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3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20" yWindow="-120" windowWidth="20730" windowHeight="11040" firstSheet="3" activeTab="5"/>
  </bookViews>
  <sheets>
    <sheet name="Fallas depuradas" sheetId="35" r:id="rId1"/>
    <sheet name="Datos de Vida y falla" sheetId="31" r:id="rId2"/>
    <sheet name="MODELAMIENTO SISTEMA" sheetId="37" r:id="rId3"/>
    <sheet name="Simulacion sistema (hoja4)" sheetId="32" r:id="rId4"/>
    <sheet name="Riesgo" sheetId="33" r:id="rId5"/>
    <sheet name="Curtosis y simetría Disp anual" sheetId="38" r:id="rId6"/>
    <sheet name="Curtosis y simetría Disp minima" sheetId="39" r:id="rId7"/>
  </sheets>
  <externalReferences>
    <externalReference r:id="rId8"/>
    <externalReference r:id="rId9"/>
  </externalReferences>
  <calcPr calcId="14562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9" l="1"/>
  <c r="A4" i="39"/>
  <c r="A5" i="39"/>
  <c r="A6" i="39"/>
  <c r="A7" i="39"/>
  <c r="A8" i="39"/>
  <c r="A9" i="39"/>
  <c r="A10" i="39"/>
  <c r="A11" i="39"/>
  <c r="A12" i="39"/>
  <c r="A13" i="39"/>
  <c r="A14" i="39"/>
  <c r="A15" i="39"/>
  <c r="A16" i="39"/>
  <c r="A17" i="39"/>
  <c r="A18" i="39"/>
  <c r="A19" i="39"/>
  <c r="A20" i="39"/>
  <c r="A21" i="39"/>
  <c r="A22" i="39"/>
  <c r="A23" i="39"/>
  <c r="A24" i="39"/>
  <c r="A25" i="39"/>
  <c r="A26" i="39"/>
  <c r="A27" i="39"/>
  <c r="A28" i="39"/>
  <c r="A29" i="39"/>
  <c r="A30" i="39"/>
  <c r="A31" i="39"/>
  <c r="A32" i="39"/>
  <c r="A33" i="39"/>
  <c r="A34" i="39"/>
  <c r="A35" i="39"/>
  <c r="A36" i="39"/>
  <c r="A37" i="39"/>
  <c r="A38" i="39"/>
  <c r="A39" i="39"/>
  <c r="A40" i="39"/>
  <c r="A41" i="39"/>
  <c r="A42" i="39"/>
  <c r="A43" i="39"/>
  <c r="A44" i="39"/>
  <c r="A45" i="39"/>
  <c r="A46" i="39"/>
  <c r="A47" i="39"/>
  <c r="A48" i="39"/>
  <c r="A49" i="39"/>
  <c r="A50" i="39"/>
  <c r="A51" i="39"/>
  <c r="A52" i="39"/>
  <c r="A53" i="39"/>
  <c r="A54" i="39"/>
  <c r="A55" i="39"/>
  <c r="A56" i="39"/>
  <c r="A57" i="39"/>
  <c r="A58" i="39"/>
  <c r="A59" i="39"/>
  <c r="A60" i="39"/>
  <c r="A61" i="39"/>
  <c r="A62" i="39"/>
  <c r="A63" i="39"/>
  <c r="A64" i="39"/>
  <c r="A65" i="39"/>
  <c r="A66" i="39"/>
  <c r="A67" i="39"/>
  <c r="A68" i="39"/>
  <c r="A69" i="39"/>
  <c r="A70" i="39"/>
  <c r="A71" i="39"/>
  <c r="A72" i="39"/>
  <c r="A73" i="39"/>
  <c r="A74" i="39"/>
  <c r="A75" i="39"/>
  <c r="A76" i="39"/>
  <c r="A77" i="39"/>
  <c r="A78" i="39"/>
  <c r="A79" i="39"/>
  <c r="A80" i="39"/>
  <c r="A81" i="39"/>
  <c r="A82" i="39"/>
  <c r="A83" i="39"/>
  <c r="A84" i="39"/>
  <c r="A85" i="39"/>
  <c r="A86" i="39"/>
  <c r="A87" i="39"/>
  <c r="A88" i="39"/>
  <c r="A89" i="39"/>
  <c r="A90" i="39"/>
  <c r="A91" i="39"/>
  <c r="A92" i="39"/>
  <c r="A93" i="39"/>
  <c r="A94" i="39"/>
  <c r="A95" i="39"/>
  <c r="A96" i="39"/>
  <c r="A97" i="39"/>
  <c r="A98" i="39"/>
  <c r="A99" i="39"/>
  <c r="A100" i="39"/>
  <c r="A101" i="39"/>
  <c r="A102" i="39"/>
  <c r="A103" i="39"/>
  <c r="A104" i="39"/>
  <c r="A105" i="39"/>
  <c r="A106" i="39"/>
  <c r="A107" i="39"/>
  <c r="A108" i="39"/>
  <c r="A109" i="39"/>
  <c r="A110" i="39"/>
  <c r="A111" i="39"/>
  <c r="A112" i="39"/>
  <c r="A113" i="39"/>
  <c r="A114" i="39"/>
  <c r="A115" i="39"/>
  <c r="A116" i="39"/>
  <c r="A117" i="39"/>
  <c r="A118" i="39"/>
  <c r="A119" i="39"/>
  <c r="A120" i="39"/>
  <c r="A121" i="39"/>
  <c r="A122" i="39"/>
  <c r="A123" i="39"/>
  <c r="A124" i="39"/>
  <c r="A125" i="39"/>
  <c r="A126" i="39"/>
  <c r="A127" i="39"/>
  <c r="A128" i="39"/>
  <c r="A129" i="39"/>
  <c r="A130" i="39"/>
  <c r="A131" i="39"/>
  <c r="A132" i="39"/>
  <c r="A133" i="39"/>
  <c r="A134" i="39"/>
  <c r="A135" i="39"/>
  <c r="A136" i="39"/>
  <c r="A137" i="39"/>
  <c r="A138" i="39"/>
  <c r="A139" i="39"/>
  <c r="A140" i="39"/>
  <c r="A141" i="39"/>
  <c r="A142" i="39"/>
  <c r="A143" i="39"/>
  <c r="A144" i="39"/>
  <c r="A145" i="39"/>
  <c r="A146" i="39"/>
  <c r="A147" i="39"/>
  <c r="A148" i="39"/>
  <c r="A149" i="39"/>
  <c r="A150" i="39"/>
  <c r="A151" i="39"/>
  <c r="A152" i="39"/>
  <c r="A153" i="39"/>
  <c r="A154" i="39"/>
  <c r="A155" i="39"/>
  <c r="A156" i="39"/>
  <c r="A157" i="39"/>
  <c r="A158" i="39"/>
  <c r="A159" i="39"/>
  <c r="A160" i="39"/>
  <c r="A161" i="39"/>
  <c r="A162" i="39"/>
  <c r="A163" i="39"/>
  <c r="A164" i="39"/>
  <c r="A165" i="39"/>
  <c r="A166" i="39"/>
  <c r="A167" i="39"/>
  <c r="A168" i="39"/>
  <c r="A169" i="39"/>
  <c r="A170" i="39"/>
  <c r="A171" i="39"/>
  <c r="A172" i="39"/>
  <c r="A173" i="39"/>
  <c r="A174" i="39"/>
  <c r="A175" i="39"/>
  <c r="A176" i="39"/>
  <c r="A177" i="39"/>
  <c r="A178" i="39"/>
  <c r="A179" i="39"/>
  <c r="A180" i="39"/>
  <c r="A181" i="39"/>
  <c r="A182" i="39"/>
  <c r="A183" i="39"/>
  <c r="A184" i="39"/>
  <c r="A185" i="39"/>
  <c r="A186" i="39"/>
  <c r="A187" i="39"/>
  <c r="A188" i="39"/>
  <c r="A189" i="39"/>
  <c r="A190" i="39"/>
  <c r="A191" i="39"/>
  <c r="A192" i="39"/>
  <c r="A193" i="39"/>
  <c r="A194" i="39"/>
  <c r="A195" i="39"/>
  <c r="A196" i="39"/>
  <c r="A197" i="39"/>
  <c r="A198" i="39"/>
  <c r="A199" i="39"/>
  <c r="A200" i="39"/>
  <c r="A201" i="39"/>
  <c r="A202" i="39"/>
  <c r="A203" i="39"/>
  <c r="A204" i="39"/>
  <c r="A205" i="39"/>
  <c r="A206" i="39"/>
  <c r="A207" i="39"/>
  <c r="A208" i="39"/>
  <c r="A209" i="39"/>
  <c r="A210" i="39"/>
  <c r="A211" i="39"/>
  <c r="A212" i="39"/>
  <c r="A213" i="39"/>
  <c r="A214" i="39"/>
  <c r="A215" i="39"/>
  <c r="A216" i="39"/>
  <c r="A217" i="39"/>
  <c r="A218" i="39"/>
  <c r="A219" i="39"/>
  <c r="A220" i="39"/>
  <c r="A221" i="39"/>
  <c r="A222" i="39"/>
  <c r="A223" i="39"/>
  <c r="A224" i="39"/>
  <c r="A225" i="39"/>
  <c r="A226" i="39"/>
  <c r="A227" i="39"/>
  <c r="A228" i="39"/>
  <c r="A229" i="39"/>
  <c r="A230" i="39"/>
  <c r="A231" i="39"/>
  <c r="A232" i="39"/>
  <c r="A233" i="39"/>
  <c r="A234" i="39"/>
  <c r="A235" i="39"/>
  <c r="A236" i="39"/>
  <c r="A237" i="39"/>
  <c r="A238" i="39"/>
  <c r="A239" i="39"/>
  <c r="A240" i="39"/>
  <c r="A241" i="39"/>
  <c r="A242" i="39"/>
  <c r="A243" i="39"/>
  <c r="A244" i="39"/>
  <c r="A245" i="39"/>
  <c r="A246" i="39"/>
  <c r="A247" i="39"/>
  <c r="A248" i="39"/>
  <c r="A249" i="39"/>
  <c r="A250" i="39"/>
  <c r="A251" i="39"/>
  <c r="A252" i="39"/>
  <c r="A253" i="39"/>
  <c r="A254" i="39"/>
  <c r="A255" i="39"/>
  <c r="A256" i="39"/>
  <c r="A257" i="39"/>
  <c r="A258" i="39"/>
  <c r="A259" i="39"/>
  <c r="A260" i="39"/>
  <c r="A261" i="39"/>
  <c r="A262" i="39"/>
  <c r="A263" i="39"/>
  <c r="A264" i="39"/>
  <c r="A265" i="39"/>
  <c r="A266" i="39"/>
  <c r="A267" i="39"/>
  <c r="A268" i="39"/>
  <c r="A269" i="39"/>
  <c r="A270" i="39"/>
  <c r="A271" i="39"/>
  <c r="A272" i="39"/>
  <c r="A273" i="39"/>
  <c r="A274" i="39"/>
  <c r="A275" i="39"/>
  <c r="A276" i="39"/>
  <c r="A277" i="39"/>
  <c r="A278" i="39"/>
  <c r="A279" i="39"/>
  <c r="A280" i="39"/>
  <c r="A281" i="39"/>
  <c r="A282" i="39"/>
  <c r="A283" i="39"/>
  <c r="A284" i="39"/>
  <c r="A285" i="39"/>
  <c r="A286" i="39"/>
  <c r="A287" i="39"/>
  <c r="A288" i="39"/>
  <c r="A289" i="39"/>
  <c r="A290" i="39"/>
  <c r="A291" i="39"/>
  <c r="A292" i="39"/>
  <c r="A293" i="39"/>
  <c r="A294" i="39"/>
  <c r="A295" i="39"/>
  <c r="A296" i="39"/>
  <c r="A297" i="39"/>
  <c r="A298" i="39"/>
  <c r="A299" i="39"/>
  <c r="A300" i="39"/>
  <c r="A301" i="39"/>
  <c r="A302" i="39"/>
  <c r="A303" i="39"/>
  <c r="A304" i="39"/>
  <c r="A305" i="39"/>
  <c r="A306" i="39"/>
  <c r="A307" i="39"/>
  <c r="A308" i="39"/>
  <c r="A309" i="39"/>
  <c r="A310" i="39"/>
  <c r="A311" i="39"/>
  <c r="A312" i="39"/>
  <c r="A313" i="39"/>
  <c r="A314" i="39"/>
  <c r="A315" i="39"/>
  <c r="A316" i="39"/>
  <c r="A317" i="39"/>
  <c r="A318" i="39"/>
  <c r="A319" i="39"/>
  <c r="A320" i="39"/>
  <c r="A321" i="39"/>
  <c r="A322" i="39"/>
  <c r="A323" i="39"/>
  <c r="A324" i="39"/>
  <c r="A325" i="39"/>
  <c r="A326" i="39"/>
  <c r="A327" i="39"/>
  <c r="A328" i="39"/>
  <c r="A329" i="39"/>
  <c r="A330" i="39"/>
  <c r="A331" i="39"/>
  <c r="A332" i="39"/>
  <c r="A333" i="39"/>
  <c r="A334" i="39"/>
  <c r="A335" i="39"/>
  <c r="A336" i="39"/>
  <c r="A337" i="39"/>
  <c r="A338" i="39"/>
  <c r="A339" i="39"/>
  <c r="A340" i="39"/>
  <c r="A341" i="39"/>
  <c r="A342" i="39"/>
  <c r="A343" i="39"/>
  <c r="A344" i="39"/>
  <c r="A345" i="39"/>
  <c r="A346" i="39"/>
  <c r="A347" i="39"/>
  <c r="A348" i="39"/>
  <c r="A349" i="39"/>
  <c r="A350" i="39"/>
  <c r="A351" i="39"/>
  <c r="A352" i="39"/>
  <c r="A353" i="39"/>
  <c r="A354" i="39"/>
  <c r="A355" i="39"/>
  <c r="A356" i="39"/>
  <c r="A357" i="39"/>
  <c r="A358" i="39"/>
  <c r="A359" i="39"/>
  <c r="A360" i="39"/>
  <c r="A361" i="39"/>
  <c r="A362" i="39"/>
  <c r="A363" i="39"/>
  <c r="A364" i="39"/>
  <c r="A365" i="39"/>
  <c r="A366" i="39"/>
  <c r="A367" i="39"/>
  <c r="A368" i="39"/>
  <c r="A369" i="39"/>
  <c r="A370" i="39"/>
  <c r="A371" i="39"/>
  <c r="A372" i="39"/>
  <c r="A373" i="39"/>
  <c r="A374" i="39"/>
  <c r="A375" i="39"/>
  <c r="A376" i="39"/>
  <c r="A377" i="39"/>
  <c r="A378" i="39"/>
  <c r="A379" i="39"/>
  <c r="A380" i="39"/>
  <c r="A381" i="39"/>
  <c r="A382" i="39"/>
  <c r="A383" i="39"/>
  <c r="A384" i="39"/>
  <c r="A385" i="39"/>
  <c r="A386" i="39"/>
  <c r="A387" i="39"/>
  <c r="A388" i="39"/>
  <c r="A389" i="39"/>
  <c r="A390" i="39"/>
  <c r="A391" i="39"/>
  <c r="A392" i="39"/>
  <c r="A393" i="39"/>
  <c r="A394" i="39"/>
  <c r="A395" i="39"/>
  <c r="A396" i="39"/>
  <c r="A397" i="39"/>
  <c r="A398" i="39"/>
  <c r="A399" i="39"/>
  <c r="A400" i="39"/>
  <c r="A401" i="39"/>
  <c r="A402" i="39"/>
  <c r="A403" i="39"/>
  <c r="A404" i="39"/>
  <c r="A405" i="39"/>
  <c r="A406" i="39"/>
  <c r="A407" i="39"/>
  <c r="A408" i="39"/>
  <c r="A409" i="39"/>
  <c r="A410" i="39"/>
  <c r="A411" i="39"/>
  <c r="A412" i="39"/>
  <c r="A413" i="39"/>
  <c r="A414" i="39"/>
  <c r="A415" i="39"/>
  <c r="A416" i="39"/>
  <c r="A417" i="39"/>
  <c r="A418" i="39"/>
  <c r="A419" i="39"/>
  <c r="A420" i="39"/>
  <c r="A421" i="39"/>
  <c r="A422" i="39"/>
  <c r="A423" i="39"/>
  <c r="A424" i="39"/>
  <c r="A425" i="39"/>
  <c r="A426" i="39"/>
  <c r="A427" i="39"/>
  <c r="A428" i="39"/>
  <c r="A429" i="39"/>
  <c r="A430" i="39"/>
  <c r="A431" i="39"/>
  <c r="A432" i="39"/>
  <c r="A433" i="39"/>
  <c r="A434" i="39"/>
  <c r="A435" i="39"/>
  <c r="A436" i="39"/>
  <c r="A437" i="39"/>
  <c r="A438" i="39"/>
  <c r="A439" i="39"/>
  <c r="A440" i="39"/>
  <c r="A441" i="39"/>
  <c r="A442" i="39"/>
  <c r="A443" i="39"/>
  <c r="A444" i="39"/>
  <c r="A445" i="39"/>
  <c r="A446" i="39"/>
  <c r="A447" i="39"/>
  <c r="A448" i="39"/>
  <c r="A449" i="39"/>
  <c r="A450" i="39"/>
  <c r="A451" i="39"/>
  <c r="A452" i="39"/>
  <c r="A453" i="39"/>
  <c r="A454" i="39"/>
  <c r="A455" i="39"/>
  <c r="A456" i="39"/>
  <c r="A457" i="39"/>
  <c r="A458" i="39"/>
  <c r="A459" i="39"/>
  <c r="A460" i="39"/>
  <c r="A461" i="39"/>
  <c r="A462" i="39"/>
  <c r="A463" i="39"/>
  <c r="A464" i="39"/>
  <c r="A465" i="39"/>
  <c r="A466" i="39"/>
  <c r="A467" i="39"/>
  <c r="A468" i="39"/>
  <c r="A469" i="39"/>
  <c r="A470" i="39"/>
  <c r="A471" i="39"/>
  <c r="A472" i="39"/>
  <c r="A473" i="39"/>
  <c r="A474" i="39"/>
  <c r="A475" i="39"/>
  <c r="A476" i="39"/>
  <c r="A477" i="39"/>
  <c r="A478" i="39"/>
  <c r="A479" i="39"/>
  <c r="A480" i="39"/>
  <c r="A481" i="39"/>
  <c r="A482" i="39"/>
  <c r="A483" i="39"/>
  <c r="A484" i="39"/>
  <c r="A485" i="39"/>
  <c r="A486" i="39"/>
  <c r="A487" i="39"/>
  <c r="A488" i="39"/>
  <c r="A489" i="39"/>
  <c r="A490" i="39"/>
  <c r="A491" i="39"/>
  <c r="A492" i="39"/>
  <c r="A493" i="39"/>
  <c r="A494" i="39"/>
  <c r="A495" i="39"/>
  <c r="A496" i="39"/>
  <c r="A497" i="39"/>
  <c r="A498" i="39"/>
  <c r="A499" i="39"/>
  <c r="A500" i="39"/>
  <c r="A501" i="39"/>
  <c r="A502" i="39"/>
  <c r="A503" i="39"/>
  <c r="A504" i="39"/>
  <c r="A505" i="39"/>
  <c r="A506" i="39"/>
  <c r="A507" i="39"/>
  <c r="A508" i="39"/>
  <c r="A509" i="39"/>
  <c r="A510" i="39"/>
  <c r="A511" i="39"/>
  <c r="A512" i="39"/>
  <c r="A513" i="39"/>
  <c r="A514" i="39"/>
  <c r="A515" i="39"/>
  <c r="A516" i="39"/>
  <c r="A517" i="39"/>
  <c r="A518" i="39"/>
  <c r="A519" i="39"/>
  <c r="A520" i="39"/>
  <c r="A521" i="39"/>
  <c r="A522" i="39"/>
  <c r="A523" i="39"/>
  <c r="A524" i="39"/>
  <c r="A525" i="39"/>
  <c r="A526" i="39"/>
  <c r="A527" i="39"/>
  <c r="A528" i="39"/>
  <c r="A529" i="39"/>
  <c r="A530" i="39"/>
  <c r="A531" i="39"/>
  <c r="A532" i="39"/>
  <c r="A533" i="39"/>
  <c r="A534" i="39"/>
  <c r="A535" i="39"/>
  <c r="A536" i="39"/>
  <c r="A537" i="39"/>
  <c r="A538" i="39"/>
  <c r="A539" i="39"/>
  <c r="A540" i="39"/>
  <c r="A541" i="39"/>
  <c r="A542" i="39"/>
  <c r="A543" i="39"/>
  <c r="A544" i="39"/>
  <c r="A545" i="39"/>
  <c r="A546" i="39"/>
  <c r="A547" i="39"/>
  <c r="A548" i="39"/>
  <c r="A549" i="39"/>
  <c r="A550" i="39"/>
  <c r="A551" i="39"/>
  <c r="A552" i="39"/>
  <c r="A553" i="39"/>
  <c r="A554" i="39"/>
  <c r="A555" i="39"/>
  <c r="A556" i="39"/>
  <c r="A557" i="39"/>
  <c r="A558" i="39"/>
  <c r="A559" i="39"/>
  <c r="A560" i="39"/>
  <c r="A561" i="39"/>
  <c r="A562" i="39"/>
  <c r="A563" i="39"/>
  <c r="A564" i="39"/>
  <c r="A565" i="39"/>
  <c r="A566" i="39"/>
  <c r="A567" i="39"/>
  <c r="A568" i="39"/>
  <c r="A569" i="39"/>
  <c r="A570" i="39"/>
  <c r="A571" i="39"/>
  <c r="A572" i="39"/>
  <c r="A573" i="39"/>
  <c r="A574" i="39"/>
  <c r="A575" i="39"/>
  <c r="A576" i="39"/>
  <c r="A577" i="39"/>
  <c r="A578" i="39"/>
  <c r="A579" i="39"/>
  <c r="A580" i="39"/>
  <c r="A581" i="39"/>
  <c r="A582" i="39"/>
  <c r="A583" i="39"/>
  <c r="A584" i="39"/>
  <c r="A585" i="39"/>
  <c r="A586" i="39"/>
  <c r="A587" i="39"/>
  <c r="A588" i="39"/>
  <c r="A589" i="39"/>
  <c r="A590" i="39"/>
  <c r="A591" i="39"/>
  <c r="A592" i="39"/>
  <c r="A593" i="39"/>
  <c r="A594" i="39"/>
  <c r="A595" i="39"/>
  <c r="A596" i="39"/>
  <c r="A597" i="39"/>
  <c r="A598" i="39"/>
  <c r="A599" i="39"/>
  <c r="A600" i="39"/>
  <c r="A601" i="39"/>
  <c r="A602" i="39"/>
  <c r="A603" i="39"/>
  <c r="A604" i="39"/>
  <c r="A605" i="39"/>
  <c r="A606" i="39"/>
  <c r="A607" i="39"/>
  <c r="A608" i="39"/>
  <c r="A609" i="39"/>
  <c r="A610" i="39"/>
  <c r="A611" i="39"/>
  <c r="A612" i="39"/>
  <c r="A613" i="39"/>
  <c r="A614" i="39"/>
  <c r="A615" i="39"/>
  <c r="A616" i="39"/>
  <c r="A617" i="39"/>
  <c r="A618" i="39"/>
  <c r="A619" i="39"/>
  <c r="A620" i="39"/>
  <c r="A621" i="39"/>
  <c r="A622" i="39"/>
  <c r="A623" i="39"/>
  <c r="A624" i="39"/>
  <c r="A625" i="39"/>
  <c r="A626" i="39"/>
  <c r="A627" i="39"/>
  <c r="A628" i="39"/>
  <c r="A629" i="39"/>
  <c r="A630" i="39"/>
  <c r="A631" i="39"/>
  <c r="A632" i="39"/>
  <c r="A633" i="39"/>
  <c r="A634" i="39"/>
  <c r="A635" i="39"/>
  <c r="A636" i="39"/>
  <c r="A637" i="39"/>
  <c r="A638" i="39"/>
  <c r="A639" i="39"/>
  <c r="A640" i="39"/>
  <c r="A641" i="39"/>
  <c r="A642" i="39"/>
  <c r="A643" i="39"/>
  <c r="A644" i="39"/>
  <c r="A645" i="39"/>
  <c r="A646" i="39"/>
  <c r="A647" i="39"/>
  <c r="A648" i="39"/>
  <c r="A649" i="39"/>
  <c r="A650" i="39"/>
  <c r="A651" i="39"/>
  <c r="A652" i="39"/>
  <c r="A653" i="39"/>
  <c r="A654" i="39"/>
  <c r="A655" i="39"/>
  <c r="A656" i="39"/>
  <c r="A657" i="39"/>
  <c r="A658" i="39"/>
  <c r="A659" i="39"/>
  <c r="A660" i="39"/>
  <c r="A661" i="39"/>
  <c r="A662" i="39"/>
  <c r="A663" i="39"/>
  <c r="A664" i="39"/>
  <c r="A665" i="39"/>
  <c r="A666" i="39"/>
  <c r="A667" i="39"/>
  <c r="A668" i="39"/>
  <c r="A669" i="39"/>
  <c r="A670" i="39"/>
  <c r="A671" i="39"/>
  <c r="A672" i="39"/>
  <c r="A673" i="39"/>
  <c r="A674" i="39"/>
  <c r="A675" i="39"/>
  <c r="A676" i="39"/>
  <c r="A677" i="39"/>
  <c r="A678" i="39"/>
  <c r="A679" i="39"/>
  <c r="A680" i="39"/>
  <c r="A681" i="39"/>
  <c r="A682" i="39"/>
  <c r="A683" i="39"/>
  <c r="A684" i="39"/>
  <c r="A685" i="39"/>
  <c r="A686" i="39"/>
  <c r="A687" i="39"/>
  <c r="A688" i="39"/>
  <c r="A689" i="39"/>
  <c r="A690" i="39"/>
  <c r="A691" i="39"/>
  <c r="A692" i="39"/>
  <c r="A693" i="39"/>
  <c r="A694" i="39"/>
  <c r="A695" i="39"/>
  <c r="A696" i="39"/>
  <c r="A697" i="39"/>
  <c r="A698" i="39"/>
  <c r="A699" i="39"/>
  <c r="A700" i="39"/>
  <c r="A701" i="39"/>
  <c r="A702" i="39"/>
  <c r="A703" i="39"/>
  <c r="A704" i="39"/>
  <c r="A705" i="39"/>
  <c r="A706" i="39"/>
  <c r="A707" i="39"/>
  <c r="A708" i="39"/>
  <c r="A709" i="39"/>
  <c r="A710" i="39"/>
  <c r="A711" i="39"/>
  <c r="A712" i="39"/>
  <c r="A713" i="39"/>
  <c r="A714" i="39"/>
  <c r="A715" i="39"/>
  <c r="A716" i="39"/>
  <c r="A717" i="39"/>
  <c r="A718" i="39"/>
  <c r="A719" i="39"/>
  <c r="A720" i="39"/>
  <c r="A721" i="39"/>
  <c r="A722" i="39"/>
  <c r="A723" i="39"/>
  <c r="A724" i="39"/>
  <c r="A725" i="39"/>
  <c r="A726" i="39"/>
  <c r="A727" i="39"/>
  <c r="A728" i="39"/>
  <c r="A729" i="39"/>
  <c r="A730" i="39"/>
  <c r="A731" i="39"/>
  <c r="A732" i="39"/>
  <c r="A733" i="39"/>
  <c r="A734" i="39"/>
  <c r="A735" i="39"/>
  <c r="A736" i="39"/>
  <c r="A737" i="39"/>
  <c r="A738" i="39"/>
  <c r="A739" i="39"/>
  <c r="A740" i="39"/>
  <c r="A741" i="39"/>
  <c r="A742" i="39"/>
  <c r="A743" i="39"/>
  <c r="A744" i="39"/>
  <c r="A745" i="39"/>
  <c r="A746" i="39"/>
  <c r="A747" i="39"/>
  <c r="A748" i="39"/>
  <c r="A749" i="39"/>
  <c r="A750" i="39"/>
  <c r="A751" i="39"/>
  <c r="A752" i="39"/>
  <c r="A753" i="39"/>
  <c r="A754" i="39"/>
  <c r="A755" i="39"/>
  <c r="A756" i="39"/>
  <c r="A757" i="39"/>
  <c r="A758" i="39"/>
  <c r="A759" i="39"/>
  <c r="A760" i="39"/>
  <c r="A761" i="39"/>
  <c r="A762" i="39"/>
  <c r="A763" i="39"/>
  <c r="A764" i="39"/>
  <c r="A765" i="39"/>
  <c r="A766" i="39"/>
  <c r="A767" i="39"/>
  <c r="A768" i="39"/>
  <c r="A769" i="39"/>
  <c r="A770" i="39"/>
  <c r="A771" i="39"/>
  <c r="A772" i="39"/>
  <c r="A773" i="39"/>
  <c r="A774" i="39"/>
  <c r="A775" i="39"/>
  <c r="A776" i="39"/>
  <c r="A777" i="39"/>
  <c r="A778" i="39"/>
  <c r="A779" i="39"/>
  <c r="A780" i="39"/>
  <c r="A781" i="39"/>
  <c r="A782" i="39"/>
  <c r="A783" i="39"/>
  <c r="A784" i="39"/>
  <c r="A785" i="39"/>
  <c r="A786" i="39"/>
  <c r="A787" i="39"/>
  <c r="A788" i="39"/>
  <c r="A789" i="39"/>
  <c r="A790" i="39"/>
  <c r="A791" i="39"/>
  <c r="A792" i="39"/>
  <c r="A793" i="39"/>
  <c r="A794" i="39"/>
  <c r="A795" i="39"/>
  <c r="A796" i="39"/>
  <c r="A797" i="39"/>
  <c r="A798" i="39"/>
  <c r="A799" i="39"/>
  <c r="A800" i="39"/>
  <c r="A801" i="39"/>
  <c r="A802" i="39"/>
  <c r="A803" i="39"/>
  <c r="A804" i="39"/>
  <c r="A805" i="39"/>
  <c r="A806" i="39"/>
  <c r="A807" i="39"/>
  <c r="A808" i="39"/>
  <c r="A809" i="39"/>
  <c r="A810" i="39"/>
  <c r="A811" i="39"/>
  <c r="A812" i="39"/>
  <c r="A813" i="39"/>
  <c r="A814" i="39"/>
  <c r="A815" i="39"/>
  <c r="A816" i="39"/>
  <c r="A817" i="39"/>
  <c r="A818" i="39"/>
  <c r="A819" i="39"/>
  <c r="A820" i="39"/>
  <c r="A821" i="39"/>
  <c r="A822" i="39"/>
  <c r="A823" i="39"/>
  <c r="A824" i="39"/>
  <c r="A825" i="39"/>
  <c r="A826" i="39"/>
  <c r="A827" i="39"/>
  <c r="A828" i="39"/>
  <c r="A829" i="39"/>
  <c r="A830" i="39"/>
  <c r="A831" i="39"/>
  <c r="A832" i="39"/>
  <c r="A833" i="39"/>
  <c r="A834" i="39"/>
  <c r="A835" i="39"/>
  <c r="A836" i="39"/>
  <c r="A837" i="39"/>
  <c r="A838" i="39"/>
  <c r="A839" i="39"/>
  <c r="A840" i="39"/>
  <c r="A841" i="39"/>
  <c r="A842" i="39"/>
  <c r="A843" i="39"/>
  <c r="A844" i="39"/>
  <c r="A845" i="39"/>
  <c r="A846" i="39"/>
  <c r="A847" i="39"/>
  <c r="A848" i="39"/>
  <c r="A849" i="39"/>
  <c r="A850" i="39"/>
  <c r="A851" i="39"/>
  <c r="A852" i="39"/>
  <c r="A853" i="39"/>
  <c r="A854" i="39"/>
  <c r="A855" i="39"/>
  <c r="A856" i="39"/>
  <c r="A857" i="39"/>
  <c r="A858" i="39"/>
  <c r="A859" i="39"/>
  <c r="A860" i="39"/>
  <c r="A861" i="39"/>
  <c r="A862" i="39"/>
  <c r="A863" i="39"/>
  <c r="A864" i="39"/>
  <c r="A865" i="39"/>
  <c r="A866" i="39"/>
  <c r="A867" i="39"/>
  <c r="A868" i="39"/>
  <c r="A869" i="39"/>
  <c r="A870" i="39"/>
  <c r="A871" i="39"/>
  <c r="A872" i="39"/>
  <c r="A873" i="39"/>
  <c r="A874" i="39"/>
  <c r="A875" i="39"/>
  <c r="A876" i="39"/>
  <c r="A877" i="39"/>
  <c r="A878" i="39"/>
  <c r="A879" i="39"/>
  <c r="A880" i="39"/>
  <c r="A881" i="39"/>
  <c r="A882" i="39"/>
  <c r="A883" i="39"/>
  <c r="A884" i="39"/>
  <c r="A885" i="39"/>
  <c r="A886" i="39"/>
  <c r="A887" i="39"/>
  <c r="A888" i="39"/>
  <c r="A889" i="39"/>
  <c r="A890" i="39"/>
  <c r="A891" i="39"/>
  <c r="A892" i="39"/>
  <c r="A893" i="39"/>
  <c r="A894" i="39"/>
  <c r="A895" i="39"/>
  <c r="A896" i="39"/>
  <c r="A897" i="39"/>
  <c r="A898" i="39"/>
  <c r="A899" i="39"/>
  <c r="A900" i="39"/>
  <c r="A901" i="39"/>
  <c r="A902" i="39"/>
  <c r="A903" i="39"/>
  <c r="A904" i="39"/>
  <c r="A905" i="39"/>
  <c r="A906" i="39"/>
  <c r="A907" i="39"/>
  <c r="A908" i="39"/>
  <c r="A909" i="39"/>
  <c r="A910" i="39"/>
  <c r="A911" i="39"/>
  <c r="A912" i="39"/>
  <c r="A913" i="39"/>
  <c r="A914" i="39"/>
  <c r="A915" i="39"/>
  <c r="A916" i="39"/>
  <c r="A917" i="39"/>
  <c r="A918" i="39"/>
  <c r="A919" i="39"/>
  <c r="A920" i="39"/>
  <c r="A921" i="39"/>
  <c r="A922" i="39"/>
  <c r="A923" i="39"/>
  <c r="A924" i="39"/>
  <c r="A925" i="39"/>
  <c r="A926" i="39"/>
  <c r="A927" i="39"/>
  <c r="A928" i="39"/>
  <c r="A929" i="39"/>
  <c r="A930" i="39"/>
  <c r="A931" i="39"/>
  <c r="A932" i="39"/>
  <c r="A933" i="39"/>
  <c r="A934" i="39"/>
  <c r="A935" i="39"/>
  <c r="A936" i="39"/>
  <c r="A937" i="39"/>
  <c r="A938" i="39"/>
  <c r="A939" i="39"/>
  <c r="A940" i="39"/>
  <c r="A941" i="39"/>
  <c r="A942" i="39"/>
  <c r="A943" i="39"/>
  <c r="A944" i="39"/>
  <c r="A945" i="39"/>
  <c r="A946" i="39"/>
  <c r="A947" i="39"/>
  <c r="A948" i="39"/>
  <c r="A949" i="39"/>
  <c r="A950" i="39"/>
  <c r="A951" i="39"/>
  <c r="A952" i="39"/>
  <c r="A953" i="39"/>
  <c r="A954" i="39"/>
  <c r="A955" i="39"/>
  <c r="A956" i="39"/>
  <c r="A957" i="39"/>
  <c r="A958" i="39"/>
  <c r="A959" i="39"/>
  <c r="A960" i="39"/>
  <c r="A961" i="39"/>
  <c r="A962" i="39"/>
  <c r="A963" i="39"/>
  <c r="A964" i="39"/>
  <c r="A965" i="39"/>
  <c r="A966" i="39"/>
  <c r="A967" i="39"/>
  <c r="A968" i="39"/>
  <c r="A969" i="39"/>
  <c r="A970" i="39"/>
  <c r="A971" i="39"/>
  <c r="A972" i="39"/>
  <c r="A973" i="39"/>
  <c r="A974" i="39"/>
  <c r="A975" i="39"/>
  <c r="A976" i="39"/>
  <c r="A977" i="39"/>
  <c r="A978" i="39"/>
  <c r="A979" i="39"/>
  <c r="A980" i="39"/>
  <c r="A981" i="39"/>
  <c r="A982" i="39"/>
  <c r="A983" i="39"/>
  <c r="A984" i="39"/>
  <c r="A985" i="39"/>
  <c r="A986" i="39"/>
  <c r="A987" i="39"/>
  <c r="A988" i="39"/>
  <c r="A989" i="39"/>
  <c r="A990" i="39"/>
  <c r="A991" i="39"/>
  <c r="A992" i="39"/>
  <c r="A993" i="39"/>
  <c r="A994" i="39"/>
  <c r="A995" i="39"/>
  <c r="A996" i="39"/>
  <c r="A997" i="39"/>
  <c r="A998" i="39"/>
  <c r="A999" i="39"/>
  <c r="A1000" i="39"/>
  <c r="A1001" i="39"/>
  <c r="A1002" i="39"/>
  <c r="A1003" i="39"/>
  <c r="A1004" i="39"/>
  <c r="A1005" i="39"/>
  <c r="A1006" i="39"/>
  <c r="A1007" i="39"/>
  <c r="A1008" i="39"/>
  <c r="A1009" i="39"/>
  <c r="A1010" i="39"/>
  <c r="A1011" i="39"/>
  <c r="A1012" i="39"/>
  <c r="A1013" i="39"/>
  <c r="A1014" i="39"/>
  <c r="A1015" i="39"/>
  <c r="A1016" i="39"/>
  <c r="A1017" i="39"/>
  <c r="A1018" i="39"/>
  <c r="A1019" i="39"/>
  <c r="A1020" i="39"/>
  <c r="A1021" i="39"/>
  <c r="A1022" i="39"/>
  <c r="A1023" i="39"/>
  <c r="A1024" i="39"/>
  <c r="A1025" i="39"/>
  <c r="A1026" i="39"/>
  <c r="A1027" i="39"/>
  <c r="A1028" i="39"/>
  <c r="A1029" i="39"/>
  <c r="A1030" i="39"/>
  <c r="A1031" i="39"/>
  <c r="A1032" i="39"/>
  <c r="A1033" i="39"/>
  <c r="A1034" i="39"/>
  <c r="A1035" i="39"/>
  <c r="A1036" i="39"/>
  <c r="A1037" i="39"/>
  <c r="A1038" i="39"/>
  <c r="A1039" i="39"/>
  <c r="A1040" i="39"/>
  <c r="A1041" i="39"/>
  <c r="A1042" i="39"/>
  <c r="A1043" i="39"/>
  <c r="A1044" i="39"/>
  <c r="A1045" i="39"/>
  <c r="A1046" i="39"/>
  <c r="A1047" i="39"/>
  <c r="A1048" i="39"/>
  <c r="A1049" i="39"/>
  <c r="A1050" i="39"/>
  <c r="A1051" i="39"/>
  <c r="A1052" i="39"/>
  <c r="A1053" i="39"/>
  <c r="A1054" i="39"/>
  <c r="A1055" i="39"/>
  <c r="A1056" i="39"/>
  <c r="A1057" i="39"/>
  <c r="A1058" i="39"/>
  <c r="A1059" i="39"/>
  <c r="A1060" i="39"/>
  <c r="A1061" i="39"/>
  <c r="A1062" i="39"/>
  <c r="A1063" i="39"/>
  <c r="A1064" i="39"/>
  <c r="A1065" i="39"/>
  <c r="A1066" i="39"/>
  <c r="A1067" i="39"/>
  <c r="A1068" i="39"/>
  <c r="A1069" i="39"/>
  <c r="A1070" i="39"/>
  <c r="A1071" i="39"/>
  <c r="A1072" i="39"/>
  <c r="A1073" i="39"/>
  <c r="A1074" i="39"/>
  <c r="A1075" i="39"/>
  <c r="A1076" i="39"/>
  <c r="A1077" i="39"/>
  <c r="A1078" i="39"/>
  <c r="A1079" i="39"/>
  <c r="A1080" i="39"/>
  <c r="A1081" i="39"/>
  <c r="A1082" i="39"/>
  <c r="A1083" i="39"/>
  <c r="A1084" i="39"/>
  <c r="A1085" i="39"/>
  <c r="A1086" i="39"/>
  <c r="A1087" i="39"/>
  <c r="A1088" i="39"/>
  <c r="A1089" i="39"/>
  <c r="A1090" i="39"/>
  <c r="A1091" i="39"/>
  <c r="A1092" i="39"/>
  <c r="A1093" i="39"/>
  <c r="A1094" i="39"/>
  <c r="A1095" i="39"/>
  <c r="A1096" i="39"/>
  <c r="A1097" i="39"/>
  <c r="A1098" i="39"/>
  <c r="A1099" i="39"/>
  <c r="A1100" i="39"/>
  <c r="A1101" i="39"/>
  <c r="A1102" i="39"/>
  <c r="A1103" i="39"/>
  <c r="A1104" i="39"/>
  <c r="A1105" i="39"/>
  <c r="A1106" i="39"/>
  <c r="A1107" i="39"/>
  <c r="A1108" i="39"/>
  <c r="A1109" i="39"/>
  <c r="A1110" i="39"/>
  <c r="A1111" i="39"/>
  <c r="A1112" i="39"/>
  <c r="A1113" i="39"/>
  <c r="A1114" i="39"/>
  <c r="A1115" i="39"/>
  <c r="A1116" i="39"/>
  <c r="A1117" i="39"/>
  <c r="A1118" i="39"/>
  <c r="A1119" i="39"/>
  <c r="A1120" i="39"/>
  <c r="A1121" i="39"/>
  <c r="A1122" i="39"/>
  <c r="A1123" i="39"/>
  <c r="A1124" i="39"/>
  <c r="A1125" i="39"/>
  <c r="A1126" i="39"/>
  <c r="A1127" i="39"/>
  <c r="A1128" i="39"/>
  <c r="A1129" i="39"/>
  <c r="A1130" i="39"/>
  <c r="A1131" i="39"/>
  <c r="A1132" i="39"/>
  <c r="A1133" i="39"/>
  <c r="A1134" i="39"/>
  <c r="A1135" i="39"/>
  <c r="A1136" i="39"/>
  <c r="A1137" i="39"/>
  <c r="A1138" i="39"/>
  <c r="A1139" i="39"/>
  <c r="A1140" i="39"/>
  <c r="A1141" i="39"/>
  <c r="A1142" i="39"/>
  <c r="A1143" i="39"/>
  <c r="A1144" i="39"/>
  <c r="A1145" i="39"/>
  <c r="A1146" i="39"/>
  <c r="A1147" i="39"/>
  <c r="A1148" i="39"/>
  <c r="A1149" i="39"/>
  <c r="A1150" i="39"/>
  <c r="A1151" i="39"/>
  <c r="A1152" i="39"/>
  <c r="A1153" i="39"/>
  <c r="A1154" i="39"/>
  <c r="A1155" i="39"/>
  <c r="A1156" i="39"/>
  <c r="A1157" i="39"/>
  <c r="A1158" i="39"/>
  <c r="A1159" i="39"/>
  <c r="A1160" i="39"/>
  <c r="A1161" i="39"/>
  <c r="A1162" i="39"/>
  <c r="A1163" i="39"/>
  <c r="A1164" i="39"/>
  <c r="A1165" i="39"/>
  <c r="A1166" i="39"/>
  <c r="A1167" i="39"/>
  <c r="A1168" i="39"/>
  <c r="A1169" i="39"/>
  <c r="A1170" i="39"/>
  <c r="A1171" i="39"/>
  <c r="A1172" i="39"/>
  <c r="A1173" i="39"/>
  <c r="A1174" i="39"/>
  <c r="A1175" i="39"/>
  <c r="A1176" i="39"/>
  <c r="A1177" i="39"/>
  <c r="A1178" i="39"/>
  <c r="A1179" i="39"/>
  <c r="A1180" i="39"/>
  <c r="A1181" i="39"/>
  <c r="A1182" i="39"/>
  <c r="A1183" i="39"/>
  <c r="A1184" i="39"/>
  <c r="A1185" i="39"/>
  <c r="A1186" i="39"/>
  <c r="A1187" i="39"/>
  <c r="A1188" i="39"/>
  <c r="A1189" i="39"/>
  <c r="A1190" i="39"/>
  <c r="A1191" i="39"/>
  <c r="A1192" i="39"/>
  <c r="A1193" i="39"/>
  <c r="A1194" i="39"/>
  <c r="A1195" i="39"/>
  <c r="A1196" i="39"/>
  <c r="A1197" i="39"/>
  <c r="A1198" i="39"/>
  <c r="A1199" i="39"/>
  <c r="A1200" i="39"/>
  <c r="A1201" i="39"/>
  <c r="A1202" i="39"/>
  <c r="A1203" i="39"/>
  <c r="A1204" i="39"/>
  <c r="A1205" i="39"/>
  <c r="A1206" i="39"/>
  <c r="A1207" i="39"/>
  <c r="A1208" i="39"/>
  <c r="A1209" i="39"/>
  <c r="A1210" i="39"/>
  <c r="A1211" i="39"/>
  <c r="A1212" i="39"/>
  <c r="A1213" i="39"/>
  <c r="A1214" i="39"/>
  <c r="A1215" i="39"/>
  <c r="A1216" i="39"/>
  <c r="A1217" i="39"/>
  <c r="A1218" i="39"/>
  <c r="A1219" i="39"/>
  <c r="A1220" i="39"/>
  <c r="A1221" i="39"/>
  <c r="A1222" i="39"/>
  <c r="A1223" i="39"/>
  <c r="A1224" i="39"/>
  <c r="A1225" i="39"/>
  <c r="A1226" i="39"/>
  <c r="A1227" i="39"/>
  <c r="A1228" i="39"/>
  <c r="A1229" i="39"/>
  <c r="A1230" i="39"/>
  <c r="A1231" i="39"/>
  <c r="A1232" i="39"/>
  <c r="A1233" i="39"/>
  <c r="A1234" i="39"/>
  <c r="A1235" i="39"/>
  <c r="A1236" i="39"/>
  <c r="A1237" i="39"/>
  <c r="A1238" i="39"/>
  <c r="A1239" i="39"/>
  <c r="A1240" i="39"/>
  <c r="A1241" i="39"/>
  <c r="A1242" i="39"/>
  <c r="A1243" i="39"/>
  <c r="A1244" i="39"/>
  <c r="A1245" i="39"/>
  <c r="A1246" i="39"/>
  <c r="A1247" i="39"/>
  <c r="A1248" i="39"/>
  <c r="A1249" i="39"/>
  <c r="A1250" i="39"/>
  <c r="A1251" i="39"/>
  <c r="A1252" i="39"/>
  <c r="A1253" i="39"/>
  <c r="A1254" i="39"/>
  <c r="A1255" i="39"/>
  <c r="A1256" i="39"/>
  <c r="A1257" i="39"/>
  <c r="A1258" i="39"/>
  <c r="A1259" i="39"/>
  <c r="A1260" i="39"/>
  <c r="A1261" i="39"/>
  <c r="A1262" i="39"/>
  <c r="A1263" i="39"/>
  <c r="A1264" i="39"/>
  <c r="A1265" i="39"/>
  <c r="A1266" i="39"/>
  <c r="A1267" i="39"/>
  <c r="A1268" i="39"/>
  <c r="A1269" i="39"/>
  <c r="A1270" i="39"/>
  <c r="A1271" i="39"/>
  <c r="A1272" i="39"/>
  <c r="A1273" i="39"/>
  <c r="A1274" i="39"/>
  <c r="A1275" i="39"/>
  <c r="A1276" i="39"/>
  <c r="A1277" i="39"/>
  <c r="A1278" i="39"/>
  <c r="A1279" i="39"/>
  <c r="A1280" i="39"/>
  <c r="A1281" i="39"/>
  <c r="A1282" i="39"/>
  <c r="A1283" i="39"/>
  <c r="A1284" i="39"/>
  <c r="A1285" i="39"/>
  <c r="A1286" i="39"/>
  <c r="A1287" i="39"/>
  <c r="A1288" i="39"/>
  <c r="A1289" i="39"/>
  <c r="A1290" i="39"/>
  <c r="A1291" i="39"/>
  <c r="A1292" i="39"/>
  <c r="A1293" i="39"/>
  <c r="A1294" i="39"/>
  <c r="A1295" i="39"/>
  <c r="A1296" i="39"/>
  <c r="A1297" i="39"/>
  <c r="A1298" i="39"/>
  <c r="A1299" i="39"/>
  <c r="A1300" i="39"/>
  <c r="A1301" i="39"/>
  <c r="A1302" i="39"/>
  <c r="A1303" i="39"/>
  <c r="A1304" i="39"/>
  <c r="A1305" i="39"/>
  <c r="A1306" i="39"/>
  <c r="A1307" i="39"/>
  <c r="A1308" i="39"/>
  <c r="A1309" i="39"/>
  <c r="A1310" i="39"/>
  <c r="A1311" i="39"/>
  <c r="A1312" i="39"/>
  <c r="A1313" i="39"/>
  <c r="A1314" i="39"/>
  <c r="A1315" i="39"/>
  <c r="A1316" i="39"/>
  <c r="A1317" i="39"/>
  <c r="A1318" i="39"/>
  <c r="A1319" i="39"/>
  <c r="A1320" i="39"/>
  <c r="A1321" i="39"/>
  <c r="A1322" i="39"/>
  <c r="A1323" i="39"/>
  <c r="A1324" i="39"/>
  <c r="A1325" i="39"/>
  <c r="A1326" i="39"/>
  <c r="A1327" i="39"/>
  <c r="A1328" i="39"/>
  <c r="A1329" i="39"/>
  <c r="A1330" i="39"/>
  <c r="A1331" i="39"/>
  <c r="A1332" i="39"/>
  <c r="A1333" i="39"/>
  <c r="A1334" i="39"/>
  <c r="A1335" i="39"/>
  <c r="A1336" i="39"/>
  <c r="A1337" i="39"/>
  <c r="A1338" i="39"/>
  <c r="A1339" i="39"/>
  <c r="A1340" i="39"/>
  <c r="A1341" i="39"/>
  <c r="A1342" i="39"/>
  <c r="A1343" i="39"/>
  <c r="A1344" i="39"/>
  <c r="A1345" i="39"/>
  <c r="A1346" i="39"/>
  <c r="A1347" i="39"/>
  <c r="A1348" i="39"/>
  <c r="A1349" i="39"/>
  <c r="A1350" i="39"/>
  <c r="A1351" i="39"/>
  <c r="A1352" i="39"/>
  <c r="A1353" i="39"/>
  <c r="A1354" i="39"/>
  <c r="A1355" i="39"/>
  <c r="A1356" i="39"/>
  <c r="A1357" i="39"/>
  <c r="A1358" i="39"/>
  <c r="A1359" i="39"/>
  <c r="A1360" i="39"/>
  <c r="A1361" i="39"/>
  <c r="A1362" i="39"/>
  <c r="A1363" i="39"/>
  <c r="A1364" i="39"/>
  <c r="A1365" i="39"/>
  <c r="A1366" i="39"/>
  <c r="A1367" i="39"/>
  <c r="A1368" i="39"/>
  <c r="A1369" i="39"/>
  <c r="A1370" i="39"/>
  <c r="A1371" i="39"/>
  <c r="A1372" i="39"/>
  <c r="A1373" i="39"/>
  <c r="A1374" i="39"/>
  <c r="A1375" i="39"/>
  <c r="A1376" i="39"/>
  <c r="A1377" i="39"/>
  <c r="A1378" i="39"/>
  <c r="A1379" i="39"/>
  <c r="A1380" i="39"/>
  <c r="A1381" i="39"/>
  <c r="A1382" i="39"/>
  <c r="A1383" i="39"/>
  <c r="A1384" i="39"/>
  <c r="A1385" i="39"/>
  <c r="A1386" i="39"/>
  <c r="A1387" i="39"/>
  <c r="A1388" i="39"/>
  <c r="A1389" i="39"/>
  <c r="A1390" i="39"/>
  <c r="A1391" i="39"/>
  <c r="A1392" i="39"/>
  <c r="A1393" i="39"/>
  <c r="A1394" i="39"/>
  <c r="A1395" i="39"/>
  <c r="A1396" i="39"/>
  <c r="A1397" i="39"/>
  <c r="A1398" i="39"/>
  <c r="A1399" i="39"/>
  <c r="A1400" i="39"/>
  <c r="A1401" i="39"/>
  <c r="A1402" i="39"/>
  <c r="A1403" i="39"/>
  <c r="A1404" i="39"/>
  <c r="A1405" i="39"/>
  <c r="A1406" i="39"/>
  <c r="A1407" i="39"/>
  <c r="A1408" i="39"/>
  <c r="A1409" i="39"/>
  <c r="A1410" i="39"/>
  <c r="A1411" i="39"/>
  <c r="A1412" i="39"/>
  <c r="A1413" i="39"/>
  <c r="A1414" i="39"/>
  <c r="A1415" i="39"/>
  <c r="A1416" i="39"/>
  <c r="A1417" i="39"/>
  <c r="A1418" i="39"/>
  <c r="A1419" i="39"/>
  <c r="A1420" i="39"/>
  <c r="A1421" i="39"/>
  <c r="A1422" i="39"/>
  <c r="A1423" i="39"/>
  <c r="A1424" i="39"/>
  <c r="A1425" i="39"/>
  <c r="A1426" i="39"/>
  <c r="A1427" i="39"/>
  <c r="A1428" i="39"/>
  <c r="A1429" i="39"/>
  <c r="A1430" i="39"/>
  <c r="A1431" i="39"/>
  <c r="A1432" i="39"/>
  <c r="A1433" i="39"/>
  <c r="A1434" i="39"/>
  <c r="A1435" i="39"/>
  <c r="A1436" i="39"/>
  <c r="A1437" i="39"/>
  <c r="A1438" i="39"/>
  <c r="A1439" i="39"/>
  <c r="A1440" i="39"/>
  <c r="A1441" i="39"/>
  <c r="A1442" i="39"/>
  <c r="A1443" i="39"/>
  <c r="A1444" i="39"/>
  <c r="A1445" i="39"/>
  <c r="A1446" i="39"/>
  <c r="A1447" i="39"/>
  <c r="A1448" i="39"/>
  <c r="A1449" i="39"/>
  <c r="A1450" i="39"/>
  <c r="A1451" i="39"/>
  <c r="A1452" i="39"/>
  <c r="A1453" i="39"/>
  <c r="A1454" i="39"/>
  <c r="A1455" i="39"/>
  <c r="A1456" i="39"/>
  <c r="A1457" i="39"/>
  <c r="A1458" i="39"/>
  <c r="A1459" i="39"/>
  <c r="A1460" i="39"/>
  <c r="A1461" i="39"/>
  <c r="A1462" i="39"/>
  <c r="A1463" i="39"/>
  <c r="A1464" i="39"/>
  <c r="A1465" i="39"/>
  <c r="A1466" i="39"/>
  <c r="A1467" i="39"/>
  <c r="A1468" i="39"/>
  <c r="A1469" i="39"/>
  <c r="A1470" i="39"/>
  <c r="A1471" i="39"/>
  <c r="A1472" i="39"/>
  <c r="A1473" i="39"/>
  <c r="A1474" i="39"/>
  <c r="A1475" i="39"/>
  <c r="A1476" i="39"/>
  <c r="A1477" i="39"/>
  <c r="A1478" i="39"/>
  <c r="A1479" i="39"/>
  <c r="A1480" i="39"/>
  <c r="A1481" i="39"/>
  <c r="A1482" i="39"/>
  <c r="A1483" i="39"/>
  <c r="A1484" i="39"/>
  <c r="A1485" i="39"/>
  <c r="A1486" i="39"/>
  <c r="A1487" i="39"/>
  <c r="A1488" i="39"/>
  <c r="A1489" i="39"/>
  <c r="A1490" i="39"/>
  <c r="A1491" i="39"/>
  <c r="A1492" i="39"/>
  <c r="A1493" i="39"/>
  <c r="A1494" i="39"/>
  <c r="A1495" i="39"/>
  <c r="A1496" i="39"/>
  <c r="A1497" i="39"/>
  <c r="A1498" i="39"/>
  <c r="A1499" i="39"/>
  <c r="A1500" i="39"/>
  <c r="A1501" i="39"/>
  <c r="A1502" i="39"/>
  <c r="A1503" i="39"/>
  <c r="A1504" i="39"/>
  <c r="A1505" i="39"/>
  <c r="A1506" i="39"/>
  <c r="A1507" i="39"/>
  <c r="A1508" i="39"/>
  <c r="A1509" i="39"/>
  <c r="A1510" i="39"/>
  <c r="A1511" i="39"/>
  <c r="A1512" i="39"/>
  <c r="A1513" i="39"/>
  <c r="A1514" i="39"/>
  <c r="A1515" i="39"/>
  <c r="A1516" i="39"/>
  <c r="A1517" i="39"/>
  <c r="A1518" i="39"/>
  <c r="A1519" i="39"/>
  <c r="A1520" i="39"/>
  <c r="A1521" i="39"/>
  <c r="A1522" i="39"/>
  <c r="A1523" i="39"/>
  <c r="A1524" i="39"/>
  <c r="A1525" i="39"/>
  <c r="A1526" i="39"/>
  <c r="A1527" i="39"/>
  <c r="A1528" i="39"/>
  <c r="A1529" i="39"/>
  <c r="A1530" i="39"/>
  <c r="A1531" i="39"/>
  <c r="A1532" i="39"/>
  <c r="A1533" i="39"/>
  <c r="A1534" i="39"/>
  <c r="A1535" i="39"/>
  <c r="A1536" i="39"/>
  <c r="A1537" i="39"/>
  <c r="A1538" i="39"/>
  <c r="A1539" i="39"/>
  <c r="A1540" i="39"/>
  <c r="A1541" i="39"/>
  <c r="A1542" i="39"/>
  <c r="A1543" i="39"/>
  <c r="A1544" i="39"/>
  <c r="A1545" i="39"/>
  <c r="A1546" i="39"/>
  <c r="A1547" i="39"/>
  <c r="A1548" i="39"/>
  <c r="A1549" i="39"/>
  <c r="A1550" i="39"/>
  <c r="A1551" i="39"/>
  <c r="A1552" i="39"/>
  <c r="A1553" i="39"/>
  <c r="A1554" i="39"/>
  <c r="A1555" i="39"/>
  <c r="A1556" i="39"/>
  <c r="A1557" i="39"/>
  <c r="A1558" i="39"/>
  <c r="A1559" i="39"/>
  <c r="A1560" i="39"/>
  <c r="A1561" i="39"/>
  <c r="A1562" i="39"/>
  <c r="A1563" i="39"/>
  <c r="A1564" i="39"/>
  <c r="A1565" i="39"/>
  <c r="A1566" i="39"/>
  <c r="A1567" i="39"/>
  <c r="A1568" i="39"/>
  <c r="A1569" i="39"/>
  <c r="A1570" i="39"/>
  <c r="A1571" i="39"/>
  <c r="A1572" i="39"/>
  <c r="A1573" i="39"/>
  <c r="A1574" i="39"/>
  <c r="A1575" i="39"/>
  <c r="A1576" i="39"/>
  <c r="A1577" i="39"/>
  <c r="A1578" i="39"/>
  <c r="A1579" i="39"/>
  <c r="A1580" i="39"/>
  <c r="A1581" i="39"/>
  <c r="A1582" i="39"/>
  <c r="A1583" i="39"/>
  <c r="A1584" i="39"/>
  <c r="A1585" i="39"/>
  <c r="A1586" i="39"/>
  <c r="A1587" i="39"/>
  <c r="A1588" i="39"/>
  <c r="A1589" i="39"/>
  <c r="A1590" i="39"/>
  <c r="A1591" i="39"/>
  <c r="A1592" i="39"/>
  <c r="A1593" i="39"/>
  <c r="A1594" i="39"/>
  <c r="A1595" i="39"/>
  <c r="A1596" i="39"/>
  <c r="A1597" i="39"/>
  <c r="A1598" i="39"/>
  <c r="A1599" i="39"/>
  <c r="A1600" i="39"/>
  <c r="A1601" i="39"/>
  <c r="A1602" i="39"/>
  <c r="A1603" i="39"/>
  <c r="A1604" i="39"/>
  <c r="A1605" i="39"/>
  <c r="A1606" i="39"/>
  <c r="A1607" i="39"/>
  <c r="A1608" i="39"/>
  <c r="A1609" i="39"/>
  <c r="A1610" i="39"/>
  <c r="A1611" i="39"/>
  <c r="A1612" i="39"/>
  <c r="A1613" i="39"/>
  <c r="A1614" i="39"/>
  <c r="A1615" i="39"/>
  <c r="A1616" i="39"/>
  <c r="A1617" i="39"/>
  <c r="A1618" i="39"/>
  <c r="A1619" i="39"/>
  <c r="A1620" i="39"/>
  <c r="A1621" i="39"/>
  <c r="A1622" i="39"/>
  <c r="A1623" i="39"/>
  <c r="A1624" i="39"/>
  <c r="A1625" i="39"/>
  <c r="A1626" i="39"/>
  <c r="A1627" i="39"/>
  <c r="A1628" i="39"/>
  <c r="A1629" i="39"/>
  <c r="A1630" i="39"/>
  <c r="A1631" i="39"/>
  <c r="A1632" i="39"/>
  <c r="A1633" i="39"/>
  <c r="A1634" i="39"/>
  <c r="A1635" i="39"/>
  <c r="A1636" i="39"/>
  <c r="A1637" i="39"/>
  <c r="A1638" i="39"/>
  <c r="A1639" i="39"/>
  <c r="A1640" i="39"/>
  <c r="A1641" i="39"/>
  <c r="A1642" i="39"/>
  <c r="A1643" i="39"/>
  <c r="A1644" i="39"/>
  <c r="A1645" i="39"/>
  <c r="A1646" i="39"/>
  <c r="A1647" i="39"/>
  <c r="A1648" i="39"/>
  <c r="A1649" i="39"/>
  <c r="A1650" i="39"/>
  <c r="A1651" i="39"/>
  <c r="A1652" i="39"/>
  <c r="A1653" i="39"/>
  <c r="A1654" i="39"/>
  <c r="A1655" i="39"/>
  <c r="A1656" i="39"/>
  <c r="A1657" i="39"/>
  <c r="A1658" i="39"/>
  <c r="A1659" i="39"/>
  <c r="A1660" i="39"/>
  <c r="A1661" i="39"/>
  <c r="A1662" i="39"/>
  <c r="A1663" i="39"/>
  <c r="A1664" i="39"/>
  <c r="A1665" i="39"/>
  <c r="A1666" i="39"/>
  <c r="A1667" i="39"/>
  <c r="A1668" i="39"/>
  <c r="A1669" i="39"/>
  <c r="A1670" i="39"/>
  <c r="A1671" i="39"/>
  <c r="A1672" i="39"/>
  <c r="A1673" i="39"/>
  <c r="A1674" i="39"/>
  <c r="A1675" i="39"/>
  <c r="A1676" i="39"/>
  <c r="A1677" i="39"/>
  <c r="A1678" i="39"/>
  <c r="A1679" i="39"/>
  <c r="A1680" i="39"/>
  <c r="A1681" i="39"/>
  <c r="A1682" i="39"/>
  <c r="A1683" i="39"/>
  <c r="A1684" i="39"/>
  <c r="A1685" i="39"/>
  <c r="A1686" i="39"/>
  <c r="A1687" i="39"/>
  <c r="A1688" i="39"/>
  <c r="A1689" i="39"/>
  <c r="A1690" i="39"/>
  <c r="A1691" i="39"/>
  <c r="A1692" i="39"/>
  <c r="A1693" i="39"/>
  <c r="A1694" i="39"/>
  <c r="A1695" i="39"/>
  <c r="A1696" i="39"/>
  <c r="A1697" i="39"/>
  <c r="A1698" i="39"/>
  <c r="A1699" i="39"/>
  <c r="A1700" i="39"/>
  <c r="A1701" i="39"/>
  <c r="A1702" i="39"/>
  <c r="A1703" i="39"/>
  <c r="A1704" i="39"/>
  <c r="A1705" i="39"/>
  <c r="A1706" i="39"/>
  <c r="A1707" i="39"/>
  <c r="A1708" i="39"/>
  <c r="A1709" i="39"/>
  <c r="A1710" i="39"/>
  <c r="A1711" i="39"/>
  <c r="A1712" i="39"/>
  <c r="A1713" i="39"/>
  <c r="A1714" i="39"/>
  <c r="A1715" i="39"/>
  <c r="A1716" i="39"/>
  <c r="A1717" i="39"/>
  <c r="A1718" i="39"/>
  <c r="A1719" i="39"/>
  <c r="A1720" i="39"/>
  <c r="A1721" i="39"/>
  <c r="A1722" i="39"/>
  <c r="A1723" i="39"/>
  <c r="A1724" i="39"/>
  <c r="A1725" i="39"/>
  <c r="A1726" i="39"/>
  <c r="A1727" i="39"/>
  <c r="A1728" i="39"/>
  <c r="A1729" i="39"/>
  <c r="A1730" i="39"/>
  <c r="A1731" i="39"/>
  <c r="A1732" i="39"/>
  <c r="A1733" i="39"/>
  <c r="A1734" i="39"/>
  <c r="A1735" i="39"/>
  <c r="A1736" i="39"/>
  <c r="A1737" i="39"/>
  <c r="A1738" i="39"/>
  <c r="A1739" i="39"/>
  <c r="A1740" i="39"/>
  <c r="A1741" i="39"/>
  <c r="A1742" i="39"/>
  <c r="A1743" i="39"/>
  <c r="A1744" i="39"/>
  <c r="A1745" i="39"/>
  <c r="A1746" i="39"/>
  <c r="A1747" i="39"/>
  <c r="A1748" i="39"/>
  <c r="A1749" i="39"/>
  <c r="A1750" i="39"/>
  <c r="A1751" i="39"/>
  <c r="A1752" i="39"/>
  <c r="A1753" i="39"/>
  <c r="A1754" i="39"/>
  <c r="A1755" i="39"/>
  <c r="A1756" i="39"/>
  <c r="A1757" i="39"/>
  <c r="A1758" i="39"/>
  <c r="A1759" i="39"/>
  <c r="A1760" i="39"/>
  <c r="A1761" i="39"/>
  <c r="A1762" i="39"/>
  <c r="A1763" i="39"/>
  <c r="A1764" i="39"/>
  <c r="A1765" i="39"/>
  <c r="A1766" i="39"/>
  <c r="A1767" i="39"/>
  <c r="A1768" i="39"/>
  <c r="A1769" i="39"/>
  <c r="A1770" i="39"/>
  <c r="A1771" i="39"/>
  <c r="A1772" i="39"/>
  <c r="A1773" i="39"/>
  <c r="A1774" i="39"/>
  <c r="A1775" i="39"/>
  <c r="A1776" i="39"/>
  <c r="A1777" i="39"/>
  <c r="A1778" i="39"/>
  <c r="A1779" i="39"/>
  <c r="A1780" i="39"/>
  <c r="A1781" i="39"/>
  <c r="A1782" i="39"/>
  <c r="A1783" i="39"/>
  <c r="A1784" i="39"/>
  <c r="A1785" i="39"/>
  <c r="A1786" i="39"/>
  <c r="A1787" i="39"/>
  <c r="A1788" i="39"/>
  <c r="A1789" i="39"/>
  <c r="A1790" i="39"/>
  <c r="A1791" i="39"/>
  <c r="A1792" i="39"/>
  <c r="A1793" i="39"/>
  <c r="A1794" i="39"/>
  <c r="A1795" i="39"/>
  <c r="A1796" i="39"/>
  <c r="A1797" i="39"/>
  <c r="A1798" i="39"/>
  <c r="A1799" i="39"/>
  <c r="A1800" i="39"/>
  <c r="A1801" i="39"/>
  <c r="A1802" i="39"/>
  <c r="A1803" i="39"/>
  <c r="A1804" i="39"/>
  <c r="A1805" i="39"/>
  <c r="A1806" i="39"/>
  <c r="A1807" i="39"/>
  <c r="A1808" i="39"/>
  <c r="A1809" i="39"/>
  <c r="A1810" i="39"/>
  <c r="A1811" i="39"/>
  <c r="A1812" i="39"/>
  <c r="A1813" i="39"/>
  <c r="A1814" i="39"/>
  <c r="A1815" i="39"/>
  <c r="A1816" i="39"/>
  <c r="A1817" i="39"/>
  <c r="A1818" i="39"/>
  <c r="A1819" i="39"/>
  <c r="A1820" i="39"/>
  <c r="A1821" i="39"/>
  <c r="A1822" i="39"/>
  <c r="A1823" i="39"/>
  <c r="A1824" i="39"/>
  <c r="A1825" i="39"/>
  <c r="A1826" i="39"/>
  <c r="A1827" i="39"/>
  <c r="A1828" i="39"/>
  <c r="A1829" i="39"/>
  <c r="A1830" i="39"/>
  <c r="A1831" i="39"/>
  <c r="A1832" i="39"/>
  <c r="A1833" i="39"/>
  <c r="A1834" i="39"/>
  <c r="A1835" i="39"/>
  <c r="A1836" i="39"/>
  <c r="A1837" i="39"/>
  <c r="A1838" i="39"/>
  <c r="A1839" i="39"/>
  <c r="A1840" i="39"/>
  <c r="A1841" i="39"/>
  <c r="A1842" i="39"/>
  <c r="A1843" i="39"/>
  <c r="A1844" i="39"/>
  <c r="A1845" i="39"/>
  <c r="A1846" i="39"/>
  <c r="A1847" i="39"/>
  <c r="A1848" i="39"/>
  <c r="A1849" i="39"/>
  <c r="A1850" i="39"/>
  <c r="A1851" i="39"/>
  <c r="A1852" i="39"/>
  <c r="A1853" i="39"/>
  <c r="A1854" i="39"/>
  <c r="A1855" i="39"/>
  <c r="A1856" i="39"/>
  <c r="A1857" i="39"/>
  <c r="A1858" i="39"/>
  <c r="A1859" i="39"/>
  <c r="A1860" i="39"/>
  <c r="A1861" i="39"/>
  <c r="A1862" i="39"/>
  <c r="A1863" i="39"/>
  <c r="A1864" i="39"/>
  <c r="A1865" i="39"/>
  <c r="A1866" i="39"/>
  <c r="A1867" i="39"/>
  <c r="A1868" i="39"/>
  <c r="A1869" i="39"/>
  <c r="A1870" i="39"/>
  <c r="A1871" i="39"/>
  <c r="A1872" i="39"/>
  <c r="A1873" i="39"/>
  <c r="A1874" i="39"/>
  <c r="A1875" i="39"/>
  <c r="A1876" i="39"/>
  <c r="A1877" i="39"/>
  <c r="A1878" i="39"/>
  <c r="A1879" i="39"/>
  <c r="A1880" i="39"/>
  <c r="A1881" i="39"/>
  <c r="A1882" i="39"/>
  <c r="A1883" i="39"/>
  <c r="A1884" i="39"/>
  <c r="A1885" i="39"/>
  <c r="A1886" i="39"/>
  <c r="A1887" i="39"/>
  <c r="A1888" i="39"/>
  <c r="A1889" i="39"/>
  <c r="A1890" i="39"/>
  <c r="A1891" i="39"/>
  <c r="A1892" i="39"/>
  <c r="A1893" i="39"/>
  <c r="A1894" i="39"/>
  <c r="A1895" i="39"/>
  <c r="A1896" i="39"/>
  <c r="A1897" i="39"/>
  <c r="A1898" i="39"/>
  <c r="A1899" i="39"/>
  <c r="A1900" i="39"/>
  <c r="A1901" i="39"/>
  <c r="A1902" i="39"/>
  <c r="A1903" i="39"/>
  <c r="A1904" i="39"/>
  <c r="A1905" i="39"/>
  <c r="A1906" i="39"/>
  <c r="A1907" i="39"/>
  <c r="A1908" i="39"/>
  <c r="A1909" i="39"/>
  <c r="A1910" i="39"/>
  <c r="A1911" i="39"/>
  <c r="A1912" i="39"/>
  <c r="A1913" i="39"/>
  <c r="A1914" i="39"/>
  <c r="A1915" i="39"/>
  <c r="A1916" i="39"/>
  <c r="A1917" i="39"/>
  <c r="A1918" i="39"/>
  <c r="A1919" i="39"/>
  <c r="A1920" i="39"/>
  <c r="A1921" i="39"/>
  <c r="A1922" i="39"/>
  <c r="A1923" i="39"/>
  <c r="A1924" i="39"/>
  <c r="A1925" i="39"/>
  <c r="A1926" i="39"/>
  <c r="A1927" i="39"/>
  <c r="A1928" i="39"/>
  <c r="A1929" i="39"/>
  <c r="A1930" i="39"/>
  <c r="A1931" i="39"/>
  <c r="A1932" i="39"/>
  <c r="A1933" i="39"/>
  <c r="A1934" i="39"/>
  <c r="A1935" i="39"/>
  <c r="A1936" i="39"/>
  <c r="A1937" i="39"/>
  <c r="A1938" i="39"/>
  <c r="A1939" i="39"/>
  <c r="A1940" i="39"/>
  <c r="A1941" i="39"/>
  <c r="A1942" i="39"/>
  <c r="A1943" i="39"/>
  <c r="A1944" i="39"/>
  <c r="A1945" i="39"/>
  <c r="A1946" i="39"/>
  <c r="A1947" i="39"/>
  <c r="A1948" i="39"/>
  <c r="A1949" i="39"/>
  <c r="A1950" i="39"/>
  <c r="A1951" i="39"/>
  <c r="A1952" i="39"/>
  <c r="A1953" i="39"/>
  <c r="A1954" i="39"/>
  <c r="A1955" i="39"/>
  <c r="A1956" i="39"/>
  <c r="A1957" i="39"/>
  <c r="A1958" i="39"/>
  <c r="A1959" i="39"/>
  <c r="A1960" i="39"/>
  <c r="A1961" i="39"/>
  <c r="A1962" i="39"/>
  <c r="A1963" i="39"/>
  <c r="A1964" i="39"/>
  <c r="A1965" i="39"/>
  <c r="A1966" i="39"/>
  <c r="A1967" i="39"/>
  <c r="A1968" i="39"/>
  <c r="A1969" i="39"/>
  <c r="A1970" i="39"/>
  <c r="A1971" i="39"/>
  <c r="A1972" i="39"/>
  <c r="A1973" i="39"/>
  <c r="A1974" i="39"/>
  <c r="A1975" i="39"/>
  <c r="A1976" i="39"/>
  <c r="A1977" i="39"/>
  <c r="A1978" i="39"/>
  <c r="A1979" i="39"/>
  <c r="A1980" i="39"/>
  <c r="A1981" i="39"/>
  <c r="A1982" i="39"/>
  <c r="A1983" i="39"/>
  <c r="A1984" i="39"/>
  <c r="A1985" i="39"/>
  <c r="A1986" i="39"/>
  <c r="A1987" i="39"/>
  <c r="A1988" i="39"/>
  <c r="A1989" i="39"/>
  <c r="A1990" i="39"/>
  <c r="A1991" i="39"/>
  <c r="A1992" i="39"/>
  <c r="A1993" i="39"/>
  <c r="A1994" i="39"/>
  <c r="A1995" i="39"/>
  <c r="A1996" i="39"/>
  <c r="A1997" i="39"/>
  <c r="A1998" i="39"/>
  <c r="A1999" i="39"/>
  <c r="A2000" i="39"/>
  <c r="A2001" i="39"/>
  <c r="A2002" i="39"/>
  <c r="A2003" i="39"/>
  <c r="A2004" i="39"/>
  <c r="A2005" i="39"/>
  <c r="A2006" i="39"/>
  <c r="A2007" i="39"/>
  <c r="A2008" i="39"/>
  <c r="A2009" i="39"/>
  <c r="A2010" i="39"/>
  <c r="A2011" i="39"/>
  <c r="A2012" i="39"/>
  <c r="A2013" i="39"/>
  <c r="A2014" i="39"/>
  <c r="A2015" i="39"/>
  <c r="A2016" i="39"/>
  <c r="A2017" i="39"/>
  <c r="A2018" i="39"/>
  <c r="A2019" i="39"/>
  <c r="A2020" i="39"/>
  <c r="A2021" i="39"/>
  <c r="A2022" i="39"/>
  <c r="A2023" i="39"/>
  <c r="A2024" i="39"/>
  <c r="A2025" i="39"/>
  <c r="A2026" i="39"/>
  <c r="A2027" i="39"/>
  <c r="A2028" i="39"/>
  <c r="A2029" i="39"/>
  <c r="A2030" i="39"/>
  <c r="A2031" i="39"/>
  <c r="A2032" i="39"/>
  <c r="A2033" i="39"/>
  <c r="A2034" i="39"/>
  <c r="A2035" i="39"/>
  <c r="A2036" i="39"/>
  <c r="A2037" i="39"/>
  <c r="A2038" i="39"/>
  <c r="A2039" i="39"/>
  <c r="A2040" i="39"/>
  <c r="A2041" i="39"/>
  <c r="A2042" i="39"/>
  <c r="A2043" i="39"/>
  <c r="A2044" i="39"/>
  <c r="A2045" i="39"/>
  <c r="A2046" i="39"/>
  <c r="A2047" i="39"/>
  <c r="A2048" i="39"/>
  <c r="A2049" i="39"/>
  <c r="A2050" i="39"/>
  <c r="A2051" i="39"/>
  <c r="A2052" i="39"/>
  <c r="A2053" i="39"/>
  <c r="A2054" i="39"/>
  <c r="A2055" i="39"/>
  <c r="A2056" i="39"/>
  <c r="A2057" i="39"/>
  <c r="A2058" i="39"/>
  <c r="A2059" i="39"/>
  <c r="A2060" i="39"/>
  <c r="A2061" i="39"/>
  <c r="A2062" i="39"/>
  <c r="A2063" i="39"/>
  <c r="A2064" i="39"/>
  <c r="A2065" i="39"/>
  <c r="A2066" i="39"/>
  <c r="A2067" i="39"/>
  <c r="A2068" i="39"/>
  <c r="A2069" i="39"/>
  <c r="A2070" i="39"/>
  <c r="A2071" i="39"/>
  <c r="A2072" i="39"/>
  <c r="A2073" i="39"/>
  <c r="A2074" i="39"/>
  <c r="A2075" i="39"/>
  <c r="A2076" i="39"/>
  <c r="A2077" i="39"/>
  <c r="A2078" i="39"/>
  <c r="A2079" i="39"/>
  <c r="A2080" i="39"/>
  <c r="A2081" i="39"/>
  <c r="A2082" i="39"/>
  <c r="A2083" i="39"/>
  <c r="A2084" i="39"/>
  <c r="A2085" i="39"/>
  <c r="A2086" i="39"/>
  <c r="A2087" i="39"/>
  <c r="A2088" i="39"/>
  <c r="A2089" i="39"/>
  <c r="A2090" i="39"/>
  <c r="A2091" i="39"/>
  <c r="A2092" i="39"/>
  <c r="A2093" i="39"/>
  <c r="A2094" i="39"/>
  <c r="A2095" i="39"/>
  <c r="A2096" i="39"/>
  <c r="A2097" i="39"/>
  <c r="A2098" i="39"/>
  <c r="A2099" i="39"/>
  <c r="A2100" i="39"/>
  <c r="A2101" i="39"/>
  <c r="A2102" i="39"/>
  <c r="A2103" i="39"/>
  <c r="A2104" i="39"/>
  <c r="A2105" i="39"/>
  <c r="A2106" i="39"/>
  <c r="A2107" i="39"/>
  <c r="A2108" i="39"/>
  <c r="A2109" i="39"/>
  <c r="A2110" i="39"/>
  <c r="A2111" i="39"/>
  <c r="A2112" i="39"/>
  <c r="A2113" i="39"/>
  <c r="A2114" i="39"/>
  <c r="A2115" i="39"/>
  <c r="A2116" i="39"/>
  <c r="A2117" i="39"/>
  <c r="A2118" i="39"/>
  <c r="A2119" i="39"/>
  <c r="A2120" i="39"/>
  <c r="A2121" i="39"/>
  <c r="A2122" i="39"/>
  <c r="A2123" i="39"/>
  <c r="A2124" i="39"/>
  <c r="A2125" i="39"/>
  <c r="A2126" i="39"/>
  <c r="A2127" i="39"/>
  <c r="A2128" i="39"/>
  <c r="A2129" i="39"/>
  <c r="A2130" i="39"/>
  <c r="A2131" i="39"/>
  <c r="A2132" i="39"/>
  <c r="A2133" i="39"/>
  <c r="A2134" i="39"/>
  <c r="A2135" i="39"/>
  <c r="A2136" i="39"/>
  <c r="A2137" i="39"/>
  <c r="A2138" i="39"/>
  <c r="A2139" i="39"/>
  <c r="A2140" i="39"/>
  <c r="A2141" i="39"/>
  <c r="A2142" i="39"/>
  <c r="A2143" i="39"/>
  <c r="A2144" i="39"/>
  <c r="A2145" i="39"/>
  <c r="A2146" i="39"/>
  <c r="A2147" i="39"/>
  <c r="A2148" i="39"/>
  <c r="A2149" i="39"/>
  <c r="A2150" i="39"/>
  <c r="A2151" i="39"/>
  <c r="A2152" i="39"/>
  <c r="A2153" i="39"/>
  <c r="A2154" i="39"/>
  <c r="A2155" i="39"/>
  <c r="A2156" i="39"/>
  <c r="A2157" i="39"/>
  <c r="A2158" i="39"/>
  <c r="A2159" i="39"/>
  <c r="A2160" i="39"/>
  <c r="A2161" i="39"/>
  <c r="A2162" i="39"/>
  <c r="A2163" i="39"/>
  <c r="A2164" i="39"/>
  <c r="A2165" i="39"/>
  <c r="A2166" i="39"/>
  <c r="A2167" i="39"/>
  <c r="A2168" i="39"/>
  <c r="A2169" i="39"/>
  <c r="A2170" i="39"/>
  <c r="A2171" i="39"/>
  <c r="A2172" i="39"/>
  <c r="A2173" i="39"/>
  <c r="A2174" i="39"/>
  <c r="A2175" i="39"/>
  <c r="A2176" i="39"/>
  <c r="A2177" i="39"/>
  <c r="A2178" i="39"/>
  <c r="A2179" i="39"/>
  <c r="A2180" i="39"/>
  <c r="A2181" i="39"/>
  <c r="A2182" i="39"/>
  <c r="A2183" i="39"/>
  <c r="A2184" i="39"/>
  <c r="A2185" i="39"/>
  <c r="A2186" i="39"/>
  <c r="A2187" i="39"/>
  <c r="A2188" i="39"/>
  <c r="A2189" i="39"/>
  <c r="A2190" i="39"/>
  <c r="A2191" i="39"/>
  <c r="A2192" i="39"/>
  <c r="A2193" i="39"/>
  <c r="A2194" i="39"/>
  <c r="A2195" i="39"/>
  <c r="A2196" i="39"/>
  <c r="A2197" i="39"/>
  <c r="A2198" i="39"/>
  <c r="A2199" i="39"/>
  <c r="A2200" i="39"/>
  <c r="A2201" i="39"/>
  <c r="A2202" i="39"/>
  <c r="A2203" i="39"/>
  <c r="A2204" i="39"/>
  <c r="A2205" i="39"/>
  <c r="A2206" i="39"/>
  <c r="A2207" i="39"/>
  <c r="A2208" i="39"/>
  <c r="A2209" i="39"/>
  <c r="A2210" i="39"/>
  <c r="A2211" i="39"/>
  <c r="A2212" i="39"/>
  <c r="A2213" i="39"/>
  <c r="A2214" i="39"/>
  <c r="A2215" i="39"/>
  <c r="A2216" i="39"/>
  <c r="A2217" i="39"/>
  <c r="A2218" i="39"/>
  <c r="A2219" i="39"/>
  <c r="A2220" i="39"/>
  <c r="A2221" i="39"/>
  <c r="A2222" i="39"/>
  <c r="A2223" i="39"/>
  <c r="A2224" i="39"/>
  <c r="A2225" i="39"/>
  <c r="A2226" i="39"/>
  <c r="A2227" i="39"/>
  <c r="A2228" i="39"/>
  <c r="A2229" i="39"/>
  <c r="A2230" i="39"/>
  <c r="A2231" i="39"/>
  <c r="A2232" i="39"/>
  <c r="A2233" i="39"/>
  <c r="A2234" i="39"/>
  <c r="A2235" i="39"/>
  <c r="A2236" i="39"/>
  <c r="A2237" i="39"/>
  <c r="A2238" i="39"/>
  <c r="A2239" i="39"/>
  <c r="A2240" i="39"/>
  <c r="A2241" i="39"/>
  <c r="A2242" i="39"/>
  <c r="A2243" i="39"/>
  <c r="A2244" i="39"/>
  <c r="A2245" i="39"/>
  <c r="A2246" i="39"/>
  <c r="A2247" i="39"/>
  <c r="A2248" i="39"/>
  <c r="A2249" i="39"/>
  <c r="A2250" i="39"/>
  <c r="A2251" i="39"/>
  <c r="A2252" i="39"/>
  <c r="A2253" i="39"/>
  <c r="A2254" i="39"/>
  <c r="A2255" i="39"/>
  <c r="A2256" i="39"/>
  <c r="A2257" i="39"/>
  <c r="A2258" i="39"/>
  <c r="A2259" i="39"/>
  <c r="A2260" i="39"/>
  <c r="A2261" i="39"/>
  <c r="A2262" i="39"/>
  <c r="A2263" i="39"/>
  <c r="A2264" i="39"/>
  <c r="A2265" i="39"/>
  <c r="A2266" i="39"/>
  <c r="A2267" i="39"/>
  <c r="A2268" i="39"/>
  <c r="A2269" i="39"/>
  <c r="A2270" i="39"/>
  <c r="A2271" i="39"/>
  <c r="A2272" i="39"/>
  <c r="A2273" i="39"/>
  <c r="A2274" i="39"/>
  <c r="A2275" i="39"/>
  <c r="A2276" i="39"/>
  <c r="A2277" i="39"/>
  <c r="A2278" i="39"/>
  <c r="A2279" i="39"/>
  <c r="A2280" i="39"/>
  <c r="A2281" i="39"/>
  <c r="A2282" i="39"/>
  <c r="A2283" i="39"/>
  <c r="A2284" i="39"/>
  <c r="A2285" i="39"/>
  <c r="A2286" i="39"/>
  <c r="A2287" i="39"/>
  <c r="A2288" i="39"/>
  <c r="A2289" i="39"/>
  <c r="A2290" i="39"/>
  <c r="A2291" i="39"/>
  <c r="A2292" i="39"/>
  <c r="A2293" i="39"/>
  <c r="A2294" i="39"/>
  <c r="A2295" i="39"/>
  <c r="A2296" i="39"/>
  <c r="A2297" i="39"/>
  <c r="A2298" i="39"/>
  <c r="A2299" i="39"/>
  <c r="A2300" i="39"/>
  <c r="A2301" i="39"/>
  <c r="A2302" i="39"/>
  <c r="A2303" i="39"/>
  <c r="A2304" i="39"/>
  <c r="A2305" i="39"/>
  <c r="A2306" i="39"/>
  <c r="A2307" i="39"/>
  <c r="A2308" i="39"/>
  <c r="A2309" i="39"/>
  <c r="A2310" i="39"/>
  <c r="A2311" i="39"/>
  <c r="A2312" i="39"/>
  <c r="A2313" i="39"/>
  <c r="A2314" i="39"/>
  <c r="A2315" i="39"/>
  <c r="A2316" i="39"/>
  <c r="A2317" i="39"/>
  <c r="A2318" i="39"/>
  <c r="A2319" i="39"/>
  <c r="A2320" i="39"/>
  <c r="A2321" i="39"/>
  <c r="A2322" i="39"/>
  <c r="A2323" i="39"/>
  <c r="A2324" i="39"/>
  <c r="A2325" i="39"/>
  <c r="A2326" i="39"/>
  <c r="A2327" i="39"/>
  <c r="A2328" i="39"/>
  <c r="A2329" i="39"/>
  <c r="A2330" i="39"/>
  <c r="A2331" i="39"/>
  <c r="A2332" i="39"/>
  <c r="A2333" i="39"/>
  <c r="A2334" i="39"/>
  <c r="A2335" i="39"/>
  <c r="A2336" i="39"/>
  <c r="A2337" i="39"/>
  <c r="A2338" i="39"/>
  <c r="A2339" i="39"/>
  <c r="A2340" i="39"/>
  <c r="A2341" i="39"/>
  <c r="A2342" i="39"/>
  <c r="A2343" i="39"/>
  <c r="A2344" i="39"/>
  <c r="A2345" i="39"/>
  <c r="A2346" i="39"/>
  <c r="A2347" i="39"/>
  <c r="A2348" i="39"/>
  <c r="A2349" i="39"/>
  <c r="A2350" i="39"/>
  <c r="A2351" i="39"/>
  <c r="A2352" i="39"/>
  <c r="A2353" i="39"/>
  <c r="A2354" i="39"/>
  <c r="A2355" i="39"/>
  <c r="A2356" i="39"/>
  <c r="A2357" i="39"/>
  <c r="A2358" i="39"/>
  <c r="A2359" i="39"/>
  <c r="A2360" i="39"/>
  <c r="A2361" i="39"/>
  <c r="A2362" i="39"/>
  <c r="A2363" i="39"/>
  <c r="A2364" i="39"/>
  <c r="A2365" i="39"/>
  <c r="A2366" i="39"/>
  <c r="A2367" i="39"/>
  <c r="A2368" i="39"/>
  <c r="A2369" i="39"/>
  <c r="A2370" i="39"/>
  <c r="A2371" i="39"/>
  <c r="A2372" i="39"/>
  <c r="A2373" i="39"/>
  <c r="A2374" i="39"/>
  <c r="A2375" i="39"/>
  <c r="A2376" i="39"/>
  <c r="A2377" i="39"/>
  <c r="A2378" i="39"/>
  <c r="A2379" i="39"/>
  <c r="A2380" i="39"/>
  <c r="A2381" i="39"/>
  <c r="A2382" i="39"/>
  <c r="A2383" i="39"/>
  <c r="A2384" i="39"/>
  <c r="A2385" i="39"/>
  <c r="A2386" i="39"/>
  <c r="A2387" i="39"/>
  <c r="A2388" i="39"/>
  <c r="A2389" i="39"/>
  <c r="A2390" i="39"/>
  <c r="A2391" i="39"/>
  <c r="A2392" i="39"/>
  <c r="A2393" i="39"/>
  <c r="A2394" i="39"/>
  <c r="A2395" i="39"/>
  <c r="A2396" i="39"/>
  <c r="A2397" i="39"/>
  <c r="A2398" i="39"/>
  <c r="A2399" i="39"/>
  <c r="A2400" i="39"/>
  <c r="A2401" i="39"/>
  <c r="A2402" i="39"/>
  <c r="A2403" i="39"/>
  <c r="A2404" i="39"/>
  <c r="A2405" i="39"/>
  <c r="A2406" i="39"/>
  <c r="A2407" i="39"/>
  <c r="A2408" i="39"/>
  <c r="A2409" i="39"/>
  <c r="A2410" i="39"/>
  <c r="A2411" i="39"/>
  <c r="A2412" i="39"/>
  <c r="A2413" i="39"/>
  <c r="A2414" i="39"/>
  <c r="A2415" i="39"/>
  <c r="A2416" i="39"/>
  <c r="A2417" i="39"/>
  <c r="A2418" i="39"/>
  <c r="A2419" i="39"/>
  <c r="A2420" i="39"/>
  <c r="A2421" i="39"/>
  <c r="A2422" i="39"/>
  <c r="A2423" i="39"/>
  <c r="A2424" i="39"/>
  <c r="A2425" i="39"/>
  <c r="A2426" i="39"/>
  <c r="A2427" i="39"/>
  <c r="A2428" i="39"/>
  <c r="A2429" i="39"/>
  <c r="A2430" i="39"/>
  <c r="A2431" i="39"/>
  <c r="A2432" i="39"/>
  <c r="A2433" i="39"/>
  <c r="A2434" i="39"/>
  <c r="A2435" i="39"/>
  <c r="A2436" i="39"/>
  <c r="A2437" i="39"/>
  <c r="A2438" i="39"/>
  <c r="A2439" i="39"/>
  <c r="A2440" i="39"/>
  <c r="A2441" i="39"/>
  <c r="A2442" i="39"/>
  <c r="A2443" i="39"/>
  <c r="A2444" i="39"/>
  <c r="A2445" i="39"/>
  <c r="A2446" i="39"/>
  <c r="A2447" i="39"/>
  <c r="A2448" i="39"/>
  <c r="A2449" i="39"/>
  <c r="A2450" i="39"/>
  <c r="A2451" i="39"/>
  <c r="A2452" i="39"/>
  <c r="A2453" i="39"/>
  <c r="A2454" i="39"/>
  <c r="A2455" i="39"/>
  <c r="A2456" i="39"/>
  <c r="A2457" i="39"/>
  <c r="A2458" i="39"/>
  <c r="A2459" i="39"/>
  <c r="A2460" i="39"/>
  <c r="A2461" i="39"/>
  <c r="A2462" i="39"/>
  <c r="A2463" i="39"/>
  <c r="A2464" i="39"/>
  <c r="A2465" i="39"/>
  <c r="A2466" i="39"/>
  <c r="A2467" i="39"/>
  <c r="A2468" i="39"/>
  <c r="A2469" i="39"/>
  <c r="A2470" i="39"/>
  <c r="A2471" i="39"/>
  <c r="A2472" i="39"/>
  <c r="A2473" i="39"/>
  <c r="A2474" i="39"/>
  <c r="A2475" i="39"/>
  <c r="A2476" i="39"/>
  <c r="A2477" i="39"/>
  <c r="A2478" i="39"/>
  <c r="A2479" i="39"/>
  <c r="A2480" i="39"/>
  <c r="A2481" i="39"/>
  <c r="A2482" i="39"/>
  <c r="A2483" i="39"/>
  <c r="A2484" i="39"/>
  <c r="A2485" i="39"/>
  <c r="A2486" i="39"/>
  <c r="A2487" i="39"/>
  <c r="A2488" i="39"/>
  <c r="A2489" i="39"/>
  <c r="A2490" i="39"/>
  <c r="A2491" i="39"/>
  <c r="A2492" i="39"/>
  <c r="A2493" i="39"/>
  <c r="A2494" i="39"/>
  <c r="A2495" i="39"/>
  <c r="A2496" i="39"/>
  <c r="A2497" i="39"/>
  <c r="A2498" i="39"/>
  <c r="A2499" i="39"/>
  <c r="A2500" i="39"/>
  <c r="A2501" i="39"/>
  <c r="A2502" i="39"/>
  <c r="A2503" i="39"/>
  <c r="A2504" i="39"/>
  <c r="A2505" i="39"/>
  <c r="A2506" i="39"/>
  <c r="A2507" i="39"/>
  <c r="A2508" i="39"/>
  <c r="A2509" i="39"/>
  <c r="A2510" i="39"/>
  <c r="A2511" i="39"/>
  <c r="A2512" i="39"/>
  <c r="A2513" i="39"/>
  <c r="A2514" i="39"/>
  <c r="A2515" i="39"/>
  <c r="A2516" i="39"/>
  <c r="A2517" i="39"/>
  <c r="A2518" i="39"/>
  <c r="A2519" i="39"/>
  <c r="A2520" i="39"/>
  <c r="A2521" i="39"/>
  <c r="A2522" i="39"/>
  <c r="A2523" i="39"/>
  <c r="A2524" i="39"/>
  <c r="A2525" i="39"/>
  <c r="A2526" i="39"/>
  <c r="A2527" i="39"/>
  <c r="A2528" i="39"/>
  <c r="A2529" i="39"/>
  <c r="A2530" i="39"/>
  <c r="A2531" i="39"/>
  <c r="A2532" i="39"/>
  <c r="A2533" i="39"/>
  <c r="A2534" i="39"/>
  <c r="A2535" i="39"/>
  <c r="A2536" i="39"/>
  <c r="A2537" i="39"/>
  <c r="A2538" i="39"/>
  <c r="A2539" i="39"/>
  <c r="A2540" i="39"/>
  <c r="A2541" i="39"/>
  <c r="A2542" i="39"/>
  <c r="A2543" i="39"/>
  <c r="A2544" i="39"/>
  <c r="A2545" i="39"/>
  <c r="A2546" i="39"/>
  <c r="A2547" i="39"/>
  <c r="A2548" i="39"/>
  <c r="A2549" i="39"/>
  <c r="A2550" i="39"/>
  <c r="A2551" i="39"/>
  <c r="A2552" i="39"/>
  <c r="A2553" i="39"/>
  <c r="A2554" i="39"/>
  <c r="A2555" i="39"/>
  <c r="A2556" i="39"/>
  <c r="A2557" i="39"/>
  <c r="A2558" i="39"/>
  <c r="A2559" i="39"/>
  <c r="A2560" i="39"/>
  <c r="A2561" i="39"/>
  <c r="A2562" i="39"/>
  <c r="A2563" i="39"/>
  <c r="A2564" i="39"/>
  <c r="A2565" i="39"/>
  <c r="A2566" i="39"/>
  <c r="A2567" i="39"/>
  <c r="A2568" i="39"/>
  <c r="A2569" i="39"/>
  <c r="A2570" i="39"/>
  <c r="A2571" i="39"/>
  <c r="A2572" i="39"/>
  <c r="A2573" i="39"/>
  <c r="A2574" i="39"/>
  <c r="A2575" i="39"/>
  <c r="A2576" i="39"/>
  <c r="A2577" i="39"/>
  <c r="A2578" i="39"/>
  <c r="A2579" i="39"/>
  <c r="A2580" i="39"/>
  <c r="A2581" i="39"/>
  <c r="A2582" i="39"/>
  <c r="A2583" i="39"/>
  <c r="A2584" i="39"/>
  <c r="A2585" i="39"/>
  <c r="A2586" i="39"/>
  <c r="A2587" i="39"/>
  <c r="A2588" i="39"/>
  <c r="A2589" i="39"/>
  <c r="A2590" i="39"/>
  <c r="A2591" i="39"/>
  <c r="A2592" i="39"/>
  <c r="A2593" i="39"/>
  <c r="A2594" i="39"/>
  <c r="A2595" i="39"/>
  <c r="A2596" i="39"/>
  <c r="A2597" i="39"/>
  <c r="A2598" i="39"/>
  <c r="A2599" i="39"/>
  <c r="A2600" i="39"/>
  <c r="A2601" i="39"/>
  <c r="A2602" i="39"/>
  <c r="A2603" i="39"/>
  <c r="A2604" i="39"/>
  <c r="A2605" i="39"/>
  <c r="A2606" i="39"/>
  <c r="A2607" i="39"/>
  <c r="A2608" i="39"/>
  <c r="A2609" i="39"/>
  <c r="A2610" i="39"/>
  <c r="A2611" i="39"/>
  <c r="A2612" i="39"/>
  <c r="A2613" i="39"/>
  <c r="A2614" i="39"/>
  <c r="A2615" i="39"/>
  <c r="A2616" i="39"/>
  <c r="A2617" i="39"/>
  <c r="A2618" i="39"/>
  <c r="A2619" i="39"/>
  <c r="A2620" i="39"/>
  <c r="A2621" i="39"/>
  <c r="A2622" i="39"/>
  <c r="A2623" i="39"/>
  <c r="A2624" i="39"/>
  <c r="A2625" i="39"/>
  <c r="A2626" i="39"/>
  <c r="A2627" i="39"/>
  <c r="A2628" i="39"/>
  <c r="A2629" i="39"/>
  <c r="A2630" i="39"/>
  <c r="A2631" i="39"/>
  <c r="A2632" i="39"/>
  <c r="A2633" i="39"/>
  <c r="A2634" i="39"/>
  <c r="A2635" i="39"/>
  <c r="A2636" i="39"/>
  <c r="A2637" i="39"/>
  <c r="A2638" i="39"/>
  <c r="A2639" i="39"/>
  <c r="A2640" i="39"/>
  <c r="A2641" i="39"/>
  <c r="A2642" i="39"/>
  <c r="A2643" i="39"/>
  <c r="A2644" i="39"/>
  <c r="A2645" i="39"/>
  <c r="A2646" i="39"/>
  <c r="A2647" i="39"/>
  <c r="A2648" i="39"/>
  <c r="A2649" i="39"/>
  <c r="A2650" i="39"/>
  <c r="A2651" i="39"/>
  <c r="A2652" i="39"/>
  <c r="A2653" i="39"/>
  <c r="A2654" i="39"/>
  <c r="A2655" i="39"/>
  <c r="A2656" i="39"/>
  <c r="A2657" i="39"/>
  <c r="A2658" i="39"/>
  <c r="A2659" i="39"/>
  <c r="A2660" i="39"/>
  <c r="A2661" i="39"/>
  <c r="A2662" i="39"/>
  <c r="A2663" i="39"/>
  <c r="A2664" i="39"/>
  <c r="A2665" i="39"/>
  <c r="A2666" i="39"/>
  <c r="A2667" i="39"/>
  <c r="A2668" i="39"/>
  <c r="A2669" i="39"/>
  <c r="A2670" i="39"/>
  <c r="A2671" i="39"/>
  <c r="A2672" i="39"/>
  <c r="A2673" i="39"/>
  <c r="A2674" i="39"/>
  <c r="A2675" i="39"/>
  <c r="A2676" i="39"/>
  <c r="A2677" i="39"/>
  <c r="A2678" i="39"/>
  <c r="A2679" i="39"/>
  <c r="A2680" i="39"/>
  <c r="A2681" i="39"/>
  <c r="A2682" i="39"/>
  <c r="A2683" i="39"/>
  <c r="A2684" i="39"/>
  <c r="A2685" i="39"/>
  <c r="A2686" i="39"/>
  <c r="A2687" i="39"/>
  <c r="A2688" i="39"/>
  <c r="A2689" i="39"/>
  <c r="A2690" i="39"/>
  <c r="A2691" i="39"/>
  <c r="A2692" i="39"/>
  <c r="A2693" i="39"/>
  <c r="A2694" i="39"/>
  <c r="A2695" i="39"/>
  <c r="A2696" i="39"/>
  <c r="A2697" i="39"/>
  <c r="A2698" i="39"/>
  <c r="A2699" i="39"/>
  <c r="A2700" i="39"/>
  <c r="A2701" i="39"/>
  <c r="A2702" i="39"/>
  <c r="A2703" i="39"/>
  <c r="A2704" i="39"/>
  <c r="A2705" i="39"/>
  <c r="A2706" i="39"/>
  <c r="A2707" i="39"/>
  <c r="A2708" i="39"/>
  <c r="A2709" i="39"/>
  <c r="A2710" i="39"/>
  <c r="A2711" i="39"/>
  <c r="A2712" i="39"/>
  <c r="A2713" i="39"/>
  <c r="A2714" i="39"/>
  <c r="A2715" i="39"/>
  <c r="A2716" i="39"/>
  <c r="A2717" i="39"/>
  <c r="A2718" i="39"/>
  <c r="A2719" i="39"/>
  <c r="A2720" i="39"/>
  <c r="A2721" i="39"/>
  <c r="A2722" i="39"/>
  <c r="A2723" i="39"/>
  <c r="A2724" i="39"/>
  <c r="A2725" i="39"/>
  <c r="A2726" i="39"/>
  <c r="A2727" i="39"/>
  <c r="A2728" i="39"/>
  <c r="A2729" i="39"/>
  <c r="A2730" i="39"/>
  <c r="A2731" i="39"/>
  <c r="A2732" i="39"/>
  <c r="A2733" i="39"/>
  <c r="A2734" i="39"/>
  <c r="A2735" i="39"/>
  <c r="A2736" i="39"/>
  <c r="A2737" i="39"/>
  <c r="A2738" i="39"/>
  <c r="A2739" i="39"/>
  <c r="A2740" i="39"/>
  <c r="A2741" i="39"/>
  <c r="A2742" i="39"/>
  <c r="A2743" i="39"/>
  <c r="A2744" i="39"/>
  <c r="A2745" i="39"/>
  <c r="A2746" i="39"/>
  <c r="A2747" i="39"/>
  <c r="A2748" i="39"/>
  <c r="A2749" i="39"/>
  <c r="A2750" i="39"/>
  <c r="A2751" i="39"/>
  <c r="A2752" i="39"/>
  <c r="A2753" i="39"/>
  <c r="A2754" i="39"/>
  <c r="A2755" i="39"/>
  <c r="A2756" i="39"/>
  <c r="A2757" i="39"/>
  <c r="A2758" i="39"/>
  <c r="A2759" i="39"/>
  <c r="A2760" i="39"/>
  <c r="A2761" i="39"/>
  <c r="A2762" i="39"/>
  <c r="A2763" i="39"/>
  <c r="A2764" i="39"/>
  <c r="A2765" i="39"/>
  <c r="A2766" i="39"/>
  <c r="A2767" i="39"/>
  <c r="A2768" i="39"/>
  <c r="A2769" i="39"/>
  <c r="A2770" i="39"/>
  <c r="A2771" i="39"/>
  <c r="A2772" i="39"/>
  <c r="A2773" i="39"/>
  <c r="A2774" i="39"/>
  <c r="A2775" i="39"/>
  <c r="A2776" i="39"/>
  <c r="A2777" i="39"/>
  <c r="A2778" i="39"/>
  <c r="A2779" i="39"/>
  <c r="A2780" i="39"/>
  <c r="A2781" i="39"/>
  <c r="A2782" i="39"/>
  <c r="A2783" i="39"/>
  <c r="A2784" i="39"/>
  <c r="A2785" i="39"/>
  <c r="A2786" i="39"/>
  <c r="A2787" i="39"/>
  <c r="A2788" i="39"/>
  <c r="A2789" i="39"/>
  <c r="A2790" i="39"/>
  <c r="A2791" i="39"/>
  <c r="A2792" i="39"/>
  <c r="A2793" i="39"/>
  <c r="A2794" i="39"/>
  <c r="A2795" i="39"/>
  <c r="A2796" i="39"/>
  <c r="A2797" i="39"/>
  <c r="A2798" i="39"/>
  <c r="A2799" i="39"/>
  <c r="A2800" i="39"/>
  <c r="A2801" i="39"/>
  <c r="A2802" i="39"/>
  <c r="A2803" i="39"/>
  <c r="A2804" i="39"/>
  <c r="A2805" i="39"/>
  <c r="A2806" i="39"/>
  <c r="A2807" i="39"/>
  <c r="A2808" i="39"/>
  <c r="A2809" i="39"/>
  <c r="A2810" i="39"/>
  <c r="A2811" i="39"/>
  <c r="A2812" i="39"/>
  <c r="A2813" i="39"/>
  <c r="A2814" i="39"/>
  <c r="A2815" i="39"/>
  <c r="A2816" i="39"/>
  <c r="A2817" i="39"/>
  <c r="A2818" i="39"/>
  <c r="A2819" i="39"/>
  <c r="A2820" i="39"/>
  <c r="A2821" i="39"/>
  <c r="A2822" i="39"/>
  <c r="A2823" i="39"/>
  <c r="A2824" i="39"/>
  <c r="A2825" i="39"/>
  <c r="A2826" i="39"/>
  <c r="A2827" i="39"/>
  <c r="A2828" i="39"/>
  <c r="A2829" i="39"/>
  <c r="A2830" i="39"/>
  <c r="A2831" i="39"/>
  <c r="A2832" i="39"/>
  <c r="A2833" i="39"/>
  <c r="A2834" i="39"/>
  <c r="A2835" i="39"/>
  <c r="A2836" i="39"/>
  <c r="A2837" i="39"/>
  <c r="A2838" i="39"/>
  <c r="A2839" i="39"/>
  <c r="A2840" i="39"/>
  <c r="A2841" i="39"/>
  <c r="A2842" i="39"/>
  <c r="A2843" i="39"/>
  <c r="A2844" i="39"/>
  <c r="A2845" i="39"/>
  <c r="A2846" i="39"/>
  <c r="A2847" i="39"/>
  <c r="A2848" i="39"/>
  <c r="A2849" i="39"/>
  <c r="A2850" i="39"/>
  <c r="A2851" i="39"/>
  <c r="A2852" i="39"/>
  <c r="A2853" i="39"/>
  <c r="A2854" i="39"/>
  <c r="A2855" i="39"/>
  <c r="A2856" i="39"/>
  <c r="A2857" i="39"/>
  <c r="A2858" i="39"/>
  <c r="A2859" i="39"/>
  <c r="A2860" i="39"/>
  <c r="A2861" i="39"/>
  <c r="A2862" i="39"/>
  <c r="A2863" i="39"/>
  <c r="A2864" i="39"/>
  <c r="A2865" i="39"/>
  <c r="A2866" i="39"/>
  <c r="A2867" i="39"/>
  <c r="A2868" i="39"/>
  <c r="A2869" i="39"/>
  <c r="A2870" i="39"/>
  <c r="A2871" i="39"/>
  <c r="A2872" i="39"/>
  <c r="A2873" i="39"/>
  <c r="A2874" i="39"/>
  <c r="A2875" i="39"/>
  <c r="A2876" i="39"/>
  <c r="A2877" i="39"/>
  <c r="A2878" i="39"/>
  <c r="A2879" i="39"/>
  <c r="A2880" i="39"/>
  <c r="A2881" i="39"/>
  <c r="A2882" i="39"/>
  <c r="A2883" i="39"/>
  <c r="A2884" i="39"/>
  <c r="A2885" i="39"/>
  <c r="A2886" i="39"/>
  <c r="A2887" i="39"/>
  <c r="A2888" i="39"/>
  <c r="A2889" i="39"/>
  <c r="A2890" i="39"/>
  <c r="A2891" i="39"/>
  <c r="A2892" i="39"/>
  <c r="A2893" i="39"/>
  <c r="A2894" i="39"/>
  <c r="A2895" i="39"/>
  <c r="A2896" i="39"/>
  <c r="A2897" i="39"/>
  <c r="A2898" i="39"/>
  <c r="A2899" i="39"/>
  <c r="A2900" i="39"/>
  <c r="A2901" i="39"/>
  <c r="A2902" i="39"/>
  <c r="A2903" i="39"/>
  <c r="A2904" i="39"/>
  <c r="A2905" i="39"/>
  <c r="A2906" i="39"/>
  <c r="A2907" i="39"/>
  <c r="A2908" i="39"/>
  <c r="A2909" i="39"/>
  <c r="A2910" i="39"/>
  <c r="A2911" i="39"/>
  <c r="A2912" i="39"/>
  <c r="A2913" i="39"/>
  <c r="A2914" i="39"/>
  <c r="A2915" i="39"/>
  <c r="A2916" i="39"/>
  <c r="A2917" i="39"/>
  <c r="A2918" i="39"/>
  <c r="A2919" i="39"/>
  <c r="A2920" i="39"/>
  <c r="A2921" i="39"/>
  <c r="A2922" i="39"/>
  <c r="A2923" i="39"/>
  <c r="A2924" i="39"/>
  <c r="A2925" i="39"/>
  <c r="A2926" i="39"/>
  <c r="A2927" i="39"/>
  <c r="A2928" i="39"/>
  <c r="A2929" i="39"/>
  <c r="A2930" i="39"/>
  <c r="A2931" i="39"/>
  <c r="A2932" i="39"/>
  <c r="A2933" i="39"/>
  <c r="A2934" i="39"/>
  <c r="A2935" i="39"/>
  <c r="A2936" i="39"/>
  <c r="A2937" i="39"/>
  <c r="A2938" i="39"/>
  <c r="A2939" i="39"/>
  <c r="A2940" i="39"/>
  <c r="A2941" i="39"/>
  <c r="A2942" i="39"/>
  <c r="A2943" i="39"/>
  <c r="A2944" i="39"/>
  <c r="A2945" i="39"/>
  <c r="A2946" i="39"/>
  <c r="A2947" i="39"/>
  <c r="A2948" i="39"/>
  <c r="A2949" i="39"/>
  <c r="A2950" i="39"/>
  <c r="A2951" i="39"/>
  <c r="A2952" i="39"/>
  <c r="A2953" i="39"/>
  <c r="A2954" i="39"/>
  <c r="A2955" i="39"/>
  <c r="A2956" i="39"/>
  <c r="A2957" i="39"/>
  <c r="A2958" i="39"/>
  <c r="A2959" i="39"/>
  <c r="A2960" i="39"/>
  <c r="A2961" i="39"/>
  <c r="A2962" i="39"/>
  <c r="A2963" i="39"/>
  <c r="A2964" i="39"/>
  <c r="A2965" i="39"/>
  <c r="A2966" i="39"/>
  <c r="A2967" i="39"/>
  <c r="A2968" i="39"/>
  <c r="A2969" i="39"/>
  <c r="A2970" i="39"/>
  <c r="A2971" i="39"/>
  <c r="A2972" i="39"/>
  <c r="A2973" i="39"/>
  <c r="A2974" i="39"/>
  <c r="A2975" i="39"/>
  <c r="A2976" i="39"/>
  <c r="A2977" i="39"/>
  <c r="A2978" i="39"/>
  <c r="A2979" i="39"/>
  <c r="A2980" i="39"/>
  <c r="A2981" i="39"/>
  <c r="A2982" i="39"/>
  <c r="A2983" i="39"/>
  <c r="A2984" i="39"/>
  <c r="A2985" i="39"/>
  <c r="A2986" i="39"/>
  <c r="A2987" i="39"/>
  <c r="A2988" i="39"/>
  <c r="A2989" i="39"/>
  <c r="A2990" i="39"/>
  <c r="A2991" i="39"/>
  <c r="A2992" i="39"/>
  <c r="A2993" i="39"/>
  <c r="A2994" i="39"/>
  <c r="A2995" i="39"/>
  <c r="A2996" i="39"/>
  <c r="A2997" i="39"/>
  <c r="A2998" i="39"/>
  <c r="A2999" i="39"/>
  <c r="A3000" i="39"/>
  <c r="A3001" i="39"/>
  <c r="A3002" i="39"/>
  <c r="A3003" i="39"/>
  <c r="A3004" i="39"/>
  <c r="A3005" i="39"/>
  <c r="A3006" i="39"/>
  <c r="A3007" i="39"/>
  <c r="A3008" i="39"/>
  <c r="A3009" i="39"/>
  <c r="A3010" i="39"/>
  <c r="A3011" i="39"/>
  <c r="A3012" i="39"/>
  <c r="A3013" i="39"/>
  <c r="A3014" i="39"/>
  <c r="A3015" i="39"/>
  <c r="A3016" i="39"/>
  <c r="A3017" i="39"/>
  <c r="A3018" i="39"/>
  <c r="A3019" i="39"/>
  <c r="A3020" i="39"/>
  <c r="A3021" i="39"/>
  <c r="A3022" i="39"/>
  <c r="A3023" i="39"/>
  <c r="A3024" i="39"/>
  <c r="A3025" i="39"/>
  <c r="A3026" i="39"/>
  <c r="A3027" i="39"/>
  <c r="A3028" i="39"/>
  <c r="A3029" i="39"/>
  <c r="A3030" i="39"/>
  <c r="A3031" i="39"/>
  <c r="A3032" i="39"/>
  <c r="A3033" i="39"/>
  <c r="A3034" i="39"/>
  <c r="A3035" i="39"/>
  <c r="A3036" i="39"/>
  <c r="A3037" i="39"/>
  <c r="A3038" i="39"/>
  <c r="A3039" i="39"/>
  <c r="A3040" i="39"/>
  <c r="A3041" i="39"/>
  <c r="A3042" i="39"/>
  <c r="A3043" i="39"/>
  <c r="A3044" i="39"/>
  <c r="A3045" i="39"/>
  <c r="A3046" i="39"/>
  <c r="A3047" i="39"/>
  <c r="A3048" i="39"/>
  <c r="A3049" i="39"/>
  <c r="A3050" i="39"/>
  <c r="A3051" i="39"/>
  <c r="A3052" i="39"/>
  <c r="A3053" i="39"/>
  <c r="A3054" i="39"/>
  <c r="A3055" i="39"/>
  <c r="A3056" i="39"/>
  <c r="A3057" i="39"/>
  <c r="A3058" i="39"/>
  <c r="A3059" i="39"/>
  <c r="A3060" i="39"/>
  <c r="A3061" i="39"/>
  <c r="A3062" i="39"/>
  <c r="A3063" i="39"/>
  <c r="A3064" i="39"/>
  <c r="A3065" i="39"/>
  <c r="A3066" i="39"/>
  <c r="A3067" i="39"/>
  <c r="A3068" i="39"/>
  <c r="A3069" i="39"/>
  <c r="A3070" i="39"/>
  <c r="A3071" i="39"/>
  <c r="A3072" i="39"/>
  <c r="A3073" i="39"/>
  <c r="A3074" i="39"/>
  <c r="A3075" i="39"/>
  <c r="A3076" i="39"/>
  <c r="A3077" i="39"/>
  <c r="A3078" i="39"/>
  <c r="A3079" i="39"/>
  <c r="A3080" i="39"/>
  <c r="A3081" i="39"/>
  <c r="A3082" i="39"/>
  <c r="A3083" i="39"/>
  <c r="A3084" i="39"/>
  <c r="A3085" i="39"/>
  <c r="A3086" i="39"/>
  <c r="A3087" i="39"/>
  <c r="A3088" i="39"/>
  <c r="A3089" i="39"/>
  <c r="A3090" i="39"/>
  <c r="A3091" i="39"/>
  <c r="A3092" i="39"/>
  <c r="A3093" i="39"/>
  <c r="A3094" i="39"/>
  <c r="A3095" i="39"/>
  <c r="A3096" i="39"/>
  <c r="A3097" i="39"/>
  <c r="A3098" i="39"/>
  <c r="A3099" i="39"/>
  <c r="A3100" i="39"/>
  <c r="A3101" i="39"/>
  <c r="A3102" i="39"/>
  <c r="A3103" i="39"/>
  <c r="A3104" i="39"/>
  <c r="A3105" i="39"/>
  <c r="A3106" i="39"/>
  <c r="A3107" i="39"/>
  <c r="A3108" i="39"/>
  <c r="A3109" i="39"/>
  <c r="A3110" i="39"/>
  <c r="A3111" i="39"/>
  <c r="A3112" i="39"/>
  <c r="A3113" i="39"/>
  <c r="A3114" i="39"/>
  <c r="A3115" i="39"/>
  <c r="A3116" i="39"/>
  <c r="A3117" i="39"/>
  <c r="A3118" i="39"/>
  <c r="A3119" i="39"/>
  <c r="A3120" i="39"/>
  <c r="A3121" i="39"/>
  <c r="A3122" i="39"/>
  <c r="A3123" i="39"/>
  <c r="A3124" i="39"/>
  <c r="A3125" i="39"/>
  <c r="A3126" i="39"/>
  <c r="A3127" i="39"/>
  <c r="A3128" i="39"/>
  <c r="A3129" i="39"/>
  <c r="A3130" i="39"/>
  <c r="A3131" i="39"/>
  <c r="A3132" i="39"/>
  <c r="A3133" i="39"/>
  <c r="A3134" i="39"/>
  <c r="A3135" i="39"/>
  <c r="A3136" i="39"/>
  <c r="A3137" i="39"/>
  <c r="A3138" i="39"/>
  <c r="A3139" i="39"/>
  <c r="A3140" i="39"/>
  <c r="A3141" i="39"/>
  <c r="A3142" i="39"/>
  <c r="A3143" i="39"/>
  <c r="A3144" i="39"/>
  <c r="A3145" i="39"/>
  <c r="A3146" i="39"/>
  <c r="A3147" i="39"/>
  <c r="A3148" i="39"/>
  <c r="A3149" i="39"/>
  <c r="A3150" i="39"/>
  <c r="A3151" i="39"/>
  <c r="A3152" i="39"/>
  <c r="A3153" i="39"/>
  <c r="A3154" i="39"/>
  <c r="A3155" i="39"/>
  <c r="A3156" i="39"/>
  <c r="A3157" i="39"/>
  <c r="A3158" i="39"/>
  <c r="A3159" i="39"/>
  <c r="A3160" i="39"/>
  <c r="A3161" i="39"/>
  <c r="A3162" i="39"/>
  <c r="A3163" i="39"/>
  <c r="A3164" i="39"/>
  <c r="A3165" i="39"/>
  <c r="A3166" i="39"/>
  <c r="A3167" i="39"/>
  <c r="A3168" i="39"/>
  <c r="A3169" i="39"/>
  <c r="A3170" i="39"/>
  <c r="A3171" i="39"/>
  <c r="A3172" i="39"/>
  <c r="A3173" i="39"/>
  <c r="A3174" i="39"/>
  <c r="A3175" i="39"/>
  <c r="A3176" i="39"/>
  <c r="A3177" i="39"/>
  <c r="A3178" i="39"/>
  <c r="A3179" i="39"/>
  <c r="A3180" i="39"/>
  <c r="A3181" i="39"/>
  <c r="A3182" i="39"/>
  <c r="A3183" i="39"/>
  <c r="A3184" i="39"/>
  <c r="A3185" i="39"/>
  <c r="A3186" i="39"/>
  <c r="A3187" i="39"/>
  <c r="A3188" i="39"/>
  <c r="A3189" i="39"/>
  <c r="A3190" i="39"/>
  <c r="A3191" i="39"/>
  <c r="A3192" i="39"/>
  <c r="A3193" i="39"/>
  <c r="A3194" i="39"/>
  <c r="A3195" i="39"/>
  <c r="A3196" i="39"/>
  <c r="A3197" i="39"/>
  <c r="A3198" i="39"/>
  <c r="A3199" i="39"/>
  <c r="A3200" i="39"/>
  <c r="A3201" i="39"/>
  <c r="A3202" i="39"/>
  <c r="A3203" i="39"/>
  <c r="A3204" i="39"/>
  <c r="A3205" i="39"/>
  <c r="A3206" i="39"/>
  <c r="A3207" i="39"/>
  <c r="A3208" i="39"/>
  <c r="A3209" i="39"/>
  <c r="A3210" i="39"/>
  <c r="A3211" i="39"/>
  <c r="A3212" i="39"/>
  <c r="A3213" i="39"/>
  <c r="A3214" i="39"/>
  <c r="A3215" i="39"/>
  <c r="A3216" i="39"/>
  <c r="A3217" i="39"/>
  <c r="A3218" i="39"/>
  <c r="A3219" i="39"/>
  <c r="A3220" i="39"/>
  <c r="A3221" i="39"/>
  <c r="A3222" i="39"/>
  <c r="A3223" i="39"/>
  <c r="A3224" i="39"/>
  <c r="A3225" i="39"/>
  <c r="A3226" i="39"/>
  <c r="A3227" i="39"/>
  <c r="A3228" i="39"/>
  <c r="A3229" i="39"/>
  <c r="A3230" i="39"/>
  <c r="A3231" i="39"/>
  <c r="A3232" i="39"/>
  <c r="A3233" i="39"/>
  <c r="A3234" i="39"/>
  <c r="A3235" i="39"/>
  <c r="A3236" i="39"/>
  <c r="A3237" i="39"/>
  <c r="A3238" i="39"/>
  <c r="A3239" i="39"/>
  <c r="A3240" i="39"/>
  <c r="A3241" i="39"/>
  <c r="A3242" i="39"/>
  <c r="A3243" i="39"/>
  <c r="A3244" i="39"/>
  <c r="A3245" i="39"/>
  <c r="A3246" i="39"/>
  <c r="A3247" i="39"/>
  <c r="A3248" i="39"/>
  <c r="A3249" i="39"/>
  <c r="A3250" i="39"/>
  <c r="A3251" i="39"/>
  <c r="A3252" i="39"/>
  <c r="A3253" i="39"/>
  <c r="A3254" i="39"/>
  <c r="A3255" i="39"/>
  <c r="A3256" i="39"/>
  <c r="A3257" i="39"/>
  <c r="A3258" i="39"/>
  <c r="A3259" i="39"/>
  <c r="A3260" i="39"/>
  <c r="A3261" i="39"/>
  <c r="A3262" i="39"/>
  <c r="A3263" i="39"/>
  <c r="A3264" i="39"/>
  <c r="A3265" i="39"/>
  <c r="A3266" i="39"/>
  <c r="A3267" i="39"/>
  <c r="A3268" i="39"/>
  <c r="A3269" i="39"/>
  <c r="A3270" i="39"/>
  <c r="A3271" i="39"/>
  <c r="A3272" i="39"/>
  <c r="A3273" i="39"/>
  <c r="A3274" i="39"/>
  <c r="A3275" i="39"/>
  <c r="A3276" i="39"/>
  <c r="A3277" i="39"/>
  <c r="A3278" i="39"/>
  <c r="A3279" i="39"/>
  <c r="A3280" i="39"/>
  <c r="A3281" i="39"/>
  <c r="A3282" i="39"/>
  <c r="A3283" i="39"/>
  <c r="A3284" i="39"/>
  <c r="A3285" i="39"/>
  <c r="A3286" i="39"/>
  <c r="A3287" i="39"/>
  <c r="A3288" i="39"/>
  <c r="A3289" i="39"/>
  <c r="A3290" i="39"/>
  <c r="A3291" i="39"/>
  <c r="A3292" i="39"/>
  <c r="A3293" i="39"/>
  <c r="A3294" i="39"/>
  <c r="A3295" i="39"/>
  <c r="A3296" i="39"/>
  <c r="A3297" i="39"/>
  <c r="A3298" i="39"/>
  <c r="A3299" i="39"/>
  <c r="A3300" i="39"/>
  <c r="A3301" i="39"/>
  <c r="A3302" i="39"/>
  <c r="A3303" i="39"/>
  <c r="A3304" i="39"/>
  <c r="A3305" i="39"/>
  <c r="A3306" i="39"/>
  <c r="A3307" i="39"/>
  <c r="A3308" i="39"/>
  <c r="A3309" i="39"/>
  <c r="A3310" i="39"/>
  <c r="A3311" i="39"/>
  <c r="A3312" i="39"/>
  <c r="A3313" i="39"/>
  <c r="A3314" i="39"/>
  <c r="A3315" i="39"/>
  <c r="A3316" i="39"/>
  <c r="A3317" i="39"/>
  <c r="A3318" i="39"/>
  <c r="A3319" i="39"/>
  <c r="A3320" i="39"/>
  <c r="A3321" i="39"/>
  <c r="A3322" i="39"/>
  <c r="A3323" i="39"/>
  <c r="A3324" i="39"/>
  <c r="A3325" i="39"/>
  <c r="A3326" i="39"/>
  <c r="A3327" i="39"/>
  <c r="A3328" i="39"/>
  <c r="A3329" i="39"/>
  <c r="A3330" i="39"/>
  <c r="A3331" i="39"/>
  <c r="A3332" i="39"/>
  <c r="A3333" i="39"/>
  <c r="A3334" i="39"/>
  <c r="A3335" i="39"/>
  <c r="A3336" i="39"/>
  <c r="A3337" i="39"/>
  <c r="A3338" i="39"/>
  <c r="A3339" i="39"/>
  <c r="A3340" i="39"/>
  <c r="A3341" i="39"/>
  <c r="A3342" i="39"/>
  <c r="A3343" i="39"/>
  <c r="A3344" i="39"/>
  <c r="A3345" i="39"/>
  <c r="A3346" i="39"/>
  <c r="A3347" i="39"/>
  <c r="A3348" i="39"/>
  <c r="A3349" i="39"/>
  <c r="A3350" i="39"/>
  <c r="A3351" i="39"/>
  <c r="A3352" i="39"/>
  <c r="A3353" i="39"/>
  <c r="A3354" i="39"/>
  <c r="A3355" i="39"/>
  <c r="A3356" i="39"/>
  <c r="A3357" i="39"/>
  <c r="A3358" i="39"/>
  <c r="A3359" i="39"/>
  <c r="A3360" i="39"/>
  <c r="A3361" i="39"/>
  <c r="A3362" i="39"/>
  <c r="A3363" i="39"/>
  <c r="A3364" i="39"/>
  <c r="A3365" i="39"/>
  <c r="A3366" i="39"/>
  <c r="A3367" i="39"/>
  <c r="A3368" i="39"/>
  <c r="A3369" i="39"/>
  <c r="A3370" i="39"/>
  <c r="A3371" i="39"/>
  <c r="A3372" i="39"/>
  <c r="A3373" i="39"/>
  <c r="A3374" i="39"/>
  <c r="A3375" i="39"/>
  <c r="A3376" i="39"/>
  <c r="A3377" i="39"/>
  <c r="A3378" i="39"/>
  <c r="A3379" i="39"/>
  <c r="A3380" i="39"/>
  <c r="A3381" i="39"/>
  <c r="A3382" i="39"/>
  <c r="A3383" i="39"/>
  <c r="A3384" i="39"/>
  <c r="A3385" i="39"/>
  <c r="A3386" i="39"/>
  <c r="A3387" i="39"/>
  <c r="A3388" i="39"/>
  <c r="A3389" i="39"/>
  <c r="A3390" i="39"/>
  <c r="A3391" i="39"/>
  <c r="A3392" i="39"/>
  <c r="A3393" i="39"/>
  <c r="A3394" i="39"/>
  <c r="A3395" i="39"/>
  <c r="A3396" i="39"/>
  <c r="A3397" i="39"/>
  <c r="A3398" i="39"/>
  <c r="A3399" i="39"/>
  <c r="A3400" i="39"/>
  <c r="A3401" i="39"/>
  <c r="A3402" i="39"/>
  <c r="A3403" i="39"/>
  <c r="A3404" i="39"/>
  <c r="A3405" i="39"/>
  <c r="A3406" i="39"/>
  <c r="A3407" i="39"/>
  <c r="A3408" i="39"/>
  <c r="A3409" i="39"/>
  <c r="A3410" i="39"/>
  <c r="A3411" i="39"/>
  <c r="A3412" i="39"/>
  <c r="A3413" i="39"/>
  <c r="A3414" i="39"/>
  <c r="A3415" i="39"/>
  <c r="A3416" i="39"/>
  <c r="A3417" i="39"/>
  <c r="A3418" i="39"/>
  <c r="A3419" i="39"/>
  <c r="A3420" i="39"/>
  <c r="A3421" i="39"/>
  <c r="A3422" i="39"/>
  <c r="A3423" i="39"/>
  <c r="A3424" i="39"/>
  <c r="A3425" i="39"/>
  <c r="A3426" i="39"/>
  <c r="A3427" i="39"/>
  <c r="A3428" i="39"/>
  <c r="A3429" i="39"/>
  <c r="A3430" i="39"/>
  <c r="A3431" i="39"/>
  <c r="A3432" i="39"/>
  <c r="A3433" i="39"/>
  <c r="A3434" i="39"/>
  <c r="A3435" i="39"/>
  <c r="A3436" i="39"/>
  <c r="A3437" i="39"/>
  <c r="A3438" i="39"/>
  <c r="A3439" i="39"/>
  <c r="A3440" i="39"/>
  <c r="A3441" i="39"/>
  <c r="A3442" i="39"/>
  <c r="A3443" i="39"/>
  <c r="A3444" i="39"/>
  <c r="A3445" i="39"/>
  <c r="A3446" i="39"/>
  <c r="A3447" i="39"/>
  <c r="A3448" i="39"/>
  <c r="A3449" i="39"/>
  <c r="A3450" i="39"/>
  <c r="A3451" i="39"/>
  <c r="A3452" i="39"/>
  <c r="A3453" i="39"/>
  <c r="A3454" i="39"/>
  <c r="A3455" i="39"/>
  <c r="A3456" i="39"/>
  <c r="A3457" i="39"/>
  <c r="A3458" i="39"/>
  <c r="A3459" i="39"/>
  <c r="A3460" i="39"/>
  <c r="A3461" i="39"/>
  <c r="A3462" i="39"/>
  <c r="A3463" i="39"/>
  <c r="A3464" i="39"/>
  <c r="A3465" i="39"/>
  <c r="A3466" i="39"/>
  <c r="A3467" i="39"/>
  <c r="A3468" i="39"/>
  <c r="A3469" i="39"/>
  <c r="A3470" i="39"/>
  <c r="A3471" i="39"/>
  <c r="A3472" i="39"/>
  <c r="A3473" i="39"/>
  <c r="A3474" i="39"/>
  <c r="A3475" i="39"/>
  <c r="A3476" i="39"/>
  <c r="A3477" i="39"/>
  <c r="A3478" i="39"/>
  <c r="A3479" i="39"/>
  <c r="A3480" i="39"/>
  <c r="A3481" i="39"/>
  <c r="A3482" i="39"/>
  <c r="A3483" i="39"/>
  <c r="A3484" i="39"/>
  <c r="A3485" i="39"/>
  <c r="A3486" i="39"/>
  <c r="A3487" i="39"/>
  <c r="A3488" i="39"/>
  <c r="A3489" i="39"/>
  <c r="A3490" i="39"/>
  <c r="A3491" i="39"/>
  <c r="A3492" i="39"/>
  <c r="A3493" i="39"/>
  <c r="A3494" i="39"/>
  <c r="A3495" i="39"/>
  <c r="A3496" i="39"/>
  <c r="A3497" i="39"/>
  <c r="A3498" i="39"/>
  <c r="A3499" i="39"/>
  <c r="A3500" i="39"/>
  <c r="A3501" i="39"/>
  <c r="A3502" i="39"/>
  <c r="A3503" i="39"/>
  <c r="A3504" i="39"/>
  <c r="A3505" i="39"/>
  <c r="A3506" i="39"/>
  <c r="A3507" i="39"/>
  <c r="A3508" i="39"/>
  <c r="A3509" i="39"/>
  <c r="A3510" i="39"/>
  <c r="A3511" i="39"/>
  <c r="A3512" i="39"/>
  <c r="A3513" i="39"/>
  <c r="A3514" i="39"/>
  <c r="A3515" i="39"/>
  <c r="A3516" i="39"/>
  <c r="A3517" i="39"/>
  <c r="A3518" i="39"/>
  <c r="A3519" i="39"/>
  <c r="A3520" i="39"/>
  <c r="A3521" i="39"/>
  <c r="A3522" i="39"/>
  <c r="A3523" i="39"/>
  <c r="A3524" i="39"/>
  <c r="A3525" i="39"/>
  <c r="A3526" i="39"/>
  <c r="A3527" i="39"/>
  <c r="A3528" i="39"/>
  <c r="A3529" i="39"/>
  <c r="A3530" i="39"/>
  <c r="A3531" i="39"/>
  <c r="A3532" i="39"/>
  <c r="A3533" i="39"/>
  <c r="A3534" i="39"/>
  <c r="A3535" i="39"/>
  <c r="A3536" i="39"/>
  <c r="A3537" i="39"/>
  <c r="A3538" i="39"/>
  <c r="A3539" i="39"/>
  <c r="A3540" i="39"/>
  <c r="A3541" i="39"/>
  <c r="A3542" i="39"/>
  <c r="A3543" i="39"/>
  <c r="A3544" i="39"/>
  <c r="A3545" i="39"/>
  <c r="A3546" i="39"/>
  <c r="A3547" i="39"/>
  <c r="A3548" i="39"/>
  <c r="A3549" i="39"/>
  <c r="A3550" i="39"/>
  <c r="A3551" i="39"/>
  <c r="A3552" i="39"/>
  <c r="A3553" i="39"/>
  <c r="A3554" i="39"/>
  <c r="A3555" i="39"/>
  <c r="A3556" i="39"/>
  <c r="A3557" i="39"/>
  <c r="A3558" i="39"/>
  <c r="A3559" i="39"/>
  <c r="A3560" i="39"/>
  <c r="A3561" i="39"/>
  <c r="A3562" i="39"/>
  <c r="A3563" i="39"/>
  <c r="A3564" i="39"/>
  <c r="A3565" i="39"/>
  <c r="A3566" i="39"/>
  <c r="A3567" i="39"/>
  <c r="A3568" i="39"/>
  <c r="A3569" i="39"/>
  <c r="A3570" i="39"/>
  <c r="A3571" i="39"/>
  <c r="A3572" i="39"/>
  <c r="A3573" i="39"/>
  <c r="A3574" i="39"/>
  <c r="A3575" i="39"/>
  <c r="A3576" i="39"/>
  <c r="A3577" i="39"/>
  <c r="A3578" i="39"/>
  <c r="A3579" i="39"/>
  <c r="A3580" i="39"/>
  <c r="A3581" i="39"/>
  <c r="A3582" i="39"/>
  <c r="A3583" i="39"/>
  <c r="A3584" i="39"/>
  <c r="A3585" i="39"/>
  <c r="A3586" i="39"/>
  <c r="A3587" i="39"/>
  <c r="A3588" i="39"/>
  <c r="A3589" i="39"/>
  <c r="A3590" i="39"/>
  <c r="A3591" i="39"/>
  <c r="A3592" i="39"/>
  <c r="A3593" i="39"/>
  <c r="A3594" i="39"/>
  <c r="A3595" i="39"/>
  <c r="A3596" i="39"/>
  <c r="A3597" i="39"/>
  <c r="A3598" i="39"/>
  <c r="A3599" i="39"/>
  <c r="A3600" i="39"/>
  <c r="A3601" i="39"/>
  <c r="A3602" i="39"/>
  <c r="A3603" i="39"/>
  <c r="A3604" i="39"/>
  <c r="A3605" i="39"/>
  <c r="A3606" i="39"/>
  <c r="A3607" i="39"/>
  <c r="A3608" i="39"/>
  <c r="A3609" i="39"/>
  <c r="A3610" i="39"/>
  <c r="A3611" i="39"/>
  <c r="A3612" i="39"/>
  <c r="A3613" i="39"/>
  <c r="A3614" i="39"/>
  <c r="A3615" i="39"/>
  <c r="A3616" i="39"/>
  <c r="A3617" i="39"/>
  <c r="A3618" i="39"/>
  <c r="A3619" i="39"/>
  <c r="A3620" i="39"/>
  <c r="A3621" i="39"/>
  <c r="A3622" i="39"/>
  <c r="A3623" i="39"/>
  <c r="A3624" i="39"/>
  <c r="A3625" i="39"/>
  <c r="A3626" i="39"/>
  <c r="A3627" i="39"/>
  <c r="A3628" i="39"/>
  <c r="A3629" i="39"/>
  <c r="A3630" i="39"/>
  <c r="A3631" i="39"/>
  <c r="A3632" i="39"/>
  <c r="A3633" i="39"/>
  <c r="A3634" i="39"/>
  <c r="A3635" i="39"/>
  <c r="A3636" i="39"/>
  <c r="A3637" i="39"/>
  <c r="A3638" i="39"/>
  <c r="A3639" i="39"/>
  <c r="A3640" i="39"/>
  <c r="A3641" i="39"/>
  <c r="A3642" i="39"/>
  <c r="A3643" i="39"/>
  <c r="A3644" i="39"/>
  <c r="A3645" i="39"/>
  <c r="A3646" i="39"/>
  <c r="A3647" i="39"/>
  <c r="A3648" i="39"/>
  <c r="A3649" i="39"/>
  <c r="A3650" i="39"/>
  <c r="A3651" i="39"/>
  <c r="A3652" i="39"/>
  <c r="A3653" i="39"/>
  <c r="A3654" i="39"/>
  <c r="A3655" i="39"/>
  <c r="A3656" i="39"/>
  <c r="A3657" i="39"/>
  <c r="A3658" i="39"/>
  <c r="A3659" i="39"/>
  <c r="A3660" i="39"/>
  <c r="A3661" i="39"/>
  <c r="A3662" i="39"/>
  <c r="A3663" i="39"/>
  <c r="A3664" i="39"/>
  <c r="A3665" i="39"/>
  <c r="A3666" i="39"/>
  <c r="A3667" i="39"/>
  <c r="A3668" i="39"/>
  <c r="A3669" i="39"/>
  <c r="A3670" i="39"/>
  <c r="A3671" i="39"/>
  <c r="A3672" i="39"/>
  <c r="A3673" i="39"/>
  <c r="A3674" i="39"/>
  <c r="A3675" i="39"/>
  <c r="A3676" i="39"/>
  <c r="A3677" i="39"/>
  <c r="A3678" i="39"/>
  <c r="A3679" i="39"/>
  <c r="A3680" i="39"/>
  <c r="A3681" i="39"/>
  <c r="A3682" i="39"/>
  <c r="A3683" i="39"/>
  <c r="A3684" i="39"/>
  <c r="A3685" i="39"/>
  <c r="A3686" i="39"/>
  <c r="A3687" i="39"/>
  <c r="A3688" i="39"/>
  <c r="A3689" i="39"/>
  <c r="A3690" i="39"/>
  <c r="A3691" i="39"/>
  <c r="A3692" i="39"/>
  <c r="A3693" i="39"/>
  <c r="A3694" i="39"/>
  <c r="A3695" i="39"/>
  <c r="A3696" i="39"/>
  <c r="A3697" i="39"/>
  <c r="A3698" i="39"/>
  <c r="A3699" i="39"/>
  <c r="A3700" i="39"/>
  <c r="A3701" i="39"/>
  <c r="A3702" i="39"/>
  <c r="A3703" i="39"/>
  <c r="A3704" i="39"/>
  <c r="A3705" i="39"/>
  <c r="A3706" i="39"/>
  <c r="A3707" i="39"/>
  <c r="A3708" i="39"/>
  <c r="A3709" i="39"/>
  <c r="A3710" i="39"/>
  <c r="A3711" i="39"/>
  <c r="A3712" i="39"/>
  <c r="A3713" i="39"/>
  <c r="A3714" i="39"/>
  <c r="A3715" i="39"/>
  <c r="A3716" i="39"/>
  <c r="A3717" i="39"/>
  <c r="A3718" i="39"/>
  <c r="A3719" i="39"/>
  <c r="A3720" i="39"/>
  <c r="A3721" i="39"/>
  <c r="A3722" i="39"/>
  <c r="A3723" i="39"/>
  <c r="A3724" i="39"/>
  <c r="A3725" i="39"/>
  <c r="A3726" i="39"/>
  <c r="A3727" i="39"/>
  <c r="A3728" i="39"/>
  <c r="A3729" i="39"/>
  <c r="A3730" i="39"/>
  <c r="A3731" i="39"/>
  <c r="A3732" i="39"/>
  <c r="A3733" i="39"/>
  <c r="A3734" i="39"/>
  <c r="A3735" i="39"/>
  <c r="A3736" i="39"/>
  <c r="A3737" i="39"/>
  <c r="A3738" i="39"/>
  <c r="A3739" i="39"/>
  <c r="A3740" i="39"/>
  <c r="A3741" i="39"/>
  <c r="A3742" i="39"/>
  <c r="A3743" i="39"/>
  <c r="A3744" i="39"/>
  <c r="A3745" i="39"/>
  <c r="A3746" i="39"/>
  <c r="A3747" i="39"/>
  <c r="A3748" i="39"/>
  <c r="A3749" i="39"/>
  <c r="A3750" i="39"/>
  <c r="A3751" i="39"/>
  <c r="A3752" i="39"/>
  <c r="A3753" i="39"/>
  <c r="A3754" i="39"/>
  <c r="A3755" i="39"/>
  <c r="A3756" i="39"/>
  <c r="A3757" i="39"/>
  <c r="A3758" i="39"/>
  <c r="A3759" i="39"/>
  <c r="A3760" i="39"/>
  <c r="A3761" i="39"/>
  <c r="A3762" i="39"/>
  <c r="A3763" i="39"/>
  <c r="A3764" i="39"/>
  <c r="A3765" i="39"/>
  <c r="A3766" i="39"/>
  <c r="A3767" i="39"/>
  <c r="A3768" i="39"/>
  <c r="A3769" i="39"/>
  <c r="A3770" i="39"/>
  <c r="A3771" i="39"/>
  <c r="A3772" i="39"/>
  <c r="A3773" i="39"/>
  <c r="A3774" i="39"/>
  <c r="A3775" i="39"/>
  <c r="A3776" i="39"/>
  <c r="A3777" i="39"/>
  <c r="A3778" i="39"/>
  <c r="A3779" i="39"/>
  <c r="A3780" i="39"/>
  <c r="A3781" i="39"/>
  <c r="A3782" i="39"/>
  <c r="A3783" i="39"/>
  <c r="A3784" i="39"/>
  <c r="A3785" i="39"/>
  <c r="A3786" i="39"/>
  <c r="A3787" i="39"/>
  <c r="A3788" i="39"/>
  <c r="A3789" i="39"/>
  <c r="A3790" i="39"/>
  <c r="A3791" i="39"/>
  <c r="A3792" i="39"/>
  <c r="A3793" i="39"/>
  <c r="A3794" i="39"/>
  <c r="A3795" i="39"/>
  <c r="A3796" i="39"/>
  <c r="A3797" i="39"/>
  <c r="A3798" i="39"/>
  <c r="A3799" i="39"/>
  <c r="A3800" i="39"/>
  <c r="A3801" i="39"/>
  <c r="A3802" i="39"/>
  <c r="A3803" i="39"/>
  <c r="A3804" i="39"/>
  <c r="A3805" i="39"/>
  <c r="A3806" i="39"/>
  <c r="A3807" i="39"/>
  <c r="A3808" i="39"/>
  <c r="A3809" i="39"/>
  <c r="A3810" i="39"/>
  <c r="A3811" i="39"/>
  <c r="A3812" i="39"/>
  <c r="A3813" i="39"/>
  <c r="A3814" i="39"/>
  <c r="A3815" i="39"/>
  <c r="A3816" i="39"/>
  <c r="A3817" i="39"/>
  <c r="A3818" i="39"/>
  <c r="A3819" i="39"/>
  <c r="A3820" i="39"/>
  <c r="A3821" i="39"/>
  <c r="A3822" i="39"/>
  <c r="A3823" i="39"/>
  <c r="A3824" i="39"/>
  <c r="A3825" i="39"/>
  <c r="A3826" i="39"/>
  <c r="A3827" i="39"/>
  <c r="A3828" i="39"/>
  <c r="A3829" i="39"/>
  <c r="A3830" i="39"/>
  <c r="A3831" i="39"/>
  <c r="A3832" i="39"/>
  <c r="A3833" i="39"/>
  <c r="A3834" i="39"/>
  <c r="A3835" i="39"/>
  <c r="A3836" i="39"/>
  <c r="A3837" i="39"/>
  <c r="A3838" i="39"/>
  <c r="A3839" i="39"/>
  <c r="A3840" i="39"/>
  <c r="A3841" i="39"/>
  <c r="A3842" i="39"/>
  <c r="A3843" i="39"/>
  <c r="A3844" i="39"/>
  <c r="A3845" i="39"/>
  <c r="A3846" i="39"/>
  <c r="A3847" i="39"/>
  <c r="A3848" i="39"/>
  <c r="A3849" i="39"/>
  <c r="A3850" i="39"/>
  <c r="A3851" i="39"/>
  <c r="A3852" i="39"/>
  <c r="A3853" i="39"/>
  <c r="A3854" i="39"/>
  <c r="A3855" i="39"/>
  <c r="A3856" i="39"/>
  <c r="A3857" i="39"/>
  <c r="A3858" i="39"/>
  <c r="A3859" i="39"/>
  <c r="A3860" i="39"/>
  <c r="A3861" i="39"/>
  <c r="A3862" i="39"/>
  <c r="A3863" i="39"/>
  <c r="A3864" i="39"/>
  <c r="A3865" i="39"/>
  <c r="A3866" i="39"/>
  <c r="A3867" i="39"/>
  <c r="A3868" i="39"/>
  <c r="A3869" i="39"/>
  <c r="A3870" i="39"/>
  <c r="A3871" i="39"/>
  <c r="A3872" i="39"/>
  <c r="A3873" i="39"/>
  <c r="A3874" i="39"/>
  <c r="A3875" i="39"/>
  <c r="A3876" i="39"/>
  <c r="A3877" i="39"/>
  <c r="A3878" i="39"/>
  <c r="A3879" i="39"/>
  <c r="A3880" i="39"/>
  <c r="A3881" i="39"/>
  <c r="A3882" i="39"/>
  <c r="A3883" i="39"/>
  <c r="A3884" i="39"/>
  <c r="A3885" i="39"/>
  <c r="A3886" i="39"/>
  <c r="A3887" i="39"/>
  <c r="A3888" i="39"/>
  <c r="A3889" i="39"/>
  <c r="A3890" i="39"/>
  <c r="A3891" i="39"/>
  <c r="A3892" i="39"/>
  <c r="A3893" i="39"/>
  <c r="A3894" i="39"/>
  <c r="A3895" i="39"/>
  <c r="A3896" i="39"/>
  <c r="A3897" i="39"/>
  <c r="A3898" i="39"/>
  <c r="A3899" i="39"/>
  <c r="A3900" i="39"/>
  <c r="A3901" i="39"/>
  <c r="A3902" i="39"/>
  <c r="A3903" i="39"/>
  <c r="A3904" i="39"/>
  <c r="A3905" i="39"/>
  <c r="A3906" i="39"/>
  <c r="A3907" i="39"/>
  <c r="A3908" i="39"/>
  <c r="A3909" i="39"/>
  <c r="A3910" i="39"/>
  <c r="A3911" i="39"/>
  <c r="A3912" i="39"/>
  <c r="A3913" i="39"/>
  <c r="A3914" i="39"/>
  <c r="A3915" i="39"/>
  <c r="A3916" i="39"/>
  <c r="A3917" i="39"/>
  <c r="A3918" i="39"/>
  <c r="A3919" i="39"/>
  <c r="A3920" i="39"/>
  <c r="A3921" i="39"/>
  <c r="A3922" i="39"/>
  <c r="A3923" i="39"/>
  <c r="A3924" i="39"/>
  <c r="A3925" i="39"/>
  <c r="A3926" i="39"/>
  <c r="A3927" i="39"/>
  <c r="A3928" i="39"/>
  <c r="A3929" i="39"/>
  <c r="A3930" i="39"/>
  <c r="A3931" i="39"/>
  <c r="A3932" i="39"/>
  <c r="A3933" i="39"/>
  <c r="A3934" i="39"/>
  <c r="A3935" i="39"/>
  <c r="A3936" i="39"/>
  <c r="A3937" i="39"/>
  <c r="A3938" i="39"/>
  <c r="A3939" i="39"/>
  <c r="A3940" i="39"/>
  <c r="A3941" i="39"/>
  <c r="A3942" i="39"/>
  <c r="A3943" i="39"/>
  <c r="A3944" i="39"/>
  <c r="A3945" i="39"/>
  <c r="A3946" i="39"/>
  <c r="A3947" i="39"/>
  <c r="A3948" i="39"/>
  <c r="A3949" i="39"/>
  <c r="A3950" i="39"/>
  <c r="A3951" i="39"/>
  <c r="A3952" i="39"/>
  <c r="A3953" i="39"/>
  <c r="A3954" i="39"/>
  <c r="A3955" i="39"/>
  <c r="A3956" i="39"/>
  <c r="A3957" i="39"/>
  <c r="A3958" i="39"/>
  <c r="A3959" i="39"/>
  <c r="A3960" i="39"/>
  <c r="A3961" i="39"/>
  <c r="A3962" i="39"/>
  <c r="A3963" i="39"/>
  <c r="A3964" i="39"/>
  <c r="A3965" i="39"/>
  <c r="A3966" i="39"/>
  <c r="A3967" i="39"/>
  <c r="A3968" i="39"/>
  <c r="A3969" i="39"/>
  <c r="A3970" i="39"/>
  <c r="A3971" i="39"/>
  <c r="A3972" i="39"/>
  <c r="A3973" i="39"/>
  <c r="A3974" i="39"/>
  <c r="A3975" i="39"/>
  <c r="A3976" i="39"/>
  <c r="A3977" i="39"/>
  <c r="A3978" i="39"/>
  <c r="A3979" i="39"/>
  <c r="A3980" i="39"/>
  <c r="A3981" i="39"/>
  <c r="A3982" i="39"/>
  <c r="A3983" i="39"/>
  <c r="A3984" i="39"/>
  <c r="A3985" i="39"/>
  <c r="A3986" i="39"/>
  <c r="A3987" i="39"/>
  <c r="A3988" i="39"/>
  <c r="A3989" i="39"/>
  <c r="A3990" i="39"/>
  <c r="A3991" i="39"/>
  <c r="A3992" i="39"/>
  <c r="A3993" i="39"/>
  <c r="A3994" i="39"/>
  <c r="A3995" i="39"/>
  <c r="A3996" i="39"/>
  <c r="A3997" i="39"/>
  <c r="A3998" i="39"/>
  <c r="A3999" i="39"/>
  <c r="A4000" i="39"/>
  <c r="A4001" i="39"/>
  <c r="A4002" i="39"/>
  <c r="A4003" i="39"/>
  <c r="A4004" i="39"/>
  <c r="A4005" i="39"/>
  <c r="A4006" i="39"/>
  <c r="A4007" i="39"/>
  <c r="A4008" i="39"/>
  <c r="A4009" i="39"/>
  <c r="A4010" i="39"/>
  <c r="A4011" i="39"/>
  <c r="A4012" i="39"/>
  <c r="A4013" i="39"/>
  <c r="A4014" i="39"/>
  <c r="A4015" i="39"/>
  <c r="A4016" i="39"/>
  <c r="A4017" i="39"/>
  <c r="A4018" i="39"/>
  <c r="A4019" i="39"/>
  <c r="A4020" i="39"/>
  <c r="A4021" i="39"/>
  <c r="A4022" i="39"/>
  <c r="A4023" i="39"/>
  <c r="A4024" i="39"/>
  <c r="A4025" i="39"/>
  <c r="A4026" i="39"/>
  <c r="A4027" i="39"/>
  <c r="A4028" i="39"/>
  <c r="A4029" i="39"/>
  <c r="A4030" i="39"/>
  <c r="A4031" i="39"/>
  <c r="A4032" i="39"/>
  <c r="A4033" i="39"/>
  <c r="A4034" i="39"/>
  <c r="A4035" i="39"/>
  <c r="A4036" i="39"/>
  <c r="A4037" i="39"/>
  <c r="A4038" i="39"/>
  <c r="A4039" i="39"/>
  <c r="A4040" i="39"/>
  <c r="A4041" i="39"/>
  <c r="A4042" i="39"/>
  <c r="A4043" i="39"/>
  <c r="A4044" i="39"/>
  <c r="A4045" i="39"/>
  <c r="A4046" i="39"/>
  <c r="A4047" i="39"/>
  <c r="A4048" i="39"/>
  <c r="A4049" i="39"/>
  <c r="A4050" i="39"/>
  <c r="A4051" i="39"/>
  <c r="A4052" i="39"/>
  <c r="A4053" i="39"/>
  <c r="A4054" i="39"/>
  <c r="A4055" i="39"/>
  <c r="A4056" i="39"/>
  <c r="A4057" i="39"/>
  <c r="A4058" i="39"/>
  <c r="A4059" i="39"/>
  <c r="A4060" i="39"/>
  <c r="A4061" i="39"/>
  <c r="A4062" i="39"/>
  <c r="A4063" i="39"/>
  <c r="A4064" i="39"/>
  <c r="A4065" i="39"/>
  <c r="A4066" i="39"/>
  <c r="A4067" i="39"/>
  <c r="A4068" i="39"/>
  <c r="A4069" i="39"/>
  <c r="A4070" i="39"/>
  <c r="A4071" i="39"/>
  <c r="A4072" i="39"/>
  <c r="A4073" i="39"/>
  <c r="A4074" i="39"/>
  <c r="A4075" i="39"/>
  <c r="A4076" i="39"/>
  <c r="A4077" i="39"/>
  <c r="A4078" i="39"/>
  <c r="A4079" i="39"/>
  <c r="A4080" i="39"/>
  <c r="A4081" i="39"/>
  <c r="A4082" i="39"/>
  <c r="A4083" i="39"/>
  <c r="A4084" i="39"/>
  <c r="A4085" i="39"/>
  <c r="A4086" i="39"/>
  <c r="A4087" i="39"/>
  <c r="A4088" i="39"/>
  <c r="A4089" i="39"/>
  <c r="A4090" i="39"/>
  <c r="A4091" i="39"/>
  <c r="A4092" i="39"/>
  <c r="A4093" i="39"/>
  <c r="A4094" i="39"/>
  <c r="A4095" i="39"/>
  <c r="A4096" i="39"/>
  <c r="A4097" i="39"/>
  <c r="A4098" i="39"/>
  <c r="A4099" i="39"/>
  <c r="A4100" i="39"/>
  <c r="A4101" i="39"/>
  <c r="A4102" i="39"/>
  <c r="A4103" i="39"/>
  <c r="A4104" i="39"/>
  <c r="A4105" i="39"/>
  <c r="A4106" i="39"/>
  <c r="A4107" i="39"/>
  <c r="A4108" i="39"/>
  <c r="A4109" i="39"/>
  <c r="A4110" i="39"/>
  <c r="A4111" i="39"/>
  <c r="A4112" i="39"/>
  <c r="A4113" i="39"/>
  <c r="A4114" i="39"/>
  <c r="A4115" i="39"/>
  <c r="A4116" i="39"/>
  <c r="A4117" i="39"/>
  <c r="A4118" i="39"/>
  <c r="A4119" i="39"/>
  <c r="A4120" i="39"/>
  <c r="A4121" i="39"/>
  <c r="A4122" i="39"/>
  <c r="A4123" i="39"/>
  <c r="A4124" i="39"/>
  <c r="A4125" i="39"/>
  <c r="A4126" i="39"/>
  <c r="A4127" i="39"/>
  <c r="A4128" i="39"/>
  <c r="A4129" i="39"/>
  <c r="A4130" i="39"/>
  <c r="A4131" i="39"/>
  <c r="A4132" i="39"/>
  <c r="A4133" i="39"/>
  <c r="A4134" i="39"/>
  <c r="A4135" i="39"/>
  <c r="A4136" i="39"/>
  <c r="A4137" i="39"/>
  <c r="A4138" i="39"/>
  <c r="A4139" i="39"/>
  <c r="A4140" i="39"/>
  <c r="A4141" i="39"/>
  <c r="A4142" i="39"/>
  <c r="A4143" i="39"/>
  <c r="A4144" i="39"/>
  <c r="A4145" i="39"/>
  <c r="A4146" i="39"/>
  <c r="A4147" i="39"/>
  <c r="A4148" i="39"/>
  <c r="A4149" i="39"/>
  <c r="A4150" i="39"/>
  <c r="A4151" i="39"/>
  <c r="A4152" i="39"/>
  <c r="A4153" i="39"/>
  <c r="A4154" i="39"/>
  <c r="A4155" i="39"/>
  <c r="A4156" i="39"/>
  <c r="A4157" i="39"/>
  <c r="A4158" i="39"/>
  <c r="A4159" i="39"/>
  <c r="A4160" i="39"/>
  <c r="A4161" i="39"/>
  <c r="A4162" i="39"/>
  <c r="A4163" i="39"/>
  <c r="A4164" i="39"/>
  <c r="A4165" i="39"/>
  <c r="A4166" i="39"/>
  <c r="A4167" i="39"/>
  <c r="A4168" i="39"/>
  <c r="A4169" i="39"/>
  <c r="A4170" i="39"/>
  <c r="A4171" i="39"/>
  <c r="A4172" i="39"/>
  <c r="A4173" i="39"/>
  <c r="A4174" i="39"/>
  <c r="A4175" i="39"/>
  <c r="A4176" i="39"/>
  <c r="A4177" i="39"/>
  <c r="A4178" i="39"/>
  <c r="A4179" i="39"/>
  <c r="A4180" i="39"/>
  <c r="A4181" i="39"/>
  <c r="A4182" i="39"/>
  <c r="A4183" i="39"/>
  <c r="A4184" i="39"/>
  <c r="A4185" i="39"/>
  <c r="A4186" i="39"/>
  <c r="A4187" i="39"/>
  <c r="A4188" i="39"/>
  <c r="A4189" i="39"/>
  <c r="A4190" i="39"/>
  <c r="A4191" i="39"/>
  <c r="A4192" i="39"/>
  <c r="A4193" i="39"/>
  <c r="A4194" i="39"/>
  <c r="A4195" i="39"/>
  <c r="A4196" i="39"/>
  <c r="A4197" i="39"/>
  <c r="A4198" i="39"/>
  <c r="A4199" i="39"/>
  <c r="A4200" i="39"/>
  <c r="A4201" i="39"/>
  <c r="A4202" i="39"/>
  <c r="A4203" i="39"/>
  <c r="A4204" i="39"/>
  <c r="A4205" i="39"/>
  <c r="A4206" i="39"/>
  <c r="A4207" i="39"/>
  <c r="A4208" i="39"/>
  <c r="A4209" i="39"/>
  <c r="A4210" i="39"/>
  <c r="A4211" i="39"/>
  <c r="A4212" i="39"/>
  <c r="A4213" i="39"/>
  <c r="A4214" i="39"/>
  <c r="A4215" i="39"/>
  <c r="A4216" i="39"/>
  <c r="A4217" i="39"/>
  <c r="A4218" i="39"/>
  <c r="A4219" i="39"/>
  <c r="A4220" i="39"/>
  <c r="A4221" i="39"/>
  <c r="A4222" i="39"/>
  <c r="A4223" i="39"/>
  <c r="A4224" i="39"/>
  <c r="A4225" i="39"/>
  <c r="A4226" i="39"/>
  <c r="A4227" i="39"/>
  <c r="A4228" i="39"/>
  <c r="A4229" i="39"/>
  <c r="A4230" i="39"/>
  <c r="A4231" i="39"/>
  <c r="A4232" i="39"/>
  <c r="A4233" i="39"/>
  <c r="A4234" i="39"/>
  <c r="A4235" i="39"/>
  <c r="A4236" i="39"/>
  <c r="A4237" i="39"/>
  <c r="A4238" i="39"/>
  <c r="A4239" i="39"/>
  <c r="A4240" i="39"/>
  <c r="A4241" i="39"/>
  <c r="A4242" i="39"/>
  <c r="A4243" i="39"/>
  <c r="A4244" i="39"/>
  <c r="A4245" i="39"/>
  <c r="A4246" i="39"/>
  <c r="A4247" i="39"/>
  <c r="A4248" i="39"/>
  <c r="A4249" i="39"/>
  <c r="A4250" i="39"/>
  <c r="A4251" i="39"/>
  <c r="A4252" i="39"/>
  <c r="A4253" i="39"/>
  <c r="A4254" i="39"/>
  <c r="A4255" i="39"/>
  <c r="A4256" i="39"/>
  <c r="A4257" i="39"/>
  <c r="A4258" i="39"/>
  <c r="A4259" i="39"/>
  <c r="A4260" i="39"/>
  <c r="A4261" i="39"/>
  <c r="A4262" i="39"/>
  <c r="A4263" i="39"/>
  <c r="A4264" i="39"/>
  <c r="A4265" i="39"/>
  <c r="A4266" i="39"/>
  <c r="A4267" i="39"/>
  <c r="A4268" i="39"/>
  <c r="A4269" i="39"/>
  <c r="A4270" i="39"/>
  <c r="A4271" i="39"/>
  <c r="A4272" i="39"/>
  <c r="A4273" i="39"/>
  <c r="A4274" i="39"/>
  <c r="A4275" i="39"/>
  <c r="A4276" i="39"/>
  <c r="A4277" i="39"/>
  <c r="A4278" i="39"/>
  <c r="A4279" i="39"/>
  <c r="A4280" i="39"/>
  <c r="A4281" i="39"/>
  <c r="A4282" i="39"/>
  <c r="A4283" i="39"/>
  <c r="A4284" i="39"/>
  <c r="A4285" i="39"/>
  <c r="A4286" i="39"/>
  <c r="A4287" i="39"/>
  <c r="A4288" i="39"/>
  <c r="A4289" i="39"/>
  <c r="A4290" i="39"/>
  <c r="A4291" i="39"/>
  <c r="A4292" i="39"/>
  <c r="A4293" i="39"/>
  <c r="A4294" i="39"/>
  <c r="A4295" i="39"/>
  <c r="A4296" i="39"/>
  <c r="A4297" i="39"/>
  <c r="A4298" i="39"/>
  <c r="A4299" i="39"/>
  <c r="A4300" i="39"/>
  <c r="A4301" i="39"/>
  <c r="A4302" i="39"/>
  <c r="A4303" i="39"/>
  <c r="A4304" i="39"/>
  <c r="A4305" i="39"/>
  <c r="A4306" i="39"/>
  <c r="A4307" i="39"/>
  <c r="A4308" i="39"/>
  <c r="A4309" i="39"/>
  <c r="A4310" i="39"/>
  <c r="A4311" i="39"/>
  <c r="A4312" i="39"/>
  <c r="A4313" i="39"/>
  <c r="A4314" i="39"/>
  <c r="A4315" i="39"/>
  <c r="A4316" i="39"/>
  <c r="A4317" i="39"/>
  <c r="A4318" i="39"/>
  <c r="A4319" i="39"/>
  <c r="A4320" i="39"/>
  <c r="A4321" i="39"/>
  <c r="A4322" i="39"/>
  <c r="A4323" i="39"/>
  <c r="A4324" i="39"/>
  <c r="A4325" i="39"/>
  <c r="A4326" i="39"/>
  <c r="A4327" i="39"/>
  <c r="A4328" i="39"/>
  <c r="A4329" i="39"/>
  <c r="A4330" i="39"/>
  <c r="A4331" i="39"/>
  <c r="A4332" i="39"/>
  <c r="A4333" i="39"/>
  <c r="A4334" i="39"/>
  <c r="A4335" i="39"/>
  <c r="A4336" i="39"/>
  <c r="A4337" i="39"/>
  <c r="A4338" i="39"/>
  <c r="A4339" i="39"/>
  <c r="A4340" i="39"/>
  <c r="A4341" i="39"/>
  <c r="A4342" i="39"/>
  <c r="A4343" i="39"/>
  <c r="A4344" i="39"/>
  <c r="A4345" i="39"/>
  <c r="A4346" i="39"/>
  <c r="A4347" i="39"/>
  <c r="A4348" i="39"/>
  <c r="A4349" i="39"/>
  <c r="A4350" i="39"/>
  <c r="A4351" i="39"/>
  <c r="A4352" i="39"/>
  <c r="A4353" i="39"/>
  <c r="A4354" i="39"/>
  <c r="A4355" i="39"/>
  <c r="A4356" i="39"/>
  <c r="A4357" i="39"/>
  <c r="A4358" i="39"/>
  <c r="A4359" i="39"/>
  <c r="A4360" i="39"/>
  <c r="A4361" i="39"/>
  <c r="A4362" i="39"/>
  <c r="A4363" i="39"/>
  <c r="A4364" i="39"/>
  <c r="A4365" i="39"/>
  <c r="A4366" i="39"/>
  <c r="A4367" i="39"/>
  <c r="A4368" i="39"/>
  <c r="A4369" i="39"/>
  <c r="A4370" i="39"/>
  <c r="A4371" i="39"/>
  <c r="A4372" i="39"/>
  <c r="A4373" i="39"/>
  <c r="A4374" i="39"/>
  <c r="A4375" i="39"/>
  <c r="A4376" i="39"/>
  <c r="A4377" i="39"/>
  <c r="A4378" i="39"/>
  <c r="A4379" i="39"/>
  <c r="A4380" i="39"/>
  <c r="A4381" i="39"/>
  <c r="A4382" i="39"/>
  <c r="A4383" i="39"/>
  <c r="A4384" i="39"/>
  <c r="A4385" i="39"/>
  <c r="A4386" i="39"/>
  <c r="A4387" i="39"/>
  <c r="A4388" i="39"/>
  <c r="A4389" i="39"/>
  <c r="A4390" i="39"/>
  <c r="A4391" i="39"/>
  <c r="A4392" i="39"/>
  <c r="A4393" i="39"/>
  <c r="A4394" i="39"/>
  <c r="A4395" i="39"/>
  <c r="A4396" i="39"/>
  <c r="A4397" i="39"/>
  <c r="A4398" i="39"/>
  <c r="A4399" i="39"/>
  <c r="A4400" i="39"/>
  <c r="A4401" i="39"/>
  <c r="A4402" i="39"/>
  <c r="A4403" i="39"/>
  <c r="A4404" i="39"/>
  <c r="A4405" i="39"/>
  <c r="A4406" i="39"/>
  <c r="A4407" i="39"/>
  <c r="A4408" i="39"/>
  <c r="A4409" i="39"/>
  <c r="A4410" i="39"/>
  <c r="A4411" i="39"/>
  <c r="A4412" i="39"/>
  <c r="A4413" i="39"/>
  <c r="A4414" i="39"/>
  <c r="A4415" i="39"/>
  <c r="A4416" i="39"/>
  <c r="A4417" i="39"/>
  <c r="A4418" i="39"/>
  <c r="A4419" i="39"/>
  <c r="A4420" i="39"/>
  <c r="A4421" i="39"/>
  <c r="A4422" i="39"/>
  <c r="A4423" i="39"/>
  <c r="A4424" i="39"/>
  <c r="A4425" i="39"/>
  <c r="A4426" i="39"/>
  <c r="A4427" i="39"/>
  <c r="A4428" i="39"/>
  <c r="A4429" i="39"/>
  <c r="A4430" i="39"/>
  <c r="A4431" i="39"/>
  <c r="A4432" i="39"/>
  <c r="A4433" i="39"/>
  <c r="A4434" i="39"/>
  <c r="A4435" i="39"/>
  <c r="A4436" i="39"/>
  <c r="A4437" i="39"/>
  <c r="A4438" i="39"/>
  <c r="A4439" i="39"/>
  <c r="A4440" i="39"/>
  <c r="A4441" i="39"/>
  <c r="A4442" i="39"/>
  <c r="A4443" i="39"/>
  <c r="A4444" i="39"/>
  <c r="A4445" i="39"/>
  <c r="A4446" i="39"/>
  <c r="A4447" i="39"/>
  <c r="A4448" i="39"/>
  <c r="A4449" i="39"/>
  <c r="A4450" i="39"/>
  <c r="A4451" i="39"/>
  <c r="A4452" i="39"/>
  <c r="A4453" i="39"/>
  <c r="A4454" i="39"/>
  <c r="A4455" i="39"/>
  <c r="A4456" i="39"/>
  <c r="A4457" i="39"/>
  <c r="A4458" i="39"/>
  <c r="A4459" i="39"/>
  <c r="A4460" i="39"/>
  <c r="A4461" i="39"/>
  <c r="A4462" i="39"/>
  <c r="A4463" i="39"/>
  <c r="A4464" i="39"/>
  <c r="A4465" i="39"/>
  <c r="A4466" i="39"/>
  <c r="A4467" i="39"/>
  <c r="A4468" i="39"/>
  <c r="A4469" i="39"/>
  <c r="A4470" i="39"/>
  <c r="A4471" i="39"/>
  <c r="A4472" i="39"/>
  <c r="A4473" i="39"/>
  <c r="A4474" i="39"/>
  <c r="A4475" i="39"/>
  <c r="A4476" i="39"/>
  <c r="A4477" i="39"/>
  <c r="A4478" i="39"/>
  <c r="A4479" i="39"/>
  <c r="A4480" i="39"/>
  <c r="A4481" i="39"/>
  <c r="A4482" i="39"/>
  <c r="A4483" i="39"/>
  <c r="A4484" i="39"/>
  <c r="A4485" i="39"/>
  <c r="A4486" i="39"/>
  <c r="A4487" i="39"/>
  <c r="A4488" i="39"/>
  <c r="A4489" i="39"/>
  <c r="A4490" i="39"/>
  <c r="A4491" i="39"/>
  <c r="A4492" i="39"/>
  <c r="A4493" i="39"/>
  <c r="A4494" i="39"/>
  <c r="A4495" i="39"/>
  <c r="A4496" i="39"/>
  <c r="A4497" i="39"/>
  <c r="A4498" i="39"/>
  <c r="A4499" i="39"/>
  <c r="A4500" i="39"/>
  <c r="A4501" i="39"/>
  <c r="A4502" i="39"/>
  <c r="A4503" i="39"/>
  <c r="A4504" i="39"/>
  <c r="A4505" i="39"/>
  <c r="A4506" i="39"/>
  <c r="A4507" i="39"/>
  <c r="A4508" i="39"/>
  <c r="A4509" i="39"/>
  <c r="A4510" i="39"/>
  <c r="A4511" i="39"/>
  <c r="A4512" i="39"/>
  <c r="A4513" i="39"/>
  <c r="A4514" i="39"/>
  <c r="A4515" i="39"/>
  <c r="A4516" i="39"/>
  <c r="A4517" i="39"/>
  <c r="A4518" i="39"/>
  <c r="A4519" i="39"/>
  <c r="A4520" i="39"/>
  <c r="A4521" i="39"/>
  <c r="A4522" i="39"/>
  <c r="A4523" i="39"/>
  <c r="A4524" i="39"/>
  <c r="A4525" i="39"/>
  <c r="A4526" i="39"/>
  <c r="A4527" i="39"/>
  <c r="A4528" i="39"/>
  <c r="A4529" i="39"/>
  <c r="A4530" i="39"/>
  <c r="A4531" i="39"/>
  <c r="A4532" i="39"/>
  <c r="A4533" i="39"/>
  <c r="A4534" i="39"/>
  <c r="A4535" i="39"/>
  <c r="A4536" i="39"/>
  <c r="A4537" i="39"/>
  <c r="A4538" i="39"/>
  <c r="A4539" i="39"/>
  <c r="A4540" i="39"/>
  <c r="A4541" i="39"/>
  <c r="A4542" i="39"/>
  <c r="A4543" i="39"/>
  <c r="A4544" i="39"/>
  <c r="A4545" i="39"/>
  <c r="A4546" i="39"/>
  <c r="A4547" i="39"/>
  <c r="A4548" i="39"/>
  <c r="A4549" i="39"/>
  <c r="A4550" i="39"/>
  <c r="A4551" i="39"/>
  <c r="A4552" i="39"/>
  <c r="A4553" i="39"/>
  <c r="A4554" i="39"/>
  <c r="A4555" i="39"/>
  <c r="A4556" i="39"/>
  <c r="A4557" i="39"/>
  <c r="A4558" i="39"/>
  <c r="A4559" i="39"/>
  <c r="A4560" i="39"/>
  <c r="A4561" i="39"/>
  <c r="A4562" i="39"/>
  <c r="A4563" i="39"/>
  <c r="A4564" i="39"/>
  <c r="A4565" i="39"/>
  <c r="A4566" i="39"/>
  <c r="A4567" i="39"/>
  <c r="A4568" i="39"/>
  <c r="A4569" i="39"/>
  <c r="A4570" i="39"/>
  <c r="A4571" i="39"/>
  <c r="A4572" i="39"/>
  <c r="A4573" i="39"/>
  <c r="A4574" i="39"/>
  <c r="A4575" i="39"/>
  <c r="A4576" i="39"/>
  <c r="A4577" i="39"/>
  <c r="A4578" i="39"/>
  <c r="A4579" i="39"/>
  <c r="A4580" i="39"/>
  <c r="A4581" i="39"/>
  <c r="A4582" i="39"/>
  <c r="A4583" i="39"/>
  <c r="A4584" i="39"/>
  <c r="A4585" i="39"/>
  <c r="A4586" i="39"/>
  <c r="A4587" i="39"/>
  <c r="A4588" i="39"/>
  <c r="A4589" i="39"/>
  <c r="A4590" i="39"/>
  <c r="A4591" i="39"/>
  <c r="A4592" i="39"/>
  <c r="A4593" i="39"/>
  <c r="A4594" i="39"/>
  <c r="A4595" i="39"/>
  <c r="A4596" i="39"/>
  <c r="A4597" i="39"/>
  <c r="A4598" i="39"/>
  <c r="A4599" i="39"/>
  <c r="A4600" i="39"/>
  <c r="A4601" i="39"/>
  <c r="A4602" i="39"/>
  <c r="A4603" i="39"/>
  <c r="A4604" i="39"/>
  <c r="A4605" i="39"/>
  <c r="A4606" i="39"/>
  <c r="A4607" i="39"/>
  <c r="A4608" i="39"/>
  <c r="A4609" i="39"/>
  <c r="A4610" i="39"/>
  <c r="A4611" i="39"/>
  <c r="A4612" i="39"/>
  <c r="A4613" i="39"/>
  <c r="A4614" i="39"/>
  <c r="A4615" i="39"/>
  <c r="A4616" i="39"/>
  <c r="A4617" i="39"/>
  <c r="A4618" i="39"/>
  <c r="A4619" i="39"/>
  <c r="A4620" i="39"/>
  <c r="A4621" i="39"/>
  <c r="A4622" i="39"/>
  <c r="A4623" i="39"/>
  <c r="A4624" i="39"/>
  <c r="A4625" i="39"/>
  <c r="A4626" i="39"/>
  <c r="A4627" i="39"/>
  <c r="A4628" i="39"/>
  <c r="A4629" i="39"/>
  <c r="A4630" i="39"/>
  <c r="A4631" i="39"/>
  <c r="A4632" i="39"/>
  <c r="A4633" i="39"/>
  <c r="A4634" i="39"/>
  <c r="A4635" i="39"/>
  <c r="A4636" i="39"/>
  <c r="A4637" i="39"/>
  <c r="A4638" i="39"/>
  <c r="A4639" i="39"/>
  <c r="A4640" i="39"/>
  <c r="A4641" i="39"/>
  <c r="A4642" i="39"/>
  <c r="A4643" i="39"/>
  <c r="A4644" i="39"/>
  <c r="A4645" i="39"/>
  <c r="A4646" i="39"/>
  <c r="A4647" i="39"/>
  <c r="A4648" i="39"/>
  <c r="A4649" i="39"/>
  <c r="A4650" i="39"/>
  <c r="A4651" i="39"/>
  <c r="A4652" i="39"/>
  <c r="A4653" i="39"/>
  <c r="A4654" i="39"/>
  <c r="A4655" i="39"/>
  <c r="A4656" i="39"/>
  <c r="A4657" i="39"/>
  <c r="A4658" i="39"/>
  <c r="A4659" i="39"/>
  <c r="A4660" i="39"/>
  <c r="A4661" i="39"/>
  <c r="A4662" i="39"/>
  <c r="A4663" i="39"/>
  <c r="A4664" i="39"/>
  <c r="A4665" i="39"/>
  <c r="A4666" i="39"/>
  <c r="A4667" i="39"/>
  <c r="A4668" i="39"/>
  <c r="A4669" i="39"/>
  <c r="A4670" i="39"/>
  <c r="A4671" i="39"/>
  <c r="A4672" i="39"/>
  <c r="A4673" i="39"/>
  <c r="A4674" i="39"/>
  <c r="A4675" i="39"/>
  <c r="A4676" i="39"/>
  <c r="A4677" i="39"/>
  <c r="A4678" i="39"/>
  <c r="A4679" i="39"/>
  <c r="A4680" i="39"/>
  <c r="A4681" i="39"/>
  <c r="A4682" i="39"/>
  <c r="A4683" i="39"/>
  <c r="A4684" i="39"/>
  <c r="A4685" i="39"/>
  <c r="A4686" i="39"/>
  <c r="A4687" i="39"/>
  <c r="A4688" i="39"/>
  <c r="A4689" i="39"/>
  <c r="A4690" i="39"/>
  <c r="A4691" i="39"/>
  <c r="A4692" i="39"/>
  <c r="A4693" i="39"/>
  <c r="A4694" i="39"/>
  <c r="A4695" i="39"/>
  <c r="A4696" i="39"/>
  <c r="A4697" i="39"/>
  <c r="A4698" i="39"/>
  <c r="A4699" i="39"/>
  <c r="A4700" i="39"/>
  <c r="A4701" i="39"/>
  <c r="A4702" i="39"/>
  <c r="A4703" i="39"/>
  <c r="A4704" i="39"/>
  <c r="A4705" i="39"/>
  <c r="A4706" i="39"/>
  <c r="A4707" i="39"/>
  <c r="A4708" i="39"/>
  <c r="A4709" i="39"/>
  <c r="A4710" i="39"/>
  <c r="A4711" i="39"/>
  <c r="A4712" i="39"/>
  <c r="A4713" i="39"/>
  <c r="A4714" i="39"/>
  <c r="A4715" i="39"/>
  <c r="A4716" i="39"/>
  <c r="A4717" i="39"/>
  <c r="A4718" i="39"/>
  <c r="A4719" i="39"/>
  <c r="A4720" i="39"/>
  <c r="A4721" i="39"/>
  <c r="A4722" i="39"/>
  <c r="A4723" i="39"/>
  <c r="A4724" i="39"/>
  <c r="A4725" i="39"/>
  <c r="A4726" i="39"/>
  <c r="A4727" i="39"/>
  <c r="A4728" i="39"/>
  <c r="A4729" i="39"/>
  <c r="A4730" i="39"/>
  <c r="A4731" i="39"/>
  <c r="A4732" i="39"/>
  <c r="A4733" i="39"/>
  <c r="A4734" i="39"/>
  <c r="A4735" i="39"/>
  <c r="A4736" i="39"/>
  <c r="A4737" i="39"/>
  <c r="A4738" i="39"/>
  <c r="A4739" i="39"/>
  <c r="A4740" i="39"/>
  <c r="A4741" i="39"/>
  <c r="A4742" i="39"/>
  <c r="A4743" i="39"/>
  <c r="A4744" i="39"/>
  <c r="A4745" i="39"/>
  <c r="A4746" i="39"/>
  <c r="A4747" i="39"/>
  <c r="A4748" i="39"/>
  <c r="A4749" i="39"/>
  <c r="A4750" i="39"/>
  <c r="A4751" i="39"/>
  <c r="A4752" i="39"/>
  <c r="A4753" i="39"/>
  <c r="A4754" i="39"/>
  <c r="A4755" i="39"/>
  <c r="A4756" i="39"/>
  <c r="A4757" i="39"/>
  <c r="A4758" i="39"/>
  <c r="A4759" i="39"/>
  <c r="A4760" i="39"/>
  <c r="A4761" i="39"/>
  <c r="A4762" i="39"/>
  <c r="A4763" i="39"/>
  <c r="A4764" i="39"/>
  <c r="A4765" i="39"/>
  <c r="A4766" i="39"/>
  <c r="A4767" i="39"/>
  <c r="A4768" i="39"/>
  <c r="A4769" i="39"/>
  <c r="A4770" i="39"/>
  <c r="A4771" i="39"/>
  <c r="A4772" i="39"/>
  <c r="A4773" i="39"/>
  <c r="A4774" i="39"/>
  <c r="A4775" i="39"/>
  <c r="A4776" i="39"/>
  <c r="A4777" i="39"/>
  <c r="A4778" i="39"/>
  <c r="A4779" i="39"/>
  <c r="A4780" i="39"/>
  <c r="A4781" i="39"/>
  <c r="A4782" i="39"/>
  <c r="A4783" i="39"/>
  <c r="A4784" i="39"/>
  <c r="A4785" i="39"/>
  <c r="A4786" i="39"/>
  <c r="A4787" i="39"/>
  <c r="A4788" i="39"/>
  <c r="A4789" i="39"/>
  <c r="A4790" i="39"/>
  <c r="A4791" i="39"/>
  <c r="A4792" i="39"/>
  <c r="A4793" i="39"/>
  <c r="A4794" i="39"/>
  <c r="A4795" i="39"/>
  <c r="A4796" i="39"/>
  <c r="A4797" i="39"/>
  <c r="A4798" i="39"/>
  <c r="A4799" i="39"/>
  <c r="A4800" i="39"/>
  <c r="A4801" i="39"/>
  <c r="A4802" i="39"/>
  <c r="A4803" i="39"/>
  <c r="A4804" i="39"/>
  <c r="A4805" i="39"/>
  <c r="A4806" i="39"/>
  <c r="A4807" i="39"/>
  <c r="A4808" i="39"/>
  <c r="A4809" i="39"/>
  <c r="A4810" i="39"/>
  <c r="A4811" i="39"/>
  <c r="A4812" i="39"/>
  <c r="A4813" i="39"/>
  <c r="A4814" i="39"/>
  <c r="A4815" i="39"/>
  <c r="A4816" i="39"/>
  <c r="A4817" i="39"/>
  <c r="A4818" i="39"/>
  <c r="A4819" i="39"/>
  <c r="A4820" i="39"/>
  <c r="A4821" i="39"/>
  <c r="A4822" i="39"/>
  <c r="A4823" i="39"/>
  <c r="A4824" i="39"/>
  <c r="A4825" i="39"/>
  <c r="A4826" i="39"/>
  <c r="A4827" i="39"/>
  <c r="A4828" i="39"/>
  <c r="A4829" i="39"/>
  <c r="A4830" i="39"/>
  <c r="A4831" i="39"/>
  <c r="A4832" i="39"/>
  <c r="A4833" i="39"/>
  <c r="A4834" i="39"/>
  <c r="A4835" i="39"/>
  <c r="A4836" i="39"/>
  <c r="A4837" i="39"/>
  <c r="A4838" i="39"/>
  <c r="A4839" i="39"/>
  <c r="A4840" i="39"/>
  <c r="A4841" i="39"/>
  <c r="A4842" i="39"/>
  <c r="A4843" i="39"/>
  <c r="A4844" i="39"/>
  <c r="A4845" i="39"/>
  <c r="A4846" i="39"/>
  <c r="A4847" i="39"/>
  <c r="A4848" i="39"/>
  <c r="A4849" i="39"/>
  <c r="A4850" i="39"/>
  <c r="A4851" i="39"/>
  <c r="A4852" i="39"/>
  <c r="A4853" i="39"/>
  <c r="A4854" i="39"/>
  <c r="A4855" i="39"/>
  <c r="A4856" i="39"/>
  <c r="A4857" i="39"/>
  <c r="A4858" i="39"/>
  <c r="A4859" i="39"/>
  <c r="A4860" i="39"/>
  <c r="A4861" i="39"/>
  <c r="A4862" i="39"/>
  <c r="A4863" i="39"/>
  <c r="A4864" i="39"/>
  <c r="A4865" i="39"/>
  <c r="A4866" i="39"/>
  <c r="A4867" i="39"/>
  <c r="A4868" i="39"/>
  <c r="A4869" i="39"/>
  <c r="A4870" i="39"/>
  <c r="A4871" i="39"/>
  <c r="A4872" i="39"/>
  <c r="A4873" i="39"/>
  <c r="A4874" i="39"/>
  <c r="A4875" i="39"/>
  <c r="A4876" i="39"/>
  <c r="A4877" i="39"/>
  <c r="A4878" i="39"/>
  <c r="A4879" i="39"/>
  <c r="A4880" i="39"/>
  <c r="A4881" i="39"/>
  <c r="A4882" i="39"/>
  <c r="A4883" i="39"/>
  <c r="A4884" i="39"/>
  <c r="A4885" i="39"/>
  <c r="A4886" i="39"/>
  <c r="A4887" i="39"/>
  <c r="A4888" i="39"/>
  <c r="A4889" i="39"/>
  <c r="A4890" i="39"/>
  <c r="A4891" i="39"/>
  <c r="A4892" i="39"/>
  <c r="A4893" i="39"/>
  <c r="A4894" i="39"/>
  <c r="A4895" i="39"/>
  <c r="A4896" i="39"/>
  <c r="A4897" i="39"/>
  <c r="A4898" i="39"/>
  <c r="A4899" i="39"/>
  <c r="A4900" i="39"/>
  <c r="A4901" i="39"/>
  <c r="A4902" i="39"/>
  <c r="A4903" i="39"/>
  <c r="A4904" i="39"/>
  <c r="A4905" i="39"/>
  <c r="A4906" i="39"/>
  <c r="A4907" i="39"/>
  <c r="A4908" i="39"/>
  <c r="A4909" i="39"/>
  <c r="A4910" i="39"/>
  <c r="A4911" i="39"/>
  <c r="A4912" i="39"/>
  <c r="A4913" i="39"/>
  <c r="A4914" i="39"/>
  <c r="A4915" i="39"/>
  <c r="A4916" i="39"/>
  <c r="A4917" i="39"/>
  <c r="A4918" i="39"/>
  <c r="A4919" i="39"/>
  <c r="A4920" i="39"/>
  <c r="A4921" i="39"/>
  <c r="A4922" i="39"/>
  <c r="A4923" i="39"/>
  <c r="A4924" i="39"/>
  <c r="A4925" i="39"/>
  <c r="A4926" i="39"/>
  <c r="A4927" i="39"/>
  <c r="A4928" i="39"/>
  <c r="A4929" i="39"/>
  <c r="A4930" i="39"/>
  <c r="A4931" i="39"/>
  <c r="A4932" i="39"/>
  <c r="A4933" i="39"/>
  <c r="A4934" i="39"/>
  <c r="A4935" i="39"/>
  <c r="A4936" i="39"/>
  <c r="A4937" i="39"/>
  <c r="A4938" i="39"/>
  <c r="A4939" i="39"/>
  <c r="A4940" i="39"/>
  <c r="A4941" i="39"/>
  <c r="A4942" i="39"/>
  <c r="A4943" i="39"/>
  <c r="A4944" i="39"/>
  <c r="A4945" i="39"/>
  <c r="A4946" i="39"/>
  <c r="A4947" i="39"/>
  <c r="A4948" i="39"/>
  <c r="A4949" i="39"/>
  <c r="A4950" i="39"/>
  <c r="A4951" i="39"/>
  <c r="A4952" i="39"/>
  <c r="A4953" i="39"/>
  <c r="A4954" i="39"/>
  <c r="A4955" i="39"/>
  <c r="A4956" i="39"/>
  <c r="A4957" i="39"/>
  <c r="A4958" i="39"/>
  <c r="A4959" i="39"/>
  <c r="A4960" i="39"/>
  <c r="A4961" i="39"/>
  <c r="A4962" i="39"/>
  <c r="A4963" i="39"/>
  <c r="A4964" i="39"/>
  <c r="A4965" i="39"/>
  <c r="A4966" i="39"/>
  <c r="A4967" i="39"/>
  <c r="A4968" i="39"/>
  <c r="A4969" i="39"/>
  <c r="A4970" i="39"/>
  <c r="A4971" i="39"/>
  <c r="A4972" i="39"/>
  <c r="A4973" i="39"/>
  <c r="A4974" i="39"/>
  <c r="A4975" i="39"/>
  <c r="A4976" i="39"/>
  <c r="A4977" i="39"/>
  <c r="A4978" i="39"/>
  <c r="A4979" i="39"/>
  <c r="A4980" i="39"/>
  <c r="A4981" i="39"/>
  <c r="A4982" i="39"/>
  <c r="A4983" i="39"/>
  <c r="A4984" i="39"/>
  <c r="A4985" i="39"/>
  <c r="A4986" i="39"/>
  <c r="A4987" i="39"/>
  <c r="A4988" i="39"/>
  <c r="A4989" i="39"/>
  <c r="A4990" i="39"/>
  <c r="A4991" i="39"/>
  <c r="A4992" i="39"/>
  <c r="A4993" i="39"/>
  <c r="A4994" i="39"/>
  <c r="A4995" i="39"/>
  <c r="A4996" i="39"/>
  <c r="A4997" i="39"/>
  <c r="A4998" i="39"/>
  <c r="A4999" i="39"/>
  <c r="A5000" i="39"/>
  <c r="A5001" i="39"/>
  <c r="H5001" i="39" s="1"/>
  <c r="A2" i="39"/>
  <c r="H4999" i="39"/>
  <c r="G4999" i="39"/>
  <c r="H4997" i="39"/>
  <c r="G4997" i="39"/>
  <c r="H4993" i="39"/>
  <c r="G4993" i="39"/>
  <c r="H4989" i="39"/>
  <c r="G4989" i="39"/>
  <c r="H4988" i="39"/>
  <c r="G4988" i="39"/>
  <c r="H4987" i="39"/>
  <c r="G4987" i="39"/>
  <c r="H4984" i="39"/>
  <c r="G4984" i="39"/>
  <c r="H4983" i="39"/>
  <c r="G4983" i="39"/>
  <c r="H4981" i="39"/>
  <c r="G4981" i="39"/>
  <c r="H4980" i="39"/>
  <c r="G4980" i="39"/>
  <c r="H4978" i="39"/>
  <c r="G4978" i="39"/>
  <c r="H4977" i="39"/>
  <c r="G4977" i="39"/>
  <c r="H4976" i="39"/>
  <c r="G4976" i="39"/>
  <c r="H4975" i="39"/>
  <c r="G4975" i="39"/>
  <c r="H4973" i="39"/>
  <c r="G4973" i="39"/>
  <c r="H4972" i="39"/>
  <c r="G4972" i="39"/>
  <c r="H4971" i="39"/>
  <c r="G4971" i="39"/>
  <c r="H4969" i="39"/>
  <c r="G4969" i="39"/>
  <c r="H4968" i="39"/>
  <c r="G4968" i="39"/>
  <c r="H4963" i="39"/>
  <c r="G4963" i="39"/>
  <c r="H4959" i="39"/>
  <c r="G4959" i="39"/>
  <c r="H4958" i="39"/>
  <c r="G4958" i="39"/>
  <c r="H4957" i="39"/>
  <c r="G4957" i="39"/>
  <c r="H4956" i="39"/>
  <c r="G4956" i="39"/>
  <c r="H4955" i="39"/>
  <c r="G4955" i="39"/>
  <c r="H4954" i="39"/>
  <c r="G4954" i="39"/>
  <c r="H4949" i="39"/>
  <c r="G4949" i="39"/>
  <c r="H4946" i="39"/>
  <c r="G4946" i="39"/>
  <c r="H4944" i="39"/>
  <c r="G4944" i="39"/>
  <c r="H4943" i="39"/>
  <c r="G4943" i="39"/>
  <c r="H4942" i="39"/>
  <c r="G4942" i="39"/>
  <c r="H4941" i="39"/>
  <c r="G4941" i="39"/>
  <c r="H4940" i="39"/>
  <c r="G4940" i="39"/>
  <c r="H4937" i="39"/>
  <c r="G4937" i="39"/>
  <c r="H4936" i="39"/>
  <c r="G4936" i="39"/>
  <c r="H4934" i="39"/>
  <c r="G4934" i="39"/>
  <c r="H4933" i="39"/>
  <c r="G4933" i="39"/>
  <c r="H4931" i="39"/>
  <c r="G4931" i="39"/>
  <c r="H4929" i="39"/>
  <c r="G4929" i="39"/>
  <c r="H4928" i="39"/>
  <c r="G4928" i="39"/>
  <c r="H4926" i="39"/>
  <c r="G4926" i="39"/>
  <c r="H4925" i="39"/>
  <c r="G4925" i="39"/>
  <c r="H4923" i="39"/>
  <c r="G4923" i="39"/>
  <c r="H4922" i="39"/>
  <c r="G4922" i="39"/>
  <c r="H4921" i="39"/>
  <c r="G4921" i="39"/>
  <c r="H4919" i="39"/>
  <c r="G4919" i="39"/>
  <c r="H4914" i="39"/>
  <c r="G4914" i="39"/>
  <c r="H4912" i="39"/>
  <c r="G4912" i="39"/>
  <c r="H4910" i="39"/>
  <c r="G4910" i="39"/>
  <c r="H4904" i="39"/>
  <c r="G4904" i="39"/>
  <c r="H4903" i="39"/>
  <c r="G4903" i="39"/>
  <c r="H4901" i="39"/>
  <c r="G4901" i="39"/>
  <c r="H4900" i="39"/>
  <c r="G4900" i="39"/>
  <c r="H4896" i="39"/>
  <c r="G4896" i="39"/>
  <c r="H4893" i="39"/>
  <c r="G4893" i="39"/>
  <c r="H4891" i="39"/>
  <c r="G4891" i="39"/>
  <c r="H4890" i="39"/>
  <c r="G4890" i="39"/>
  <c r="H4889" i="39"/>
  <c r="G4889" i="39"/>
  <c r="H4888" i="39"/>
  <c r="G4888" i="39"/>
  <c r="H4886" i="39"/>
  <c r="G4886" i="39"/>
  <c r="H4884" i="39"/>
  <c r="G4884" i="39"/>
  <c r="H4880" i="39"/>
  <c r="G4880" i="39"/>
  <c r="H4878" i="39"/>
  <c r="G4878" i="39"/>
  <c r="H4877" i="39"/>
  <c r="G4877" i="39"/>
  <c r="H4876" i="39"/>
  <c r="G4876" i="39"/>
  <c r="H4871" i="39"/>
  <c r="G4871" i="39"/>
  <c r="H4870" i="39"/>
  <c r="G4870" i="39"/>
  <c r="H4866" i="39"/>
  <c r="G4866" i="39"/>
  <c r="H4864" i="39"/>
  <c r="G4864" i="39"/>
  <c r="H4863" i="39"/>
  <c r="G4863" i="39"/>
  <c r="H4862" i="39"/>
  <c r="G4862" i="39"/>
  <c r="H4857" i="39"/>
  <c r="G4857" i="39"/>
  <c r="H4856" i="39"/>
  <c r="G4856" i="39"/>
  <c r="H4855" i="39"/>
  <c r="G4855" i="39"/>
  <c r="H4850" i="39"/>
  <c r="G4850" i="39"/>
  <c r="H4845" i="39"/>
  <c r="G4845" i="39"/>
  <c r="H4843" i="39"/>
  <c r="G4843" i="39"/>
  <c r="H4839" i="39"/>
  <c r="G4839" i="39"/>
  <c r="H4838" i="39"/>
  <c r="G4838" i="39"/>
  <c r="H4835" i="39"/>
  <c r="G4835" i="39"/>
  <c r="H4834" i="39"/>
  <c r="G4834" i="39"/>
  <c r="H4832" i="39"/>
  <c r="G4832" i="39"/>
  <c r="H4831" i="39"/>
  <c r="G4831" i="39"/>
  <c r="H4823" i="39"/>
  <c r="G4823" i="39"/>
  <c r="H4822" i="39"/>
  <c r="G4822" i="39"/>
  <c r="H4821" i="39"/>
  <c r="G4821" i="39"/>
  <c r="H4817" i="39"/>
  <c r="G4817" i="39"/>
  <c r="H4815" i="39"/>
  <c r="G4815" i="39"/>
  <c r="H4813" i="39"/>
  <c r="G4813" i="39"/>
  <c r="H4810" i="39"/>
  <c r="G4810" i="39"/>
  <c r="H4809" i="39"/>
  <c r="G4809" i="39"/>
  <c r="H4808" i="39"/>
  <c r="G4808" i="39"/>
  <c r="H4807" i="39"/>
  <c r="G4807" i="39"/>
  <c r="H4805" i="39"/>
  <c r="G4805" i="39"/>
  <c r="H4804" i="39"/>
  <c r="G4804" i="39"/>
  <c r="H4802" i="39"/>
  <c r="G4802" i="39"/>
  <c r="H4799" i="39"/>
  <c r="G4799" i="39"/>
  <c r="H4798" i="39"/>
  <c r="G4798" i="39"/>
  <c r="H4797" i="39"/>
  <c r="G4797" i="39"/>
  <c r="H4795" i="39"/>
  <c r="G4795" i="39"/>
  <c r="H4794" i="39"/>
  <c r="G4794" i="39"/>
  <c r="H4789" i="39"/>
  <c r="G4789" i="39"/>
  <c r="H4788" i="39"/>
  <c r="G4788" i="39"/>
  <c r="H4785" i="39"/>
  <c r="G4785" i="39"/>
  <c r="H4784" i="39"/>
  <c r="G4784" i="39"/>
  <c r="H4780" i="39"/>
  <c r="G4780" i="39"/>
  <c r="H4778" i="39"/>
  <c r="G4778" i="39"/>
  <c r="H4775" i="39"/>
  <c r="G4775" i="39"/>
  <c r="H4768" i="39"/>
  <c r="G4768" i="39"/>
  <c r="H4766" i="39"/>
  <c r="G4766" i="39"/>
  <c r="H4759" i="39"/>
  <c r="G4759" i="39"/>
  <c r="H4755" i="39"/>
  <c r="G4755" i="39"/>
  <c r="H4753" i="39"/>
  <c r="G4753" i="39"/>
  <c r="H4752" i="39"/>
  <c r="G4752" i="39"/>
  <c r="H4750" i="39"/>
  <c r="G4750" i="39"/>
  <c r="H4749" i="39"/>
  <c r="G4749" i="39"/>
  <c r="H4747" i="39"/>
  <c r="G4747" i="39"/>
  <c r="H4744" i="39"/>
  <c r="G4744" i="39"/>
  <c r="H4741" i="39"/>
  <c r="G4741" i="39"/>
  <c r="H4738" i="39"/>
  <c r="G4738" i="39"/>
  <c r="H4735" i="39"/>
  <c r="G4735" i="39"/>
  <c r="H4734" i="39"/>
  <c r="G4734" i="39"/>
  <c r="H4732" i="39"/>
  <c r="G4732" i="39"/>
  <c r="H4726" i="39"/>
  <c r="G4726" i="39"/>
  <c r="H4723" i="39"/>
  <c r="G4723" i="39"/>
  <c r="H4721" i="39"/>
  <c r="G4721" i="39"/>
  <c r="H4714" i="39"/>
  <c r="G4714" i="39"/>
  <c r="H4711" i="39"/>
  <c r="G4711" i="39"/>
  <c r="H4710" i="39"/>
  <c r="G4710" i="39"/>
  <c r="H4706" i="39"/>
  <c r="G4706" i="39"/>
  <c r="H4704" i="39"/>
  <c r="G4704" i="39"/>
  <c r="H4702" i="39"/>
  <c r="G4702" i="39"/>
  <c r="H4695" i="39"/>
  <c r="G4695" i="39"/>
  <c r="H4692" i="39"/>
  <c r="G4692" i="39"/>
  <c r="H4690" i="39"/>
  <c r="G4690" i="39"/>
  <c r="H4688" i="39"/>
  <c r="G4688" i="39"/>
  <c r="H4687" i="39"/>
  <c r="G4687" i="39"/>
  <c r="H4686" i="39"/>
  <c r="G4686" i="39"/>
  <c r="H4684" i="39"/>
  <c r="G4684" i="39"/>
  <c r="H4679" i="39"/>
  <c r="G4679" i="39"/>
  <c r="H4677" i="39"/>
  <c r="G4677" i="39"/>
  <c r="H4675" i="39"/>
  <c r="G4675" i="39"/>
  <c r="H4670" i="39"/>
  <c r="G4670" i="39"/>
  <c r="H4666" i="39"/>
  <c r="G4666" i="39"/>
  <c r="H4662" i="39"/>
  <c r="G4662" i="39"/>
  <c r="H4660" i="39"/>
  <c r="G4660" i="39"/>
  <c r="H4659" i="39"/>
  <c r="G4659" i="39"/>
  <c r="H4656" i="39"/>
  <c r="G4656" i="39"/>
  <c r="H4655" i="39"/>
  <c r="G4655" i="39"/>
  <c r="H4654" i="39"/>
  <c r="G4654" i="39"/>
  <c r="H4653" i="39"/>
  <c r="G4653" i="39"/>
  <c r="H4652" i="39"/>
  <c r="G4652" i="39"/>
  <c r="H4650" i="39"/>
  <c r="G4650" i="39"/>
  <c r="H4644" i="39"/>
  <c r="G4644" i="39"/>
  <c r="H4643" i="39"/>
  <c r="G4643" i="39"/>
  <c r="H4641" i="39"/>
  <c r="G4641" i="39"/>
  <c r="H4638" i="39"/>
  <c r="G4638" i="39"/>
  <c r="H4633" i="39"/>
  <c r="G4633" i="39"/>
  <c r="H4632" i="39"/>
  <c r="G4632" i="39"/>
  <c r="H4630" i="39"/>
  <c r="G4630" i="39"/>
  <c r="H4628" i="39"/>
  <c r="G4628" i="39"/>
  <c r="H4625" i="39"/>
  <c r="G4625" i="39"/>
  <c r="H4615" i="39"/>
  <c r="G4615" i="39"/>
  <c r="H4613" i="39"/>
  <c r="G4613" i="39"/>
  <c r="H4612" i="39"/>
  <c r="G4612" i="39"/>
  <c r="H4608" i="39"/>
  <c r="G4608" i="39"/>
  <c r="H4607" i="39"/>
  <c r="G4607" i="39"/>
  <c r="H4604" i="39"/>
  <c r="G4604" i="39"/>
  <c r="H4601" i="39"/>
  <c r="G4601" i="39"/>
  <c r="H4600" i="39"/>
  <c r="G4600" i="39"/>
  <c r="H4598" i="39"/>
  <c r="G4598" i="39"/>
  <c r="H4596" i="39"/>
  <c r="G4596" i="39"/>
  <c r="H4592" i="39"/>
  <c r="G4592" i="39"/>
  <c r="H4591" i="39"/>
  <c r="G4591" i="39"/>
  <c r="H4588" i="39"/>
  <c r="G4588" i="39"/>
  <c r="H4587" i="39"/>
  <c r="G4587" i="39"/>
  <c r="H4585" i="39"/>
  <c r="G4585" i="39"/>
  <c r="H4580" i="39"/>
  <c r="G4580" i="39"/>
  <c r="H4579" i="39"/>
  <c r="G4579" i="39"/>
  <c r="H4578" i="39"/>
  <c r="G4578" i="39"/>
  <c r="H4573" i="39"/>
  <c r="G4573" i="39"/>
  <c r="H4572" i="39"/>
  <c r="G4572" i="39"/>
  <c r="H4571" i="39"/>
  <c r="G4571" i="39"/>
  <c r="H4570" i="39"/>
  <c r="G4570" i="39"/>
  <c r="H4569" i="39"/>
  <c r="G4569" i="39"/>
  <c r="H4567" i="39"/>
  <c r="G4567" i="39"/>
  <c r="H4566" i="39"/>
  <c r="G4566" i="39"/>
  <c r="H4565" i="39"/>
  <c r="G4565" i="39"/>
  <c r="H4564" i="39"/>
  <c r="G4564" i="39"/>
  <c r="H4561" i="39"/>
  <c r="G4561" i="39"/>
  <c r="H4559" i="39"/>
  <c r="G4559" i="39"/>
  <c r="H4556" i="39"/>
  <c r="G4556" i="39"/>
  <c r="H4555" i="39"/>
  <c r="G4555" i="39"/>
  <c r="H4553" i="39"/>
  <c r="G4553" i="39"/>
  <c r="H4552" i="39"/>
  <c r="G4552" i="39"/>
  <c r="H4551" i="39"/>
  <c r="G4551" i="39"/>
  <c r="H4550" i="39"/>
  <c r="G4550" i="39"/>
  <c r="H4544" i="39"/>
  <c r="G4544" i="39"/>
  <c r="H4542" i="39"/>
  <c r="G4542" i="39"/>
  <c r="H4541" i="39"/>
  <c r="G4541" i="39"/>
  <c r="H4539" i="39"/>
  <c r="G4539" i="39"/>
  <c r="H4538" i="39"/>
  <c r="G4538" i="39"/>
  <c r="H4535" i="39"/>
  <c r="G4535" i="39"/>
  <c r="H4527" i="39"/>
  <c r="G4527" i="39"/>
  <c r="H4526" i="39"/>
  <c r="G4526" i="39"/>
  <c r="H4520" i="39"/>
  <c r="G4520" i="39"/>
  <c r="H4519" i="39"/>
  <c r="G4519" i="39"/>
  <c r="H4512" i="39"/>
  <c r="G4512" i="39"/>
  <c r="H4511" i="39"/>
  <c r="G4511" i="39"/>
  <c r="H4508" i="39"/>
  <c r="G4508" i="39"/>
  <c r="H4507" i="39"/>
  <c r="G4507" i="39"/>
  <c r="H4506" i="39"/>
  <c r="G4506" i="39"/>
  <c r="H4505" i="39"/>
  <c r="G4505" i="39"/>
  <c r="H4504" i="39"/>
  <c r="G4504" i="39"/>
  <c r="H4502" i="39"/>
  <c r="G4502" i="39"/>
  <c r="H4499" i="39"/>
  <c r="G4499" i="39"/>
  <c r="H4498" i="39"/>
  <c r="G4498" i="39"/>
  <c r="H4496" i="39"/>
  <c r="G4496" i="39"/>
  <c r="H4492" i="39"/>
  <c r="G4492" i="39"/>
  <c r="H4490" i="39"/>
  <c r="G4490" i="39"/>
  <c r="H4488" i="39"/>
  <c r="G4488" i="39"/>
  <c r="H4487" i="39"/>
  <c r="G4487" i="39"/>
  <c r="H4486" i="39"/>
  <c r="G4486" i="39"/>
  <c r="H4485" i="39"/>
  <c r="G4485" i="39"/>
  <c r="H4484" i="39"/>
  <c r="G4484" i="39"/>
  <c r="H4483" i="39"/>
  <c r="G4483" i="39"/>
  <c r="H4482" i="39"/>
  <c r="G4482" i="39"/>
  <c r="H4481" i="39"/>
  <c r="G4481" i="39"/>
  <c r="H4480" i="39"/>
  <c r="G4480" i="39"/>
  <c r="H4479" i="39"/>
  <c r="G4479" i="39"/>
  <c r="H4478" i="39"/>
  <c r="G4478" i="39"/>
  <c r="H4473" i="39"/>
  <c r="G4473" i="39"/>
  <c r="H4472" i="39"/>
  <c r="G4472" i="39"/>
  <c r="H4471" i="39"/>
  <c r="G4471" i="39"/>
  <c r="H4470" i="39"/>
  <c r="G4470" i="39"/>
  <c r="H4467" i="39"/>
  <c r="G4467" i="39"/>
  <c r="H4465" i="39"/>
  <c r="G4465" i="39"/>
  <c r="H4464" i="39"/>
  <c r="G4464" i="39"/>
  <c r="H4460" i="39"/>
  <c r="G4460" i="39"/>
  <c r="H4458" i="39"/>
  <c r="G4458" i="39"/>
  <c r="H4456" i="39"/>
  <c r="G4456" i="39"/>
  <c r="H4452" i="39"/>
  <c r="G4452" i="39"/>
  <c r="H4451" i="39"/>
  <c r="G4451" i="39"/>
  <c r="H4448" i="39"/>
  <c r="G4448" i="39"/>
  <c r="H4446" i="39"/>
  <c r="G4446" i="39"/>
  <c r="H4445" i="39"/>
  <c r="G4445" i="39"/>
  <c r="H4444" i="39"/>
  <c r="G4444" i="39"/>
  <c r="H4442" i="39"/>
  <c r="G4442" i="39"/>
  <c r="H4440" i="39"/>
  <c r="G4440" i="39"/>
  <c r="H4438" i="39"/>
  <c r="G4438" i="39"/>
  <c r="H4435" i="39"/>
  <c r="G4435" i="39"/>
  <c r="H4434" i="39"/>
  <c r="G4434" i="39"/>
  <c r="H4433" i="39"/>
  <c r="G4433" i="39"/>
  <c r="H4432" i="39"/>
  <c r="G4432" i="39"/>
  <c r="H4431" i="39"/>
  <c r="G4431" i="39"/>
  <c r="H4429" i="39"/>
  <c r="G4429" i="39"/>
  <c r="H4423" i="39"/>
  <c r="G4423" i="39"/>
  <c r="H4422" i="39"/>
  <c r="G4422" i="39"/>
  <c r="H4421" i="39"/>
  <c r="G4421" i="39"/>
  <c r="H4411" i="39"/>
  <c r="G4411" i="39"/>
  <c r="H4410" i="39"/>
  <c r="G4410" i="39"/>
  <c r="H4408" i="39"/>
  <c r="G4408" i="39"/>
  <c r="H4407" i="39"/>
  <c r="G4407" i="39"/>
  <c r="H4405" i="39"/>
  <c r="G4405" i="39"/>
  <c r="H4401" i="39"/>
  <c r="G4401" i="39"/>
  <c r="H4396" i="39"/>
  <c r="G4396" i="39"/>
  <c r="H4387" i="39"/>
  <c r="G4387" i="39"/>
  <c r="H4385" i="39"/>
  <c r="G4385" i="39"/>
  <c r="H4382" i="39"/>
  <c r="G4382" i="39"/>
  <c r="H4381" i="39"/>
  <c r="G4381" i="39"/>
  <c r="H4380" i="39"/>
  <c r="G4380" i="39"/>
  <c r="H4379" i="39"/>
  <c r="G4379" i="39"/>
  <c r="H4378" i="39"/>
  <c r="G4378" i="39"/>
  <c r="H4375" i="39"/>
  <c r="G4375" i="39"/>
  <c r="H4374" i="39"/>
  <c r="G4374" i="39"/>
  <c r="H4373" i="39"/>
  <c r="G4373" i="39"/>
  <c r="H4371" i="39"/>
  <c r="G4371" i="39"/>
  <c r="H4370" i="39"/>
  <c r="G4370" i="39"/>
  <c r="H4367" i="39"/>
  <c r="G4367" i="39"/>
  <c r="H4366" i="39"/>
  <c r="G4366" i="39"/>
  <c r="H4365" i="39"/>
  <c r="G4365" i="39"/>
  <c r="H4361" i="39"/>
  <c r="G4361" i="39"/>
  <c r="H4360" i="39"/>
  <c r="G4360" i="39"/>
  <c r="H4358" i="39"/>
  <c r="G4358" i="39"/>
  <c r="H4355" i="39"/>
  <c r="G4355" i="39"/>
  <c r="H4350" i="39"/>
  <c r="G4350" i="39"/>
  <c r="H4349" i="39"/>
  <c r="G4349" i="39"/>
  <c r="H4347" i="39"/>
  <c r="G4347" i="39"/>
  <c r="H4346" i="39"/>
  <c r="G4346" i="39"/>
  <c r="H4344" i="39"/>
  <c r="G4344" i="39"/>
  <c r="H4335" i="39"/>
  <c r="G4335" i="39"/>
  <c r="H4333" i="39"/>
  <c r="G4333" i="39"/>
  <c r="H4332" i="39"/>
  <c r="G4332" i="39"/>
  <c r="H4331" i="39"/>
  <c r="G4331" i="39"/>
  <c r="H4330" i="39"/>
  <c r="G4330" i="39"/>
  <c r="H4328" i="39"/>
  <c r="G4328" i="39"/>
  <c r="H4326" i="39"/>
  <c r="G4326" i="39"/>
  <c r="H4325" i="39"/>
  <c r="G4325" i="39"/>
  <c r="H4324" i="39"/>
  <c r="G4324" i="39"/>
  <c r="H4323" i="39"/>
  <c r="G4323" i="39"/>
  <c r="H4322" i="39"/>
  <c r="G4322" i="39"/>
  <c r="H4321" i="39"/>
  <c r="G4321" i="39"/>
  <c r="H4320" i="39"/>
  <c r="G4320" i="39"/>
  <c r="H4317" i="39"/>
  <c r="G4317" i="39"/>
  <c r="H4316" i="39"/>
  <c r="G4316" i="39"/>
  <c r="H4315" i="39"/>
  <c r="G4315" i="39"/>
  <c r="H4313" i="39"/>
  <c r="G4313" i="39"/>
  <c r="H4312" i="39"/>
  <c r="G4312" i="39"/>
  <c r="H4307" i="39"/>
  <c r="G4307" i="39"/>
  <c r="H4305" i="39"/>
  <c r="G4305" i="39"/>
  <c r="H4301" i="39"/>
  <c r="G4301" i="39"/>
  <c r="H4300" i="39"/>
  <c r="G4300" i="39"/>
  <c r="H4298" i="39"/>
  <c r="G4298" i="39"/>
  <c r="H4295" i="39"/>
  <c r="G4295" i="39"/>
  <c r="H4290" i="39"/>
  <c r="G4290" i="39"/>
  <c r="H4285" i="39"/>
  <c r="G4285" i="39"/>
  <c r="H4284" i="39"/>
  <c r="G4284" i="39"/>
  <c r="H4282" i="39"/>
  <c r="G4282" i="39"/>
  <c r="H4279" i="39"/>
  <c r="G4279" i="39"/>
  <c r="H4278" i="39"/>
  <c r="G4278" i="39"/>
  <c r="H4277" i="39"/>
  <c r="G4277" i="39"/>
  <c r="H4275" i="39"/>
  <c r="G4275" i="39"/>
  <c r="H4274" i="39"/>
  <c r="G4274" i="39"/>
  <c r="H4271" i="39"/>
  <c r="G4271" i="39"/>
  <c r="H4262" i="39"/>
  <c r="G4262" i="39"/>
  <c r="H4260" i="39"/>
  <c r="G4260" i="39"/>
  <c r="H4258" i="39"/>
  <c r="G4258" i="39"/>
  <c r="H4257" i="39"/>
  <c r="G4257" i="39"/>
  <c r="H4256" i="39"/>
  <c r="G4256" i="39"/>
  <c r="H4253" i="39"/>
  <c r="G4253" i="39"/>
  <c r="H4248" i="39"/>
  <c r="G4248" i="39"/>
  <c r="H4246" i="39"/>
  <c r="G4246" i="39"/>
  <c r="H4244" i="39"/>
  <c r="G4244" i="39"/>
  <c r="H4243" i="39"/>
  <c r="G4243" i="39"/>
  <c r="H4242" i="39"/>
  <c r="G4242" i="39"/>
  <c r="H4241" i="39"/>
  <c r="G4241" i="39"/>
  <c r="H4234" i="39"/>
  <c r="G4234" i="39"/>
  <c r="H4233" i="39"/>
  <c r="G4233" i="39"/>
  <c r="H4231" i="39"/>
  <c r="G4231" i="39"/>
  <c r="H4228" i="39"/>
  <c r="G4228" i="39"/>
  <c r="H4227" i="39"/>
  <c r="G4227" i="39"/>
  <c r="H4225" i="39"/>
  <c r="G4225" i="39"/>
  <c r="H4224" i="39"/>
  <c r="G4224" i="39"/>
  <c r="H4220" i="39"/>
  <c r="G4220" i="39"/>
  <c r="H4218" i="39"/>
  <c r="G4218" i="39"/>
  <c r="H4212" i="39"/>
  <c r="G4212" i="39"/>
  <c r="H4211" i="39"/>
  <c r="G4211" i="39"/>
  <c r="H4209" i="39"/>
  <c r="G4209" i="39"/>
  <c r="H4207" i="39"/>
  <c r="G4207" i="39"/>
  <c r="H4206" i="39"/>
  <c r="G4206" i="39"/>
  <c r="H4204" i="39"/>
  <c r="G4204" i="39"/>
  <c r="H4203" i="39"/>
  <c r="G4203" i="39"/>
  <c r="H4200" i="39"/>
  <c r="G4200" i="39"/>
  <c r="H4198" i="39"/>
  <c r="G4198" i="39"/>
  <c r="H4197" i="39"/>
  <c r="G4197" i="39"/>
  <c r="H4196" i="39"/>
  <c r="G4196" i="39"/>
  <c r="H4195" i="39"/>
  <c r="G4195" i="39"/>
  <c r="H4194" i="39"/>
  <c r="G4194" i="39"/>
  <c r="H4193" i="39"/>
  <c r="G4193" i="39"/>
  <c r="H4192" i="39"/>
  <c r="G4192" i="39"/>
  <c r="H4191" i="39"/>
  <c r="G4191" i="39"/>
  <c r="H4188" i="39"/>
  <c r="G4188" i="39"/>
  <c r="H4187" i="39"/>
  <c r="G4187" i="39"/>
  <c r="H4179" i="39"/>
  <c r="G4179" i="39"/>
  <c r="H4178" i="39"/>
  <c r="G4178" i="39"/>
  <c r="H4177" i="39"/>
  <c r="G4177" i="39"/>
  <c r="H4176" i="39"/>
  <c r="G4176" i="39"/>
  <c r="H4175" i="39"/>
  <c r="G4175" i="39"/>
  <c r="H4174" i="39"/>
  <c r="G4174" i="39"/>
  <c r="H4173" i="39"/>
  <c r="G4173" i="39"/>
  <c r="H4172" i="39"/>
  <c r="G4172" i="39"/>
  <c r="H4171" i="39"/>
  <c r="G4171" i="39"/>
  <c r="H4169" i="39"/>
  <c r="G4169" i="39"/>
  <c r="H4168" i="39"/>
  <c r="G4168" i="39"/>
  <c r="H4167" i="39"/>
  <c r="G4167" i="39"/>
  <c r="H4166" i="39"/>
  <c r="G4166" i="39"/>
  <c r="H4164" i="39"/>
  <c r="G4164" i="39"/>
  <c r="H4157" i="39"/>
  <c r="G4157" i="39"/>
  <c r="H4153" i="39"/>
  <c r="G4153" i="39"/>
  <c r="H4152" i="39"/>
  <c r="G4152" i="39"/>
  <c r="H4150" i="39"/>
  <c r="G4150" i="39"/>
  <c r="H4148" i="39"/>
  <c r="G4148" i="39"/>
  <c r="H4146" i="39"/>
  <c r="G4146" i="39"/>
  <c r="H4145" i="39"/>
  <c r="G4145" i="39"/>
  <c r="H4133" i="39"/>
  <c r="G4133" i="39"/>
  <c r="H4132" i="39"/>
  <c r="G4132" i="39"/>
  <c r="H4131" i="39"/>
  <c r="G4131" i="39"/>
  <c r="H4130" i="39"/>
  <c r="G4130" i="39"/>
  <c r="H4127" i="39"/>
  <c r="G4127" i="39"/>
  <c r="H4125" i="39"/>
  <c r="G4125" i="39"/>
  <c r="H4124" i="39"/>
  <c r="G4124" i="39"/>
  <c r="H4121" i="39"/>
  <c r="G4121" i="39"/>
  <c r="H4120" i="39"/>
  <c r="G4120" i="39"/>
  <c r="H4117" i="39"/>
  <c r="G4117" i="39"/>
  <c r="H4116" i="39"/>
  <c r="G4116" i="39"/>
  <c r="H4114" i="39"/>
  <c r="G4114" i="39"/>
  <c r="H4112" i="39"/>
  <c r="G4112" i="39"/>
  <c r="H4109" i="39"/>
  <c r="G4109" i="39"/>
  <c r="H4106" i="39"/>
  <c r="G4106" i="39"/>
  <c r="H4105" i="39"/>
  <c r="G4105" i="39"/>
  <c r="H4101" i="39"/>
  <c r="G4101" i="39"/>
  <c r="H4098" i="39"/>
  <c r="G4098" i="39"/>
  <c r="H4097" i="39"/>
  <c r="G4097" i="39"/>
  <c r="H4094" i="39"/>
  <c r="G4094" i="39"/>
  <c r="H4093" i="39"/>
  <c r="G4093" i="39"/>
  <c r="H4092" i="39"/>
  <c r="G4092" i="39"/>
  <c r="H4087" i="39"/>
  <c r="G4087" i="39"/>
  <c r="H4085" i="39"/>
  <c r="G4085" i="39"/>
  <c r="H4084" i="39"/>
  <c r="G4084" i="39"/>
  <c r="H4082" i="39"/>
  <c r="G4082" i="39"/>
  <c r="H4081" i="39"/>
  <c r="G4081" i="39"/>
  <c r="H4076" i="39"/>
  <c r="G4076" i="39"/>
  <c r="H4073" i="39"/>
  <c r="G4073" i="39"/>
  <c r="H4071" i="39"/>
  <c r="G4071" i="39"/>
  <c r="H4070" i="39"/>
  <c r="G4070" i="39"/>
  <c r="H4067" i="39"/>
  <c r="G4067" i="39"/>
  <c r="H4066" i="39"/>
  <c r="G4066" i="39"/>
  <c r="H4065" i="39"/>
  <c r="G4065" i="39"/>
  <c r="H4064" i="39"/>
  <c r="G4064" i="39"/>
  <c r="H4063" i="39"/>
  <c r="G4063" i="39"/>
  <c r="H4061" i="39"/>
  <c r="G4061" i="39"/>
  <c r="H4058" i="39"/>
  <c r="G4058" i="39"/>
  <c r="H4055" i="39"/>
  <c r="G4055" i="39"/>
  <c r="H4054" i="39"/>
  <c r="G4054" i="39"/>
  <c r="H4052" i="39"/>
  <c r="G4052" i="39"/>
  <c r="H4047" i="39"/>
  <c r="G4047" i="39"/>
  <c r="H4046" i="39"/>
  <c r="G4046" i="39"/>
  <c r="H4043" i="39"/>
  <c r="G4043" i="39"/>
  <c r="H4042" i="39"/>
  <c r="G4042" i="39"/>
  <c r="H4041" i="39"/>
  <c r="G4041" i="39"/>
  <c r="H4037" i="39"/>
  <c r="G4037" i="39"/>
  <c r="H4035" i="39"/>
  <c r="G4035" i="39"/>
  <c r="H4033" i="39"/>
  <c r="G4033" i="39"/>
  <c r="H4032" i="39"/>
  <c r="G4032" i="39"/>
  <c r="H4031" i="39"/>
  <c r="G4031" i="39"/>
  <c r="H4029" i="39"/>
  <c r="G4029" i="39"/>
  <c r="H4028" i="39"/>
  <c r="G4028" i="39"/>
  <c r="H4021" i="39"/>
  <c r="G4021" i="39"/>
  <c r="H4020" i="39"/>
  <c r="G4020" i="39"/>
  <c r="H4018" i="39"/>
  <c r="G4018" i="39"/>
  <c r="H4016" i="39"/>
  <c r="G4016" i="39"/>
  <c r="H4014" i="39"/>
  <c r="G4014" i="39"/>
  <c r="H4013" i="39"/>
  <c r="G4013" i="39"/>
  <c r="H4004" i="39"/>
  <c r="G4004" i="39"/>
  <c r="H4003" i="39"/>
  <c r="G4003" i="39"/>
  <c r="H4000" i="39"/>
  <c r="G4000" i="39"/>
  <c r="H3997" i="39"/>
  <c r="G3997" i="39"/>
  <c r="H3989" i="39"/>
  <c r="G3989" i="39"/>
  <c r="H3988" i="39"/>
  <c r="G3988" i="39"/>
  <c r="H3983" i="39"/>
  <c r="G3983" i="39"/>
  <c r="H3981" i="39"/>
  <c r="G3981" i="39"/>
  <c r="H3980" i="39"/>
  <c r="G3980" i="39"/>
  <c r="H3978" i="39"/>
  <c r="G3978" i="39"/>
  <c r="H3977" i="39"/>
  <c r="G3977" i="39"/>
  <c r="H3975" i="39"/>
  <c r="G3975" i="39"/>
  <c r="H3973" i="39"/>
  <c r="G3973" i="39"/>
  <c r="H3969" i="39"/>
  <c r="G3969" i="39"/>
  <c r="H3968" i="39"/>
  <c r="G3968" i="39"/>
  <c r="H3966" i="39"/>
  <c r="G3966" i="39"/>
  <c r="H3964" i="39"/>
  <c r="G3964" i="39"/>
  <c r="H3962" i="39"/>
  <c r="G3962" i="39"/>
  <c r="H3960" i="39"/>
  <c r="G3960" i="39"/>
  <c r="H3957" i="39"/>
  <c r="G3957" i="39"/>
  <c r="H3955" i="39"/>
  <c r="G3955" i="39"/>
  <c r="H3952" i="39"/>
  <c r="G3952" i="39"/>
  <c r="H3950" i="39"/>
  <c r="G3950" i="39"/>
  <c r="H3949" i="39"/>
  <c r="G3949" i="39"/>
  <c r="H3947" i="39"/>
  <c r="G3947" i="39"/>
  <c r="H3944" i="39"/>
  <c r="G3944" i="39"/>
  <c r="H3943" i="39"/>
  <c r="G3943" i="39"/>
  <c r="H3940" i="39"/>
  <c r="G3940" i="39"/>
  <c r="H3939" i="39"/>
  <c r="G3939" i="39"/>
  <c r="H3934" i="39"/>
  <c r="G3934" i="39"/>
  <c r="H3929" i="39"/>
  <c r="G3929" i="39"/>
  <c r="H3928" i="39"/>
  <c r="G3928" i="39"/>
  <c r="H3923" i="39"/>
  <c r="G3923" i="39"/>
  <c r="H3921" i="39"/>
  <c r="G3921" i="39"/>
  <c r="H3919" i="39"/>
  <c r="G3919" i="39"/>
  <c r="H3909" i="39"/>
  <c r="G3909" i="39"/>
  <c r="H3906" i="39"/>
  <c r="G3906" i="39"/>
  <c r="H3905" i="39"/>
  <c r="G3905" i="39"/>
  <c r="H3904" i="39"/>
  <c r="G3904" i="39"/>
  <c r="H3902" i="39"/>
  <c r="G3902" i="39"/>
  <c r="H3900" i="39"/>
  <c r="G3900" i="39"/>
  <c r="H3899" i="39"/>
  <c r="G3899" i="39"/>
  <c r="H3898" i="39"/>
  <c r="G3898" i="39"/>
  <c r="H3897" i="39"/>
  <c r="G3897" i="39"/>
  <c r="H3895" i="39"/>
  <c r="G3895" i="39"/>
  <c r="H3893" i="39"/>
  <c r="G3893" i="39"/>
  <c r="H3887" i="39"/>
  <c r="G3887" i="39"/>
  <c r="H3883" i="39"/>
  <c r="G3883" i="39"/>
  <c r="H3882" i="39"/>
  <c r="G3882" i="39"/>
  <c r="H3879" i="39"/>
  <c r="G3879" i="39"/>
  <c r="H3878" i="39"/>
  <c r="G3878" i="39"/>
  <c r="H3875" i="39"/>
  <c r="G3875" i="39"/>
  <c r="H3874" i="39"/>
  <c r="G3874" i="39"/>
  <c r="H3871" i="39"/>
  <c r="G3871" i="39"/>
  <c r="H3863" i="39"/>
  <c r="G3863" i="39"/>
  <c r="H3861" i="39"/>
  <c r="G3861" i="39"/>
  <c r="H3859" i="39"/>
  <c r="G3859" i="39"/>
  <c r="H3858" i="39"/>
  <c r="G3858" i="39"/>
  <c r="H3856" i="39"/>
  <c r="G3856" i="39"/>
  <c r="H3853" i="39"/>
  <c r="G3853" i="39"/>
  <c r="H3849" i="39"/>
  <c r="G3849" i="39"/>
  <c r="H3845" i="39"/>
  <c r="G3845" i="39"/>
  <c r="H3843" i="39"/>
  <c r="G3843" i="39"/>
  <c r="H3837" i="39"/>
  <c r="G3837" i="39"/>
  <c r="H3835" i="39"/>
  <c r="G3835" i="39"/>
  <c r="H3833" i="39"/>
  <c r="G3833" i="39"/>
  <c r="H3826" i="39"/>
  <c r="G3826" i="39"/>
  <c r="H3824" i="39"/>
  <c r="G3824" i="39"/>
  <c r="H3821" i="39"/>
  <c r="G3821" i="39"/>
  <c r="H3818" i="39"/>
  <c r="G3818" i="39"/>
  <c r="H3811" i="39"/>
  <c r="G3811" i="39"/>
  <c r="H3806" i="39"/>
  <c r="G3806" i="39"/>
  <c r="H3801" i="39"/>
  <c r="G3801" i="39"/>
  <c r="H3798" i="39"/>
  <c r="G3798" i="39"/>
  <c r="H3797" i="39"/>
  <c r="G3797" i="39"/>
  <c r="H3796" i="39"/>
  <c r="G3796" i="39"/>
  <c r="H3792" i="39"/>
  <c r="G3792" i="39"/>
  <c r="H3789" i="39"/>
  <c r="G3789" i="39"/>
  <c r="H3785" i="39"/>
  <c r="G3785" i="39"/>
  <c r="H3784" i="39"/>
  <c r="G3784" i="39"/>
  <c r="H3782" i="39"/>
  <c r="G3782" i="39"/>
  <c r="H3779" i="39"/>
  <c r="G3779" i="39"/>
  <c r="H3773" i="39"/>
  <c r="G3773" i="39"/>
  <c r="H3772" i="39"/>
  <c r="G3772" i="39"/>
  <c r="H3771" i="39"/>
  <c r="G3771" i="39"/>
  <c r="H3769" i="39"/>
  <c r="G3769" i="39"/>
  <c r="H3768" i="39"/>
  <c r="G3768" i="39"/>
  <c r="H3758" i="39"/>
  <c r="G3758" i="39"/>
  <c r="H3757" i="39"/>
  <c r="G3757" i="39"/>
  <c r="H3753" i="39"/>
  <c r="G3753" i="39"/>
  <c r="H3749" i="39"/>
  <c r="G3749" i="39"/>
  <c r="H3748" i="39"/>
  <c r="G3748" i="39"/>
  <c r="H3746" i="39"/>
  <c r="G3746" i="39"/>
  <c r="H3743" i="39"/>
  <c r="G3743" i="39"/>
  <c r="H3742" i="39"/>
  <c r="G3742" i="39"/>
  <c r="H3740" i="39"/>
  <c r="G3740" i="39"/>
  <c r="H3739" i="39"/>
  <c r="G3739" i="39"/>
  <c r="H3734" i="39"/>
  <c r="G3734" i="39"/>
  <c r="H3733" i="39"/>
  <c r="G3733" i="39"/>
  <c r="H3729" i="39"/>
  <c r="G3729" i="39"/>
  <c r="H3727" i="39"/>
  <c r="G3727" i="39"/>
  <c r="H3726" i="39"/>
  <c r="G3726" i="39"/>
  <c r="H3725" i="39"/>
  <c r="G3725" i="39"/>
  <c r="H3724" i="39"/>
  <c r="G3724" i="39"/>
  <c r="H3722" i="39"/>
  <c r="G3722" i="39"/>
  <c r="H3721" i="39"/>
  <c r="G3721" i="39"/>
  <c r="H3720" i="39"/>
  <c r="G3720" i="39"/>
  <c r="H3719" i="39"/>
  <c r="G3719" i="39"/>
  <c r="H3718" i="39"/>
  <c r="G3718" i="39"/>
  <c r="H3717" i="39"/>
  <c r="G3717" i="39"/>
  <c r="H3713" i="39"/>
  <c r="G3713" i="39"/>
  <c r="H3709" i="39"/>
  <c r="G3709" i="39"/>
  <c r="H3706" i="39"/>
  <c r="G3706" i="39"/>
  <c r="H3700" i="39"/>
  <c r="G3700" i="39"/>
  <c r="H3699" i="39"/>
  <c r="G3699" i="39"/>
  <c r="H3698" i="39"/>
  <c r="G3698" i="39"/>
  <c r="H3693" i="39"/>
  <c r="G3693" i="39"/>
  <c r="H3692" i="39"/>
  <c r="G3692" i="39"/>
  <c r="H3689" i="39"/>
  <c r="G3689" i="39"/>
  <c r="H3688" i="39"/>
  <c r="G3688" i="39"/>
  <c r="H3686" i="39"/>
  <c r="G3686" i="39"/>
  <c r="H3685" i="39"/>
  <c r="G3685" i="39"/>
  <c r="H3683" i="39"/>
  <c r="G3683" i="39"/>
  <c r="H3682" i="39"/>
  <c r="G3682" i="39"/>
  <c r="H3680" i="39"/>
  <c r="G3680" i="39"/>
  <c r="H3676" i="39"/>
  <c r="G3676" i="39"/>
  <c r="H3670" i="39"/>
  <c r="G3670" i="39"/>
  <c r="H3669" i="39"/>
  <c r="G3669" i="39"/>
  <c r="H3659" i="39"/>
  <c r="G3659" i="39"/>
  <c r="H3656" i="39"/>
  <c r="G3656" i="39"/>
  <c r="H3654" i="39"/>
  <c r="G3654" i="39"/>
  <c r="H3650" i="39"/>
  <c r="G3650" i="39"/>
  <c r="H3648" i="39"/>
  <c r="G3648" i="39"/>
  <c r="H3647" i="39"/>
  <c r="G3647" i="39"/>
  <c r="H3646" i="39"/>
  <c r="G3646" i="39"/>
  <c r="H3645" i="39"/>
  <c r="G3645" i="39"/>
  <c r="H3642" i="39"/>
  <c r="G3642" i="39"/>
  <c r="H3640" i="39"/>
  <c r="G3640" i="39"/>
  <c r="H3639" i="39"/>
  <c r="G3639" i="39"/>
  <c r="H3636" i="39"/>
  <c r="G3636" i="39"/>
  <c r="H3630" i="39"/>
  <c r="G3630" i="39"/>
  <c r="H3628" i="39"/>
  <c r="G3628" i="39"/>
  <c r="H3623" i="39"/>
  <c r="G3623" i="39"/>
  <c r="H3620" i="39"/>
  <c r="G3620" i="39"/>
  <c r="H3619" i="39"/>
  <c r="G3619" i="39"/>
  <c r="H3618" i="39"/>
  <c r="G3618" i="39"/>
  <c r="H3616" i="39"/>
  <c r="G3616" i="39"/>
  <c r="H3612" i="39"/>
  <c r="G3612" i="39"/>
  <c r="H3611" i="39"/>
  <c r="G3611" i="39"/>
  <c r="H3609" i="39"/>
  <c r="G3609" i="39"/>
  <c r="H3608" i="39"/>
  <c r="G3608" i="39"/>
  <c r="H3607" i="39"/>
  <c r="G3607" i="39"/>
  <c r="H3605" i="39"/>
  <c r="G3605" i="39"/>
  <c r="H3601" i="39"/>
  <c r="G3601" i="39"/>
  <c r="H3600" i="39"/>
  <c r="G3600" i="39"/>
  <c r="H3599" i="39"/>
  <c r="G3599" i="39"/>
  <c r="H3595" i="39"/>
  <c r="G3595" i="39"/>
  <c r="H3591" i="39"/>
  <c r="G3591" i="39"/>
  <c r="H3590" i="39"/>
  <c r="G3590" i="39"/>
  <c r="H3587" i="39"/>
  <c r="G3587" i="39"/>
  <c r="H3584" i="39"/>
  <c r="G3584" i="39"/>
  <c r="H3582" i="39"/>
  <c r="G3582" i="39"/>
  <c r="H3581" i="39"/>
  <c r="G3581" i="39"/>
  <c r="H3580" i="39"/>
  <c r="G3580" i="39"/>
  <c r="H3578" i="39"/>
  <c r="G3578" i="39"/>
  <c r="H3575" i="39"/>
  <c r="G3575" i="39"/>
  <c r="H3573" i="39"/>
  <c r="G3573" i="39"/>
  <c r="H3565" i="39"/>
  <c r="G3565" i="39"/>
  <c r="H3564" i="39"/>
  <c r="G3564" i="39"/>
  <c r="H3563" i="39"/>
  <c r="G3563" i="39"/>
  <c r="H3561" i="39"/>
  <c r="G3561" i="39"/>
  <c r="H3559" i="39"/>
  <c r="G3559" i="39"/>
  <c r="H3557" i="39"/>
  <c r="G3557" i="39"/>
  <c r="H3554" i="39"/>
  <c r="G3554" i="39"/>
  <c r="H3551" i="39"/>
  <c r="G3551" i="39"/>
  <c r="H3549" i="39"/>
  <c r="G3549" i="39"/>
  <c r="H3545" i="39"/>
  <c r="G3545" i="39"/>
  <c r="H3539" i="39"/>
  <c r="G3539" i="39"/>
  <c r="H3538" i="39"/>
  <c r="G3538" i="39"/>
  <c r="H3534" i="39"/>
  <c r="G3534" i="39"/>
  <c r="H3526" i="39"/>
  <c r="G3526" i="39"/>
  <c r="H3521" i="39"/>
  <c r="G3521" i="39"/>
  <c r="H3520" i="39"/>
  <c r="G3520" i="39"/>
  <c r="H3519" i="39"/>
  <c r="G3519" i="39"/>
  <c r="H3515" i="39"/>
  <c r="G3515" i="39"/>
  <c r="H3512" i="39"/>
  <c r="G3512" i="39"/>
  <c r="H3510" i="39"/>
  <c r="G3510" i="39"/>
  <c r="H3508" i="39"/>
  <c r="G3508" i="39"/>
  <c r="H3507" i="39"/>
  <c r="G3507" i="39"/>
  <c r="H3506" i="39"/>
  <c r="G3506" i="39"/>
  <c r="H3505" i="39"/>
  <c r="G3505" i="39"/>
  <c r="H3503" i="39"/>
  <c r="G3503" i="39"/>
  <c r="H3500" i="39"/>
  <c r="G3500" i="39"/>
  <c r="H3498" i="39"/>
  <c r="G3498" i="39"/>
  <c r="H3496" i="39"/>
  <c r="G3496" i="39"/>
  <c r="H3492" i="39"/>
  <c r="G3492" i="39"/>
  <c r="H3490" i="39"/>
  <c r="G3490" i="39"/>
  <c r="H3489" i="39"/>
  <c r="G3489" i="39"/>
  <c r="H3487" i="39"/>
  <c r="G3487" i="39"/>
  <c r="H3485" i="39"/>
  <c r="G3485" i="39"/>
  <c r="H3484" i="39"/>
  <c r="G3484" i="39"/>
  <c r="H3482" i="39"/>
  <c r="G3482" i="39"/>
  <c r="H3481" i="39"/>
  <c r="G3481" i="39"/>
  <c r="H3480" i="39"/>
  <c r="G3480" i="39"/>
  <c r="H3478" i="39"/>
  <c r="G3478" i="39"/>
  <c r="H3473" i="39"/>
  <c r="G3473" i="39"/>
  <c r="H3470" i="39"/>
  <c r="G3470" i="39"/>
  <c r="H3469" i="39"/>
  <c r="G3469" i="39"/>
  <c r="H3466" i="39"/>
  <c r="G3466" i="39"/>
  <c r="H3462" i="39"/>
  <c r="G3462" i="39"/>
  <c r="H3459" i="39"/>
  <c r="G3459" i="39"/>
  <c r="H3457" i="39"/>
  <c r="G3457" i="39"/>
  <c r="H3453" i="39"/>
  <c r="G3453" i="39"/>
  <c r="H3452" i="39"/>
  <c r="G3452" i="39"/>
  <c r="H3451" i="39"/>
  <c r="G3451" i="39"/>
  <c r="H3450" i="39"/>
  <c r="G3450" i="39"/>
  <c r="H3448" i="39"/>
  <c r="G3448" i="39"/>
  <c r="H3447" i="39"/>
  <c r="G3447" i="39"/>
  <c r="H3444" i="39"/>
  <c r="G3444" i="39"/>
  <c r="H3443" i="39"/>
  <c r="G3443" i="39"/>
  <c r="H3442" i="39"/>
  <c r="G3442" i="39"/>
  <c r="H3439" i="39"/>
  <c r="G3439" i="39"/>
  <c r="H3432" i="39"/>
  <c r="G3432" i="39"/>
  <c r="H3431" i="39"/>
  <c r="G3431" i="39"/>
  <c r="H3430" i="39"/>
  <c r="G3430" i="39"/>
  <c r="H3429" i="39"/>
  <c r="G3429" i="39"/>
  <c r="H3427" i="39"/>
  <c r="G3427" i="39"/>
  <c r="H3422" i="39"/>
  <c r="G3422" i="39"/>
  <c r="H3421" i="39"/>
  <c r="G3421" i="39"/>
  <c r="H3420" i="39"/>
  <c r="G3420" i="39"/>
  <c r="H3415" i="39"/>
  <c r="G3415" i="39"/>
  <c r="H3409" i="39"/>
  <c r="G3409" i="39"/>
  <c r="H3402" i="39"/>
  <c r="G3402" i="39"/>
  <c r="H3401" i="39"/>
  <c r="G3401" i="39"/>
  <c r="H3396" i="39"/>
  <c r="G3396" i="39"/>
  <c r="H3392" i="39"/>
  <c r="G3392" i="39"/>
  <c r="H3386" i="39"/>
  <c r="G3386" i="39"/>
  <c r="H3383" i="39"/>
  <c r="G3383" i="39"/>
  <c r="H3382" i="39"/>
  <c r="G3382" i="39"/>
  <c r="H3376" i="39"/>
  <c r="G3376" i="39"/>
  <c r="H3374" i="39"/>
  <c r="G3374" i="39"/>
  <c r="H3373" i="39"/>
  <c r="G3373" i="39"/>
  <c r="H3369" i="39"/>
  <c r="G3369" i="39"/>
  <c r="H3368" i="39"/>
  <c r="G3368" i="39"/>
  <c r="H3363" i="39"/>
  <c r="G3363" i="39"/>
  <c r="H3362" i="39"/>
  <c r="G3362" i="39"/>
  <c r="H3361" i="39"/>
  <c r="G3361" i="39"/>
  <c r="H3355" i="39"/>
  <c r="G3355" i="39"/>
  <c r="H3354" i="39"/>
  <c r="G3354" i="39"/>
  <c r="H3353" i="39"/>
  <c r="G3353" i="39"/>
  <c r="H3350" i="39"/>
  <c r="G3350" i="39"/>
  <c r="H3347" i="39"/>
  <c r="G3347" i="39"/>
  <c r="H3345" i="39"/>
  <c r="G3345" i="39"/>
  <c r="H3344" i="39"/>
  <c r="G3344" i="39"/>
  <c r="H3341" i="39"/>
  <c r="G3341" i="39"/>
  <c r="H3337" i="39"/>
  <c r="G3337" i="39"/>
  <c r="H3334" i="39"/>
  <c r="G3334" i="39"/>
  <c r="H3333" i="39"/>
  <c r="G3333" i="39"/>
  <c r="H3332" i="39"/>
  <c r="G3332" i="39"/>
  <c r="H3327" i="39"/>
  <c r="G3327" i="39"/>
  <c r="H3326" i="39"/>
  <c r="G3326" i="39"/>
  <c r="H3325" i="39"/>
  <c r="G3325" i="39"/>
  <c r="H3323" i="39"/>
  <c r="G3323" i="39"/>
  <c r="H3319" i="39"/>
  <c r="G3319" i="39"/>
  <c r="H3318" i="39"/>
  <c r="G3318" i="39"/>
  <c r="H3315" i="39"/>
  <c r="G3315" i="39"/>
  <c r="H3313" i="39"/>
  <c r="G3313" i="39"/>
  <c r="H3310" i="39"/>
  <c r="G3310" i="39"/>
  <c r="H3307" i="39"/>
  <c r="G3307" i="39"/>
  <c r="H3306" i="39"/>
  <c r="G3306" i="39"/>
  <c r="H3305" i="39"/>
  <c r="G3305" i="39"/>
  <c r="H3302" i="39"/>
  <c r="G3302" i="39"/>
  <c r="H3301" i="39"/>
  <c r="G3301" i="39"/>
  <c r="H3299" i="39"/>
  <c r="G3299" i="39"/>
  <c r="H3293" i="39"/>
  <c r="G3293" i="39"/>
  <c r="H3292" i="39"/>
  <c r="G3292" i="39"/>
  <c r="H3291" i="39"/>
  <c r="G3291" i="39"/>
  <c r="H3289" i="39"/>
  <c r="G3289" i="39"/>
  <c r="H3284" i="39"/>
  <c r="G3284" i="39"/>
  <c r="H3280" i="39"/>
  <c r="G3280" i="39"/>
  <c r="H3279" i="39"/>
  <c r="G3279" i="39"/>
  <c r="H3277" i="39"/>
  <c r="G3277" i="39"/>
  <c r="H3276" i="39"/>
  <c r="G3276" i="39"/>
  <c r="H3274" i="39"/>
  <c r="G3274" i="39"/>
  <c r="H3270" i="39"/>
  <c r="G3270" i="39"/>
  <c r="H3269" i="39"/>
  <c r="G3269" i="39"/>
  <c r="H3268" i="39"/>
  <c r="G3268" i="39"/>
  <c r="H3267" i="39"/>
  <c r="G3267" i="39"/>
  <c r="H3264" i="39"/>
  <c r="G3264" i="39"/>
  <c r="H3260" i="39"/>
  <c r="G3260" i="39"/>
  <c r="H3259" i="39"/>
  <c r="G3259" i="39"/>
  <c r="H3258" i="39"/>
  <c r="G3258" i="39"/>
  <c r="H3256" i="39"/>
  <c r="G3256" i="39"/>
  <c r="H3255" i="39"/>
  <c r="G3255" i="39"/>
  <c r="H3254" i="39"/>
  <c r="G3254" i="39"/>
  <c r="H3249" i="39"/>
  <c r="G3249" i="39"/>
  <c r="H3246" i="39"/>
  <c r="G3246" i="39"/>
  <c r="H3245" i="39"/>
  <c r="G3245" i="39"/>
  <c r="H3243" i="39"/>
  <c r="G3243" i="39"/>
  <c r="H3239" i="39"/>
  <c r="G3239" i="39"/>
  <c r="H3236" i="39"/>
  <c r="G3236" i="39"/>
  <c r="H3233" i="39"/>
  <c r="G3233" i="39"/>
  <c r="H3232" i="39"/>
  <c r="G3232" i="39"/>
  <c r="H3231" i="39"/>
  <c r="G3231" i="39"/>
  <c r="H3229" i="39"/>
  <c r="G3229" i="39"/>
  <c r="H3228" i="39"/>
  <c r="G3228" i="39"/>
  <c r="H3225" i="39"/>
  <c r="G3225" i="39"/>
  <c r="H3222" i="39"/>
  <c r="G3222" i="39"/>
  <c r="H3221" i="39"/>
  <c r="G3221" i="39"/>
  <c r="H3220" i="39"/>
  <c r="G3220" i="39"/>
  <c r="H3211" i="39"/>
  <c r="G3211" i="39"/>
  <c r="H3207" i="39"/>
  <c r="G3207" i="39"/>
  <c r="H3205" i="39"/>
  <c r="G3205" i="39"/>
  <c r="H3204" i="39"/>
  <c r="G3204" i="39"/>
  <c r="H3203" i="39"/>
  <c r="G3203" i="39"/>
  <c r="H3202" i="39"/>
  <c r="G3202" i="39"/>
  <c r="H3200" i="39"/>
  <c r="G3200" i="39"/>
  <c r="H3198" i="39"/>
  <c r="G3198" i="39"/>
  <c r="H3197" i="39"/>
  <c r="G3197" i="39"/>
  <c r="H3195" i="39"/>
  <c r="G3195" i="39"/>
  <c r="H3194" i="39"/>
  <c r="G3194" i="39"/>
  <c r="H3187" i="39"/>
  <c r="G3187" i="39"/>
  <c r="H3186" i="39"/>
  <c r="G3186" i="39"/>
  <c r="H3184" i="39"/>
  <c r="G3184" i="39"/>
  <c r="H3178" i="39"/>
  <c r="G3178" i="39"/>
  <c r="H3177" i="39"/>
  <c r="G3177" i="39"/>
  <c r="H3169" i="39"/>
  <c r="G3169" i="39"/>
  <c r="H3168" i="39"/>
  <c r="G3168" i="39"/>
  <c r="H3167" i="39"/>
  <c r="G3167" i="39"/>
  <c r="H3166" i="39"/>
  <c r="G3166" i="39"/>
  <c r="H3165" i="39"/>
  <c r="G3165" i="39"/>
  <c r="H3162" i="39"/>
  <c r="G3162" i="39"/>
  <c r="H3161" i="39"/>
  <c r="G3161" i="39"/>
  <c r="H3159" i="39"/>
  <c r="G3159" i="39"/>
  <c r="H3156" i="39"/>
  <c r="G3156" i="39"/>
  <c r="H3154" i="39"/>
  <c r="G3154" i="39"/>
  <c r="H3153" i="39"/>
  <c r="G3153" i="39"/>
  <c r="H3150" i="39"/>
  <c r="G3150" i="39"/>
  <c r="H3149" i="39"/>
  <c r="G3149" i="39"/>
  <c r="H3144" i="39"/>
  <c r="G3144" i="39"/>
  <c r="H3143" i="39"/>
  <c r="G3143" i="39"/>
  <c r="H3142" i="39"/>
  <c r="G3142" i="39"/>
  <c r="H3140" i="39"/>
  <c r="G3140" i="39"/>
  <c r="H3139" i="39"/>
  <c r="G3139" i="39"/>
  <c r="H3138" i="39"/>
  <c r="G3138" i="39"/>
  <c r="H3137" i="39"/>
  <c r="G3137" i="39"/>
  <c r="H3134" i="39"/>
  <c r="G3134" i="39"/>
  <c r="H3132" i="39"/>
  <c r="G3132" i="39"/>
  <c r="H3131" i="39"/>
  <c r="G3131" i="39"/>
  <c r="H3129" i="39"/>
  <c r="G3129" i="39"/>
  <c r="H3128" i="39"/>
  <c r="G3128" i="39"/>
  <c r="H3127" i="39"/>
  <c r="G3127" i="39"/>
  <c r="H3115" i="39"/>
  <c r="G3115" i="39"/>
  <c r="H3112" i="39"/>
  <c r="G3112" i="39"/>
  <c r="H3111" i="39"/>
  <c r="G3111" i="39"/>
  <c r="H3110" i="39"/>
  <c r="G3110" i="39"/>
  <c r="H3108" i="39"/>
  <c r="G3108" i="39"/>
  <c r="H3106" i="39"/>
  <c r="G3106" i="39"/>
  <c r="H3097" i="39"/>
  <c r="G3097" i="39"/>
  <c r="H3095" i="39"/>
  <c r="G3095" i="39"/>
  <c r="H3094" i="39"/>
  <c r="G3094" i="39"/>
  <c r="H3092" i="39"/>
  <c r="G3092" i="39"/>
  <c r="H3090" i="39"/>
  <c r="G3090" i="39"/>
  <c r="H3089" i="39"/>
  <c r="G3089" i="39"/>
  <c r="H3088" i="39"/>
  <c r="G3088" i="39"/>
  <c r="H3087" i="39"/>
  <c r="G3087" i="39"/>
  <c r="H3086" i="39"/>
  <c r="G3086" i="39"/>
  <c r="H3085" i="39"/>
  <c r="G3085" i="39"/>
  <c r="H3084" i="39"/>
  <c r="G3084" i="39"/>
  <c r="H3083" i="39"/>
  <c r="G3083" i="39"/>
  <c r="H3082" i="39"/>
  <c r="G3082" i="39"/>
  <c r="H3079" i="39"/>
  <c r="G3079" i="39"/>
  <c r="H3077" i="39"/>
  <c r="G3077" i="39"/>
  <c r="H3068" i="39"/>
  <c r="G3068" i="39"/>
  <c r="H3067" i="39"/>
  <c r="G3067" i="39"/>
  <c r="H3064" i="39"/>
  <c r="G3064" i="39"/>
  <c r="H3059" i="39"/>
  <c r="G3059" i="39"/>
  <c r="H3057" i="39"/>
  <c r="G3057" i="39"/>
  <c r="H3052" i="39"/>
  <c r="G3052" i="39"/>
  <c r="H3049" i="39"/>
  <c r="G3049" i="39"/>
  <c r="H3044" i="39"/>
  <c r="G3044" i="39"/>
  <c r="H3042" i="39"/>
  <c r="G3042" i="39"/>
  <c r="H3037" i="39"/>
  <c r="G3037" i="39"/>
  <c r="H3033" i="39"/>
  <c r="G3033" i="39"/>
  <c r="H3032" i="39"/>
  <c r="G3032" i="39"/>
  <c r="H3026" i="39"/>
  <c r="G3026" i="39"/>
  <c r="H3019" i="39"/>
  <c r="G3019" i="39"/>
  <c r="H3016" i="39"/>
  <c r="G3016" i="39"/>
  <c r="H3013" i="39"/>
  <c r="G3013" i="39"/>
  <c r="H3011" i="39"/>
  <c r="G3011" i="39"/>
  <c r="H3009" i="39"/>
  <c r="G3009" i="39"/>
  <c r="H3004" i="39"/>
  <c r="G3004" i="39"/>
  <c r="H3003" i="39"/>
  <c r="G3003" i="39"/>
  <c r="H3000" i="39"/>
  <c r="G3000" i="39"/>
  <c r="H2995" i="39"/>
  <c r="G2995" i="39"/>
  <c r="H2993" i="39"/>
  <c r="G2993" i="39"/>
  <c r="H2992" i="39"/>
  <c r="G2992" i="39"/>
  <c r="H2990" i="39"/>
  <c r="G2990" i="39"/>
  <c r="H2989" i="39"/>
  <c r="G2989" i="39"/>
  <c r="H2988" i="39"/>
  <c r="G2988" i="39"/>
  <c r="H2985" i="39"/>
  <c r="G2985" i="39"/>
  <c r="H2983" i="39"/>
  <c r="G2983" i="39"/>
  <c r="H2975" i="39"/>
  <c r="G2975" i="39"/>
  <c r="H2972" i="39"/>
  <c r="G2972" i="39"/>
  <c r="H2971" i="39"/>
  <c r="G2971" i="39"/>
  <c r="H2970" i="39"/>
  <c r="G2970" i="39"/>
  <c r="H2969" i="39"/>
  <c r="G2969" i="39"/>
  <c r="H2961" i="39"/>
  <c r="G2961" i="39"/>
  <c r="H2958" i="39"/>
  <c r="G2958" i="39"/>
  <c r="H2957" i="39"/>
  <c r="G2957" i="39"/>
  <c r="H2955" i="39"/>
  <c r="G2955" i="39"/>
  <c r="H2954" i="39"/>
  <c r="G2954" i="39"/>
  <c r="H2953" i="39"/>
  <c r="G2953" i="39"/>
  <c r="H2951" i="39"/>
  <c r="G2951" i="39"/>
  <c r="H2948" i="39"/>
  <c r="G2948" i="39"/>
  <c r="H2946" i="39"/>
  <c r="G2946" i="39"/>
  <c r="H2945" i="39"/>
  <c r="G2945" i="39"/>
  <c r="H2938" i="39"/>
  <c r="G2938" i="39"/>
  <c r="H2936" i="39"/>
  <c r="G2936" i="39"/>
  <c r="H2934" i="39"/>
  <c r="G2934" i="39"/>
  <c r="H2932" i="39"/>
  <c r="G2932" i="39"/>
  <c r="H2930" i="39"/>
  <c r="G2930" i="39"/>
  <c r="H2929" i="39"/>
  <c r="G2929" i="39"/>
  <c r="H2926" i="39"/>
  <c r="G2926" i="39"/>
  <c r="H2925" i="39"/>
  <c r="G2925" i="39"/>
  <c r="H2923" i="39"/>
  <c r="G2923" i="39"/>
  <c r="H2922" i="39"/>
  <c r="G2922" i="39"/>
  <c r="H2920" i="39"/>
  <c r="G2920" i="39"/>
  <c r="H2919" i="39"/>
  <c r="G2919" i="39"/>
  <c r="H2916" i="39"/>
  <c r="G2916" i="39"/>
  <c r="H2914" i="39"/>
  <c r="G2914" i="39"/>
  <c r="H2912" i="39"/>
  <c r="G2912" i="39"/>
  <c r="H2910" i="39"/>
  <c r="G2910" i="39"/>
  <c r="H2909" i="39"/>
  <c r="G2909" i="39"/>
  <c r="H2907" i="39"/>
  <c r="G2907" i="39"/>
  <c r="H2906" i="39"/>
  <c r="G2906" i="39"/>
  <c r="H2902" i="39"/>
  <c r="G2902" i="39"/>
  <c r="H2900" i="39"/>
  <c r="G2900" i="39"/>
  <c r="H2899" i="39"/>
  <c r="G2899" i="39"/>
  <c r="H2897" i="39"/>
  <c r="G2897" i="39"/>
  <c r="H2894" i="39"/>
  <c r="G2894" i="39"/>
  <c r="H2892" i="39"/>
  <c r="G2892" i="39"/>
  <c r="H2889" i="39"/>
  <c r="G2889" i="39"/>
  <c r="H2888" i="39"/>
  <c r="G2888" i="39"/>
  <c r="H2887" i="39"/>
  <c r="G2887" i="39"/>
  <c r="H2886" i="39"/>
  <c r="G2886" i="39"/>
  <c r="H2883" i="39"/>
  <c r="G2883" i="39"/>
  <c r="H2881" i="39"/>
  <c r="G2881" i="39"/>
  <c r="H2880" i="39"/>
  <c r="G2880" i="39"/>
  <c r="H2879" i="39"/>
  <c r="G2879" i="39"/>
  <c r="H2877" i="39"/>
  <c r="G2877" i="39"/>
  <c r="H2875" i="39"/>
  <c r="G2875" i="39"/>
  <c r="H2872" i="39"/>
  <c r="G2872" i="39"/>
  <c r="H2871" i="39"/>
  <c r="G2871" i="39"/>
  <c r="H2869" i="39"/>
  <c r="G2869" i="39"/>
  <c r="H2866" i="39"/>
  <c r="G2866" i="39"/>
  <c r="H2865" i="39"/>
  <c r="G2865" i="39"/>
  <c r="H2864" i="39"/>
  <c r="G2864" i="39"/>
  <c r="H2863" i="39"/>
  <c r="G2863" i="39"/>
  <c r="H2861" i="39"/>
  <c r="G2861" i="39"/>
  <c r="H2860" i="39"/>
  <c r="G2860" i="39"/>
  <c r="H2859" i="39"/>
  <c r="G2859" i="39"/>
  <c r="H2853" i="39"/>
  <c r="G2853" i="39"/>
  <c r="H2848" i="39"/>
  <c r="G2848" i="39"/>
  <c r="H2846" i="39"/>
  <c r="G2846" i="39"/>
  <c r="H2845" i="39"/>
  <c r="G2845" i="39"/>
  <c r="H2843" i="39"/>
  <c r="G2843" i="39"/>
  <c r="H2841" i="39"/>
  <c r="G2841" i="39"/>
  <c r="H2840" i="39"/>
  <c r="G2840" i="39"/>
  <c r="H2838" i="39"/>
  <c r="G2838" i="39"/>
  <c r="H2837" i="39"/>
  <c r="G2837" i="39"/>
  <c r="H2836" i="39"/>
  <c r="G2836" i="39"/>
  <c r="H2834" i="39"/>
  <c r="G2834" i="39"/>
  <c r="H2833" i="39"/>
  <c r="G2833" i="39"/>
  <c r="H2832" i="39"/>
  <c r="G2832" i="39"/>
  <c r="H2830" i="39"/>
  <c r="G2830" i="39"/>
  <c r="H2819" i="39"/>
  <c r="G2819" i="39"/>
  <c r="H2817" i="39"/>
  <c r="G2817" i="39"/>
  <c r="H2816" i="39"/>
  <c r="G2816" i="39"/>
  <c r="H2814" i="39"/>
  <c r="G2814" i="39"/>
  <c r="H2811" i="39"/>
  <c r="G2811" i="39"/>
  <c r="H2810" i="39"/>
  <c r="G2810" i="39"/>
  <c r="H2809" i="39"/>
  <c r="G2809" i="39"/>
  <c r="H2808" i="39"/>
  <c r="G2808" i="39"/>
  <c r="H2807" i="39"/>
  <c r="G2807" i="39"/>
  <c r="H2806" i="39"/>
  <c r="G2806" i="39"/>
  <c r="H2801" i="39"/>
  <c r="G2801" i="39"/>
  <c r="H2795" i="39"/>
  <c r="G2795" i="39"/>
  <c r="H2794" i="39"/>
  <c r="G2794" i="39"/>
  <c r="H2793" i="39"/>
  <c r="G2793" i="39"/>
  <c r="H2788" i="39"/>
  <c r="G2788" i="39"/>
  <c r="H2787" i="39"/>
  <c r="G2787" i="39"/>
  <c r="H2785" i="39"/>
  <c r="G2785" i="39"/>
  <c r="H2781" i="39"/>
  <c r="G2781" i="39"/>
  <c r="H2780" i="39"/>
  <c r="G2780" i="39"/>
  <c r="H2776" i="39"/>
  <c r="G2776" i="39"/>
  <c r="H2775" i="39"/>
  <c r="G2775" i="39"/>
  <c r="H2773" i="39"/>
  <c r="G2773" i="39"/>
  <c r="H2772" i="39"/>
  <c r="G2772" i="39"/>
  <c r="H2771" i="39"/>
  <c r="G2771" i="39"/>
  <c r="H2770" i="39"/>
  <c r="G2770" i="39"/>
  <c r="H2766" i="39"/>
  <c r="G2766" i="39"/>
  <c r="H2765" i="39"/>
  <c r="G2765" i="39"/>
  <c r="H2762" i="39"/>
  <c r="G2762" i="39"/>
  <c r="H2760" i="39"/>
  <c r="G2760" i="39"/>
  <c r="H2758" i="39"/>
  <c r="G2758" i="39"/>
  <c r="H2757" i="39"/>
  <c r="G2757" i="39"/>
  <c r="H2755" i="39"/>
  <c r="G2755" i="39"/>
  <c r="H2754" i="39"/>
  <c r="G2754" i="39"/>
  <c r="H2751" i="39"/>
  <c r="G2751" i="39"/>
  <c r="H2749" i="39"/>
  <c r="G2749" i="39"/>
  <c r="H2747" i="39"/>
  <c r="G2747" i="39"/>
  <c r="H2745" i="39"/>
  <c r="G2745" i="39"/>
  <c r="H2743" i="39"/>
  <c r="G2743" i="39"/>
  <c r="H2742" i="39"/>
  <c r="G2742" i="39"/>
  <c r="H2741" i="39"/>
  <c r="G2741" i="39"/>
  <c r="H2736" i="39"/>
  <c r="G2736" i="39"/>
  <c r="H2735" i="39"/>
  <c r="G2735" i="39"/>
  <c r="H2733" i="39"/>
  <c r="G2733" i="39"/>
  <c r="H2728" i="39"/>
  <c r="G2728" i="39"/>
  <c r="H2727" i="39"/>
  <c r="G2727" i="39"/>
  <c r="H2725" i="39"/>
  <c r="G2725" i="39"/>
  <c r="H2723" i="39"/>
  <c r="G2723" i="39"/>
  <c r="H2722" i="39"/>
  <c r="G2722" i="39"/>
  <c r="H2720" i="39"/>
  <c r="G2720" i="39"/>
  <c r="H2719" i="39"/>
  <c r="G2719" i="39"/>
  <c r="H2717" i="39"/>
  <c r="G2717" i="39"/>
  <c r="H2716" i="39"/>
  <c r="G2716" i="39"/>
  <c r="H2705" i="39"/>
  <c r="G2705" i="39"/>
  <c r="H2703" i="39"/>
  <c r="G2703" i="39"/>
  <c r="H2702" i="39"/>
  <c r="G2702" i="39"/>
  <c r="H2695" i="39"/>
  <c r="G2695" i="39"/>
  <c r="H2694" i="39"/>
  <c r="G2694" i="39"/>
  <c r="H2693" i="39"/>
  <c r="G2693" i="39"/>
  <c r="H2691" i="39"/>
  <c r="G2691" i="39"/>
  <c r="H2689" i="39"/>
  <c r="G2689" i="39"/>
  <c r="H2682" i="39"/>
  <c r="G2682" i="39"/>
  <c r="H2678" i="39"/>
  <c r="G2678" i="39"/>
  <c r="H2675" i="39"/>
  <c r="G2675" i="39"/>
  <c r="H2673" i="39"/>
  <c r="G2673" i="39"/>
  <c r="H2672" i="39"/>
  <c r="G2672" i="39"/>
  <c r="H2671" i="39"/>
  <c r="G2671" i="39"/>
  <c r="H2670" i="39"/>
  <c r="G2670" i="39"/>
  <c r="H2668" i="39"/>
  <c r="G2668" i="39"/>
  <c r="H2664" i="39"/>
  <c r="G2664" i="39"/>
  <c r="H2663" i="39"/>
  <c r="G2663" i="39"/>
  <c r="H2662" i="39"/>
  <c r="G2662" i="39"/>
  <c r="H2656" i="39"/>
  <c r="G2656" i="39"/>
  <c r="H2654" i="39"/>
  <c r="G2654" i="39"/>
  <c r="H2653" i="39"/>
  <c r="G2653" i="39"/>
  <c r="H2648" i="39"/>
  <c r="G2648" i="39"/>
  <c r="H2647" i="39"/>
  <c r="G2647" i="39"/>
  <c r="H2643" i="39"/>
  <c r="G2643" i="39"/>
  <c r="H2641" i="39"/>
  <c r="G2641" i="39"/>
  <c r="H2639" i="39"/>
  <c r="G2639" i="39"/>
  <c r="H2635" i="39"/>
  <c r="G2635" i="39"/>
  <c r="H2634" i="39"/>
  <c r="G2634" i="39"/>
  <c r="H2632" i="39"/>
  <c r="G2632" i="39"/>
  <c r="H2631" i="39"/>
  <c r="G2631" i="39"/>
  <c r="H2623" i="39"/>
  <c r="G2623" i="39"/>
  <c r="H2618" i="39"/>
  <c r="G2618" i="39"/>
  <c r="H2613" i="39"/>
  <c r="G2613" i="39"/>
  <c r="H2612" i="39"/>
  <c r="G2612" i="39"/>
  <c r="H2611" i="39"/>
  <c r="G2611" i="39"/>
  <c r="H2604" i="39"/>
  <c r="G2604" i="39"/>
  <c r="H2603" i="39"/>
  <c r="G2603" i="39"/>
  <c r="H2601" i="39"/>
  <c r="G2601" i="39"/>
  <c r="H2599" i="39"/>
  <c r="G2599" i="39"/>
  <c r="H2597" i="39"/>
  <c r="G2597" i="39"/>
  <c r="H2594" i="39"/>
  <c r="G2594" i="39"/>
  <c r="H2593" i="39"/>
  <c r="G2593" i="39"/>
  <c r="H2591" i="39"/>
  <c r="G2591" i="39"/>
  <c r="H2590" i="39"/>
  <c r="G2590" i="39"/>
  <c r="H2585" i="39"/>
  <c r="G2585" i="39"/>
  <c r="H2582" i="39"/>
  <c r="G2582" i="39"/>
  <c r="H2580" i="39"/>
  <c r="G2580" i="39"/>
  <c r="H2579" i="39"/>
  <c r="G2579" i="39"/>
  <c r="H2578" i="39"/>
  <c r="G2578" i="39"/>
  <c r="H2577" i="39"/>
  <c r="G2577" i="39"/>
  <c r="H2576" i="39"/>
  <c r="G2576" i="39"/>
  <c r="H2572" i="39"/>
  <c r="G2572" i="39"/>
  <c r="H2571" i="39"/>
  <c r="G2571" i="39"/>
  <c r="H2567" i="39"/>
  <c r="G2567" i="39"/>
  <c r="H2564" i="39"/>
  <c r="G2564" i="39"/>
  <c r="H2561" i="39"/>
  <c r="G2561" i="39"/>
  <c r="H2560" i="39"/>
  <c r="G2560" i="39"/>
  <c r="H2557" i="39"/>
  <c r="G2557" i="39"/>
  <c r="H2556" i="39"/>
  <c r="G2556" i="39"/>
  <c r="H2555" i="39"/>
  <c r="G2555" i="39"/>
  <c r="H2554" i="39"/>
  <c r="G2554" i="39"/>
  <c r="H2552" i="39"/>
  <c r="G2552" i="39"/>
  <c r="H2551" i="39"/>
  <c r="G2551" i="39"/>
  <c r="H2543" i="39"/>
  <c r="G2543" i="39"/>
  <c r="H2541" i="39"/>
  <c r="G2541" i="39"/>
  <c r="H2538" i="39"/>
  <c r="G2538" i="39"/>
  <c r="H2537" i="39"/>
  <c r="G2537" i="39"/>
  <c r="H2536" i="39"/>
  <c r="G2536" i="39"/>
  <c r="H2535" i="39"/>
  <c r="G2535" i="39"/>
  <c r="H2532" i="39"/>
  <c r="G2532" i="39"/>
  <c r="H2531" i="39"/>
  <c r="G2531" i="39"/>
  <c r="H2529" i="39"/>
  <c r="G2529" i="39"/>
  <c r="H2525" i="39"/>
  <c r="G2525" i="39"/>
  <c r="H2521" i="39"/>
  <c r="G2521" i="39"/>
  <c r="H2519" i="39"/>
  <c r="G2519" i="39"/>
  <c r="H2518" i="39"/>
  <c r="G2518" i="39"/>
  <c r="H2515" i="39"/>
  <c r="G2515" i="39"/>
  <c r="H2514" i="39"/>
  <c r="G2514" i="39"/>
  <c r="H2512" i="39"/>
  <c r="G2512" i="39"/>
  <c r="H2511" i="39"/>
  <c r="G2511" i="39"/>
  <c r="H2505" i="39"/>
  <c r="G2505" i="39"/>
  <c r="H2498" i="39"/>
  <c r="G2498" i="39"/>
  <c r="H2489" i="39"/>
  <c r="G2489" i="39"/>
  <c r="H2487" i="39"/>
  <c r="G2487" i="39"/>
  <c r="H2484" i="39"/>
  <c r="G2484" i="39"/>
  <c r="H2482" i="39"/>
  <c r="G2482" i="39"/>
  <c r="H2481" i="39"/>
  <c r="G2481" i="39"/>
  <c r="H2480" i="39"/>
  <c r="G2480" i="39"/>
  <c r="H2477" i="39"/>
  <c r="G2477" i="39"/>
  <c r="H2475" i="39"/>
  <c r="G2475" i="39"/>
  <c r="H2474" i="39"/>
  <c r="G2474" i="39"/>
  <c r="H2473" i="39"/>
  <c r="G2473" i="39"/>
  <c r="H2470" i="39"/>
  <c r="G2470" i="39"/>
  <c r="H2469" i="39"/>
  <c r="G2469" i="39"/>
  <c r="H2464" i="39"/>
  <c r="G2464" i="39"/>
  <c r="H2463" i="39"/>
  <c r="G2463" i="39"/>
  <c r="H2453" i="39"/>
  <c r="G2453" i="39"/>
  <c r="H2451" i="39"/>
  <c r="G2451" i="39"/>
  <c r="H2449" i="39"/>
  <c r="G2449" i="39"/>
  <c r="H2445" i="39"/>
  <c r="G2445" i="39"/>
  <c r="H2444" i="39"/>
  <c r="G2444" i="39"/>
  <c r="H2442" i="39"/>
  <c r="G2442" i="39"/>
  <c r="H2440" i="39"/>
  <c r="G2440" i="39"/>
  <c r="H2438" i="39"/>
  <c r="G2438" i="39"/>
  <c r="H2436" i="39"/>
  <c r="G2436" i="39"/>
  <c r="H2434" i="39"/>
  <c r="G2434" i="39"/>
  <c r="H2427" i="39"/>
  <c r="G2427" i="39"/>
  <c r="H2423" i="39"/>
  <c r="G2423" i="39"/>
  <c r="H2422" i="39"/>
  <c r="G2422" i="39"/>
  <c r="H2421" i="39"/>
  <c r="G2421" i="39"/>
  <c r="H2420" i="39"/>
  <c r="G2420" i="39"/>
  <c r="H2419" i="39"/>
  <c r="G2419" i="39"/>
  <c r="H2417" i="39"/>
  <c r="G2417" i="39"/>
  <c r="H2415" i="39"/>
  <c r="G2415" i="39"/>
  <c r="H2413" i="39"/>
  <c r="G2413" i="39"/>
  <c r="H2411" i="39"/>
  <c r="G2411" i="39"/>
  <c r="H2410" i="39"/>
  <c r="G2410" i="39"/>
  <c r="H2407" i="39"/>
  <c r="G2407" i="39"/>
  <c r="H2404" i="39"/>
  <c r="G2404" i="39"/>
  <c r="H2402" i="39"/>
  <c r="G2402" i="39"/>
  <c r="H2400" i="39"/>
  <c r="G2400" i="39"/>
  <c r="H2399" i="39"/>
  <c r="G2399" i="39"/>
  <c r="H2389" i="39"/>
  <c r="G2389" i="39"/>
  <c r="H2386" i="39"/>
  <c r="G2386" i="39"/>
  <c r="H2385" i="39"/>
  <c r="G2385" i="39"/>
  <c r="H2384" i="39"/>
  <c r="G2384" i="39"/>
  <c r="H2381" i="39"/>
  <c r="G2381" i="39"/>
  <c r="H2378" i="39"/>
  <c r="G2378" i="39"/>
  <c r="H2376" i="39"/>
  <c r="G2376" i="39"/>
  <c r="H2375" i="39"/>
  <c r="G2375" i="39"/>
  <c r="H2370" i="39"/>
  <c r="G2370" i="39"/>
  <c r="H2369" i="39"/>
  <c r="G2369" i="39"/>
  <c r="H2368" i="39"/>
  <c r="G2368" i="39"/>
  <c r="H2365" i="39"/>
  <c r="G2365" i="39"/>
  <c r="H2364" i="39"/>
  <c r="G2364" i="39"/>
  <c r="H2363" i="39"/>
  <c r="G2363" i="39"/>
  <c r="H2362" i="39"/>
  <c r="G2362" i="39"/>
  <c r="H2360" i="39"/>
  <c r="G2360" i="39"/>
  <c r="H2359" i="39"/>
  <c r="G2359" i="39"/>
  <c r="H2357" i="39"/>
  <c r="G2357" i="39"/>
  <c r="H2354" i="39"/>
  <c r="G2354" i="39"/>
  <c r="H2351" i="39"/>
  <c r="G2351" i="39"/>
  <c r="H2350" i="39"/>
  <c r="G2350" i="39"/>
  <c r="H2348" i="39"/>
  <c r="G2348" i="39"/>
  <c r="H2346" i="39"/>
  <c r="G2346" i="39"/>
  <c r="H2345" i="39"/>
  <c r="G2345" i="39"/>
  <c r="H2344" i="39"/>
  <c r="G2344" i="39"/>
  <c r="H2343" i="39"/>
  <c r="G2343" i="39"/>
  <c r="H2342" i="39"/>
  <c r="G2342" i="39"/>
  <c r="H2339" i="39"/>
  <c r="G2339" i="39"/>
  <c r="H2337" i="39"/>
  <c r="G2337" i="39"/>
  <c r="H2336" i="39"/>
  <c r="G2336" i="39"/>
  <c r="H2335" i="39"/>
  <c r="G2335" i="39"/>
  <c r="H2334" i="39"/>
  <c r="G2334" i="39"/>
  <c r="H2333" i="39"/>
  <c r="G2333" i="39"/>
  <c r="H2331" i="39"/>
  <c r="G2331" i="39"/>
  <c r="H2329" i="39"/>
  <c r="G2329" i="39"/>
  <c r="H2325" i="39"/>
  <c r="G2325" i="39"/>
  <c r="H2323" i="39"/>
  <c r="G2323" i="39"/>
  <c r="H2319" i="39"/>
  <c r="G2319" i="39"/>
  <c r="H2317" i="39"/>
  <c r="G2317" i="39"/>
  <c r="H2316" i="39"/>
  <c r="G2316" i="39"/>
  <c r="H2315" i="39"/>
  <c r="G2315" i="39"/>
  <c r="H2314" i="39"/>
  <c r="G2314" i="39"/>
  <c r="H2306" i="39"/>
  <c r="G2306" i="39"/>
  <c r="H2304" i="39"/>
  <c r="G2304" i="39"/>
  <c r="H2303" i="39"/>
  <c r="G2303" i="39"/>
  <c r="H2302" i="39"/>
  <c r="G2302" i="39"/>
  <c r="H2296" i="39"/>
  <c r="G2296" i="39"/>
  <c r="H2295" i="39"/>
  <c r="G2295" i="39"/>
  <c r="H2294" i="39"/>
  <c r="G2294" i="39"/>
  <c r="H2291" i="39"/>
  <c r="G2291" i="39"/>
  <c r="H2290" i="39"/>
  <c r="G2290" i="39"/>
  <c r="H2283" i="39"/>
  <c r="G2283" i="39"/>
  <c r="H2281" i="39"/>
  <c r="G2281" i="39"/>
  <c r="H2279" i="39"/>
  <c r="G2279" i="39"/>
  <c r="H2276" i="39"/>
  <c r="G2276" i="39"/>
  <c r="H2274" i="39"/>
  <c r="G2274" i="39"/>
  <c r="H2272" i="39"/>
  <c r="G2272" i="39"/>
  <c r="H2267" i="39"/>
  <c r="G2267" i="39"/>
  <c r="H2261" i="39"/>
  <c r="G2261" i="39"/>
  <c r="H2256" i="39"/>
  <c r="G2256" i="39"/>
  <c r="H2246" i="39"/>
  <c r="G2246" i="39"/>
  <c r="H2238" i="39"/>
  <c r="G2238" i="39"/>
  <c r="H2237" i="39"/>
  <c r="G2237" i="39"/>
  <c r="H2234" i="39"/>
  <c r="G2234" i="39"/>
  <c r="H2229" i="39"/>
  <c r="G2229" i="39"/>
  <c r="H2222" i="39"/>
  <c r="G2222" i="39"/>
  <c r="H2214" i="39"/>
  <c r="G2214" i="39"/>
  <c r="H2213" i="39"/>
  <c r="G2213" i="39"/>
  <c r="H2211" i="39"/>
  <c r="G2211" i="39"/>
  <c r="H2207" i="39"/>
  <c r="G2207" i="39"/>
  <c r="H2202" i="39"/>
  <c r="G2202" i="39"/>
  <c r="H2201" i="39"/>
  <c r="G2201" i="39"/>
  <c r="H2200" i="39"/>
  <c r="G2200" i="39"/>
  <c r="H2198" i="39"/>
  <c r="G2198" i="39"/>
  <c r="H2196" i="39"/>
  <c r="G2196" i="39"/>
  <c r="H2192" i="39"/>
  <c r="G2192" i="39"/>
  <c r="H2191" i="39"/>
  <c r="G2191" i="39"/>
  <c r="H2189" i="39"/>
  <c r="G2189" i="39"/>
  <c r="H2187" i="39"/>
  <c r="G2187" i="39"/>
  <c r="H2181" i="39"/>
  <c r="G2181" i="39"/>
  <c r="H2180" i="39"/>
  <c r="G2180" i="39"/>
  <c r="H2179" i="39"/>
  <c r="G2179" i="39"/>
  <c r="H2178" i="39"/>
  <c r="G2178" i="39"/>
  <c r="H2177" i="39"/>
  <c r="G2177" i="39"/>
  <c r="H2176" i="39"/>
  <c r="G2176" i="39"/>
  <c r="H2174" i="39"/>
  <c r="G2174" i="39"/>
  <c r="H2173" i="39"/>
  <c r="G2173" i="39"/>
  <c r="H2169" i="39"/>
  <c r="G2169" i="39"/>
  <c r="H2167" i="39"/>
  <c r="G2167" i="39"/>
  <c r="H2166" i="39"/>
  <c r="G2166" i="39"/>
  <c r="H2164" i="39"/>
  <c r="G2164" i="39"/>
  <c r="H2163" i="39"/>
  <c r="G2163" i="39"/>
  <c r="H2161" i="39"/>
  <c r="G2161" i="39"/>
  <c r="H2157" i="39"/>
  <c r="G2157" i="39"/>
  <c r="H2156" i="39"/>
  <c r="G2156" i="39"/>
  <c r="H2155" i="39"/>
  <c r="G2155" i="39"/>
  <c r="H2154" i="39"/>
  <c r="G2154" i="39"/>
  <c r="H2153" i="39"/>
  <c r="G2153" i="39"/>
  <c r="H2152" i="39"/>
  <c r="G2152" i="39"/>
  <c r="H2150" i="39"/>
  <c r="G2150" i="39"/>
  <c r="H2146" i="39"/>
  <c r="G2146" i="39"/>
  <c r="H2145" i="39"/>
  <c r="G2145" i="39"/>
  <c r="H2141" i="39"/>
  <c r="G2141" i="39"/>
  <c r="H2140" i="39"/>
  <c r="G2140" i="39"/>
  <c r="H2139" i="39"/>
  <c r="G2139" i="39"/>
  <c r="H2135" i="39"/>
  <c r="G2135" i="39"/>
  <c r="H2131" i="39"/>
  <c r="G2131" i="39"/>
  <c r="H2129" i="39"/>
  <c r="G2129" i="39"/>
  <c r="H2126" i="39"/>
  <c r="G2126" i="39"/>
  <c r="H2122" i="39"/>
  <c r="G2122" i="39"/>
  <c r="H2119" i="39"/>
  <c r="G2119" i="39"/>
  <c r="H2118" i="39"/>
  <c r="G2118" i="39"/>
  <c r="H2116" i="39"/>
  <c r="G2116" i="39"/>
  <c r="H2114" i="39"/>
  <c r="G2114" i="39"/>
  <c r="H2113" i="39"/>
  <c r="G2113" i="39"/>
  <c r="H2112" i="39"/>
  <c r="G2112" i="39"/>
  <c r="H2111" i="39"/>
  <c r="G2111" i="39"/>
  <c r="H2109" i="39"/>
  <c r="G2109" i="39"/>
  <c r="H2108" i="39"/>
  <c r="G2108" i="39"/>
  <c r="H2104" i="39"/>
  <c r="G2104" i="39"/>
  <c r="H2103" i="39"/>
  <c r="G2103" i="39"/>
  <c r="H2100" i="39"/>
  <c r="G2100" i="39"/>
  <c r="H2099" i="39"/>
  <c r="G2099" i="39"/>
  <c r="H2096" i="39"/>
  <c r="G2096" i="39"/>
  <c r="H2095" i="39"/>
  <c r="G2095" i="39"/>
  <c r="H2094" i="39"/>
  <c r="G2094" i="39"/>
  <c r="H2093" i="39"/>
  <c r="G2093" i="39"/>
  <c r="H2090" i="39"/>
  <c r="G2090" i="39"/>
  <c r="H2089" i="39"/>
  <c r="G2089" i="39"/>
  <c r="H2087" i="39"/>
  <c r="G2087" i="39"/>
  <c r="H2082" i="39"/>
  <c r="G2082" i="39"/>
  <c r="H2080" i="39"/>
  <c r="G2080" i="39"/>
  <c r="H2079" i="39"/>
  <c r="G2079" i="39"/>
  <c r="H2078" i="39"/>
  <c r="G2078" i="39"/>
  <c r="H2076" i="39"/>
  <c r="G2076" i="39"/>
  <c r="H2074" i="39"/>
  <c r="G2074" i="39"/>
  <c r="H2071" i="39"/>
  <c r="G2071" i="39"/>
  <c r="H2070" i="39"/>
  <c r="G2070" i="39"/>
  <c r="H2069" i="39"/>
  <c r="G2069" i="39"/>
  <c r="H2068" i="39"/>
  <c r="G2068" i="39"/>
  <c r="H2062" i="39"/>
  <c r="G2062" i="39"/>
  <c r="H2059" i="39"/>
  <c r="G2059" i="39"/>
  <c r="H2051" i="39"/>
  <c r="G2051" i="39"/>
  <c r="H2050" i="39"/>
  <c r="G2050" i="39"/>
  <c r="H2048" i="39"/>
  <c r="G2048" i="39"/>
  <c r="H2046" i="39"/>
  <c r="G2046" i="39"/>
  <c r="H2039" i="39"/>
  <c r="G2039" i="39"/>
  <c r="H2037" i="39"/>
  <c r="G2037" i="39"/>
  <c r="H2034" i="39"/>
  <c r="G2034" i="39"/>
  <c r="H2033" i="39"/>
  <c r="G2033" i="39"/>
  <c r="H2028" i="39"/>
  <c r="G2028" i="39"/>
  <c r="H2023" i="39"/>
  <c r="G2023" i="39"/>
  <c r="H2022" i="39"/>
  <c r="G2022" i="39"/>
  <c r="H2017" i="39"/>
  <c r="G2017" i="39"/>
  <c r="H2013" i="39"/>
  <c r="G2013" i="39"/>
  <c r="H2011" i="39"/>
  <c r="G2011" i="39"/>
  <c r="H2009" i="39"/>
  <c r="G2009" i="39"/>
  <c r="H2003" i="39"/>
  <c r="G2003" i="39"/>
  <c r="H1994" i="39"/>
  <c r="G1994" i="39"/>
  <c r="H1992" i="39"/>
  <c r="G1992" i="39"/>
  <c r="H1991" i="39"/>
  <c r="G1991" i="39"/>
  <c r="H1990" i="39"/>
  <c r="G1990" i="39"/>
  <c r="H1989" i="39"/>
  <c r="G1989" i="39"/>
  <c r="H1988" i="39"/>
  <c r="G1988" i="39"/>
  <c r="H1987" i="39"/>
  <c r="G1987" i="39"/>
  <c r="H1985" i="39"/>
  <c r="G1985" i="39"/>
  <c r="H1982" i="39"/>
  <c r="G1982" i="39"/>
  <c r="H1981" i="39"/>
  <c r="G1981" i="39"/>
  <c r="H1978" i="39"/>
  <c r="G1978" i="39"/>
  <c r="H1977" i="39"/>
  <c r="G1977" i="39"/>
  <c r="H1976" i="39"/>
  <c r="G1976" i="39"/>
  <c r="H1967" i="39"/>
  <c r="G1967" i="39"/>
  <c r="H1965" i="39"/>
  <c r="G1965" i="39"/>
  <c r="H1962" i="39"/>
  <c r="G1962" i="39"/>
  <c r="H1957" i="39"/>
  <c r="G1957" i="39"/>
  <c r="H1955" i="39"/>
  <c r="G1955" i="39"/>
  <c r="H1952" i="39"/>
  <c r="G1952" i="39"/>
  <c r="H1951" i="39"/>
  <c r="G1951" i="39"/>
  <c r="H1950" i="39"/>
  <c r="G1950" i="39"/>
  <c r="H1947" i="39"/>
  <c r="G1947" i="39"/>
  <c r="H1945" i="39"/>
  <c r="G1945" i="39"/>
  <c r="H1944" i="39"/>
  <c r="G1944" i="39"/>
  <c r="H1943" i="39"/>
  <c r="G1943" i="39"/>
  <c r="H1942" i="39"/>
  <c r="G1942" i="39"/>
  <c r="H1940" i="39"/>
  <c r="G1940" i="39"/>
  <c r="H1938" i="39"/>
  <c r="G1938" i="39"/>
  <c r="H1937" i="39"/>
  <c r="G1937" i="39"/>
  <c r="H1933" i="39"/>
  <c r="G1933" i="39"/>
  <c r="H1930" i="39"/>
  <c r="G1930" i="39"/>
  <c r="H1928" i="39"/>
  <c r="G1928" i="39"/>
  <c r="H1927" i="39"/>
  <c r="G1927" i="39"/>
  <c r="H1926" i="39"/>
  <c r="G1926" i="39"/>
  <c r="H1922" i="39"/>
  <c r="G1922" i="39"/>
  <c r="H1919" i="39"/>
  <c r="G1919" i="39"/>
  <c r="H1912" i="39"/>
  <c r="G1912" i="39"/>
  <c r="H1911" i="39"/>
  <c r="G1911" i="39"/>
  <c r="H1904" i="39"/>
  <c r="G1904" i="39"/>
  <c r="H1903" i="39"/>
  <c r="G1903" i="39"/>
  <c r="H1902" i="39"/>
  <c r="G1902" i="39"/>
  <c r="H1900" i="39"/>
  <c r="G1900" i="39"/>
  <c r="H1899" i="39"/>
  <c r="G1899" i="39"/>
  <c r="H1897" i="39"/>
  <c r="G1897" i="39"/>
  <c r="H1895" i="39"/>
  <c r="G1895" i="39"/>
  <c r="H1894" i="39"/>
  <c r="G1894" i="39"/>
  <c r="H1892" i="39"/>
  <c r="G1892" i="39"/>
  <c r="H1891" i="39"/>
  <c r="G1891" i="39"/>
  <c r="H1888" i="39"/>
  <c r="G1888" i="39"/>
  <c r="H1885" i="39"/>
  <c r="G1885" i="39"/>
  <c r="H1881" i="39"/>
  <c r="G1881" i="39"/>
  <c r="H1880" i="39"/>
  <c r="G1880" i="39"/>
  <c r="H1875" i="39"/>
  <c r="G1875" i="39"/>
  <c r="H1871" i="39"/>
  <c r="G1871" i="39"/>
  <c r="H1870" i="39"/>
  <c r="G1870" i="39"/>
  <c r="H1869" i="39"/>
  <c r="G1869" i="39"/>
  <c r="H1866" i="39"/>
  <c r="G1866" i="39"/>
  <c r="H1862" i="39"/>
  <c r="G1862" i="39"/>
  <c r="H1860" i="39"/>
  <c r="G1860" i="39"/>
  <c r="H1854" i="39"/>
  <c r="G1854" i="39"/>
  <c r="H1853" i="39"/>
  <c r="G1853" i="39"/>
  <c r="H1850" i="39"/>
  <c r="G1850" i="39"/>
  <c r="H1847" i="39"/>
  <c r="G1847" i="39"/>
  <c r="H1844" i="39"/>
  <c r="G1844" i="39"/>
  <c r="H1843" i="39"/>
  <c r="G1843" i="39"/>
  <c r="H1842" i="39"/>
  <c r="G1842" i="39"/>
  <c r="H1840" i="39"/>
  <c r="G1840" i="39"/>
  <c r="H1839" i="39"/>
  <c r="G1839" i="39"/>
  <c r="H1838" i="39"/>
  <c r="G1838" i="39"/>
  <c r="H1828" i="39"/>
  <c r="G1828" i="39"/>
  <c r="H1827" i="39"/>
  <c r="G1827" i="39"/>
  <c r="H1822" i="39"/>
  <c r="G1822" i="39"/>
  <c r="H1820" i="39"/>
  <c r="G1820" i="39"/>
  <c r="H1819" i="39"/>
  <c r="G1819" i="39"/>
  <c r="H1817" i="39"/>
  <c r="G1817" i="39"/>
  <c r="H1815" i="39"/>
  <c r="G1815" i="39"/>
  <c r="H1812" i="39"/>
  <c r="G1812" i="39"/>
  <c r="H1811" i="39"/>
  <c r="G1811" i="39"/>
  <c r="H1810" i="39"/>
  <c r="G1810" i="39"/>
  <c r="H1804" i="39"/>
  <c r="G1804" i="39"/>
  <c r="H1803" i="39"/>
  <c r="G1803" i="39"/>
  <c r="H1802" i="39"/>
  <c r="G1802" i="39"/>
  <c r="H1800" i="39"/>
  <c r="G1800" i="39"/>
  <c r="H1796" i="39"/>
  <c r="G1796" i="39"/>
  <c r="H1793" i="39"/>
  <c r="G1793" i="39"/>
  <c r="H1792" i="39"/>
  <c r="G1792" i="39"/>
  <c r="H1789" i="39"/>
  <c r="G1789" i="39"/>
  <c r="H1788" i="39"/>
  <c r="G1788" i="39"/>
  <c r="H1786" i="39"/>
  <c r="G1786" i="39"/>
  <c r="H1785" i="39"/>
  <c r="G1785" i="39"/>
  <c r="H1784" i="39"/>
  <c r="G1784" i="39"/>
  <c r="H1782" i="39"/>
  <c r="G1782" i="39"/>
  <c r="H1776" i="39"/>
  <c r="G1776" i="39"/>
  <c r="H1774" i="39"/>
  <c r="G1774" i="39"/>
  <c r="H1772" i="39"/>
  <c r="G1772" i="39"/>
  <c r="H1771" i="39"/>
  <c r="G1771" i="39"/>
  <c r="H1764" i="39"/>
  <c r="G1764" i="39"/>
  <c r="H1763" i="39"/>
  <c r="G1763" i="39"/>
  <c r="H1761" i="39"/>
  <c r="G1761" i="39"/>
  <c r="H1758" i="39"/>
  <c r="G1758" i="39"/>
  <c r="H1757" i="39"/>
  <c r="G1757" i="39"/>
  <c r="H1754" i="39"/>
  <c r="G1754" i="39"/>
  <c r="H1751" i="39"/>
  <c r="G1751" i="39"/>
  <c r="H1750" i="39"/>
  <c r="G1750" i="39"/>
  <c r="H1749" i="39"/>
  <c r="G1749" i="39"/>
  <c r="H1748" i="39"/>
  <c r="G1748" i="39"/>
  <c r="H1747" i="39"/>
  <c r="G1747" i="39"/>
  <c r="H1745" i="39"/>
  <c r="G1745" i="39"/>
  <c r="H1744" i="39"/>
  <c r="G1744" i="39"/>
  <c r="H1743" i="39"/>
  <c r="G1743" i="39"/>
  <c r="H1741" i="39"/>
  <c r="G1741" i="39"/>
  <c r="H1740" i="39"/>
  <c r="G1740" i="39"/>
  <c r="H1739" i="39"/>
  <c r="G1739" i="39"/>
  <c r="H1738" i="39"/>
  <c r="G1738" i="39"/>
  <c r="H1737" i="39"/>
  <c r="G1737" i="39"/>
  <c r="H1735" i="39"/>
  <c r="G1735" i="39"/>
  <c r="H1732" i="39"/>
  <c r="G1732" i="39"/>
  <c r="H1731" i="39"/>
  <c r="G1731" i="39"/>
  <c r="H1727" i="39"/>
  <c r="G1727" i="39"/>
  <c r="H1725" i="39"/>
  <c r="G1725" i="39"/>
  <c r="H1718" i="39"/>
  <c r="G1718" i="39"/>
  <c r="H1717" i="39"/>
  <c r="G1717" i="39"/>
  <c r="H1710" i="39"/>
  <c r="G1710" i="39"/>
  <c r="H1707" i="39"/>
  <c r="G1707" i="39"/>
  <c r="H1706" i="39"/>
  <c r="G1706" i="39"/>
  <c r="H1705" i="39"/>
  <c r="G1705" i="39"/>
  <c r="H1701" i="39"/>
  <c r="G1701" i="39"/>
  <c r="H1700" i="39"/>
  <c r="G1700" i="39"/>
  <c r="H1697" i="39"/>
  <c r="G1697" i="39"/>
  <c r="H1695" i="39"/>
  <c r="G1695" i="39"/>
  <c r="H1694" i="39"/>
  <c r="G1694" i="39"/>
  <c r="H1693" i="39"/>
  <c r="G1693" i="39"/>
  <c r="H1690" i="39"/>
  <c r="G1690" i="39"/>
  <c r="H1687" i="39"/>
  <c r="G1687" i="39"/>
  <c r="H1684" i="39"/>
  <c r="G1684" i="39"/>
  <c r="H1680" i="39"/>
  <c r="G1680" i="39"/>
  <c r="H1679" i="39"/>
  <c r="G1679" i="39"/>
  <c r="H1678" i="39"/>
  <c r="G1678" i="39"/>
  <c r="H1674" i="39"/>
  <c r="G1674" i="39"/>
  <c r="H1670" i="39"/>
  <c r="G1670" i="39"/>
  <c r="H1665" i="39"/>
  <c r="G1665" i="39"/>
  <c r="H1664" i="39"/>
  <c r="G1664" i="39"/>
  <c r="H1661" i="39"/>
  <c r="G1661" i="39"/>
  <c r="H1657" i="39"/>
  <c r="G1657" i="39"/>
  <c r="H1655" i="39"/>
  <c r="G1655" i="39"/>
  <c r="H1645" i="39"/>
  <c r="G1645" i="39"/>
  <c r="H1643" i="39"/>
  <c r="G1643" i="39"/>
  <c r="H1642" i="39"/>
  <c r="G1642" i="39"/>
  <c r="H1640" i="39"/>
  <c r="G1640" i="39"/>
  <c r="H1639" i="39"/>
  <c r="G1639" i="39"/>
  <c r="H1637" i="39"/>
  <c r="G1637" i="39"/>
  <c r="H1634" i="39"/>
  <c r="G1634" i="39"/>
  <c r="H1632" i="39"/>
  <c r="G1632" i="39"/>
  <c r="H1626" i="39"/>
  <c r="G1626" i="39"/>
  <c r="H1625" i="39"/>
  <c r="G1625" i="39"/>
  <c r="H1623" i="39"/>
  <c r="G1623" i="39"/>
  <c r="H1615" i="39"/>
  <c r="G1615" i="39"/>
  <c r="H1614" i="39"/>
  <c r="G1614" i="39"/>
  <c r="H1613" i="39"/>
  <c r="G1613" i="39"/>
  <c r="H1607" i="39"/>
  <c r="G1607" i="39"/>
  <c r="H1605" i="39"/>
  <c r="G1605" i="39"/>
  <c r="H1602" i="39"/>
  <c r="G1602" i="39"/>
  <c r="H1597" i="39"/>
  <c r="G1597" i="39"/>
  <c r="H1596" i="39"/>
  <c r="G1596" i="39"/>
  <c r="H1595" i="39"/>
  <c r="G1595" i="39"/>
  <c r="H1594" i="39"/>
  <c r="G1594" i="39"/>
  <c r="H1589" i="39"/>
  <c r="G1589" i="39"/>
  <c r="H1588" i="39"/>
  <c r="G1588" i="39"/>
  <c r="H1586" i="39"/>
  <c r="G1586" i="39"/>
  <c r="H1584" i="39"/>
  <c r="G1584" i="39"/>
  <c r="H1581" i="39"/>
  <c r="G1581" i="39"/>
  <c r="H1574" i="39"/>
  <c r="G1574" i="39"/>
  <c r="H1572" i="39"/>
  <c r="G1572" i="39"/>
  <c r="H1570" i="39"/>
  <c r="G1570" i="39"/>
  <c r="H1569" i="39"/>
  <c r="G1569" i="39"/>
  <c r="H1567" i="39"/>
  <c r="G1567" i="39"/>
  <c r="H1564" i="39"/>
  <c r="G1564" i="39"/>
  <c r="H1563" i="39"/>
  <c r="G1563" i="39"/>
  <c r="H1559" i="39"/>
  <c r="G1559" i="39"/>
  <c r="H1558" i="39"/>
  <c r="G1558" i="39"/>
  <c r="H1556" i="39"/>
  <c r="G1556" i="39"/>
  <c r="H1554" i="39"/>
  <c r="G1554" i="39"/>
  <c r="H1552" i="39"/>
  <c r="G1552" i="39"/>
  <c r="H1550" i="39"/>
  <c r="G1550" i="39"/>
  <c r="H1547" i="39"/>
  <c r="G1547" i="39"/>
  <c r="H1542" i="39"/>
  <c r="G1542" i="39"/>
  <c r="H1541" i="39"/>
  <c r="G1541" i="39"/>
  <c r="H1539" i="39"/>
  <c r="G1539" i="39"/>
  <c r="H1537" i="39"/>
  <c r="G1537" i="39"/>
  <c r="H1533" i="39"/>
  <c r="G1533" i="39"/>
  <c r="H1530" i="39"/>
  <c r="G1530" i="39"/>
  <c r="H1527" i="39"/>
  <c r="G1527" i="39"/>
  <c r="H1523" i="39"/>
  <c r="G1523" i="39"/>
  <c r="H1522" i="39"/>
  <c r="G1522" i="39"/>
  <c r="H1521" i="39"/>
  <c r="G1521" i="39"/>
  <c r="H1520" i="39"/>
  <c r="G1520" i="39"/>
  <c r="H1519" i="39"/>
  <c r="G1519" i="39"/>
  <c r="H1518" i="39"/>
  <c r="G1518" i="39"/>
  <c r="H1515" i="39"/>
  <c r="G1515" i="39"/>
  <c r="H1512" i="39"/>
  <c r="G1512" i="39"/>
  <c r="H1511" i="39"/>
  <c r="G1511" i="39"/>
  <c r="H1510" i="39"/>
  <c r="G1510" i="39"/>
  <c r="H1509" i="39"/>
  <c r="G1509" i="39"/>
  <c r="H1508" i="39"/>
  <c r="G1508" i="39"/>
  <c r="H1506" i="39"/>
  <c r="G1506" i="39"/>
  <c r="H1505" i="39"/>
  <c r="G1505" i="39"/>
  <c r="H1504" i="39"/>
  <c r="G1504" i="39"/>
  <c r="H1503" i="39"/>
  <c r="G1503" i="39"/>
  <c r="H1502" i="39"/>
  <c r="G1502" i="39"/>
  <c r="H1501" i="39"/>
  <c r="G1501" i="39"/>
  <c r="H1498" i="39"/>
  <c r="G1498" i="39"/>
  <c r="H1493" i="39"/>
  <c r="G1493" i="39"/>
  <c r="H1483" i="39"/>
  <c r="G1483" i="39"/>
  <c r="H1481" i="39"/>
  <c r="G1481" i="39"/>
  <c r="H1479" i="39"/>
  <c r="G1479" i="39"/>
  <c r="H1477" i="39"/>
  <c r="G1477" i="39"/>
  <c r="H1473" i="39"/>
  <c r="G1473" i="39"/>
  <c r="H1463" i="39"/>
  <c r="G1463" i="39"/>
  <c r="H1460" i="39"/>
  <c r="G1460" i="39"/>
  <c r="H1452" i="39"/>
  <c r="G1452" i="39"/>
  <c r="H1448" i="39"/>
  <c r="G1448" i="39"/>
  <c r="H1447" i="39"/>
  <c r="G1447" i="39"/>
  <c r="H1445" i="39"/>
  <c r="G1445" i="39"/>
  <c r="H1443" i="39"/>
  <c r="G1443" i="39"/>
  <c r="H1442" i="39"/>
  <c r="G1442" i="39"/>
  <c r="H1438" i="39"/>
  <c r="G1438" i="39"/>
  <c r="H1436" i="39"/>
  <c r="G1436" i="39"/>
  <c r="H1435" i="39"/>
  <c r="G1435" i="39"/>
  <c r="H1434" i="39"/>
  <c r="G1434" i="39"/>
  <c r="H1431" i="39"/>
  <c r="G1431" i="39"/>
  <c r="H1429" i="39"/>
  <c r="G1429" i="39"/>
  <c r="H1428" i="39"/>
  <c r="G1428" i="39"/>
  <c r="H1424" i="39"/>
  <c r="G1424" i="39"/>
  <c r="H1423" i="39"/>
  <c r="G1423" i="39"/>
  <c r="H1422" i="39"/>
  <c r="G1422" i="39"/>
  <c r="H1419" i="39"/>
  <c r="G1419" i="39"/>
  <c r="H1418" i="39"/>
  <c r="G1418" i="39"/>
  <c r="H1407" i="39"/>
  <c r="G1407" i="39"/>
  <c r="H1406" i="39"/>
  <c r="G1406" i="39"/>
  <c r="H1404" i="39"/>
  <c r="G1404" i="39"/>
  <c r="H1403" i="39"/>
  <c r="G1403" i="39"/>
  <c r="H1401" i="39"/>
  <c r="G1401" i="39"/>
  <c r="H1400" i="39"/>
  <c r="G1400" i="39"/>
  <c r="H1399" i="39"/>
  <c r="G1399" i="39"/>
  <c r="H1392" i="39"/>
  <c r="G1392" i="39"/>
  <c r="H1388" i="39"/>
  <c r="G1388" i="39"/>
  <c r="H1386" i="39"/>
  <c r="G1386" i="39"/>
  <c r="H1384" i="39"/>
  <c r="G1384" i="39"/>
  <c r="H1383" i="39"/>
  <c r="G1383" i="39"/>
  <c r="H1378" i="39"/>
  <c r="G1378" i="39"/>
  <c r="H1377" i="39"/>
  <c r="G1377" i="39"/>
  <c r="H1376" i="39"/>
  <c r="G1376" i="39"/>
  <c r="H1375" i="39"/>
  <c r="G1375" i="39"/>
  <c r="H1373" i="39"/>
  <c r="G1373" i="39"/>
  <c r="H1372" i="39"/>
  <c r="G1372" i="39"/>
  <c r="H1367" i="39"/>
  <c r="G1367" i="39"/>
  <c r="H1365" i="39"/>
  <c r="G1365" i="39"/>
  <c r="H1361" i="39"/>
  <c r="G1361" i="39"/>
  <c r="H1360" i="39"/>
  <c r="G1360" i="39"/>
  <c r="H1359" i="39"/>
  <c r="G1359" i="39"/>
  <c r="H1356" i="39"/>
  <c r="G1356" i="39"/>
  <c r="H1355" i="39"/>
  <c r="G1355" i="39"/>
  <c r="H1352" i="39"/>
  <c r="G1352" i="39"/>
  <c r="H1351" i="39"/>
  <c r="G1351" i="39"/>
  <c r="H1350" i="39"/>
  <c r="G1350" i="39"/>
  <c r="H1348" i="39"/>
  <c r="G1348" i="39"/>
  <c r="H1347" i="39"/>
  <c r="G1347" i="39"/>
  <c r="H1346" i="39"/>
  <c r="G1346" i="39"/>
  <c r="H1342" i="39"/>
  <c r="G1342" i="39"/>
  <c r="H1339" i="39"/>
  <c r="G1339" i="39"/>
  <c r="H1338" i="39"/>
  <c r="G1338" i="39"/>
  <c r="H1337" i="39"/>
  <c r="G1337" i="39"/>
  <c r="H1332" i="39"/>
  <c r="G1332" i="39"/>
  <c r="H1330" i="39"/>
  <c r="G1330" i="39"/>
  <c r="H1329" i="39"/>
  <c r="G1329" i="39"/>
  <c r="H1325" i="39"/>
  <c r="G1325" i="39"/>
  <c r="H1319" i="39"/>
  <c r="G1319" i="39"/>
  <c r="H1315" i="39"/>
  <c r="G1315" i="39"/>
  <c r="H1314" i="39"/>
  <c r="G1314" i="39"/>
  <c r="H1312" i="39"/>
  <c r="G1312" i="39"/>
  <c r="H1308" i="39"/>
  <c r="G1308" i="39"/>
  <c r="H1301" i="39"/>
  <c r="G1301" i="39"/>
  <c r="H1300" i="39"/>
  <c r="G1300" i="39"/>
  <c r="H1299" i="39"/>
  <c r="G1299" i="39"/>
  <c r="H1297" i="39"/>
  <c r="G1297" i="39"/>
  <c r="H1296" i="39"/>
  <c r="G1296" i="39"/>
  <c r="H1295" i="39"/>
  <c r="G1295" i="39"/>
  <c r="H1290" i="39"/>
  <c r="G1290" i="39"/>
  <c r="H1289" i="39"/>
  <c r="G1289" i="39"/>
  <c r="H1285" i="39"/>
  <c r="G1285" i="39"/>
  <c r="H1283" i="39"/>
  <c r="G1283" i="39"/>
  <c r="H1279" i="39"/>
  <c r="G1279" i="39"/>
  <c r="H1277" i="39"/>
  <c r="G1277" i="39"/>
  <c r="H1276" i="39"/>
  <c r="G1276" i="39"/>
  <c r="H1275" i="39"/>
  <c r="G1275" i="39"/>
  <c r="H1271" i="39"/>
  <c r="G1271" i="39"/>
  <c r="H1266" i="39"/>
  <c r="G1266" i="39"/>
  <c r="H1264" i="39"/>
  <c r="G1264" i="39"/>
  <c r="H1258" i="39"/>
  <c r="G1258" i="39"/>
  <c r="H1254" i="39"/>
  <c r="G1254" i="39"/>
  <c r="H1251" i="39"/>
  <c r="G1251" i="39"/>
  <c r="H1250" i="39"/>
  <c r="G1250" i="39"/>
  <c r="H1249" i="39"/>
  <c r="G1249" i="39"/>
  <c r="H1247" i="39"/>
  <c r="G1247" i="39"/>
  <c r="H1246" i="39"/>
  <c r="G1246" i="39"/>
  <c r="H1244" i="39"/>
  <c r="G1244" i="39"/>
  <c r="H1243" i="39"/>
  <c r="G1243" i="39"/>
  <c r="H1242" i="39"/>
  <c r="G1242" i="39"/>
  <c r="H1241" i="39"/>
  <c r="G1241" i="39"/>
  <c r="H1239" i="39"/>
  <c r="G1239" i="39"/>
  <c r="H1236" i="39"/>
  <c r="G1236" i="39"/>
  <c r="H1233" i="39"/>
  <c r="G1233" i="39"/>
  <c r="H1232" i="39"/>
  <c r="G1232" i="39"/>
  <c r="H1228" i="39"/>
  <c r="G1228" i="39"/>
  <c r="H1226" i="39"/>
  <c r="G1226" i="39"/>
  <c r="H1223" i="39"/>
  <c r="G1223" i="39"/>
  <c r="H1222" i="39"/>
  <c r="G1222" i="39"/>
  <c r="H1220" i="39"/>
  <c r="G1220" i="39"/>
  <c r="H1218" i="39"/>
  <c r="G1218" i="39"/>
  <c r="H1216" i="39"/>
  <c r="G1216" i="39"/>
  <c r="H1214" i="39"/>
  <c r="G1214" i="39"/>
  <c r="H1213" i="39"/>
  <c r="G1213" i="39"/>
  <c r="H1212" i="39"/>
  <c r="G1212" i="39"/>
  <c r="H1210" i="39"/>
  <c r="G1210" i="39"/>
  <c r="H1205" i="39"/>
  <c r="G1205" i="39"/>
  <c r="H1200" i="39"/>
  <c r="G1200" i="39"/>
  <c r="H1199" i="39"/>
  <c r="G1199" i="39"/>
  <c r="H1197" i="39"/>
  <c r="G1197" i="39"/>
  <c r="H1195" i="39"/>
  <c r="G1195" i="39"/>
  <c r="H1188" i="39"/>
  <c r="G1188" i="39"/>
  <c r="H1187" i="39"/>
  <c r="G1187" i="39"/>
  <c r="H1186" i="39"/>
  <c r="G1186" i="39"/>
  <c r="H1183" i="39"/>
  <c r="G1183" i="39"/>
  <c r="H1182" i="39"/>
  <c r="G1182" i="39"/>
  <c r="H1180" i="39"/>
  <c r="G1180" i="39"/>
  <c r="H1178" i="39"/>
  <c r="G1178" i="39"/>
  <c r="H1175" i="39"/>
  <c r="G1175" i="39"/>
  <c r="H1174" i="39"/>
  <c r="G1174" i="39"/>
  <c r="H1173" i="39"/>
  <c r="G1173" i="39"/>
  <c r="H1171" i="39"/>
  <c r="G1171" i="39"/>
  <c r="H1170" i="39"/>
  <c r="G1170" i="39"/>
  <c r="H1169" i="39"/>
  <c r="G1169" i="39"/>
  <c r="H1168" i="39"/>
  <c r="G1168" i="39"/>
  <c r="H1162" i="39"/>
  <c r="G1162" i="39"/>
  <c r="H1160" i="39"/>
  <c r="G1160" i="39"/>
  <c r="H1157" i="39"/>
  <c r="G1157" i="39"/>
  <c r="H1150" i="39"/>
  <c r="G1150" i="39"/>
  <c r="H1149" i="39"/>
  <c r="G1149" i="39"/>
  <c r="H1147" i="39"/>
  <c r="G1147" i="39"/>
  <c r="H1146" i="39"/>
  <c r="G1146" i="39"/>
  <c r="H1145" i="39"/>
  <c r="G1145" i="39"/>
  <c r="H1144" i="39"/>
  <c r="G1144" i="39"/>
  <c r="H1143" i="39"/>
  <c r="G1143" i="39"/>
  <c r="H1140" i="39"/>
  <c r="G1140" i="39"/>
  <c r="H1139" i="39"/>
  <c r="G1139" i="39"/>
  <c r="H1138" i="39"/>
  <c r="G1138" i="39"/>
  <c r="H1137" i="39"/>
  <c r="G1137" i="39"/>
  <c r="H1135" i="39"/>
  <c r="G1135" i="39"/>
  <c r="H1134" i="39"/>
  <c r="G1134" i="39"/>
  <c r="H1132" i="39"/>
  <c r="G1132" i="39"/>
  <c r="H1130" i="39"/>
  <c r="G1130" i="39"/>
  <c r="H1127" i="39"/>
  <c r="G1127" i="39"/>
  <c r="H1126" i="39"/>
  <c r="G1126" i="39"/>
  <c r="H1123" i="39"/>
  <c r="G1123" i="39"/>
  <c r="H1121" i="39"/>
  <c r="G1121" i="39"/>
  <c r="H1117" i="39"/>
  <c r="G1117" i="39"/>
  <c r="H1110" i="39"/>
  <c r="G1110" i="39"/>
  <c r="H1109" i="39"/>
  <c r="G1109" i="39"/>
  <c r="H1107" i="39"/>
  <c r="G1107" i="39"/>
  <c r="H1106" i="39"/>
  <c r="G1106" i="39"/>
  <c r="H1105" i="39"/>
  <c r="G1105" i="39"/>
  <c r="H1097" i="39"/>
  <c r="G1097" i="39"/>
  <c r="H1096" i="39"/>
  <c r="G1096" i="39"/>
  <c r="H1095" i="39"/>
  <c r="G1095" i="39"/>
  <c r="H1085" i="39"/>
  <c r="G1085" i="39"/>
  <c r="H1084" i="39"/>
  <c r="G1084" i="39"/>
  <c r="H1083" i="39"/>
  <c r="G1083" i="39"/>
  <c r="H1082" i="39"/>
  <c r="G1082" i="39"/>
  <c r="H1078" i="39"/>
  <c r="G1078" i="39"/>
  <c r="H1077" i="39"/>
  <c r="G1077" i="39"/>
  <c r="H1075" i="39"/>
  <c r="G1075" i="39"/>
  <c r="H1073" i="39"/>
  <c r="G1073" i="39"/>
  <c r="H1071" i="39"/>
  <c r="G1071" i="39"/>
  <c r="H1070" i="39"/>
  <c r="G1070" i="39"/>
  <c r="H1069" i="39"/>
  <c r="G1069" i="39"/>
  <c r="H1063" i="39"/>
  <c r="G1063" i="39"/>
  <c r="H1062" i="39"/>
  <c r="G1062" i="39"/>
  <c r="H1060" i="39"/>
  <c r="G1060" i="39"/>
  <c r="H1059" i="39"/>
  <c r="G1059" i="39"/>
  <c r="H1058" i="39"/>
  <c r="G1058" i="39"/>
  <c r="H1055" i="39"/>
  <c r="G1055" i="39"/>
  <c r="H1050" i="39"/>
  <c r="G1050" i="39"/>
  <c r="H1048" i="39"/>
  <c r="G1048" i="39"/>
  <c r="H1043" i="39"/>
  <c r="G1043" i="39"/>
  <c r="H1042" i="39"/>
  <c r="G1042" i="39"/>
  <c r="H1040" i="39"/>
  <c r="G1040" i="39"/>
  <c r="H1039" i="39"/>
  <c r="G1039" i="39"/>
  <c r="H1035" i="39"/>
  <c r="G1035" i="39"/>
  <c r="H1034" i="39"/>
  <c r="G1034" i="39"/>
  <c r="H1033" i="39"/>
  <c r="G1033" i="39"/>
  <c r="H1031" i="39"/>
  <c r="G1031" i="39"/>
  <c r="H1028" i="39"/>
  <c r="G1028" i="39"/>
  <c r="H1027" i="39"/>
  <c r="G1027" i="39"/>
  <c r="H1024" i="39"/>
  <c r="G1024" i="39"/>
  <c r="H1021" i="39"/>
  <c r="G1021" i="39"/>
  <c r="H1020" i="39"/>
  <c r="G1020" i="39"/>
  <c r="H1018" i="39"/>
  <c r="G1018" i="39"/>
  <c r="H1015" i="39"/>
  <c r="G1015" i="39"/>
  <c r="H1013" i="39"/>
  <c r="G1013" i="39"/>
  <c r="H1012" i="39"/>
  <c r="G1012" i="39"/>
  <c r="H1011" i="39"/>
  <c r="G1011" i="39"/>
  <c r="H1010" i="39"/>
  <c r="G1010" i="39"/>
  <c r="H1006" i="39"/>
  <c r="G1006" i="39"/>
  <c r="H1002" i="39"/>
  <c r="G1002" i="39"/>
  <c r="H1001" i="39"/>
  <c r="G1001" i="39"/>
  <c r="H1000" i="39"/>
  <c r="G1000" i="39"/>
  <c r="H995" i="39"/>
  <c r="G995" i="39"/>
  <c r="H994" i="39"/>
  <c r="G994" i="39"/>
  <c r="H989" i="39"/>
  <c r="G989" i="39"/>
  <c r="H988" i="39"/>
  <c r="G988" i="39"/>
  <c r="H985" i="39"/>
  <c r="G985" i="39"/>
  <c r="H979" i="39"/>
  <c r="G979" i="39"/>
  <c r="H977" i="39"/>
  <c r="G977" i="39"/>
  <c r="H976" i="39"/>
  <c r="G976" i="39"/>
  <c r="H975" i="39"/>
  <c r="G975" i="39"/>
  <c r="H972" i="39"/>
  <c r="G972" i="39"/>
  <c r="H971" i="39"/>
  <c r="G971" i="39"/>
  <c r="H961" i="39"/>
  <c r="G961" i="39"/>
  <c r="H960" i="39"/>
  <c r="G960" i="39"/>
  <c r="H959" i="39"/>
  <c r="G959" i="39"/>
  <c r="H958" i="39"/>
  <c r="G958" i="39"/>
  <c r="H957" i="39"/>
  <c r="G957" i="39"/>
  <c r="H956" i="39"/>
  <c r="G956" i="39"/>
  <c r="H955" i="39"/>
  <c r="G955" i="39"/>
  <c r="H950" i="39"/>
  <c r="G950" i="39"/>
  <c r="H948" i="39"/>
  <c r="G948" i="39"/>
  <c r="H947" i="39"/>
  <c r="G947" i="39"/>
  <c r="H946" i="39"/>
  <c r="G946" i="39"/>
  <c r="H944" i="39"/>
  <c r="G944" i="39"/>
  <c r="H941" i="39"/>
  <c r="G941" i="39"/>
  <c r="H937" i="39"/>
  <c r="G937" i="39"/>
  <c r="H936" i="39"/>
  <c r="G936" i="39"/>
  <c r="H931" i="39"/>
  <c r="G931" i="39"/>
  <c r="H929" i="39"/>
  <c r="G929" i="39"/>
  <c r="H928" i="39"/>
  <c r="G928" i="39"/>
  <c r="H924" i="39"/>
  <c r="G924" i="39"/>
  <c r="H922" i="39"/>
  <c r="G922" i="39"/>
  <c r="H919" i="39"/>
  <c r="G919" i="39"/>
  <c r="H913" i="39"/>
  <c r="G913" i="39"/>
  <c r="H911" i="39"/>
  <c r="G911" i="39"/>
  <c r="H908" i="39"/>
  <c r="G908" i="39"/>
  <c r="H905" i="39"/>
  <c r="G905" i="39"/>
  <c r="H903" i="39"/>
  <c r="G903" i="39"/>
  <c r="H901" i="39"/>
  <c r="G901" i="39"/>
  <c r="H900" i="39"/>
  <c r="G900" i="39"/>
  <c r="H897" i="39"/>
  <c r="G897" i="39"/>
  <c r="H893" i="39"/>
  <c r="G893" i="39"/>
  <c r="H892" i="39"/>
  <c r="G892" i="39"/>
  <c r="H887" i="39"/>
  <c r="G887" i="39"/>
  <c r="H885" i="39"/>
  <c r="G885" i="39"/>
  <c r="H882" i="39"/>
  <c r="G882" i="39"/>
  <c r="H881" i="39"/>
  <c r="G881" i="39"/>
  <c r="H880" i="39"/>
  <c r="G880" i="39"/>
  <c r="H879" i="39"/>
  <c r="G879" i="39"/>
  <c r="H878" i="39"/>
  <c r="G878" i="39"/>
  <c r="H876" i="39"/>
  <c r="G876" i="39"/>
  <c r="H873" i="39"/>
  <c r="G873" i="39"/>
  <c r="H867" i="39"/>
  <c r="G867" i="39"/>
  <c r="H866" i="39"/>
  <c r="G866" i="39"/>
  <c r="H858" i="39"/>
  <c r="G858" i="39"/>
  <c r="H857" i="39"/>
  <c r="G857" i="39"/>
  <c r="H856" i="39"/>
  <c r="G856" i="39"/>
  <c r="H855" i="39"/>
  <c r="G855" i="39"/>
  <c r="H853" i="39"/>
  <c r="G853" i="39"/>
  <c r="H850" i="39"/>
  <c r="G850" i="39"/>
  <c r="H849" i="39"/>
  <c r="G849" i="39"/>
  <c r="H846" i="39"/>
  <c r="G846" i="39"/>
  <c r="H842" i="39"/>
  <c r="G842" i="39"/>
  <c r="H841" i="39"/>
  <c r="G841" i="39"/>
  <c r="H840" i="39"/>
  <c r="G840" i="39"/>
  <c r="H839" i="39"/>
  <c r="G839" i="39"/>
  <c r="H838" i="39"/>
  <c r="G838" i="39"/>
  <c r="H837" i="39"/>
  <c r="G837" i="39"/>
  <c r="H835" i="39"/>
  <c r="G835" i="39"/>
  <c r="H834" i="39"/>
  <c r="G834" i="39"/>
  <c r="H832" i="39"/>
  <c r="G832" i="39"/>
  <c r="H825" i="39"/>
  <c r="G825" i="39"/>
  <c r="H821" i="39"/>
  <c r="G821" i="39"/>
  <c r="H813" i="39"/>
  <c r="G813" i="39"/>
  <c r="H812" i="39"/>
  <c r="G812" i="39"/>
  <c r="H810" i="39"/>
  <c r="G810" i="39"/>
  <c r="H809" i="39"/>
  <c r="G809" i="39"/>
  <c r="H808" i="39"/>
  <c r="G808" i="39"/>
  <c r="H805" i="39"/>
  <c r="G805" i="39"/>
  <c r="H802" i="39"/>
  <c r="G802" i="39"/>
  <c r="H799" i="39"/>
  <c r="G799" i="39"/>
  <c r="H797" i="39"/>
  <c r="G797" i="39"/>
  <c r="H792" i="39"/>
  <c r="G792" i="39"/>
  <c r="H791" i="39"/>
  <c r="G791" i="39"/>
  <c r="H790" i="39"/>
  <c r="G790" i="39"/>
  <c r="H789" i="39"/>
  <c r="G789" i="39"/>
  <c r="H784" i="39"/>
  <c r="G784" i="39"/>
  <c r="H782" i="39"/>
  <c r="G782" i="39"/>
  <c r="H779" i="39"/>
  <c r="G779" i="39"/>
  <c r="H777" i="39"/>
  <c r="G777" i="39"/>
  <c r="H776" i="39"/>
  <c r="G776" i="39"/>
  <c r="H774" i="39"/>
  <c r="G774" i="39"/>
  <c r="H772" i="39"/>
  <c r="G772" i="39"/>
  <c r="H771" i="39"/>
  <c r="G771" i="39"/>
  <c r="H768" i="39"/>
  <c r="G768" i="39"/>
  <c r="H764" i="39"/>
  <c r="G764" i="39"/>
  <c r="H761" i="39"/>
  <c r="G761" i="39"/>
  <c r="H760" i="39"/>
  <c r="G760" i="39"/>
  <c r="H758" i="39"/>
  <c r="G758" i="39"/>
  <c r="H757" i="39"/>
  <c r="G757" i="39"/>
  <c r="H746" i="39"/>
  <c r="G746" i="39"/>
  <c r="H744" i="39"/>
  <c r="G744" i="39"/>
  <c r="H737" i="39"/>
  <c r="G737" i="39"/>
  <c r="H731" i="39"/>
  <c r="G731" i="39"/>
  <c r="H725" i="39"/>
  <c r="G725" i="39"/>
  <c r="H723" i="39"/>
  <c r="G723" i="39"/>
  <c r="H721" i="39"/>
  <c r="G721" i="39"/>
  <c r="H720" i="39"/>
  <c r="G720" i="39"/>
  <c r="H719" i="39"/>
  <c r="G719" i="39"/>
  <c r="H718" i="39"/>
  <c r="G718" i="39"/>
  <c r="H717" i="39"/>
  <c r="G717" i="39"/>
  <c r="H716" i="39"/>
  <c r="G716" i="39"/>
  <c r="H713" i="39"/>
  <c r="G713" i="39"/>
  <c r="H710" i="39"/>
  <c r="G710" i="39"/>
  <c r="H708" i="39"/>
  <c r="G708" i="39"/>
  <c r="H706" i="39"/>
  <c r="G706" i="39"/>
  <c r="H705" i="39"/>
  <c r="G705" i="39"/>
  <c r="H703" i="39"/>
  <c r="G703" i="39"/>
  <c r="H701" i="39"/>
  <c r="G701" i="39"/>
  <c r="H700" i="39"/>
  <c r="G700" i="39"/>
  <c r="H699" i="39"/>
  <c r="G699" i="39"/>
  <c r="H697" i="39"/>
  <c r="G697" i="39"/>
  <c r="H696" i="39"/>
  <c r="G696" i="39"/>
  <c r="H695" i="39"/>
  <c r="G695" i="39"/>
  <c r="H693" i="39"/>
  <c r="G693" i="39"/>
  <c r="H692" i="39"/>
  <c r="G692" i="39"/>
  <c r="H691" i="39"/>
  <c r="G691" i="39"/>
  <c r="H690" i="39"/>
  <c r="G690" i="39"/>
  <c r="H689" i="39"/>
  <c r="G689" i="39"/>
  <c r="H684" i="39"/>
  <c r="G684" i="39"/>
  <c r="H683" i="39"/>
  <c r="G683" i="39"/>
  <c r="H680" i="39"/>
  <c r="G680" i="39"/>
  <c r="H679" i="39"/>
  <c r="G679" i="39"/>
  <c r="H677" i="39"/>
  <c r="G677" i="39"/>
  <c r="H672" i="39"/>
  <c r="G672" i="39"/>
  <c r="H671" i="39"/>
  <c r="G671" i="39"/>
  <c r="H670" i="39"/>
  <c r="G670" i="39"/>
  <c r="H666" i="39"/>
  <c r="G666" i="39"/>
  <c r="H665" i="39"/>
  <c r="G665" i="39"/>
  <c r="H664" i="39"/>
  <c r="G664" i="39"/>
  <c r="H661" i="39"/>
  <c r="G661" i="39"/>
  <c r="H660" i="39"/>
  <c r="G660" i="39"/>
  <c r="H657" i="39"/>
  <c r="G657" i="39"/>
  <c r="H654" i="39"/>
  <c r="G654" i="39"/>
  <c r="H650" i="39"/>
  <c r="G650" i="39"/>
  <c r="H649" i="39"/>
  <c r="G649" i="39"/>
  <c r="H644" i="39"/>
  <c r="G644" i="39"/>
  <c r="H643" i="39"/>
  <c r="G643" i="39"/>
  <c r="H640" i="39"/>
  <c r="G640" i="39"/>
  <c r="H639" i="39"/>
  <c r="G639" i="39"/>
  <c r="H638" i="39"/>
  <c r="G638" i="39"/>
  <c r="H636" i="39"/>
  <c r="G636" i="39"/>
  <c r="H634" i="39"/>
  <c r="G634" i="39"/>
  <c r="H632" i="39"/>
  <c r="G632" i="39"/>
  <c r="H630" i="39"/>
  <c r="G630" i="39"/>
  <c r="H629" i="39"/>
  <c r="G629" i="39"/>
  <c r="H627" i="39"/>
  <c r="G627" i="39"/>
  <c r="H626" i="39"/>
  <c r="G626" i="39"/>
  <c r="H625" i="39"/>
  <c r="G625" i="39"/>
  <c r="H623" i="39"/>
  <c r="G623" i="39"/>
  <c r="H622" i="39"/>
  <c r="G622" i="39"/>
  <c r="H620" i="39"/>
  <c r="G620" i="39"/>
  <c r="H619" i="39"/>
  <c r="G619" i="39"/>
  <c r="H615" i="39"/>
  <c r="G615" i="39"/>
  <c r="H614" i="39"/>
  <c r="G614" i="39"/>
  <c r="H613" i="39"/>
  <c r="G613" i="39"/>
  <c r="H611" i="39"/>
  <c r="G611" i="39"/>
  <c r="H609" i="39"/>
  <c r="G609" i="39"/>
  <c r="H603" i="39"/>
  <c r="G603" i="39"/>
  <c r="H599" i="39"/>
  <c r="G599" i="39"/>
  <c r="H598" i="39"/>
  <c r="G598" i="39"/>
  <c r="H597" i="39"/>
  <c r="G597" i="39"/>
  <c r="H591" i="39"/>
  <c r="G591" i="39"/>
  <c r="H590" i="39"/>
  <c r="G590" i="39"/>
  <c r="H588" i="39"/>
  <c r="G588" i="39"/>
  <c r="H587" i="39"/>
  <c r="G587" i="39"/>
  <c r="H584" i="39"/>
  <c r="G584" i="39"/>
  <c r="H583" i="39"/>
  <c r="G583" i="39"/>
  <c r="H582" i="39"/>
  <c r="G582" i="39"/>
  <c r="H581" i="39"/>
  <c r="G581" i="39"/>
  <c r="H580" i="39"/>
  <c r="G580" i="39"/>
  <c r="H578" i="39"/>
  <c r="G578" i="39"/>
  <c r="H577" i="39"/>
  <c r="G577" i="39"/>
  <c r="H576" i="39"/>
  <c r="G576" i="39"/>
  <c r="H575" i="39"/>
  <c r="G575" i="39"/>
  <c r="H573" i="39"/>
  <c r="G573" i="39"/>
  <c r="H571" i="39"/>
  <c r="G571" i="39"/>
  <c r="H566" i="39"/>
  <c r="G566" i="39"/>
  <c r="H562" i="39"/>
  <c r="G562" i="39"/>
  <c r="H561" i="39"/>
  <c r="G561" i="39"/>
  <c r="H559" i="39"/>
  <c r="G559" i="39"/>
  <c r="H558" i="39"/>
  <c r="G558" i="39"/>
  <c r="H557" i="39"/>
  <c r="G557" i="39"/>
  <c r="H556" i="39"/>
  <c r="G556" i="39"/>
  <c r="H554" i="39"/>
  <c r="G554" i="39"/>
  <c r="H552" i="39"/>
  <c r="G552" i="39"/>
  <c r="H551" i="39"/>
  <c r="G551" i="39"/>
  <c r="H547" i="39"/>
  <c r="G547" i="39"/>
  <c r="H542" i="39"/>
  <c r="G542" i="39"/>
  <c r="H539" i="39"/>
  <c r="G539" i="39"/>
  <c r="H538" i="39"/>
  <c r="G538" i="39"/>
  <c r="H537" i="39"/>
  <c r="G537" i="39"/>
  <c r="H535" i="39"/>
  <c r="G535" i="39"/>
  <c r="H532" i="39"/>
  <c r="G532" i="39"/>
  <c r="H530" i="39"/>
  <c r="G530" i="39"/>
  <c r="H529" i="39"/>
  <c r="G529" i="39"/>
  <c r="H527" i="39"/>
  <c r="G527" i="39"/>
  <c r="H526" i="39"/>
  <c r="G526" i="39"/>
  <c r="H524" i="39"/>
  <c r="G524" i="39"/>
  <c r="H519" i="39"/>
  <c r="G519" i="39"/>
  <c r="H516" i="39"/>
  <c r="G516" i="39"/>
  <c r="H513" i="39"/>
  <c r="G513" i="39"/>
  <c r="H509" i="39"/>
  <c r="G509" i="39"/>
  <c r="H508" i="39"/>
  <c r="G508" i="39"/>
  <c r="H504" i="39"/>
  <c r="G504" i="39"/>
  <c r="H502" i="39"/>
  <c r="G502" i="39"/>
  <c r="H501" i="39"/>
  <c r="G501" i="39"/>
  <c r="H497" i="39"/>
  <c r="G497" i="39"/>
  <c r="H495" i="39"/>
  <c r="G495" i="39"/>
  <c r="H487" i="39"/>
  <c r="G487" i="39"/>
  <c r="H486" i="39"/>
  <c r="G486" i="39"/>
  <c r="H484" i="39"/>
  <c r="G484" i="39"/>
  <c r="H483" i="39"/>
  <c r="G483" i="39"/>
  <c r="H482" i="39"/>
  <c r="G482" i="39"/>
  <c r="H481" i="39"/>
  <c r="G481" i="39"/>
  <c r="H480" i="39"/>
  <c r="G480" i="39"/>
  <c r="H479" i="39"/>
  <c r="G479" i="39"/>
  <c r="H472" i="39"/>
  <c r="G472" i="39"/>
  <c r="H471" i="39"/>
  <c r="G471" i="39"/>
  <c r="H469" i="39"/>
  <c r="G469" i="39"/>
  <c r="H468" i="39"/>
  <c r="G468" i="39"/>
  <c r="H466" i="39"/>
  <c r="G466" i="39"/>
  <c r="H463" i="39"/>
  <c r="G463" i="39"/>
  <c r="H460" i="39"/>
  <c r="G460" i="39"/>
  <c r="H459" i="39"/>
  <c r="G459" i="39"/>
  <c r="H457" i="39"/>
  <c r="G457" i="39"/>
  <c r="H456" i="39"/>
  <c r="G456" i="39"/>
  <c r="H455" i="39"/>
  <c r="G455" i="39"/>
  <c r="H454" i="39"/>
  <c r="G454" i="39"/>
  <c r="H449" i="39"/>
  <c r="G449" i="39"/>
  <c r="H446" i="39"/>
  <c r="G446" i="39"/>
  <c r="H444" i="39"/>
  <c r="G444" i="39"/>
  <c r="H443" i="39"/>
  <c r="G443" i="39"/>
  <c r="H440" i="39"/>
  <c r="G440" i="39"/>
  <c r="H436" i="39"/>
  <c r="G436" i="39"/>
  <c r="H435" i="39"/>
  <c r="G435" i="39"/>
  <c r="H434" i="39"/>
  <c r="G434" i="39"/>
  <c r="H428" i="39"/>
  <c r="G428" i="39"/>
  <c r="H425" i="39"/>
  <c r="G425" i="39"/>
  <c r="H423" i="39"/>
  <c r="G423" i="39"/>
  <c r="H420" i="39"/>
  <c r="G420" i="39"/>
  <c r="H417" i="39"/>
  <c r="G417" i="39"/>
  <c r="H415" i="39"/>
  <c r="G415" i="39"/>
  <c r="H413" i="39"/>
  <c r="G413" i="39"/>
  <c r="H411" i="39"/>
  <c r="G411" i="39"/>
  <c r="H403" i="39"/>
  <c r="G403" i="39"/>
  <c r="H401" i="39"/>
  <c r="G401" i="39"/>
  <c r="H395" i="39"/>
  <c r="G395" i="39"/>
  <c r="H392" i="39"/>
  <c r="G392" i="39"/>
  <c r="H389" i="39"/>
  <c r="G389" i="39"/>
  <c r="H388" i="39"/>
  <c r="G388" i="39"/>
  <c r="H386" i="39"/>
  <c r="G386" i="39"/>
  <c r="H385" i="39"/>
  <c r="G385" i="39"/>
  <c r="H384" i="39"/>
  <c r="G384" i="39"/>
  <c r="H382" i="39"/>
  <c r="G382" i="39"/>
  <c r="H381" i="39"/>
  <c r="G381" i="39"/>
  <c r="H380" i="39"/>
  <c r="G380" i="39"/>
  <c r="H377" i="39"/>
  <c r="G377" i="39"/>
  <c r="H375" i="39"/>
  <c r="G375" i="39"/>
  <c r="H374" i="39"/>
  <c r="G374" i="39"/>
  <c r="H373" i="39"/>
  <c r="G373" i="39"/>
  <c r="H371" i="39"/>
  <c r="G371" i="39"/>
  <c r="H368" i="39"/>
  <c r="G368" i="39"/>
  <c r="H366" i="39"/>
  <c r="G366" i="39"/>
  <c r="H361" i="39"/>
  <c r="G361" i="39"/>
  <c r="H355" i="39"/>
  <c r="G355" i="39"/>
  <c r="H353" i="39"/>
  <c r="G353" i="39"/>
  <c r="H352" i="39"/>
  <c r="G352" i="39"/>
  <c r="H351" i="39"/>
  <c r="G351" i="39"/>
  <c r="H350" i="39"/>
  <c r="G350" i="39"/>
  <c r="H349" i="39"/>
  <c r="G349" i="39"/>
  <c r="H348" i="39"/>
  <c r="G348" i="39"/>
  <c r="H347" i="39"/>
  <c r="G347" i="39"/>
  <c r="H345" i="39"/>
  <c r="G345" i="39"/>
  <c r="H344" i="39"/>
  <c r="G344" i="39"/>
  <c r="H338" i="39"/>
  <c r="G338" i="39"/>
  <c r="H337" i="39"/>
  <c r="G337" i="39"/>
  <c r="H336" i="39"/>
  <c r="G336" i="39"/>
  <c r="H334" i="39"/>
  <c r="G334" i="39"/>
  <c r="H333" i="39"/>
  <c r="G333" i="39"/>
  <c r="H330" i="39"/>
  <c r="G330" i="39"/>
  <c r="H327" i="39"/>
  <c r="G327" i="39"/>
  <c r="H326" i="39"/>
  <c r="G326" i="39"/>
  <c r="H324" i="39"/>
  <c r="G324" i="39"/>
  <c r="H322" i="39"/>
  <c r="G322" i="39"/>
  <c r="H321" i="39"/>
  <c r="G321" i="39"/>
  <c r="H316" i="39"/>
  <c r="G316" i="39"/>
  <c r="H313" i="39"/>
  <c r="G313" i="39"/>
  <c r="H312" i="39"/>
  <c r="G312" i="39"/>
  <c r="H311" i="39"/>
  <c r="G311" i="39"/>
  <c r="H307" i="39"/>
  <c r="G307" i="39"/>
  <c r="H306" i="39"/>
  <c r="G306" i="39"/>
  <c r="H292" i="39"/>
  <c r="G292" i="39"/>
  <c r="H291" i="39"/>
  <c r="G291" i="39"/>
  <c r="H289" i="39"/>
  <c r="G289" i="39"/>
  <c r="H288" i="39"/>
  <c r="G288" i="39"/>
  <c r="H281" i="39"/>
  <c r="G281" i="39"/>
  <c r="H271" i="39"/>
  <c r="G271" i="39"/>
  <c r="H270" i="39"/>
  <c r="G270" i="39"/>
  <c r="H268" i="39"/>
  <c r="G268" i="39"/>
  <c r="H265" i="39"/>
  <c r="G265" i="39"/>
  <c r="H264" i="39"/>
  <c r="G264" i="39"/>
  <c r="H263" i="39"/>
  <c r="G263" i="39"/>
  <c r="H260" i="39"/>
  <c r="G260" i="39"/>
  <c r="H258" i="39"/>
  <c r="G258" i="39"/>
  <c r="H256" i="39"/>
  <c r="G256" i="39"/>
  <c r="H253" i="39"/>
  <c r="G253" i="39"/>
  <c r="H250" i="39"/>
  <c r="G250" i="39"/>
  <c r="H249" i="39"/>
  <c r="G249" i="39"/>
  <c r="H248" i="39"/>
  <c r="G248" i="39"/>
  <c r="H247" i="39"/>
  <c r="G247" i="39"/>
  <c r="H245" i="39"/>
  <c r="G245" i="39"/>
  <c r="H243" i="39"/>
  <c r="G243" i="39"/>
  <c r="H240" i="39"/>
  <c r="G240" i="39"/>
  <c r="H237" i="39"/>
  <c r="G237" i="39"/>
  <c r="H233" i="39"/>
  <c r="G233" i="39"/>
  <c r="H231" i="39"/>
  <c r="G231" i="39"/>
  <c r="H229" i="39"/>
  <c r="G229" i="39"/>
  <c r="H227" i="39"/>
  <c r="G227" i="39"/>
  <c r="H225" i="39"/>
  <c r="G225" i="39"/>
  <c r="H223" i="39"/>
  <c r="G223" i="39"/>
  <c r="H219" i="39"/>
  <c r="G219" i="39"/>
  <c r="H208" i="39"/>
  <c r="G208" i="39"/>
  <c r="H205" i="39"/>
  <c r="G205" i="39"/>
  <c r="H204" i="39"/>
  <c r="G204" i="39"/>
  <c r="H203" i="39"/>
  <c r="G203" i="39"/>
  <c r="H200" i="39"/>
  <c r="G200" i="39"/>
  <c r="H198" i="39"/>
  <c r="G198" i="39"/>
  <c r="H197" i="39"/>
  <c r="G197" i="39"/>
  <c r="H196" i="39"/>
  <c r="G196" i="39"/>
  <c r="H194" i="39"/>
  <c r="G194" i="39"/>
  <c r="H192" i="39"/>
  <c r="G192" i="39"/>
  <c r="H190" i="39"/>
  <c r="G190" i="39"/>
  <c r="H188" i="39"/>
  <c r="G188" i="39"/>
  <c r="H186" i="39"/>
  <c r="G186" i="39"/>
  <c r="H183" i="39"/>
  <c r="G183" i="39"/>
  <c r="H182" i="39"/>
  <c r="G182" i="39"/>
  <c r="H171" i="39"/>
  <c r="G171" i="39"/>
  <c r="H164" i="39"/>
  <c r="G164" i="39"/>
  <c r="H162" i="39"/>
  <c r="G162" i="39"/>
  <c r="H151" i="39"/>
  <c r="G151" i="39"/>
  <c r="H150" i="39"/>
  <c r="G150" i="39"/>
  <c r="H148" i="39"/>
  <c r="G148" i="39"/>
  <c r="H142" i="39"/>
  <c r="G142" i="39"/>
  <c r="H141" i="39"/>
  <c r="G141" i="39"/>
  <c r="H139" i="39"/>
  <c r="G139" i="39"/>
  <c r="H138" i="39"/>
  <c r="G138" i="39"/>
  <c r="H137" i="39"/>
  <c r="G137" i="39"/>
  <c r="H133" i="39"/>
  <c r="G133" i="39"/>
  <c r="H131" i="39"/>
  <c r="G131" i="39"/>
  <c r="H130" i="39"/>
  <c r="G130" i="39"/>
  <c r="H127" i="39"/>
  <c r="G127" i="39"/>
  <c r="H126" i="39"/>
  <c r="G126" i="39"/>
  <c r="H125" i="39"/>
  <c r="G125" i="39"/>
  <c r="H122" i="39"/>
  <c r="G122" i="39"/>
  <c r="H121" i="39"/>
  <c r="G121" i="39"/>
  <c r="H119" i="39"/>
  <c r="G119" i="39"/>
  <c r="H118" i="39"/>
  <c r="G118" i="39"/>
  <c r="H115" i="39"/>
  <c r="G115" i="39"/>
  <c r="H113" i="39"/>
  <c r="G113" i="39"/>
  <c r="H108" i="39"/>
  <c r="G108" i="39"/>
  <c r="H105" i="39"/>
  <c r="G105" i="39"/>
  <c r="H103" i="39"/>
  <c r="G103" i="39"/>
  <c r="H102" i="39"/>
  <c r="G102" i="39"/>
  <c r="H101" i="39"/>
  <c r="G101" i="39"/>
  <c r="H98" i="39"/>
  <c r="G98" i="39"/>
  <c r="H96" i="39"/>
  <c r="G96" i="39"/>
  <c r="H94" i="39"/>
  <c r="G94" i="39"/>
  <c r="H91" i="39"/>
  <c r="G91" i="39"/>
  <c r="H87" i="39"/>
  <c r="G87" i="39"/>
  <c r="H85" i="39"/>
  <c r="G85" i="39"/>
  <c r="H84" i="39"/>
  <c r="G84" i="39"/>
  <c r="H83" i="39"/>
  <c r="G83" i="39"/>
  <c r="H80" i="39"/>
  <c r="G80" i="39"/>
  <c r="H76" i="39"/>
  <c r="G76" i="39"/>
  <c r="H74" i="39"/>
  <c r="G74" i="39"/>
  <c r="H72" i="39"/>
  <c r="G72" i="39"/>
  <c r="H71" i="39"/>
  <c r="G71" i="39"/>
  <c r="H62" i="39"/>
  <c r="G62" i="39"/>
  <c r="H61" i="39"/>
  <c r="G61" i="39"/>
  <c r="H60" i="39"/>
  <c r="G60" i="39"/>
  <c r="H57" i="39"/>
  <c r="G57" i="39"/>
  <c r="H53" i="39"/>
  <c r="G53" i="39"/>
  <c r="H51" i="39"/>
  <c r="G51" i="39"/>
  <c r="H47" i="39"/>
  <c r="G47" i="39"/>
  <c r="H45" i="39"/>
  <c r="G45" i="39"/>
  <c r="H42" i="39"/>
  <c r="G42" i="39"/>
  <c r="H41" i="39"/>
  <c r="G41" i="39"/>
  <c r="H40" i="39"/>
  <c r="G40" i="39"/>
  <c r="H39" i="39"/>
  <c r="G39" i="39"/>
  <c r="H38" i="39"/>
  <c r="G38" i="39"/>
  <c r="H34" i="39"/>
  <c r="G34" i="39"/>
  <c r="H33" i="39"/>
  <c r="G33" i="39"/>
  <c r="H32" i="39"/>
  <c r="G32" i="39"/>
  <c r="H30" i="39"/>
  <c r="G30" i="39"/>
  <c r="H29" i="39"/>
  <c r="G29" i="39"/>
  <c r="H26" i="39"/>
  <c r="G26" i="39"/>
  <c r="H25" i="39"/>
  <c r="G25" i="39"/>
  <c r="H21" i="39"/>
  <c r="G21" i="39"/>
  <c r="H20" i="39"/>
  <c r="G20" i="39"/>
  <c r="H18" i="39"/>
  <c r="G18" i="39"/>
  <c r="H13" i="39"/>
  <c r="G13" i="39"/>
  <c r="H9" i="39"/>
  <c r="G9" i="39"/>
  <c r="H7" i="39"/>
  <c r="G7" i="39"/>
  <c r="D7" i="39"/>
  <c r="H6" i="39"/>
  <c r="G6" i="39"/>
  <c r="H5" i="39"/>
  <c r="G5" i="39"/>
  <c r="D5" i="39"/>
  <c r="H4" i="39"/>
  <c r="G4" i="39"/>
  <c r="D4" i="39"/>
  <c r="F419" i="39" s="1"/>
  <c r="H3" i="39"/>
  <c r="G3" i="39"/>
  <c r="D3" i="39"/>
  <c r="H2" i="39"/>
  <c r="G2" i="39"/>
  <c r="D2" i="39"/>
  <c r="H1002" i="38"/>
  <c r="H1003" i="38"/>
  <c r="H1004" i="38"/>
  <c r="H1005" i="38"/>
  <c r="H1006" i="38"/>
  <c r="H1007" i="38"/>
  <c r="H1008" i="38"/>
  <c r="H1009" i="38"/>
  <c r="H1010" i="38"/>
  <c r="H1011" i="38"/>
  <c r="H1012" i="38"/>
  <c r="H1013" i="38"/>
  <c r="H1014" i="38"/>
  <c r="H1015" i="38"/>
  <c r="H1016" i="38"/>
  <c r="H1017" i="38"/>
  <c r="H1018" i="38"/>
  <c r="H1019" i="38"/>
  <c r="H1020" i="38"/>
  <c r="H1021" i="38"/>
  <c r="H1022" i="38"/>
  <c r="H1023" i="38"/>
  <c r="H1024" i="38"/>
  <c r="H1025" i="38"/>
  <c r="H1026" i="38"/>
  <c r="H1027" i="38"/>
  <c r="H1028" i="38"/>
  <c r="H1029" i="38"/>
  <c r="H1030" i="38"/>
  <c r="H1031" i="38"/>
  <c r="H1032" i="38"/>
  <c r="H1033" i="38"/>
  <c r="H1034" i="38"/>
  <c r="H1035" i="38"/>
  <c r="H1036" i="38"/>
  <c r="H1037" i="38"/>
  <c r="H1038" i="38"/>
  <c r="H1039" i="38"/>
  <c r="H1040" i="38"/>
  <c r="H1041" i="38"/>
  <c r="H1042" i="38"/>
  <c r="H1043" i="38"/>
  <c r="H1044" i="38"/>
  <c r="H1045" i="38"/>
  <c r="H1046" i="38"/>
  <c r="H1047" i="38"/>
  <c r="H1048" i="38"/>
  <c r="H1049" i="38"/>
  <c r="H1050" i="38"/>
  <c r="H1051" i="38"/>
  <c r="H1052" i="38"/>
  <c r="H1053" i="38"/>
  <c r="H1054" i="38"/>
  <c r="H1055" i="38"/>
  <c r="H1056" i="38"/>
  <c r="H1057" i="38"/>
  <c r="H1058" i="38"/>
  <c r="H1059" i="38"/>
  <c r="H1060" i="38"/>
  <c r="H1061" i="38"/>
  <c r="H1062" i="38"/>
  <c r="H1063" i="38"/>
  <c r="H1064" i="38"/>
  <c r="H1065" i="38"/>
  <c r="H1066" i="38"/>
  <c r="H1067" i="38"/>
  <c r="H1068" i="38"/>
  <c r="H1069" i="38"/>
  <c r="H1070" i="38"/>
  <c r="H1071" i="38"/>
  <c r="H1072" i="38"/>
  <c r="H1073" i="38"/>
  <c r="H1074" i="38"/>
  <c r="H1075" i="38"/>
  <c r="H1076" i="38"/>
  <c r="H1077" i="38"/>
  <c r="H1078" i="38"/>
  <c r="H1079" i="38"/>
  <c r="H1080" i="38"/>
  <c r="H1081" i="38"/>
  <c r="H1082" i="38"/>
  <c r="H1083" i="38"/>
  <c r="H1084" i="38"/>
  <c r="H1085" i="38"/>
  <c r="H1086" i="38"/>
  <c r="H1087" i="38"/>
  <c r="H1088" i="38"/>
  <c r="H1089" i="38"/>
  <c r="H1090" i="38"/>
  <c r="H1091" i="38"/>
  <c r="H1092" i="38"/>
  <c r="H1093" i="38"/>
  <c r="H1094" i="38"/>
  <c r="H1095" i="38"/>
  <c r="H1096" i="38"/>
  <c r="H1097" i="38"/>
  <c r="H1098" i="38"/>
  <c r="H1099" i="38"/>
  <c r="H1100" i="38"/>
  <c r="H1101" i="38"/>
  <c r="H1102" i="38"/>
  <c r="H1103" i="38"/>
  <c r="H1104" i="38"/>
  <c r="H1105" i="38"/>
  <c r="H1106" i="38"/>
  <c r="H1107" i="38"/>
  <c r="H1108" i="38"/>
  <c r="H1109" i="38"/>
  <c r="H1110" i="38"/>
  <c r="H1111" i="38"/>
  <c r="H1112" i="38"/>
  <c r="H1113" i="38"/>
  <c r="H1114" i="38"/>
  <c r="H1115" i="38"/>
  <c r="H1116" i="38"/>
  <c r="H1117" i="38"/>
  <c r="H1118" i="38"/>
  <c r="H1119" i="38"/>
  <c r="H1120" i="38"/>
  <c r="H1121" i="38"/>
  <c r="H1122" i="38"/>
  <c r="H1123" i="38"/>
  <c r="H1124" i="38"/>
  <c r="H1125" i="38"/>
  <c r="H1126" i="38"/>
  <c r="H1127" i="38"/>
  <c r="H1128" i="38"/>
  <c r="H1129" i="38"/>
  <c r="H1130" i="38"/>
  <c r="H1131" i="38"/>
  <c r="H1132" i="38"/>
  <c r="H1133" i="38"/>
  <c r="H1134" i="38"/>
  <c r="H1135" i="38"/>
  <c r="H1136" i="38"/>
  <c r="H1137" i="38"/>
  <c r="H1138" i="38"/>
  <c r="H1139" i="38"/>
  <c r="H1140" i="38"/>
  <c r="H1141" i="38"/>
  <c r="H1142" i="38"/>
  <c r="H1143" i="38"/>
  <c r="H1144" i="38"/>
  <c r="H1145" i="38"/>
  <c r="H1146" i="38"/>
  <c r="H1147" i="38"/>
  <c r="H1148" i="38"/>
  <c r="H1149" i="38"/>
  <c r="H1150" i="38"/>
  <c r="H1151" i="38"/>
  <c r="H1152" i="38"/>
  <c r="H1153" i="38"/>
  <c r="H1154" i="38"/>
  <c r="H1155" i="38"/>
  <c r="H1156" i="38"/>
  <c r="H1157" i="38"/>
  <c r="H1158" i="38"/>
  <c r="H1159" i="38"/>
  <c r="H1160" i="38"/>
  <c r="H1161" i="38"/>
  <c r="H1162" i="38"/>
  <c r="H1163" i="38"/>
  <c r="H1164" i="38"/>
  <c r="H1165" i="38"/>
  <c r="H1166" i="38"/>
  <c r="H1167" i="38"/>
  <c r="H1168" i="38"/>
  <c r="H1169" i="38"/>
  <c r="H1170" i="38"/>
  <c r="H1171" i="38"/>
  <c r="H1172" i="38"/>
  <c r="H1173" i="38"/>
  <c r="H1174" i="38"/>
  <c r="H1175" i="38"/>
  <c r="H1176" i="38"/>
  <c r="H1177" i="38"/>
  <c r="H1178" i="38"/>
  <c r="H1179" i="38"/>
  <c r="H1180" i="38"/>
  <c r="H1181" i="38"/>
  <c r="H1182" i="38"/>
  <c r="H1183" i="38"/>
  <c r="H1184" i="38"/>
  <c r="H1185" i="38"/>
  <c r="H1186" i="38"/>
  <c r="H1187" i="38"/>
  <c r="H1188" i="38"/>
  <c r="H1189" i="38"/>
  <c r="H1190" i="38"/>
  <c r="H1191" i="38"/>
  <c r="H1192" i="38"/>
  <c r="H1193" i="38"/>
  <c r="H1194" i="38"/>
  <c r="H1195" i="38"/>
  <c r="H1196" i="38"/>
  <c r="H1197" i="38"/>
  <c r="H1198" i="38"/>
  <c r="H1199" i="38"/>
  <c r="H1200" i="38"/>
  <c r="H1201" i="38"/>
  <c r="H1202" i="38"/>
  <c r="H1203" i="38"/>
  <c r="H1204" i="38"/>
  <c r="H1205" i="38"/>
  <c r="H1206" i="38"/>
  <c r="H1207" i="38"/>
  <c r="H1208" i="38"/>
  <c r="H1209" i="38"/>
  <c r="H1210" i="38"/>
  <c r="H1211" i="38"/>
  <c r="H1212" i="38"/>
  <c r="H1213" i="38"/>
  <c r="H1214" i="38"/>
  <c r="H1215" i="38"/>
  <c r="H1216" i="38"/>
  <c r="H1217" i="38"/>
  <c r="H1218" i="38"/>
  <c r="H1219" i="38"/>
  <c r="H1220" i="38"/>
  <c r="H1221" i="38"/>
  <c r="H1222" i="38"/>
  <c r="H1223" i="38"/>
  <c r="H1224" i="38"/>
  <c r="H1225" i="38"/>
  <c r="H1226" i="38"/>
  <c r="H1227" i="38"/>
  <c r="H1228" i="38"/>
  <c r="H1229" i="38"/>
  <c r="H1230" i="38"/>
  <c r="H1231" i="38"/>
  <c r="H1232" i="38"/>
  <c r="H1233" i="38"/>
  <c r="H1234" i="38"/>
  <c r="H1235" i="38"/>
  <c r="H1236" i="38"/>
  <c r="H1237" i="38"/>
  <c r="H1238" i="38"/>
  <c r="H1239" i="38"/>
  <c r="H1240" i="38"/>
  <c r="H1241" i="38"/>
  <c r="H1242" i="38"/>
  <c r="H1243" i="38"/>
  <c r="H1244" i="38"/>
  <c r="H1245" i="38"/>
  <c r="H1246" i="38"/>
  <c r="H1247" i="38"/>
  <c r="H1248" i="38"/>
  <c r="H1249" i="38"/>
  <c r="H1250" i="38"/>
  <c r="H1251" i="38"/>
  <c r="H1252" i="38"/>
  <c r="H1253" i="38"/>
  <c r="H1254" i="38"/>
  <c r="H1255" i="38"/>
  <c r="H1256" i="38"/>
  <c r="H1257" i="38"/>
  <c r="H1258" i="38"/>
  <c r="H1259" i="38"/>
  <c r="H1260" i="38"/>
  <c r="H1261" i="38"/>
  <c r="H1262" i="38"/>
  <c r="H1263" i="38"/>
  <c r="H1264" i="38"/>
  <c r="H1265" i="38"/>
  <c r="H1266" i="38"/>
  <c r="H1267" i="38"/>
  <c r="H1268" i="38"/>
  <c r="H1269" i="38"/>
  <c r="H1270" i="38"/>
  <c r="H1271" i="38"/>
  <c r="H1272" i="38"/>
  <c r="H1273" i="38"/>
  <c r="H1274" i="38"/>
  <c r="H1275" i="38"/>
  <c r="H1276" i="38"/>
  <c r="H1277" i="38"/>
  <c r="H1278" i="38"/>
  <c r="H1279" i="38"/>
  <c r="H1280" i="38"/>
  <c r="H1281" i="38"/>
  <c r="H1282" i="38"/>
  <c r="H1283" i="38"/>
  <c r="H1284" i="38"/>
  <c r="H1285" i="38"/>
  <c r="H1286" i="38"/>
  <c r="H1287" i="38"/>
  <c r="H1288" i="38"/>
  <c r="H1289" i="38"/>
  <c r="H1290" i="38"/>
  <c r="H1291" i="38"/>
  <c r="H1292" i="38"/>
  <c r="H1293" i="38"/>
  <c r="H1294" i="38"/>
  <c r="H1295" i="38"/>
  <c r="H1296" i="38"/>
  <c r="H1297" i="38"/>
  <c r="H1298" i="38"/>
  <c r="H1299" i="38"/>
  <c r="H1300" i="38"/>
  <c r="H1301" i="38"/>
  <c r="H1302" i="38"/>
  <c r="H1303" i="38"/>
  <c r="H1304" i="38"/>
  <c r="H1305" i="38"/>
  <c r="H1306" i="38"/>
  <c r="H1307" i="38"/>
  <c r="H1308" i="38"/>
  <c r="H1309" i="38"/>
  <c r="H1310" i="38"/>
  <c r="H1311" i="38"/>
  <c r="H1312" i="38"/>
  <c r="H1313" i="38"/>
  <c r="H1314" i="38"/>
  <c r="H1315" i="38"/>
  <c r="H1316" i="38"/>
  <c r="H1317" i="38"/>
  <c r="H1318" i="38"/>
  <c r="H1319" i="38"/>
  <c r="H1320" i="38"/>
  <c r="H1321" i="38"/>
  <c r="H1322" i="38"/>
  <c r="H1323" i="38"/>
  <c r="H1324" i="38"/>
  <c r="H1325" i="38"/>
  <c r="H1326" i="38"/>
  <c r="H1327" i="38"/>
  <c r="H1328" i="38"/>
  <c r="H1329" i="38"/>
  <c r="H1330" i="38"/>
  <c r="H1331" i="38"/>
  <c r="H1332" i="38"/>
  <c r="H1333" i="38"/>
  <c r="H1334" i="38"/>
  <c r="H1335" i="38"/>
  <c r="H1336" i="38"/>
  <c r="H1337" i="38"/>
  <c r="H1338" i="38"/>
  <c r="H1339" i="38"/>
  <c r="H1340" i="38"/>
  <c r="H1341" i="38"/>
  <c r="H1342" i="38"/>
  <c r="H1343" i="38"/>
  <c r="H1344" i="38"/>
  <c r="H1345" i="38"/>
  <c r="H1346" i="38"/>
  <c r="H1347" i="38"/>
  <c r="H1348" i="38"/>
  <c r="H1349" i="38"/>
  <c r="H1350" i="38"/>
  <c r="H1351" i="38"/>
  <c r="H1352" i="38"/>
  <c r="H1353" i="38"/>
  <c r="H1354" i="38"/>
  <c r="H1355" i="38"/>
  <c r="H1356" i="38"/>
  <c r="H1357" i="38"/>
  <c r="H1358" i="38"/>
  <c r="H1359" i="38"/>
  <c r="H1360" i="38"/>
  <c r="H1361" i="38"/>
  <c r="H1362" i="38"/>
  <c r="H1363" i="38"/>
  <c r="H1364" i="38"/>
  <c r="H1365" i="38"/>
  <c r="H1366" i="38"/>
  <c r="H1367" i="38"/>
  <c r="H1368" i="38"/>
  <c r="H1369" i="38"/>
  <c r="H1370" i="38"/>
  <c r="H1371" i="38"/>
  <c r="H1372" i="38"/>
  <c r="H1373" i="38"/>
  <c r="H1374" i="38"/>
  <c r="H1375" i="38"/>
  <c r="H1376" i="38"/>
  <c r="H1377" i="38"/>
  <c r="H1378" i="38"/>
  <c r="H1379" i="38"/>
  <c r="H1380" i="38"/>
  <c r="H1381" i="38"/>
  <c r="H1382" i="38"/>
  <c r="H1383" i="38"/>
  <c r="H1384" i="38"/>
  <c r="H1385" i="38"/>
  <c r="H1386" i="38"/>
  <c r="H1387" i="38"/>
  <c r="H1388" i="38"/>
  <c r="H1389" i="38"/>
  <c r="H1390" i="38"/>
  <c r="H1391" i="38"/>
  <c r="H1392" i="38"/>
  <c r="H1393" i="38"/>
  <c r="H1394" i="38"/>
  <c r="H1395" i="38"/>
  <c r="H1396" i="38"/>
  <c r="H1397" i="38"/>
  <c r="H1398" i="38"/>
  <c r="H1399" i="38"/>
  <c r="H1400" i="38"/>
  <c r="H1401" i="38"/>
  <c r="H1402" i="38"/>
  <c r="H1403" i="38"/>
  <c r="H1404" i="38"/>
  <c r="H1405" i="38"/>
  <c r="H1406" i="38"/>
  <c r="H1407" i="38"/>
  <c r="H1408" i="38"/>
  <c r="H1409" i="38"/>
  <c r="H1410" i="38"/>
  <c r="H1411" i="38"/>
  <c r="H1412" i="38"/>
  <c r="H1413" i="38"/>
  <c r="H1414" i="38"/>
  <c r="H1415" i="38"/>
  <c r="H1416" i="38"/>
  <c r="H1417" i="38"/>
  <c r="H1418" i="38"/>
  <c r="H1419" i="38"/>
  <c r="H1420" i="38"/>
  <c r="H1421" i="38"/>
  <c r="H1422" i="38"/>
  <c r="H1423" i="38"/>
  <c r="H1424" i="38"/>
  <c r="H1425" i="38"/>
  <c r="H1426" i="38"/>
  <c r="H1427" i="38"/>
  <c r="H1428" i="38"/>
  <c r="H1429" i="38"/>
  <c r="H1430" i="38"/>
  <c r="H1431" i="38"/>
  <c r="H1432" i="38"/>
  <c r="H1433" i="38"/>
  <c r="H1434" i="38"/>
  <c r="H1435" i="38"/>
  <c r="H1436" i="38"/>
  <c r="H1437" i="38"/>
  <c r="H1438" i="38"/>
  <c r="H1439" i="38"/>
  <c r="H1440" i="38"/>
  <c r="H1441" i="38"/>
  <c r="H1442" i="38"/>
  <c r="H1443" i="38"/>
  <c r="H1444" i="38"/>
  <c r="H1445" i="38"/>
  <c r="H1446" i="38"/>
  <c r="H1447" i="38"/>
  <c r="H1448" i="38"/>
  <c r="H1449" i="38"/>
  <c r="H1450" i="38"/>
  <c r="H1451" i="38"/>
  <c r="H1452" i="38"/>
  <c r="H1453" i="38"/>
  <c r="H1454" i="38"/>
  <c r="H1455" i="38"/>
  <c r="H1456" i="38"/>
  <c r="H1457" i="38"/>
  <c r="H1458" i="38"/>
  <c r="H1459" i="38"/>
  <c r="H1460" i="38"/>
  <c r="H1461" i="38"/>
  <c r="H1462" i="38"/>
  <c r="H1463" i="38"/>
  <c r="H1464" i="38"/>
  <c r="H1465" i="38"/>
  <c r="H1466" i="38"/>
  <c r="H1467" i="38"/>
  <c r="H1468" i="38"/>
  <c r="H1469" i="38"/>
  <c r="H1470" i="38"/>
  <c r="H1471" i="38"/>
  <c r="H1472" i="38"/>
  <c r="H1473" i="38"/>
  <c r="H1474" i="38"/>
  <c r="H1475" i="38"/>
  <c r="H1476" i="38"/>
  <c r="H1477" i="38"/>
  <c r="H1478" i="38"/>
  <c r="H1479" i="38"/>
  <c r="H1480" i="38"/>
  <c r="H1481" i="38"/>
  <c r="H1482" i="38"/>
  <c r="H1483" i="38"/>
  <c r="H1484" i="38"/>
  <c r="H1485" i="38"/>
  <c r="H1486" i="38"/>
  <c r="H1487" i="38"/>
  <c r="H1488" i="38"/>
  <c r="H1489" i="38"/>
  <c r="H1490" i="38"/>
  <c r="H1491" i="38"/>
  <c r="H1492" i="38"/>
  <c r="H1493" i="38"/>
  <c r="H1494" i="38"/>
  <c r="H1495" i="38"/>
  <c r="H1496" i="38"/>
  <c r="H1497" i="38"/>
  <c r="H1498" i="38"/>
  <c r="H1499" i="38"/>
  <c r="H1500" i="38"/>
  <c r="H1501" i="38"/>
  <c r="H1502" i="38"/>
  <c r="H1503" i="38"/>
  <c r="H1504" i="38"/>
  <c r="H1505" i="38"/>
  <c r="H1506" i="38"/>
  <c r="H1507" i="38"/>
  <c r="H1508" i="38"/>
  <c r="H1509" i="38"/>
  <c r="H1510" i="38"/>
  <c r="H1511" i="38"/>
  <c r="H1512" i="38"/>
  <c r="H1513" i="38"/>
  <c r="H1514" i="38"/>
  <c r="H1515" i="38"/>
  <c r="H1516" i="38"/>
  <c r="H1517" i="38"/>
  <c r="H1518" i="38"/>
  <c r="H1519" i="38"/>
  <c r="H1520" i="38"/>
  <c r="H1521" i="38"/>
  <c r="H1522" i="38"/>
  <c r="H1523" i="38"/>
  <c r="H1524" i="38"/>
  <c r="H1525" i="38"/>
  <c r="H1526" i="38"/>
  <c r="H1527" i="38"/>
  <c r="H1528" i="38"/>
  <c r="H1529" i="38"/>
  <c r="H1530" i="38"/>
  <c r="H1531" i="38"/>
  <c r="H1532" i="38"/>
  <c r="H1533" i="38"/>
  <c r="H1534" i="38"/>
  <c r="H1535" i="38"/>
  <c r="H1536" i="38"/>
  <c r="H1537" i="38"/>
  <c r="H1538" i="38"/>
  <c r="H1539" i="38"/>
  <c r="H1540" i="38"/>
  <c r="H1541" i="38"/>
  <c r="H1542" i="38"/>
  <c r="H1543" i="38"/>
  <c r="H1544" i="38"/>
  <c r="H1545" i="38"/>
  <c r="H1546" i="38"/>
  <c r="H1547" i="38"/>
  <c r="H1548" i="38"/>
  <c r="H1549" i="38"/>
  <c r="H1550" i="38"/>
  <c r="H1551" i="38"/>
  <c r="H1552" i="38"/>
  <c r="H1553" i="38"/>
  <c r="H1554" i="38"/>
  <c r="H1555" i="38"/>
  <c r="H1556" i="38"/>
  <c r="H1557" i="38"/>
  <c r="H1558" i="38"/>
  <c r="H1559" i="38"/>
  <c r="H1560" i="38"/>
  <c r="H1561" i="38"/>
  <c r="H1562" i="38"/>
  <c r="H1563" i="38"/>
  <c r="H1564" i="38"/>
  <c r="H1565" i="38"/>
  <c r="H1566" i="38"/>
  <c r="H1567" i="38"/>
  <c r="H1568" i="38"/>
  <c r="H1569" i="38"/>
  <c r="H1570" i="38"/>
  <c r="H1571" i="38"/>
  <c r="H1572" i="38"/>
  <c r="H1573" i="38"/>
  <c r="H1574" i="38"/>
  <c r="H1575" i="38"/>
  <c r="H1576" i="38"/>
  <c r="H1577" i="38"/>
  <c r="H1578" i="38"/>
  <c r="H1579" i="38"/>
  <c r="H1580" i="38"/>
  <c r="H1581" i="38"/>
  <c r="H1582" i="38"/>
  <c r="H1583" i="38"/>
  <c r="H1584" i="38"/>
  <c r="H1585" i="38"/>
  <c r="H1586" i="38"/>
  <c r="H1587" i="38"/>
  <c r="H1588" i="38"/>
  <c r="H1589" i="38"/>
  <c r="H1590" i="38"/>
  <c r="H1591" i="38"/>
  <c r="H1592" i="38"/>
  <c r="H1593" i="38"/>
  <c r="H1594" i="38"/>
  <c r="H1595" i="38"/>
  <c r="H1596" i="38"/>
  <c r="H1597" i="38"/>
  <c r="H1598" i="38"/>
  <c r="H1599" i="38"/>
  <c r="H1600" i="38"/>
  <c r="H1601" i="38"/>
  <c r="H1602" i="38"/>
  <c r="H1603" i="38"/>
  <c r="H1604" i="38"/>
  <c r="H1605" i="38"/>
  <c r="H1606" i="38"/>
  <c r="H1607" i="38"/>
  <c r="H1608" i="38"/>
  <c r="H1609" i="38"/>
  <c r="H1610" i="38"/>
  <c r="H1611" i="38"/>
  <c r="H1612" i="38"/>
  <c r="H1613" i="38"/>
  <c r="H1614" i="38"/>
  <c r="H1615" i="38"/>
  <c r="H1616" i="38"/>
  <c r="H1617" i="38"/>
  <c r="H1618" i="38"/>
  <c r="H1619" i="38"/>
  <c r="H1620" i="38"/>
  <c r="H1621" i="38"/>
  <c r="H1622" i="38"/>
  <c r="H1623" i="38"/>
  <c r="H1624" i="38"/>
  <c r="H1625" i="38"/>
  <c r="H1626" i="38"/>
  <c r="H1627" i="38"/>
  <c r="H1628" i="38"/>
  <c r="H1629" i="38"/>
  <c r="H1630" i="38"/>
  <c r="H1631" i="38"/>
  <c r="H1632" i="38"/>
  <c r="H1633" i="38"/>
  <c r="H1634" i="38"/>
  <c r="H1635" i="38"/>
  <c r="H1636" i="38"/>
  <c r="H1637" i="38"/>
  <c r="H1638" i="38"/>
  <c r="H1639" i="38"/>
  <c r="H1640" i="38"/>
  <c r="H1641" i="38"/>
  <c r="H1642" i="38"/>
  <c r="H1643" i="38"/>
  <c r="H1644" i="38"/>
  <c r="H1645" i="38"/>
  <c r="H1646" i="38"/>
  <c r="H1647" i="38"/>
  <c r="H1648" i="38"/>
  <c r="H1649" i="38"/>
  <c r="H1650" i="38"/>
  <c r="H1651" i="38"/>
  <c r="H1652" i="38"/>
  <c r="H1653" i="38"/>
  <c r="H1654" i="38"/>
  <c r="H1655" i="38"/>
  <c r="H1656" i="38"/>
  <c r="H1657" i="38"/>
  <c r="H1658" i="38"/>
  <c r="H1659" i="38"/>
  <c r="H1660" i="38"/>
  <c r="H1661" i="38"/>
  <c r="H1662" i="38"/>
  <c r="H1663" i="38"/>
  <c r="H1664" i="38"/>
  <c r="H1665" i="38"/>
  <c r="H1666" i="38"/>
  <c r="H1667" i="38"/>
  <c r="H1668" i="38"/>
  <c r="H1669" i="38"/>
  <c r="H1670" i="38"/>
  <c r="H1671" i="38"/>
  <c r="H1672" i="38"/>
  <c r="H1673" i="38"/>
  <c r="H1674" i="38"/>
  <c r="H1675" i="38"/>
  <c r="H1676" i="38"/>
  <c r="H1677" i="38"/>
  <c r="H1678" i="38"/>
  <c r="H1679" i="38"/>
  <c r="H1680" i="38"/>
  <c r="H1681" i="38"/>
  <c r="H1682" i="38"/>
  <c r="H1683" i="38"/>
  <c r="H1684" i="38"/>
  <c r="H1685" i="38"/>
  <c r="H1686" i="38"/>
  <c r="H1687" i="38"/>
  <c r="H1688" i="38"/>
  <c r="H1689" i="38"/>
  <c r="H1690" i="38"/>
  <c r="H1691" i="38"/>
  <c r="H1692" i="38"/>
  <c r="H1693" i="38"/>
  <c r="H1694" i="38"/>
  <c r="H1695" i="38"/>
  <c r="H1696" i="38"/>
  <c r="H1697" i="38"/>
  <c r="H1698" i="38"/>
  <c r="H1699" i="38"/>
  <c r="H1700" i="38"/>
  <c r="H1701" i="38"/>
  <c r="H1702" i="38"/>
  <c r="H1703" i="38"/>
  <c r="H1704" i="38"/>
  <c r="H1705" i="38"/>
  <c r="H1706" i="38"/>
  <c r="H1707" i="38"/>
  <c r="H1708" i="38"/>
  <c r="H1709" i="38"/>
  <c r="H1710" i="38"/>
  <c r="H1711" i="38"/>
  <c r="H1712" i="38"/>
  <c r="H1713" i="38"/>
  <c r="H1714" i="38"/>
  <c r="H1715" i="38"/>
  <c r="H1716" i="38"/>
  <c r="H1717" i="38"/>
  <c r="H1718" i="38"/>
  <c r="H1719" i="38"/>
  <c r="H1720" i="38"/>
  <c r="H1721" i="38"/>
  <c r="H1722" i="38"/>
  <c r="H1723" i="38"/>
  <c r="H1724" i="38"/>
  <c r="H1725" i="38"/>
  <c r="H1726" i="38"/>
  <c r="H1727" i="38"/>
  <c r="H1728" i="38"/>
  <c r="H1729" i="38"/>
  <c r="H1730" i="38"/>
  <c r="H1731" i="38"/>
  <c r="H1732" i="38"/>
  <c r="H1733" i="38"/>
  <c r="H1734" i="38"/>
  <c r="H1735" i="38"/>
  <c r="H1736" i="38"/>
  <c r="H1737" i="38"/>
  <c r="H1738" i="38"/>
  <c r="H1739" i="38"/>
  <c r="H1740" i="38"/>
  <c r="H1741" i="38"/>
  <c r="H1742" i="38"/>
  <c r="H1743" i="38"/>
  <c r="H1744" i="38"/>
  <c r="H1745" i="38"/>
  <c r="H1746" i="38"/>
  <c r="H1747" i="38"/>
  <c r="H1748" i="38"/>
  <c r="H1749" i="38"/>
  <c r="H1750" i="38"/>
  <c r="H1751" i="38"/>
  <c r="H1752" i="38"/>
  <c r="H1753" i="38"/>
  <c r="H1754" i="38"/>
  <c r="H1755" i="38"/>
  <c r="H1756" i="38"/>
  <c r="H1757" i="38"/>
  <c r="H1758" i="38"/>
  <c r="H1759" i="38"/>
  <c r="H1760" i="38"/>
  <c r="H1761" i="38"/>
  <c r="H1762" i="38"/>
  <c r="H1763" i="38"/>
  <c r="H1764" i="38"/>
  <c r="H1765" i="38"/>
  <c r="H1766" i="38"/>
  <c r="H1767" i="38"/>
  <c r="H1768" i="38"/>
  <c r="H1769" i="38"/>
  <c r="H1770" i="38"/>
  <c r="H1771" i="38"/>
  <c r="H1772" i="38"/>
  <c r="H1773" i="38"/>
  <c r="H1774" i="38"/>
  <c r="H1775" i="38"/>
  <c r="H1776" i="38"/>
  <c r="H1777" i="38"/>
  <c r="H1778" i="38"/>
  <c r="H1779" i="38"/>
  <c r="H1780" i="38"/>
  <c r="H1781" i="38"/>
  <c r="H1782" i="38"/>
  <c r="H1783" i="38"/>
  <c r="H1784" i="38"/>
  <c r="H1785" i="38"/>
  <c r="H1786" i="38"/>
  <c r="H1787" i="38"/>
  <c r="H1788" i="38"/>
  <c r="H1789" i="38"/>
  <c r="H1790" i="38"/>
  <c r="H1791" i="38"/>
  <c r="H1792" i="38"/>
  <c r="H1793" i="38"/>
  <c r="H1794" i="38"/>
  <c r="H1795" i="38"/>
  <c r="H1796" i="38"/>
  <c r="H1797" i="38"/>
  <c r="H1798" i="38"/>
  <c r="H1799" i="38"/>
  <c r="H1800" i="38"/>
  <c r="H1801" i="38"/>
  <c r="H1802" i="38"/>
  <c r="H1803" i="38"/>
  <c r="H1804" i="38"/>
  <c r="H1805" i="38"/>
  <c r="H1806" i="38"/>
  <c r="H1807" i="38"/>
  <c r="H1808" i="38"/>
  <c r="H1809" i="38"/>
  <c r="H1810" i="38"/>
  <c r="H1811" i="38"/>
  <c r="H1812" i="38"/>
  <c r="H1813" i="38"/>
  <c r="H1814" i="38"/>
  <c r="H1815" i="38"/>
  <c r="H1816" i="38"/>
  <c r="H1817" i="38"/>
  <c r="H1818" i="38"/>
  <c r="H1819" i="38"/>
  <c r="H1820" i="38"/>
  <c r="H1821" i="38"/>
  <c r="H1822" i="38"/>
  <c r="H1823" i="38"/>
  <c r="H1824" i="38"/>
  <c r="H1825" i="38"/>
  <c r="H1826" i="38"/>
  <c r="H1827" i="38"/>
  <c r="H1828" i="38"/>
  <c r="H1829" i="38"/>
  <c r="H1830" i="38"/>
  <c r="H1831" i="38"/>
  <c r="H1832" i="38"/>
  <c r="H1833" i="38"/>
  <c r="H1834" i="38"/>
  <c r="H1835" i="38"/>
  <c r="H1836" i="38"/>
  <c r="H1837" i="38"/>
  <c r="H1838" i="38"/>
  <c r="H1839" i="38"/>
  <c r="H1840" i="38"/>
  <c r="H1841" i="38"/>
  <c r="H1842" i="38"/>
  <c r="H1843" i="38"/>
  <c r="H1844" i="38"/>
  <c r="H1845" i="38"/>
  <c r="H1846" i="38"/>
  <c r="H1847" i="38"/>
  <c r="H1848" i="38"/>
  <c r="H1849" i="38"/>
  <c r="H1850" i="38"/>
  <c r="H1851" i="38"/>
  <c r="H1852" i="38"/>
  <c r="H1853" i="38"/>
  <c r="H1854" i="38"/>
  <c r="H1855" i="38"/>
  <c r="H1856" i="38"/>
  <c r="H1857" i="38"/>
  <c r="H1858" i="38"/>
  <c r="H1859" i="38"/>
  <c r="H1860" i="38"/>
  <c r="H1861" i="38"/>
  <c r="H1862" i="38"/>
  <c r="H1863" i="38"/>
  <c r="H1864" i="38"/>
  <c r="H1865" i="38"/>
  <c r="H1866" i="38"/>
  <c r="H1867" i="38"/>
  <c r="H1868" i="38"/>
  <c r="H1869" i="38"/>
  <c r="H1870" i="38"/>
  <c r="H1871" i="38"/>
  <c r="H1872" i="38"/>
  <c r="H1873" i="38"/>
  <c r="H1874" i="38"/>
  <c r="H1875" i="38"/>
  <c r="H1876" i="38"/>
  <c r="H1877" i="38"/>
  <c r="H1878" i="38"/>
  <c r="H1879" i="38"/>
  <c r="H1880" i="38"/>
  <c r="H1881" i="38"/>
  <c r="H1882" i="38"/>
  <c r="H1883" i="38"/>
  <c r="H1884" i="38"/>
  <c r="H1885" i="38"/>
  <c r="H1886" i="38"/>
  <c r="H1887" i="38"/>
  <c r="H1888" i="38"/>
  <c r="H1889" i="38"/>
  <c r="H1890" i="38"/>
  <c r="H1891" i="38"/>
  <c r="H1892" i="38"/>
  <c r="H1893" i="38"/>
  <c r="H1894" i="38"/>
  <c r="H1895" i="38"/>
  <c r="H1896" i="38"/>
  <c r="H1897" i="38"/>
  <c r="H1898" i="38"/>
  <c r="H1899" i="38"/>
  <c r="H1900" i="38"/>
  <c r="H1901" i="38"/>
  <c r="H1902" i="38"/>
  <c r="H1903" i="38"/>
  <c r="H1904" i="38"/>
  <c r="H1905" i="38"/>
  <c r="H1906" i="38"/>
  <c r="H1907" i="38"/>
  <c r="H1908" i="38"/>
  <c r="H1909" i="38"/>
  <c r="H1910" i="38"/>
  <c r="H1911" i="38"/>
  <c r="H1912" i="38"/>
  <c r="H1913" i="38"/>
  <c r="H1914" i="38"/>
  <c r="H1915" i="38"/>
  <c r="H1916" i="38"/>
  <c r="H1917" i="38"/>
  <c r="H1918" i="38"/>
  <c r="H1919" i="38"/>
  <c r="H1920" i="38"/>
  <c r="H1921" i="38"/>
  <c r="H1922" i="38"/>
  <c r="H1923" i="38"/>
  <c r="H1924" i="38"/>
  <c r="H1925" i="38"/>
  <c r="H1926" i="38"/>
  <c r="H1927" i="38"/>
  <c r="H1928" i="38"/>
  <c r="H1929" i="38"/>
  <c r="H1930" i="38"/>
  <c r="H1931" i="38"/>
  <c r="H1932" i="38"/>
  <c r="H1933" i="38"/>
  <c r="H1934" i="38"/>
  <c r="H1935" i="38"/>
  <c r="H1936" i="38"/>
  <c r="H1937" i="38"/>
  <c r="H1938" i="38"/>
  <c r="H1939" i="38"/>
  <c r="H1940" i="38"/>
  <c r="H1941" i="38"/>
  <c r="H1942" i="38"/>
  <c r="H1943" i="38"/>
  <c r="H1944" i="38"/>
  <c r="H1945" i="38"/>
  <c r="H1946" i="38"/>
  <c r="H1947" i="38"/>
  <c r="H1948" i="38"/>
  <c r="H1949" i="38"/>
  <c r="H1950" i="38"/>
  <c r="H1951" i="38"/>
  <c r="H1952" i="38"/>
  <c r="H1953" i="38"/>
  <c r="H1954" i="38"/>
  <c r="H1955" i="38"/>
  <c r="H1956" i="38"/>
  <c r="H1957" i="38"/>
  <c r="H1958" i="38"/>
  <c r="H1959" i="38"/>
  <c r="H1960" i="38"/>
  <c r="H1961" i="38"/>
  <c r="H1962" i="38"/>
  <c r="H1963" i="38"/>
  <c r="H1964" i="38"/>
  <c r="H1965" i="38"/>
  <c r="H1966" i="38"/>
  <c r="H1967" i="38"/>
  <c r="H1968" i="38"/>
  <c r="H1969" i="38"/>
  <c r="H1970" i="38"/>
  <c r="H1971" i="38"/>
  <c r="H1972" i="38"/>
  <c r="H1973" i="38"/>
  <c r="H1974" i="38"/>
  <c r="H1975" i="38"/>
  <c r="H1976" i="38"/>
  <c r="H1977" i="38"/>
  <c r="H1978" i="38"/>
  <c r="H1979" i="38"/>
  <c r="H1980" i="38"/>
  <c r="H1981" i="38"/>
  <c r="H1982" i="38"/>
  <c r="H1983" i="38"/>
  <c r="H1984" i="38"/>
  <c r="H1985" i="38"/>
  <c r="H1986" i="38"/>
  <c r="H1987" i="38"/>
  <c r="H1988" i="38"/>
  <c r="H1989" i="38"/>
  <c r="H1990" i="38"/>
  <c r="H1991" i="38"/>
  <c r="H1992" i="38"/>
  <c r="H1993" i="38"/>
  <c r="H1994" i="38"/>
  <c r="H1995" i="38"/>
  <c r="H1996" i="38"/>
  <c r="H1997" i="38"/>
  <c r="H1998" i="38"/>
  <c r="H1999" i="38"/>
  <c r="H2000" i="38"/>
  <c r="H2001" i="38"/>
  <c r="H2002" i="38"/>
  <c r="H2003" i="38"/>
  <c r="H2004" i="38"/>
  <c r="H2005" i="38"/>
  <c r="H2006" i="38"/>
  <c r="H2007" i="38"/>
  <c r="H2008" i="38"/>
  <c r="H2009" i="38"/>
  <c r="H2010" i="38"/>
  <c r="H2011" i="38"/>
  <c r="H2012" i="38"/>
  <c r="H2013" i="38"/>
  <c r="H2014" i="38"/>
  <c r="H2015" i="38"/>
  <c r="H2016" i="38"/>
  <c r="H2017" i="38"/>
  <c r="H2018" i="38"/>
  <c r="H2019" i="38"/>
  <c r="H2020" i="38"/>
  <c r="H2021" i="38"/>
  <c r="H2022" i="38"/>
  <c r="H2023" i="38"/>
  <c r="H2024" i="38"/>
  <c r="H2025" i="38"/>
  <c r="H2026" i="38"/>
  <c r="H2027" i="38"/>
  <c r="H2028" i="38"/>
  <c r="H2029" i="38"/>
  <c r="H2030" i="38"/>
  <c r="H2031" i="38"/>
  <c r="H2032" i="38"/>
  <c r="H2033" i="38"/>
  <c r="H2034" i="38"/>
  <c r="H2035" i="38"/>
  <c r="H2036" i="38"/>
  <c r="H2037" i="38"/>
  <c r="H2038" i="38"/>
  <c r="H2039" i="38"/>
  <c r="H2040" i="38"/>
  <c r="H2041" i="38"/>
  <c r="H2042" i="38"/>
  <c r="H2043" i="38"/>
  <c r="H2044" i="38"/>
  <c r="H2045" i="38"/>
  <c r="H2046" i="38"/>
  <c r="H2047" i="38"/>
  <c r="H2048" i="38"/>
  <c r="H2049" i="38"/>
  <c r="H2050" i="38"/>
  <c r="H2051" i="38"/>
  <c r="H2052" i="38"/>
  <c r="H2053" i="38"/>
  <c r="H2054" i="38"/>
  <c r="H2055" i="38"/>
  <c r="H2056" i="38"/>
  <c r="H2057" i="38"/>
  <c r="H2058" i="38"/>
  <c r="H2059" i="38"/>
  <c r="H2060" i="38"/>
  <c r="H2061" i="38"/>
  <c r="H2062" i="38"/>
  <c r="H2063" i="38"/>
  <c r="H2064" i="38"/>
  <c r="H2065" i="38"/>
  <c r="H2066" i="38"/>
  <c r="H2067" i="38"/>
  <c r="H2068" i="38"/>
  <c r="H2069" i="38"/>
  <c r="H2070" i="38"/>
  <c r="H2071" i="38"/>
  <c r="H2072" i="38"/>
  <c r="H2073" i="38"/>
  <c r="H2074" i="38"/>
  <c r="H2075" i="38"/>
  <c r="H2076" i="38"/>
  <c r="H2077" i="38"/>
  <c r="H2078" i="38"/>
  <c r="H2079" i="38"/>
  <c r="H2080" i="38"/>
  <c r="H2081" i="38"/>
  <c r="H2082" i="38"/>
  <c r="H2083" i="38"/>
  <c r="H2084" i="38"/>
  <c r="H2085" i="38"/>
  <c r="H2086" i="38"/>
  <c r="H2087" i="38"/>
  <c r="H2088" i="38"/>
  <c r="H2089" i="38"/>
  <c r="H2090" i="38"/>
  <c r="H2091" i="38"/>
  <c r="H2092" i="38"/>
  <c r="H2093" i="38"/>
  <c r="H2094" i="38"/>
  <c r="H2095" i="38"/>
  <c r="H2096" i="38"/>
  <c r="H2097" i="38"/>
  <c r="H2098" i="38"/>
  <c r="H2099" i="38"/>
  <c r="H2100" i="38"/>
  <c r="H2101" i="38"/>
  <c r="H2102" i="38"/>
  <c r="H2103" i="38"/>
  <c r="H2104" i="38"/>
  <c r="H2105" i="38"/>
  <c r="H2106" i="38"/>
  <c r="H2107" i="38"/>
  <c r="H2108" i="38"/>
  <c r="H2109" i="38"/>
  <c r="H2110" i="38"/>
  <c r="H2111" i="38"/>
  <c r="H2112" i="38"/>
  <c r="H2113" i="38"/>
  <c r="H2114" i="38"/>
  <c r="H2115" i="38"/>
  <c r="H2116" i="38"/>
  <c r="H2117" i="38"/>
  <c r="H2118" i="38"/>
  <c r="H2119" i="38"/>
  <c r="H2120" i="38"/>
  <c r="H2121" i="38"/>
  <c r="H2122" i="38"/>
  <c r="H2123" i="38"/>
  <c r="H2124" i="38"/>
  <c r="H2125" i="38"/>
  <c r="H2126" i="38"/>
  <c r="H2127" i="38"/>
  <c r="H2128" i="38"/>
  <c r="H2129" i="38"/>
  <c r="H2130" i="38"/>
  <c r="H2131" i="38"/>
  <c r="H2132" i="38"/>
  <c r="H2133" i="38"/>
  <c r="H2134" i="38"/>
  <c r="H2135" i="38"/>
  <c r="H2136" i="38"/>
  <c r="H2137" i="38"/>
  <c r="H2138" i="38"/>
  <c r="H2139" i="38"/>
  <c r="H2140" i="38"/>
  <c r="H2141" i="38"/>
  <c r="H2142" i="38"/>
  <c r="H2143" i="38"/>
  <c r="H2144" i="38"/>
  <c r="H2145" i="38"/>
  <c r="H2146" i="38"/>
  <c r="H2147" i="38"/>
  <c r="H2148" i="38"/>
  <c r="H2149" i="38"/>
  <c r="H2150" i="38"/>
  <c r="H2151" i="38"/>
  <c r="H2152" i="38"/>
  <c r="H2153" i="38"/>
  <c r="H2154" i="38"/>
  <c r="H2155" i="38"/>
  <c r="H2156" i="38"/>
  <c r="H2157" i="38"/>
  <c r="H2158" i="38"/>
  <c r="H2159" i="38"/>
  <c r="H2160" i="38"/>
  <c r="H2161" i="38"/>
  <c r="H2162" i="38"/>
  <c r="H2163" i="38"/>
  <c r="H2164" i="38"/>
  <c r="H2165" i="38"/>
  <c r="H2166" i="38"/>
  <c r="H2167" i="38"/>
  <c r="H2168" i="38"/>
  <c r="H2169" i="38"/>
  <c r="H2170" i="38"/>
  <c r="H2171" i="38"/>
  <c r="H2172" i="38"/>
  <c r="H2173" i="38"/>
  <c r="H2174" i="38"/>
  <c r="H2175" i="38"/>
  <c r="H2176" i="38"/>
  <c r="H2177" i="38"/>
  <c r="H2178" i="38"/>
  <c r="H2179" i="38"/>
  <c r="H2180" i="38"/>
  <c r="H2181" i="38"/>
  <c r="H2182" i="38"/>
  <c r="H2183" i="38"/>
  <c r="H2184" i="38"/>
  <c r="H2185" i="38"/>
  <c r="H2186" i="38"/>
  <c r="H2187" i="38"/>
  <c r="H2188" i="38"/>
  <c r="H2189" i="38"/>
  <c r="H2190" i="38"/>
  <c r="H2191" i="38"/>
  <c r="H2192" i="38"/>
  <c r="H2193" i="38"/>
  <c r="H2194" i="38"/>
  <c r="H2195" i="38"/>
  <c r="H2196" i="38"/>
  <c r="H2197" i="38"/>
  <c r="H2198" i="38"/>
  <c r="H2199" i="38"/>
  <c r="H2200" i="38"/>
  <c r="H2201" i="38"/>
  <c r="H2202" i="38"/>
  <c r="H2203" i="38"/>
  <c r="H2204" i="38"/>
  <c r="H2205" i="38"/>
  <c r="H2206" i="38"/>
  <c r="H2207" i="38"/>
  <c r="H2208" i="38"/>
  <c r="H2209" i="38"/>
  <c r="H2210" i="38"/>
  <c r="H2211" i="38"/>
  <c r="H2212" i="38"/>
  <c r="H2213" i="38"/>
  <c r="H2214" i="38"/>
  <c r="H2215" i="38"/>
  <c r="H2216" i="38"/>
  <c r="H2217" i="38"/>
  <c r="H2218" i="38"/>
  <c r="H2219" i="38"/>
  <c r="H2220" i="38"/>
  <c r="H2221" i="38"/>
  <c r="H2222" i="38"/>
  <c r="H2223" i="38"/>
  <c r="H2224" i="38"/>
  <c r="H2225" i="38"/>
  <c r="H2226" i="38"/>
  <c r="H2227" i="38"/>
  <c r="H2228" i="38"/>
  <c r="H2229" i="38"/>
  <c r="H2230" i="38"/>
  <c r="H2231" i="38"/>
  <c r="H2232" i="38"/>
  <c r="H2233" i="38"/>
  <c r="H2234" i="38"/>
  <c r="H2235" i="38"/>
  <c r="H2236" i="38"/>
  <c r="H2237" i="38"/>
  <c r="H2238" i="38"/>
  <c r="H2239" i="38"/>
  <c r="H2240" i="38"/>
  <c r="H2241" i="38"/>
  <c r="H2242" i="38"/>
  <c r="H2243" i="38"/>
  <c r="H2244" i="38"/>
  <c r="H2245" i="38"/>
  <c r="H2246" i="38"/>
  <c r="H2247" i="38"/>
  <c r="H2248" i="38"/>
  <c r="H2249" i="38"/>
  <c r="H2250" i="38"/>
  <c r="H2251" i="38"/>
  <c r="H2252" i="38"/>
  <c r="H2253" i="38"/>
  <c r="H2254" i="38"/>
  <c r="H2255" i="38"/>
  <c r="H2256" i="38"/>
  <c r="H2257" i="38"/>
  <c r="H2258" i="38"/>
  <c r="H2259" i="38"/>
  <c r="H2260" i="38"/>
  <c r="H2261" i="38"/>
  <c r="H2262" i="38"/>
  <c r="H2263" i="38"/>
  <c r="H2264" i="38"/>
  <c r="H2265" i="38"/>
  <c r="H2266" i="38"/>
  <c r="H2267" i="38"/>
  <c r="H2268" i="38"/>
  <c r="H2269" i="38"/>
  <c r="H2270" i="38"/>
  <c r="H2271" i="38"/>
  <c r="H2272" i="38"/>
  <c r="H2273" i="38"/>
  <c r="H2274" i="38"/>
  <c r="H2275" i="38"/>
  <c r="H2276" i="38"/>
  <c r="H2277" i="38"/>
  <c r="H2278" i="38"/>
  <c r="H2279" i="38"/>
  <c r="H2280" i="38"/>
  <c r="H2281" i="38"/>
  <c r="H2282" i="38"/>
  <c r="H2283" i="38"/>
  <c r="H2284" i="38"/>
  <c r="H2285" i="38"/>
  <c r="H2286" i="38"/>
  <c r="H2287" i="38"/>
  <c r="H2288" i="38"/>
  <c r="H2289" i="38"/>
  <c r="H2290" i="38"/>
  <c r="H2291" i="38"/>
  <c r="H2292" i="38"/>
  <c r="H2293" i="38"/>
  <c r="H2294" i="38"/>
  <c r="H2295" i="38"/>
  <c r="H2296" i="38"/>
  <c r="H2297" i="38"/>
  <c r="H2298" i="38"/>
  <c r="H2299" i="38"/>
  <c r="H2300" i="38"/>
  <c r="H2301" i="38"/>
  <c r="H2302" i="38"/>
  <c r="H2303" i="38"/>
  <c r="H2304" i="38"/>
  <c r="H2305" i="38"/>
  <c r="H2306" i="38"/>
  <c r="H2307" i="38"/>
  <c r="H2308" i="38"/>
  <c r="H2309" i="38"/>
  <c r="H2310" i="38"/>
  <c r="H2311" i="38"/>
  <c r="H2312" i="38"/>
  <c r="H2313" i="38"/>
  <c r="H2314" i="38"/>
  <c r="H2315" i="38"/>
  <c r="H2316" i="38"/>
  <c r="H2317" i="38"/>
  <c r="H2318" i="38"/>
  <c r="H2319" i="38"/>
  <c r="H2320" i="38"/>
  <c r="H2321" i="38"/>
  <c r="H2322" i="38"/>
  <c r="H2323" i="38"/>
  <c r="H2324" i="38"/>
  <c r="H2325" i="38"/>
  <c r="H2326" i="38"/>
  <c r="H2327" i="38"/>
  <c r="H2328" i="38"/>
  <c r="H2329" i="38"/>
  <c r="H2330" i="38"/>
  <c r="H2331" i="38"/>
  <c r="H2332" i="38"/>
  <c r="H2333" i="38"/>
  <c r="H2334" i="38"/>
  <c r="H2335" i="38"/>
  <c r="H2336" i="38"/>
  <c r="H2337" i="38"/>
  <c r="H2338" i="38"/>
  <c r="H2339" i="38"/>
  <c r="H2340" i="38"/>
  <c r="H2341" i="38"/>
  <c r="H2342" i="38"/>
  <c r="H2343" i="38"/>
  <c r="H2344" i="38"/>
  <c r="H2345" i="38"/>
  <c r="H2346" i="38"/>
  <c r="H2347" i="38"/>
  <c r="H2348" i="38"/>
  <c r="H2349" i="38"/>
  <c r="H2350" i="38"/>
  <c r="H2351" i="38"/>
  <c r="H2352" i="38"/>
  <c r="H2353" i="38"/>
  <c r="H2354" i="38"/>
  <c r="H2355" i="38"/>
  <c r="H2356" i="38"/>
  <c r="H2357" i="38"/>
  <c r="H2358" i="38"/>
  <c r="H2359" i="38"/>
  <c r="H2360" i="38"/>
  <c r="H2361" i="38"/>
  <c r="H2362" i="38"/>
  <c r="H2363" i="38"/>
  <c r="H2364" i="38"/>
  <c r="H2365" i="38"/>
  <c r="H2366" i="38"/>
  <c r="H2367" i="38"/>
  <c r="H2368" i="38"/>
  <c r="H2369" i="38"/>
  <c r="H2370" i="38"/>
  <c r="H2371" i="38"/>
  <c r="H2372" i="38"/>
  <c r="H2373" i="38"/>
  <c r="H2374" i="38"/>
  <c r="H2375" i="38"/>
  <c r="H2376" i="38"/>
  <c r="H2377" i="38"/>
  <c r="H2378" i="38"/>
  <c r="H2379" i="38"/>
  <c r="H2380" i="38"/>
  <c r="H2381" i="38"/>
  <c r="H2382" i="38"/>
  <c r="H2383" i="38"/>
  <c r="H2384" i="38"/>
  <c r="H2385" i="38"/>
  <c r="H2386" i="38"/>
  <c r="H2387" i="38"/>
  <c r="H2388" i="38"/>
  <c r="H2389" i="38"/>
  <c r="H2390" i="38"/>
  <c r="H2391" i="38"/>
  <c r="H2392" i="38"/>
  <c r="H2393" i="38"/>
  <c r="H2394" i="38"/>
  <c r="H2395" i="38"/>
  <c r="H2396" i="38"/>
  <c r="H2397" i="38"/>
  <c r="H2398" i="38"/>
  <c r="H2399" i="38"/>
  <c r="H2400" i="38"/>
  <c r="H2401" i="38"/>
  <c r="H2402" i="38"/>
  <c r="H2403" i="38"/>
  <c r="H2404" i="38"/>
  <c r="H2405" i="38"/>
  <c r="H2406" i="38"/>
  <c r="H2407" i="38"/>
  <c r="H2408" i="38"/>
  <c r="H2409" i="38"/>
  <c r="H2410" i="38"/>
  <c r="H2411" i="38"/>
  <c r="H2412" i="38"/>
  <c r="H2413" i="38"/>
  <c r="H2414" i="38"/>
  <c r="H2415" i="38"/>
  <c r="H2416" i="38"/>
  <c r="H2417" i="38"/>
  <c r="H2418" i="38"/>
  <c r="H2419" i="38"/>
  <c r="H2420" i="38"/>
  <c r="H2421" i="38"/>
  <c r="H2422" i="38"/>
  <c r="H2423" i="38"/>
  <c r="H2424" i="38"/>
  <c r="H2425" i="38"/>
  <c r="H2426" i="38"/>
  <c r="H2427" i="38"/>
  <c r="H2428" i="38"/>
  <c r="H2429" i="38"/>
  <c r="H2430" i="38"/>
  <c r="H2431" i="38"/>
  <c r="H2432" i="38"/>
  <c r="H2433" i="38"/>
  <c r="H2434" i="38"/>
  <c r="H2435" i="38"/>
  <c r="H2436" i="38"/>
  <c r="H2437" i="38"/>
  <c r="H2438" i="38"/>
  <c r="H2439" i="38"/>
  <c r="H2440" i="38"/>
  <c r="H2441" i="38"/>
  <c r="H2442" i="38"/>
  <c r="H2443" i="38"/>
  <c r="H2444" i="38"/>
  <c r="H2445" i="38"/>
  <c r="H2446" i="38"/>
  <c r="H2447" i="38"/>
  <c r="H2448" i="38"/>
  <c r="H2449" i="38"/>
  <c r="H2450" i="38"/>
  <c r="H2451" i="38"/>
  <c r="H2452" i="38"/>
  <c r="H2453" i="38"/>
  <c r="H2454" i="38"/>
  <c r="H2455" i="38"/>
  <c r="H2456" i="38"/>
  <c r="H2457" i="38"/>
  <c r="H2458" i="38"/>
  <c r="H2459" i="38"/>
  <c r="H2460" i="38"/>
  <c r="H2461" i="38"/>
  <c r="H2462" i="38"/>
  <c r="H2463" i="38"/>
  <c r="H2464" i="38"/>
  <c r="H2465" i="38"/>
  <c r="H2466" i="38"/>
  <c r="H2467" i="38"/>
  <c r="H2468" i="38"/>
  <c r="H2469" i="38"/>
  <c r="H2470" i="38"/>
  <c r="H2471" i="38"/>
  <c r="H2472" i="38"/>
  <c r="H2473" i="38"/>
  <c r="H2474" i="38"/>
  <c r="H2475" i="38"/>
  <c r="H2476" i="38"/>
  <c r="H2477" i="38"/>
  <c r="H2478" i="38"/>
  <c r="H2479" i="38"/>
  <c r="H2480" i="38"/>
  <c r="H2481" i="38"/>
  <c r="H2482" i="38"/>
  <c r="H2483" i="38"/>
  <c r="H2484" i="38"/>
  <c r="H2485" i="38"/>
  <c r="H2486" i="38"/>
  <c r="H2487" i="38"/>
  <c r="H2488" i="38"/>
  <c r="H2489" i="38"/>
  <c r="H2490" i="38"/>
  <c r="H2491" i="38"/>
  <c r="H2492" i="38"/>
  <c r="H2493" i="38"/>
  <c r="H2494" i="38"/>
  <c r="H2495" i="38"/>
  <c r="H2496" i="38"/>
  <c r="H2497" i="38"/>
  <c r="H2498" i="38"/>
  <c r="H2499" i="38"/>
  <c r="H2500" i="38"/>
  <c r="H2501" i="38"/>
  <c r="H2502" i="38"/>
  <c r="H2503" i="38"/>
  <c r="H2504" i="38"/>
  <c r="H2505" i="38"/>
  <c r="H2506" i="38"/>
  <c r="H2507" i="38"/>
  <c r="H2508" i="38"/>
  <c r="H2509" i="38"/>
  <c r="H2510" i="38"/>
  <c r="H2511" i="38"/>
  <c r="H2512" i="38"/>
  <c r="H2513" i="38"/>
  <c r="H2514" i="38"/>
  <c r="H2515" i="38"/>
  <c r="H2516" i="38"/>
  <c r="H2517" i="38"/>
  <c r="H2518" i="38"/>
  <c r="H2519" i="38"/>
  <c r="H2520" i="38"/>
  <c r="H2521" i="38"/>
  <c r="H2522" i="38"/>
  <c r="H2523" i="38"/>
  <c r="H2524" i="38"/>
  <c r="H2525" i="38"/>
  <c r="H2526" i="38"/>
  <c r="H2527" i="38"/>
  <c r="H2528" i="38"/>
  <c r="H2529" i="38"/>
  <c r="H2530" i="38"/>
  <c r="H2531" i="38"/>
  <c r="H2532" i="38"/>
  <c r="H2533" i="38"/>
  <c r="H2534" i="38"/>
  <c r="H2535" i="38"/>
  <c r="H2536" i="38"/>
  <c r="H2537" i="38"/>
  <c r="H2538" i="38"/>
  <c r="H2539" i="38"/>
  <c r="H2540" i="38"/>
  <c r="H2541" i="38"/>
  <c r="H2542" i="38"/>
  <c r="H2543" i="38"/>
  <c r="H2544" i="38"/>
  <c r="H2545" i="38"/>
  <c r="H2546" i="38"/>
  <c r="H2547" i="38"/>
  <c r="H2548" i="38"/>
  <c r="H2549" i="38"/>
  <c r="H2550" i="38"/>
  <c r="H2551" i="38"/>
  <c r="H2552" i="38"/>
  <c r="H2553" i="38"/>
  <c r="H2554" i="38"/>
  <c r="H2555" i="38"/>
  <c r="H2556" i="38"/>
  <c r="H2557" i="38"/>
  <c r="H2558" i="38"/>
  <c r="H2559" i="38"/>
  <c r="H2560" i="38"/>
  <c r="H2561" i="38"/>
  <c r="H2562" i="38"/>
  <c r="H2563" i="38"/>
  <c r="H2564" i="38"/>
  <c r="H2565" i="38"/>
  <c r="H2566" i="38"/>
  <c r="H2567" i="38"/>
  <c r="H2568" i="38"/>
  <c r="H2569" i="38"/>
  <c r="H2570" i="38"/>
  <c r="H2571" i="38"/>
  <c r="H2572" i="38"/>
  <c r="H2573" i="38"/>
  <c r="H2574" i="38"/>
  <c r="H2575" i="38"/>
  <c r="H2576" i="38"/>
  <c r="H2577" i="38"/>
  <c r="H2578" i="38"/>
  <c r="H2579" i="38"/>
  <c r="H2580" i="38"/>
  <c r="H2581" i="38"/>
  <c r="H2582" i="38"/>
  <c r="H2583" i="38"/>
  <c r="H2584" i="38"/>
  <c r="H2585" i="38"/>
  <c r="H2586" i="38"/>
  <c r="H2587" i="38"/>
  <c r="H2588" i="38"/>
  <c r="H2589" i="38"/>
  <c r="H2590" i="38"/>
  <c r="H2591" i="38"/>
  <c r="H2592" i="38"/>
  <c r="H2593" i="38"/>
  <c r="H2594" i="38"/>
  <c r="H2595" i="38"/>
  <c r="H2596" i="38"/>
  <c r="H2597" i="38"/>
  <c r="H2598" i="38"/>
  <c r="H2599" i="38"/>
  <c r="H2600" i="38"/>
  <c r="H2601" i="38"/>
  <c r="H2602" i="38"/>
  <c r="H2603" i="38"/>
  <c r="H2604" i="38"/>
  <c r="H2605" i="38"/>
  <c r="H2606" i="38"/>
  <c r="H2607" i="38"/>
  <c r="H2608" i="38"/>
  <c r="H2609" i="38"/>
  <c r="H2610" i="38"/>
  <c r="H2611" i="38"/>
  <c r="H2612" i="38"/>
  <c r="H2613" i="38"/>
  <c r="H2614" i="38"/>
  <c r="H2615" i="38"/>
  <c r="H2616" i="38"/>
  <c r="H2617" i="38"/>
  <c r="H2618" i="38"/>
  <c r="H2619" i="38"/>
  <c r="H2620" i="38"/>
  <c r="H2621" i="38"/>
  <c r="H2622" i="38"/>
  <c r="H2623" i="38"/>
  <c r="H2624" i="38"/>
  <c r="H2625" i="38"/>
  <c r="H2626" i="38"/>
  <c r="H2627" i="38"/>
  <c r="H2628" i="38"/>
  <c r="H2629" i="38"/>
  <c r="H2630" i="38"/>
  <c r="H2631" i="38"/>
  <c r="H2632" i="38"/>
  <c r="H2633" i="38"/>
  <c r="H2634" i="38"/>
  <c r="H2635" i="38"/>
  <c r="H2636" i="38"/>
  <c r="H2637" i="38"/>
  <c r="H2638" i="38"/>
  <c r="H2639" i="38"/>
  <c r="H2640" i="38"/>
  <c r="H2641" i="38"/>
  <c r="H2642" i="38"/>
  <c r="H2643" i="38"/>
  <c r="H2644" i="38"/>
  <c r="H2645" i="38"/>
  <c r="H2646" i="38"/>
  <c r="H2647" i="38"/>
  <c r="H2648" i="38"/>
  <c r="H2649" i="38"/>
  <c r="H2650" i="38"/>
  <c r="H2651" i="38"/>
  <c r="H2652" i="38"/>
  <c r="H2653" i="38"/>
  <c r="H2654" i="38"/>
  <c r="H2655" i="38"/>
  <c r="H2656" i="38"/>
  <c r="H2657" i="38"/>
  <c r="H2658" i="38"/>
  <c r="H2659" i="38"/>
  <c r="H2660" i="38"/>
  <c r="H2661" i="38"/>
  <c r="H2662" i="38"/>
  <c r="H2663" i="38"/>
  <c r="H2664" i="38"/>
  <c r="H2665" i="38"/>
  <c r="H2666" i="38"/>
  <c r="H2667" i="38"/>
  <c r="H2668" i="38"/>
  <c r="H2669" i="38"/>
  <c r="H2670" i="38"/>
  <c r="H2671" i="38"/>
  <c r="H2672" i="38"/>
  <c r="H2673" i="38"/>
  <c r="H2674" i="38"/>
  <c r="H2675" i="38"/>
  <c r="H2676" i="38"/>
  <c r="H2677" i="38"/>
  <c r="H2678" i="38"/>
  <c r="H2679" i="38"/>
  <c r="H2680" i="38"/>
  <c r="H2681" i="38"/>
  <c r="H2682" i="38"/>
  <c r="H2683" i="38"/>
  <c r="H2684" i="38"/>
  <c r="H2685" i="38"/>
  <c r="H2686" i="38"/>
  <c r="H2687" i="38"/>
  <c r="H2688" i="38"/>
  <c r="H2689" i="38"/>
  <c r="H2690" i="38"/>
  <c r="H2691" i="38"/>
  <c r="H2692" i="38"/>
  <c r="H2693" i="38"/>
  <c r="H2694" i="38"/>
  <c r="H2695" i="38"/>
  <c r="H2696" i="38"/>
  <c r="H2697" i="38"/>
  <c r="H2698" i="38"/>
  <c r="H2699" i="38"/>
  <c r="H2700" i="38"/>
  <c r="H2701" i="38"/>
  <c r="H2702" i="38"/>
  <c r="H2703" i="38"/>
  <c r="H2704" i="38"/>
  <c r="H2705" i="38"/>
  <c r="H2706" i="38"/>
  <c r="H2707" i="38"/>
  <c r="H2708" i="38"/>
  <c r="H2709" i="38"/>
  <c r="H2710" i="38"/>
  <c r="H2711" i="38"/>
  <c r="H2712" i="38"/>
  <c r="H2713" i="38"/>
  <c r="H2714" i="38"/>
  <c r="H2715" i="38"/>
  <c r="H2716" i="38"/>
  <c r="H2717" i="38"/>
  <c r="H2718" i="38"/>
  <c r="H2719" i="38"/>
  <c r="H2720" i="38"/>
  <c r="H2721" i="38"/>
  <c r="H2722" i="38"/>
  <c r="H2723" i="38"/>
  <c r="H2724" i="38"/>
  <c r="H2725" i="38"/>
  <c r="H2726" i="38"/>
  <c r="H2727" i="38"/>
  <c r="H2728" i="38"/>
  <c r="H2729" i="38"/>
  <c r="H2730" i="38"/>
  <c r="H2731" i="38"/>
  <c r="H2732" i="38"/>
  <c r="H2733" i="38"/>
  <c r="H2734" i="38"/>
  <c r="H2735" i="38"/>
  <c r="H2736" i="38"/>
  <c r="H2737" i="38"/>
  <c r="H2738" i="38"/>
  <c r="H2739" i="38"/>
  <c r="H2740" i="38"/>
  <c r="H2741" i="38"/>
  <c r="H2742" i="38"/>
  <c r="H2743" i="38"/>
  <c r="H2744" i="38"/>
  <c r="H2745" i="38"/>
  <c r="H2746" i="38"/>
  <c r="H2747" i="38"/>
  <c r="H2748" i="38"/>
  <c r="H2749" i="38"/>
  <c r="H2750" i="38"/>
  <c r="H2751" i="38"/>
  <c r="H2752" i="38"/>
  <c r="H2753" i="38"/>
  <c r="H2754" i="38"/>
  <c r="H2755" i="38"/>
  <c r="H2756" i="38"/>
  <c r="H2757" i="38"/>
  <c r="H2758" i="38"/>
  <c r="H2759" i="38"/>
  <c r="H2760" i="38"/>
  <c r="H2761" i="38"/>
  <c r="H2762" i="38"/>
  <c r="H2763" i="38"/>
  <c r="H2764" i="38"/>
  <c r="H2765" i="38"/>
  <c r="H2766" i="38"/>
  <c r="H2767" i="38"/>
  <c r="H2768" i="38"/>
  <c r="H2769" i="38"/>
  <c r="H2770" i="38"/>
  <c r="H2771" i="38"/>
  <c r="H2772" i="38"/>
  <c r="H2773" i="38"/>
  <c r="H2774" i="38"/>
  <c r="H2775" i="38"/>
  <c r="H2776" i="38"/>
  <c r="H2777" i="38"/>
  <c r="H2778" i="38"/>
  <c r="H2779" i="38"/>
  <c r="H2780" i="38"/>
  <c r="H2781" i="38"/>
  <c r="H2782" i="38"/>
  <c r="H2783" i="38"/>
  <c r="H2784" i="38"/>
  <c r="H2785" i="38"/>
  <c r="H2786" i="38"/>
  <c r="H2787" i="38"/>
  <c r="H2788" i="38"/>
  <c r="H2789" i="38"/>
  <c r="H2790" i="38"/>
  <c r="H2791" i="38"/>
  <c r="H2792" i="38"/>
  <c r="H2793" i="38"/>
  <c r="H2794" i="38"/>
  <c r="H2795" i="38"/>
  <c r="H2796" i="38"/>
  <c r="H2797" i="38"/>
  <c r="H2798" i="38"/>
  <c r="H2799" i="38"/>
  <c r="H2800" i="38"/>
  <c r="H2801" i="38"/>
  <c r="H2802" i="38"/>
  <c r="H2803" i="38"/>
  <c r="H2804" i="38"/>
  <c r="H2805" i="38"/>
  <c r="H2806" i="38"/>
  <c r="H2807" i="38"/>
  <c r="H2808" i="38"/>
  <c r="H2809" i="38"/>
  <c r="H2810" i="38"/>
  <c r="H2811" i="38"/>
  <c r="H2812" i="38"/>
  <c r="H2813" i="38"/>
  <c r="H2814" i="38"/>
  <c r="H2815" i="38"/>
  <c r="H2816" i="38"/>
  <c r="H2817" i="38"/>
  <c r="H2818" i="38"/>
  <c r="H2819" i="38"/>
  <c r="H2820" i="38"/>
  <c r="H2821" i="38"/>
  <c r="H2822" i="38"/>
  <c r="H2823" i="38"/>
  <c r="H2824" i="38"/>
  <c r="H2825" i="38"/>
  <c r="H2826" i="38"/>
  <c r="H2827" i="38"/>
  <c r="H2828" i="38"/>
  <c r="H2829" i="38"/>
  <c r="H2830" i="38"/>
  <c r="H2831" i="38"/>
  <c r="H2832" i="38"/>
  <c r="H2833" i="38"/>
  <c r="H2834" i="38"/>
  <c r="H2835" i="38"/>
  <c r="H2836" i="38"/>
  <c r="H2837" i="38"/>
  <c r="H2838" i="38"/>
  <c r="H2839" i="38"/>
  <c r="H2840" i="38"/>
  <c r="H2841" i="38"/>
  <c r="H2842" i="38"/>
  <c r="H2843" i="38"/>
  <c r="H2844" i="38"/>
  <c r="H2845" i="38"/>
  <c r="H2846" i="38"/>
  <c r="H2847" i="38"/>
  <c r="H2848" i="38"/>
  <c r="H2849" i="38"/>
  <c r="H2850" i="38"/>
  <c r="H2851" i="38"/>
  <c r="H2852" i="38"/>
  <c r="H2853" i="38"/>
  <c r="H2854" i="38"/>
  <c r="H2855" i="38"/>
  <c r="H2856" i="38"/>
  <c r="H2857" i="38"/>
  <c r="H2858" i="38"/>
  <c r="H2859" i="38"/>
  <c r="H2860" i="38"/>
  <c r="H2861" i="38"/>
  <c r="H2862" i="38"/>
  <c r="H2863" i="38"/>
  <c r="H2864" i="38"/>
  <c r="H2865" i="38"/>
  <c r="H2866" i="38"/>
  <c r="H2867" i="38"/>
  <c r="H2868" i="38"/>
  <c r="H2869" i="38"/>
  <c r="H2870" i="38"/>
  <c r="H2871" i="38"/>
  <c r="H2872" i="38"/>
  <c r="H2873" i="38"/>
  <c r="H2874" i="38"/>
  <c r="H2875" i="38"/>
  <c r="H2876" i="38"/>
  <c r="H2877" i="38"/>
  <c r="H2878" i="38"/>
  <c r="H2879" i="38"/>
  <c r="H2880" i="38"/>
  <c r="H2881" i="38"/>
  <c r="H2882" i="38"/>
  <c r="H2883" i="38"/>
  <c r="H2884" i="38"/>
  <c r="H2885" i="38"/>
  <c r="H2886" i="38"/>
  <c r="H2887" i="38"/>
  <c r="H2888" i="38"/>
  <c r="H2889" i="38"/>
  <c r="H2890" i="38"/>
  <c r="H2891" i="38"/>
  <c r="H2892" i="38"/>
  <c r="H2893" i="38"/>
  <c r="H2894" i="38"/>
  <c r="H2895" i="38"/>
  <c r="H2896" i="38"/>
  <c r="H2897" i="38"/>
  <c r="H2898" i="38"/>
  <c r="H2899" i="38"/>
  <c r="H2900" i="38"/>
  <c r="H2901" i="38"/>
  <c r="H2902" i="38"/>
  <c r="H2903" i="38"/>
  <c r="H2904" i="38"/>
  <c r="H2905" i="38"/>
  <c r="H2906" i="38"/>
  <c r="H2907" i="38"/>
  <c r="H2908" i="38"/>
  <c r="H2909" i="38"/>
  <c r="H2910" i="38"/>
  <c r="H2911" i="38"/>
  <c r="H2912" i="38"/>
  <c r="H2913" i="38"/>
  <c r="H2914" i="38"/>
  <c r="H2915" i="38"/>
  <c r="H2916" i="38"/>
  <c r="H2917" i="38"/>
  <c r="H2918" i="38"/>
  <c r="H2919" i="38"/>
  <c r="H2920" i="38"/>
  <c r="H2921" i="38"/>
  <c r="H2922" i="38"/>
  <c r="H2923" i="38"/>
  <c r="H2924" i="38"/>
  <c r="H2925" i="38"/>
  <c r="H2926" i="38"/>
  <c r="H2927" i="38"/>
  <c r="H2928" i="38"/>
  <c r="H2929" i="38"/>
  <c r="H2930" i="38"/>
  <c r="H2931" i="38"/>
  <c r="H2932" i="38"/>
  <c r="H2933" i="38"/>
  <c r="H2934" i="38"/>
  <c r="H2935" i="38"/>
  <c r="H2936" i="38"/>
  <c r="H2937" i="38"/>
  <c r="H2938" i="38"/>
  <c r="H2939" i="38"/>
  <c r="H2940" i="38"/>
  <c r="H2941" i="38"/>
  <c r="H2942" i="38"/>
  <c r="H2943" i="38"/>
  <c r="H2944" i="38"/>
  <c r="H2945" i="38"/>
  <c r="H2946" i="38"/>
  <c r="H2947" i="38"/>
  <c r="H2948" i="38"/>
  <c r="H2949" i="38"/>
  <c r="H2950" i="38"/>
  <c r="H2951" i="38"/>
  <c r="H2952" i="38"/>
  <c r="H2953" i="38"/>
  <c r="H2954" i="38"/>
  <c r="H2955" i="38"/>
  <c r="H2956" i="38"/>
  <c r="H2957" i="38"/>
  <c r="H2958" i="38"/>
  <c r="H2959" i="38"/>
  <c r="H2960" i="38"/>
  <c r="H2961" i="38"/>
  <c r="H2962" i="38"/>
  <c r="H2963" i="38"/>
  <c r="H2964" i="38"/>
  <c r="H2965" i="38"/>
  <c r="H2966" i="38"/>
  <c r="H2967" i="38"/>
  <c r="H2968" i="38"/>
  <c r="H2969" i="38"/>
  <c r="H2970" i="38"/>
  <c r="H2971" i="38"/>
  <c r="H2972" i="38"/>
  <c r="H2973" i="38"/>
  <c r="H2974" i="38"/>
  <c r="H2975" i="38"/>
  <c r="H2976" i="38"/>
  <c r="H2977" i="38"/>
  <c r="H2978" i="38"/>
  <c r="H2979" i="38"/>
  <c r="H2980" i="38"/>
  <c r="H2981" i="38"/>
  <c r="H2982" i="38"/>
  <c r="H2983" i="38"/>
  <c r="H2984" i="38"/>
  <c r="H2985" i="38"/>
  <c r="H2986" i="38"/>
  <c r="H2987" i="38"/>
  <c r="H2988" i="38"/>
  <c r="H2989" i="38"/>
  <c r="H2990" i="38"/>
  <c r="H2991" i="38"/>
  <c r="H2992" i="38"/>
  <c r="H2993" i="38"/>
  <c r="H2994" i="38"/>
  <c r="H2995" i="38"/>
  <c r="H2996" i="38"/>
  <c r="H2997" i="38"/>
  <c r="H2998" i="38"/>
  <c r="H2999" i="38"/>
  <c r="H3000" i="38"/>
  <c r="H3001" i="38"/>
  <c r="H3002" i="38"/>
  <c r="H3003" i="38"/>
  <c r="H3004" i="38"/>
  <c r="H3005" i="38"/>
  <c r="H3006" i="38"/>
  <c r="H3007" i="38"/>
  <c r="H3008" i="38"/>
  <c r="H3009" i="38"/>
  <c r="H3010" i="38"/>
  <c r="H3011" i="38"/>
  <c r="H3012" i="38"/>
  <c r="H3013" i="38"/>
  <c r="H3014" i="38"/>
  <c r="H3015" i="38"/>
  <c r="H3016" i="38"/>
  <c r="H3017" i="38"/>
  <c r="H3018" i="38"/>
  <c r="H3019" i="38"/>
  <c r="H3020" i="38"/>
  <c r="H3021" i="38"/>
  <c r="H3022" i="38"/>
  <c r="H3023" i="38"/>
  <c r="H3024" i="38"/>
  <c r="H3025" i="38"/>
  <c r="H3026" i="38"/>
  <c r="H3027" i="38"/>
  <c r="H3028" i="38"/>
  <c r="H3029" i="38"/>
  <c r="H3030" i="38"/>
  <c r="H3031" i="38"/>
  <c r="H3032" i="38"/>
  <c r="H3033" i="38"/>
  <c r="H3034" i="38"/>
  <c r="H3035" i="38"/>
  <c r="H3036" i="38"/>
  <c r="H3037" i="38"/>
  <c r="H3038" i="38"/>
  <c r="H3039" i="38"/>
  <c r="H3040" i="38"/>
  <c r="H3041" i="38"/>
  <c r="H3042" i="38"/>
  <c r="H3043" i="38"/>
  <c r="H3044" i="38"/>
  <c r="H3045" i="38"/>
  <c r="H3046" i="38"/>
  <c r="H3047" i="38"/>
  <c r="H3048" i="38"/>
  <c r="H3049" i="38"/>
  <c r="H3050" i="38"/>
  <c r="H3051" i="38"/>
  <c r="H3052" i="38"/>
  <c r="H3053" i="38"/>
  <c r="H3054" i="38"/>
  <c r="H3055" i="38"/>
  <c r="H3056" i="38"/>
  <c r="H3057" i="38"/>
  <c r="H3058" i="38"/>
  <c r="H3059" i="38"/>
  <c r="H3060" i="38"/>
  <c r="H3061" i="38"/>
  <c r="H3062" i="38"/>
  <c r="H3063" i="38"/>
  <c r="H3064" i="38"/>
  <c r="H3065" i="38"/>
  <c r="H3066" i="38"/>
  <c r="H3067" i="38"/>
  <c r="H3068" i="38"/>
  <c r="H3069" i="38"/>
  <c r="H3070" i="38"/>
  <c r="H3071" i="38"/>
  <c r="H3072" i="38"/>
  <c r="H3073" i="38"/>
  <c r="H3074" i="38"/>
  <c r="H3075" i="38"/>
  <c r="H3076" i="38"/>
  <c r="H3077" i="38"/>
  <c r="H3078" i="38"/>
  <c r="H3079" i="38"/>
  <c r="H3080" i="38"/>
  <c r="H3081" i="38"/>
  <c r="H3082" i="38"/>
  <c r="H3083" i="38"/>
  <c r="H3084" i="38"/>
  <c r="H3085" i="38"/>
  <c r="H3086" i="38"/>
  <c r="H3087" i="38"/>
  <c r="H3088" i="38"/>
  <c r="H3089" i="38"/>
  <c r="H3090" i="38"/>
  <c r="H3091" i="38"/>
  <c r="H3092" i="38"/>
  <c r="H3093" i="38"/>
  <c r="H3094" i="38"/>
  <c r="H3095" i="38"/>
  <c r="H3096" i="38"/>
  <c r="H3097" i="38"/>
  <c r="H3098" i="38"/>
  <c r="H3099" i="38"/>
  <c r="H3100" i="38"/>
  <c r="H3101" i="38"/>
  <c r="H3102" i="38"/>
  <c r="H3103" i="38"/>
  <c r="H3104" i="38"/>
  <c r="H3105" i="38"/>
  <c r="H3106" i="38"/>
  <c r="H3107" i="38"/>
  <c r="H3108" i="38"/>
  <c r="H3109" i="38"/>
  <c r="H3110" i="38"/>
  <c r="H3111" i="38"/>
  <c r="H3112" i="38"/>
  <c r="H3113" i="38"/>
  <c r="H3114" i="38"/>
  <c r="H3115" i="38"/>
  <c r="H3116" i="38"/>
  <c r="H3117" i="38"/>
  <c r="H3118" i="38"/>
  <c r="H3119" i="38"/>
  <c r="H3120" i="38"/>
  <c r="H3121" i="38"/>
  <c r="H3122" i="38"/>
  <c r="H3123" i="38"/>
  <c r="H3124" i="38"/>
  <c r="H3125" i="38"/>
  <c r="H3126" i="38"/>
  <c r="H3127" i="38"/>
  <c r="H3128" i="38"/>
  <c r="H3129" i="38"/>
  <c r="H3130" i="38"/>
  <c r="H3131" i="38"/>
  <c r="H3132" i="38"/>
  <c r="H3133" i="38"/>
  <c r="H3134" i="38"/>
  <c r="H3135" i="38"/>
  <c r="H3136" i="38"/>
  <c r="H3137" i="38"/>
  <c r="H3138" i="38"/>
  <c r="H3139" i="38"/>
  <c r="H3140" i="38"/>
  <c r="H3141" i="38"/>
  <c r="H3142" i="38"/>
  <c r="H3143" i="38"/>
  <c r="H3144" i="38"/>
  <c r="H3145" i="38"/>
  <c r="H3146" i="38"/>
  <c r="H3147" i="38"/>
  <c r="H3148" i="38"/>
  <c r="H3149" i="38"/>
  <c r="H3150" i="38"/>
  <c r="H3151" i="38"/>
  <c r="H3152" i="38"/>
  <c r="H3153" i="38"/>
  <c r="H3154" i="38"/>
  <c r="H3155" i="38"/>
  <c r="H3156" i="38"/>
  <c r="H3157" i="38"/>
  <c r="H3158" i="38"/>
  <c r="H3159" i="38"/>
  <c r="H3160" i="38"/>
  <c r="H3161" i="38"/>
  <c r="H3162" i="38"/>
  <c r="H3163" i="38"/>
  <c r="H3164" i="38"/>
  <c r="H3165" i="38"/>
  <c r="H3166" i="38"/>
  <c r="H3167" i="38"/>
  <c r="H3168" i="38"/>
  <c r="H3169" i="38"/>
  <c r="H3170" i="38"/>
  <c r="H3171" i="38"/>
  <c r="H3172" i="38"/>
  <c r="H3173" i="38"/>
  <c r="H3174" i="38"/>
  <c r="H3175" i="38"/>
  <c r="H3176" i="38"/>
  <c r="H3177" i="38"/>
  <c r="H3178" i="38"/>
  <c r="H3179" i="38"/>
  <c r="H3180" i="38"/>
  <c r="H3181" i="38"/>
  <c r="H3182" i="38"/>
  <c r="H3183" i="38"/>
  <c r="H3184" i="38"/>
  <c r="H3185" i="38"/>
  <c r="H3186" i="38"/>
  <c r="H3187" i="38"/>
  <c r="H3188" i="38"/>
  <c r="H3189" i="38"/>
  <c r="H3190" i="38"/>
  <c r="H3191" i="38"/>
  <c r="H3192" i="38"/>
  <c r="H3193" i="38"/>
  <c r="H3194" i="38"/>
  <c r="H3195" i="38"/>
  <c r="H3196" i="38"/>
  <c r="H3197" i="38"/>
  <c r="H3198" i="38"/>
  <c r="H3199" i="38"/>
  <c r="H3200" i="38"/>
  <c r="H3201" i="38"/>
  <c r="H3202" i="38"/>
  <c r="H3203" i="38"/>
  <c r="H3204" i="38"/>
  <c r="H3205" i="38"/>
  <c r="H3206" i="38"/>
  <c r="H3207" i="38"/>
  <c r="H3208" i="38"/>
  <c r="H3209" i="38"/>
  <c r="H3210" i="38"/>
  <c r="H3211" i="38"/>
  <c r="H3212" i="38"/>
  <c r="H3213" i="38"/>
  <c r="H3214" i="38"/>
  <c r="H3215" i="38"/>
  <c r="H3216" i="38"/>
  <c r="H3217" i="38"/>
  <c r="H3218" i="38"/>
  <c r="H3219" i="38"/>
  <c r="H3220" i="38"/>
  <c r="H3221" i="38"/>
  <c r="H3222" i="38"/>
  <c r="H3223" i="38"/>
  <c r="H3224" i="38"/>
  <c r="H3225" i="38"/>
  <c r="H3226" i="38"/>
  <c r="H3227" i="38"/>
  <c r="H3228" i="38"/>
  <c r="H3229" i="38"/>
  <c r="H3230" i="38"/>
  <c r="H3231" i="38"/>
  <c r="H3232" i="38"/>
  <c r="H3233" i="38"/>
  <c r="H3234" i="38"/>
  <c r="H3235" i="38"/>
  <c r="H3236" i="38"/>
  <c r="H3237" i="38"/>
  <c r="H3238" i="38"/>
  <c r="H3239" i="38"/>
  <c r="H3240" i="38"/>
  <c r="H3241" i="38"/>
  <c r="H3242" i="38"/>
  <c r="H3243" i="38"/>
  <c r="H3244" i="38"/>
  <c r="H3245" i="38"/>
  <c r="H3246" i="38"/>
  <c r="H3247" i="38"/>
  <c r="H3248" i="38"/>
  <c r="H3249" i="38"/>
  <c r="H3250" i="38"/>
  <c r="H3251" i="38"/>
  <c r="H3252" i="38"/>
  <c r="H3253" i="38"/>
  <c r="H3254" i="38"/>
  <c r="H3255" i="38"/>
  <c r="H3256" i="38"/>
  <c r="H3257" i="38"/>
  <c r="H3258" i="38"/>
  <c r="H3259" i="38"/>
  <c r="H3260" i="38"/>
  <c r="H3261" i="38"/>
  <c r="H3262" i="38"/>
  <c r="H3263" i="38"/>
  <c r="H3264" i="38"/>
  <c r="H3265" i="38"/>
  <c r="H3266" i="38"/>
  <c r="H3267" i="38"/>
  <c r="H3268" i="38"/>
  <c r="H3269" i="38"/>
  <c r="H3270" i="38"/>
  <c r="H3271" i="38"/>
  <c r="H3272" i="38"/>
  <c r="H3273" i="38"/>
  <c r="H3274" i="38"/>
  <c r="H3275" i="38"/>
  <c r="H3276" i="38"/>
  <c r="H3277" i="38"/>
  <c r="H3278" i="38"/>
  <c r="H3279" i="38"/>
  <c r="H3280" i="38"/>
  <c r="H3281" i="38"/>
  <c r="H3282" i="38"/>
  <c r="H3283" i="38"/>
  <c r="H3284" i="38"/>
  <c r="H3285" i="38"/>
  <c r="H3286" i="38"/>
  <c r="H3287" i="38"/>
  <c r="H3288" i="38"/>
  <c r="H3289" i="38"/>
  <c r="H3290" i="38"/>
  <c r="H3291" i="38"/>
  <c r="H3292" i="38"/>
  <c r="H3293" i="38"/>
  <c r="H3294" i="38"/>
  <c r="H3295" i="38"/>
  <c r="H3296" i="38"/>
  <c r="H3297" i="38"/>
  <c r="H3298" i="38"/>
  <c r="H3299" i="38"/>
  <c r="H3300" i="38"/>
  <c r="H3301" i="38"/>
  <c r="H3302" i="38"/>
  <c r="H3303" i="38"/>
  <c r="H3304" i="38"/>
  <c r="H3305" i="38"/>
  <c r="H3306" i="38"/>
  <c r="H3307" i="38"/>
  <c r="H3308" i="38"/>
  <c r="H3309" i="38"/>
  <c r="H3310" i="38"/>
  <c r="H3311" i="38"/>
  <c r="H3312" i="38"/>
  <c r="H3313" i="38"/>
  <c r="H3314" i="38"/>
  <c r="H3315" i="38"/>
  <c r="H3316" i="38"/>
  <c r="H3317" i="38"/>
  <c r="H3318" i="38"/>
  <c r="H3319" i="38"/>
  <c r="H3320" i="38"/>
  <c r="H3321" i="38"/>
  <c r="H3322" i="38"/>
  <c r="H3323" i="38"/>
  <c r="H3324" i="38"/>
  <c r="H3325" i="38"/>
  <c r="H3326" i="38"/>
  <c r="H3327" i="38"/>
  <c r="H3328" i="38"/>
  <c r="H3329" i="38"/>
  <c r="H3330" i="38"/>
  <c r="H3331" i="38"/>
  <c r="H3332" i="38"/>
  <c r="H3333" i="38"/>
  <c r="H3334" i="38"/>
  <c r="H3335" i="38"/>
  <c r="H3336" i="38"/>
  <c r="H3337" i="38"/>
  <c r="H3338" i="38"/>
  <c r="H3339" i="38"/>
  <c r="H3340" i="38"/>
  <c r="H3341" i="38"/>
  <c r="H3342" i="38"/>
  <c r="H3343" i="38"/>
  <c r="H3344" i="38"/>
  <c r="H3345" i="38"/>
  <c r="H3346" i="38"/>
  <c r="H3347" i="38"/>
  <c r="H3348" i="38"/>
  <c r="H3349" i="38"/>
  <c r="H3350" i="38"/>
  <c r="H3351" i="38"/>
  <c r="H3352" i="38"/>
  <c r="H3353" i="38"/>
  <c r="H3354" i="38"/>
  <c r="H3355" i="38"/>
  <c r="H3356" i="38"/>
  <c r="H3357" i="38"/>
  <c r="H3358" i="38"/>
  <c r="H3359" i="38"/>
  <c r="H3360" i="38"/>
  <c r="H3361" i="38"/>
  <c r="H3362" i="38"/>
  <c r="H3363" i="38"/>
  <c r="H3364" i="38"/>
  <c r="H3365" i="38"/>
  <c r="H3366" i="38"/>
  <c r="H3367" i="38"/>
  <c r="H3368" i="38"/>
  <c r="H3369" i="38"/>
  <c r="H3370" i="38"/>
  <c r="H3371" i="38"/>
  <c r="H3372" i="38"/>
  <c r="H3373" i="38"/>
  <c r="H3374" i="38"/>
  <c r="H3375" i="38"/>
  <c r="H3376" i="38"/>
  <c r="H3377" i="38"/>
  <c r="H3378" i="38"/>
  <c r="H3379" i="38"/>
  <c r="H3380" i="38"/>
  <c r="H3381" i="38"/>
  <c r="H3382" i="38"/>
  <c r="H3383" i="38"/>
  <c r="H3384" i="38"/>
  <c r="H3385" i="38"/>
  <c r="H3386" i="38"/>
  <c r="H3387" i="38"/>
  <c r="H3388" i="38"/>
  <c r="H3389" i="38"/>
  <c r="H3390" i="38"/>
  <c r="H3391" i="38"/>
  <c r="H3392" i="38"/>
  <c r="H3393" i="38"/>
  <c r="H3394" i="38"/>
  <c r="H3395" i="38"/>
  <c r="H3396" i="38"/>
  <c r="H3397" i="38"/>
  <c r="H3398" i="38"/>
  <c r="H3399" i="38"/>
  <c r="H3400" i="38"/>
  <c r="H3401" i="38"/>
  <c r="H3402" i="38"/>
  <c r="H3403" i="38"/>
  <c r="H3404" i="38"/>
  <c r="H3405" i="38"/>
  <c r="H3406" i="38"/>
  <c r="H3407" i="38"/>
  <c r="H3408" i="38"/>
  <c r="H3409" i="38"/>
  <c r="H3410" i="38"/>
  <c r="H3411" i="38"/>
  <c r="H3412" i="38"/>
  <c r="H3413" i="38"/>
  <c r="H3414" i="38"/>
  <c r="H3415" i="38"/>
  <c r="H3416" i="38"/>
  <c r="H3417" i="38"/>
  <c r="H3418" i="38"/>
  <c r="H3419" i="38"/>
  <c r="H3420" i="38"/>
  <c r="H3421" i="38"/>
  <c r="H3422" i="38"/>
  <c r="H3423" i="38"/>
  <c r="H3424" i="38"/>
  <c r="H3425" i="38"/>
  <c r="H3426" i="38"/>
  <c r="H3427" i="38"/>
  <c r="H3428" i="38"/>
  <c r="H3429" i="38"/>
  <c r="H3430" i="38"/>
  <c r="H3431" i="38"/>
  <c r="H3432" i="38"/>
  <c r="H3433" i="38"/>
  <c r="H3434" i="38"/>
  <c r="H3435" i="38"/>
  <c r="H3436" i="38"/>
  <c r="H3437" i="38"/>
  <c r="H3438" i="38"/>
  <c r="H3439" i="38"/>
  <c r="H3440" i="38"/>
  <c r="H3441" i="38"/>
  <c r="H3442" i="38"/>
  <c r="H3443" i="38"/>
  <c r="H3444" i="38"/>
  <c r="H3445" i="38"/>
  <c r="H3446" i="38"/>
  <c r="H3447" i="38"/>
  <c r="H3448" i="38"/>
  <c r="H3449" i="38"/>
  <c r="H3450" i="38"/>
  <c r="H3451" i="38"/>
  <c r="H3452" i="38"/>
  <c r="H3453" i="38"/>
  <c r="H3454" i="38"/>
  <c r="H3455" i="38"/>
  <c r="H3456" i="38"/>
  <c r="H3457" i="38"/>
  <c r="H3458" i="38"/>
  <c r="H3459" i="38"/>
  <c r="H3460" i="38"/>
  <c r="H3461" i="38"/>
  <c r="H3462" i="38"/>
  <c r="H3463" i="38"/>
  <c r="H3464" i="38"/>
  <c r="H3465" i="38"/>
  <c r="H3466" i="38"/>
  <c r="H3467" i="38"/>
  <c r="H3468" i="38"/>
  <c r="H3469" i="38"/>
  <c r="H3470" i="38"/>
  <c r="H3471" i="38"/>
  <c r="H3472" i="38"/>
  <c r="H3473" i="38"/>
  <c r="H3474" i="38"/>
  <c r="H3475" i="38"/>
  <c r="H3476" i="38"/>
  <c r="H3477" i="38"/>
  <c r="H3478" i="38"/>
  <c r="H3479" i="38"/>
  <c r="H3480" i="38"/>
  <c r="H3481" i="38"/>
  <c r="H3482" i="38"/>
  <c r="H3483" i="38"/>
  <c r="H3484" i="38"/>
  <c r="H3485" i="38"/>
  <c r="H3486" i="38"/>
  <c r="H3487" i="38"/>
  <c r="H3488" i="38"/>
  <c r="H3489" i="38"/>
  <c r="H3490" i="38"/>
  <c r="H3491" i="38"/>
  <c r="H3492" i="38"/>
  <c r="H3493" i="38"/>
  <c r="H3494" i="38"/>
  <c r="H3495" i="38"/>
  <c r="H3496" i="38"/>
  <c r="H3497" i="38"/>
  <c r="H3498" i="38"/>
  <c r="H3499" i="38"/>
  <c r="H3500" i="38"/>
  <c r="H3501" i="38"/>
  <c r="H3502" i="38"/>
  <c r="H3503" i="38"/>
  <c r="H3504" i="38"/>
  <c r="H3505" i="38"/>
  <c r="H3506" i="38"/>
  <c r="H3507" i="38"/>
  <c r="H3508" i="38"/>
  <c r="H3509" i="38"/>
  <c r="H3510" i="38"/>
  <c r="H3511" i="38"/>
  <c r="H3512" i="38"/>
  <c r="H3513" i="38"/>
  <c r="H3514" i="38"/>
  <c r="H3515" i="38"/>
  <c r="H3516" i="38"/>
  <c r="H3517" i="38"/>
  <c r="H3518" i="38"/>
  <c r="H3519" i="38"/>
  <c r="H3520" i="38"/>
  <c r="H3521" i="38"/>
  <c r="H3522" i="38"/>
  <c r="H3523" i="38"/>
  <c r="H3524" i="38"/>
  <c r="H3525" i="38"/>
  <c r="H3526" i="38"/>
  <c r="H3527" i="38"/>
  <c r="H3528" i="38"/>
  <c r="H3529" i="38"/>
  <c r="H3530" i="38"/>
  <c r="H3531" i="38"/>
  <c r="H3532" i="38"/>
  <c r="H3533" i="38"/>
  <c r="H3534" i="38"/>
  <c r="H3535" i="38"/>
  <c r="H3536" i="38"/>
  <c r="H3537" i="38"/>
  <c r="H3538" i="38"/>
  <c r="H3539" i="38"/>
  <c r="H3540" i="38"/>
  <c r="H3541" i="38"/>
  <c r="H3542" i="38"/>
  <c r="H3543" i="38"/>
  <c r="H3544" i="38"/>
  <c r="H3545" i="38"/>
  <c r="H3546" i="38"/>
  <c r="H3547" i="38"/>
  <c r="H3548" i="38"/>
  <c r="H3549" i="38"/>
  <c r="H3550" i="38"/>
  <c r="H3551" i="38"/>
  <c r="H3552" i="38"/>
  <c r="H3553" i="38"/>
  <c r="H3554" i="38"/>
  <c r="H3555" i="38"/>
  <c r="H3556" i="38"/>
  <c r="H3557" i="38"/>
  <c r="H3558" i="38"/>
  <c r="H3559" i="38"/>
  <c r="H3560" i="38"/>
  <c r="H3561" i="38"/>
  <c r="H3562" i="38"/>
  <c r="H3563" i="38"/>
  <c r="H3564" i="38"/>
  <c r="H3565" i="38"/>
  <c r="H3566" i="38"/>
  <c r="H3567" i="38"/>
  <c r="H3568" i="38"/>
  <c r="H3569" i="38"/>
  <c r="H3570" i="38"/>
  <c r="H3571" i="38"/>
  <c r="H3572" i="38"/>
  <c r="H3573" i="38"/>
  <c r="H3574" i="38"/>
  <c r="H3575" i="38"/>
  <c r="H3576" i="38"/>
  <c r="H3577" i="38"/>
  <c r="H3578" i="38"/>
  <c r="H3579" i="38"/>
  <c r="H3580" i="38"/>
  <c r="H3581" i="38"/>
  <c r="H3582" i="38"/>
  <c r="H3583" i="38"/>
  <c r="H3584" i="38"/>
  <c r="H3585" i="38"/>
  <c r="H3586" i="38"/>
  <c r="H3587" i="38"/>
  <c r="H3588" i="38"/>
  <c r="H3589" i="38"/>
  <c r="H3590" i="38"/>
  <c r="H3591" i="38"/>
  <c r="H3592" i="38"/>
  <c r="H3593" i="38"/>
  <c r="H3594" i="38"/>
  <c r="H3595" i="38"/>
  <c r="H3596" i="38"/>
  <c r="H3597" i="38"/>
  <c r="H3598" i="38"/>
  <c r="H3599" i="38"/>
  <c r="H3600" i="38"/>
  <c r="H3601" i="38"/>
  <c r="H3602" i="38"/>
  <c r="H3603" i="38"/>
  <c r="H3604" i="38"/>
  <c r="H3605" i="38"/>
  <c r="H3606" i="38"/>
  <c r="H3607" i="38"/>
  <c r="H3608" i="38"/>
  <c r="H3609" i="38"/>
  <c r="H3610" i="38"/>
  <c r="H3611" i="38"/>
  <c r="H3612" i="38"/>
  <c r="H3613" i="38"/>
  <c r="H3614" i="38"/>
  <c r="H3615" i="38"/>
  <c r="H3616" i="38"/>
  <c r="H3617" i="38"/>
  <c r="H3618" i="38"/>
  <c r="H3619" i="38"/>
  <c r="H3620" i="38"/>
  <c r="H3621" i="38"/>
  <c r="H3622" i="38"/>
  <c r="H3623" i="38"/>
  <c r="H3624" i="38"/>
  <c r="H3625" i="38"/>
  <c r="H3626" i="38"/>
  <c r="H3627" i="38"/>
  <c r="H3628" i="38"/>
  <c r="H3629" i="38"/>
  <c r="H3630" i="38"/>
  <c r="H3631" i="38"/>
  <c r="H3632" i="38"/>
  <c r="H3633" i="38"/>
  <c r="H3634" i="38"/>
  <c r="H3635" i="38"/>
  <c r="H3636" i="38"/>
  <c r="H3637" i="38"/>
  <c r="H3638" i="38"/>
  <c r="H3639" i="38"/>
  <c r="H3640" i="38"/>
  <c r="H3641" i="38"/>
  <c r="H3642" i="38"/>
  <c r="H3643" i="38"/>
  <c r="H3644" i="38"/>
  <c r="H3645" i="38"/>
  <c r="H3646" i="38"/>
  <c r="H3647" i="38"/>
  <c r="H3648" i="38"/>
  <c r="H3649" i="38"/>
  <c r="H3650" i="38"/>
  <c r="H3651" i="38"/>
  <c r="H3652" i="38"/>
  <c r="H3653" i="38"/>
  <c r="H3654" i="38"/>
  <c r="H3655" i="38"/>
  <c r="H3656" i="38"/>
  <c r="H3657" i="38"/>
  <c r="H3658" i="38"/>
  <c r="H3659" i="38"/>
  <c r="H3660" i="38"/>
  <c r="H3661" i="38"/>
  <c r="H3662" i="38"/>
  <c r="H3663" i="38"/>
  <c r="H3664" i="38"/>
  <c r="H3665" i="38"/>
  <c r="H3666" i="38"/>
  <c r="H3667" i="38"/>
  <c r="H3668" i="38"/>
  <c r="H3669" i="38"/>
  <c r="H3670" i="38"/>
  <c r="H3671" i="38"/>
  <c r="H3672" i="38"/>
  <c r="H3673" i="38"/>
  <c r="H3674" i="38"/>
  <c r="H3675" i="38"/>
  <c r="H3676" i="38"/>
  <c r="H3677" i="38"/>
  <c r="H3678" i="38"/>
  <c r="H3679" i="38"/>
  <c r="H3680" i="38"/>
  <c r="H3681" i="38"/>
  <c r="H3682" i="38"/>
  <c r="H3683" i="38"/>
  <c r="H3684" i="38"/>
  <c r="H3685" i="38"/>
  <c r="H3686" i="38"/>
  <c r="H3687" i="38"/>
  <c r="H3688" i="38"/>
  <c r="H3689" i="38"/>
  <c r="H3690" i="38"/>
  <c r="H3691" i="38"/>
  <c r="H3692" i="38"/>
  <c r="H3693" i="38"/>
  <c r="H3694" i="38"/>
  <c r="H3695" i="38"/>
  <c r="H3696" i="38"/>
  <c r="H3697" i="38"/>
  <c r="H3698" i="38"/>
  <c r="H3699" i="38"/>
  <c r="H3700" i="38"/>
  <c r="H3701" i="38"/>
  <c r="H3702" i="38"/>
  <c r="H3703" i="38"/>
  <c r="H3704" i="38"/>
  <c r="H3705" i="38"/>
  <c r="H3706" i="38"/>
  <c r="H3707" i="38"/>
  <c r="H3708" i="38"/>
  <c r="H3709" i="38"/>
  <c r="H3710" i="38"/>
  <c r="H3711" i="38"/>
  <c r="H3712" i="38"/>
  <c r="H3713" i="38"/>
  <c r="H3714" i="38"/>
  <c r="H3715" i="38"/>
  <c r="H3716" i="38"/>
  <c r="H3717" i="38"/>
  <c r="H3718" i="38"/>
  <c r="H3719" i="38"/>
  <c r="H3720" i="38"/>
  <c r="H3721" i="38"/>
  <c r="H3722" i="38"/>
  <c r="H3723" i="38"/>
  <c r="H3724" i="38"/>
  <c r="H3725" i="38"/>
  <c r="H3726" i="38"/>
  <c r="H3727" i="38"/>
  <c r="H3728" i="38"/>
  <c r="H3729" i="38"/>
  <c r="H3730" i="38"/>
  <c r="H3731" i="38"/>
  <c r="H3732" i="38"/>
  <c r="H3733" i="38"/>
  <c r="H3734" i="38"/>
  <c r="H3735" i="38"/>
  <c r="H3736" i="38"/>
  <c r="H3737" i="38"/>
  <c r="H3738" i="38"/>
  <c r="H3739" i="38"/>
  <c r="H3740" i="38"/>
  <c r="H3741" i="38"/>
  <c r="H3742" i="38"/>
  <c r="H3743" i="38"/>
  <c r="H3744" i="38"/>
  <c r="H3745" i="38"/>
  <c r="H3746" i="38"/>
  <c r="H3747" i="38"/>
  <c r="H3748" i="38"/>
  <c r="H3749" i="38"/>
  <c r="H3750" i="38"/>
  <c r="H3751" i="38"/>
  <c r="H3752" i="38"/>
  <c r="H3753" i="38"/>
  <c r="H3754" i="38"/>
  <c r="H3755" i="38"/>
  <c r="H3756" i="38"/>
  <c r="H3757" i="38"/>
  <c r="H3758" i="38"/>
  <c r="H3759" i="38"/>
  <c r="H3760" i="38"/>
  <c r="H3761" i="38"/>
  <c r="H3762" i="38"/>
  <c r="H3763" i="38"/>
  <c r="H3764" i="38"/>
  <c r="H3765" i="38"/>
  <c r="H3766" i="38"/>
  <c r="H3767" i="38"/>
  <c r="H3768" i="38"/>
  <c r="H3769" i="38"/>
  <c r="H3770" i="38"/>
  <c r="H3771" i="38"/>
  <c r="H3772" i="38"/>
  <c r="H3773" i="38"/>
  <c r="H3774" i="38"/>
  <c r="H3775" i="38"/>
  <c r="H3776" i="38"/>
  <c r="H3777" i="38"/>
  <c r="H3778" i="38"/>
  <c r="H3779" i="38"/>
  <c r="H3780" i="38"/>
  <c r="H3781" i="38"/>
  <c r="H3782" i="38"/>
  <c r="H3783" i="38"/>
  <c r="H3784" i="38"/>
  <c r="H3785" i="38"/>
  <c r="H3786" i="38"/>
  <c r="H3787" i="38"/>
  <c r="H3788" i="38"/>
  <c r="H3789" i="38"/>
  <c r="H3790" i="38"/>
  <c r="H3791" i="38"/>
  <c r="H3792" i="38"/>
  <c r="H3793" i="38"/>
  <c r="H3794" i="38"/>
  <c r="H3795" i="38"/>
  <c r="H3796" i="38"/>
  <c r="H3797" i="38"/>
  <c r="H3798" i="38"/>
  <c r="H3799" i="38"/>
  <c r="H3800" i="38"/>
  <c r="H3801" i="38"/>
  <c r="H3802" i="38"/>
  <c r="H3803" i="38"/>
  <c r="H3804" i="38"/>
  <c r="H3805" i="38"/>
  <c r="H3806" i="38"/>
  <c r="H3807" i="38"/>
  <c r="H3808" i="38"/>
  <c r="H3809" i="38"/>
  <c r="H3810" i="38"/>
  <c r="H3811" i="38"/>
  <c r="H3812" i="38"/>
  <c r="H3813" i="38"/>
  <c r="H3814" i="38"/>
  <c r="H3815" i="38"/>
  <c r="H3816" i="38"/>
  <c r="H3817" i="38"/>
  <c r="H3818" i="38"/>
  <c r="H3819" i="38"/>
  <c r="H3820" i="38"/>
  <c r="H3821" i="38"/>
  <c r="H3822" i="38"/>
  <c r="H3823" i="38"/>
  <c r="H3824" i="38"/>
  <c r="H3825" i="38"/>
  <c r="H3826" i="38"/>
  <c r="H3827" i="38"/>
  <c r="H3828" i="38"/>
  <c r="H3829" i="38"/>
  <c r="H3830" i="38"/>
  <c r="H3831" i="38"/>
  <c r="H3832" i="38"/>
  <c r="H3833" i="38"/>
  <c r="H3834" i="38"/>
  <c r="H3835" i="38"/>
  <c r="H3836" i="38"/>
  <c r="H3837" i="38"/>
  <c r="H3838" i="38"/>
  <c r="H3839" i="38"/>
  <c r="H3840" i="38"/>
  <c r="H3841" i="38"/>
  <c r="H3842" i="38"/>
  <c r="H3843" i="38"/>
  <c r="H3844" i="38"/>
  <c r="H3845" i="38"/>
  <c r="H3846" i="38"/>
  <c r="H3847" i="38"/>
  <c r="H3848" i="38"/>
  <c r="H3849" i="38"/>
  <c r="H3850" i="38"/>
  <c r="H3851" i="38"/>
  <c r="H3852" i="38"/>
  <c r="H3853" i="38"/>
  <c r="H3854" i="38"/>
  <c r="H3855" i="38"/>
  <c r="H3856" i="38"/>
  <c r="H3857" i="38"/>
  <c r="H3858" i="38"/>
  <c r="H3859" i="38"/>
  <c r="H3860" i="38"/>
  <c r="H3861" i="38"/>
  <c r="H3862" i="38"/>
  <c r="H3863" i="38"/>
  <c r="H3864" i="38"/>
  <c r="H3865" i="38"/>
  <c r="H3866" i="38"/>
  <c r="H3867" i="38"/>
  <c r="H3868" i="38"/>
  <c r="H3869" i="38"/>
  <c r="H3870" i="38"/>
  <c r="H3871" i="38"/>
  <c r="H3872" i="38"/>
  <c r="H3873" i="38"/>
  <c r="H3874" i="38"/>
  <c r="H3875" i="38"/>
  <c r="H3876" i="38"/>
  <c r="H3877" i="38"/>
  <c r="H3878" i="38"/>
  <c r="H3879" i="38"/>
  <c r="H3880" i="38"/>
  <c r="H3881" i="38"/>
  <c r="H3882" i="38"/>
  <c r="H3883" i="38"/>
  <c r="H3884" i="38"/>
  <c r="H3885" i="38"/>
  <c r="H3886" i="38"/>
  <c r="H3887" i="38"/>
  <c r="H3888" i="38"/>
  <c r="H3889" i="38"/>
  <c r="H3890" i="38"/>
  <c r="H3891" i="38"/>
  <c r="H3892" i="38"/>
  <c r="H3893" i="38"/>
  <c r="H3894" i="38"/>
  <c r="H3895" i="38"/>
  <c r="H3896" i="38"/>
  <c r="H3897" i="38"/>
  <c r="H3898" i="38"/>
  <c r="H3899" i="38"/>
  <c r="H3900" i="38"/>
  <c r="H3901" i="38"/>
  <c r="H3902" i="38"/>
  <c r="H3903" i="38"/>
  <c r="H3904" i="38"/>
  <c r="H3905" i="38"/>
  <c r="H3906" i="38"/>
  <c r="H3907" i="38"/>
  <c r="H3908" i="38"/>
  <c r="H3909" i="38"/>
  <c r="H3910" i="38"/>
  <c r="H3911" i="38"/>
  <c r="H3912" i="38"/>
  <c r="H3913" i="38"/>
  <c r="H3914" i="38"/>
  <c r="H3915" i="38"/>
  <c r="H3916" i="38"/>
  <c r="H3917" i="38"/>
  <c r="H3918" i="38"/>
  <c r="H3919" i="38"/>
  <c r="H3920" i="38"/>
  <c r="H3921" i="38"/>
  <c r="H3922" i="38"/>
  <c r="H3923" i="38"/>
  <c r="H3924" i="38"/>
  <c r="H3925" i="38"/>
  <c r="H3926" i="38"/>
  <c r="H3927" i="38"/>
  <c r="H3928" i="38"/>
  <c r="H3929" i="38"/>
  <c r="H3930" i="38"/>
  <c r="H3931" i="38"/>
  <c r="H3932" i="38"/>
  <c r="H3933" i="38"/>
  <c r="H3934" i="38"/>
  <c r="H3935" i="38"/>
  <c r="H3936" i="38"/>
  <c r="H3937" i="38"/>
  <c r="H3938" i="38"/>
  <c r="H3939" i="38"/>
  <c r="H3940" i="38"/>
  <c r="H3941" i="38"/>
  <c r="H3942" i="38"/>
  <c r="H3943" i="38"/>
  <c r="H3944" i="38"/>
  <c r="H3945" i="38"/>
  <c r="H3946" i="38"/>
  <c r="H3947" i="38"/>
  <c r="H3948" i="38"/>
  <c r="H3949" i="38"/>
  <c r="H3950" i="38"/>
  <c r="H3951" i="38"/>
  <c r="H3952" i="38"/>
  <c r="H3953" i="38"/>
  <c r="H3954" i="38"/>
  <c r="H3955" i="38"/>
  <c r="H3956" i="38"/>
  <c r="H3957" i="38"/>
  <c r="H3958" i="38"/>
  <c r="H3959" i="38"/>
  <c r="H3960" i="38"/>
  <c r="H3961" i="38"/>
  <c r="H3962" i="38"/>
  <c r="H3963" i="38"/>
  <c r="H3964" i="38"/>
  <c r="H3965" i="38"/>
  <c r="H3966" i="38"/>
  <c r="H3967" i="38"/>
  <c r="H3968" i="38"/>
  <c r="H3969" i="38"/>
  <c r="H3970" i="38"/>
  <c r="H3971" i="38"/>
  <c r="H3972" i="38"/>
  <c r="H3973" i="38"/>
  <c r="H3974" i="38"/>
  <c r="H3975" i="38"/>
  <c r="H3976" i="38"/>
  <c r="H3977" i="38"/>
  <c r="H3978" i="38"/>
  <c r="H3979" i="38"/>
  <c r="H3980" i="38"/>
  <c r="H3981" i="38"/>
  <c r="H3982" i="38"/>
  <c r="H3983" i="38"/>
  <c r="H3984" i="38"/>
  <c r="H3985" i="38"/>
  <c r="H3986" i="38"/>
  <c r="H3987" i="38"/>
  <c r="H3988" i="38"/>
  <c r="H3989" i="38"/>
  <c r="H3990" i="38"/>
  <c r="H3991" i="38"/>
  <c r="H3992" i="38"/>
  <c r="H3993" i="38"/>
  <c r="H3994" i="38"/>
  <c r="H3995" i="38"/>
  <c r="H3996" i="38"/>
  <c r="H3997" i="38"/>
  <c r="H3998" i="38"/>
  <c r="H3999" i="38"/>
  <c r="H4000" i="38"/>
  <c r="H4001" i="38"/>
  <c r="H4002" i="38"/>
  <c r="H4003" i="38"/>
  <c r="H4004" i="38"/>
  <c r="H4005" i="38"/>
  <c r="H4006" i="38"/>
  <c r="H4007" i="38"/>
  <c r="H4008" i="38"/>
  <c r="H4009" i="38"/>
  <c r="H4010" i="38"/>
  <c r="H4011" i="38"/>
  <c r="H4012" i="38"/>
  <c r="H4013" i="38"/>
  <c r="H4014" i="38"/>
  <c r="H4015" i="38"/>
  <c r="H4016" i="38"/>
  <c r="H4017" i="38"/>
  <c r="H4018" i="38"/>
  <c r="H4019" i="38"/>
  <c r="H4020" i="38"/>
  <c r="H4021" i="38"/>
  <c r="H4022" i="38"/>
  <c r="H4023" i="38"/>
  <c r="H4024" i="38"/>
  <c r="H4025" i="38"/>
  <c r="H4026" i="38"/>
  <c r="H4027" i="38"/>
  <c r="H4028" i="38"/>
  <c r="H4029" i="38"/>
  <c r="H4030" i="38"/>
  <c r="H4031" i="38"/>
  <c r="H4032" i="38"/>
  <c r="H4033" i="38"/>
  <c r="H4034" i="38"/>
  <c r="H4035" i="38"/>
  <c r="H4036" i="38"/>
  <c r="H4037" i="38"/>
  <c r="H4038" i="38"/>
  <c r="H4039" i="38"/>
  <c r="H4040" i="38"/>
  <c r="H4041" i="38"/>
  <c r="H4042" i="38"/>
  <c r="H4043" i="38"/>
  <c r="H4044" i="38"/>
  <c r="H4045" i="38"/>
  <c r="H4046" i="38"/>
  <c r="H4047" i="38"/>
  <c r="H4048" i="38"/>
  <c r="H4049" i="38"/>
  <c r="H4050" i="38"/>
  <c r="H4051" i="38"/>
  <c r="H4052" i="38"/>
  <c r="H4053" i="38"/>
  <c r="H4054" i="38"/>
  <c r="H4055" i="38"/>
  <c r="H4056" i="38"/>
  <c r="H4057" i="38"/>
  <c r="H4058" i="38"/>
  <c r="H4059" i="38"/>
  <c r="H4060" i="38"/>
  <c r="H4061" i="38"/>
  <c r="H4062" i="38"/>
  <c r="H4063" i="38"/>
  <c r="H4064" i="38"/>
  <c r="H4065" i="38"/>
  <c r="H4066" i="38"/>
  <c r="H4067" i="38"/>
  <c r="H4068" i="38"/>
  <c r="H4069" i="38"/>
  <c r="H4070" i="38"/>
  <c r="H4071" i="38"/>
  <c r="H4072" i="38"/>
  <c r="H4073" i="38"/>
  <c r="H4074" i="38"/>
  <c r="H4075" i="38"/>
  <c r="H4076" i="38"/>
  <c r="H4077" i="38"/>
  <c r="H4078" i="38"/>
  <c r="H4079" i="38"/>
  <c r="H4080" i="38"/>
  <c r="H4081" i="38"/>
  <c r="H4082" i="38"/>
  <c r="H4083" i="38"/>
  <c r="H4084" i="38"/>
  <c r="H4085" i="38"/>
  <c r="H4086" i="38"/>
  <c r="H4087" i="38"/>
  <c r="H4088" i="38"/>
  <c r="H4089" i="38"/>
  <c r="H4090" i="38"/>
  <c r="H4091" i="38"/>
  <c r="H4092" i="38"/>
  <c r="H4093" i="38"/>
  <c r="H4094" i="38"/>
  <c r="H4095" i="38"/>
  <c r="H4096" i="38"/>
  <c r="H4097" i="38"/>
  <c r="H4098" i="38"/>
  <c r="H4099" i="38"/>
  <c r="H4100" i="38"/>
  <c r="H4101" i="38"/>
  <c r="H4102" i="38"/>
  <c r="H4103" i="38"/>
  <c r="H4104" i="38"/>
  <c r="H4105" i="38"/>
  <c r="H4106" i="38"/>
  <c r="H4107" i="38"/>
  <c r="H4108" i="38"/>
  <c r="H4109" i="38"/>
  <c r="H4110" i="38"/>
  <c r="H4111" i="38"/>
  <c r="H4112" i="38"/>
  <c r="H4113" i="38"/>
  <c r="H4114" i="38"/>
  <c r="H4115" i="38"/>
  <c r="H4116" i="38"/>
  <c r="H4117" i="38"/>
  <c r="H4118" i="38"/>
  <c r="H4119" i="38"/>
  <c r="H4120" i="38"/>
  <c r="H4121" i="38"/>
  <c r="H4122" i="38"/>
  <c r="H4123" i="38"/>
  <c r="H4124" i="38"/>
  <c r="H4125" i="38"/>
  <c r="H4126" i="38"/>
  <c r="H4127" i="38"/>
  <c r="H4128" i="38"/>
  <c r="H4129" i="38"/>
  <c r="H4130" i="38"/>
  <c r="H4131" i="38"/>
  <c r="H4132" i="38"/>
  <c r="H4133" i="38"/>
  <c r="H4134" i="38"/>
  <c r="H4135" i="38"/>
  <c r="H4136" i="38"/>
  <c r="H4137" i="38"/>
  <c r="H4138" i="38"/>
  <c r="H4139" i="38"/>
  <c r="H4140" i="38"/>
  <c r="H4141" i="38"/>
  <c r="H4142" i="38"/>
  <c r="H4143" i="38"/>
  <c r="H4144" i="38"/>
  <c r="H4145" i="38"/>
  <c r="H4146" i="38"/>
  <c r="H4147" i="38"/>
  <c r="H4148" i="38"/>
  <c r="H4149" i="38"/>
  <c r="H4150" i="38"/>
  <c r="H4151" i="38"/>
  <c r="H4152" i="38"/>
  <c r="H4153" i="38"/>
  <c r="H4154" i="38"/>
  <c r="H4155" i="38"/>
  <c r="H4156" i="38"/>
  <c r="H4157" i="38"/>
  <c r="H4158" i="38"/>
  <c r="H4159" i="38"/>
  <c r="H4160" i="38"/>
  <c r="H4161" i="38"/>
  <c r="H4162" i="38"/>
  <c r="H4163" i="38"/>
  <c r="H4164" i="38"/>
  <c r="H4165" i="38"/>
  <c r="H4166" i="38"/>
  <c r="H4167" i="38"/>
  <c r="H4168" i="38"/>
  <c r="H4169" i="38"/>
  <c r="H4170" i="38"/>
  <c r="H4171" i="38"/>
  <c r="H4172" i="38"/>
  <c r="H4173" i="38"/>
  <c r="H4174" i="38"/>
  <c r="H4175" i="38"/>
  <c r="H4176" i="38"/>
  <c r="H4177" i="38"/>
  <c r="H4178" i="38"/>
  <c r="H4179" i="38"/>
  <c r="H4180" i="38"/>
  <c r="H4181" i="38"/>
  <c r="H4182" i="38"/>
  <c r="H4183" i="38"/>
  <c r="H4184" i="38"/>
  <c r="H4185" i="38"/>
  <c r="H4186" i="38"/>
  <c r="H4187" i="38"/>
  <c r="H4188" i="38"/>
  <c r="H4189" i="38"/>
  <c r="H4190" i="38"/>
  <c r="H4191" i="38"/>
  <c r="H4192" i="38"/>
  <c r="H4193" i="38"/>
  <c r="H4194" i="38"/>
  <c r="H4195" i="38"/>
  <c r="H4196" i="38"/>
  <c r="H4197" i="38"/>
  <c r="H4198" i="38"/>
  <c r="H4199" i="38"/>
  <c r="H4200" i="38"/>
  <c r="H4201" i="38"/>
  <c r="H4202" i="38"/>
  <c r="H4203" i="38"/>
  <c r="H4204" i="38"/>
  <c r="H4205" i="38"/>
  <c r="H4206" i="38"/>
  <c r="H4207" i="38"/>
  <c r="H4208" i="38"/>
  <c r="H4209" i="38"/>
  <c r="H4210" i="38"/>
  <c r="H4211" i="38"/>
  <c r="H4212" i="38"/>
  <c r="H4213" i="38"/>
  <c r="H4214" i="38"/>
  <c r="H4215" i="38"/>
  <c r="H4216" i="38"/>
  <c r="H4217" i="38"/>
  <c r="H4218" i="38"/>
  <c r="H4219" i="38"/>
  <c r="H4220" i="38"/>
  <c r="H4221" i="38"/>
  <c r="H4222" i="38"/>
  <c r="H4223" i="38"/>
  <c r="H4224" i="38"/>
  <c r="H4225" i="38"/>
  <c r="H4226" i="38"/>
  <c r="H4227" i="38"/>
  <c r="H4228" i="38"/>
  <c r="H4229" i="38"/>
  <c r="H4230" i="38"/>
  <c r="H4231" i="38"/>
  <c r="H4232" i="38"/>
  <c r="H4233" i="38"/>
  <c r="H4234" i="38"/>
  <c r="H4235" i="38"/>
  <c r="H4236" i="38"/>
  <c r="H4237" i="38"/>
  <c r="H4238" i="38"/>
  <c r="H4239" i="38"/>
  <c r="H4240" i="38"/>
  <c r="H4241" i="38"/>
  <c r="H4242" i="38"/>
  <c r="H4243" i="38"/>
  <c r="H4244" i="38"/>
  <c r="H4245" i="38"/>
  <c r="H4246" i="38"/>
  <c r="H4247" i="38"/>
  <c r="H4248" i="38"/>
  <c r="H4249" i="38"/>
  <c r="H4250" i="38"/>
  <c r="H4251" i="38"/>
  <c r="H4252" i="38"/>
  <c r="H4253" i="38"/>
  <c r="H4254" i="38"/>
  <c r="H4255" i="38"/>
  <c r="H4256" i="38"/>
  <c r="H4257" i="38"/>
  <c r="H4258" i="38"/>
  <c r="H4259" i="38"/>
  <c r="H4260" i="38"/>
  <c r="H4261" i="38"/>
  <c r="H4262" i="38"/>
  <c r="H4263" i="38"/>
  <c r="H4264" i="38"/>
  <c r="H4265" i="38"/>
  <c r="H4266" i="38"/>
  <c r="H4267" i="38"/>
  <c r="H4268" i="38"/>
  <c r="H4269" i="38"/>
  <c r="H4270" i="38"/>
  <c r="H4271" i="38"/>
  <c r="H4272" i="38"/>
  <c r="H4273" i="38"/>
  <c r="H4274" i="38"/>
  <c r="H4275" i="38"/>
  <c r="H4276" i="38"/>
  <c r="H4277" i="38"/>
  <c r="H4278" i="38"/>
  <c r="H4279" i="38"/>
  <c r="H4280" i="38"/>
  <c r="H4281" i="38"/>
  <c r="H4282" i="38"/>
  <c r="H4283" i="38"/>
  <c r="H4284" i="38"/>
  <c r="H4285" i="38"/>
  <c r="H4286" i="38"/>
  <c r="H4287" i="38"/>
  <c r="H4288" i="38"/>
  <c r="H4289" i="38"/>
  <c r="H4290" i="38"/>
  <c r="H4291" i="38"/>
  <c r="H4292" i="38"/>
  <c r="H4293" i="38"/>
  <c r="H4294" i="38"/>
  <c r="H4295" i="38"/>
  <c r="H4296" i="38"/>
  <c r="H4297" i="38"/>
  <c r="H4298" i="38"/>
  <c r="H4299" i="38"/>
  <c r="H4300" i="38"/>
  <c r="H4301" i="38"/>
  <c r="H4302" i="38"/>
  <c r="H4303" i="38"/>
  <c r="H4304" i="38"/>
  <c r="H4305" i="38"/>
  <c r="H4306" i="38"/>
  <c r="H4307" i="38"/>
  <c r="H4308" i="38"/>
  <c r="H4309" i="38"/>
  <c r="H4310" i="38"/>
  <c r="H4311" i="38"/>
  <c r="H4312" i="38"/>
  <c r="H4313" i="38"/>
  <c r="H4314" i="38"/>
  <c r="H4315" i="38"/>
  <c r="H4316" i="38"/>
  <c r="H4317" i="38"/>
  <c r="H4318" i="38"/>
  <c r="H4319" i="38"/>
  <c r="H4320" i="38"/>
  <c r="H4321" i="38"/>
  <c r="H4322" i="38"/>
  <c r="H4323" i="38"/>
  <c r="H4324" i="38"/>
  <c r="H4325" i="38"/>
  <c r="H4326" i="38"/>
  <c r="H4327" i="38"/>
  <c r="H4328" i="38"/>
  <c r="H4329" i="38"/>
  <c r="H4330" i="38"/>
  <c r="H4331" i="38"/>
  <c r="H4332" i="38"/>
  <c r="H4333" i="38"/>
  <c r="H4334" i="38"/>
  <c r="H4335" i="38"/>
  <c r="H4336" i="38"/>
  <c r="H4337" i="38"/>
  <c r="H4338" i="38"/>
  <c r="H4339" i="38"/>
  <c r="H4340" i="38"/>
  <c r="H4341" i="38"/>
  <c r="H4342" i="38"/>
  <c r="H4343" i="38"/>
  <c r="H4344" i="38"/>
  <c r="H4345" i="38"/>
  <c r="H4346" i="38"/>
  <c r="H4347" i="38"/>
  <c r="H4348" i="38"/>
  <c r="H4349" i="38"/>
  <c r="H4350" i="38"/>
  <c r="H4351" i="38"/>
  <c r="H4352" i="38"/>
  <c r="H4353" i="38"/>
  <c r="H4354" i="38"/>
  <c r="H4355" i="38"/>
  <c r="H4356" i="38"/>
  <c r="H4357" i="38"/>
  <c r="H4358" i="38"/>
  <c r="H4359" i="38"/>
  <c r="H4360" i="38"/>
  <c r="H4361" i="38"/>
  <c r="H4362" i="38"/>
  <c r="H4363" i="38"/>
  <c r="H4364" i="38"/>
  <c r="H4365" i="38"/>
  <c r="H4366" i="38"/>
  <c r="H4367" i="38"/>
  <c r="H4368" i="38"/>
  <c r="H4369" i="38"/>
  <c r="H4370" i="38"/>
  <c r="H4371" i="38"/>
  <c r="H4372" i="38"/>
  <c r="H4373" i="38"/>
  <c r="H4374" i="38"/>
  <c r="H4375" i="38"/>
  <c r="H4376" i="38"/>
  <c r="H4377" i="38"/>
  <c r="H4378" i="38"/>
  <c r="H4379" i="38"/>
  <c r="H4380" i="38"/>
  <c r="H4381" i="38"/>
  <c r="H4382" i="38"/>
  <c r="H4383" i="38"/>
  <c r="H4384" i="38"/>
  <c r="H4385" i="38"/>
  <c r="H4386" i="38"/>
  <c r="H4387" i="38"/>
  <c r="H4388" i="38"/>
  <c r="H4389" i="38"/>
  <c r="H4390" i="38"/>
  <c r="H4391" i="38"/>
  <c r="H4392" i="38"/>
  <c r="H4393" i="38"/>
  <c r="H4394" i="38"/>
  <c r="H4395" i="38"/>
  <c r="H4396" i="38"/>
  <c r="H4397" i="38"/>
  <c r="H4398" i="38"/>
  <c r="H4399" i="38"/>
  <c r="H4400" i="38"/>
  <c r="H4401" i="38"/>
  <c r="H4402" i="38"/>
  <c r="H4403" i="38"/>
  <c r="H4404" i="38"/>
  <c r="H4405" i="38"/>
  <c r="H4406" i="38"/>
  <c r="H4407" i="38"/>
  <c r="H4408" i="38"/>
  <c r="H4409" i="38"/>
  <c r="H4410" i="38"/>
  <c r="H4411" i="38"/>
  <c r="H4412" i="38"/>
  <c r="H4413" i="38"/>
  <c r="H4414" i="38"/>
  <c r="H4415" i="38"/>
  <c r="H4416" i="38"/>
  <c r="H4417" i="38"/>
  <c r="H4418" i="38"/>
  <c r="H4419" i="38"/>
  <c r="H4420" i="38"/>
  <c r="H4421" i="38"/>
  <c r="H4422" i="38"/>
  <c r="H4423" i="38"/>
  <c r="H4424" i="38"/>
  <c r="H4425" i="38"/>
  <c r="H4426" i="38"/>
  <c r="H4427" i="38"/>
  <c r="H4428" i="38"/>
  <c r="H4429" i="38"/>
  <c r="H4430" i="38"/>
  <c r="H4431" i="38"/>
  <c r="H4432" i="38"/>
  <c r="H4433" i="38"/>
  <c r="H4434" i="38"/>
  <c r="H4435" i="38"/>
  <c r="H4436" i="38"/>
  <c r="H4437" i="38"/>
  <c r="H4438" i="38"/>
  <c r="H4439" i="38"/>
  <c r="H4440" i="38"/>
  <c r="H4441" i="38"/>
  <c r="H4442" i="38"/>
  <c r="H4443" i="38"/>
  <c r="H4444" i="38"/>
  <c r="H4445" i="38"/>
  <c r="H4446" i="38"/>
  <c r="H4447" i="38"/>
  <c r="H4448" i="38"/>
  <c r="H4449" i="38"/>
  <c r="H4450" i="38"/>
  <c r="H4451" i="38"/>
  <c r="H4452" i="38"/>
  <c r="H4453" i="38"/>
  <c r="H4454" i="38"/>
  <c r="H4455" i="38"/>
  <c r="H4456" i="38"/>
  <c r="H4457" i="38"/>
  <c r="H4458" i="38"/>
  <c r="H4459" i="38"/>
  <c r="H4460" i="38"/>
  <c r="H4461" i="38"/>
  <c r="H4462" i="38"/>
  <c r="H4463" i="38"/>
  <c r="H4464" i="38"/>
  <c r="H4465" i="38"/>
  <c r="H4466" i="38"/>
  <c r="H4467" i="38"/>
  <c r="H4468" i="38"/>
  <c r="H4469" i="38"/>
  <c r="H4470" i="38"/>
  <c r="H4471" i="38"/>
  <c r="H4472" i="38"/>
  <c r="H4473" i="38"/>
  <c r="H4474" i="38"/>
  <c r="H4475" i="38"/>
  <c r="H4476" i="38"/>
  <c r="H4477" i="38"/>
  <c r="H4478" i="38"/>
  <c r="H4479" i="38"/>
  <c r="H4480" i="38"/>
  <c r="H4481" i="38"/>
  <c r="H4482" i="38"/>
  <c r="H4483" i="38"/>
  <c r="H4484" i="38"/>
  <c r="H4485" i="38"/>
  <c r="H4486" i="38"/>
  <c r="H4487" i="38"/>
  <c r="H4488" i="38"/>
  <c r="H4489" i="38"/>
  <c r="H4490" i="38"/>
  <c r="H4491" i="38"/>
  <c r="H4492" i="38"/>
  <c r="H4493" i="38"/>
  <c r="H4494" i="38"/>
  <c r="H4495" i="38"/>
  <c r="H4496" i="38"/>
  <c r="H4497" i="38"/>
  <c r="H4498" i="38"/>
  <c r="H4499" i="38"/>
  <c r="H4500" i="38"/>
  <c r="H4501" i="38"/>
  <c r="H4502" i="38"/>
  <c r="H4503" i="38"/>
  <c r="H4504" i="38"/>
  <c r="H4505" i="38"/>
  <c r="H4506" i="38"/>
  <c r="H4507" i="38"/>
  <c r="H4508" i="38"/>
  <c r="H4509" i="38"/>
  <c r="H4510" i="38"/>
  <c r="H4511" i="38"/>
  <c r="H4512" i="38"/>
  <c r="H4513" i="38"/>
  <c r="H4514" i="38"/>
  <c r="H4515" i="38"/>
  <c r="H4516" i="38"/>
  <c r="H4517" i="38"/>
  <c r="H4518" i="38"/>
  <c r="H4519" i="38"/>
  <c r="H4520" i="38"/>
  <c r="H4521" i="38"/>
  <c r="H4522" i="38"/>
  <c r="H4523" i="38"/>
  <c r="H4524" i="38"/>
  <c r="H4525" i="38"/>
  <c r="H4526" i="38"/>
  <c r="H4527" i="38"/>
  <c r="H4528" i="38"/>
  <c r="H4529" i="38"/>
  <c r="H4530" i="38"/>
  <c r="H4531" i="38"/>
  <c r="H4532" i="38"/>
  <c r="H4533" i="38"/>
  <c r="H4534" i="38"/>
  <c r="H4535" i="38"/>
  <c r="H4536" i="38"/>
  <c r="H4537" i="38"/>
  <c r="H4538" i="38"/>
  <c r="H4539" i="38"/>
  <c r="H4540" i="38"/>
  <c r="H4541" i="38"/>
  <c r="H4542" i="38"/>
  <c r="H4543" i="38"/>
  <c r="H4544" i="38"/>
  <c r="H4545" i="38"/>
  <c r="H4546" i="38"/>
  <c r="H4547" i="38"/>
  <c r="H4548" i="38"/>
  <c r="H4549" i="38"/>
  <c r="H4550" i="38"/>
  <c r="H4551" i="38"/>
  <c r="H4552" i="38"/>
  <c r="H4553" i="38"/>
  <c r="H4554" i="38"/>
  <c r="H4555" i="38"/>
  <c r="H4556" i="38"/>
  <c r="H4557" i="38"/>
  <c r="H4558" i="38"/>
  <c r="H4559" i="38"/>
  <c r="H4560" i="38"/>
  <c r="H4561" i="38"/>
  <c r="H4562" i="38"/>
  <c r="H4563" i="38"/>
  <c r="H4564" i="38"/>
  <c r="H4565" i="38"/>
  <c r="H4566" i="38"/>
  <c r="H4567" i="38"/>
  <c r="H4568" i="38"/>
  <c r="H4569" i="38"/>
  <c r="H4570" i="38"/>
  <c r="H4571" i="38"/>
  <c r="H4572" i="38"/>
  <c r="H4573" i="38"/>
  <c r="H4574" i="38"/>
  <c r="H4575" i="38"/>
  <c r="H4576" i="38"/>
  <c r="H4577" i="38"/>
  <c r="H4578" i="38"/>
  <c r="H4579" i="38"/>
  <c r="H4580" i="38"/>
  <c r="H4581" i="38"/>
  <c r="H4582" i="38"/>
  <c r="H4583" i="38"/>
  <c r="H4584" i="38"/>
  <c r="H4585" i="38"/>
  <c r="H4586" i="38"/>
  <c r="H4587" i="38"/>
  <c r="H4588" i="38"/>
  <c r="H4589" i="38"/>
  <c r="H4590" i="38"/>
  <c r="H4591" i="38"/>
  <c r="H4592" i="38"/>
  <c r="H4593" i="38"/>
  <c r="H4594" i="38"/>
  <c r="H4595" i="38"/>
  <c r="H4596" i="38"/>
  <c r="H4597" i="38"/>
  <c r="H4598" i="38"/>
  <c r="H4599" i="38"/>
  <c r="H4600" i="38"/>
  <c r="H4601" i="38"/>
  <c r="H4602" i="38"/>
  <c r="H4603" i="38"/>
  <c r="H4604" i="38"/>
  <c r="H4605" i="38"/>
  <c r="H4606" i="38"/>
  <c r="H4607" i="38"/>
  <c r="H4608" i="38"/>
  <c r="H4609" i="38"/>
  <c r="H4610" i="38"/>
  <c r="H4611" i="38"/>
  <c r="H4612" i="38"/>
  <c r="H4613" i="38"/>
  <c r="H4614" i="38"/>
  <c r="H4615" i="38"/>
  <c r="H4616" i="38"/>
  <c r="H4617" i="38"/>
  <c r="H4618" i="38"/>
  <c r="H4619" i="38"/>
  <c r="H4620" i="38"/>
  <c r="H4621" i="38"/>
  <c r="H4622" i="38"/>
  <c r="H4623" i="38"/>
  <c r="H4624" i="38"/>
  <c r="H4625" i="38"/>
  <c r="H4626" i="38"/>
  <c r="H4627" i="38"/>
  <c r="H4628" i="38"/>
  <c r="H4629" i="38"/>
  <c r="H4630" i="38"/>
  <c r="H4631" i="38"/>
  <c r="H4632" i="38"/>
  <c r="H4633" i="38"/>
  <c r="H4634" i="38"/>
  <c r="H4635" i="38"/>
  <c r="H4636" i="38"/>
  <c r="H4637" i="38"/>
  <c r="H4638" i="38"/>
  <c r="H4639" i="38"/>
  <c r="H4640" i="38"/>
  <c r="H4641" i="38"/>
  <c r="H4642" i="38"/>
  <c r="H4643" i="38"/>
  <c r="H4644" i="38"/>
  <c r="H4645" i="38"/>
  <c r="H4646" i="38"/>
  <c r="H4647" i="38"/>
  <c r="H4648" i="38"/>
  <c r="H4649" i="38"/>
  <c r="H4650" i="38"/>
  <c r="H4651" i="38"/>
  <c r="H4652" i="38"/>
  <c r="H4653" i="38"/>
  <c r="H4654" i="38"/>
  <c r="H4655" i="38"/>
  <c r="H4656" i="38"/>
  <c r="H4657" i="38"/>
  <c r="H4658" i="38"/>
  <c r="H4659" i="38"/>
  <c r="H4660" i="38"/>
  <c r="H4661" i="38"/>
  <c r="H4662" i="38"/>
  <c r="H4663" i="38"/>
  <c r="H4664" i="38"/>
  <c r="H4665" i="38"/>
  <c r="H4666" i="38"/>
  <c r="H4667" i="38"/>
  <c r="H4668" i="38"/>
  <c r="H4669" i="38"/>
  <c r="H4670" i="38"/>
  <c r="H4671" i="38"/>
  <c r="H4672" i="38"/>
  <c r="H4673" i="38"/>
  <c r="H4674" i="38"/>
  <c r="H4675" i="38"/>
  <c r="H4676" i="38"/>
  <c r="H4677" i="38"/>
  <c r="H4678" i="38"/>
  <c r="H4679" i="38"/>
  <c r="H4680" i="38"/>
  <c r="H4681" i="38"/>
  <c r="H4682" i="38"/>
  <c r="H4683" i="38"/>
  <c r="H4684" i="38"/>
  <c r="H4685" i="38"/>
  <c r="H4686" i="38"/>
  <c r="H4687" i="38"/>
  <c r="H4688" i="38"/>
  <c r="H4689" i="38"/>
  <c r="H4690" i="38"/>
  <c r="H4691" i="38"/>
  <c r="H4692" i="38"/>
  <c r="H4693" i="38"/>
  <c r="H4694" i="38"/>
  <c r="H4695" i="38"/>
  <c r="H4696" i="38"/>
  <c r="H4697" i="38"/>
  <c r="H4698" i="38"/>
  <c r="H4699" i="38"/>
  <c r="H4700" i="38"/>
  <c r="H4701" i="38"/>
  <c r="H4702" i="38"/>
  <c r="H4703" i="38"/>
  <c r="H4704" i="38"/>
  <c r="H4705" i="38"/>
  <c r="H4706" i="38"/>
  <c r="H4707" i="38"/>
  <c r="H4708" i="38"/>
  <c r="H4709" i="38"/>
  <c r="H4710" i="38"/>
  <c r="H4711" i="38"/>
  <c r="H4712" i="38"/>
  <c r="H4713" i="38"/>
  <c r="H4714" i="38"/>
  <c r="H4715" i="38"/>
  <c r="H4716" i="38"/>
  <c r="H4717" i="38"/>
  <c r="H4718" i="38"/>
  <c r="H4719" i="38"/>
  <c r="H4720" i="38"/>
  <c r="H4721" i="38"/>
  <c r="H4722" i="38"/>
  <c r="H4723" i="38"/>
  <c r="H4724" i="38"/>
  <c r="H4725" i="38"/>
  <c r="H4726" i="38"/>
  <c r="H4727" i="38"/>
  <c r="H4728" i="38"/>
  <c r="H4729" i="38"/>
  <c r="H4730" i="38"/>
  <c r="H4731" i="38"/>
  <c r="H4732" i="38"/>
  <c r="H4733" i="38"/>
  <c r="H4734" i="38"/>
  <c r="H4735" i="38"/>
  <c r="H4736" i="38"/>
  <c r="H4737" i="38"/>
  <c r="H4738" i="38"/>
  <c r="H4739" i="38"/>
  <c r="H4740" i="38"/>
  <c r="H4741" i="38"/>
  <c r="H4742" i="38"/>
  <c r="H4743" i="38"/>
  <c r="H4744" i="38"/>
  <c r="H4745" i="38"/>
  <c r="H4746" i="38"/>
  <c r="H4747" i="38"/>
  <c r="H4748" i="38"/>
  <c r="H4749" i="38"/>
  <c r="H4750" i="38"/>
  <c r="H4751" i="38"/>
  <c r="H4752" i="38"/>
  <c r="H4753" i="38"/>
  <c r="H4754" i="38"/>
  <c r="H4755" i="38"/>
  <c r="H4756" i="38"/>
  <c r="H4757" i="38"/>
  <c r="H4758" i="38"/>
  <c r="H4759" i="38"/>
  <c r="H4760" i="38"/>
  <c r="H4761" i="38"/>
  <c r="H4762" i="38"/>
  <c r="H4763" i="38"/>
  <c r="H4764" i="38"/>
  <c r="H4765" i="38"/>
  <c r="H4766" i="38"/>
  <c r="H4767" i="38"/>
  <c r="H4768" i="38"/>
  <c r="H4769" i="38"/>
  <c r="H4770" i="38"/>
  <c r="H4771" i="38"/>
  <c r="H4772" i="38"/>
  <c r="H4773" i="38"/>
  <c r="H4774" i="38"/>
  <c r="H4775" i="38"/>
  <c r="H4776" i="38"/>
  <c r="H4777" i="38"/>
  <c r="H4778" i="38"/>
  <c r="H4779" i="38"/>
  <c r="H4780" i="38"/>
  <c r="H4781" i="38"/>
  <c r="H4782" i="38"/>
  <c r="H4783" i="38"/>
  <c r="H4784" i="38"/>
  <c r="H4785" i="38"/>
  <c r="H4786" i="38"/>
  <c r="H4787" i="38"/>
  <c r="H4788" i="38"/>
  <c r="H4789" i="38"/>
  <c r="H4790" i="38"/>
  <c r="H4791" i="38"/>
  <c r="H4792" i="38"/>
  <c r="H4793" i="38"/>
  <c r="H4794" i="38"/>
  <c r="H4795" i="38"/>
  <c r="H4796" i="38"/>
  <c r="H4797" i="38"/>
  <c r="H4798" i="38"/>
  <c r="H4799" i="38"/>
  <c r="H4800" i="38"/>
  <c r="H4801" i="38"/>
  <c r="H4802" i="38"/>
  <c r="H4803" i="38"/>
  <c r="H4804" i="38"/>
  <c r="H4805" i="38"/>
  <c r="H4806" i="38"/>
  <c r="H4807" i="38"/>
  <c r="H4808" i="38"/>
  <c r="H4809" i="38"/>
  <c r="H4810" i="38"/>
  <c r="H4811" i="38"/>
  <c r="H4812" i="38"/>
  <c r="H4813" i="38"/>
  <c r="H4814" i="38"/>
  <c r="H4815" i="38"/>
  <c r="H4816" i="38"/>
  <c r="H4817" i="38"/>
  <c r="H4818" i="38"/>
  <c r="H4819" i="38"/>
  <c r="H4820" i="38"/>
  <c r="H4821" i="38"/>
  <c r="H4822" i="38"/>
  <c r="H4823" i="38"/>
  <c r="H4824" i="38"/>
  <c r="H4825" i="38"/>
  <c r="H4826" i="38"/>
  <c r="H4827" i="38"/>
  <c r="H4828" i="38"/>
  <c r="H4829" i="38"/>
  <c r="H4830" i="38"/>
  <c r="H4831" i="38"/>
  <c r="H4832" i="38"/>
  <c r="H4833" i="38"/>
  <c r="H4834" i="38"/>
  <c r="H4835" i="38"/>
  <c r="H4836" i="38"/>
  <c r="H4837" i="38"/>
  <c r="H4838" i="38"/>
  <c r="H4839" i="38"/>
  <c r="H4840" i="38"/>
  <c r="H4841" i="38"/>
  <c r="H4842" i="38"/>
  <c r="H4843" i="38"/>
  <c r="H4844" i="38"/>
  <c r="H4845" i="38"/>
  <c r="H4846" i="38"/>
  <c r="H4847" i="38"/>
  <c r="H4848" i="38"/>
  <c r="H4849" i="38"/>
  <c r="H4850" i="38"/>
  <c r="H4851" i="38"/>
  <c r="H4852" i="38"/>
  <c r="H4853" i="38"/>
  <c r="H4854" i="38"/>
  <c r="H4855" i="38"/>
  <c r="H4856" i="38"/>
  <c r="H4857" i="38"/>
  <c r="H4858" i="38"/>
  <c r="H4859" i="38"/>
  <c r="H4860" i="38"/>
  <c r="H4861" i="38"/>
  <c r="H4862" i="38"/>
  <c r="H4863" i="38"/>
  <c r="H4864" i="38"/>
  <c r="H4865" i="38"/>
  <c r="H4866" i="38"/>
  <c r="H4867" i="38"/>
  <c r="H4868" i="38"/>
  <c r="H4869" i="38"/>
  <c r="H4870" i="38"/>
  <c r="H4871" i="38"/>
  <c r="H4872" i="38"/>
  <c r="H4873" i="38"/>
  <c r="H4874" i="38"/>
  <c r="H4875" i="38"/>
  <c r="H4876" i="38"/>
  <c r="H4877" i="38"/>
  <c r="H4878" i="38"/>
  <c r="H4879" i="38"/>
  <c r="H4880" i="38"/>
  <c r="H4881" i="38"/>
  <c r="H4882" i="38"/>
  <c r="H4883" i="38"/>
  <c r="H4884" i="38"/>
  <c r="H4885" i="38"/>
  <c r="H4886" i="38"/>
  <c r="H4887" i="38"/>
  <c r="H4888" i="38"/>
  <c r="H4889" i="38"/>
  <c r="H4890" i="38"/>
  <c r="H4891" i="38"/>
  <c r="H4892" i="38"/>
  <c r="H4893" i="38"/>
  <c r="H4894" i="38"/>
  <c r="H4895" i="38"/>
  <c r="H4896" i="38"/>
  <c r="H4897" i="38"/>
  <c r="H4898" i="38"/>
  <c r="H4899" i="38"/>
  <c r="H4900" i="38"/>
  <c r="H4901" i="38"/>
  <c r="H4902" i="38"/>
  <c r="H4903" i="38"/>
  <c r="H4904" i="38"/>
  <c r="H4905" i="38"/>
  <c r="H4906" i="38"/>
  <c r="H4907" i="38"/>
  <c r="H4908" i="38"/>
  <c r="H4909" i="38"/>
  <c r="H4910" i="38"/>
  <c r="H4911" i="38"/>
  <c r="H4912" i="38"/>
  <c r="H4913" i="38"/>
  <c r="H4914" i="38"/>
  <c r="H4915" i="38"/>
  <c r="H4916" i="38"/>
  <c r="H4917" i="38"/>
  <c r="H4918" i="38"/>
  <c r="H4919" i="38"/>
  <c r="H4920" i="38"/>
  <c r="H4921" i="38"/>
  <c r="H4922" i="38"/>
  <c r="H4923" i="38"/>
  <c r="H4924" i="38"/>
  <c r="H4925" i="38"/>
  <c r="H4926" i="38"/>
  <c r="H4927" i="38"/>
  <c r="H4928" i="38"/>
  <c r="H4929" i="38"/>
  <c r="H4930" i="38"/>
  <c r="H4931" i="38"/>
  <c r="H4932" i="38"/>
  <c r="H4933" i="38"/>
  <c r="H4934" i="38"/>
  <c r="H4935" i="38"/>
  <c r="H4936" i="38"/>
  <c r="H4937" i="38"/>
  <c r="H4938" i="38"/>
  <c r="H4939" i="38"/>
  <c r="H4940" i="38"/>
  <c r="H4941" i="38"/>
  <c r="H4942" i="38"/>
  <c r="H4943" i="38"/>
  <c r="H4944" i="38"/>
  <c r="H4945" i="38"/>
  <c r="H4946" i="38"/>
  <c r="H4947" i="38"/>
  <c r="H4948" i="38"/>
  <c r="H4949" i="38"/>
  <c r="H4950" i="38"/>
  <c r="H4951" i="38"/>
  <c r="H4952" i="38"/>
  <c r="H4953" i="38"/>
  <c r="H4954" i="38"/>
  <c r="H4955" i="38"/>
  <c r="H4956" i="38"/>
  <c r="H4957" i="38"/>
  <c r="H4958" i="38"/>
  <c r="H4959" i="38"/>
  <c r="H4960" i="38"/>
  <c r="H4961" i="38"/>
  <c r="H4962" i="38"/>
  <c r="H4963" i="38"/>
  <c r="H4964" i="38"/>
  <c r="H4965" i="38"/>
  <c r="H4966" i="38"/>
  <c r="H4967" i="38"/>
  <c r="H4968" i="38"/>
  <c r="H4969" i="38"/>
  <c r="H4970" i="38"/>
  <c r="H4971" i="38"/>
  <c r="H4972" i="38"/>
  <c r="H4973" i="38"/>
  <c r="H4974" i="38"/>
  <c r="H4975" i="38"/>
  <c r="H4976" i="38"/>
  <c r="H4977" i="38"/>
  <c r="H4978" i="38"/>
  <c r="H4979" i="38"/>
  <c r="H4980" i="38"/>
  <c r="H4981" i="38"/>
  <c r="H4982" i="38"/>
  <c r="H4983" i="38"/>
  <c r="H4984" i="38"/>
  <c r="H4985" i="38"/>
  <c r="H4986" i="38"/>
  <c r="H4987" i="38"/>
  <c r="H4988" i="38"/>
  <c r="H4989" i="38"/>
  <c r="H4990" i="38"/>
  <c r="H4991" i="38"/>
  <c r="H4992" i="38"/>
  <c r="H4993" i="38"/>
  <c r="H4994" i="38"/>
  <c r="H4995" i="38"/>
  <c r="H4996" i="38"/>
  <c r="H4997" i="38"/>
  <c r="H4998" i="38"/>
  <c r="H4999" i="38"/>
  <c r="H5000" i="38"/>
  <c r="H5001" i="38"/>
  <c r="G1002" i="38"/>
  <c r="G1003" i="38"/>
  <c r="G1004" i="38"/>
  <c r="G1005" i="38"/>
  <c r="G1006" i="38"/>
  <c r="G1007" i="38"/>
  <c r="G1008" i="38"/>
  <c r="G1009" i="38"/>
  <c r="G1010" i="38"/>
  <c r="G1011" i="38"/>
  <c r="G1012" i="38"/>
  <c r="G1013" i="38"/>
  <c r="G1014" i="38"/>
  <c r="G1015" i="38"/>
  <c r="G1016" i="38"/>
  <c r="G1017" i="38"/>
  <c r="G1018" i="38"/>
  <c r="G1019" i="38"/>
  <c r="G1020" i="38"/>
  <c r="G1021" i="38"/>
  <c r="G1022" i="38"/>
  <c r="G1023" i="38"/>
  <c r="G1024" i="38"/>
  <c r="G1025" i="38"/>
  <c r="G1026" i="38"/>
  <c r="G1027" i="38"/>
  <c r="G1028" i="38"/>
  <c r="G1029" i="38"/>
  <c r="G1030" i="38"/>
  <c r="G1031" i="38"/>
  <c r="G1032" i="38"/>
  <c r="G1033" i="38"/>
  <c r="G1034" i="38"/>
  <c r="G1035" i="38"/>
  <c r="G1036" i="38"/>
  <c r="G1037" i="38"/>
  <c r="G1038" i="38"/>
  <c r="G1039" i="38"/>
  <c r="G1040" i="38"/>
  <c r="G1041" i="38"/>
  <c r="G1042" i="38"/>
  <c r="G1043" i="38"/>
  <c r="G1044" i="38"/>
  <c r="G1045" i="38"/>
  <c r="G1046" i="38"/>
  <c r="G1047" i="38"/>
  <c r="G1048" i="38"/>
  <c r="G1049" i="38"/>
  <c r="G1050" i="38"/>
  <c r="G1051" i="38"/>
  <c r="G1052" i="38"/>
  <c r="G1053" i="38"/>
  <c r="G1054" i="38"/>
  <c r="G1055" i="38"/>
  <c r="G1056" i="38"/>
  <c r="G1057" i="38"/>
  <c r="G1058" i="38"/>
  <c r="G1059" i="38"/>
  <c r="G1060" i="38"/>
  <c r="G1061" i="38"/>
  <c r="G1062" i="38"/>
  <c r="G1063" i="38"/>
  <c r="G1064" i="38"/>
  <c r="G1065" i="38"/>
  <c r="G1066" i="38"/>
  <c r="G1067" i="38"/>
  <c r="G1068" i="38"/>
  <c r="G1069" i="38"/>
  <c r="G1070" i="38"/>
  <c r="G1071" i="38"/>
  <c r="G1072" i="38"/>
  <c r="G1073" i="38"/>
  <c r="G1074" i="38"/>
  <c r="G1075" i="38"/>
  <c r="G1076" i="38"/>
  <c r="G1077" i="38"/>
  <c r="G1078" i="38"/>
  <c r="G1079" i="38"/>
  <c r="G1080" i="38"/>
  <c r="G1081" i="38"/>
  <c r="G1082" i="38"/>
  <c r="G1083" i="38"/>
  <c r="G1084" i="38"/>
  <c r="G1085" i="38"/>
  <c r="G1086" i="38"/>
  <c r="G1087" i="38"/>
  <c r="G1088" i="38"/>
  <c r="G1089" i="38"/>
  <c r="G1090" i="38"/>
  <c r="G1091" i="38"/>
  <c r="G1092" i="38"/>
  <c r="G1093" i="38"/>
  <c r="G1094" i="38"/>
  <c r="G1095" i="38"/>
  <c r="G1096" i="38"/>
  <c r="G1097" i="38"/>
  <c r="G1098" i="38"/>
  <c r="G1099" i="38"/>
  <c r="G1100" i="38"/>
  <c r="G1101" i="38"/>
  <c r="G1102" i="38"/>
  <c r="G1103" i="38"/>
  <c r="G1104" i="38"/>
  <c r="G1105" i="38"/>
  <c r="G1106" i="38"/>
  <c r="G1107" i="38"/>
  <c r="G1108" i="38"/>
  <c r="G1109" i="38"/>
  <c r="G1110" i="38"/>
  <c r="G1111" i="38"/>
  <c r="G1112" i="38"/>
  <c r="G1113" i="38"/>
  <c r="G1114" i="38"/>
  <c r="G1115" i="38"/>
  <c r="G1116" i="38"/>
  <c r="G1117" i="38"/>
  <c r="G1118" i="38"/>
  <c r="G1119" i="38"/>
  <c r="G1120" i="38"/>
  <c r="G1121" i="38"/>
  <c r="G1122" i="38"/>
  <c r="G1123" i="38"/>
  <c r="G1124" i="38"/>
  <c r="G1125" i="38"/>
  <c r="G1126" i="38"/>
  <c r="G1127" i="38"/>
  <c r="G1128" i="38"/>
  <c r="G1129" i="38"/>
  <c r="G1130" i="38"/>
  <c r="G1131" i="38"/>
  <c r="G1132" i="38"/>
  <c r="G1133" i="38"/>
  <c r="G1134" i="38"/>
  <c r="G1135" i="38"/>
  <c r="G1136" i="38"/>
  <c r="G1137" i="38"/>
  <c r="G1138" i="38"/>
  <c r="G1139" i="38"/>
  <c r="G1140" i="38"/>
  <c r="G1141" i="38"/>
  <c r="G1142" i="38"/>
  <c r="G1143" i="38"/>
  <c r="G1144" i="38"/>
  <c r="G1145" i="38"/>
  <c r="G1146" i="38"/>
  <c r="G1147" i="38"/>
  <c r="G1148" i="38"/>
  <c r="G1149" i="38"/>
  <c r="G1150" i="38"/>
  <c r="G1151" i="38"/>
  <c r="G1152" i="38"/>
  <c r="G1153" i="38"/>
  <c r="G1154" i="38"/>
  <c r="G1155" i="38"/>
  <c r="G1156" i="38"/>
  <c r="G1157" i="38"/>
  <c r="G1158" i="38"/>
  <c r="G1159" i="38"/>
  <c r="G1160" i="38"/>
  <c r="G1161" i="38"/>
  <c r="G1162" i="38"/>
  <c r="G1163" i="38"/>
  <c r="G1164" i="38"/>
  <c r="G1165" i="38"/>
  <c r="G1166" i="38"/>
  <c r="G1167" i="38"/>
  <c r="G1168" i="38"/>
  <c r="G1169" i="38"/>
  <c r="G1170" i="38"/>
  <c r="G1171" i="38"/>
  <c r="G1172" i="38"/>
  <c r="G1173" i="38"/>
  <c r="G1174" i="38"/>
  <c r="G1175" i="38"/>
  <c r="G1176" i="38"/>
  <c r="G1177" i="38"/>
  <c r="G1178" i="38"/>
  <c r="G1179" i="38"/>
  <c r="G1180" i="38"/>
  <c r="G1181" i="38"/>
  <c r="G1182" i="38"/>
  <c r="G1183" i="38"/>
  <c r="G1184" i="38"/>
  <c r="G1185" i="38"/>
  <c r="G1186" i="38"/>
  <c r="G1187" i="38"/>
  <c r="G1188" i="38"/>
  <c r="G1189" i="38"/>
  <c r="G1190" i="38"/>
  <c r="G1191" i="38"/>
  <c r="G1192" i="38"/>
  <c r="G1193" i="38"/>
  <c r="G1194" i="38"/>
  <c r="G1195" i="38"/>
  <c r="G1196" i="38"/>
  <c r="G1197" i="38"/>
  <c r="G1198" i="38"/>
  <c r="G1199" i="38"/>
  <c r="G1200" i="38"/>
  <c r="G1201" i="38"/>
  <c r="G1202" i="38"/>
  <c r="G1203" i="38"/>
  <c r="G1204" i="38"/>
  <c r="G1205" i="38"/>
  <c r="G1206" i="38"/>
  <c r="G1207" i="38"/>
  <c r="G1208" i="38"/>
  <c r="G1209" i="38"/>
  <c r="G1210" i="38"/>
  <c r="G1211" i="38"/>
  <c r="G1212" i="38"/>
  <c r="G1213" i="38"/>
  <c r="G1214" i="38"/>
  <c r="G1215" i="38"/>
  <c r="G1216" i="38"/>
  <c r="G1217" i="38"/>
  <c r="G1218" i="38"/>
  <c r="G1219" i="38"/>
  <c r="G1220" i="38"/>
  <c r="G1221" i="38"/>
  <c r="G1222" i="38"/>
  <c r="G1223" i="38"/>
  <c r="G1224" i="38"/>
  <c r="G1225" i="38"/>
  <c r="G1226" i="38"/>
  <c r="G1227" i="38"/>
  <c r="G1228" i="38"/>
  <c r="G1229" i="38"/>
  <c r="G1230" i="38"/>
  <c r="G1231" i="38"/>
  <c r="G1232" i="38"/>
  <c r="G1233" i="38"/>
  <c r="G1234" i="38"/>
  <c r="G1235" i="38"/>
  <c r="G1236" i="38"/>
  <c r="G1237" i="38"/>
  <c r="G1238" i="38"/>
  <c r="G1239" i="38"/>
  <c r="G1240" i="38"/>
  <c r="G1241" i="38"/>
  <c r="G1242" i="38"/>
  <c r="G1243" i="38"/>
  <c r="G1244" i="38"/>
  <c r="G1245" i="38"/>
  <c r="G1246" i="38"/>
  <c r="G1247" i="38"/>
  <c r="G1248" i="38"/>
  <c r="G1249" i="38"/>
  <c r="G1250" i="38"/>
  <c r="G1251" i="38"/>
  <c r="G1252" i="38"/>
  <c r="G1253" i="38"/>
  <c r="G1254" i="38"/>
  <c r="G1255" i="38"/>
  <c r="G1256" i="38"/>
  <c r="G1257" i="38"/>
  <c r="G1258" i="38"/>
  <c r="G1259" i="38"/>
  <c r="G1260" i="38"/>
  <c r="G1261" i="38"/>
  <c r="G1262" i="38"/>
  <c r="G1263" i="38"/>
  <c r="G1264" i="38"/>
  <c r="G1265" i="38"/>
  <c r="G1266" i="38"/>
  <c r="G1267" i="38"/>
  <c r="G1268" i="38"/>
  <c r="G1269" i="38"/>
  <c r="G1270" i="38"/>
  <c r="G1271" i="38"/>
  <c r="G1272" i="38"/>
  <c r="G1273" i="38"/>
  <c r="G1274" i="38"/>
  <c r="G1275" i="38"/>
  <c r="G1276" i="38"/>
  <c r="G1277" i="38"/>
  <c r="G1278" i="38"/>
  <c r="G1279" i="38"/>
  <c r="G1280" i="38"/>
  <c r="G1281" i="38"/>
  <c r="G1282" i="38"/>
  <c r="G1283" i="38"/>
  <c r="G1284" i="38"/>
  <c r="G1285" i="38"/>
  <c r="G1286" i="38"/>
  <c r="G1287" i="38"/>
  <c r="G1288" i="38"/>
  <c r="G1289" i="38"/>
  <c r="G1290" i="38"/>
  <c r="G1291" i="38"/>
  <c r="G1292" i="38"/>
  <c r="G1293" i="38"/>
  <c r="G1294" i="38"/>
  <c r="G1295" i="38"/>
  <c r="G1296" i="38"/>
  <c r="G1297" i="38"/>
  <c r="G1298" i="38"/>
  <c r="G1299" i="38"/>
  <c r="G1300" i="38"/>
  <c r="G1301" i="38"/>
  <c r="G1302" i="38"/>
  <c r="G1303" i="38"/>
  <c r="G1304" i="38"/>
  <c r="G1305" i="38"/>
  <c r="G1306" i="38"/>
  <c r="G1307" i="38"/>
  <c r="G1308" i="38"/>
  <c r="G1309" i="38"/>
  <c r="G1310" i="38"/>
  <c r="G1311" i="38"/>
  <c r="G1312" i="38"/>
  <c r="G1313" i="38"/>
  <c r="G1314" i="38"/>
  <c r="G1315" i="38"/>
  <c r="G1316" i="38"/>
  <c r="G1317" i="38"/>
  <c r="G1318" i="38"/>
  <c r="G1319" i="38"/>
  <c r="G1320" i="38"/>
  <c r="G1321" i="38"/>
  <c r="G1322" i="38"/>
  <c r="G1323" i="38"/>
  <c r="G1324" i="38"/>
  <c r="G1325" i="38"/>
  <c r="G1326" i="38"/>
  <c r="G1327" i="38"/>
  <c r="G1328" i="38"/>
  <c r="G1329" i="38"/>
  <c r="G1330" i="38"/>
  <c r="G1331" i="38"/>
  <c r="G1332" i="38"/>
  <c r="G1333" i="38"/>
  <c r="G1334" i="38"/>
  <c r="G1335" i="38"/>
  <c r="G1336" i="38"/>
  <c r="G1337" i="38"/>
  <c r="G1338" i="38"/>
  <c r="G1339" i="38"/>
  <c r="G1340" i="38"/>
  <c r="G1341" i="38"/>
  <c r="G1342" i="38"/>
  <c r="G1343" i="38"/>
  <c r="G1344" i="38"/>
  <c r="G1345" i="38"/>
  <c r="G1346" i="38"/>
  <c r="G1347" i="38"/>
  <c r="G1348" i="38"/>
  <c r="G1349" i="38"/>
  <c r="G1350" i="38"/>
  <c r="G1351" i="38"/>
  <c r="G1352" i="38"/>
  <c r="G1353" i="38"/>
  <c r="G1354" i="38"/>
  <c r="G1355" i="38"/>
  <c r="G1356" i="38"/>
  <c r="G1357" i="38"/>
  <c r="G1358" i="38"/>
  <c r="G1359" i="38"/>
  <c r="G1360" i="38"/>
  <c r="G1361" i="38"/>
  <c r="G1362" i="38"/>
  <c r="G1363" i="38"/>
  <c r="G1364" i="38"/>
  <c r="G1365" i="38"/>
  <c r="G1366" i="38"/>
  <c r="G1367" i="38"/>
  <c r="G1368" i="38"/>
  <c r="G1369" i="38"/>
  <c r="G1370" i="38"/>
  <c r="G1371" i="38"/>
  <c r="G1372" i="38"/>
  <c r="G1373" i="38"/>
  <c r="G1374" i="38"/>
  <c r="G1375" i="38"/>
  <c r="G1376" i="38"/>
  <c r="G1377" i="38"/>
  <c r="G1378" i="38"/>
  <c r="G1379" i="38"/>
  <c r="G1380" i="38"/>
  <c r="G1381" i="38"/>
  <c r="G1382" i="38"/>
  <c r="G1383" i="38"/>
  <c r="G1384" i="38"/>
  <c r="G1385" i="38"/>
  <c r="G1386" i="38"/>
  <c r="G1387" i="38"/>
  <c r="G1388" i="38"/>
  <c r="G1389" i="38"/>
  <c r="G1390" i="38"/>
  <c r="G1391" i="38"/>
  <c r="G1392" i="38"/>
  <c r="G1393" i="38"/>
  <c r="G1394" i="38"/>
  <c r="G1395" i="38"/>
  <c r="G1396" i="38"/>
  <c r="G1397" i="38"/>
  <c r="G1398" i="38"/>
  <c r="G1399" i="38"/>
  <c r="G1400" i="38"/>
  <c r="G1401" i="38"/>
  <c r="G1402" i="38"/>
  <c r="G1403" i="38"/>
  <c r="G1404" i="38"/>
  <c r="G1405" i="38"/>
  <c r="G1406" i="38"/>
  <c r="G1407" i="38"/>
  <c r="G1408" i="38"/>
  <c r="G1409" i="38"/>
  <c r="G1410" i="38"/>
  <c r="G1411" i="38"/>
  <c r="G1412" i="38"/>
  <c r="G1413" i="38"/>
  <c r="G1414" i="38"/>
  <c r="G1415" i="38"/>
  <c r="G1416" i="38"/>
  <c r="G1417" i="38"/>
  <c r="G1418" i="38"/>
  <c r="G1419" i="38"/>
  <c r="G1420" i="38"/>
  <c r="G1421" i="38"/>
  <c r="G1422" i="38"/>
  <c r="G1423" i="38"/>
  <c r="G1424" i="38"/>
  <c r="G1425" i="38"/>
  <c r="G1426" i="38"/>
  <c r="G1427" i="38"/>
  <c r="G1428" i="38"/>
  <c r="G1429" i="38"/>
  <c r="G1430" i="38"/>
  <c r="G1431" i="38"/>
  <c r="G1432" i="38"/>
  <c r="G1433" i="38"/>
  <c r="G1434" i="38"/>
  <c r="G1435" i="38"/>
  <c r="G1436" i="38"/>
  <c r="G1437" i="38"/>
  <c r="G1438" i="38"/>
  <c r="G1439" i="38"/>
  <c r="G1440" i="38"/>
  <c r="G1441" i="38"/>
  <c r="G1442" i="38"/>
  <c r="G1443" i="38"/>
  <c r="G1444" i="38"/>
  <c r="G1445" i="38"/>
  <c r="G1446" i="38"/>
  <c r="G1447" i="38"/>
  <c r="G1448" i="38"/>
  <c r="G1449" i="38"/>
  <c r="G1450" i="38"/>
  <c r="G1451" i="38"/>
  <c r="G1452" i="38"/>
  <c r="G1453" i="38"/>
  <c r="G1454" i="38"/>
  <c r="G1455" i="38"/>
  <c r="G1456" i="38"/>
  <c r="G1457" i="38"/>
  <c r="G1458" i="38"/>
  <c r="G1459" i="38"/>
  <c r="G1460" i="38"/>
  <c r="G1461" i="38"/>
  <c r="G1462" i="38"/>
  <c r="G1463" i="38"/>
  <c r="G1464" i="38"/>
  <c r="G1465" i="38"/>
  <c r="G1466" i="38"/>
  <c r="G1467" i="38"/>
  <c r="G1468" i="38"/>
  <c r="G1469" i="38"/>
  <c r="G1470" i="38"/>
  <c r="G1471" i="38"/>
  <c r="G1472" i="38"/>
  <c r="G1473" i="38"/>
  <c r="G1474" i="38"/>
  <c r="G1475" i="38"/>
  <c r="G1476" i="38"/>
  <c r="G1477" i="38"/>
  <c r="G1478" i="38"/>
  <c r="G1479" i="38"/>
  <c r="G1480" i="38"/>
  <c r="G1481" i="38"/>
  <c r="G1482" i="38"/>
  <c r="G1483" i="38"/>
  <c r="G1484" i="38"/>
  <c r="G1485" i="38"/>
  <c r="G1486" i="38"/>
  <c r="G1487" i="38"/>
  <c r="G1488" i="38"/>
  <c r="G1489" i="38"/>
  <c r="G1490" i="38"/>
  <c r="G1491" i="38"/>
  <c r="G1492" i="38"/>
  <c r="G1493" i="38"/>
  <c r="G1494" i="38"/>
  <c r="G1495" i="38"/>
  <c r="G1496" i="38"/>
  <c r="G1497" i="38"/>
  <c r="G1498" i="38"/>
  <c r="G1499" i="38"/>
  <c r="G1500" i="38"/>
  <c r="G1501" i="38"/>
  <c r="G1502" i="38"/>
  <c r="G1503" i="38"/>
  <c r="G1504" i="38"/>
  <c r="G1505" i="38"/>
  <c r="G1506" i="38"/>
  <c r="G1507" i="38"/>
  <c r="G1508" i="38"/>
  <c r="G1509" i="38"/>
  <c r="G1510" i="38"/>
  <c r="G1511" i="38"/>
  <c r="G1512" i="38"/>
  <c r="G1513" i="38"/>
  <c r="G1514" i="38"/>
  <c r="G1515" i="38"/>
  <c r="G1516" i="38"/>
  <c r="G1517" i="38"/>
  <c r="G1518" i="38"/>
  <c r="G1519" i="38"/>
  <c r="G1520" i="38"/>
  <c r="G1521" i="38"/>
  <c r="G1522" i="38"/>
  <c r="G1523" i="38"/>
  <c r="G1524" i="38"/>
  <c r="G1525" i="38"/>
  <c r="G1526" i="38"/>
  <c r="G1527" i="38"/>
  <c r="G1528" i="38"/>
  <c r="G1529" i="38"/>
  <c r="G1530" i="38"/>
  <c r="G1531" i="38"/>
  <c r="G1532" i="38"/>
  <c r="G1533" i="38"/>
  <c r="G1534" i="38"/>
  <c r="G1535" i="38"/>
  <c r="G1536" i="38"/>
  <c r="G1537" i="38"/>
  <c r="G1538" i="38"/>
  <c r="G1539" i="38"/>
  <c r="G1540" i="38"/>
  <c r="G1541" i="38"/>
  <c r="G1542" i="38"/>
  <c r="G1543" i="38"/>
  <c r="G1544" i="38"/>
  <c r="G1545" i="38"/>
  <c r="G1546" i="38"/>
  <c r="G1547" i="38"/>
  <c r="G1548" i="38"/>
  <c r="G1549" i="38"/>
  <c r="G1550" i="38"/>
  <c r="G1551" i="38"/>
  <c r="G1552" i="38"/>
  <c r="G1553" i="38"/>
  <c r="G1554" i="38"/>
  <c r="G1555" i="38"/>
  <c r="G1556" i="38"/>
  <c r="G1557" i="38"/>
  <c r="G1558" i="38"/>
  <c r="G1559" i="38"/>
  <c r="G1560" i="38"/>
  <c r="G1561" i="38"/>
  <c r="G1562" i="38"/>
  <c r="G1563" i="38"/>
  <c r="G1564" i="38"/>
  <c r="G1565" i="38"/>
  <c r="G1566" i="38"/>
  <c r="G1567" i="38"/>
  <c r="G1568" i="38"/>
  <c r="G1569" i="38"/>
  <c r="G1570" i="38"/>
  <c r="G1571" i="38"/>
  <c r="G1572" i="38"/>
  <c r="G1573" i="38"/>
  <c r="G1574" i="38"/>
  <c r="G1575" i="38"/>
  <c r="G1576" i="38"/>
  <c r="G1577" i="38"/>
  <c r="G1578" i="38"/>
  <c r="G1579" i="38"/>
  <c r="G1580" i="38"/>
  <c r="G1581" i="38"/>
  <c r="G1582" i="38"/>
  <c r="G1583" i="38"/>
  <c r="G1584" i="38"/>
  <c r="G1585" i="38"/>
  <c r="G1586" i="38"/>
  <c r="G1587" i="38"/>
  <c r="G1588" i="38"/>
  <c r="G1589" i="38"/>
  <c r="G1590" i="38"/>
  <c r="G1591" i="38"/>
  <c r="G1592" i="38"/>
  <c r="G1593" i="38"/>
  <c r="G1594" i="38"/>
  <c r="G1595" i="38"/>
  <c r="G1596" i="38"/>
  <c r="G1597" i="38"/>
  <c r="G1598" i="38"/>
  <c r="G1599" i="38"/>
  <c r="G1600" i="38"/>
  <c r="G1601" i="38"/>
  <c r="G1602" i="38"/>
  <c r="G1603" i="38"/>
  <c r="G1604" i="38"/>
  <c r="G1605" i="38"/>
  <c r="G1606" i="38"/>
  <c r="G1607" i="38"/>
  <c r="G1608" i="38"/>
  <c r="G1609" i="38"/>
  <c r="G1610" i="38"/>
  <c r="G1611" i="38"/>
  <c r="G1612" i="38"/>
  <c r="G1613" i="38"/>
  <c r="G1614" i="38"/>
  <c r="G1615" i="38"/>
  <c r="G1616" i="38"/>
  <c r="G1617" i="38"/>
  <c r="G1618" i="38"/>
  <c r="G1619" i="38"/>
  <c r="G1620" i="38"/>
  <c r="G1621" i="38"/>
  <c r="G1622" i="38"/>
  <c r="G1623" i="38"/>
  <c r="G1624" i="38"/>
  <c r="G1625" i="38"/>
  <c r="G1626" i="38"/>
  <c r="G1627" i="38"/>
  <c r="G1628" i="38"/>
  <c r="G1629" i="38"/>
  <c r="G1630" i="38"/>
  <c r="G1631" i="38"/>
  <c r="G1632" i="38"/>
  <c r="G1633" i="38"/>
  <c r="G1634" i="38"/>
  <c r="G1635" i="38"/>
  <c r="G1636" i="38"/>
  <c r="G1637" i="38"/>
  <c r="G1638" i="38"/>
  <c r="G1639" i="38"/>
  <c r="G1640" i="38"/>
  <c r="G1641" i="38"/>
  <c r="G1642" i="38"/>
  <c r="G1643" i="38"/>
  <c r="G1644" i="38"/>
  <c r="G1645" i="38"/>
  <c r="G1646" i="38"/>
  <c r="G1647" i="38"/>
  <c r="G1648" i="38"/>
  <c r="G1649" i="38"/>
  <c r="G1650" i="38"/>
  <c r="G1651" i="38"/>
  <c r="G1652" i="38"/>
  <c r="G1653" i="38"/>
  <c r="G1654" i="38"/>
  <c r="G1655" i="38"/>
  <c r="G1656" i="38"/>
  <c r="G1657" i="38"/>
  <c r="G1658" i="38"/>
  <c r="G1659" i="38"/>
  <c r="G1660" i="38"/>
  <c r="G1661" i="38"/>
  <c r="G1662" i="38"/>
  <c r="G1663" i="38"/>
  <c r="G1664" i="38"/>
  <c r="G1665" i="38"/>
  <c r="G1666" i="38"/>
  <c r="G1667" i="38"/>
  <c r="G1668" i="38"/>
  <c r="G1669" i="38"/>
  <c r="G1670" i="38"/>
  <c r="G1671" i="38"/>
  <c r="G1672" i="38"/>
  <c r="G1673" i="38"/>
  <c r="G1674" i="38"/>
  <c r="G1675" i="38"/>
  <c r="G1676" i="38"/>
  <c r="G1677" i="38"/>
  <c r="G1678" i="38"/>
  <c r="G1679" i="38"/>
  <c r="G1680" i="38"/>
  <c r="G1681" i="38"/>
  <c r="G1682" i="38"/>
  <c r="G1683" i="38"/>
  <c r="G1684" i="38"/>
  <c r="G1685" i="38"/>
  <c r="G1686" i="38"/>
  <c r="G1687" i="38"/>
  <c r="G1688" i="38"/>
  <c r="G1689" i="38"/>
  <c r="G1690" i="38"/>
  <c r="G1691" i="38"/>
  <c r="G1692" i="38"/>
  <c r="G1693" i="38"/>
  <c r="G1694" i="38"/>
  <c r="G1695" i="38"/>
  <c r="G1696" i="38"/>
  <c r="G1697" i="38"/>
  <c r="G1698" i="38"/>
  <c r="G1699" i="38"/>
  <c r="G1700" i="38"/>
  <c r="G1701" i="38"/>
  <c r="G1702" i="38"/>
  <c r="G1703" i="38"/>
  <c r="G1704" i="38"/>
  <c r="G1705" i="38"/>
  <c r="G1706" i="38"/>
  <c r="G1707" i="38"/>
  <c r="G1708" i="38"/>
  <c r="G1709" i="38"/>
  <c r="G1710" i="38"/>
  <c r="G1711" i="38"/>
  <c r="G1712" i="38"/>
  <c r="G1713" i="38"/>
  <c r="G1714" i="38"/>
  <c r="G1715" i="38"/>
  <c r="G1716" i="38"/>
  <c r="G1717" i="38"/>
  <c r="G1718" i="38"/>
  <c r="G1719" i="38"/>
  <c r="G1720" i="38"/>
  <c r="G1721" i="38"/>
  <c r="G1722" i="38"/>
  <c r="G1723" i="38"/>
  <c r="G1724" i="38"/>
  <c r="G1725" i="38"/>
  <c r="G1726" i="38"/>
  <c r="G1727" i="38"/>
  <c r="G1728" i="38"/>
  <c r="G1729" i="38"/>
  <c r="G1730" i="38"/>
  <c r="G1731" i="38"/>
  <c r="G1732" i="38"/>
  <c r="G1733" i="38"/>
  <c r="G1734" i="38"/>
  <c r="G1735" i="38"/>
  <c r="G1736" i="38"/>
  <c r="G1737" i="38"/>
  <c r="G1738" i="38"/>
  <c r="G1739" i="38"/>
  <c r="G1740" i="38"/>
  <c r="G1741" i="38"/>
  <c r="G1742" i="38"/>
  <c r="G1743" i="38"/>
  <c r="G1744" i="38"/>
  <c r="G1745" i="38"/>
  <c r="G1746" i="38"/>
  <c r="G1747" i="38"/>
  <c r="G1748" i="38"/>
  <c r="G1749" i="38"/>
  <c r="G1750" i="38"/>
  <c r="G1751" i="38"/>
  <c r="G1752" i="38"/>
  <c r="G1753" i="38"/>
  <c r="G1754" i="38"/>
  <c r="G1755" i="38"/>
  <c r="G1756" i="38"/>
  <c r="G1757" i="38"/>
  <c r="G1758" i="38"/>
  <c r="G1759" i="38"/>
  <c r="G1760" i="38"/>
  <c r="G1761" i="38"/>
  <c r="G1762" i="38"/>
  <c r="G1763" i="38"/>
  <c r="G1764" i="38"/>
  <c r="G1765" i="38"/>
  <c r="G1766" i="38"/>
  <c r="G1767" i="38"/>
  <c r="G1768" i="38"/>
  <c r="G1769" i="38"/>
  <c r="G1770" i="38"/>
  <c r="G1771" i="38"/>
  <c r="G1772" i="38"/>
  <c r="G1773" i="38"/>
  <c r="G1774" i="38"/>
  <c r="G1775" i="38"/>
  <c r="G1776" i="38"/>
  <c r="G1777" i="38"/>
  <c r="G1778" i="38"/>
  <c r="G1779" i="38"/>
  <c r="G1780" i="38"/>
  <c r="G1781" i="38"/>
  <c r="G1782" i="38"/>
  <c r="G1783" i="38"/>
  <c r="G1784" i="38"/>
  <c r="G1785" i="38"/>
  <c r="G1786" i="38"/>
  <c r="G1787" i="38"/>
  <c r="G1788" i="38"/>
  <c r="G1789" i="38"/>
  <c r="G1790" i="38"/>
  <c r="G1791" i="38"/>
  <c r="G1792" i="38"/>
  <c r="G1793" i="38"/>
  <c r="G1794" i="38"/>
  <c r="G1795" i="38"/>
  <c r="G1796" i="38"/>
  <c r="G1797" i="38"/>
  <c r="G1798" i="38"/>
  <c r="G1799" i="38"/>
  <c r="G1800" i="38"/>
  <c r="G1801" i="38"/>
  <c r="G1802" i="38"/>
  <c r="G1803" i="38"/>
  <c r="G1804" i="38"/>
  <c r="G1805" i="38"/>
  <c r="G1806" i="38"/>
  <c r="G1807" i="38"/>
  <c r="G1808" i="38"/>
  <c r="G1809" i="38"/>
  <c r="G1810" i="38"/>
  <c r="G1811" i="38"/>
  <c r="G1812" i="38"/>
  <c r="G1813" i="38"/>
  <c r="G1814" i="38"/>
  <c r="G1815" i="38"/>
  <c r="G1816" i="38"/>
  <c r="G1817" i="38"/>
  <c r="G1818" i="38"/>
  <c r="G1819" i="38"/>
  <c r="G1820" i="38"/>
  <c r="G1821" i="38"/>
  <c r="G1822" i="38"/>
  <c r="G1823" i="38"/>
  <c r="G1824" i="38"/>
  <c r="G1825" i="38"/>
  <c r="G1826" i="38"/>
  <c r="G1827" i="38"/>
  <c r="G1828" i="38"/>
  <c r="G1829" i="38"/>
  <c r="G1830" i="38"/>
  <c r="G1831" i="38"/>
  <c r="G1832" i="38"/>
  <c r="G1833" i="38"/>
  <c r="G1834" i="38"/>
  <c r="G1835" i="38"/>
  <c r="G1836" i="38"/>
  <c r="G1837" i="38"/>
  <c r="G1838" i="38"/>
  <c r="G1839" i="38"/>
  <c r="G1840" i="38"/>
  <c r="G1841" i="38"/>
  <c r="G1842" i="38"/>
  <c r="G1843" i="38"/>
  <c r="G1844" i="38"/>
  <c r="G1845" i="38"/>
  <c r="G1846" i="38"/>
  <c r="G1847" i="38"/>
  <c r="G1848" i="38"/>
  <c r="G1849" i="38"/>
  <c r="G1850" i="38"/>
  <c r="G1851" i="38"/>
  <c r="G1852" i="38"/>
  <c r="G1853" i="38"/>
  <c r="G1854" i="38"/>
  <c r="G1855" i="38"/>
  <c r="G1856" i="38"/>
  <c r="G1857" i="38"/>
  <c r="G1858" i="38"/>
  <c r="G1859" i="38"/>
  <c r="G1860" i="38"/>
  <c r="G1861" i="38"/>
  <c r="G1862" i="38"/>
  <c r="G1863" i="38"/>
  <c r="G1864" i="38"/>
  <c r="G1865" i="38"/>
  <c r="G1866" i="38"/>
  <c r="G1867" i="38"/>
  <c r="G1868" i="38"/>
  <c r="G1869" i="38"/>
  <c r="G1870" i="38"/>
  <c r="G1871" i="38"/>
  <c r="G1872" i="38"/>
  <c r="G1873" i="38"/>
  <c r="G1874" i="38"/>
  <c r="G1875" i="38"/>
  <c r="G1876" i="38"/>
  <c r="G1877" i="38"/>
  <c r="G1878" i="38"/>
  <c r="G1879" i="38"/>
  <c r="G1880" i="38"/>
  <c r="G1881" i="38"/>
  <c r="G1882" i="38"/>
  <c r="G1883" i="38"/>
  <c r="G1884" i="38"/>
  <c r="G1885" i="38"/>
  <c r="G1886" i="38"/>
  <c r="G1887" i="38"/>
  <c r="G1888" i="38"/>
  <c r="G1889" i="38"/>
  <c r="G1890" i="38"/>
  <c r="G1891" i="38"/>
  <c r="G1892" i="38"/>
  <c r="G1893" i="38"/>
  <c r="G1894" i="38"/>
  <c r="G1895" i="38"/>
  <c r="G1896" i="38"/>
  <c r="G1897" i="38"/>
  <c r="G1898" i="38"/>
  <c r="G1899" i="38"/>
  <c r="G1900" i="38"/>
  <c r="G1901" i="38"/>
  <c r="G1902" i="38"/>
  <c r="G1903" i="38"/>
  <c r="G1904" i="38"/>
  <c r="G1905" i="38"/>
  <c r="G1906" i="38"/>
  <c r="G1907" i="38"/>
  <c r="G1908" i="38"/>
  <c r="G1909" i="38"/>
  <c r="G1910" i="38"/>
  <c r="G1911" i="38"/>
  <c r="G1912" i="38"/>
  <c r="G1913" i="38"/>
  <c r="G1914" i="38"/>
  <c r="G1915" i="38"/>
  <c r="G1916" i="38"/>
  <c r="G1917" i="38"/>
  <c r="G1918" i="38"/>
  <c r="G1919" i="38"/>
  <c r="G1920" i="38"/>
  <c r="G1921" i="38"/>
  <c r="G1922" i="38"/>
  <c r="G1923" i="38"/>
  <c r="G1924" i="38"/>
  <c r="G1925" i="38"/>
  <c r="G1926" i="38"/>
  <c r="G1927" i="38"/>
  <c r="G1928" i="38"/>
  <c r="G1929" i="38"/>
  <c r="G1930" i="38"/>
  <c r="G1931" i="38"/>
  <c r="G1932" i="38"/>
  <c r="G1933" i="38"/>
  <c r="G1934" i="38"/>
  <c r="G1935" i="38"/>
  <c r="G1936" i="38"/>
  <c r="G1937" i="38"/>
  <c r="G1938" i="38"/>
  <c r="G1939" i="38"/>
  <c r="G1940" i="38"/>
  <c r="G1941" i="38"/>
  <c r="G1942" i="38"/>
  <c r="G1943" i="38"/>
  <c r="G1944" i="38"/>
  <c r="G1945" i="38"/>
  <c r="G1946" i="38"/>
  <c r="G1947" i="38"/>
  <c r="G1948" i="38"/>
  <c r="G1949" i="38"/>
  <c r="G1950" i="38"/>
  <c r="G1951" i="38"/>
  <c r="G1952" i="38"/>
  <c r="G1953" i="38"/>
  <c r="G1954" i="38"/>
  <c r="G1955" i="38"/>
  <c r="G1956" i="38"/>
  <c r="G1957" i="38"/>
  <c r="G1958" i="38"/>
  <c r="G1959" i="38"/>
  <c r="G1960" i="38"/>
  <c r="G1961" i="38"/>
  <c r="G1962" i="38"/>
  <c r="G1963" i="38"/>
  <c r="G1964" i="38"/>
  <c r="G1965" i="38"/>
  <c r="G1966" i="38"/>
  <c r="G1967" i="38"/>
  <c r="G1968" i="38"/>
  <c r="G1969" i="38"/>
  <c r="G1970" i="38"/>
  <c r="G1971" i="38"/>
  <c r="G1972" i="38"/>
  <c r="G1973" i="38"/>
  <c r="G1974" i="38"/>
  <c r="G1975" i="38"/>
  <c r="G1976" i="38"/>
  <c r="G1977" i="38"/>
  <c r="G1978" i="38"/>
  <c r="G1979" i="38"/>
  <c r="G1980" i="38"/>
  <c r="G1981" i="38"/>
  <c r="G1982" i="38"/>
  <c r="G1983" i="38"/>
  <c r="G1984" i="38"/>
  <c r="G1985" i="38"/>
  <c r="G1986" i="38"/>
  <c r="G1987" i="38"/>
  <c r="G1988" i="38"/>
  <c r="G1989" i="38"/>
  <c r="G1990" i="38"/>
  <c r="G1991" i="38"/>
  <c r="G1992" i="38"/>
  <c r="G1993" i="38"/>
  <c r="G1994" i="38"/>
  <c r="G1995" i="38"/>
  <c r="G1996" i="38"/>
  <c r="G1997" i="38"/>
  <c r="G1998" i="38"/>
  <c r="G1999" i="38"/>
  <c r="G2000" i="38"/>
  <c r="G2001" i="38"/>
  <c r="G2002" i="38"/>
  <c r="G2003" i="38"/>
  <c r="G2004" i="38"/>
  <c r="G2005" i="38"/>
  <c r="G2006" i="38"/>
  <c r="G2007" i="38"/>
  <c r="G2008" i="38"/>
  <c r="G2009" i="38"/>
  <c r="G2010" i="38"/>
  <c r="G2011" i="38"/>
  <c r="G2012" i="38"/>
  <c r="G2013" i="38"/>
  <c r="G2014" i="38"/>
  <c r="G2015" i="38"/>
  <c r="G2016" i="38"/>
  <c r="G2017" i="38"/>
  <c r="G2018" i="38"/>
  <c r="G2019" i="38"/>
  <c r="G2020" i="38"/>
  <c r="G2021" i="38"/>
  <c r="G2022" i="38"/>
  <c r="G2023" i="38"/>
  <c r="G2024" i="38"/>
  <c r="G2025" i="38"/>
  <c r="G2026" i="38"/>
  <c r="G2027" i="38"/>
  <c r="G2028" i="38"/>
  <c r="G2029" i="38"/>
  <c r="G2030" i="38"/>
  <c r="G2031" i="38"/>
  <c r="G2032" i="38"/>
  <c r="G2033" i="38"/>
  <c r="G2034" i="38"/>
  <c r="G2035" i="38"/>
  <c r="G2036" i="38"/>
  <c r="G2037" i="38"/>
  <c r="G2038" i="38"/>
  <c r="G2039" i="38"/>
  <c r="G2040" i="38"/>
  <c r="G2041" i="38"/>
  <c r="G2042" i="38"/>
  <c r="G2043" i="38"/>
  <c r="G2044" i="38"/>
  <c r="G2045" i="38"/>
  <c r="G2046" i="38"/>
  <c r="G2047" i="38"/>
  <c r="G2048" i="38"/>
  <c r="G2049" i="38"/>
  <c r="G2050" i="38"/>
  <c r="G2051" i="38"/>
  <c r="G2052" i="38"/>
  <c r="G2053" i="38"/>
  <c r="G2054" i="38"/>
  <c r="G2055" i="38"/>
  <c r="G2056" i="38"/>
  <c r="G2057" i="38"/>
  <c r="G2058" i="38"/>
  <c r="G2059" i="38"/>
  <c r="G2060" i="38"/>
  <c r="G2061" i="38"/>
  <c r="G2062" i="38"/>
  <c r="G2063" i="38"/>
  <c r="G2064" i="38"/>
  <c r="G2065" i="38"/>
  <c r="G2066" i="38"/>
  <c r="G2067" i="38"/>
  <c r="G2068" i="38"/>
  <c r="G2069" i="38"/>
  <c r="G2070" i="38"/>
  <c r="G2071" i="38"/>
  <c r="G2072" i="38"/>
  <c r="G2073" i="38"/>
  <c r="G2074" i="38"/>
  <c r="G2075" i="38"/>
  <c r="G2076" i="38"/>
  <c r="G2077" i="38"/>
  <c r="G2078" i="38"/>
  <c r="G2079" i="38"/>
  <c r="G2080" i="38"/>
  <c r="G2081" i="38"/>
  <c r="G2082" i="38"/>
  <c r="G2083" i="38"/>
  <c r="G2084" i="38"/>
  <c r="G2085" i="38"/>
  <c r="G2086" i="38"/>
  <c r="G2087" i="38"/>
  <c r="G2088" i="38"/>
  <c r="G2089" i="38"/>
  <c r="G2090" i="38"/>
  <c r="G2091" i="38"/>
  <c r="G2092" i="38"/>
  <c r="G2093" i="38"/>
  <c r="G2094" i="38"/>
  <c r="G2095" i="38"/>
  <c r="G2096" i="38"/>
  <c r="G2097" i="38"/>
  <c r="G2098" i="38"/>
  <c r="G2099" i="38"/>
  <c r="G2100" i="38"/>
  <c r="G2101" i="38"/>
  <c r="G2102" i="38"/>
  <c r="G2103" i="38"/>
  <c r="G2104" i="38"/>
  <c r="G2105" i="38"/>
  <c r="G2106" i="38"/>
  <c r="G2107" i="38"/>
  <c r="G2108" i="38"/>
  <c r="G2109" i="38"/>
  <c r="G2110" i="38"/>
  <c r="G2111" i="38"/>
  <c r="G2112" i="38"/>
  <c r="G2113" i="38"/>
  <c r="G2114" i="38"/>
  <c r="G2115" i="38"/>
  <c r="G2116" i="38"/>
  <c r="G2117" i="38"/>
  <c r="G2118" i="38"/>
  <c r="G2119" i="38"/>
  <c r="G2120" i="38"/>
  <c r="G2121" i="38"/>
  <c r="G2122" i="38"/>
  <c r="G2123" i="38"/>
  <c r="G2124" i="38"/>
  <c r="G2125" i="38"/>
  <c r="G2126" i="38"/>
  <c r="G2127" i="38"/>
  <c r="G2128" i="38"/>
  <c r="G2129" i="38"/>
  <c r="G2130" i="38"/>
  <c r="G2131" i="38"/>
  <c r="G2132" i="38"/>
  <c r="G2133" i="38"/>
  <c r="G2134" i="38"/>
  <c r="G2135" i="38"/>
  <c r="G2136" i="38"/>
  <c r="G2137" i="38"/>
  <c r="G2138" i="38"/>
  <c r="G2139" i="38"/>
  <c r="G2140" i="38"/>
  <c r="G2141" i="38"/>
  <c r="G2142" i="38"/>
  <c r="G2143" i="38"/>
  <c r="G2144" i="38"/>
  <c r="G2145" i="38"/>
  <c r="G2146" i="38"/>
  <c r="G2147" i="38"/>
  <c r="G2148" i="38"/>
  <c r="G2149" i="38"/>
  <c r="G2150" i="38"/>
  <c r="G2151" i="38"/>
  <c r="G2152" i="38"/>
  <c r="G2153" i="38"/>
  <c r="G2154" i="38"/>
  <c r="G2155" i="38"/>
  <c r="G2156" i="38"/>
  <c r="G2157" i="38"/>
  <c r="G2158" i="38"/>
  <c r="G2159" i="38"/>
  <c r="G2160" i="38"/>
  <c r="G2161" i="38"/>
  <c r="G2162" i="38"/>
  <c r="G2163" i="38"/>
  <c r="G2164" i="38"/>
  <c r="G2165" i="38"/>
  <c r="G2166" i="38"/>
  <c r="G2167" i="38"/>
  <c r="G2168" i="38"/>
  <c r="G2169" i="38"/>
  <c r="G2170" i="38"/>
  <c r="G2171" i="38"/>
  <c r="G2172" i="38"/>
  <c r="G2173" i="38"/>
  <c r="G2174" i="38"/>
  <c r="G2175" i="38"/>
  <c r="G2176" i="38"/>
  <c r="G2177" i="38"/>
  <c r="G2178" i="38"/>
  <c r="G2179" i="38"/>
  <c r="G2180" i="38"/>
  <c r="G2181" i="38"/>
  <c r="G2182" i="38"/>
  <c r="G2183" i="38"/>
  <c r="G2184" i="38"/>
  <c r="G2185" i="38"/>
  <c r="G2186" i="38"/>
  <c r="G2187" i="38"/>
  <c r="G2188" i="38"/>
  <c r="G2189" i="38"/>
  <c r="G2190" i="38"/>
  <c r="G2191" i="38"/>
  <c r="G2192" i="38"/>
  <c r="G2193" i="38"/>
  <c r="G2194" i="38"/>
  <c r="G2195" i="38"/>
  <c r="G2196" i="38"/>
  <c r="G2197" i="38"/>
  <c r="G2198" i="38"/>
  <c r="G2199" i="38"/>
  <c r="G2200" i="38"/>
  <c r="G2201" i="38"/>
  <c r="G2202" i="38"/>
  <c r="G2203" i="38"/>
  <c r="G2204" i="38"/>
  <c r="G2205" i="38"/>
  <c r="G2206" i="38"/>
  <c r="G2207" i="38"/>
  <c r="G2208" i="38"/>
  <c r="G2209" i="38"/>
  <c r="G2210" i="38"/>
  <c r="G2211" i="38"/>
  <c r="G2212" i="38"/>
  <c r="G2213" i="38"/>
  <c r="G2214" i="38"/>
  <c r="G2215" i="38"/>
  <c r="G2216" i="38"/>
  <c r="G2217" i="38"/>
  <c r="G2218" i="38"/>
  <c r="G2219" i="38"/>
  <c r="G2220" i="38"/>
  <c r="G2221" i="38"/>
  <c r="G2222" i="38"/>
  <c r="G2223" i="38"/>
  <c r="G2224" i="38"/>
  <c r="G2225" i="38"/>
  <c r="G2226" i="38"/>
  <c r="G2227" i="38"/>
  <c r="G2228" i="38"/>
  <c r="G2229" i="38"/>
  <c r="G2230" i="38"/>
  <c r="G2231" i="38"/>
  <c r="G2232" i="38"/>
  <c r="G2233" i="38"/>
  <c r="G2234" i="38"/>
  <c r="G2235" i="38"/>
  <c r="G2236" i="38"/>
  <c r="G2237" i="38"/>
  <c r="G2238" i="38"/>
  <c r="G2239" i="38"/>
  <c r="G2240" i="38"/>
  <c r="G2241" i="38"/>
  <c r="G2242" i="38"/>
  <c r="G2243" i="38"/>
  <c r="G2244" i="38"/>
  <c r="G2245" i="38"/>
  <c r="G2246" i="38"/>
  <c r="G2247" i="38"/>
  <c r="G2248" i="38"/>
  <c r="G2249" i="38"/>
  <c r="G2250" i="38"/>
  <c r="G2251" i="38"/>
  <c r="G2252" i="38"/>
  <c r="G2253" i="38"/>
  <c r="G2254" i="38"/>
  <c r="G2255" i="38"/>
  <c r="G2256" i="38"/>
  <c r="G2257" i="38"/>
  <c r="G2258" i="38"/>
  <c r="G2259" i="38"/>
  <c r="G2260" i="38"/>
  <c r="G2261" i="38"/>
  <c r="G2262" i="38"/>
  <c r="G2263" i="38"/>
  <c r="G2264" i="38"/>
  <c r="G2265" i="38"/>
  <c r="G2266" i="38"/>
  <c r="G2267" i="38"/>
  <c r="G2268" i="38"/>
  <c r="G2269" i="38"/>
  <c r="G2270" i="38"/>
  <c r="G2271" i="38"/>
  <c r="G2272" i="38"/>
  <c r="G2273" i="38"/>
  <c r="G2274" i="38"/>
  <c r="G2275" i="38"/>
  <c r="G2276" i="38"/>
  <c r="G2277" i="38"/>
  <c r="G2278" i="38"/>
  <c r="G2279" i="38"/>
  <c r="G2280" i="38"/>
  <c r="G2281" i="38"/>
  <c r="G2282" i="38"/>
  <c r="G2283" i="38"/>
  <c r="G2284" i="38"/>
  <c r="G2285" i="38"/>
  <c r="G2286" i="38"/>
  <c r="G2287" i="38"/>
  <c r="G2288" i="38"/>
  <c r="G2289" i="38"/>
  <c r="G2290" i="38"/>
  <c r="G2291" i="38"/>
  <c r="G2292" i="38"/>
  <c r="G2293" i="38"/>
  <c r="G2294" i="38"/>
  <c r="G2295" i="38"/>
  <c r="G2296" i="38"/>
  <c r="G2297" i="38"/>
  <c r="G2298" i="38"/>
  <c r="G2299" i="38"/>
  <c r="G2300" i="38"/>
  <c r="G2301" i="38"/>
  <c r="G2302" i="38"/>
  <c r="G2303" i="38"/>
  <c r="G2304" i="38"/>
  <c r="G2305" i="38"/>
  <c r="G2306" i="38"/>
  <c r="G2307" i="38"/>
  <c r="G2308" i="38"/>
  <c r="G2309" i="38"/>
  <c r="G2310" i="38"/>
  <c r="G2311" i="38"/>
  <c r="G2312" i="38"/>
  <c r="G2313" i="38"/>
  <c r="G2314" i="38"/>
  <c r="G2315" i="38"/>
  <c r="G2316" i="38"/>
  <c r="G2317" i="38"/>
  <c r="G2318" i="38"/>
  <c r="G2319" i="38"/>
  <c r="G2320" i="38"/>
  <c r="G2321" i="38"/>
  <c r="G2322" i="38"/>
  <c r="G2323" i="38"/>
  <c r="G2324" i="38"/>
  <c r="G2325" i="38"/>
  <c r="G2326" i="38"/>
  <c r="G2327" i="38"/>
  <c r="G2328" i="38"/>
  <c r="G2329" i="38"/>
  <c r="G2330" i="38"/>
  <c r="G2331" i="38"/>
  <c r="G2332" i="38"/>
  <c r="G2333" i="38"/>
  <c r="G2334" i="38"/>
  <c r="G2335" i="38"/>
  <c r="G2336" i="38"/>
  <c r="G2337" i="38"/>
  <c r="G2338" i="38"/>
  <c r="G2339" i="38"/>
  <c r="G2340" i="38"/>
  <c r="G2341" i="38"/>
  <c r="G2342" i="38"/>
  <c r="G2343" i="38"/>
  <c r="G2344" i="38"/>
  <c r="G2345" i="38"/>
  <c r="G2346" i="38"/>
  <c r="G2347" i="38"/>
  <c r="G2348" i="38"/>
  <c r="G2349" i="38"/>
  <c r="G2350" i="38"/>
  <c r="G2351" i="38"/>
  <c r="G2352" i="38"/>
  <c r="G2353" i="38"/>
  <c r="G2354" i="38"/>
  <c r="G2355" i="38"/>
  <c r="G2356" i="38"/>
  <c r="G2357" i="38"/>
  <c r="G2358" i="38"/>
  <c r="G2359" i="38"/>
  <c r="G2360" i="38"/>
  <c r="G2361" i="38"/>
  <c r="G2362" i="38"/>
  <c r="G2363" i="38"/>
  <c r="G2364" i="38"/>
  <c r="G2365" i="38"/>
  <c r="G2366" i="38"/>
  <c r="G2367" i="38"/>
  <c r="G2368" i="38"/>
  <c r="G2369" i="38"/>
  <c r="G2370" i="38"/>
  <c r="G2371" i="38"/>
  <c r="G2372" i="38"/>
  <c r="G2373" i="38"/>
  <c r="G2374" i="38"/>
  <c r="G2375" i="38"/>
  <c r="G2376" i="38"/>
  <c r="G2377" i="38"/>
  <c r="G2378" i="38"/>
  <c r="G2379" i="38"/>
  <c r="G2380" i="38"/>
  <c r="G2381" i="38"/>
  <c r="G2382" i="38"/>
  <c r="G2383" i="38"/>
  <c r="G2384" i="38"/>
  <c r="G2385" i="38"/>
  <c r="G2386" i="38"/>
  <c r="G2387" i="38"/>
  <c r="G2388" i="38"/>
  <c r="G2389" i="38"/>
  <c r="G2390" i="38"/>
  <c r="G2391" i="38"/>
  <c r="G2392" i="38"/>
  <c r="G2393" i="38"/>
  <c r="G2394" i="38"/>
  <c r="G2395" i="38"/>
  <c r="G2396" i="38"/>
  <c r="G2397" i="38"/>
  <c r="G2398" i="38"/>
  <c r="G2399" i="38"/>
  <c r="G2400" i="38"/>
  <c r="G2401" i="38"/>
  <c r="G2402" i="38"/>
  <c r="G2403" i="38"/>
  <c r="G2404" i="38"/>
  <c r="G2405" i="38"/>
  <c r="G2406" i="38"/>
  <c r="G2407" i="38"/>
  <c r="G2408" i="38"/>
  <c r="G2409" i="38"/>
  <c r="G2410" i="38"/>
  <c r="G2411" i="38"/>
  <c r="G2412" i="38"/>
  <c r="G2413" i="38"/>
  <c r="G2414" i="38"/>
  <c r="G2415" i="38"/>
  <c r="G2416" i="38"/>
  <c r="G2417" i="38"/>
  <c r="G2418" i="38"/>
  <c r="G2419" i="38"/>
  <c r="G2420" i="38"/>
  <c r="G2421" i="38"/>
  <c r="G2422" i="38"/>
  <c r="G2423" i="38"/>
  <c r="G2424" i="38"/>
  <c r="G2425" i="38"/>
  <c r="G2426" i="38"/>
  <c r="G2427" i="38"/>
  <c r="G2428" i="38"/>
  <c r="G2429" i="38"/>
  <c r="G2430" i="38"/>
  <c r="G2431" i="38"/>
  <c r="G2432" i="38"/>
  <c r="G2433" i="38"/>
  <c r="G2434" i="38"/>
  <c r="G2435" i="38"/>
  <c r="G2436" i="38"/>
  <c r="G2437" i="38"/>
  <c r="G2438" i="38"/>
  <c r="G2439" i="38"/>
  <c r="G2440" i="38"/>
  <c r="G2441" i="38"/>
  <c r="G2442" i="38"/>
  <c r="G2443" i="38"/>
  <c r="G2444" i="38"/>
  <c r="G2445" i="38"/>
  <c r="G2446" i="38"/>
  <c r="G2447" i="38"/>
  <c r="G2448" i="38"/>
  <c r="G2449" i="38"/>
  <c r="G2450" i="38"/>
  <c r="G2451" i="38"/>
  <c r="G2452" i="38"/>
  <c r="G2453" i="38"/>
  <c r="G2454" i="38"/>
  <c r="G2455" i="38"/>
  <c r="G2456" i="38"/>
  <c r="G2457" i="38"/>
  <c r="G2458" i="38"/>
  <c r="G2459" i="38"/>
  <c r="G2460" i="38"/>
  <c r="G2461" i="38"/>
  <c r="G2462" i="38"/>
  <c r="G2463" i="38"/>
  <c r="G2464" i="38"/>
  <c r="G2465" i="38"/>
  <c r="G2466" i="38"/>
  <c r="G2467" i="38"/>
  <c r="G2468" i="38"/>
  <c r="G2469" i="38"/>
  <c r="G2470" i="38"/>
  <c r="G2471" i="38"/>
  <c r="G2472" i="38"/>
  <c r="G2473" i="38"/>
  <c r="G2474" i="38"/>
  <c r="G2475" i="38"/>
  <c r="G2476" i="38"/>
  <c r="G2477" i="38"/>
  <c r="G2478" i="38"/>
  <c r="G2479" i="38"/>
  <c r="G2480" i="38"/>
  <c r="G2481" i="38"/>
  <c r="G2482" i="38"/>
  <c r="G2483" i="38"/>
  <c r="G2484" i="38"/>
  <c r="G2485" i="38"/>
  <c r="G2486" i="38"/>
  <c r="G2487" i="38"/>
  <c r="G2488" i="38"/>
  <c r="G2489" i="38"/>
  <c r="G2490" i="38"/>
  <c r="G2491" i="38"/>
  <c r="G2492" i="38"/>
  <c r="G2493" i="38"/>
  <c r="G2494" i="38"/>
  <c r="G2495" i="38"/>
  <c r="G2496" i="38"/>
  <c r="G2497" i="38"/>
  <c r="G2498" i="38"/>
  <c r="G2499" i="38"/>
  <c r="G2500" i="38"/>
  <c r="G2501" i="38"/>
  <c r="G2502" i="38"/>
  <c r="G2503" i="38"/>
  <c r="G2504" i="38"/>
  <c r="G2505" i="38"/>
  <c r="G2506" i="38"/>
  <c r="G2507" i="38"/>
  <c r="G2508" i="38"/>
  <c r="G2509" i="38"/>
  <c r="G2510" i="38"/>
  <c r="G2511" i="38"/>
  <c r="G2512" i="38"/>
  <c r="G2513" i="38"/>
  <c r="G2514" i="38"/>
  <c r="G2515" i="38"/>
  <c r="G2516" i="38"/>
  <c r="G2517" i="38"/>
  <c r="G2518" i="38"/>
  <c r="G2519" i="38"/>
  <c r="G2520" i="38"/>
  <c r="G2521" i="38"/>
  <c r="G2522" i="38"/>
  <c r="G2523" i="38"/>
  <c r="G2524" i="38"/>
  <c r="G2525" i="38"/>
  <c r="G2526" i="38"/>
  <c r="G2527" i="38"/>
  <c r="G2528" i="38"/>
  <c r="G2529" i="38"/>
  <c r="G2530" i="38"/>
  <c r="G2531" i="38"/>
  <c r="G2532" i="38"/>
  <c r="G2533" i="38"/>
  <c r="G2534" i="38"/>
  <c r="G2535" i="38"/>
  <c r="G2536" i="38"/>
  <c r="G2537" i="38"/>
  <c r="G2538" i="38"/>
  <c r="G2539" i="38"/>
  <c r="G2540" i="38"/>
  <c r="G2541" i="38"/>
  <c r="G2542" i="38"/>
  <c r="G2543" i="38"/>
  <c r="G2544" i="38"/>
  <c r="G2545" i="38"/>
  <c r="G2546" i="38"/>
  <c r="G2547" i="38"/>
  <c r="G2548" i="38"/>
  <c r="G2549" i="38"/>
  <c r="G2550" i="38"/>
  <c r="G2551" i="38"/>
  <c r="G2552" i="38"/>
  <c r="G2553" i="38"/>
  <c r="G2554" i="38"/>
  <c r="G2555" i="38"/>
  <c r="G2556" i="38"/>
  <c r="G2557" i="38"/>
  <c r="G2558" i="38"/>
  <c r="G2559" i="38"/>
  <c r="G2560" i="38"/>
  <c r="G2561" i="38"/>
  <c r="G2562" i="38"/>
  <c r="G2563" i="38"/>
  <c r="G2564" i="38"/>
  <c r="G2565" i="38"/>
  <c r="G2566" i="38"/>
  <c r="G2567" i="38"/>
  <c r="G2568" i="38"/>
  <c r="G2569" i="38"/>
  <c r="G2570" i="38"/>
  <c r="G2571" i="38"/>
  <c r="G2572" i="38"/>
  <c r="G2573" i="38"/>
  <c r="G2574" i="38"/>
  <c r="G2575" i="38"/>
  <c r="G2576" i="38"/>
  <c r="G2577" i="38"/>
  <c r="G2578" i="38"/>
  <c r="G2579" i="38"/>
  <c r="G2580" i="38"/>
  <c r="G2581" i="38"/>
  <c r="G2582" i="38"/>
  <c r="G2583" i="38"/>
  <c r="G2584" i="38"/>
  <c r="G2585" i="38"/>
  <c r="G2586" i="38"/>
  <c r="G2587" i="38"/>
  <c r="G2588" i="38"/>
  <c r="G2589" i="38"/>
  <c r="G2590" i="38"/>
  <c r="G2591" i="38"/>
  <c r="G2592" i="38"/>
  <c r="G2593" i="38"/>
  <c r="G2594" i="38"/>
  <c r="G2595" i="38"/>
  <c r="G2596" i="38"/>
  <c r="G2597" i="38"/>
  <c r="G2598" i="38"/>
  <c r="G2599" i="38"/>
  <c r="G2600" i="38"/>
  <c r="G2601" i="38"/>
  <c r="G2602" i="38"/>
  <c r="G2603" i="38"/>
  <c r="G2604" i="38"/>
  <c r="G2605" i="38"/>
  <c r="G2606" i="38"/>
  <c r="G2607" i="38"/>
  <c r="G2608" i="38"/>
  <c r="G2609" i="38"/>
  <c r="G2610" i="38"/>
  <c r="G2611" i="38"/>
  <c r="G2612" i="38"/>
  <c r="G2613" i="38"/>
  <c r="G2614" i="38"/>
  <c r="G2615" i="38"/>
  <c r="G2616" i="38"/>
  <c r="G2617" i="38"/>
  <c r="G2618" i="38"/>
  <c r="G2619" i="38"/>
  <c r="G2620" i="38"/>
  <c r="G2621" i="38"/>
  <c r="G2622" i="38"/>
  <c r="G2623" i="38"/>
  <c r="G2624" i="38"/>
  <c r="G2625" i="38"/>
  <c r="G2626" i="38"/>
  <c r="G2627" i="38"/>
  <c r="G2628" i="38"/>
  <c r="G2629" i="38"/>
  <c r="G2630" i="38"/>
  <c r="G2631" i="38"/>
  <c r="G2632" i="38"/>
  <c r="G2633" i="38"/>
  <c r="G2634" i="38"/>
  <c r="G2635" i="38"/>
  <c r="G2636" i="38"/>
  <c r="G2637" i="38"/>
  <c r="G2638" i="38"/>
  <c r="G2639" i="38"/>
  <c r="G2640" i="38"/>
  <c r="G2641" i="38"/>
  <c r="G2642" i="38"/>
  <c r="G2643" i="38"/>
  <c r="G2644" i="38"/>
  <c r="G2645" i="38"/>
  <c r="G2646" i="38"/>
  <c r="G2647" i="38"/>
  <c r="G2648" i="38"/>
  <c r="G2649" i="38"/>
  <c r="G2650" i="38"/>
  <c r="G2651" i="38"/>
  <c r="G2652" i="38"/>
  <c r="G2653" i="38"/>
  <c r="G2654" i="38"/>
  <c r="G2655" i="38"/>
  <c r="G2656" i="38"/>
  <c r="G2657" i="38"/>
  <c r="G2658" i="38"/>
  <c r="G2659" i="38"/>
  <c r="G2660" i="38"/>
  <c r="G2661" i="38"/>
  <c r="G2662" i="38"/>
  <c r="G2663" i="38"/>
  <c r="G2664" i="38"/>
  <c r="G2665" i="38"/>
  <c r="G2666" i="38"/>
  <c r="G2667" i="38"/>
  <c r="G2668" i="38"/>
  <c r="G2669" i="38"/>
  <c r="G2670" i="38"/>
  <c r="G2671" i="38"/>
  <c r="G2672" i="38"/>
  <c r="G2673" i="38"/>
  <c r="G2674" i="38"/>
  <c r="G2675" i="38"/>
  <c r="G2676" i="38"/>
  <c r="G2677" i="38"/>
  <c r="G2678" i="38"/>
  <c r="G2679" i="38"/>
  <c r="G2680" i="38"/>
  <c r="G2681" i="38"/>
  <c r="G2682" i="38"/>
  <c r="G2683" i="38"/>
  <c r="G2684" i="38"/>
  <c r="G2685" i="38"/>
  <c r="G2686" i="38"/>
  <c r="G2687" i="38"/>
  <c r="G2688" i="38"/>
  <c r="G2689" i="38"/>
  <c r="G2690" i="38"/>
  <c r="G2691" i="38"/>
  <c r="G2692" i="38"/>
  <c r="G2693" i="38"/>
  <c r="G2694" i="38"/>
  <c r="G2695" i="38"/>
  <c r="G2696" i="38"/>
  <c r="G2697" i="38"/>
  <c r="G2698" i="38"/>
  <c r="G2699" i="38"/>
  <c r="G2700" i="38"/>
  <c r="G2701" i="38"/>
  <c r="G2702" i="38"/>
  <c r="G2703" i="38"/>
  <c r="G2704" i="38"/>
  <c r="G2705" i="38"/>
  <c r="G2706" i="38"/>
  <c r="G2707" i="38"/>
  <c r="G2708" i="38"/>
  <c r="G2709" i="38"/>
  <c r="G2710" i="38"/>
  <c r="G2711" i="38"/>
  <c r="G2712" i="38"/>
  <c r="G2713" i="38"/>
  <c r="G2714" i="38"/>
  <c r="G2715" i="38"/>
  <c r="G2716" i="38"/>
  <c r="G2717" i="38"/>
  <c r="G2718" i="38"/>
  <c r="G2719" i="38"/>
  <c r="G2720" i="38"/>
  <c r="G2721" i="38"/>
  <c r="G2722" i="38"/>
  <c r="G2723" i="38"/>
  <c r="G2724" i="38"/>
  <c r="G2725" i="38"/>
  <c r="G2726" i="38"/>
  <c r="G2727" i="38"/>
  <c r="G2728" i="38"/>
  <c r="G2729" i="38"/>
  <c r="G2730" i="38"/>
  <c r="G2731" i="38"/>
  <c r="G2732" i="38"/>
  <c r="G2733" i="38"/>
  <c r="G2734" i="38"/>
  <c r="G2735" i="38"/>
  <c r="G2736" i="38"/>
  <c r="G2737" i="38"/>
  <c r="G2738" i="38"/>
  <c r="G2739" i="38"/>
  <c r="G2740" i="38"/>
  <c r="G2741" i="38"/>
  <c r="G2742" i="38"/>
  <c r="G2743" i="38"/>
  <c r="G2744" i="38"/>
  <c r="G2745" i="38"/>
  <c r="G2746" i="38"/>
  <c r="G2747" i="38"/>
  <c r="G2748" i="38"/>
  <c r="G2749" i="38"/>
  <c r="G2750" i="38"/>
  <c r="G2751" i="38"/>
  <c r="G2752" i="38"/>
  <c r="G2753" i="38"/>
  <c r="G2754" i="38"/>
  <c r="G2755" i="38"/>
  <c r="G2756" i="38"/>
  <c r="G2757" i="38"/>
  <c r="G2758" i="38"/>
  <c r="G2759" i="38"/>
  <c r="G2760" i="38"/>
  <c r="G2761" i="38"/>
  <c r="G2762" i="38"/>
  <c r="G2763" i="38"/>
  <c r="G2764" i="38"/>
  <c r="G2765" i="38"/>
  <c r="G2766" i="38"/>
  <c r="G2767" i="38"/>
  <c r="G2768" i="38"/>
  <c r="G2769" i="38"/>
  <c r="G2770" i="38"/>
  <c r="G2771" i="38"/>
  <c r="G2772" i="38"/>
  <c r="G2773" i="38"/>
  <c r="G2774" i="38"/>
  <c r="G2775" i="38"/>
  <c r="G2776" i="38"/>
  <c r="G2777" i="38"/>
  <c r="G2778" i="38"/>
  <c r="G2779" i="38"/>
  <c r="G2780" i="38"/>
  <c r="G2781" i="38"/>
  <c r="G2782" i="38"/>
  <c r="G2783" i="38"/>
  <c r="G2784" i="38"/>
  <c r="G2785" i="38"/>
  <c r="G2786" i="38"/>
  <c r="G2787" i="38"/>
  <c r="G2788" i="38"/>
  <c r="G2789" i="38"/>
  <c r="G2790" i="38"/>
  <c r="G2791" i="38"/>
  <c r="G2792" i="38"/>
  <c r="G2793" i="38"/>
  <c r="G2794" i="38"/>
  <c r="G2795" i="38"/>
  <c r="G2796" i="38"/>
  <c r="G2797" i="38"/>
  <c r="G2798" i="38"/>
  <c r="G2799" i="38"/>
  <c r="G2800" i="38"/>
  <c r="G2801" i="38"/>
  <c r="G2802" i="38"/>
  <c r="G2803" i="38"/>
  <c r="G2804" i="38"/>
  <c r="G2805" i="38"/>
  <c r="G2806" i="38"/>
  <c r="G2807" i="38"/>
  <c r="G2808" i="38"/>
  <c r="G2809" i="38"/>
  <c r="G2810" i="38"/>
  <c r="G2811" i="38"/>
  <c r="G2812" i="38"/>
  <c r="G2813" i="38"/>
  <c r="G2814" i="38"/>
  <c r="G2815" i="38"/>
  <c r="G2816" i="38"/>
  <c r="G2817" i="38"/>
  <c r="G2818" i="38"/>
  <c r="G2819" i="38"/>
  <c r="G2820" i="38"/>
  <c r="G2821" i="38"/>
  <c r="G2822" i="38"/>
  <c r="G2823" i="38"/>
  <c r="G2824" i="38"/>
  <c r="G2825" i="38"/>
  <c r="G2826" i="38"/>
  <c r="G2827" i="38"/>
  <c r="G2828" i="38"/>
  <c r="G2829" i="38"/>
  <c r="G2830" i="38"/>
  <c r="G2831" i="38"/>
  <c r="G2832" i="38"/>
  <c r="G2833" i="38"/>
  <c r="G2834" i="38"/>
  <c r="G2835" i="38"/>
  <c r="G2836" i="38"/>
  <c r="G2837" i="38"/>
  <c r="G2838" i="38"/>
  <c r="G2839" i="38"/>
  <c r="G2840" i="38"/>
  <c r="G2841" i="38"/>
  <c r="G2842" i="38"/>
  <c r="G2843" i="38"/>
  <c r="G2844" i="38"/>
  <c r="G2845" i="38"/>
  <c r="G2846" i="38"/>
  <c r="G2847" i="38"/>
  <c r="G2848" i="38"/>
  <c r="G2849" i="38"/>
  <c r="G2850" i="38"/>
  <c r="G2851" i="38"/>
  <c r="G2852" i="38"/>
  <c r="G2853" i="38"/>
  <c r="G2854" i="38"/>
  <c r="G2855" i="38"/>
  <c r="G2856" i="38"/>
  <c r="G2857" i="38"/>
  <c r="G2858" i="38"/>
  <c r="G2859" i="38"/>
  <c r="G2860" i="38"/>
  <c r="G2861" i="38"/>
  <c r="G2862" i="38"/>
  <c r="G2863" i="38"/>
  <c r="G2864" i="38"/>
  <c r="G2865" i="38"/>
  <c r="G2866" i="38"/>
  <c r="G2867" i="38"/>
  <c r="G2868" i="38"/>
  <c r="G2869" i="38"/>
  <c r="G2870" i="38"/>
  <c r="G2871" i="38"/>
  <c r="G2872" i="38"/>
  <c r="G2873" i="38"/>
  <c r="G2874" i="38"/>
  <c r="G2875" i="38"/>
  <c r="G2876" i="38"/>
  <c r="G2877" i="38"/>
  <c r="G2878" i="38"/>
  <c r="G2879" i="38"/>
  <c r="G2880" i="38"/>
  <c r="G2881" i="38"/>
  <c r="G2882" i="38"/>
  <c r="G2883" i="38"/>
  <c r="G2884" i="38"/>
  <c r="G2885" i="38"/>
  <c r="G2886" i="38"/>
  <c r="G2887" i="38"/>
  <c r="G2888" i="38"/>
  <c r="G2889" i="38"/>
  <c r="G2890" i="38"/>
  <c r="G2891" i="38"/>
  <c r="G2892" i="38"/>
  <c r="G2893" i="38"/>
  <c r="G2894" i="38"/>
  <c r="G2895" i="38"/>
  <c r="G2896" i="38"/>
  <c r="G2897" i="38"/>
  <c r="G2898" i="38"/>
  <c r="G2899" i="38"/>
  <c r="G2900" i="38"/>
  <c r="G2901" i="38"/>
  <c r="G2902" i="38"/>
  <c r="G2903" i="38"/>
  <c r="G2904" i="38"/>
  <c r="G2905" i="38"/>
  <c r="G2906" i="38"/>
  <c r="G2907" i="38"/>
  <c r="G2908" i="38"/>
  <c r="G2909" i="38"/>
  <c r="G2910" i="38"/>
  <c r="G2911" i="38"/>
  <c r="G2912" i="38"/>
  <c r="G2913" i="38"/>
  <c r="G2914" i="38"/>
  <c r="G2915" i="38"/>
  <c r="G2916" i="38"/>
  <c r="G2917" i="38"/>
  <c r="G2918" i="38"/>
  <c r="G2919" i="38"/>
  <c r="G2920" i="38"/>
  <c r="G2921" i="38"/>
  <c r="G2922" i="38"/>
  <c r="G2923" i="38"/>
  <c r="G2924" i="38"/>
  <c r="G2925" i="38"/>
  <c r="G2926" i="38"/>
  <c r="G2927" i="38"/>
  <c r="G2928" i="38"/>
  <c r="G2929" i="38"/>
  <c r="G2930" i="38"/>
  <c r="G2931" i="38"/>
  <c r="G2932" i="38"/>
  <c r="G2933" i="38"/>
  <c r="G2934" i="38"/>
  <c r="G2935" i="38"/>
  <c r="G2936" i="38"/>
  <c r="G2937" i="38"/>
  <c r="G2938" i="38"/>
  <c r="G2939" i="38"/>
  <c r="G2940" i="38"/>
  <c r="G2941" i="38"/>
  <c r="G2942" i="38"/>
  <c r="G2943" i="38"/>
  <c r="G2944" i="38"/>
  <c r="G2945" i="38"/>
  <c r="G2946" i="38"/>
  <c r="G2947" i="38"/>
  <c r="G2948" i="38"/>
  <c r="G2949" i="38"/>
  <c r="G2950" i="38"/>
  <c r="G2951" i="38"/>
  <c r="G2952" i="38"/>
  <c r="G2953" i="38"/>
  <c r="G2954" i="38"/>
  <c r="G2955" i="38"/>
  <c r="G2956" i="38"/>
  <c r="G2957" i="38"/>
  <c r="G2958" i="38"/>
  <c r="G2959" i="38"/>
  <c r="G2960" i="38"/>
  <c r="G2961" i="38"/>
  <c r="G2962" i="38"/>
  <c r="G2963" i="38"/>
  <c r="G2964" i="38"/>
  <c r="G2965" i="38"/>
  <c r="G2966" i="38"/>
  <c r="G2967" i="38"/>
  <c r="G2968" i="38"/>
  <c r="G2969" i="38"/>
  <c r="G2970" i="38"/>
  <c r="G2971" i="38"/>
  <c r="G2972" i="38"/>
  <c r="G2973" i="38"/>
  <c r="G2974" i="38"/>
  <c r="G2975" i="38"/>
  <c r="G2976" i="38"/>
  <c r="G2977" i="38"/>
  <c r="G2978" i="38"/>
  <c r="G2979" i="38"/>
  <c r="G2980" i="38"/>
  <c r="G2981" i="38"/>
  <c r="G2982" i="38"/>
  <c r="G2983" i="38"/>
  <c r="G2984" i="38"/>
  <c r="G2985" i="38"/>
  <c r="G2986" i="38"/>
  <c r="G2987" i="38"/>
  <c r="G2988" i="38"/>
  <c r="G2989" i="38"/>
  <c r="G2990" i="38"/>
  <c r="G2991" i="38"/>
  <c r="G2992" i="38"/>
  <c r="G2993" i="38"/>
  <c r="G2994" i="38"/>
  <c r="G2995" i="38"/>
  <c r="G2996" i="38"/>
  <c r="G2997" i="38"/>
  <c r="G2998" i="38"/>
  <c r="G2999" i="38"/>
  <c r="G3000" i="38"/>
  <c r="G3001" i="38"/>
  <c r="G3002" i="38"/>
  <c r="G3003" i="38"/>
  <c r="G3004" i="38"/>
  <c r="G3005" i="38"/>
  <c r="G3006" i="38"/>
  <c r="G3007" i="38"/>
  <c r="G3008" i="38"/>
  <c r="G3009" i="38"/>
  <c r="G3010" i="38"/>
  <c r="G3011" i="38"/>
  <c r="G3012" i="38"/>
  <c r="G3013" i="38"/>
  <c r="G3014" i="38"/>
  <c r="G3015" i="38"/>
  <c r="G3016" i="38"/>
  <c r="G3017" i="38"/>
  <c r="G3018" i="38"/>
  <c r="G3019" i="38"/>
  <c r="G3020" i="38"/>
  <c r="G3021" i="38"/>
  <c r="G3022" i="38"/>
  <c r="G3023" i="38"/>
  <c r="G3024" i="38"/>
  <c r="G3025" i="38"/>
  <c r="G3026" i="38"/>
  <c r="G3027" i="38"/>
  <c r="G3028" i="38"/>
  <c r="G3029" i="38"/>
  <c r="G3030" i="38"/>
  <c r="G3031" i="38"/>
  <c r="G3032" i="38"/>
  <c r="G3033" i="38"/>
  <c r="G3034" i="38"/>
  <c r="G3035" i="38"/>
  <c r="G3036" i="38"/>
  <c r="G3037" i="38"/>
  <c r="G3038" i="38"/>
  <c r="G3039" i="38"/>
  <c r="G3040" i="38"/>
  <c r="G3041" i="38"/>
  <c r="G3042" i="38"/>
  <c r="G3043" i="38"/>
  <c r="G3044" i="38"/>
  <c r="G3045" i="38"/>
  <c r="G3046" i="38"/>
  <c r="G3047" i="38"/>
  <c r="G3048" i="38"/>
  <c r="G3049" i="38"/>
  <c r="G3050" i="38"/>
  <c r="G3051" i="38"/>
  <c r="G3052" i="38"/>
  <c r="G3053" i="38"/>
  <c r="G3054" i="38"/>
  <c r="G3055" i="38"/>
  <c r="G3056" i="38"/>
  <c r="G3057" i="38"/>
  <c r="G3058" i="38"/>
  <c r="G3059" i="38"/>
  <c r="G3060" i="38"/>
  <c r="G3061" i="38"/>
  <c r="G3062" i="38"/>
  <c r="G3063" i="38"/>
  <c r="G3064" i="38"/>
  <c r="G3065" i="38"/>
  <c r="G3066" i="38"/>
  <c r="G3067" i="38"/>
  <c r="G3068" i="38"/>
  <c r="G3069" i="38"/>
  <c r="G3070" i="38"/>
  <c r="G3071" i="38"/>
  <c r="G3072" i="38"/>
  <c r="G3073" i="38"/>
  <c r="G3074" i="38"/>
  <c r="G3075" i="38"/>
  <c r="G3076" i="38"/>
  <c r="G3077" i="38"/>
  <c r="G3078" i="38"/>
  <c r="G3079" i="38"/>
  <c r="G3080" i="38"/>
  <c r="G3081" i="38"/>
  <c r="G3082" i="38"/>
  <c r="G3083" i="38"/>
  <c r="G3084" i="38"/>
  <c r="G3085" i="38"/>
  <c r="G3086" i="38"/>
  <c r="G3087" i="38"/>
  <c r="G3088" i="38"/>
  <c r="G3089" i="38"/>
  <c r="G3090" i="38"/>
  <c r="G3091" i="38"/>
  <c r="G3092" i="38"/>
  <c r="G3093" i="38"/>
  <c r="G3094" i="38"/>
  <c r="G3095" i="38"/>
  <c r="G3096" i="38"/>
  <c r="G3097" i="38"/>
  <c r="G3098" i="38"/>
  <c r="G3099" i="38"/>
  <c r="G3100" i="38"/>
  <c r="G3101" i="38"/>
  <c r="G3102" i="38"/>
  <c r="G3103" i="38"/>
  <c r="G3104" i="38"/>
  <c r="G3105" i="38"/>
  <c r="G3106" i="38"/>
  <c r="G3107" i="38"/>
  <c r="G3108" i="38"/>
  <c r="G3109" i="38"/>
  <c r="G3110" i="38"/>
  <c r="G3111" i="38"/>
  <c r="G3112" i="38"/>
  <c r="G3113" i="38"/>
  <c r="G3114" i="38"/>
  <c r="G3115" i="38"/>
  <c r="G3116" i="38"/>
  <c r="G3117" i="38"/>
  <c r="G3118" i="38"/>
  <c r="G3119" i="38"/>
  <c r="G3120" i="38"/>
  <c r="G3121" i="38"/>
  <c r="G3122" i="38"/>
  <c r="G3123" i="38"/>
  <c r="G3124" i="38"/>
  <c r="G3125" i="38"/>
  <c r="G3126" i="38"/>
  <c r="G3127" i="38"/>
  <c r="G3128" i="38"/>
  <c r="G3129" i="38"/>
  <c r="G3130" i="38"/>
  <c r="G3131" i="38"/>
  <c r="G3132" i="38"/>
  <c r="G3133" i="38"/>
  <c r="G3134" i="38"/>
  <c r="G3135" i="38"/>
  <c r="G3136" i="38"/>
  <c r="G3137" i="38"/>
  <c r="G3138" i="38"/>
  <c r="G3139" i="38"/>
  <c r="G3140" i="38"/>
  <c r="G3141" i="38"/>
  <c r="G3142" i="38"/>
  <c r="G3143" i="38"/>
  <c r="G3144" i="38"/>
  <c r="G3145" i="38"/>
  <c r="G3146" i="38"/>
  <c r="G3147" i="38"/>
  <c r="G3148" i="38"/>
  <c r="G3149" i="38"/>
  <c r="G3150" i="38"/>
  <c r="G3151" i="38"/>
  <c r="G3152" i="38"/>
  <c r="G3153" i="38"/>
  <c r="G3154" i="38"/>
  <c r="G3155" i="38"/>
  <c r="G3156" i="38"/>
  <c r="G3157" i="38"/>
  <c r="G3158" i="38"/>
  <c r="G3159" i="38"/>
  <c r="G3160" i="38"/>
  <c r="G3161" i="38"/>
  <c r="G3162" i="38"/>
  <c r="G3163" i="38"/>
  <c r="G3164" i="38"/>
  <c r="G3165" i="38"/>
  <c r="G3166" i="38"/>
  <c r="G3167" i="38"/>
  <c r="G3168" i="38"/>
  <c r="G3169" i="38"/>
  <c r="G3170" i="38"/>
  <c r="G3171" i="38"/>
  <c r="G3172" i="38"/>
  <c r="G3173" i="38"/>
  <c r="G3174" i="38"/>
  <c r="G3175" i="38"/>
  <c r="G3176" i="38"/>
  <c r="G3177" i="38"/>
  <c r="G3178" i="38"/>
  <c r="G3179" i="38"/>
  <c r="G3180" i="38"/>
  <c r="G3181" i="38"/>
  <c r="G3182" i="38"/>
  <c r="G3183" i="38"/>
  <c r="G3184" i="38"/>
  <c r="G3185" i="38"/>
  <c r="G3186" i="38"/>
  <c r="G3187" i="38"/>
  <c r="G3188" i="38"/>
  <c r="G3189" i="38"/>
  <c r="G3190" i="38"/>
  <c r="G3191" i="38"/>
  <c r="G3192" i="38"/>
  <c r="G3193" i="38"/>
  <c r="G3194" i="38"/>
  <c r="G3195" i="38"/>
  <c r="G3196" i="38"/>
  <c r="G3197" i="38"/>
  <c r="G3198" i="38"/>
  <c r="G3199" i="38"/>
  <c r="G3200" i="38"/>
  <c r="G3201" i="38"/>
  <c r="G3202" i="38"/>
  <c r="G3203" i="38"/>
  <c r="G3204" i="38"/>
  <c r="G3205" i="38"/>
  <c r="G3206" i="38"/>
  <c r="G3207" i="38"/>
  <c r="G3208" i="38"/>
  <c r="G3209" i="38"/>
  <c r="G3210" i="38"/>
  <c r="G3211" i="38"/>
  <c r="G3212" i="38"/>
  <c r="G3213" i="38"/>
  <c r="G3214" i="38"/>
  <c r="G3215" i="38"/>
  <c r="G3216" i="38"/>
  <c r="G3217" i="38"/>
  <c r="G3218" i="38"/>
  <c r="G3219" i="38"/>
  <c r="G3220" i="38"/>
  <c r="G3221" i="38"/>
  <c r="G3222" i="38"/>
  <c r="G3223" i="38"/>
  <c r="G3224" i="38"/>
  <c r="G3225" i="38"/>
  <c r="G3226" i="38"/>
  <c r="G3227" i="38"/>
  <c r="G3228" i="38"/>
  <c r="G3229" i="38"/>
  <c r="G3230" i="38"/>
  <c r="G3231" i="38"/>
  <c r="G3232" i="38"/>
  <c r="G3233" i="38"/>
  <c r="G3234" i="38"/>
  <c r="G3235" i="38"/>
  <c r="G3236" i="38"/>
  <c r="G3237" i="38"/>
  <c r="G3238" i="38"/>
  <c r="G3239" i="38"/>
  <c r="G3240" i="38"/>
  <c r="G3241" i="38"/>
  <c r="G3242" i="38"/>
  <c r="G3243" i="38"/>
  <c r="G3244" i="38"/>
  <c r="G3245" i="38"/>
  <c r="G3246" i="38"/>
  <c r="G3247" i="38"/>
  <c r="G3248" i="38"/>
  <c r="G3249" i="38"/>
  <c r="G3250" i="38"/>
  <c r="G3251" i="38"/>
  <c r="G3252" i="38"/>
  <c r="G3253" i="38"/>
  <c r="G3254" i="38"/>
  <c r="G3255" i="38"/>
  <c r="G3256" i="38"/>
  <c r="G3257" i="38"/>
  <c r="G3258" i="38"/>
  <c r="G3259" i="38"/>
  <c r="G3260" i="38"/>
  <c r="G3261" i="38"/>
  <c r="G3262" i="38"/>
  <c r="G3263" i="38"/>
  <c r="G3264" i="38"/>
  <c r="G3265" i="38"/>
  <c r="G3266" i="38"/>
  <c r="G3267" i="38"/>
  <c r="G3268" i="38"/>
  <c r="G3269" i="38"/>
  <c r="G3270" i="38"/>
  <c r="G3271" i="38"/>
  <c r="G3272" i="38"/>
  <c r="G3273" i="38"/>
  <c r="G3274" i="38"/>
  <c r="G3275" i="38"/>
  <c r="G3276" i="38"/>
  <c r="G3277" i="38"/>
  <c r="G3278" i="38"/>
  <c r="G3279" i="38"/>
  <c r="G3280" i="38"/>
  <c r="G3281" i="38"/>
  <c r="G3282" i="38"/>
  <c r="G3283" i="38"/>
  <c r="G3284" i="38"/>
  <c r="G3285" i="38"/>
  <c r="G3286" i="38"/>
  <c r="G3287" i="38"/>
  <c r="G3288" i="38"/>
  <c r="G3289" i="38"/>
  <c r="G3290" i="38"/>
  <c r="G3291" i="38"/>
  <c r="G3292" i="38"/>
  <c r="G3293" i="38"/>
  <c r="G3294" i="38"/>
  <c r="G3295" i="38"/>
  <c r="G3296" i="38"/>
  <c r="G3297" i="38"/>
  <c r="G3298" i="38"/>
  <c r="G3299" i="38"/>
  <c r="G3300" i="38"/>
  <c r="G3301" i="38"/>
  <c r="G3302" i="38"/>
  <c r="G3303" i="38"/>
  <c r="G3304" i="38"/>
  <c r="G3305" i="38"/>
  <c r="G3306" i="38"/>
  <c r="G3307" i="38"/>
  <c r="G3308" i="38"/>
  <c r="G3309" i="38"/>
  <c r="G3310" i="38"/>
  <c r="G3311" i="38"/>
  <c r="G3312" i="38"/>
  <c r="G3313" i="38"/>
  <c r="G3314" i="38"/>
  <c r="G3315" i="38"/>
  <c r="G3316" i="38"/>
  <c r="G3317" i="38"/>
  <c r="G3318" i="38"/>
  <c r="G3319" i="38"/>
  <c r="G3320" i="38"/>
  <c r="G3321" i="38"/>
  <c r="G3322" i="38"/>
  <c r="G3323" i="38"/>
  <c r="G3324" i="38"/>
  <c r="G3325" i="38"/>
  <c r="G3326" i="38"/>
  <c r="G3327" i="38"/>
  <c r="G3328" i="38"/>
  <c r="G3329" i="38"/>
  <c r="G3330" i="38"/>
  <c r="G3331" i="38"/>
  <c r="G3332" i="38"/>
  <c r="G3333" i="38"/>
  <c r="G3334" i="38"/>
  <c r="G3335" i="38"/>
  <c r="G3336" i="38"/>
  <c r="G3337" i="38"/>
  <c r="G3338" i="38"/>
  <c r="G3339" i="38"/>
  <c r="G3340" i="38"/>
  <c r="G3341" i="38"/>
  <c r="G3342" i="38"/>
  <c r="G3343" i="38"/>
  <c r="G3344" i="38"/>
  <c r="G3345" i="38"/>
  <c r="G3346" i="38"/>
  <c r="G3347" i="38"/>
  <c r="G3348" i="38"/>
  <c r="G3349" i="38"/>
  <c r="G3350" i="38"/>
  <c r="G3351" i="38"/>
  <c r="G3352" i="38"/>
  <c r="G3353" i="38"/>
  <c r="G3354" i="38"/>
  <c r="G3355" i="38"/>
  <c r="G3356" i="38"/>
  <c r="G3357" i="38"/>
  <c r="G3358" i="38"/>
  <c r="G3359" i="38"/>
  <c r="G3360" i="38"/>
  <c r="G3361" i="38"/>
  <c r="G3362" i="38"/>
  <c r="G3363" i="38"/>
  <c r="G3364" i="38"/>
  <c r="G3365" i="38"/>
  <c r="G3366" i="38"/>
  <c r="G3367" i="38"/>
  <c r="G3368" i="38"/>
  <c r="G3369" i="38"/>
  <c r="G3370" i="38"/>
  <c r="G3371" i="38"/>
  <c r="G3372" i="38"/>
  <c r="G3373" i="38"/>
  <c r="G3374" i="38"/>
  <c r="G3375" i="38"/>
  <c r="G3376" i="38"/>
  <c r="G3377" i="38"/>
  <c r="G3378" i="38"/>
  <c r="G3379" i="38"/>
  <c r="G3380" i="38"/>
  <c r="G3381" i="38"/>
  <c r="G3382" i="38"/>
  <c r="G3383" i="38"/>
  <c r="G3384" i="38"/>
  <c r="G3385" i="38"/>
  <c r="G3386" i="38"/>
  <c r="G3387" i="38"/>
  <c r="G3388" i="38"/>
  <c r="G3389" i="38"/>
  <c r="G3390" i="38"/>
  <c r="G3391" i="38"/>
  <c r="G3392" i="38"/>
  <c r="G3393" i="38"/>
  <c r="G3394" i="38"/>
  <c r="G3395" i="38"/>
  <c r="G3396" i="38"/>
  <c r="G3397" i="38"/>
  <c r="G3398" i="38"/>
  <c r="G3399" i="38"/>
  <c r="G3400" i="38"/>
  <c r="G3401" i="38"/>
  <c r="G3402" i="38"/>
  <c r="G3403" i="38"/>
  <c r="G3404" i="38"/>
  <c r="G3405" i="38"/>
  <c r="G3406" i="38"/>
  <c r="G3407" i="38"/>
  <c r="G3408" i="38"/>
  <c r="G3409" i="38"/>
  <c r="G3410" i="38"/>
  <c r="G3411" i="38"/>
  <c r="G3412" i="38"/>
  <c r="G3413" i="38"/>
  <c r="G3414" i="38"/>
  <c r="G3415" i="38"/>
  <c r="G3416" i="38"/>
  <c r="G3417" i="38"/>
  <c r="G3418" i="38"/>
  <c r="G3419" i="38"/>
  <c r="G3420" i="38"/>
  <c r="G3421" i="38"/>
  <c r="G3422" i="38"/>
  <c r="G3423" i="38"/>
  <c r="G3424" i="38"/>
  <c r="G3425" i="38"/>
  <c r="G3426" i="38"/>
  <c r="G3427" i="38"/>
  <c r="G3428" i="38"/>
  <c r="G3429" i="38"/>
  <c r="G3430" i="38"/>
  <c r="G3431" i="38"/>
  <c r="G3432" i="38"/>
  <c r="G3433" i="38"/>
  <c r="G3434" i="38"/>
  <c r="G3435" i="38"/>
  <c r="G3436" i="38"/>
  <c r="G3437" i="38"/>
  <c r="G3438" i="38"/>
  <c r="G3439" i="38"/>
  <c r="G3440" i="38"/>
  <c r="G3441" i="38"/>
  <c r="G3442" i="38"/>
  <c r="G3443" i="38"/>
  <c r="G3444" i="38"/>
  <c r="G3445" i="38"/>
  <c r="G3446" i="38"/>
  <c r="G3447" i="38"/>
  <c r="G3448" i="38"/>
  <c r="G3449" i="38"/>
  <c r="G3450" i="38"/>
  <c r="G3451" i="38"/>
  <c r="G3452" i="38"/>
  <c r="G3453" i="38"/>
  <c r="G3454" i="38"/>
  <c r="G3455" i="38"/>
  <c r="G3456" i="38"/>
  <c r="G3457" i="38"/>
  <c r="G3458" i="38"/>
  <c r="G3459" i="38"/>
  <c r="G3460" i="38"/>
  <c r="G3461" i="38"/>
  <c r="G3462" i="38"/>
  <c r="G3463" i="38"/>
  <c r="G3464" i="38"/>
  <c r="G3465" i="38"/>
  <c r="G3466" i="38"/>
  <c r="G3467" i="38"/>
  <c r="G3468" i="38"/>
  <c r="G3469" i="38"/>
  <c r="G3470" i="38"/>
  <c r="G3471" i="38"/>
  <c r="G3472" i="38"/>
  <c r="G3473" i="38"/>
  <c r="G3474" i="38"/>
  <c r="G3475" i="38"/>
  <c r="G3476" i="38"/>
  <c r="G3477" i="38"/>
  <c r="G3478" i="38"/>
  <c r="G3479" i="38"/>
  <c r="G3480" i="38"/>
  <c r="G3481" i="38"/>
  <c r="G3482" i="38"/>
  <c r="G3483" i="38"/>
  <c r="G3484" i="38"/>
  <c r="G3485" i="38"/>
  <c r="G3486" i="38"/>
  <c r="G3487" i="38"/>
  <c r="G3488" i="38"/>
  <c r="G3489" i="38"/>
  <c r="G3490" i="38"/>
  <c r="G3491" i="38"/>
  <c r="G3492" i="38"/>
  <c r="G3493" i="38"/>
  <c r="G3494" i="38"/>
  <c r="G3495" i="38"/>
  <c r="G3496" i="38"/>
  <c r="G3497" i="38"/>
  <c r="G3498" i="38"/>
  <c r="G3499" i="38"/>
  <c r="G3500" i="38"/>
  <c r="G3501" i="38"/>
  <c r="G3502" i="38"/>
  <c r="G3503" i="38"/>
  <c r="G3504" i="38"/>
  <c r="G3505" i="38"/>
  <c r="G3506" i="38"/>
  <c r="G3507" i="38"/>
  <c r="G3508" i="38"/>
  <c r="G3509" i="38"/>
  <c r="G3510" i="38"/>
  <c r="G3511" i="38"/>
  <c r="G3512" i="38"/>
  <c r="G3513" i="38"/>
  <c r="G3514" i="38"/>
  <c r="G3515" i="38"/>
  <c r="G3516" i="38"/>
  <c r="G3517" i="38"/>
  <c r="G3518" i="38"/>
  <c r="G3519" i="38"/>
  <c r="G3520" i="38"/>
  <c r="G3521" i="38"/>
  <c r="G3522" i="38"/>
  <c r="G3523" i="38"/>
  <c r="G3524" i="38"/>
  <c r="G3525" i="38"/>
  <c r="G3526" i="38"/>
  <c r="G3527" i="38"/>
  <c r="G3528" i="38"/>
  <c r="G3529" i="38"/>
  <c r="G3530" i="38"/>
  <c r="G3531" i="38"/>
  <c r="G3532" i="38"/>
  <c r="G3533" i="38"/>
  <c r="G3534" i="38"/>
  <c r="G3535" i="38"/>
  <c r="G3536" i="38"/>
  <c r="G3537" i="38"/>
  <c r="G3538" i="38"/>
  <c r="G3539" i="38"/>
  <c r="G3540" i="38"/>
  <c r="G3541" i="38"/>
  <c r="G3542" i="38"/>
  <c r="G3543" i="38"/>
  <c r="G3544" i="38"/>
  <c r="G3545" i="38"/>
  <c r="G3546" i="38"/>
  <c r="G3547" i="38"/>
  <c r="G3548" i="38"/>
  <c r="G3549" i="38"/>
  <c r="G3550" i="38"/>
  <c r="G3551" i="38"/>
  <c r="G3552" i="38"/>
  <c r="G3553" i="38"/>
  <c r="G3554" i="38"/>
  <c r="G3555" i="38"/>
  <c r="G3556" i="38"/>
  <c r="G3557" i="38"/>
  <c r="G3558" i="38"/>
  <c r="G3559" i="38"/>
  <c r="G3560" i="38"/>
  <c r="G3561" i="38"/>
  <c r="G3562" i="38"/>
  <c r="G3563" i="38"/>
  <c r="G3564" i="38"/>
  <c r="G3565" i="38"/>
  <c r="G3566" i="38"/>
  <c r="G3567" i="38"/>
  <c r="G3568" i="38"/>
  <c r="G3569" i="38"/>
  <c r="G3570" i="38"/>
  <c r="G3571" i="38"/>
  <c r="G3572" i="38"/>
  <c r="G3573" i="38"/>
  <c r="G3574" i="38"/>
  <c r="G3575" i="38"/>
  <c r="G3576" i="38"/>
  <c r="G3577" i="38"/>
  <c r="G3578" i="38"/>
  <c r="G3579" i="38"/>
  <c r="G3580" i="38"/>
  <c r="G3581" i="38"/>
  <c r="G3582" i="38"/>
  <c r="G3583" i="38"/>
  <c r="G3584" i="38"/>
  <c r="G3585" i="38"/>
  <c r="G3586" i="38"/>
  <c r="G3587" i="38"/>
  <c r="G3588" i="38"/>
  <c r="G3589" i="38"/>
  <c r="G3590" i="38"/>
  <c r="G3591" i="38"/>
  <c r="G3592" i="38"/>
  <c r="G3593" i="38"/>
  <c r="G3594" i="38"/>
  <c r="G3595" i="38"/>
  <c r="G3596" i="38"/>
  <c r="G3597" i="38"/>
  <c r="G3598" i="38"/>
  <c r="G3599" i="38"/>
  <c r="G3600" i="38"/>
  <c r="G3601" i="38"/>
  <c r="G3602" i="38"/>
  <c r="G3603" i="38"/>
  <c r="G3604" i="38"/>
  <c r="G3605" i="38"/>
  <c r="G3606" i="38"/>
  <c r="G3607" i="38"/>
  <c r="G3608" i="38"/>
  <c r="G3609" i="38"/>
  <c r="G3610" i="38"/>
  <c r="G3611" i="38"/>
  <c r="G3612" i="38"/>
  <c r="G3613" i="38"/>
  <c r="G3614" i="38"/>
  <c r="G3615" i="38"/>
  <c r="G3616" i="38"/>
  <c r="G3617" i="38"/>
  <c r="G3618" i="38"/>
  <c r="G3619" i="38"/>
  <c r="G3620" i="38"/>
  <c r="G3621" i="38"/>
  <c r="G3622" i="38"/>
  <c r="G3623" i="38"/>
  <c r="G3624" i="38"/>
  <c r="G3625" i="38"/>
  <c r="G3626" i="38"/>
  <c r="G3627" i="38"/>
  <c r="G3628" i="38"/>
  <c r="G3629" i="38"/>
  <c r="G3630" i="38"/>
  <c r="G3631" i="38"/>
  <c r="G3632" i="38"/>
  <c r="G3633" i="38"/>
  <c r="G3634" i="38"/>
  <c r="G3635" i="38"/>
  <c r="G3636" i="38"/>
  <c r="G3637" i="38"/>
  <c r="G3638" i="38"/>
  <c r="G3639" i="38"/>
  <c r="G3640" i="38"/>
  <c r="G3641" i="38"/>
  <c r="G3642" i="38"/>
  <c r="G3643" i="38"/>
  <c r="G3644" i="38"/>
  <c r="G3645" i="38"/>
  <c r="G3646" i="38"/>
  <c r="G3647" i="38"/>
  <c r="G3648" i="38"/>
  <c r="G3649" i="38"/>
  <c r="G3650" i="38"/>
  <c r="G3651" i="38"/>
  <c r="G3652" i="38"/>
  <c r="G3653" i="38"/>
  <c r="G3654" i="38"/>
  <c r="G3655" i="38"/>
  <c r="G3656" i="38"/>
  <c r="G3657" i="38"/>
  <c r="G3658" i="38"/>
  <c r="G3659" i="38"/>
  <c r="G3660" i="38"/>
  <c r="G3661" i="38"/>
  <c r="G3662" i="38"/>
  <c r="G3663" i="38"/>
  <c r="G3664" i="38"/>
  <c r="G3665" i="38"/>
  <c r="G3666" i="38"/>
  <c r="G3667" i="38"/>
  <c r="G3668" i="38"/>
  <c r="G3669" i="38"/>
  <c r="G3670" i="38"/>
  <c r="G3671" i="38"/>
  <c r="G3672" i="38"/>
  <c r="G3673" i="38"/>
  <c r="G3674" i="38"/>
  <c r="G3675" i="38"/>
  <c r="G3676" i="38"/>
  <c r="G3677" i="38"/>
  <c r="G3678" i="38"/>
  <c r="G3679" i="38"/>
  <c r="G3680" i="38"/>
  <c r="G3681" i="38"/>
  <c r="G3682" i="38"/>
  <c r="G3683" i="38"/>
  <c r="G3684" i="38"/>
  <c r="G3685" i="38"/>
  <c r="G3686" i="38"/>
  <c r="G3687" i="38"/>
  <c r="G3688" i="38"/>
  <c r="G3689" i="38"/>
  <c r="G3690" i="38"/>
  <c r="G3691" i="38"/>
  <c r="G3692" i="38"/>
  <c r="G3693" i="38"/>
  <c r="G3694" i="38"/>
  <c r="G3695" i="38"/>
  <c r="G3696" i="38"/>
  <c r="G3697" i="38"/>
  <c r="G3698" i="38"/>
  <c r="G3699" i="38"/>
  <c r="G3700" i="38"/>
  <c r="G3701" i="38"/>
  <c r="G3702" i="38"/>
  <c r="G3703" i="38"/>
  <c r="G3704" i="38"/>
  <c r="G3705" i="38"/>
  <c r="G3706" i="38"/>
  <c r="G3707" i="38"/>
  <c r="G3708" i="38"/>
  <c r="G3709" i="38"/>
  <c r="G3710" i="38"/>
  <c r="G3711" i="38"/>
  <c r="G3712" i="38"/>
  <c r="G3713" i="38"/>
  <c r="G3714" i="38"/>
  <c r="G3715" i="38"/>
  <c r="G3716" i="38"/>
  <c r="G3717" i="38"/>
  <c r="G3718" i="38"/>
  <c r="G3719" i="38"/>
  <c r="G3720" i="38"/>
  <c r="G3721" i="38"/>
  <c r="G3722" i="38"/>
  <c r="G3723" i="38"/>
  <c r="G3724" i="38"/>
  <c r="G3725" i="38"/>
  <c r="G3726" i="38"/>
  <c r="G3727" i="38"/>
  <c r="G3728" i="38"/>
  <c r="G3729" i="38"/>
  <c r="G3730" i="38"/>
  <c r="G3731" i="38"/>
  <c r="G3732" i="38"/>
  <c r="G3733" i="38"/>
  <c r="G3734" i="38"/>
  <c r="G3735" i="38"/>
  <c r="G3736" i="38"/>
  <c r="G3737" i="38"/>
  <c r="G3738" i="38"/>
  <c r="G3739" i="38"/>
  <c r="G3740" i="38"/>
  <c r="G3741" i="38"/>
  <c r="G3742" i="38"/>
  <c r="G3743" i="38"/>
  <c r="G3744" i="38"/>
  <c r="G3745" i="38"/>
  <c r="G3746" i="38"/>
  <c r="G3747" i="38"/>
  <c r="G3748" i="38"/>
  <c r="G3749" i="38"/>
  <c r="G3750" i="38"/>
  <c r="G3751" i="38"/>
  <c r="G3752" i="38"/>
  <c r="G3753" i="38"/>
  <c r="G3754" i="38"/>
  <c r="G3755" i="38"/>
  <c r="G3756" i="38"/>
  <c r="G3757" i="38"/>
  <c r="G3758" i="38"/>
  <c r="G3759" i="38"/>
  <c r="G3760" i="38"/>
  <c r="G3761" i="38"/>
  <c r="G3762" i="38"/>
  <c r="G3763" i="38"/>
  <c r="G3764" i="38"/>
  <c r="G3765" i="38"/>
  <c r="G3766" i="38"/>
  <c r="G3767" i="38"/>
  <c r="G3768" i="38"/>
  <c r="G3769" i="38"/>
  <c r="G3770" i="38"/>
  <c r="G3771" i="38"/>
  <c r="G3772" i="38"/>
  <c r="G3773" i="38"/>
  <c r="G3774" i="38"/>
  <c r="G3775" i="38"/>
  <c r="G3776" i="38"/>
  <c r="G3777" i="38"/>
  <c r="G3778" i="38"/>
  <c r="G3779" i="38"/>
  <c r="G3780" i="38"/>
  <c r="G3781" i="38"/>
  <c r="G3782" i="38"/>
  <c r="G3783" i="38"/>
  <c r="G3784" i="38"/>
  <c r="G3785" i="38"/>
  <c r="G3786" i="38"/>
  <c r="G3787" i="38"/>
  <c r="G3788" i="38"/>
  <c r="G3789" i="38"/>
  <c r="G3790" i="38"/>
  <c r="G3791" i="38"/>
  <c r="G3792" i="38"/>
  <c r="G3793" i="38"/>
  <c r="G3794" i="38"/>
  <c r="G3795" i="38"/>
  <c r="G3796" i="38"/>
  <c r="G3797" i="38"/>
  <c r="G3798" i="38"/>
  <c r="G3799" i="38"/>
  <c r="G3800" i="38"/>
  <c r="G3801" i="38"/>
  <c r="G3802" i="38"/>
  <c r="G3803" i="38"/>
  <c r="G3804" i="38"/>
  <c r="G3805" i="38"/>
  <c r="G3806" i="38"/>
  <c r="G3807" i="38"/>
  <c r="G3808" i="38"/>
  <c r="G3809" i="38"/>
  <c r="G3810" i="38"/>
  <c r="G3811" i="38"/>
  <c r="G3812" i="38"/>
  <c r="G3813" i="38"/>
  <c r="G3814" i="38"/>
  <c r="G3815" i="38"/>
  <c r="G3816" i="38"/>
  <c r="G3817" i="38"/>
  <c r="G3818" i="38"/>
  <c r="G3819" i="38"/>
  <c r="G3820" i="38"/>
  <c r="G3821" i="38"/>
  <c r="G3822" i="38"/>
  <c r="G3823" i="38"/>
  <c r="G3824" i="38"/>
  <c r="G3825" i="38"/>
  <c r="G3826" i="38"/>
  <c r="G3827" i="38"/>
  <c r="G3828" i="38"/>
  <c r="G3829" i="38"/>
  <c r="G3830" i="38"/>
  <c r="G3831" i="38"/>
  <c r="G3832" i="38"/>
  <c r="G3833" i="38"/>
  <c r="G3834" i="38"/>
  <c r="G3835" i="38"/>
  <c r="G3836" i="38"/>
  <c r="G3837" i="38"/>
  <c r="G3838" i="38"/>
  <c r="G3839" i="38"/>
  <c r="G3840" i="38"/>
  <c r="G3841" i="38"/>
  <c r="G3842" i="38"/>
  <c r="G3843" i="38"/>
  <c r="G3844" i="38"/>
  <c r="G3845" i="38"/>
  <c r="G3846" i="38"/>
  <c r="G3847" i="38"/>
  <c r="G3848" i="38"/>
  <c r="G3849" i="38"/>
  <c r="G3850" i="38"/>
  <c r="G3851" i="38"/>
  <c r="G3852" i="38"/>
  <c r="G3853" i="38"/>
  <c r="G3854" i="38"/>
  <c r="G3855" i="38"/>
  <c r="G3856" i="38"/>
  <c r="G3857" i="38"/>
  <c r="G3858" i="38"/>
  <c r="G3859" i="38"/>
  <c r="G3860" i="38"/>
  <c r="G3861" i="38"/>
  <c r="G3862" i="38"/>
  <c r="G3863" i="38"/>
  <c r="G3864" i="38"/>
  <c r="G3865" i="38"/>
  <c r="G3866" i="38"/>
  <c r="G3867" i="38"/>
  <c r="G3868" i="38"/>
  <c r="G3869" i="38"/>
  <c r="G3870" i="38"/>
  <c r="G3871" i="38"/>
  <c r="G3872" i="38"/>
  <c r="G3873" i="38"/>
  <c r="G3874" i="38"/>
  <c r="G3875" i="38"/>
  <c r="G3876" i="38"/>
  <c r="G3877" i="38"/>
  <c r="G3878" i="38"/>
  <c r="G3879" i="38"/>
  <c r="G3880" i="38"/>
  <c r="G3881" i="38"/>
  <c r="G3882" i="38"/>
  <c r="G3883" i="38"/>
  <c r="G3884" i="38"/>
  <c r="G3885" i="38"/>
  <c r="G3886" i="38"/>
  <c r="G3887" i="38"/>
  <c r="G3888" i="38"/>
  <c r="G3889" i="38"/>
  <c r="G3890" i="38"/>
  <c r="G3891" i="38"/>
  <c r="G3892" i="38"/>
  <c r="G3893" i="38"/>
  <c r="G3894" i="38"/>
  <c r="G3895" i="38"/>
  <c r="G3896" i="38"/>
  <c r="G3897" i="38"/>
  <c r="G3898" i="38"/>
  <c r="G3899" i="38"/>
  <c r="G3900" i="38"/>
  <c r="G3901" i="38"/>
  <c r="G3902" i="38"/>
  <c r="G3903" i="38"/>
  <c r="G3904" i="38"/>
  <c r="G3905" i="38"/>
  <c r="G3906" i="38"/>
  <c r="G3907" i="38"/>
  <c r="G3908" i="38"/>
  <c r="G3909" i="38"/>
  <c r="G3910" i="38"/>
  <c r="G3911" i="38"/>
  <c r="G3912" i="38"/>
  <c r="G3913" i="38"/>
  <c r="G3914" i="38"/>
  <c r="G3915" i="38"/>
  <c r="G3916" i="38"/>
  <c r="G3917" i="38"/>
  <c r="G3918" i="38"/>
  <c r="G3919" i="38"/>
  <c r="G3920" i="38"/>
  <c r="G3921" i="38"/>
  <c r="G3922" i="38"/>
  <c r="G3923" i="38"/>
  <c r="G3924" i="38"/>
  <c r="G3925" i="38"/>
  <c r="G3926" i="38"/>
  <c r="G3927" i="38"/>
  <c r="G3928" i="38"/>
  <c r="G3929" i="38"/>
  <c r="G3930" i="38"/>
  <c r="G3931" i="38"/>
  <c r="G3932" i="38"/>
  <c r="G3933" i="38"/>
  <c r="G3934" i="38"/>
  <c r="G3935" i="38"/>
  <c r="G3936" i="38"/>
  <c r="G3937" i="38"/>
  <c r="G3938" i="38"/>
  <c r="G3939" i="38"/>
  <c r="G3940" i="38"/>
  <c r="G3941" i="38"/>
  <c r="G3942" i="38"/>
  <c r="G3943" i="38"/>
  <c r="G3944" i="38"/>
  <c r="G3945" i="38"/>
  <c r="G3946" i="38"/>
  <c r="G3947" i="38"/>
  <c r="G3948" i="38"/>
  <c r="G3949" i="38"/>
  <c r="G3950" i="38"/>
  <c r="G3951" i="38"/>
  <c r="G3952" i="38"/>
  <c r="G3953" i="38"/>
  <c r="G3954" i="38"/>
  <c r="G3955" i="38"/>
  <c r="G3956" i="38"/>
  <c r="G3957" i="38"/>
  <c r="G3958" i="38"/>
  <c r="G3959" i="38"/>
  <c r="G3960" i="38"/>
  <c r="G3961" i="38"/>
  <c r="G3962" i="38"/>
  <c r="G3963" i="38"/>
  <c r="G3964" i="38"/>
  <c r="G3965" i="38"/>
  <c r="G3966" i="38"/>
  <c r="G3967" i="38"/>
  <c r="G3968" i="38"/>
  <c r="G3969" i="38"/>
  <c r="G3970" i="38"/>
  <c r="G3971" i="38"/>
  <c r="G3972" i="38"/>
  <c r="G3973" i="38"/>
  <c r="G3974" i="38"/>
  <c r="G3975" i="38"/>
  <c r="G3976" i="38"/>
  <c r="G3977" i="38"/>
  <c r="G3978" i="38"/>
  <c r="G3979" i="38"/>
  <c r="G3980" i="38"/>
  <c r="G3981" i="38"/>
  <c r="G3982" i="38"/>
  <c r="G3983" i="38"/>
  <c r="G3984" i="38"/>
  <c r="G3985" i="38"/>
  <c r="G3986" i="38"/>
  <c r="G3987" i="38"/>
  <c r="G3988" i="38"/>
  <c r="G3989" i="38"/>
  <c r="G3990" i="38"/>
  <c r="G3991" i="38"/>
  <c r="G3992" i="38"/>
  <c r="G3993" i="38"/>
  <c r="G3994" i="38"/>
  <c r="G3995" i="38"/>
  <c r="G3996" i="38"/>
  <c r="G3997" i="38"/>
  <c r="G3998" i="38"/>
  <c r="G3999" i="38"/>
  <c r="G4000" i="38"/>
  <c r="G4001" i="38"/>
  <c r="G4002" i="38"/>
  <c r="G4003" i="38"/>
  <c r="G4004" i="38"/>
  <c r="G4005" i="38"/>
  <c r="G4006" i="38"/>
  <c r="G4007" i="38"/>
  <c r="G4008" i="38"/>
  <c r="G4009" i="38"/>
  <c r="G4010" i="38"/>
  <c r="G4011" i="38"/>
  <c r="G4012" i="38"/>
  <c r="G4013" i="38"/>
  <c r="G4014" i="38"/>
  <c r="G4015" i="38"/>
  <c r="G4016" i="38"/>
  <c r="G4017" i="38"/>
  <c r="G4018" i="38"/>
  <c r="G4019" i="38"/>
  <c r="G4020" i="38"/>
  <c r="G4021" i="38"/>
  <c r="G4022" i="38"/>
  <c r="G4023" i="38"/>
  <c r="G4024" i="38"/>
  <c r="G4025" i="38"/>
  <c r="G4026" i="38"/>
  <c r="G4027" i="38"/>
  <c r="G4028" i="38"/>
  <c r="G4029" i="38"/>
  <c r="G4030" i="38"/>
  <c r="G4031" i="38"/>
  <c r="G4032" i="38"/>
  <c r="G4033" i="38"/>
  <c r="G4034" i="38"/>
  <c r="G4035" i="38"/>
  <c r="G4036" i="38"/>
  <c r="G4037" i="38"/>
  <c r="G4038" i="38"/>
  <c r="G4039" i="38"/>
  <c r="G4040" i="38"/>
  <c r="G4041" i="38"/>
  <c r="G4042" i="38"/>
  <c r="G4043" i="38"/>
  <c r="G4044" i="38"/>
  <c r="G4045" i="38"/>
  <c r="G4046" i="38"/>
  <c r="G4047" i="38"/>
  <c r="G4048" i="38"/>
  <c r="G4049" i="38"/>
  <c r="G4050" i="38"/>
  <c r="G4051" i="38"/>
  <c r="G4052" i="38"/>
  <c r="G4053" i="38"/>
  <c r="G4054" i="38"/>
  <c r="G4055" i="38"/>
  <c r="G4056" i="38"/>
  <c r="G4057" i="38"/>
  <c r="G4058" i="38"/>
  <c r="G4059" i="38"/>
  <c r="G4060" i="38"/>
  <c r="G4061" i="38"/>
  <c r="G4062" i="38"/>
  <c r="G4063" i="38"/>
  <c r="G4064" i="38"/>
  <c r="G4065" i="38"/>
  <c r="G4066" i="38"/>
  <c r="G4067" i="38"/>
  <c r="G4068" i="38"/>
  <c r="G4069" i="38"/>
  <c r="G4070" i="38"/>
  <c r="G4071" i="38"/>
  <c r="G4072" i="38"/>
  <c r="G4073" i="38"/>
  <c r="G4074" i="38"/>
  <c r="G4075" i="38"/>
  <c r="G4076" i="38"/>
  <c r="G4077" i="38"/>
  <c r="G4078" i="38"/>
  <c r="G4079" i="38"/>
  <c r="G4080" i="38"/>
  <c r="G4081" i="38"/>
  <c r="G4082" i="38"/>
  <c r="G4083" i="38"/>
  <c r="G4084" i="38"/>
  <c r="G4085" i="38"/>
  <c r="G4086" i="38"/>
  <c r="G4087" i="38"/>
  <c r="G4088" i="38"/>
  <c r="G4089" i="38"/>
  <c r="G4090" i="38"/>
  <c r="G4091" i="38"/>
  <c r="G4092" i="38"/>
  <c r="G4093" i="38"/>
  <c r="G4094" i="38"/>
  <c r="G4095" i="38"/>
  <c r="G4096" i="38"/>
  <c r="G4097" i="38"/>
  <c r="G4098" i="38"/>
  <c r="G4099" i="38"/>
  <c r="G4100" i="38"/>
  <c r="G4101" i="38"/>
  <c r="G4102" i="38"/>
  <c r="G4103" i="38"/>
  <c r="G4104" i="38"/>
  <c r="G4105" i="38"/>
  <c r="G4106" i="38"/>
  <c r="G4107" i="38"/>
  <c r="G4108" i="38"/>
  <c r="G4109" i="38"/>
  <c r="G4110" i="38"/>
  <c r="G4111" i="38"/>
  <c r="G4112" i="38"/>
  <c r="G4113" i="38"/>
  <c r="G4114" i="38"/>
  <c r="G4115" i="38"/>
  <c r="G4116" i="38"/>
  <c r="G4117" i="38"/>
  <c r="G4118" i="38"/>
  <c r="G4119" i="38"/>
  <c r="G4120" i="38"/>
  <c r="G4121" i="38"/>
  <c r="G4122" i="38"/>
  <c r="G4123" i="38"/>
  <c r="G4124" i="38"/>
  <c r="G4125" i="38"/>
  <c r="G4126" i="38"/>
  <c r="G4127" i="38"/>
  <c r="G4128" i="38"/>
  <c r="G4129" i="38"/>
  <c r="G4130" i="38"/>
  <c r="G4131" i="38"/>
  <c r="G4132" i="38"/>
  <c r="G4133" i="38"/>
  <c r="G4134" i="38"/>
  <c r="G4135" i="38"/>
  <c r="G4136" i="38"/>
  <c r="G4137" i="38"/>
  <c r="G4138" i="38"/>
  <c r="G4139" i="38"/>
  <c r="G4140" i="38"/>
  <c r="G4141" i="38"/>
  <c r="G4142" i="38"/>
  <c r="G4143" i="38"/>
  <c r="G4144" i="38"/>
  <c r="G4145" i="38"/>
  <c r="G4146" i="38"/>
  <c r="G4147" i="38"/>
  <c r="G4148" i="38"/>
  <c r="G4149" i="38"/>
  <c r="G4150" i="38"/>
  <c r="G4151" i="38"/>
  <c r="G4152" i="38"/>
  <c r="G4153" i="38"/>
  <c r="G4154" i="38"/>
  <c r="G4155" i="38"/>
  <c r="G4156" i="38"/>
  <c r="G4157" i="38"/>
  <c r="G4158" i="38"/>
  <c r="G4159" i="38"/>
  <c r="G4160" i="38"/>
  <c r="G4161" i="38"/>
  <c r="G4162" i="38"/>
  <c r="G4163" i="38"/>
  <c r="G4164" i="38"/>
  <c r="G4165" i="38"/>
  <c r="G4166" i="38"/>
  <c r="G4167" i="38"/>
  <c r="G4168" i="38"/>
  <c r="G4169" i="38"/>
  <c r="G4170" i="38"/>
  <c r="G4171" i="38"/>
  <c r="G4172" i="38"/>
  <c r="G4173" i="38"/>
  <c r="G4174" i="38"/>
  <c r="G4175" i="38"/>
  <c r="G4176" i="38"/>
  <c r="G4177" i="38"/>
  <c r="G4178" i="38"/>
  <c r="G4179" i="38"/>
  <c r="G4180" i="38"/>
  <c r="G4181" i="38"/>
  <c r="G4182" i="38"/>
  <c r="G4183" i="38"/>
  <c r="G4184" i="38"/>
  <c r="G4185" i="38"/>
  <c r="G4186" i="38"/>
  <c r="G4187" i="38"/>
  <c r="G4188" i="38"/>
  <c r="G4189" i="38"/>
  <c r="G4190" i="38"/>
  <c r="G4191" i="38"/>
  <c r="G4192" i="38"/>
  <c r="G4193" i="38"/>
  <c r="G4194" i="38"/>
  <c r="G4195" i="38"/>
  <c r="G4196" i="38"/>
  <c r="G4197" i="38"/>
  <c r="G4198" i="38"/>
  <c r="G4199" i="38"/>
  <c r="G4200" i="38"/>
  <c r="G4201" i="38"/>
  <c r="G4202" i="38"/>
  <c r="G4203" i="38"/>
  <c r="G4204" i="38"/>
  <c r="G4205" i="38"/>
  <c r="G4206" i="38"/>
  <c r="G4207" i="38"/>
  <c r="G4208" i="38"/>
  <c r="G4209" i="38"/>
  <c r="G4210" i="38"/>
  <c r="G4211" i="38"/>
  <c r="G4212" i="38"/>
  <c r="G4213" i="38"/>
  <c r="G4214" i="38"/>
  <c r="G4215" i="38"/>
  <c r="G4216" i="38"/>
  <c r="G4217" i="38"/>
  <c r="G4218" i="38"/>
  <c r="G4219" i="38"/>
  <c r="G4220" i="38"/>
  <c r="G4221" i="38"/>
  <c r="G4222" i="38"/>
  <c r="G4223" i="38"/>
  <c r="G4224" i="38"/>
  <c r="G4225" i="38"/>
  <c r="G4226" i="38"/>
  <c r="G4227" i="38"/>
  <c r="G4228" i="38"/>
  <c r="G4229" i="38"/>
  <c r="G4230" i="38"/>
  <c r="G4231" i="38"/>
  <c r="G4232" i="38"/>
  <c r="G4233" i="38"/>
  <c r="G4234" i="38"/>
  <c r="G4235" i="38"/>
  <c r="G4236" i="38"/>
  <c r="G4237" i="38"/>
  <c r="G4238" i="38"/>
  <c r="G4239" i="38"/>
  <c r="G4240" i="38"/>
  <c r="G4241" i="38"/>
  <c r="G4242" i="38"/>
  <c r="G4243" i="38"/>
  <c r="G4244" i="38"/>
  <c r="G4245" i="38"/>
  <c r="G4246" i="38"/>
  <c r="G4247" i="38"/>
  <c r="G4248" i="38"/>
  <c r="G4249" i="38"/>
  <c r="G4250" i="38"/>
  <c r="G4251" i="38"/>
  <c r="G4252" i="38"/>
  <c r="G4253" i="38"/>
  <c r="G4254" i="38"/>
  <c r="G4255" i="38"/>
  <c r="G4256" i="38"/>
  <c r="G4257" i="38"/>
  <c r="G4258" i="38"/>
  <c r="G4259" i="38"/>
  <c r="G4260" i="38"/>
  <c r="G4261" i="38"/>
  <c r="G4262" i="38"/>
  <c r="G4263" i="38"/>
  <c r="G4264" i="38"/>
  <c r="G4265" i="38"/>
  <c r="G4266" i="38"/>
  <c r="G4267" i="38"/>
  <c r="G4268" i="38"/>
  <c r="G4269" i="38"/>
  <c r="G4270" i="38"/>
  <c r="G4271" i="38"/>
  <c r="G4272" i="38"/>
  <c r="G4273" i="38"/>
  <c r="G4274" i="38"/>
  <c r="G4275" i="38"/>
  <c r="G4276" i="38"/>
  <c r="G4277" i="38"/>
  <c r="G4278" i="38"/>
  <c r="G4279" i="38"/>
  <c r="G4280" i="38"/>
  <c r="G4281" i="38"/>
  <c r="G4282" i="38"/>
  <c r="G4283" i="38"/>
  <c r="G4284" i="38"/>
  <c r="G4285" i="38"/>
  <c r="G4286" i="38"/>
  <c r="G4287" i="38"/>
  <c r="G4288" i="38"/>
  <c r="G4289" i="38"/>
  <c r="G4290" i="38"/>
  <c r="G4291" i="38"/>
  <c r="G4292" i="38"/>
  <c r="G4293" i="38"/>
  <c r="G4294" i="38"/>
  <c r="G4295" i="38"/>
  <c r="G4296" i="38"/>
  <c r="G4297" i="38"/>
  <c r="G4298" i="38"/>
  <c r="G4299" i="38"/>
  <c r="G4300" i="38"/>
  <c r="G4301" i="38"/>
  <c r="G4302" i="38"/>
  <c r="G4303" i="38"/>
  <c r="G4304" i="38"/>
  <c r="G4305" i="38"/>
  <c r="G4306" i="38"/>
  <c r="G4307" i="38"/>
  <c r="G4308" i="38"/>
  <c r="G4309" i="38"/>
  <c r="G4310" i="38"/>
  <c r="G4311" i="38"/>
  <c r="G4312" i="38"/>
  <c r="G4313" i="38"/>
  <c r="G4314" i="38"/>
  <c r="G4315" i="38"/>
  <c r="G4316" i="38"/>
  <c r="G4317" i="38"/>
  <c r="G4318" i="38"/>
  <c r="G4319" i="38"/>
  <c r="G4320" i="38"/>
  <c r="G4321" i="38"/>
  <c r="G4322" i="38"/>
  <c r="G4323" i="38"/>
  <c r="G4324" i="38"/>
  <c r="G4325" i="38"/>
  <c r="G4326" i="38"/>
  <c r="G4327" i="38"/>
  <c r="G4328" i="38"/>
  <c r="G4329" i="38"/>
  <c r="G4330" i="38"/>
  <c r="G4331" i="38"/>
  <c r="G4332" i="38"/>
  <c r="G4333" i="38"/>
  <c r="G4334" i="38"/>
  <c r="G4335" i="38"/>
  <c r="G4336" i="38"/>
  <c r="G4337" i="38"/>
  <c r="G4338" i="38"/>
  <c r="G4339" i="38"/>
  <c r="G4340" i="38"/>
  <c r="G4341" i="38"/>
  <c r="G4342" i="38"/>
  <c r="G4343" i="38"/>
  <c r="G4344" i="38"/>
  <c r="G4345" i="38"/>
  <c r="G4346" i="38"/>
  <c r="G4347" i="38"/>
  <c r="G4348" i="38"/>
  <c r="G4349" i="38"/>
  <c r="G4350" i="38"/>
  <c r="G4351" i="38"/>
  <c r="G4352" i="38"/>
  <c r="G4353" i="38"/>
  <c r="G4354" i="38"/>
  <c r="G4355" i="38"/>
  <c r="G4356" i="38"/>
  <c r="G4357" i="38"/>
  <c r="G4358" i="38"/>
  <c r="G4359" i="38"/>
  <c r="G4360" i="38"/>
  <c r="G4361" i="38"/>
  <c r="G4362" i="38"/>
  <c r="G4363" i="38"/>
  <c r="G4364" i="38"/>
  <c r="G4365" i="38"/>
  <c r="G4366" i="38"/>
  <c r="G4367" i="38"/>
  <c r="G4368" i="38"/>
  <c r="G4369" i="38"/>
  <c r="G4370" i="38"/>
  <c r="G4371" i="38"/>
  <c r="G4372" i="38"/>
  <c r="G4373" i="38"/>
  <c r="G4374" i="38"/>
  <c r="G4375" i="38"/>
  <c r="G4376" i="38"/>
  <c r="G4377" i="38"/>
  <c r="G4378" i="38"/>
  <c r="G4379" i="38"/>
  <c r="G4380" i="38"/>
  <c r="G4381" i="38"/>
  <c r="G4382" i="38"/>
  <c r="G4383" i="38"/>
  <c r="G4384" i="38"/>
  <c r="G4385" i="38"/>
  <c r="G4386" i="38"/>
  <c r="G4387" i="38"/>
  <c r="G4388" i="38"/>
  <c r="G4389" i="38"/>
  <c r="G4390" i="38"/>
  <c r="G4391" i="38"/>
  <c r="G4392" i="38"/>
  <c r="G4393" i="38"/>
  <c r="G4394" i="38"/>
  <c r="G4395" i="38"/>
  <c r="G4396" i="38"/>
  <c r="G4397" i="38"/>
  <c r="G4398" i="38"/>
  <c r="G4399" i="38"/>
  <c r="G4400" i="38"/>
  <c r="G4401" i="38"/>
  <c r="G4402" i="38"/>
  <c r="G4403" i="38"/>
  <c r="G4404" i="38"/>
  <c r="G4405" i="38"/>
  <c r="G4406" i="38"/>
  <c r="G4407" i="38"/>
  <c r="G4408" i="38"/>
  <c r="G4409" i="38"/>
  <c r="G4410" i="38"/>
  <c r="G4411" i="38"/>
  <c r="G4412" i="38"/>
  <c r="G4413" i="38"/>
  <c r="G4414" i="38"/>
  <c r="G4415" i="38"/>
  <c r="G4416" i="38"/>
  <c r="G4417" i="38"/>
  <c r="G4418" i="38"/>
  <c r="G4419" i="38"/>
  <c r="G4420" i="38"/>
  <c r="G4421" i="38"/>
  <c r="G4422" i="38"/>
  <c r="G4423" i="38"/>
  <c r="G4424" i="38"/>
  <c r="G4425" i="38"/>
  <c r="G4426" i="38"/>
  <c r="G4427" i="38"/>
  <c r="G4428" i="38"/>
  <c r="G4429" i="38"/>
  <c r="G4430" i="38"/>
  <c r="G4431" i="38"/>
  <c r="G4432" i="38"/>
  <c r="G4433" i="38"/>
  <c r="G4434" i="38"/>
  <c r="G4435" i="38"/>
  <c r="G4436" i="38"/>
  <c r="G4437" i="38"/>
  <c r="G4438" i="38"/>
  <c r="G4439" i="38"/>
  <c r="G4440" i="38"/>
  <c r="G4441" i="38"/>
  <c r="G4442" i="38"/>
  <c r="G4443" i="38"/>
  <c r="G4444" i="38"/>
  <c r="G4445" i="38"/>
  <c r="G4446" i="38"/>
  <c r="G4447" i="38"/>
  <c r="G4448" i="38"/>
  <c r="G4449" i="38"/>
  <c r="G4450" i="38"/>
  <c r="G4451" i="38"/>
  <c r="G4452" i="38"/>
  <c r="G4453" i="38"/>
  <c r="G4454" i="38"/>
  <c r="G4455" i="38"/>
  <c r="G4456" i="38"/>
  <c r="G4457" i="38"/>
  <c r="G4458" i="38"/>
  <c r="G4459" i="38"/>
  <c r="G4460" i="38"/>
  <c r="G4461" i="38"/>
  <c r="G4462" i="38"/>
  <c r="G4463" i="38"/>
  <c r="G4464" i="38"/>
  <c r="G4465" i="38"/>
  <c r="G4466" i="38"/>
  <c r="G4467" i="38"/>
  <c r="G4468" i="38"/>
  <c r="G4469" i="38"/>
  <c r="G4470" i="38"/>
  <c r="G4471" i="38"/>
  <c r="G4472" i="38"/>
  <c r="G4473" i="38"/>
  <c r="G4474" i="38"/>
  <c r="G4475" i="38"/>
  <c r="G4476" i="38"/>
  <c r="G4477" i="38"/>
  <c r="G4478" i="38"/>
  <c r="G4479" i="38"/>
  <c r="G4480" i="38"/>
  <c r="G4481" i="38"/>
  <c r="G4482" i="38"/>
  <c r="G4483" i="38"/>
  <c r="G4484" i="38"/>
  <c r="G4485" i="38"/>
  <c r="G4486" i="38"/>
  <c r="G4487" i="38"/>
  <c r="G4488" i="38"/>
  <c r="G4489" i="38"/>
  <c r="G4490" i="38"/>
  <c r="G4491" i="38"/>
  <c r="G4492" i="38"/>
  <c r="G4493" i="38"/>
  <c r="G4494" i="38"/>
  <c r="G4495" i="38"/>
  <c r="G4496" i="38"/>
  <c r="G4497" i="38"/>
  <c r="G4498" i="38"/>
  <c r="G4499" i="38"/>
  <c r="G4500" i="38"/>
  <c r="G4501" i="38"/>
  <c r="G4502" i="38"/>
  <c r="G4503" i="38"/>
  <c r="G4504" i="38"/>
  <c r="G4505" i="38"/>
  <c r="G4506" i="38"/>
  <c r="G4507" i="38"/>
  <c r="G4508" i="38"/>
  <c r="G4509" i="38"/>
  <c r="G4510" i="38"/>
  <c r="G4511" i="38"/>
  <c r="G4512" i="38"/>
  <c r="G4513" i="38"/>
  <c r="G4514" i="38"/>
  <c r="G4515" i="38"/>
  <c r="G4516" i="38"/>
  <c r="G4517" i="38"/>
  <c r="G4518" i="38"/>
  <c r="G4519" i="38"/>
  <c r="G4520" i="38"/>
  <c r="G4521" i="38"/>
  <c r="G4522" i="38"/>
  <c r="G4523" i="38"/>
  <c r="G4524" i="38"/>
  <c r="G4525" i="38"/>
  <c r="G4526" i="38"/>
  <c r="G4527" i="38"/>
  <c r="G4528" i="38"/>
  <c r="G4529" i="38"/>
  <c r="G4530" i="38"/>
  <c r="G4531" i="38"/>
  <c r="G4532" i="38"/>
  <c r="G4533" i="38"/>
  <c r="G4534" i="38"/>
  <c r="G4535" i="38"/>
  <c r="G4536" i="38"/>
  <c r="G4537" i="38"/>
  <c r="G4538" i="38"/>
  <c r="G4539" i="38"/>
  <c r="G4540" i="38"/>
  <c r="G4541" i="38"/>
  <c r="G4542" i="38"/>
  <c r="G4543" i="38"/>
  <c r="G4544" i="38"/>
  <c r="G4545" i="38"/>
  <c r="G4546" i="38"/>
  <c r="G4547" i="38"/>
  <c r="G4548" i="38"/>
  <c r="G4549" i="38"/>
  <c r="G4550" i="38"/>
  <c r="G4551" i="38"/>
  <c r="G4552" i="38"/>
  <c r="G4553" i="38"/>
  <c r="G4554" i="38"/>
  <c r="G4555" i="38"/>
  <c r="G4556" i="38"/>
  <c r="G4557" i="38"/>
  <c r="G4558" i="38"/>
  <c r="G4559" i="38"/>
  <c r="G4560" i="38"/>
  <c r="G4561" i="38"/>
  <c r="G4562" i="38"/>
  <c r="G4563" i="38"/>
  <c r="G4564" i="38"/>
  <c r="G4565" i="38"/>
  <c r="G4566" i="38"/>
  <c r="G4567" i="38"/>
  <c r="G4568" i="38"/>
  <c r="G4569" i="38"/>
  <c r="G4570" i="38"/>
  <c r="G4571" i="38"/>
  <c r="G4572" i="38"/>
  <c r="G4573" i="38"/>
  <c r="G4574" i="38"/>
  <c r="G4575" i="38"/>
  <c r="G4576" i="38"/>
  <c r="G4577" i="38"/>
  <c r="G4578" i="38"/>
  <c r="G4579" i="38"/>
  <c r="G4580" i="38"/>
  <c r="G4581" i="38"/>
  <c r="G4582" i="38"/>
  <c r="G4583" i="38"/>
  <c r="G4584" i="38"/>
  <c r="G4585" i="38"/>
  <c r="G4586" i="38"/>
  <c r="G4587" i="38"/>
  <c r="G4588" i="38"/>
  <c r="G4589" i="38"/>
  <c r="G4590" i="38"/>
  <c r="G4591" i="38"/>
  <c r="G4592" i="38"/>
  <c r="G4593" i="38"/>
  <c r="G4594" i="38"/>
  <c r="G4595" i="38"/>
  <c r="G4596" i="38"/>
  <c r="G4597" i="38"/>
  <c r="G4598" i="38"/>
  <c r="G4599" i="38"/>
  <c r="G4600" i="38"/>
  <c r="G4601" i="38"/>
  <c r="G4602" i="38"/>
  <c r="G4603" i="38"/>
  <c r="G4604" i="38"/>
  <c r="G4605" i="38"/>
  <c r="G4606" i="38"/>
  <c r="G4607" i="38"/>
  <c r="G4608" i="38"/>
  <c r="G4609" i="38"/>
  <c r="G4610" i="38"/>
  <c r="G4611" i="38"/>
  <c r="G4612" i="38"/>
  <c r="G4613" i="38"/>
  <c r="G4614" i="38"/>
  <c r="G4615" i="38"/>
  <c r="G4616" i="38"/>
  <c r="G4617" i="38"/>
  <c r="G4618" i="38"/>
  <c r="G4619" i="38"/>
  <c r="G4620" i="38"/>
  <c r="G4621" i="38"/>
  <c r="G4622" i="38"/>
  <c r="G4623" i="38"/>
  <c r="G4624" i="38"/>
  <c r="G4625" i="38"/>
  <c r="G4626" i="38"/>
  <c r="G4627" i="38"/>
  <c r="G4628" i="38"/>
  <c r="G4629" i="38"/>
  <c r="G4630" i="38"/>
  <c r="G4631" i="38"/>
  <c r="G4632" i="38"/>
  <c r="G4633" i="38"/>
  <c r="G4634" i="38"/>
  <c r="G4635" i="38"/>
  <c r="G4636" i="38"/>
  <c r="G4637" i="38"/>
  <c r="G4638" i="38"/>
  <c r="G4639" i="38"/>
  <c r="G4640" i="38"/>
  <c r="G4641" i="38"/>
  <c r="G4642" i="38"/>
  <c r="G4643" i="38"/>
  <c r="G4644" i="38"/>
  <c r="G4645" i="38"/>
  <c r="G4646" i="38"/>
  <c r="G4647" i="38"/>
  <c r="G4648" i="38"/>
  <c r="G4649" i="38"/>
  <c r="G4650" i="38"/>
  <c r="G4651" i="38"/>
  <c r="G4652" i="38"/>
  <c r="G4653" i="38"/>
  <c r="G4654" i="38"/>
  <c r="G4655" i="38"/>
  <c r="G4656" i="38"/>
  <c r="G4657" i="38"/>
  <c r="G4658" i="38"/>
  <c r="G4659" i="38"/>
  <c r="G4660" i="38"/>
  <c r="G4661" i="38"/>
  <c r="G4662" i="38"/>
  <c r="G4663" i="38"/>
  <c r="G4664" i="38"/>
  <c r="G4665" i="38"/>
  <c r="G4666" i="38"/>
  <c r="G4667" i="38"/>
  <c r="G4668" i="38"/>
  <c r="G4669" i="38"/>
  <c r="G4670" i="38"/>
  <c r="G4671" i="38"/>
  <c r="G4672" i="38"/>
  <c r="G4673" i="38"/>
  <c r="G4674" i="38"/>
  <c r="G4675" i="38"/>
  <c r="G4676" i="38"/>
  <c r="G4677" i="38"/>
  <c r="G4678" i="38"/>
  <c r="G4679" i="38"/>
  <c r="G4680" i="38"/>
  <c r="G4681" i="38"/>
  <c r="G4682" i="38"/>
  <c r="G4683" i="38"/>
  <c r="G4684" i="38"/>
  <c r="G4685" i="38"/>
  <c r="G4686" i="38"/>
  <c r="G4687" i="38"/>
  <c r="G4688" i="38"/>
  <c r="G4689" i="38"/>
  <c r="G4690" i="38"/>
  <c r="G4691" i="38"/>
  <c r="G4692" i="38"/>
  <c r="G4693" i="38"/>
  <c r="G4694" i="38"/>
  <c r="G4695" i="38"/>
  <c r="G4696" i="38"/>
  <c r="G4697" i="38"/>
  <c r="G4698" i="38"/>
  <c r="G4699" i="38"/>
  <c r="G4700" i="38"/>
  <c r="G4701" i="38"/>
  <c r="G4702" i="38"/>
  <c r="G4703" i="38"/>
  <c r="G4704" i="38"/>
  <c r="G4705" i="38"/>
  <c r="G4706" i="38"/>
  <c r="G4707" i="38"/>
  <c r="G4708" i="38"/>
  <c r="G4709" i="38"/>
  <c r="G4710" i="38"/>
  <c r="G4711" i="38"/>
  <c r="G4712" i="38"/>
  <c r="G4713" i="38"/>
  <c r="G4714" i="38"/>
  <c r="G4715" i="38"/>
  <c r="G4716" i="38"/>
  <c r="G4717" i="38"/>
  <c r="G4718" i="38"/>
  <c r="G4719" i="38"/>
  <c r="G4720" i="38"/>
  <c r="G4721" i="38"/>
  <c r="G4722" i="38"/>
  <c r="G4723" i="38"/>
  <c r="G4724" i="38"/>
  <c r="G4725" i="38"/>
  <c r="G4726" i="38"/>
  <c r="G4727" i="38"/>
  <c r="G4728" i="38"/>
  <c r="G4729" i="38"/>
  <c r="G4730" i="38"/>
  <c r="G4731" i="38"/>
  <c r="G4732" i="38"/>
  <c r="G4733" i="38"/>
  <c r="G4734" i="38"/>
  <c r="G4735" i="38"/>
  <c r="G4736" i="38"/>
  <c r="G4737" i="38"/>
  <c r="G4738" i="38"/>
  <c r="G4739" i="38"/>
  <c r="G4740" i="38"/>
  <c r="G4741" i="38"/>
  <c r="G4742" i="38"/>
  <c r="G4743" i="38"/>
  <c r="G4744" i="38"/>
  <c r="G4745" i="38"/>
  <c r="G4746" i="38"/>
  <c r="G4747" i="38"/>
  <c r="G4748" i="38"/>
  <c r="G4749" i="38"/>
  <c r="G4750" i="38"/>
  <c r="G4751" i="38"/>
  <c r="G4752" i="38"/>
  <c r="G4753" i="38"/>
  <c r="G4754" i="38"/>
  <c r="G4755" i="38"/>
  <c r="G4756" i="38"/>
  <c r="G4757" i="38"/>
  <c r="G4758" i="38"/>
  <c r="G4759" i="38"/>
  <c r="G4760" i="38"/>
  <c r="G4761" i="38"/>
  <c r="G4762" i="38"/>
  <c r="G4763" i="38"/>
  <c r="G4764" i="38"/>
  <c r="G4765" i="38"/>
  <c r="G4766" i="38"/>
  <c r="G4767" i="38"/>
  <c r="G4768" i="38"/>
  <c r="G4769" i="38"/>
  <c r="G4770" i="38"/>
  <c r="G4771" i="38"/>
  <c r="G4772" i="38"/>
  <c r="G4773" i="38"/>
  <c r="G4774" i="38"/>
  <c r="G4775" i="38"/>
  <c r="G4776" i="38"/>
  <c r="G4777" i="38"/>
  <c r="G4778" i="38"/>
  <c r="G4779" i="38"/>
  <c r="G4780" i="38"/>
  <c r="G4781" i="38"/>
  <c r="G4782" i="38"/>
  <c r="G4783" i="38"/>
  <c r="G4784" i="38"/>
  <c r="G4785" i="38"/>
  <c r="G4786" i="38"/>
  <c r="G4787" i="38"/>
  <c r="G4788" i="38"/>
  <c r="G4789" i="38"/>
  <c r="G4790" i="38"/>
  <c r="G4791" i="38"/>
  <c r="G4792" i="38"/>
  <c r="G4793" i="38"/>
  <c r="G4794" i="38"/>
  <c r="G4795" i="38"/>
  <c r="G4796" i="38"/>
  <c r="G4797" i="38"/>
  <c r="G4798" i="38"/>
  <c r="G4799" i="38"/>
  <c r="G4800" i="38"/>
  <c r="G4801" i="38"/>
  <c r="G4802" i="38"/>
  <c r="G4803" i="38"/>
  <c r="G4804" i="38"/>
  <c r="G4805" i="38"/>
  <c r="G4806" i="38"/>
  <c r="G4807" i="38"/>
  <c r="G4808" i="38"/>
  <c r="G4809" i="38"/>
  <c r="G4810" i="38"/>
  <c r="G4811" i="38"/>
  <c r="G4812" i="38"/>
  <c r="G4813" i="38"/>
  <c r="G4814" i="38"/>
  <c r="G4815" i="38"/>
  <c r="G4816" i="38"/>
  <c r="G4817" i="38"/>
  <c r="G4818" i="38"/>
  <c r="G4819" i="38"/>
  <c r="G4820" i="38"/>
  <c r="G4821" i="38"/>
  <c r="G4822" i="38"/>
  <c r="G4823" i="38"/>
  <c r="G4824" i="38"/>
  <c r="G4825" i="38"/>
  <c r="G4826" i="38"/>
  <c r="G4827" i="38"/>
  <c r="G4828" i="38"/>
  <c r="G4829" i="38"/>
  <c r="G4830" i="38"/>
  <c r="G4831" i="38"/>
  <c r="G4832" i="38"/>
  <c r="G4833" i="38"/>
  <c r="G4834" i="38"/>
  <c r="G4835" i="38"/>
  <c r="G4836" i="38"/>
  <c r="G4837" i="38"/>
  <c r="G4838" i="38"/>
  <c r="G4839" i="38"/>
  <c r="G4840" i="38"/>
  <c r="G4841" i="38"/>
  <c r="G4842" i="38"/>
  <c r="G4843" i="38"/>
  <c r="G4844" i="38"/>
  <c r="G4845" i="38"/>
  <c r="G4846" i="38"/>
  <c r="G4847" i="38"/>
  <c r="G4848" i="38"/>
  <c r="G4849" i="38"/>
  <c r="G4850" i="38"/>
  <c r="G4851" i="38"/>
  <c r="G4852" i="38"/>
  <c r="G4853" i="38"/>
  <c r="G4854" i="38"/>
  <c r="G4855" i="38"/>
  <c r="G4856" i="38"/>
  <c r="G4857" i="38"/>
  <c r="G4858" i="38"/>
  <c r="G4859" i="38"/>
  <c r="G4860" i="38"/>
  <c r="G4861" i="38"/>
  <c r="G4862" i="38"/>
  <c r="G4863" i="38"/>
  <c r="G4864" i="38"/>
  <c r="G4865" i="38"/>
  <c r="G4866" i="38"/>
  <c r="G4867" i="38"/>
  <c r="G4868" i="38"/>
  <c r="G4869" i="38"/>
  <c r="G4870" i="38"/>
  <c r="G4871" i="38"/>
  <c r="G4872" i="38"/>
  <c r="G4873" i="38"/>
  <c r="G4874" i="38"/>
  <c r="G4875" i="38"/>
  <c r="G4876" i="38"/>
  <c r="G4877" i="38"/>
  <c r="G4878" i="38"/>
  <c r="G4879" i="38"/>
  <c r="G4880" i="38"/>
  <c r="G4881" i="38"/>
  <c r="G4882" i="38"/>
  <c r="G4883" i="38"/>
  <c r="G4884" i="38"/>
  <c r="G4885" i="38"/>
  <c r="G4886" i="38"/>
  <c r="G4887" i="38"/>
  <c r="G4888" i="38"/>
  <c r="G4889" i="38"/>
  <c r="G4890" i="38"/>
  <c r="G4891" i="38"/>
  <c r="G4892" i="38"/>
  <c r="G4893" i="38"/>
  <c r="G4894" i="38"/>
  <c r="G4895" i="38"/>
  <c r="G4896" i="38"/>
  <c r="G4897" i="38"/>
  <c r="G4898" i="38"/>
  <c r="G4899" i="38"/>
  <c r="G4900" i="38"/>
  <c r="G4901" i="38"/>
  <c r="G4902" i="38"/>
  <c r="G4903" i="38"/>
  <c r="G4904" i="38"/>
  <c r="G4905" i="38"/>
  <c r="G4906" i="38"/>
  <c r="G4907" i="38"/>
  <c r="G4908" i="38"/>
  <c r="G4909" i="38"/>
  <c r="G4910" i="38"/>
  <c r="G4911" i="38"/>
  <c r="G4912" i="38"/>
  <c r="G4913" i="38"/>
  <c r="G4914" i="38"/>
  <c r="G4915" i="38"/>
  <c r="G4916" i="38"/>
  <c r="G4917" i="38"/>
  <c r="G4918" i="38"/>
  <c r="G4919" i="38"/>
  <c r="G4920" i="38"/>
  <c r="G4921" i="38"/>
  <c r="G4922" i="38"/>
  <c r="G4923" i="38"/>
  <c r="G4924" i="38"/>
  <c r="G4925" i="38"/>
  <c r="G4926" i="38"/>
  <c r="G4927" i="38"/>
  <c r="G4928" i="38"/>
  <c r="G4929" i="38"/>
  <c r="G4930" i="38"/>
  <c r="G4931" i="38"/>
  <c r="G4932" i="38"/>
  <c r="G4933" i="38"/>
  <c r="G4934" i="38"/>
  <c r="G4935" i="38"/>
  <c r="G4936" i="38"/>
  <c r="G4937" i="38"/>
  <c r="G4938" i="38"/>
  <c r="G4939" i="38"/>
  <c r="G4940" i="38"/>
  <c r="G4941" i="38"/>
  <c r="G4942" i="38"/>
  <c r="G4943" i="38"/>
  <c r="G4944" i="38"/>
  <c r="G4945" i="38"/>
  <c r="G4946" i="38"/>
  <c r="G4947" i="38"/>
  <c r="G4948" i="38"/>
  <c r="G4949" i="38"/>
  <c r="G4950" i="38"/>
  <c r="G4951" i="38"/>
  <c r="G4952" i="38"/>
  <c r="G4953" i="38"/>
  <c r="G4954" i="38"/>
  <c r="G4955" i="38"/>
  <c r="G4956" i="38"/>
  <c r="G4957" i="38"/>
  <c r="G4958" i="38"/>
  <c r="G4959" i="38"/>
  <c r="G4960" i="38"/>
  <c r="G4961" i="38"/>
  <c r="G4962" i="38"/>
  <c r="G4963" i="38"/>
  <c r="G4964" i="38"/>
  <c r="G4965" i="38"/>
  <c r="G4966" i="38"/>
  <c r="G4967" i="38"/>
  <c r="G4968" i="38"/>
  <c r="G4969" i="38"/>
  <c r="G4970" i="38"/>
  <c r="G4971" i="38"/>
  <c r="G4972" i="38"/>
  <c r="G4973" i="38"/>
  <c r="G4974" i="38"/>
  <c r="G4975" i="38"/>
  <c r="G4976" i="38"/>
  <c r="G4977" i="38"/>
  <c r="G4978" i="38"/>
  <c r="G4979" i="38"/>
  <c r="G4980" i="38"/>
  <c r="G4981" i="38"/>
  <c r="G4982" i="38"/>
  <c r="G4983" i="38"/>
  <c r="G4984" i="38"/>
  <c r="G4985" i="38"/>
  <c r="G4986" i="38"/>
  <c r="G4987" i="38"/>
  <c r="G4988" i="38"/>
  <c r="G4989" i="38"/>
  <c r="G4990" i="38"/>
  <c r="G4991" i="38"/>
  <c r="G4992" i="38"/>
  <c r="G4993" i="38"/>
  <c r="G4994" i="38"/>
  <c r="G4995" i="38"/>
  <c r="G4996" i="38"/>
  <c r="G4997" i="38"/>
  <c r="G4998" i="38"/>
  <c r="G4999" i="38"/>
  <c r="G5000" i="38"/>
  <c r="G5001" i="38"/>
  <c r="F1002" i="38"/>
  <c r="F1003" i="38"/>
  <c r="F1004" i="38"/>
  <c r="F1005" i="38"/>
  <c r="F1006" i="38"/>
  <c r="F1007" i="38"/>
  <c r="F1008" i="38"/>
  <c r="F1009" i="38"/>
  <c r="F1010" i="38"/>
  <c r="F1011" i="38"/>
  <c r="F1012" i="38"/>
  <c r="F1013" i="38"/>
  <c r="F1014" i="38"/>
  <c r="F1015" i="38"/>
  <c r="F1016" i="38"/>
  <c r="F1017" i="38"/>
  <c r="F1018" i="38"/>
  <c r="F1019" i="38"/>
  <c r="F1020" i="38"/>
  <c r="F1021" i="38"/>
  <c r="F1022" i="38"/>
  <c r="F1023" i="38"/>
  <c r="F1024" i="38"/>
  <c r="F1025" i="38"/>
  <c r="F1026" i="38"/>
  <c r="F1027" i="38"/>
  <c r="F1028" i="38"/>
  <c r="F1029" i="38"/>
  <c r="F1030" i="38"/>
  <c r="F1031" i="38"/>
  <c r="F1032" i="38"/>
  <c r="F1033" i="38"/>
  <c r="F1034" i="38"/>
  <c r="F1035" i="38"/>
  <c r="F1036" i="38"/>
  <c r="F1037" i="38"/>
  <c r="F1038" i="38"/>
  <c r="F1039" i="38"/>
  <c r="F1040" i="38"/>
  <c r="F1041" i="38"/>
  <c r="F1042" i="38"/>
  <c r="F1043" i="38"/>
  <c r="F1044" i="38"/>
  <c r="F1045" i="38"/>
  <c r="F1046" i="38"/>
  <c r="F1047" i="38"/>
  <c r="F1048" i="38"/>
  <c r="F1049" i="38"/>
  <c r="F1050" i="38"/>
  <c r="F1051" i="38"/>
  <c r="F1052" i="38"/>
  <c r="F1053" i="38"/>
  <c r="F1054" i="38"/>
  <c r="F1055" i="38"/>
  <c r="F1056" i="38"/>
  <c r="F1057" i="38"/>
  <c r="F1058" i="38"/>
  <c r="F1059" i="38"/>
  <c r="F1060" i="38"/>
  <c r="F1061" i="38"/>
  <c r="F1062" i="38"/>
  <c r="F1063" i="38"/>
  <c r="F1064" i="38"/>
  <c r="F1065" i="38"/>
  <c r="F1066" i="38"/>
  <c r="F1067" i="38"/>
  <c r="F1068" i="38"/>
  <c r="F1069" i="38"/>
  <c r="F1070" i="38"/>
  <c r="F1071" i="38"/>
  <c r="F1072" i="38"/>
  <c r="F1073" i="38"/>
  <c r="F1074" i="38"/>
  <c r="F1075" i="38"/>
  <c r="F1076" i="38"/>
  <c r="F1077" i="38"/>
  <c r="F1078" i="38"/>
  <c r="F1079" i="38"/>
  <c r="F1080" i="38"/>
  <c r="F1081" i="38"/>
  <c r="F1082" i="38"/>
  <c r="F1083" i="38"/>
  <c r="F1084" i="38"/>
  <c r="F1085" i="38"/>
  <c r="F1086" i="38"/>
  <c r="F1087" i="38"/>
  <c r="F1088" i="38"/>
  <c r="F1089" i="38"/>
  <c r="F1090" i="38"/>
  <c r="F1091" i="38"/>
  <c r="F1092" i="38"/>
  <c r="F1093" i="38"/>
  <c r="F1094" i="38"/>
  <c r="F1095" i="38"/>
  <c r="F1096" i="38"/>
  <c r="F1097" i="38"/>
  <c r="F1098" i="38"/>
  <c r="F1099" i="38"/>
  <c r="F1100" i="38"/>
  <c r="F1101" i="38"/>
  <c r="F1102" i="38"/>
  <c r="F1103" i="38"/>
  <c r="F1104" i="38"/>
  <c r="F1105" i="38"/>
  <c r="F1106" i="38"/>
  <c r="F1107" i="38"/>
  <c r="F1108" i="38"/>
  <c r="F1109" i="38"/>
  <c r="F1110" i="38"/>
  <c r="F1111" i="38"/>
  <c r="F1112" i="38"/>
  <c r="F1113" i="38"/>
  <c r="F1114" i="38"/>
  <c r="F1115" i="38"/>
  <c r="F1116" i="38"/>
  <c r="F1117" i="38"/>
  <c r="F1118" i="38"/>
  <c r="F1119" i="38"/>
  <c r="F1120" i="38"/>
  <c r="F1121" i="38"/>
  <c r="F1122" i="38"/>
  <c r="F1123" i="38"/>
  <c r="F1124" i="38"/>
  <c r="F1125" i="38"/>
  <c r="F1126" i="38"/>
  <c r="F1127" i="38"/>
  <c r="F1128" i="38"/>
  <c r="F1129" i="38"/>
  <c r="F1130" i="38"/>
  <c r="F1131" i="38"/>
  <c r="F1132" i="38"/>
  <c r="F1133" i="38"/>
  <c r="F1134" i="38"/>
  <c r="F1135" i="38"/>
  <c r="F1136" i="38"/>
  <c r="F1137" i="38"/>
  <c r="F1138" i="38"/>
  <c r="F1139" i="38"/>
  <c r="F1140" i="38"/>
  <c r="F1141" i="38"/>
  <c r="F1142" i="38"/>
  <c r="F1143" i="38"/>
  <c r="F1144" i="38"/>
  <c r="F1145" i="38"/>
  <c r="F1146" i="38"/>
  <c r="F1147" i="38"/>
  <c r="F1148" i="38"/>
  <c r="F1149" i="38"/>
  <c r="F1150" i="38"/>
  <c r="F1151" i="38"/>
  <c r="F1152" i="38"/>
  <c r="F1153" i="38"/>
  <c r="F1154" i="38"/>
  <c r="F1155" i="38"/>
  <c r="F1156" i="38"/>
  <c r="F1157" i="38"/>
  <c r="F1158" i="38"/>
  <c r="F1159" i="38"/>
  <c r="F1160" i="38"/>
  <c r="F1161" i="38"/>
  <c r="F1162" i="38"/>
  <c r="F1163" i="38"/>
  <c r="F1164" i="38"/>
  <c r="F1165" i="38"/>
  <c r="F1166" i="38"/>
  <c r="F1167" i="38"/>
  <c r="F1168" i="38"/>
  <c r="F1169" i="38"/>
  <c r="F1170" i="38"/>
  <c r="F1171" i="38"/>
  <c r="F1172" i="38"/>
  <c r="F1173" i="38"/>
  <c r="F1174" i="38"/>
  <c r="F1175" i="38"/>
  <c r="F1176" i="38"/>
  <c r="F1177" i="38"/>
  <c r="F1178" i="38"/>
  <c r="F1179" i="38"/>
  <c r="F1180" i="38"/>
  <c r="F1181" i="38"/>
  <c r="F1182" i="38"/>
  <c r="F1183" i="38"/>
  <c r="F1184" i="38"/>
  <c r="F1185" i="38"/>
  <c r="F1186" i="38"/>
  <c r="F1187" i="38"/>
  <c r="F1188" i="38"/>
  <c r="F1189" i="38"/>
  <c r="F1190" i="38"/>
  <c r="F1191" i="38"/>
  <c r="F1192" i="38"/>
  <c r="F1193" i="38"/>
  <c r="F1194" i="38"/>
  <c r="F1195" i="38"/>
  <c r="F1196" i="38"/>
  <c r="F1197" i="38"/>
  <c r="F1198" i="38"/>
  <c r="F1199" i="38"/>
  <c r="F1200" i="38"/>
  <c r="F1201" i="38"/>
  <c r="F1202" i="38"/>
  <c r="F1203" i="38"/>
  <c r="F1204" i="38"/>
  <c r="F1205" i="38"/>
  <c r="F1206" i="38"/>
  <c r="F1207" i="38"/>
  <c r="F1208" i="38"/>
  <c r="F1209" i="38"/>
  <c r="F1210" i="38"/>
  <c r="F1211" i="38"/>
  <c r="F1212" i="38"/>
  <c r="F1213" i="38"/>
  <c r="F1214" i="38"/>
  <c r="F1215" i="38"/>
  <c r="F1216" i="38"/>
  <c r="F1217" i="38"/>
  <c r="F1218" i="38"/>
  <c r="F1219" i="38"/>
  <c r="F1220" i="38"/>
  <c r="F1221" i="38"/>
  <c r="F1222" i="38"/>
  <c r="F1223" i="38"/>
  <c r="F1224" i="38"/>
  <c r="F1225" i="38"/>
  <c r="F1226" i="38"/>
  <c r="F1227" i="38"/>
  <c r="F1228" i="38"/>
  <c r="F1229" i="38"/>
  <c r="F1230" i="38"/>
  <c r="F1231" i="38"/>
  <c r="F1232" i="38"/>
  <c r="F1233" i="38"/>
  <c r="F1234" i="38"/>
  <c r="F1235" i="38"/>
  <c r="F1236" i="38"/>
  <c r="F1237" i="38"/>
  <c r="F1238" i="38"/>
  <c r="F1239" i="38"/>
  <c r="F1240" i="38"/>
  <c r="F1241" i="38"/>
  <c r="F1242" i="38"/>
  <c r="F1243" i="38"/>
  <c r="F1244" i="38"/>
  <c r="F1245" i="38"/>
  <c r="F1246" i="38"/>
  <c r="F1247" i="38"/>
  <c r="F1248" i="38"/>
  <c r="F1249" i="38"/>
  <c r="F1250" i="38"/>
  <c r="F1251" i="38"/>
  <c r="F1252" i="38"/>
  <c r="F1253" i="38"/>
  <c r="F1254" i="38"/>
  <c r="F1255" i="38"/>
  <c r="F1256" i="38"/>
  <c r="F1257" i="38"/>
  <c r="F1258" i="38"/>
  <c r="F1259" i="38"/>
  <c r="F1260" i="38"/>
  <c r="F1261" i="38"/>
  <c r="F1262" i="38"/>
  <c r="F1263" i="38"/>
  <c r="F1264" i="38"/>
  <c r="F1265" i="38"/>
  <c r="F1266" i="38"/>
  <c r="F1267" i="38"/>
  <c r="F1268" i="38"/>
  <c r="F1269" i="38"/>
  <c r="F1270" i="38"/>
  <c r="F1271" i="38"/>
  <c r="F1272" i="38"/>
  <c r="F1273" i="38"/>
  <c r="F1274" i="38"/>
  <c r="F1275" i="38"/>
  <c r="F1276" i="38"/>
  <c r="F1277" i="38"/>
  <c r="F1278" i="38"/>
  <c r="F1279" i="38"/>
  <c r="F1280" i="38"/>
  <c r="F1281" i="38"/>
  <c r="F1282" i="38"/>
  <c r="F1283" i="38"/>
  <c r="F1284" i="38"/>
  <c r="F1285" i="38"/>
  <c r="F1286" i="38"/>
  <c r="F1287" i="38"/>
  <c r="F1288" i="38"/>
  <c r="F1289" i="38"/>
  <c r="F1290" i="38"/>
  <c r="F1291" i="38"/>
  <c r="F1292" i="38"/>
  <c r="F1293" i="38"/>
  <c r="F1294" i="38"/>
  <c r="F1295" i="38"/>
  <c r="F1296" i="38"/>
  <c r="F1297" i="38"/>
  <c r="F1298" i="38"/>
  <c r="F1299" i="38"/>
  <c r="F1300" i="38"/>
  <c r="F1301" i="38"/>
  <c r="F1302" i="38"/>
  <c r="F1303" i="38"/>
  <c r="F1304" i="38"/>
  <c r="F1305" i="38"/>
  <c r="F1306" i="38"/>
  <c r="F1307" i="38"/>
  <c r="F1308" i="38"/>
  <c r="F1309" i="38"/>
  <c r="F1310" i="38"/>
  <c r="F1311" i="38"/>
  <c r="F1312" i="38"/>
  <c r="F1313" i="38"/>
  <c r="F1314" i="38"/>
  <c r="F1315" i="38"/>
  <c r="F1316" i="38"/>
  <c r="F1317" i="38"/>
  <c r="F1318" i="38"/>
  <c r="F1319" i="38"/>
  <c r="F1320" i="38"/>
  <c r="F1321" i="38"/>
  <c r="F1322" i="38"/>
  <c r="F1323" i="38"/>
  <c r="F1324" i="38"/>
  <c r="F1325" i="38"/>
  <c r="F1326" i="38"/>
  <c r="F1327" i="38"/>
  <c r="F1328" i="38"/>
  <c r="F1329" i="38"/>
  <c r="F1330" i="38"/>
  <c r="F1331" i="38"/>
  <c r="F1332" i="38"/>
  <c r="F1333" i="38"/>
  <c r="F1334" i="38"/>
  <c r="F1335" i="38"/>
  <c r="F1336" i="38"/>
  <c r="F1337" i="38"/>
  <c r="F1338" i="38"/>
  <c r="F1339" i="38"/>
  <c r="F1340" i="38"/>
  <c r="F1341" i="38"/>
  <c r="F1342" i="38"/>
  <c r="F1343" i="38"/>
  <c r="F1344" i="38"/>
  <c r="F1345" i="38"/>
  <c r="F1346" i="38"/>
  <c r="F1347" i="38"/>
  <c r="F1348" i="38"/>
  <c r="F1349" i="38"/>
  <c r="F1350" i="38"/>
  <c r="F1351" i="38"/>
  <c r="F1352" i="38"/>
  <c r="F1353" i="38"/>
  <c r="F1354" i="38"/>
  <c r="F1355" i="38"/>
  <c r="F1356" i="38"/>
  <c r="F1357" i="38"/>
  <c r="F1358" i="38"/>
  <c r="F1359" i="38"/>
  <c r="F1360" i="38"/>
  <c r="F1361" i="38"/>
  <c r="F1362" i="38"/>
  <c r="F1363" i="38"/>
  <c r="F1364" i="38"/>
  <c r="F1365" i="38"/>
  <c r="F1366" i="38"/>
  <c r="F1367" i="38"/>
  <c r="F1368" i="38"/>
  <c r="F1369" i="38"/>
  <c r="F1370" i="38"/>
  <c r="F1371" i="38"/>
  <c r="F1372" i="38"/>
  <c r="F1373" i="38"/>
  <c r="F1374" i="38"/>
  <c r="F1375" i="38"/>
  <c r="F1376" i="38"/>
  <c r="F1377" i="38"/>
  <c r="F1378" i="38"/>
  <c r="F1379" i="38"/>
  <c r="F1380" i="38"/>
  <c r="F1381" i="38"/>
  <c r="F1382" i="38"/>
  <c r="F1383" i="38"/>
  <c r="F1384" i="38"/>
  <c r="F1385" i="38"/>
  <c r="F1386" i="38"/>
  <c r="F1387" i="38"/>
  <c r="F1388" i="38"/>
  <c r="F1389" i="38"/>
  <c r="F1390" i="38"/>
  <c r="F1391" i="38"/>
  <c r="F1392" i="38"/>
  <c r="F1393" i="38"/>
  <c r="F1394" i="38"/>
  <c r="F1395" i="38"/>
  <c r="F1396" i="38"/>
  <c r="F1397" i="38"/>
  <c r="F1398" i="38"/>
  <c r="F1399" i="38"/>
  <c r="F1400" i="38"/>
  <c r="F1401" i="38"/>
  <c r="F1402" i="38"/>
  <c r="F1403" i="38"/>
  <c r="F1404" i="38"/>
  <c r="F1405" i="38"/>
  <c r="F1406" i="38"/>
  <c r="F1407" i="38"/>
  <c r="F1408" i="38"/>
  <c r="F1409" i="38"/>
  <c r="F1410" i="38"/>
  <c r="F1411" i="38"/>
  <c r="F1412" i="38"/>
  <c r="F1413" i="38"/>
  <c r="F1414" i="38"/>
  <c r="F1415" i="38"/>
  <c r="F1416" i="38"/>
  <c r="F1417" i="38"/>
  <c r="F1418" i="38"/>
  <c r="F1419" i="38"/>
  <c r="F1420" i="38"/>
  <c r="F1421" i="38"/>
  <c r="F1422" i="38"/>
  <c r="F1423" i="38"/>
  <c r="F1424" i="38"/>
  <c r="F1425" i="38"/>
  <c r="F1426" i="38"/>
  <c r="F1427" i="38"/>
  <c r="F1428" i="38"/>
  <c r="F1429" i="38"/>
  <c r="F1430" i="38"/>
  <c r="F1431" i="38"/>
  <c r="F1432" i="38"/>
  <c r="F1433" i="38"/>
  <c r="F1434" i="38"/>
  <c r="F1435" i="38"/>
  <c r="F1436" i="38"/>
  <c r="F1437" i="38"/>
  <c r="F1438" i="38"/>
  <c r="F1439" i="38"/>
  <c r="F1440" i="38"/>
  <c r="F1441" i="38"/>
  <c r="F1442" i="38"/>
  <c r="F1443" i="38"/>
  <c r="F1444" i="38"/>
  <c r="F1445" i="38"/>
  <c r="F1446" i="38"/>
  <c r="F1447" i="38"/>
  <c r="F1448" i="38"/>
  <c r="F1449" i="38"/>
  <c r="F1450" i="38"/>
  <c r="F1451" i="38"/>
  <c r="F1452" i="38"/>
  <c r="F1453" i="38"/>
  <c r="F1454" i="38"/>
  <c r="F1455" i="38"/>
  <c r="F1456" i="38"/>
  <c r="F1457" i="38"/>
  <c r="F1458" i="38"/>
  <c r="F1459" i="38"/>
  <c r="F1460" i="38"/>
  <c r="F1461" i="38"/>
  <c r="F1462" i="38"/>
  <c r="F1463" i="38"/>
  <c r="F1464" i="38"/>
  <c r="F1465" i="38"/>
  <c r="F1466" i="38"/>
  <c r="F1467" i="38"/>
  <c r="F1468" i="38"/>
  <c r="F1469" i="38"/>
  <c r="F1470" i="38"/>
  <c r="F1471" i="38"/>
  <c r="F1472" i="38"/>
  <c r="F1473" i="38"/>
  <c r="F1474" i="38"/>
  <c r="F1475" i="38"/>
  <c r="F1476" i="38"/>
  <c r="F1477" i="38"/>
  <c r="F1478" i="38"/>
  <c r="F1479" i="38"/>
  <c r="F1480" i="38"/>
  <c r="F1481" i="38"/>
  <c r="F1482" i="38"/>
  <c r="F1483" i="38"/>
  <c r="F1484" i="38"/>
  <c r="F1485" i="38"/>
  <c r="F1486" i="38"/>
  <c r="F1487" i="38"/>
  <c r="F1488" i="38"/>
  <c r="F1489" i="38"/>
  <c r="F1490" i="38"/>
  <c r="F1491" i="38"/>
  <c r="F1492" i="38"/>
  <c r="F1493" i="38"/>
  <c r="F1494" i="38"/>
  <c r="F1495" i="38"/>
  <c r="F1496" i="38"/>
  <c r="F1497" i="38"/>
  <c r="F1498" i="38"/>
  <c r="F1499" i="38"/>
  <c r="F1500" i="38"/>
  <c r="F1501" i="38"/>
  <c r="F1502" i="38"/>
  <c r="F1503" i="38"/>
  <c r="F1504" i="38"/>
  <c r="F1505" i="38"/>
  <c r="F1506" i="38"/>
  <c r="F1507" i="38"/>
  <c r="F1508" i="38"/>
  <c r="F1509" i="38"/>
  <c r="F1510" i="38"/>
  <c r="F1511" i="38"/>
  <c r="F1512" i="38"/>
  <c r="F1513" i="38"/>
  <c r="F1514" i="38"/>
  <c r="F1515" i="38"/>
  <c r="F1516" i="38"/>
  <c r="F1517" i="38"/>
  <c r="F1518" i="38"/>
  <c r="F1519" i="38"/>
  <c r="F1520" i="38"/>
  <c r="F1521" i="38"/>
  <c r="F1522" i="38"/>
  <c r="F1523" i="38"/>
  <c r="F1524" i="38"/>
  <c r="F1525" i="38"/>
  <c r="F1526" i="38"/>
  <c r="F1527" i="38"/>
  <c r="F1528" i="38"/>
  <c r="F1529" i="38"/>
  <c r="F1530" i="38"/>
  <c r="F1531" i="38"/>
  <c r="F1532" i="38"/>
  <c r="F1533" i="38"/>
  <c r="F1534" i="38"/>
  <c r="F1535" i="38"/>
  <c r="F1536" i="38"/>
  <c r="F1537" i="38"/>
  <c r="F1538" i="38"/>
  <c r="F1539" i="38"/>
  <c r="F1540" i="38"/>
  <c r="F1541" i="38"/>
  <c r="F1542" i="38"/>
  <c r="F1543" i="38"/>
  <c r="F1544" i="38"/>
  <c r="F1545" i="38"/>
  <c r="F1546" i="38"/>
  <c r="F1547" i="38"/>
  <c r="F1548" i="38"/>
  <c r="F1549" i="38"/>
  <c r="F1550" i="38"/>
  <c r="F1551" i="38"/>
  <c r="F1552" i="38"/>
  <c r="F1553" i="38"/>
  <c r="F1554" i="38"/>
  <c r="F1555" i="38"/>
  <c r="F1556" i="38"/>
  <c r="F1557" i="38"/>
  <c r="F1558" i="38"/>
  <c r="F1559" i="38"/>
  <c r="F1560" i="38"/>
  <c r="F1561" i="38"/>
  <c r="F1562" i="38"/>
  <c r="F1563" i="38"/>
  <c r="F1564" i="38"/>
  <c r="F1565" i="38"/>
  <c r="F1566" i="38"/>
  <c r="F1567" i="38"/>
  <c r="F1568" i="38"/>
  <c r="F1569" i="38"/>
  <c r="F1570" i="38"/>
  <c r="F1571" i="38"/>
  <c r="F1572" i="38"/>
  <c r="F1573" i="38"/>
  <c r="F1574" i="38"/>
  <c r="F1575" i="38"/>
  <c r="F1576" i="38"/>
  <c r="F1577" i="38"/>
  <c r="F1578" i="38"/>
  <c r="F1579" i="38"/>
  <c r="F1580" i="38"/>
  <c r="F1581" i="38"/>
  <c r="F1582" i="38"/>
  <c r="F1583" i="38"/>
  <c r="F1584" i="38"/>
  <c r="F1585" i="38"/>
  <c r="F1586" i="38"/>
  <c r="F1587" i="38"/>
  <c r="F1588" i="38"/>
  <c r="F1589" i="38"/>
  <c r="F1590" i="38"/>
  <c r="F1591" i="38"/>
  <c r="F1592" i="38"/>
  <c r="F1593" i="38"/>
  <c r="F1594" i="38"/>
  <c r="F1595" i="38"/>
  <c r="F1596" i="38"/>
  <c r="F1597" i="38"/>
  <c r="F1598" i="38"/>
  <c r="F1599" i="38"/>
  <c r="F1600" i="38"/>
  <c r="F1601" i="38"/>
  <c r="F1602" i="38"/>
  <c r="F1603" i="38"/>
  <c r="F1604" i="38"/>
  <c r="F1605" i="38"/>
  <c r="F1606" i="38"/>
  <c r="F1607" i="38"/>
  <c r="F1608" i="38"/>
  <c r="F1609" i="38"/>
  <c r="F1610" i="38"/>
  <c r="F1611" i="38"/>
  <c r="F1612" i="38"/>
  <c r="F1613" i="38"/>
  <c r="F1614" i="38"/>
  <c r="F1615" i="38"/>
  <c r="F1616" i="38"/>
  <c r="F1617" i="38"/>
  <c r="F1618" i="38"/>
  <c r="F1619" i="38"/>
  <c r="F1620" i="38"/>
  <c r="F1621" i="38"/>
  <c r="F1622" i="38"/>
  <c r="F1623" i="38"/>
  <c r="F1624" i="38"/>
  <c r="F1625" i="38"/>
  <c r="F1626" i="38"/>
  <c r="F1627" i="38"/>
  <c r="F1628" i="38"/>
  <c r="F1629" i="38"/>
  <c r="F1630" i="38"/>
  <c r="F1631" i="38"/>
  <c r="F1632" i="38"/>
  <c r="F1633" i="38"/>
  <c r="F1634" i="38"/>
  <c r="F1635" i="38"/>
  <c r="F1636" i="38"/>
  <c r="F1637" i="38"/>
  <c r="F1638" i="38"/>
  <c r="F1639" i="38"/>
  <c r="F1640" i="38"/>
  <c r="F1641" i="38"/>
  <c r="F1642" i="38"/>
  <c r="F1643" i="38"/>
  <c r="F1644" i="38"/>
  <c r="F1645" i="38"/>
  <c r="F1646" i="38"/>
  <c r="F1647" i="38"/>
  <c r="F1648" i="38"/>
  <c r="F1649" i="38"/>
  <c r="F1650" i="38"/>
  <c r="F1651" i="38"/>
  <c r="F1652" i="38"/>
  <c r="F1653" i="38"/>
  <c r="F1654" i="38"/>
  <c r="F1655" i="38"/>
  <c r="F1656" i="38"/>
  <c r="F1657" i="38"/>
  <c r="F1658" i="38"/>
  <c r="F1659" i="38"/>
  <c r="F1660" i="38"/>
  <c r="F1661" i="38"/>
  <c r="F1662" i="38"/>
  <c r="F1663" i="38"/>
  <c r="F1664" i="38"/>
  <c r="F1665" i="38"/>
  <c r="F1666" i="38"/>
  <c r="F1667" i="38"/>
  <c r="F1668" i="38"/>
  <c r="F1669" i="38"/>
  <c r="F1670" i="38"/>
  <c r="F1671" i="38"/>
  <c r="F1672" i="38"/>
  <c r="F1673" i="38"/>
  <c r="F1674" i="38"/>
  <c r="F1675" i="38"/>
  <c r="F1676" i="38"/>
  <c r="F1677" i="38"/>
  <c r="F1678" i="38"/>
  <c r="F1679" i="38"/>
  <c r="F1680" i="38"/>
  <c r="F1681" i="38"/>
  <c r="F1682" i="38"/>
  <c r="F1683" i="38"/>
  <c r="F1684" i="38"/>
  <c r="F1685" i="38"/>
  <c r="F1686" i="38"/>
  <c r="F1687" i="38"/>
  <c r="F1688" i="38"/>
  <c r="F1689" i="38"/>
  <c r="F1690" i="38"/>
  <c r="F1691" i="38"/>
  <c r="F1692" i="38"/>
  <c r="F1693" i="38"/>
  <c r="F1694" i="38"/>
  <c r="F1695" i="38"/>
  <c r="F1696" i="38"/>
  <c r="F1697" i="38"/>
  <c r="F1698" i="38"/>
  <c r="F1699" i="38"/>
  <c r="F1700" i="38"/>
  <c r="F1701" i="38"/>
  <c r="F1702" i="38"/>
  <c r="F1703" i="38"/>
  <c r="F1704" i="38"/>
  <c r="F1705" i="38"/>
  <c r="F1706" i="38"/>
  <c r="F1707" i="38"/>
  <c r="F1708" i="38"/>
  <c r="F1709" i="38"/>
  <c r="F1710" i="38"/>
  <c r="F1711" i="38"/>
  <c r="F1712" i="38"/>
  <c r="F1713" i="38"/>
  <c r="F1714" i="38"/>
  <c r="F1715" i="38"/>
  <c r="F1716" i="38"/>
  <c r="F1717" i="38"/>
  <c r="F1718" i="38"/>
  <c r="F1719" i="38"/>
  <c r="F1720" i="38"/>
  <c r="F1721" i="38"/>
  <c r="F1722" i="38"/>
  <c r="F1723" i="38"/>
  <c r="F1724" i="38"/>
  <c r="F1725" i="38"/>
  <c r="F1726" i="38"/>
  <c r="F1727" i="38"/>
  <c r="F1728" i="38"/>
  <c r="F1729" i="38"/>
  <c r="F1730" i="38"/>
  <c r="F1731" i="38"/>
  <c r="F1732" i="38"/>
  <c r="F1733" i="38"/>
  <c r="F1734" i="38"/>
  <c r="F1735" i="38"/>
  <c r="F1736" i="38"/>
  <c r="F1737" i="38"/>
  <c r="F1738" i="38"/>
  <c r="F1739" i="38"/>
  <c r="F1740" i="38"/>
  <c r="F1741" i="38"/>
  <c r="F1742" i="38"/>
  <c r="F1743" i="38"/>
  <c r="F1744" i="38"/>
  <c r="F1745" i="38"/>
  <c r="F1746" i="38"/>
  <c r="F1747" i="38"/>
  <c r="F1748" i="38"/>
  <c r="F1749" i="38"/>
  <c r="F1750" i="38"/>
  <c r="F1751" i="38"/>
  <c r="F1752" i="38"/>
  <c r="F1753" i="38"/>
  <c r="F1754" i="38"/>
  <c r="F1755" i="38"/>
  <c r="F1756" i="38"/>
  <c r="F1757" i="38"/>
  <c r="F1758" i="38"/>
  <c r="F1759" i="38"/>
  <c r="F1760" i="38"/>
  <c r="F1761" i="38"/>
  <c r="F1762" i="38"/>
  <c r="F1763" i="38"/>
  <c r="F1764" i="38"/>
  <c r="F1765" i="38"/>
  <c r="F1766" i="38"/>
  <c r="F1767" i="38"/>
  <c r="F1768" i="38"/>
  <c r="F1769" i="38"/>
  <c r="F1770" i="38"/>
  <c r="F1771" i="38"/>
  <c r="F1772" i="38"/>
  <c r="F1773" i="38"/>
  <c r="F1774" i="38"/>
  <c r="F1775" i="38"/>
  <c r="F1776" i="38"/>
  <c r="F1777" i="38"/>
  <c r="F1778" i="38"/>
  <c r="F1779" i="38"/>
  <c r="F1780" i="38"/>
  <c r="F1781" i="38"/>
  <c r="F1782" i="38"/>
  <c r="F1783" i="38"/>
  <c r="F1784" i="38"/>
  <c r="F1785" i="38"/>
  <c r="F1786" i="38"/>
  <c r="F1787" i="38"/>
  <c r="F1788" i="38"/>
  <c r="F1789" i="38"/>
  <c r="F1790" i="38"/>
  <c r="F1791" i="38"/>
  <c r="F1792" i="38"/>
  <c r="F1793" i="38"/>
  <c r="F1794" i="38"/>
  <c r="F1795" i="38"/>
  <c r="F1796" i="38"/>
  <c r="F1797" i="38"/>
  <c r="F1798" i="38"/>
  <c r="F1799" i="38"/>
  <c r="F1800" i="38"/>
  <c r="F1801" i="38"/>
  <c r="F1802" i="38"/>
  <c r="F1803" i="38"/>
  <c r="F1804" i="38"/>
  <c r="F1805" i="38"/>
  <c r="F1806" i="38"/>
  <c r="F1807" i="38"/>
  <c r="F1808" i="38"/>
  <c r="F1809" i="38"/>
  <c r="F1810" i="38"/>
  <c r="F1811" i="38"/>
  <c r="F1812" i="38"/>
  <c r="F1813" i="38"/>
  <c r="F1814" i="38"/>
  <c r="F1815" i="38"/>
  <c r="F1816" i="38"/>
  <c r="F1817" i="38"/>
  <c r="F1818" i="38"/>
  <c r="F1819" i="38"/>
  <c r="F1820" i="38"/>
  <c r="F1821" i="38"/>
  <c r="F1822" i="38"/>
  <c r="F1823" i="38"/>
  <c r="F1824" i="38"/>
  <c r="F1825" i="38"/>
  <c r="F1826" i="38"/>
  <c r="F1827" i="38"/>
  <c r="F1828" i="38"/>
  <c r="F1829" i="38"/>
  <c r="F1830" i="38"/>
  <c r="F1831" i="38"/>
  <c r="F1832" i="38"/>
  <c r="F1833" i="38"/>
  <c r="F1834" i="38"/>
  <c r="F1835" i="38"/>
  <c r="F1836" i="38"/>
  <c r="F1837" i="38"/>
  <c r="F1838" i="38"/>
  <c r="F1839" i="38"/>
  <c r="F1840" i="38"/>
  <c r="F1841" i="38"/>
  <c r="F1842" i="38"/>
  <c r="F1843" i="38"/>
  <c r="F1844" i="38"/>
  <c r="F1845" i="38"/>
  <c r="F1846" i="38"/>
  <c r="F1847" i="38"/>
  <c r="F1848" i="38"/>
  <c r="F1849" i="38"/>
  <c r="F1850" i="38"/>
  <c r="F1851" i="38"/>
  <c r="F1852" i="38"/>
  <c r="F1853" i="38"/>
  <c r="F1854" i="38"/>
  <c r="F1855" i="38"/>
  <c r="F1856" i="38"/>
  <c r="F1857" i="38"/>
  <c r="F1858" i="38"/>
  <c r="F1859" i="38"/>
  <c r="F1860" i="38"/>
  <c r="F1861" i="38"/>
  <c r="F1862" i="38"/>
  <c r="F1863" i="38"/>
  <c r="F1864" i="38"/>
  <c r="F1865" i="38"/>
  <c r="F1866" i="38"/>
  <c r="F1867" i="38"/>
  <c r="F1868" i="38"/>
  <c r="F1869" i="38"/>
  <c r="F1870" i="38"/>
  <c r="F1871" i="38"/>
  <c r="F1872" i="38"/>
  <c r="F1873" i="38"/>
  <c r="F1874" i="38"/>
  <c r="F1875" i="38"/>
  <c r="F1876" i="38"/>
  <c r="F1877" i="38"/>
  <c r="F1878" i="38"/>
  <c r="F1879" i="38"/>
  <c r="F1880" i="38"/>
  <c r="F1881" i="38"/>
  <c r="F1882" i="38"/>
  <c r="F1883" i="38"/>
  <c r="F1884" i="38"/>
  <c r="F1885" i="38"/>
  <c r="F1886" i="38"/>
  <c r="F1887" i="38"/>
  <c r="F1888" i="38"/>
  <c r="F1889" i="38"/>
  <c r="F1890" i="38"/>
  <c r="F1891" i="38"/>
  <c r="F1892" i="38"/>
  <c r="F1893" i="38"/>
  <c r="F1894" i="38"/>
  <c r="F1895" i="38"/>
  <c r="F1896" i="38"/>
  <c r="F1897" i="38"/>
  <c r="F1898" i="38"/>
  <c r="F1899" i="38"/>
  <c r="F1900" i="38"/>
  <c r="F1901" i="38"/>
  <c r="F1902" i="38"/>
  <c r="F1903" i="38"/>
  <c r="F1904" i="38"/>
  <c r="F1905" i="38"/>
  <c r="F1906" i="38"/>
  <c r="F1907" i="38"/>
  <c r="F1908" i="38"/>
  <c r="F1909" i="38"/>
  <c r="F1910" i="38"/>
  <c r="F1911" i="38"/>
  <c r="F1912" i="38"/>
  <c r="F1913" i="38"/>
  <c r="F1914" i="38"/>
  <c r="F1915" i="38"/>
  <c r="F1916" i="38"/>
  <c r="F1917" i="38"/>
  <c r="F1918" i="38"/>
  <c r="F1919" i="38"/>
  <c r="F1920" i="38"/>
  <c r="F1921" i="38"/>
  <c r="F1922" i="38"/>
  <c r="F1923" i="38"/>
  <c r="F1924" i="38"/>
  <c r="F1925" i="38"/>
  <c r="F1926" i="38"/>
  <c r="F1927" i="38"/>
  <c r="F1928" i="38"/>
  <c r="F1929" i="38"/>
  <c r="F1930" i="38"/>
  <c r="F1931" i="38"/>
  <c r="F1932" i="38"/>
  <c r="F1933" i="38"/>
  <c r="F1934" i="38"/>
  <c r="F1935" i="38"/>
  <c r="F1936" i="38"/>
  <c r="F1937" i="38"/>
  <c r="F1938" i="38"/>
  <c r="F1939" i="38"/>
  <c r="F1940" i="38"/>
  <c r="F1941" i="38"/>
  <c r="F1942" i="38"/>
  <c r="F1943" i="38"/>
  <c r="F1944" i="38"/>
  <c r="F1945" i="38"/>
  <c r="F1946" i="38"/>
  <c r="F1947" i="38"/>
  <c r="F1948" i="38"/>
  <c r="F1949" i="38"/>
  <c r="F1950" i="38"/>
  <c r="F1951" i="38"/>
  <c r="F1952" i="38"/>
  <c r="F1953" i="38"/>
  <c r="F1954" i="38"/>
  <c r="F1955" i="38"/>
  <c r="F1956" i="38"/>
  <c r="F1957" i="38"/>
  <c r="F1958" i="38"/>
  <c r="F1959" i="38"/>
  <c r="F1960" i="38"/>
  <c r="F1961" i="38"/>
  <c r="F1962" i="38"/>
  <c r="F1963" i="38"/>
  <c r="F1964" i="38"/>
  <c r="F1965" i="38"/>
  <c r="F1966" i="38"/>
  <c r="F1967" i="38"/>
  <c r="F1968" i="38"/>
  <c r="F1969" i="38"/>
  <c r="F1970" i="38"/>
  <c r="F1971" i="38"/>
  <c r="F1972" i="38"/>
  <c r="F1973" i="38"/>
  <c r="F1974" i="38"/>
  <c r="F1975" i="38"/>
  <c r="F1976" i="38"/>
  <c r="F1977" i="38"/>
  <c r="F1978" i="38"/>
  <c r="F1979" i="38"/>
  <c r="F1980" i="38"/>
  <c r="F1981" i="38"/>
  <c r="F1982" i="38"/>
  <c r="F1983" i="38"/>
  <c r="F1984" i="38"/>
  <c r="F1985" i="38"/>
  <c r="F1986" i="38"/>
  <c r="F1987" i="38"/>
  <c r="F1988" i="38"/>
  <c r="F1989" i="38"/>
  <c r="F1990" i="38"/>
  <c r="F1991" i="38"/>
  <c r="F1992" i="38"/>
  <c r="F1993" i="38"/>
  <c r="F1994" i="38"/>
  <c r="F1995" i="38"/>
  <c r="F1996" i="38"/>
  <c r="F1997" i="38"/>
  <c r="F1998" i="38"/>
  <c r="F1999" i="38"/>
  <c r="F2000" i="38"/>
  <c r="F2001" i="38"/>
  <c r="F2002" i="38"/>
  <c r="F2003" i="38"/>
  <c r="F2004" i="38"/>
  <c r="F2005" i="38"/>
  <c r="F2006" i="38"/>
  <c r="F2007" i="38"/>
  <c r="F2008" i="38"/>
  <c r="F2009" i="38"/>
  <c r="F2010" i="38"/>
  <c r="F2011" i="38"/>
  <c r="F2012" i="38"/>
  <c r="F2013" i="38"/>
  <c r="F2014" i="38"/>
  <c r="F2015" i="38"/>
  <c r="F2016" i="38"/>
  <c r="F2017" i="38"/>
  <c r="F2018" i="38"/>
  <c r="F2019" i="38"/>
  <c r="F2020" i="38"/>
  <c r="F2021" i="38"/>
  <c r="F2022" i="38"/>
  <c r="F2023" i="38"/>
  <c r="F2024" i="38"/>
  <c r="F2025" i="38"/>
  <c r="F2026" i="38"/>
  <c r="F2027" i="38"/>
  <c r="F2028" i="38"/>
  <c r="F2029" i="38"/>
  <c r="F2030" i="38"/>
  <c r="F2031" i="38"/>
  <c r="F2032" i="38"/>
  <c r="F2033" i="38"/>
  <c r="F2034" i="38"/>
  <c r="F2035" i="38"/>
  <c r="F2036" i="38"/>
  <c r="F2037" i="38"/>
  <c r="F2038" i="38"/>
  <c r="F2039" i="38"/>
  <c r="F2040" i="38"/>
  <c r="F2041" i="38"/>
  <c r="F2042" i="38"/>
  <c r="F2043" i="38"/>
  <c r="F2044" i="38"/>
  <c r="F2045" i="38"/>
  <c r="F2046" i="38"/>
  <c r="F2047" i="38"/>
  <c r="F2048" i="38"/>
  <c r="F2049" i="38"/>
  <c r="F2050" i="38"/>
  <c r="F2051" i="38"/>
  <c r="F2052" i="38"/>
  <c r="F2053" i="38"/>
  <c r="F2054" i="38"/>
  <c r="F2055" i="38"/>
  <c r="F2056" i="38"/>
  <c r="F2057" i="38"/>
  <c r="F2058" i="38"/>
  <c r="F2059" i="38"/>
  <c r="F2060" i="38"/>
  <c r="F2061" i="38"/>
  <c r="F2062" i="38"/>
  <c r="F2063" i="38"/>
  <c r="F2064" i="38"/>
  <c r="F2065" i="38"/>
  <c r="F2066" i="38"/>
  <c r="F2067" i="38"/>
  <c r="F2068" i="38"/>
  <c r="F2069" i="38"/>
  <c r="F2070" i="38"/>
  <c r="F2071" i="38"/>
  <c r="F2072" i="38"/>
  <c r="F2073" i="38"/>
  <c r="F2074" i="38"/>
  <c r="F2075" i="38"/>
  <c r="F2076" i="38"/>
  <c r="F2077" i="38"/>
  <c r="F2078" i="38"/>
  <c r="F2079" i="38"/>
  <c r="F2080" i="38"/>
  <c r="F2081" i="38"/>
  <c r="F2082" i="38"/>
  <c r="F2083" i="38"/>
  <c r="F2084" i="38"/>
  <c r="F2085" i="38"/>
  <c r="F2086" i="38"/>
  <c r="F2087" i="38"/>
  <c r="F2088" i="38"/>
  <c r="F2089" i="38"/>
  <c r="F2090" i="38"/>
  <c r="F2091" i="38"/>
  <c r="F2092" i="38"/>
  <c r="F2093" i="38"/>
  <c r="F2094" i="38"/>
  <c r="F2095" i="38"/>
  <c r="F2096" i="38"/>
  <c r="F2097" i="38"/>
  <c r="F2098" i="38"/>
  <c r="F2099" i="38"/>
  <c r="F2100" i="38"/>
  <c r="F2101" i="38"/>
  <c r="F2102" i="38"/>
  <c r="F2103" i="38"/>
  <c r="F2104" i="38"/>
  <c r="F2105" i="38"/>
  <c r="F2106" i="38"/>
  <c r="F2107" i="38"/>
  <c r="F2108" i="38"/>
  <c r="F2109" i="38"/>
  <c r="F2110" i="38"/>
  <c r="F2111" i="38"/>
  <c r="F2112" i="38"/>
  <c r="F2113" i="38"/>
  <c r="F2114" i="38"/>
  <c r="F2115" i="38"/>
  <c r="F2116" i="38"/>
  <c r="F2117" i="38"/>
  <c r="F2118" i="38"/>
  <c r="F2119" i="38"/>
  <c r="F2120" i="38"/>
  <c r="F2121" i="38"/>
  <c r="F2122" i="38"/>
  <c r="F2123" i="38"/>
  <c r="F2124" i="38"/>
  <c r="F2125" i="38"/>
  <c r="F2126" i="38"/>
  <c r="F2127" i="38"/>
  <c r="F2128" i="38"/>
  <c r="F2129" i="38"/>
  <c r="F2130" i="38"/>
  <c r="F2131" i="38"/>
  <c r="F2132" i="38"/>
  <c r="F2133" i="38"/>
  <c r="F2134" i="38"/>
  <c r="F2135" i="38"/>
  <c r="F2136" i="38"/>
  <c r="F2137" i="38"/>
  <c r="F2138" i="38"/>
  <c r="F2139" i="38"/>
  <c r="F2140" i="38"/>
  <c r="F2141" i="38"/>
  <c r="F2142" i="38"/>
  <c r="F2143" i="38"/>
  <c r="F2144" i="38"/>
  <c r="F2145" i="38"/>
  <c r="F2146" i="38"/>
  <c r="F2147" i="38"/>
  <c r="F2148" i="38"/>
  <c r="F2149" i="38"/>
  <c r="F2150" i="38"/>
  <c r="F2151" i="38"/>
  <c r="F2152" i="38"/>
  <c r="F2153" i="38"/>
  <c r="F2154" i="38"/>
  <c r="F2155" i="38"/>
  <c r="F2156" i="38"/>
  <c r="F2157" i="38"/>
  <c r="F2158" i="38"/>
  <c r="F2159" i="38"/>
  <c r="F2160" i="38"/>
  <c r="F2161" i="38"/>
  <c r="F2162" i="38"/>
  <c r="F2163" i="38"/>
  <c r="F2164" i="38"/>
  <c r="F2165" i="38"/>
  <c r="F2166" i="38"/>
  <c r="F2167" i="38"/>
  <c r="F2168" i="38"/>
  <c r="F2169" i="38"/>
  <c r="F2170" i="38"/>
  <c r="F2171" i="38"/>
  <c r="F2172" i="38"/>
  <c r="F2173" i="38"/>
  <c r="F2174" i="38"/>
  <c r="F2175" i="38"/>
  <c r="F2176" i="38"/>
  <c r="F2177" i="38"/>
  <c r="F2178" i="38"/>
  <c r="F2179" i="38"/>
  <c r="F2180" i="38"/>
  <c r="F2181" i="38"/>
  <c r="F2182" i="38"/>
  <c r="F2183" i="38"/>
  <c r="F2184" i="38"/>
  <c r="F2185" i="38"/>
  <c r="F2186" i="38"/>
  <c r="F2187" i="38"/>
  <c r="F2188" i="38"/>
  <c r="F2189" i="38"/>
  <c r="F2190" i="38"/>
  <c r="F2191" i="38"/>
  <c r="F2192" i="38"/>
  <c r="F2193" i="38"/>
  <c r="F2194" i="38"/>
  <c r="F2195" i="38"/>
  <c r="F2196" i="38"/>
  <c r="F2197" i="38"/>
  <c r="F2198" i="38"/>
  <c r="F2199" i="38"/>
  <c r="F2200" i="38"/>
  <c r="F2201" i="38"/>
  <c r="F2202" i="38"/>
  <c r="F2203" i="38"/>
  <c r="F2204" i="38"/>
  <c r="F2205" i="38"/>
  <c r="F2206" i="38"/>
  <c r="F2207" i="38"/>
  <c r="F2208" i="38"/>
  <c r="F2209" i="38"/>
  <c r="F2210" i="38"/>
  <c r="F2211" i="38"/>
  <c r="F2212" i="38"/>
  <c r="F2213" i="38"/>
  <c r="F2214" i="38"/>
  <c r="F2215" i="38"/>
  <c r="F2216" i="38"/>
  <c r="F2217" i="38"/>
  <c r="F2218" i="38"/>
  <c r="F2219" i="38"/>
  <c r="F2220" i="38"/>
  <c r="F2221" i="38"/>
  <c r="F2222" i="38"/>
  <c r="F2223" i="38"/>
  <c r="F2224" i="38"/>
  <c r="F2225" i="38"/>
  <c r="F2226" i="38"/>
  <c r="F2227" i="38"/>
  <c r="F2228" i="38"/>
  <c r="F2229" i="38"/>
  <c r="F2230" i="38"/>
  <c r="F2231" i="38"/>
  <c r="F2232" i="38"/>
  <c r="F2233" i="38"/>
  <c r="F2234" i="38"/>
  <c r="F2235" i="38"/>
  <c r="F2236" i="38"/>
  <c r="F2237" i="38"/>
  <c r="F2238" i="38"/>
  <c r="F2239" i="38"/>
  <c r="F2240" i="38"/>
  <c r="F2241" i="38"/>
  <c r="F2242" i="38"/>
  <c r="F2243" i="38"/>
  <c r="F2244" i="38"/>
  <c r="F2245" i="38"/>
  <c r="F2246" i="38"/>
  <c r="F2247" i="38"/>
  <c r="F2248" i="38"/>
  <c r="F2249" i="38"/>
  <c r="F2250" i="38"/>
  <c r="F2251" i="38"/>
  <c r="F2252" i="38"/>
  <c r="F2253" i="38"/>
  <c r="F2254" i="38"/>
  <c r="F2255" i="38"/>
  <c r="F2256" i="38"/>
  <c r="F2257" i="38"/>
  <c r="F2258" i="38"/>
  <c r="F2259" i="38"/>
  <c r="F2260" i="38"/>
  <c r="F2261" i="38"/>
  <c r="F2262" i="38"/>
  <c r="F2263" i="38"/>
  <c r="F2264" i="38"/>
  <c r="F2265" i="38"/>
  <c r="F2266" i="38"/>
  <c r="F2267" i="38"/>
  <c r="F2268" i="38"/>
  <c r="F2269" i="38"/>
  <c r="F2270" i="38"/>
  <c r="F2271" i="38"/>
  <c r="F2272" i="38"/>
  <c r="F2273" i="38"/>
  <c r="F2274" i="38"/>
  <c r="F2275" i="38"/>
  <c r="F2276" i="38"/>
  <c r="F2277" i="38"/>
  <c r="F2278" i="38"/>
  <c r="F2279" i="38"/>
  <c r="F2280" i="38"/>
  <c r="F2281" i="38"/>
  <c r="F2282" i="38"/>
  <c r="F2283" i="38"/>
  <c r="F2284" i="38"/>
  <c r="F2285" i="38"/>
  <c r="F2286" i="38"/>
  <c r="F2287" i="38"/>
  <c r="F2288" i="38"/>
  <c r="F2289" i="38"/>
  <c r="F2290" i="38"/>
  <c r="F2291" i="38"/>
  <c r="F2292" i="38"/>
  <c r="F2293" i="38"/>
  <c r="F2294" i="38"/>
  <c r="F2295" i="38"/>
  <c r="F2296" i="38"/>
  <c r="F2297" i="38"/>
  <c r="F2298" i="38"/>
  <c r="F2299" i="38"/>
  <c r="F2300" i="38"/>
  <c r="F2301" i="38"/>
  <c r="F2302" i="38"/>
  <c r="F2303" i="38"/>
  <c r="F2304" i="38"/>
  <c r="F2305" i="38"/>
  <c r="F2306" i="38"/>
  <c r="F2307" i="38"/>
  <c r="F2308" i="38"/>
  <c r="F2309" i="38"/>
  <c r="F2310" i="38"/>
  <c r="F2311" i="38"/>
  <c r="F2312" i="38"/>
  <c r="F2313" i="38"/>
  <c r="F2314" i="38"/>
  <c r="F2315" i="38"/>
  <c r="F2316" i="38"/>
  <c r="F2317" i="38"/>
  <c r="F2318" i="38"/>
  <c r="F2319" i="38"/>
  <c r="F2320" i="38"/>
  <c r="F2321" i="38"/>
  <c r="F2322" i="38"/>
  <c r="F2323" i="38"/>
  <c r="F2324" i="38"/>
  <c r="F2325" i="38"/>
  <c r="F2326" i="38"/>
  <c r="F2327" i="38"/>
  <c r="F2328" i="38"/>
  <c r="F2329" i="38"/>
  <c r="F2330" i="38"/>
  <c r="F2331" i="38"/>
  <c r="F2332" i="38"/>
  <c r="F2333" i="38"/>
  <c r="F2334" i="38"/>
  <c r="F2335" i="38"/>
  <c r="F2336" i="38"/>
  <c r="F2337" i="38"/>
  <c r="F2338" i="38"/>
  <c r="F2339" i="38"/>
  <c r="F2340" i="38"/>
  <c r="F2341" i="38"/>
  <c r="F2342" i="38"/>
  <c r="F2343" i="38"/>
  <c r="F2344" i="38"/>
  <c r="F2345" i="38"/>
  <c r="F2346" i="38"/>
  <c r="F2347" i="38"/>
  <c r="F2348" i="38"/>
  <c r="F2349" i="38"/>
  <c r="F2350" i="38"/>
  <c r="F2351" i="38"/>
  <c r="F2352" i="38"/>
  <c r="F2353" i="38"/>
  <c r="F2354" i="38"/>
  <c r="F2355" i="38"/>
  <c r="F2356" i="38"/>
  <c r="F2357" i="38"/>
  <c r="F2358" i="38"/>
  <c r="F2359" i="38"/>
  <c r="F2360" i="38"/>
  <c r="F2361" i="38"/>
  <c r="F2362" i="38"/>
  <c r="F2363" i="38"/>
  <c r="F2364" i="38"/>
  <c r="F2365" i="38"/>
  <c r="F2366" i="38"/>
  <c r="F2367" i="38"/>
  <c r="F2368" i="38"/>
  <c r="F2369" i="38"/>
  <c r="F2370" i="38"/>
  <c r="F2371" i="38"/>
  <c r="F2372" i="38"/>
  <c r="F2373" i="38"/>
  <c r="F2374" i="38"/>
  <c r="F2375" i="38"/>
  <c r="F2376" i="38"/>
  <c r="F2377" i="38"/>
  <c r="F2378" i="38"/>
  <c r="F2379" i="38"/>
  <c r="F2380" i="38"/>
  <c r="F2381" i="38"/>
  <c r="F2382" i="38"/>
  <c r="F2383" i="38"/>
  <c r="F2384" i="38"/>
  <c r="F2385" i="38"/>
  <c r="F2386" i="38"/>
  <c r="F2387" i="38"/>
  <c r="F2388" i="38"/>
  <c r="F2389" i="38"/>
  <c r="F2390" i="38"/>
  <c r="F2391" i="38"/>
  <c r="F2392" i="38"/>
  <c r="F2393" i="38"/>
  <c r="F2394" i="38"/>
  <c r="F2395" i="38"/>
  <c r="F2396" i="38"/>
  <c r="F2397" i="38"/>
  <c r="F2398" i="38"/>
  <c r="F2399" i="38"/>
  <c r="F2400" i="38"/>
  <c r="F2401" i="38"/>
  <c r="F2402" i="38"/>
  <c r="F2403" i="38"/>
  <c r="F2404" i="38"/>
  <c r="F2405" i="38"/>
  <c r="F2406" i="38"/>
  <c r="F2407" i="38"/>
  <c r="F2408" i="38"/>
  <c r="F2409" i="38"/>
  <c r="F2410" i="38"/>
  <c r="F2411" i="38"/>
  <c r="F2412" i="38"/>
  <c r="F2413" i="38"/>
  <c r="F2414" i="38"/>
  <c r="F2415" i="38"/>
  <c r="F2416" i="38"/>
  <c r="F2417" i="38"/>
  <c r="F2418" i="38"/>
  <c r="F2419" i="38"/>
  <c r="F2420" i="38"/>
  <c r="F2421" i="38"/>
  <c r="F2422" i="38"/>
  <c r="F2423" i="38"/>
  <c r="F2424" i="38"/>
  <c r="F2425" i="38"/>
  <c r="F2426" i="38"/>
  <c r="F2427" i="38"/>
  <c r="F2428" i="38"/>
  <c r="F2429" i="38"/>
  <c r="F2430" i="38"/>
  <c r="F2431" i="38"/>
  <c r="F2432" i="38"/>
  <c r="F2433" i="38"/>
  <c r="F2434" i="38"/>
  <c r="F2435" i="38"/>
  <c r="F2436" i="38"/>
  <c r="F2437" i="38"/>
  <c r="F2438" i="38"/>
  <c r="F2439" i="38"/>
  <c r="F2440" i="38"/>
  <c r="F2441" i="38"/>
  <c r="F2442" i="38"/>
  <c r="F2443" i="38"/>
  <c r="F2444" i="38"/>
  <c r="F2445" i="38"/>
  <c r="F2446" i="38"/>
  <c r="F2447" i="38"/>
  <c r="F2448" i="38"/>
  <c r="F2449" i="38"/>
  <c r="F2450" i="38"/>
  <c r="F2451" i="38"/>
  <c r="F2452" i="38"/>
  <c r="F2453" i="38"/>
  <c r="F2454" i="38"/>
  <c r="F2455" i="38"/>
  <c r="F2456" i="38"/>
  <c r="F2457" i="38"/>
  <c r="F2458" i="38"/>
  <c r="F2459" i="38"/>
  <c r="F2460" i="38"/>
  <c r="F2461" i="38"/>
  <c r="F2462" i="38"/>
  <c r="F2463" i="38"/>
  <c r="F2464" i="38"/>
  <c r="F2465" i="38"/>
  <c r="F2466" i="38"/>
  <c r="F2467" i="38"/>
  <c r="F2468" i="38"/>
  <c r="F2469" i="38"/>
  <c r="F2470" i="38"/>
  <c r="F2471" i="38"/>
  <c r="F2472" i="38"/>
  <c r="F2473" i="38"/>
  <c r="F2474" i="38"/>
  <c r="F2475" i="38"/>
  <c r="F2476" i="38"/>
  <c r="F2477" i="38"/>
  <c r="F2478" i="38"/>
  <c r="F2479" i="38"/>
  <c r="F2480" i="38"/>
  <c r="F2481" i="38"/>
  <c r="F2482" i="38"/>
  <c r="F2483" i="38"/>
  <c r="F2484" i="38"/>
  <c r="F2485" i="38"/>
  <c r="F2486" i="38"/>
  <c r="F2487" i="38"/>
  <c r="F2488" i="38"/>
  <c r="F2489" i="38"/>
  <c r="F2490" i="38"/>
  <c r="F2491" i="38"/>
  <c r="F2492" i="38"/>
  <c r="F2493" i="38"/>
  <c r="F2494" i="38"/>
  <c r="F2495" i="38"/>
  <c r="F2496" i="38"/>
  <c r="F2497" i="38"/>
  <c r="F2498" i="38"/>
  <c r="F2499" i="38"/>
  <c r="F2500" i="38"/>
  <c r="F2501" i="38"/>
  <c r="F2502" i="38"/>
  <c r="F2503" i="38"/>
  <c r="F2504" i="38"/>
  <c r="F2505" i="38"/>
  <c r="F2506" i="38"/>
  <c r="F2507" i="38"/>
  <c r="F2508" i="38"/>
  <c r="F2509" i="38"/>
  <c r="F2510" i="38"/>
  <c r="F2511" i="38"/>
  <c r="F2512" i="38"/>
  <c r="F2513" i="38"/>
  <c r="F2514" i="38"/>
  <c r="F2515" i="38"/>
  <c r="F2516" i="38"/>
  <c r="F2517" i="38"/>
  <c r="F2518" i="38"/>
  <c r="F2519" i="38"/>
  <c r="F2520" i="38"/>
  <c r="F2521" i="38"/>
  <c r="F2522" i="38"/>
  <c r="F2523" i="38"/>
  <c r="F2524" i="38"/>
  <c r="F2525" i="38"/>
  <c r="F2526" i="38"/>
  <c r="F2527" i="38"/>
  <c r="F2528" i="38"/>
  <c r="F2529" i="38"/>
  <c r="F2530" i="38"/>
  <c r="F2531" i="38"/>
  <c r="F2532" i="38"/>
  <c r="F2533" i="38"/>
  <c r="F2534" i="38"/>
  <c r="F2535" i="38"/>
  <c r="F2536" i="38"/>
  <c r="F2537" i="38"/>
  <c r="F2538" i="38"/>
  <c r="F2539" i="38"/>
  <c r="F2540" i="38"/>
  <c r="F2541" i="38"/>
  <c r="F2542" i="38"/>
  <c r="F2543" i="38"/>
  <c r="F2544" i="38"/>
  <c r="F2545" i="38"/>
  <c r="F2546" i="38"/>
  <c r="F2547" i="38"/>
  <c r="F2548" i="38"/>
  <c r="F2549" i="38"/>
  <c r="F2550" i="38"/>
  <c r="F2551" i="38"/>
  <c r="F2552" i="38"/>
  <c r="F2553" i="38"/>
  <c r="F2554" i="38"/>
  <c r="F2555" i="38"/>
  <c r="F2556" i="38"/>
  <c r="F2557" i="38"/>
  <c r="F2558" i="38"/>
  <c r="F2559" i="38"/>
  <c r="F2560" i="38"/>
  <c r="F2561" i="38"/>
  <c r="F2562" i="38"/>
  <c r="F2563" i="38"/>
  <c r="F2564" i="38"/>
  <c r="F2565" i="38"/>
  <c r="F2566" i="38"/>
  <c r="F2567" i="38"/>
  <c r="F2568" i="38"/>
  <c r="F2569" i="38"/>
  <c r="F2570" i="38"/>
  <c r="F2571" i="38"/>
  <c r="F2572" i="38"/>
  <c r="F2573" i="38"/>
  <c r="F2574" i="38"/>
  <c r="F2575" i="38"/>
  <c r="F2576" i="38"/>
  <c r="F2577" i="38"/>
  <c r="F2578" i="38"/>
  <c r="F2579" i="38"/>
  <c r="F2580" i="38"/>
  <c r="F2581" i="38"/>
  <c r="F2582" i="38"/>
  <c r="F2583" i="38"/>
  <c r="F2584" i="38"/>
  <c r="F2585" i="38"/>
  <c r="F2586" i="38"/>
  <c r="F2587" i="38"/>
  <c r="F2588" i="38"/>
  <c r="F2589" i="38"/>
  <c r="F2590" i="38"/>
  <c r="F2591" i="38"/>
  <c r="F2592" i="38"/>
  <c r="F2593" i="38"/>
  <c r="F2594" i="38"/>
  <c r="F2595" i="38"/>
  <c r="F2596" i="38"/>
  <c r="F2597" i="38"/>
  <c r="F2598" i="38"/>
  <c r="F2599" i="38"/>
  <c r="F2600" i="38"/>
  <c r="F2601" i="38"/>
  <c r="F2602" i="38"/>
  <c r="F2603" i="38"/>
  <c r="F2604" i="38"/>
  <c r="F2605" i="38"/>
  <c r="F2606" i="38"/>
  <c r="F2607" i="38"/>
  <c r="F2608" i="38"/>
  <c r="F2609" i="38"/>
  <c r="F2610" i="38"/>
  <c r="F2611" i="38"/>
  <c r="F2612" i="38"/>
  <c r="F2613" i="38"/>
  <c r="F2614" i="38"/>
  <c r="F2615" i="38"/>
  <c r="F2616" i="38"/>
  <c r="F2617" i="38"/>
  <c r="F2618" i="38"/>
  <c r="F2619" i="38"/>
  <c r="F2620" i="38"/>
  <c r="F2621" i="38"/>
  <c r="F2622" i="38"/>
  <c r="F2623" i="38"/>
  <c r="F2624" i="38"/>
  <c r="F2625" i="38"/>
  <c r="F2626" i="38"/>
  <c r="F2627" i="38"/>
  <c r="F2628" i="38"/>
  <c r="F2629" i="38"/>
  <c r="F2630" i="38"/>
  <c r="F2631" i="38"/>
  <c r="F2632" i="38"/>
  <c r="F2633" i="38"/>
  <c r="F2634" i="38"/>
  <c r="F2635" i="38"/>
  <c r="F2636" i="38"/>
  <c r="F2637" i="38"/>
  <c r="F2638" i="38"/>
  <c r="F2639" i="38"/>
  <c r="F2640" i="38"/>
  <c r="F2641" i="38"/>
  <c r="F2642" i="38"/>
  <c r="F2643" i="38"/>
  <c r="F2644" i="38"/>
  <c r="F2645" i="38"/>
  <c r="F2646" i="38"/>
  <c r="F2647" i="38"/>
  <c r="F2648" i="38"/>
  <c r="F2649" i="38"/>
  <c r="F2650" i="38"/>
  <c r="F2651" i="38"/>
  <c r="F2652" i="38"/>
  <c r="F2653" i="38"/>
  <c r="F2654" i="38"/>
  <c r="F2655" i="38"/>
  <c r="F2656" i="38"/>
  <c r="F2657" i="38"/>
  <c r="F2658" i="38"/>
  <c r="F2659" i="38"/>
  <c r="F2660" i="38"/>
  <c r="F2661" i="38"/>
  <c r="F2662" i="38"/>
  <c r="F2663" i="38"/>
  <c r="F2664" i="38"/>
  <c r="F2665" i="38"/>
  <c r="F2666" i="38"/>
  <c r="F2667" i="38"/>
  <c r="F2668" i="38"/>
  <c r="F2669" i="38"/>
  <c r="F2670" i="38"/>
  <c r="F2671" i="38"/>
  <c r="F2672" i="38"/>
  <c r="F2673" i="38"/>
  <c r="F2674" i="38"/>
  <c r="F2675" i="38"/>
  <c r="F2676" i="38"/>
  <c r="F2677" i="38"/>
  <c r="F2678" i="38"/>
  <c r="F2679" i="38"/>
  <c r="F2680" i="38"/>
  <c r="F2681" i="38"/>
  <c r="F2682" i="38"/>
  <c r="F2683" i="38"/>
  <c r="F2684" i="38"/>
  <c r="F2685" i="38"/>
  <c r="F2686" i="38"/>
  <c r="F2687" i="38"/>
  <c r="F2688" i="38"/>
  <c r="F2689" i="38"/>
  <c r="F2690" i="38"/>
  <c r="F2691" i="38"/>
  <c r="F2692" i="38"/>
  <c r="F2693" i="38"/>
  <c r="F2694" i="38"/>
  <c r="F2695" i="38"/>
  <c r="F2696" i="38"/>
  <c r="F2697" i="38"/>
  <c r="F2698" i="38"/>
  <c r="F2699" i="38"/>
  <c r="F2700" i="38"/>
  <c r="F2701" i="38"/>
  <c r="F2702" i="38"/>
  <c r="F2703" i="38"/>
  <c r="F2704" i="38"/>
  <c r="F2705" i="38"/>
  <c r="F2706" i="38"/>
  <c r="F2707" i="38"/>
  <c r="F2708" i="38"/>
  <c r="F2709" i="38"/>
  <c r="F2710" i="38"/>
  <c r="F2711" i="38"/>
  <c r="F2712" i="38"/>
  <c r="F2713" i="38"/>
  <c r="F2714" i="38"/>
  <c r="F2715" i="38"/>
  <c r="F2716" i="38"/>
  <c r="F2717" i="38"/>
  <c r="F2718" i="38"/>
  <c r="F2719" i="38"/>
  <c r="F2720" i="38"/>
  <c r="F2721" i="38"/>
  <c r="F2722" i="38"/>
  <c r="F2723" i="38"/>
  <c r="F2724" i="38"/>
  <c r="F2725" i="38"/>
  <c r="F2726" i="38"/>
  <c r="F2727" i="38"/>
  <c r="F2728" i="38"/>
  <c r="F2729" i="38"/>
  <c r="F2730" i="38"/>
  <c r="F2731" i="38"/>
  <c r="F2732" i="38"/>
  <c r="F2733" i="38"/>
  <c r="F2734" i="38"/>
  <c r="F2735" i="38"/>
  <c r="F2736" i="38"/>
  <c r="F2737" i="38"/>
  <c r="F2738" i="38"/>
  <c r="F2739" i="38"/>
  <c r="F2740" i="38"/>
  <c r="F2741" i="38"/>
  <c r="F2742" i="38"/>
  <c r="F2743" i="38"/>
  <c r="F2744" i="38"/>
  <c r="F2745" i="38"/>
  <c r="F2746" i="38"/>
  <c r="F2747" i="38"/>
  <c r="F2748" i="38"/>
  <c r="F2749" i="38"/>
  <c r="F2750" i="38"/>
  <c r="F2751" i="38"/>
  <c r="F2752" i="38"/>
  <c r="F2753" i="38"/>
  <c r="F2754" i="38"/>
  <c r="F2755" i="38"/>
  <c r="F2756" i="38"/>
  <c r="F2757" i="38"/>
  <c r="F2758" i="38"/>
  <c r="F2759" i="38"/>
  <c r="F2760" i="38"/>
  <c r="F2761" i="38"/>
  <c r="F2762" i="38"/>
  <c r="F2763" i="38"/>
  <c r="F2764" i="38"/>
  <c r="F2765" i="38"/>
  <c r="F2766" i="38"/>
  <c r="F2767" i="38"/>
  <c r="F2768" i="38"/>
  <c r="F2769" i="38"/>
  <c r="F2770" i="38"/>
  <c r="F2771" i="38"/>
  <c r="F2772" i="38"/>
  <c r="F2773" i="38"/>
  <c r="F2774" i="38"/>
  <c r="F2775" i="38"/>
  <c r="F2776" i="38"/>
  <c r="F2777" i="38"/>
  <c r="F2778" i="38"/>
  <c r="F2779" i="38"/>
  <c r="F2780" i="38"/>
  <c r="F2781" i="38"/>
  <c r="F2782" i="38"/>
  <c r="F2783" i="38"/>
  <c r="F2784" i="38"/>
  <c r="F2785" i="38"/>
  <c r="F2786" i="38"/>
  <c r="F2787" i="38"/>
  <c r="F2788" i="38"/>
  <c r="F2789" i="38"/>
  <c r="F2790" i="38"/>
  <c r="F2791" i="38"/>
  <c r="F2792" i="38"/>
  <c r="F2793" i="38"/>
  <c r="F2794" i="38"/>
  <c r="F2795" i="38"/>
  <c r="F2796" i="38"/>
  <c r="F2797" i="38"/>
  <c r="F2798" i="38"/>
  <c r="F2799" i="38"/>
  <c r="F2800" i="38"/>
  <c r="F2801" i="38"/>
  <c r="F2802" i="38"/>
  <c r="F2803" i="38"/>
  <c r="F2804" i="38"/>
  <c r="F2805" i="38"/>
  <c r="F2806" i="38"/>
  <c r="F2807" i="38"/>
  <c r="F2808" i="38"/>
  <c r="F2809" i="38"/>
  <c r="F2810" i="38"/>
  <c r="F2811" i="38"/>
  <c r="F2812" i="38"/>
  <c r="F2813" i="38"/>
  <c r="F2814" i="38"/>
  <c r="F2815" i="38"/>
  <c r="F2816" i="38"/>
  <c r="F2817" i="38"/>
  <c r="F2818" i="38"/>
  <c r="F2819" i="38"/>
  <c r="F2820" i="38"/>
  <c r="F2821" i="38"/>
  <c r="F2822" i="38"/>
  <c r="F2823" i="38"/>
  <c r="F2824" i="38"/>
  <c r="F2825" i="38"/>
  <c r="F2826" i="38"/>
  <c r="F2827" i="38"/>
  <c r="F2828" i="38"/>
  <c r="F2829" i="38"/>
  <c r="F2830" i="38"/>
  <c r="F2831" i="38"/>
  <c r="F2832" i="38"/>
  <c r="F2833" i="38"/>
  <c r="F2834" i="38"/>
  <c r="F2835" i="38"/>
  <c r="F2836" i="38"/>
  <c r="F2837" i="38"/>
  <c r="F2838" i="38"/>
  <c r="F2839" i="38"/>
  <c r="F2840" i="38"/>
  <c r="F2841" i="38"/>
  <c r="F2842" i="38"/>
  <c r="F2843" i="38"/>
  <c r="F2844" i="38"/>
  <c r="F2845" i="38"/>
  <c r="F2846" i="38"/>
  <c r="F2847" i="38"/>
  <c r="F2848" i="38"/>
  <c r="F2849" i="38"/>
  <c r="F2850" i="38"/>
  <c r="F2851" i="38"/>
  <c r="F2852" i="38"/>
  <c r="F2853" i="38"/>
  <c r="F2854" i="38"/>
  <c r="F2855" i="38"/>
  <c r="F2856" i="38"/>
  <c r="F2857" i="38"/>
  <c r="F2858" i="38"/>
  <c r="F2859" i="38"/>
  <c r="F2860" i="38"/>
  <c r="F2861" i="38"/>
  <c r="F2862" i="38"/>
  <c r="F2863" i="38"/>
  <c r="F2864" i="38"/>
  <c r="F2865" i="38"/>
  <c r="F2866" i="38"/>
  <c r="F2867" i="38"/>
  <c r="F2868" i="38"/>
  <c r="F2869" i="38"/>
  <c r="F2870" i="38"/>
  <c r="F2871" i="38"/>
  <c r="F2872" i="38"/>
  <c r="F2873" i="38"/>
  <c r="F2874" i="38"/>
  <c r="F2875" i="38"/>
  <c r="F2876" i="38"/>
  <c r="F2877" i="38"/>
  <c r="F2878" i="38"/>
  <c r="F2879" i="38"/>
  <c r="F2880" i="38"/>
  <c r="F2881" i="38"/>
  <c r="F2882" i="38"/>
  <c r="F2883" i="38"/>
  <c r="F2884" i="38"/>
  <c r="F2885" i="38"/>
  <c r="F2886" i="38"/>
  <c r="F2887" i="38"/>
  <c r="F2888" i="38"/>
  <c r="F2889" i="38"/>
  <c r="F2890" i="38"/>
  <c r="F2891" i="38"/>
  <c r="F2892" i="38"/>
  <c r="F2893" i="38"/>
  <c r="F2894" i="38"/>
  <c r="F2895" i="38"/>
  <c r="F2896" i="38"/>
  <c r="F2897" i="38"/>
  <c r="F2898" i="38"/>
  <c r="F2899" i="38"/>
  <c r="F2900" i="38"/>
  <c r="F2901" i="38"/>
  <c r="F2902" i="38"/>
  <c r="F2903" i="38"/>
  <c r="F2904" i="38"/>
  <c r="F2905" i="38"/>
  <c r="F2906" i="38"/>
  <c r="F2907" i="38"/>
  <c r="F2908" i="38"/>
  <c r="F2909" i="38"/>
  <c r="F2910" i="38"/>
  <c r="F2911" i="38"/>
  <c r="F2912" i="38"/>
  <c r="F2913" i="38"/>
  <c r="F2914" i="38"/>
  <c r="F2915" i="38"/>
  <c r="F2916" i="38"/>
  <c r="F2917" i="38"/>
  <c r="F2918" i="38"/>
  <c r="F2919" i="38"/>
  <c r="F2920" i="38"/>
  <c r="F2921" i="38"/>
  <c r="F2922" i="38"/>
  <c r="F2923" i="38"/>
  <c r="F2924" i="38"/>
  <c r="F2925" i="38"/>
  <c r="F2926" i="38"/>
  <c r="F2927" i="38"/>
  <c r="F2928" i="38"/>
  <c r="F2929" i="38"/>
  <c r="F2930" i="38"/>
  <c r="F2931" i="38"/>
  <c r="F2932" i="38"/>
  <c r="F2933" i="38"/>
  <c r="F2934" i="38"/>
  <c r="F2935" i="38"/>
  <c r="F2936" i="38"/>
  <c r="F2937" i="38"/>
  <c r="F2938" i="38"/>
  <c r="F2939" i="38"/>
  <c r="F2940" i="38"/>
  <c r="F2941" i="38"/>
  <c r="F2942" i="38"/>
  <c r="F2943" i="38"/>
  <c r="F2944" i="38"/>
  <c r="F2945" i="38"/>
  <c r="F2946" i="38"/>
  <c r="F2947" i="38"/>
  <c r="F2948" i="38"/>
  <c r="F2949" i="38"/>
  <c r="F2950" i="38"/>
  <c r="F2951" i="38"/>
  <c r="F2952" i="38"/>
  <c r="F2953" i="38"/>
  <c r="F2954" i="38"/>
  <c r="F2955" i="38"/>
  <c r="F2956" i="38"/>
  <c r="F2957" i="38"/>
  <c r="F2958" i="38"/>
  <c r="F2959" i="38"/>
  <c r="F2960" i="38"/>
  <c r="F2961" i="38"/>
  <c r="F2962" i="38"/>
  <c r="F2963" i="38"/>
  <c r="F2964" i="38"/>
  <c r="F2965" i="38"/>
  <c r="F2966" i="38"/>
  <c r="F2967" i="38"/>
  <c r="F2968" i="38"/>
  <c r="F2969" i="38"/>
  <c r="F2970" i="38"/>
  <c r="F2971" i="38"/>
  <c r="F2972" i="38"/>
  <c r="F2973" i="38"/>
  <c r="F2974" i="38"/>
  <c r="F2975" i="38"/>
  <c r="F2976" i="38"/>
  <c r="F2977" i="38"/>
  <c r="F2978" i="38"/>
  <c r="F2979" i="38"/>
  <c r="F2980" i="38"/>
  <c r="F2981" i="38"/>
  <c r="F2982" i="38"/>
  <c r="F2983" i="38"/>
  <c r="F2984" i="38"/>
  <c r="F2985" i="38"/>
  <c r="F2986" i="38"/>
  <c r="F2987" i="38"/>
  <c r="F2988" i="38"/>
  <c r="F2989" i="38"/>
  <c r="F2990" i="38"/>
  <c r="F2991" i="38"/>
  <c r="F2992" i="38"/>
  <c r="F2993" i="38"/>
  <c r="F2994" i="38"/>
  <c r="F2995" i="38"/>
  <c r="F2996" i="38"/>
  <c r="F2997" i="38"/>
  <c r="F2998" i="38"/>
  <c r="F2999" i="38"/>
  <c r="F3000" i="38"/>
  <c r="F3001" i="38"/>
  <c r="F3002" i="38"/>
  <c r="F3003" i="38"/>
  <c r="F3004" i="38"/>
  <c r="F3005" i="38"/>
  <c r="F3006" i="38"/>
  <c r="F3007" i="38"/>
  <c r="F3008" i="38"/>
  <c r="F3009" i="38"/>
  <c r="F3010" i="38"/>
  <c r="F3011" i="38"/>
  <c r="F3012" i="38"/>
  <c r="F3013" i="38"/>
  <c r="F3014" i="38"/>
  <c r="F3015" i="38"/>
  <c r="F3016" i="38"/>
  <c r="F3017" i="38"/>
  <c r="F3018" i="38"/>
  <c r="F3019" i="38"/>
  <c r="F3020" i="38"/>
  <c r="F3021" i="38"/>
  <c r="F3022" i="38"/>
  <c r="F3023" i="38"/>
  <c r="F3024" i="38"/>
  <c r="F3025" i="38"/>
  <c r="F3026" i="38"/>
  <c r="F3027" i="38"/>
  <c r="F3028" i="38"/>
  <c r="F3029" i="38"/>
  <c r="F3030" i="38"/>
  <c r="F3031" i="38"/>
  <c r="F3032" i="38"/>
  <c r="F3033" i="38"/>
  <c r="F3034" i="38"/>
  <c r="F3035" i="38"/>
  <c r="F3036" i="38"/>
  <c r="F3037" i="38"/>
  <c r="F3038" i="38"/>
  <c r="F3039" i="38"/>
  <c r="F3040" i="38"/>
  <c r="F3041" i="38"/>
  <c r="F3042" i="38"/>
  <c r="F3043" i="38"/>
  <c r="F3044" i="38"/>
  <c r="F3045" i="38"/>
  <c r="F3046" i="38"/>
  <c r="F3047" i="38"/>
  <c r="F3048" i="38"/>
  <c r="F3049" i="38"/>
  <c r="F3050" i="38"/>
  <c r="F3051" i="38"/>
  <c r="F3052" i="38"/>
  <c r="F3053" i="38"/>
  <c r="F3054" i="38"/>
  <c r="F3055" i="38"/>
  <c r="F3056" i="38"/>
  <c r="F3057" i="38"/>
  <c r="F3058" i="38"/>
  <c r="F3059" i="38"/>
  <c r="F3060" i="38"/>
  <c r="F3061" i="38"/>
  <c r="F3062" i="38"/>
  <c r="F3063" i="38"/>
  <c r="F3064" i="38"/>
  <c r="F3065" i="38"/>
  <c r="F3066" i="38"/>
  <c r="F3067" i="38"/>
  <c r="F3068" i="38"/>
  <c r="F3069" i="38"/>
  <c r="F3070" i="38"/>
  <c r="F3071" i="38"/>
  <c r="F3072" i="38"/>
  <c r="F3073" i="38"/>
  <c r="F3074" i="38"/>
  <c r="F3075" i="38"/>
  <c r="F3076" i="38"/>
  <c r="F3077" i="38"/>
  <c r="F3078" i="38"/>
  <c r="F3079" i="38"/>
  <c r="F3080" i="38"/>
  <c r="F3081" i="38"/>
  <c r="F3082" i="38"/>
  <c r="F3083" i="38"/>
  <c r="F3084" i="38"/>
  <c r="F3085" i="38"/>
  <c r="F3086" i="38"/>
  <c r="F3087" i="38"/>
  <c r="F3088" i="38"/>
  <c r="F3089" i="38"/>
  <c r="F3090" i="38"/>
  <c r="F3091" i="38"/>
  <c r="F3092" i="38"/>
  <c r="F3093" i="38"/>
  <c r="F3094" i="38"/>
  <c r="F3095" i="38"/>
  <c r="F3096" i="38"/>
  <c r="F3097" i="38"/>
  <c r="F3098" i="38"/>
  <c r="F3099" i="38"/>
  <c r="F3100" i="38"/>
  <c r="F3101" i="38"/>
  <c r="F3102" i="38"/>
  <c r="F3103" i="38"/>
  <c r="F3104" i="38"/>
  <c r="F3105" i="38"/>
  <c r="F3106" i="38"/>
  <c r="F3107" i="38"/>
  <c r="F3108" i="38"/>
  <c r="F3109" i="38"/>
  <c r="F3110" i="38"/>
  <c r="F3111" i="38"/>
  <c r="F3112" i="38"/>
  <c r="F3113" i="38"/>
  <c r="F3114" i="38"/>
  <c r="F3115" i="38"/>
  <c r="F3116" i="38"/>
  <c r="F3117" i="38"/>
  <c r="F3118" i="38"/>
  <c r="F3119" i="38"/>
  <c r="F3120" i="38"/>
  <c r="F3121" i="38"/>
  <c r="F3122" i="38"/>
  <c r="F3123" i="38"/>
  <c r="F3124" i="38"/>
  <c r="F3125" i="38"/>
  <c r="F3126" i="38"/>
  <c r="F3127" i="38"/>
  <c r="F3128" i="38"/>
  <c r="F3129" i="38"/>
  <c r="F3130" i="38"/>
  <c r="F3131" i="38"/>
  <c r="F3132" i="38"/>
  <c r="F3133" i="38"/>
  <c r="F3134" i="38"/>
  <c r="F3135" i="38"/>
  <c r="F3136" i="38"/>
  <c r="F3137" i="38"/>
  <c r="F3138" i="38"/>
  <c r="F3139" i="38"/>
  <c r="F3140" i="38"/>
  <c r="F3141" i="38"/>
  <c r="F3142" i="38"/>
  <c r="F3143" i="38"/>
  <c r="F3144" i="38"/>
  <c r="F3145" i="38"/>
  <c r="F3146" i="38"/>
  <c r="F3147" i="38"/>
  <c r="F3148" i="38"/>
  <c r="F3149" i="38"/>
  <c r="F3150" i="38"/>
  <c r="F3151" i="38"/>
  <c r="F3152" i="38"/>
  <c r="F3153" i="38"/>
  <c r="F3154" i="38"/>
  <c r="F3155" i="38"/>
  <c r="F3156" i="38"/>
  <c r="F3157" i="38"/>
  <c r="F3158" i="38"/>
  <c r="F3159" i="38"/>
  <c r="F3160" i="38"/>
  <c r="F3161" i="38"/>
  <c r="F3162" i="38"/>
  <c r="F3163" i="38"/>
  <c r="F3164" i="38"/>
  <c r="F3165" i="38"/>
  <c r="F3166" i="38"/>
  <c r="F3167" i="38"/>
  <c r="F3168" i="38"/>
  <c r="F3169" i="38"/>
  <c r="F3170" i="38"/>
  <c r="F3171" i="38"/>
  <c r="F3172" i="38"/>
  <c r="F3173" i="38"/>
  <c r="F3174" i="38"/>
  <c r="F3175" i="38"/>
  <c r="F3176" i="38"/>
  <c r="F3177" i="38"/>
  <c r="F3178" i="38"/>
  <c r="F3179" i="38"/>
  <c r="F3180" i="38"/>
  <c r="F3181" i="38"/>
  <c r="F3182" i="38"/>
  <c r="F3183" i="38"/>
  <c r="F3184" i="38"/>
  <c r="F3185" i="38"/>
  <c r="F3186" i="38"/>
  <c r="F3187" i="38"/>
  <c r="F3188" i="38"/>
  <c r="F3189" i="38"/>
  <c r="F3190" i="38"/>
  <c r="F3191" i="38"/>
  <c r="F3192" i="38"/>
  <c r="F3193" i="38"/>
  <c r="F3194" i="38"/>
  <c r="F3195" i="38"/>
  <c r="F3196" i="38"/>
  <c r="F3197" i="38"/>
  <c r="F3198" i="38"/>
  <c r="F3199" i="38"/>
  <c r="F3200" i="38"/>
  <c r="F3201" i="38"/>
  <c r="F3202" i="38"/>
  <c r="F3203" i="38"/>
  <c r="F3204" i="38"/>
  <c r="F3205" i="38"/>
  <c r="F3206" i="38"/>
  <c r="F3207" i="38"/>
  <c r="F3208" i="38"/>
  <c r="F3209" i="38"/>
  <c r="F3210" i="38"/>
  <c r="F3211" i="38"/>
  <c r="F3212" i="38"/>
  <c r="F3213" i="38"/>
  <c r="F3214" i="38"/>
  <c r="F3215" i="38"/>
  <c r="F3216" i="38"/>
  <c r="F3217" i="38"/>
  <c r="F3218" i="38"/>
  <c r="F3219" i="38"/>
  <c r="F3220" i="38"/>
  <c r="F3221" i="38"/>
  <c r="F3222" i="38"/>
  <c r="F3223" i="38"/>
  <c r="F3224" i="38"/>
  <c r="F3225" i="38"/>
  <c r="F3226" i="38"/>
  <c r="F3227" i="38"/>
  <c r="F3228" i="38"/>
  <c r="F3229" i="38"/>
  <c r="F3230" i="38"/>
  <c r="F3231" i="38"/>
  <c r="F3232" i="38"/>
  <c r="F3233" i="38"/>
  <c r="F3234" i="38"/>
  <c r="F3235" i="38"/>
  <c r="F3236" i="38"/>
  <c r="F3237" i="38"/>
  <c r="F3238" i="38"/>
  <c r="F3239" i="38"/>
  <c r="F3240" i="38"/>
  <c r="F3241" i="38"/>
  <c r="F3242" i="38"/>
  <c r="F3243" i="38"/>
  <c r="F3244" i="38"/>
  <c r="F3245" i="38"/>
  <c r="F3246" i="38"/>
  <c r="F3247" i="38"/>
  <c r="F3248" i="38"/>
  <c r="F3249" i="38"/>
  <c r="F3250" i="38"/>
  <c r="F3251" i="38"/>
  <c r="F3252" i="38"/>
  <c r="F3253" i="38"/>
  <c r="F3254" i="38"/>
  <c r="F3255" i="38"/>
  <c r="F3256" i="38"/>
  <c r="F3257" i="38"/>
  <c r="F3258" i="38"/>
  <c r="F3259" i="38"/>
  <c r="F3260" i="38"/>
  <c r="F3261" i="38"/>
  <c r="F3262" i="38"/>
  <c r="F3263" i="38"/>
  <c r="F3264" i="38"/>
  <c r="F3265" i="38"/>
  <c r="F3266" i="38"/>
  <c r="F3267" i="38"/>
  <c r="F3268" i="38"/>
  <c r="F3269" i="38"/>
  <c r="F3270" i="38"/>
  <c r="F3271" i="38"/>
  <c r="F3272" i="38"/>
  <c r="F3273" i="38"/>
  <c r="F3274" i="38"/>
  <c r="F3275" i="38"/>
  <c r="F3276" i="38"/>
  <c r="F3277" i="38"/>
  <c r="F3278" i="38"/>
  <c r="F3279" i="38"/>
  <c r="F3280" i="38"/>
  <c r="F3281" i="38"/>
  <c r="F3282" i="38"/>
  <c r="F3283" i="38"/>
  <c r="F3284" i="38"/>
  <c r="F3285" i="38"/>
  <c r="F3286" i="38"/>
  <c r="F3287" i="38"/>
  <c r="F3288" i="38"/>
  <c r="F3289" i="38"/>
  <c r="F3290" i="38"/>
  <c r="F3291" i="38"/>
  <c r="F3292" i="38"/>
  <c r="F3293" i="38"/>
  <c r="F3294" i="38"/>
  <c r="F3295" i="38"/>
  <c r="F3296" i="38"/>
  <c r="F3297" i="38"/>
  <c r="F3298" i="38"/>
  <c r="F3299" i="38"/>
  <c r="F3300" i="38"/>
  <c r="F3301" i="38"/>
  <c r="F3302" i="38"/>
  <c r="F3303" i="38"/>
  <c r="F3304" i="38"/>
  <c r="F3305" i="38"/>
  <c r="F3306" i="38"/>
  <c r="F3307" i="38"/>
  <c r="F3308" i="38"/>
  <c r="F3309" i="38"/>
  <c r="F3310" i="38"/>
  <c r="F3311" i="38"/>
  <c r="F3312" i="38"/>
  <c r="F3313" i="38"/>
  <c r="F3314" i="38"/>
  <c r="F3315" i="38"/>
  <c r="F3316" i="38"/>
  <c r="F3317" i="38"/>
  <c r="F3318" i="38"/>
  <c r="F3319" i="38"/>
  <c r="F3320" i="38"/>
  <c r="F3321" i="38"/>
  <c r="F3322" i="38"/>
  <c r="F3323" i="38"/>
  <c r="F3324" i="38"/>
  <c r="F3325" i="38"/>
  <c r="F3326" i="38"/>
  <c r="F3327" i="38"/>
  <c r="F3328" i="38"/>
  <c r="F3329" i="38"/>
  <c r="F3330" i="38"/>
  <c r="F3331" i="38"/>
  <c r="F3332" i="38"/>
  <c r="F3333" i="38"/>
  <c r="F3334" i="38"/>
  <c r="F3335" i="38"/>
  <c r="F3336" i="38"/>
  <c r="F3337" i="38"/>
  <c r="F3338" i="38"/>
  <c r="F3339" i="38"/>
  <c r="F3340" i="38"/>
  <c r="F3341" i="38"/>
  <c r="F3342" i="38"/>
  <c r="F3343" i="38"/>
  <c r="F3344" i="38"/>
  <c r="F3345" i="38"/>
  <c r="F3346" i="38"/>
  <c r="F3347" i="38"/>
  <c r="F3348" i="38"/>
  <c r="F3349" i="38"/>
  <c r="F3350" i="38"/>
  <c r="F3351" i="38"/>
  <c r="F3352" i="38"/>
  <c r="F3353" i="38"/>
  <c r="F3354" i="38"/>
  <c r="F3355" i="38"/>
  <c r="F3356" i="38"/>
  <c r="F3357" i="38"/>
  <c r="F3358" i="38"/>
  <c r="F3359" i="38"/>
  <c r="F3360" i="38"/>
  <c r="F3361" i="38"/>
  <c r="F3362" i="38"/>
  <c r="F3363" i="38"/>
  <c r="F3364" i="38"/>
  <c r="F3365" i="38"/>
  <c r="F3366" i="38"/>
  <c r="F3367" i="38"/>
  <c r="F3368" i="38"/>
  <c r="F3369" i="38"/>
  <c r="F3370" i="38"/>
  <c r="F3371" i="38"/>
  <c r="F3372" i="38"/>
  <c r="F3373" i="38"/>
  <c r="F3374" i="38"/>
  <c r="F3375" i="38"/>
  <c r="F3376" i="38"/>
  <c r="F3377" i="38"/>
  <c r="F3378" i="38"/>
  <c r="F3379" i="38"/>
  <c r="F3380" i="38"/>
  <c r="F3381" i="38"/>
  <c r="F3382" i="38"/>
  <c r="F3383" i="38"/>
  <c r="F3384" i="38"/>
  <c r="F3385" i="38"/>
  <c r="F3386" i="38"/>
  <c r="F3387" i="38"/>
  <c r="F3388" i="38"/>
  <c r="F3389" i="38"/>
  <c r="F3390" i="38"/>
  <c r="F3391" i="38"/>
  <c r="F3392" i="38"/>
  <c r="F3393" i="38"/>
  <c r="F3394" i="38"/>
  <c r="F3395" i="38"/>
  <c r="F3396" i="38"/>
  <c r="F3397" i="38"/>
  <c r="F3398" i="38"/>
  <c r="F3399" i="38"/>
  <c r="F3400" i="38"/>
  <c r="F3401" i="38"/>
  <c r="F3402" i="38"/>
  <c r="F3403" i="38"/>
  <c r="F3404" i="38"/>
  <c r="F3405" i="38"/>
  <c r="F3406" i="38"/>
  <c r="F3407" i="38"/>
  <c r="F3408" i="38"/>
  <c r="F3409" i="38"/>
  <c r="F3410" i="38"/>
  <c r="F3411" i="38"/>
  <c r="F3412" i="38"/>
  <c r="F3413" i="38"/>
  <c r="F3414" i="38"/>
  <c r="F3415" i="38"/>
  <c r="F3416" i="38"/>
  <c r="F3417" i="38"/>
  <c r="F3418" i="38"/>
  <c r="F3419" i="38"/>
  <c r="F3420" i="38"/>
  <c r="F3421" i="38"/>
  <c r="F3422" i="38"/>
  <c r="F3423" i="38"/>
  <c r="F3424" i="38"/>
  <c r="F3425" i="38"/>
  <c r="F3426" i="38"/>
  <c r="F3427" i="38"/>
  <c r="F3428" i="38"/>
  <c r="F3429" i="38"/>
  <c r="F3430" i="38"/>
  <c r="F3431" i="38"/>
  <c r="F3432" i="38"/>
  <c r="F3433" i="38"/>
  <c r="F3434" i="38"/>
  <c r="F3435" i="38"/>
  <c r="F3436" i="38"/>
  <c r="F3437" i="38"/>
  <c r="F3438" i="38"/>
  <c r="F3439" i="38"/>
  <c r="F3440" i="38"/>
  <c r="F3441" i="38"/>
  <c r="F3442" i="38"/>
  <c r="F3443" i="38"/>
  <c r="F3444" i="38"/>
  <c r="F3445" i="38"/>
  <c r="F3446" i="38"/>
  <c r="F3447" i="38"/>
  <c r="F3448" i="38"/>
  <c r="F3449" i="38"/>
  <c r="F3450" i="38"/>
  <c r="F3451" i="38"/>
  <c r="F3452" i="38"/>
  <c r="F3453" i="38"/>
  <c r="F3454" i="38"/>
  <c r="F3455" i="38"/>
  <c r="F3456" i="38"/>
  <c r="F3457" i="38"/>
  <c r="F3458" i="38"/>
  <c r="F3459" i="38"/>
  <c r="F3460" i="38"/>
  <c r="F3461" i="38"/>
  <c r="F3462" i="38"/>
  <c r="F3463" i="38"/>
  <c r="F3464" i="38"/>
  <c r="F3465" i="38"/>
  <c r="F3466" i="38"/>
  <c r="F3467" i="38"/>
  <c r="F3468" i="38"/>
  <c r="F3469" i="38"/>
  <c r="F3470" i="38"/>
  <c r="F3471" i="38"/>
  <c r="F3472" i="38"/>
  <c r="F3473" i="38"/>
  <c r="F3474" i="38"/>
  <c r="F3475" i="38"/>
  <c r="F3476" i="38"/>
  <c r="F3477" i="38"/>
  <c r="F3478" i="38"/>
  <c r="F3479" i="38"/>
  <c r="F3480" i="38"/>
  <c r="F3481" i="38"/>
  <c r="F3482" i="38"/>
  <c r="F3483" i="38"/>
  <c r="F3484" i="38"/>
  <c r="F3485" i="38"/>
  <c r="F3486" i="38"/>
  <c r="F3487" i="38"/>
  <c r="F3488" i="38"/>
  <c r="F3489" i="38"/>
  <c r="F3490" i="38"/>
  <c r="F3491" i="38"/>
  <c r="F3492" i="38"/>
  <c r="F3493" i="38"/>
  <c r="F3494" i="38"/>
  <c r="F3495" i="38"/>
  <c r="F3496" i="38"/>
  <c r="F3497" i="38"/>
  <c r="F3498" i="38"/>
  <c r="F3499" i="38"/>
  <c r="F3500" i="38"/>
  <c r="F3501" i="38"/>
  <c r="F3502" i="38"/>
  <c r="F3503" i="38"/>
  <c r="F3504" i="38"/>
  <c r="F3505" i="38"/>
  <c r="F3506" i="38"/>
  <c r="F3507" i="38"/>
  <c r="F3508" i="38"/>
  <c r="F3509" i="38"/>
  <c r="F3510" i="38"/>
  <c r="F3511" i="38"/>
  <c r="F3512" i="38"/>
  <c r="F3513" i="38"/>
  <c r="F3514" i="38"/>
  <c r="F3515" i="38"/>
  <c r="F3516" i="38"/>
  <c r="F3517" i="38"/>
  <c r="F3518" i="38"/>
  <c r="F3519" i="38"/>
  <c r="F3520" i="38"/>
  <c r="F3521" i="38"/>
  <c r="F3522" i="38"/>
  <c r="F3523" i="38"/>
  <c r="F3524" i="38"/>
  <c r="F3525" i="38"/>
  <c r="F3526" i="38"/>
  <c r="F3527" i="38"/>
  <c r="F3528" i="38"/>
  <c r="F3529" i="38"/>
  <c r="F3530" i="38"/>
  <c r="F3531" i="38"/>
  <c r="F3532" i="38"/>
  <c r="F3533" i="38"/>
  <c r="F3534" i="38"/>
  <c r="F3535" i="38"/>
  <c r="F3536" i="38"/>
  <c r="F3537" i="38"/>
  <c r="F3538" i="38"/>
  <c r="F3539" i="38"/>
  <c r="F3540" i="38"/>
  <c r="F3541" i="38"/>
  <c r="F3542" i="38"/>
  <c r="F3543" i="38"/>
  <c r="F3544" i="38"/>
  <c r="F3545" i="38"/>
  <c r="F3546" i="38"/>
  <c r="F3547" i="38"/>
  <c r="F3548" i="38"/>
  <c r="F3549" i="38"/>
  <c r="F3550" i="38"/>
  <c r="F3551" i="38"/>
  <c r="F3552" i="38"/>
  <c r="F3553" i="38"/>
  <c r="F3554" i="38"/>
  <c r="F3555" i="38"/>
  <c r="F3556" i="38"/>
  <c r="F3557" i="38"/>
  <c r="F3558" i="38"/>
  <c r="F3559" i="38"/>
  <c r="F3560" i="38"/>
  <c r="F3561" i="38"/>
  <c r="F3562" i="38"/>
  <c r="F3563" i="38"/>
  <c r="F3564" i="38"/>
  <c r="F3565" i="38"/>
  <c r="F3566" i="38"/>
  <c r="F3567" i="38"/>
  <c r="F3568" i="38"/>
  <c r="F3569" i="38"/>
  <c r="F3570" i="38"/>
  <c r="F3571" i="38"/>
  <c r="F3572" i="38"/>
  <c r="F3573" i="38"/>
  <c r="F3574" i="38"/>
  <c r="F3575" i="38"/>
  <c r="F3576" i="38"/>
  <c r="F3577" i="38"/>
  <c r="F3578" i="38"/>
  <c r="F3579" i="38"/>
  <c r="F3580" i="38"/>
  <c r="F3581" i="38"/>
  <c r="F3582" i="38"/>
  <c r="F3583" i="38"/>
  <c r="F3584" i="38"/>
  <c r="F3585" i="38"/>
  <c r="F3586" i="38"/>
  <c r="F3587" i="38"/>
  <c r="F3588" i="38"/>
  <c r="F3589" i="38"/>
  <c r="F3590" i="38"/>
  <c r="F3591" i="38"/>
  <c r="F3592" i="38"/>
  <c r="F3593" i="38"/>
  <c r="F3594" i="38"/>
  <c r="F3595" i="38"/>
  <c r="F3596" i="38"/>
  <c r="F3597" i="38"/>
  <c r="F3598" i="38"/>
  <c r="F3599" i="38"/>
  <c r="F3600" i="38"/>
  <c r="F3601" i="38"/>
  <c r="F3602" i="38"/>
  <c r="F3603" i="38"/>
  <c r="F3604" i="38"/>
  <c r="F3605" i="38"/>
  <c r="F3606" i="38"/>
  <c r="F3607" i="38"/>
  <c r="F3608" i="38"/>
  <c r="F3609" i="38"/>
  <c r="F3610" i="38"/>
  <c r="F3611" i="38"/>
  <c r="F3612" i="38"/>
  <c r="F3613" i="38"/>
  <c r="F3614" i="38"/>
  <c r="F3615" i="38"/>
  <c r="F3616" i="38"/>
  <c r="F3617" i="38"/>
  <c r="F3618" i="38"/>
  <c r="F3619" i="38"/>
  <c r="F3620" i="38"/>
  <c r="F3621" i="38"/>
  <c r="F3622" i="38"/>
  <c r="F3623" i="38"/>
  <c r="F3624" i="38"/>
  <c r="F3625" i="38"/>
  <c r="F3626" i="38"/>
  <c r="F3627" i="38"/>
  <c r="F3628" i="38"/>
  <c r="F3629" i="38"/>
  <c r="F3630" i="38"/>
  <c r="F3631" i="38"/>
  <c r="F3632" i="38"/>
  <c r="F3633" i="38"/>
  <c r="F3634" i="38"/>
  <c r="F3635" i="38"/>
  <c r="F3636" i="38"/>
  <c r="F3637" i="38"/>
  <c r="F3638" i="38"/>
  <c r="F3639" i="38"/>
  <c r="F3640" i="38"/>
  <c r="F3641" i="38"/>
  <c r="F3642" i="38"/>
  <c r="F3643" i="38"/>
  <c r="F3644" i="38"/>
  <c r="F3645" i="38"/>
  <c r="F3646" i="38"/>
  <c r="F3647" i="38"/>
  <c r="F3648" i="38"/>
  <c r="F3649" i="38"/>
  <c r="F3650" i="38"/>
  <c r="F3651" i="38"/>
  <c r="F3652" i="38"/>
  <c r="F3653" i="38"/>
  <c r="F3654" i="38"/>
  <c r="F3655" i="38"/>
  <c r="F3656" i="38"/>
  <c r="F3657" i="38"/>
  <c r="F3658" i="38"/>
  <c r="F3659" i="38"/>
  <c r="F3660" i="38"/>
  <c r="F3661" i="38"/>
  <c r="F3662" i="38"/>
  <c r="F3663" i="38"/>
  <c r="F3664" i="38"/>
  <c r="F3665" i="38"/>
  <c r="F3666" i="38"/>
  <c r="F3667" i="38"/>
  <c r="F3668" i="38"/>
  <c r="F3669" i="38"/>
  <c r="F3670" i="38"/>
  <c r="F3671" i="38"/>
  <c r="F3672" i="38"/>
  <c r="F3673" i="38"/>
  <c r="F3674" i="38"/>
  <c r="F3675" i="38"/>
  <c r="F3676" i="38"/>
  <c r="F3677" i="38"/>
  <c r="F3678" i="38"/>
  <c r="F3679" i="38"/>
  <c r="F3680" i="38"/>
  <c r="F3681" i="38"/>
  <c r="F3682" i="38"/>
  <c r="F3683" i="38"/>
  <c r="F3684" i="38"/>
  <c r="F3685" i="38"/>
  <c r="F3686" i="38"/>
  <c r="F3687" i="38"/>
  <c r="F3688" i="38"/>
  <c r="F3689" i="38"/>
  <c r="F3690" i="38"/>
  <c r="F3691" i="38"/>
  <c r="F3692" i="38"/>
  <c r="F3693" i="38"/>
  <c r="F3694" i="38"/>
  <c r="F3695" i="38"/>
  <c r="F3696" i="38"/>
  <c r="F3697" i="38"/>
  <c r="F3698" i="38"/>
  <c r="F3699" i="38"/>
  <c r="F3700" i="38"/>
  <c r="F3701" i="38"/>
  <c r="F3702" i="38"/>
  <c r="F3703" i="38"/>
  <c r="F3704" i="38"/>
  <c r="F3705" i="38"/>
  <c r="F3706" i="38"/>
  <c r="F3707" i="38"/>
  <c r="F3708" i="38"/>
  <c r="F3709" i="38"/>
  <c r="F3710" i="38"/>
  <c r="F3711" i="38"/>
  <c r="F3712" i="38"/>
  <c r="F3713" i="38"/>
  <c r="F3714" i="38"/>
  <c r="F3715" i="38"/>
  <c r="F3716" i="38"/>
  <c r="F3717" i="38"/>
  <c r="F3718" i="38"/>
  <c r="F3719" i="38"/>
  <c r="F3720" i="38"/>
  <c r="F3721" i="38"/>
  <c r="F3722" i="38"/>
  <c r="F3723" i="38"/>
  <c r="F3724" i="38"/>
  <c r="F3725" i="38"/>
  <c r="F3726" i="38"/>
  <c r="F3727" i="38"/>
  <c r="F3728" i="38"/>
  <c r="F3729" i="38"/>
  <c r="F3730" i="38"/>
  <c r="F3731" i="38"/>
  <c r="F3732" i="38"/>
  <c r="F3733" i="38"/>
  <c r="F3734" i="38"/>
  <c r="F3735" i="38"/>
  <c r="F3736" i="38"/>
  <c r="F3737" i="38"/>
  <c r="F3738" i="38"/>
  <c r="F3739" i="38"/>
  <c r="F3740" i="38"/>
  <c r="F3741" i="38"/>
  <c r="F3742" i="38"/>
  <c r="F3743" i="38"/>
  <c r="F3744" i="38"/>
  <c r="F3745" i="38"/>
  <c r="F3746" i="38"/>
  <c r="F3747" i="38"/>
  <c r="F3748" i="38"/>
  <c r="F3749" i="38"/>
  <c r="F3750" i="38"/>
  <c r="F3751" i="38"/>
  <c r="F3752" i="38"/>
  <c r="F3753" i="38"/>
  <c r="F3754" i="38"/>
  <c r="F3755" i="38"/>
  <c r="F3756" i="38"/>
  <c r="F3757" i="38"/>
  <c r="F3758" i="38"/>
  <c r="F3759" i="38"/>
  <c r="F3760" i="38"/>
  <c r="F3761" i="38"/>
  <c r="F3762" i="38"/>
  <c r="F3763" i="38"/>
  <c r="F3764" i="38"/>
  <c r="F3765" i="38"/>
  <c r="F3766" i="38"/>
  <c r="F3767" i="38"/>
  <c r="F3768" i="38"/>
  <c r="F3769" i="38"/>
  <c r="F3770" i="38"/>
  <c r="F3771" i="38"/>
  <c r="F3772" i="38"/>
  <c r="F3773" i="38"/>
  <c r="F3774" i="38"/>
  <c r="F3775" i="38"/>
  <c r="F3776" i="38"/>
  <c r="F3777" i="38"/>
  <c r="F3778" i="38"/>
  <c r="F3779" i="38"/>
  <c r="F3780" i="38"/>
  <c r="F3781" i="38"/>
  <c r="F3782" i="38"/>
  <c r="F3783" i="38"/>
  <c r="F3784" i="38"/>
  <c r="F3785" i="38"/>
  <c r="F3786" i="38"/>
  <c r="F3787" i="38"/>
  <c r="F3788" i="38"/>
  <c r="F3789" i="38"/>
  <c r="F3790" i="38"/>
  <c r="F3791" i="38"/>
  <c r="F3792" i="38"/>
  <c r="F3793" i="38"/>
  <c r="F3794" i="38"/>
  <c r="F3795" i="38"/>
  <c r="F3796" i="38"/>
  <c r="F3797" i="38"/>
  <c r="F3798" i="38"/>
  <c r="F3799" i="38"/>
  <c r="F3800" i="38"/>
  <c r="F3801" i="38"/>
  <c r="F3802" i="38"/>
  <c r="F3803" i="38"/>
  <c r="F3804" i="38"/>
  <c r="F3805" i="38"/>
  <c r="F3806" i="38"/>
  <c r="F3807" i="38"/>
  <c r="F3808" i="38"/>
  <c r="F3809" i="38"/>
  <c r="F3810" i="38"/>
  <c r="F3811" i="38"/>
  <c r="F3812" i="38"/>
  <c r="F3813" i="38"/>
  <c r="F3814" i="38"/>
  <c r="F3815" i="38"/>
  <c r="F3816" i="38"/>
  <c r="F3817" i="38"/>
  <c r="F3818" i="38"/>
  <c r="F3819" i="38"/>
  <c r="F3820" i="38"/>
  <c r="F3821" i="38"/>
  <c r="F3822" i="38"/>
  <c r="F3823" i="38"/>
  <c r="F3824" i="38"/>
  <c r="F3825" i="38"/>
  <c r="F3826" i="38"/>
  <c r="F3827" i="38"/>
  <c r="F3828" i="38"/>
  <c r="F3829" i="38"/>
  <c r="F3830" i="38"/>
  <c r="F3831" i="38"/>
  <c r="F3832" i="38"/>
  <c r="F3833" i="38"/>
  <c r="F3834" i="38"/>
  <c r="F3835" i="38"/>
  <c r="F3836" i="38"/>
  <c r="F3837" i="38"/>
  <c r="F3838" i="38"/>
  <c r="F3839" i="38"/>
  <c r="F3840" i="38"/>
  <c r="F3841" i="38"/>
  <c r="F3842" i="38"/>
  <c r="F3843" i="38"/>
  <c r="F3844" i="38"/>
  <c r="F3845" i="38"/>
  <c r="F3846" i="38"/>
  <c r="F3847" i="38"/>
  <c r="F3848" i="38"/>
  <c r="F3849" i="38"/>
  <c r="F3850" i="38"/>
  <c r="F3851" i="38"/>
  <c r="F3852" i="38"/>
  <c r="F3853" i="38"/>
  <c r="F3854" i="38"/>
  <c r="F3855" i="38"/>
  <c r="F3856" i="38"/>
  <c r="F3857" i="38"/>
  <c r="F3858" i="38"/>
  <c r="F3859" i="38"/>
  <c r="F3860" i="38"/>
  <c r="F3861" i="38"/>
  <c r="F3862" i="38"/>
  <c r="F3863" i="38"/>
  <c r="F3864" i="38"/>
  <c r="F3865" i="38"/>
  <c r="F3866" i="38"/>
  <c r="F3867" i="38"/>
  <c r="F3868" i="38"/>
  <c r="F3869" i="38"/>
  <c r="F3870" i="38"/>
  <c r="F3871" i="38"/>
  <c r="F3872" i="38"/>
  <c r="F3873" i="38"/>
  <c r="F3874" i="38"/>
  <c r="F3875" i="38"/>
  <c r="F3876" i="38"/>
  <c r="F3877" i="38"/>
  <c r="F3878" i="38"/>
  <c r="F3879" i="38"/>
  <c r="F3880" i="38"/>
  <c r="F3881" i="38"/>
  <c r="F3882" i="38"/>
  <c r="F3883" i="38"/>
  <c r="F3884" i="38"/>
  <c r="F3885" i="38"/>
  <c r="F3886" i="38"/>
  <c r="F3887" i="38"/>
  <c r="F3888" i="38"/>
  <c r="F3889" i="38"/>
  <c r="F3890" i="38"/>
  <c r="F3891" i="38"/>
  <c r="F3892" i="38"/>
  <c r="F3893" i="38"/>
  <c r="F3894" i="38"/>
  <c r="F3895" i="38"/>
  <c r="F3896" i="38"/>
  <c r="F3897" i="38"/>
  <c r="F3898" i="38"/>
  <c r="F3899" i="38"/>
  <c r="F3900" i="38"/>
  <c r="F3901" i="38"/>
  <c r="F3902" i="38"/>
  <c r="F3903" i="38"/>
  <c r="F3904" i="38"/>
  <c r="F3905" i="38"/>
  <c r="F3906" i="38"/>
  <c r="F3907" i="38"/>
  <c r="F3908" i="38"/>
  <c r="F3909" i="38"/>
  <c r="F3910" i="38"/>
  <c r="F3911" i="38"/>
  <c r="F3912" i="38"/>
  <c r="F3913" i="38"/>
  <c r="F3914" i="38"/>
  <c r="F3915" i="38"/>
  <c r="F3916" i="38"/>
  <c r="F3917" i="38"/>
  <c r="F3918" i="38"/>
  <c r="F3919" i="38"/>
  <c r="F3920" i="38"/>
  <c r="F3921" i="38"/>
  <c r="F3922" i="38"/>
  <c r="F3923" i="38"/>
  <c r="F3924" i="38"/>
  <c r="F3925" i="38"/>
  <c r="F3926" i="38"/>
  <c r="F3927" i="38"/>
  <c r="F3928" i="38"/>
  <c r="F3929" i="38"/>
  <c r="F3930" i="38"/>
  <c r="F3931" i="38"/>
  <c r="F3932" i="38"/>
  <c r="F3933" i="38"/>
  <c r="F3934" i="38"/>
  <c r="F3935" i="38"/>
  <c r="F3936" i="38"/>
  <c r="F3937" i="38"/>
  <c r="F3938" i="38"/>
  <c r="F3939" i="38"/>
  <c r="F3940" i="38"/>
  <c r="F3941" i="38"/>
  <c r="F3942" i="38"/>
  <c r="F3943" i="38"/>
  <c r="F3944" i="38"/>
  <c r="F3945" i="38"/>
  <c r="F3946" i="38"/>
  <c r="F3947" i="38"/>
  <c r="F3948" i="38"/>
  <c r="F3949" i="38"/>
  <c r="F3950" i="38"/>
  <c r="F3951" i="38"/>
  <c r="F3952" i="38"/>
  <c r="F3953" i="38"/>
  <c r="F3954" i="38"/>
  <c r="F3955" i="38"/>
  <c r="F3956" i="38"/>
  <c r="F3957" i="38"/>
  <c r="F3958" i="38"/>
  <c r="F3959" i="38"/>
  <c r="F3960" i="38"/>
  <c r="F3961" i="38"/>
  <c r="F3962" i="38"/>
  <c r="F3963" i="38"/>
  <c r="F3964" i="38"/>
  <c r="F3965" i="38"/>
  <c r="F3966" i="38"/>
  <c r="F3967" i="38"/>
  <c r="F3968" i="38"/>
  <c r="F3969" i="38"/>
  <c r="F3970" i="38"/>
  <c r="F3971" i="38"/>
  <c r="F3972" i="38"/>
  <c r="F3973" i="38"/>
  <c r="F3974" i="38"/>
  <c r="F3975" i="38"/>
  <c r="F3976" i="38"/>
  <c r="F3977" i="38"/>
  <c r="F3978" i="38"/>
  <c r="F3979" i="38"/>
  <c r="F3980" i="38"/>
  <c r="F3981" i="38"/>
  <c r="F3982" i="38"/>
  <c r="F3983" i="38"/>
  <c r="F3984" i="38"/>
  <c r="F3985" i="38"/>
  <c r="F3986" i="38"/>
  <c r="F3987" i="38"/>
  <c r="F3988" i="38"/>
  <c r="F3989" i="38"/>
  <c r="F3990" i="38"/>
  <c r="F3991" i="38"/>
  <c r="F3992" i="38"/>
  <c r="F3993" i="38"/>
  <c r="F3994" i="38"/>
  <c r="F3995" i="38"/>
  <c r="F3996" i="38"/>
  <c r="F3997" i="38"/>
  <c r="F3998" i="38"/>
  <c r="F3999" i="38"/>
  <c r="F4000" i="38"/>
  <c r="F4001" i="38"/>
  <c r="F4002" i="38"/>
  <c r="F4003" i="38"/>
  <c r="F4004" i="38"/>
  <c r="F4005" i="38"/>
  <c r="F4006" i="38"/>
  <c r="F4007" i="38"/>
  <c r="F4008" i="38"/>
  <c r="F4009" i="38"/>
  <c r="F4010" i="38"/>
  <c r="F4011" i="38"/>
  <c r="F4012" i="38"/>
  <c r="F4013" i="38"/>
  <c r="F4014" i="38"/>
  <c r="F4015" i="38"/>
  <c r="F4016" i="38"/>
  <c r="F4017" i="38"/>
  <c r="F4018" i="38"/>
  <c r="F4019" i="38"/>
  <c r="F4020" i="38"/>
  <c r="F4021" i="38"/>
  <c r="F4022" i="38"/>
  <c r="F4023" i="38"/>
  <c r="F4024" i="38"/>
  <c r="F4025" i="38"/>
  <c r="F4026" i="38"/>
  <c r="F4027" i="38"/>
  <c r="F4028" i="38"/>
  <c r="F4029" i="38"/>
  <c r="F4030" i="38"/>
  <c r="F4031" i="38"/>
  <c r="F4032" i="38"/>
  <c r="F4033" i="38"/>
  <c r="F4034" i="38"/>
  <c r="F4035" i="38"/>
  <c r="F4036" i="38"/>
  <c r="F4037" i="38"/>
  <c r="F4038" i="38"/>
  <c r="F4039" i="38"/>
  <c r="F4040" i="38"/>
  <c r="F4041" i="38"/>
  <c r="F4042" i="38"/>
  <c r="F4043" i="38"/>
  <c r="F4044" i="38"/>
  <c r="F4045" i="38"/>
  <c r="F4046" i="38"/>
  <c r="F4047" i="38"/>
  <c r="F4048" i="38"/>
  <c r="F4049" i="38"/>
  <c r="F4050" i="38"/>
  <c r="F4051" i="38"/>
  <c r="F4052" i="38"/>
  <c r="F4053" i="38"/>
  <c r="F4054" i="38"/>
  <c r="F4055" i="38"/>
  <c r="F4056" i="38"/>
  <c r="F4057" i="38"/>
  <c r="F4058" i="38"/>
  <c r="F4059" i="38"/>
  <c r="F4060" i="38"/>
  <c r="F4061" i="38"/>
  <c r="F4062" i="38"/>
  <c r="F4063" i="38"/>
  <c r="F4064" i="38"/>
  <c r="F4065" i="38"/>
  <c r="F4066" i="38"/>
  <c r="F4067" i="38"/>
  <c r="F4068" i="38"/>
  <c r="F4069" i="38"/>
  <c r="F4070" i="38"/>
  <c r="F4071" i="38"/>
  <c r="F4072" i="38"/>
  <c r="F4073" i="38"/>
  <c r="F4074" i="38"/>
  <c r="F4075" i="38"/>
  <c r="F4076" i="38"/>
  <c r="F4077" i="38"/>
  <c r="F4078" i="38"/>
  <c r="F4079" i="38"/>
  <c r="F4080" i="38"/>
  <c r="F4081" i="38"/>
  <c r="F4082" i="38"/>
  <c r="F4083" i="38"/>
  <c r="F4084" i="38"/>
  <c r="F4085" i="38"/>
  <c r="F4086" i="38"/>
  <c r="F4087" i="38"/>
  <c r="F4088" i="38"/>
  <c r="F4089" i="38"/>
  <c r="F4090" i="38"/>
  <c r="F4091" i="38"/>
  <c r="F4092" i="38"/>
  <c r="F4093" i="38"/>
  <c r="F4094" i="38"/>
  <c r="F4095" i="38"/>
  <c r="F4096" i="38"/>
  <c r="F4097" i="38"/>
  <c r="F4098" i="38"/>
  <c r="F4099" i="38"/>
  <c r="F4100" i="38"/>
  <c r="F4101" i="38"/>
  <c r="F4102" i="38"/>
  <c r="F4103" i="38"/>
  <c r="F4104" i="38"/>
  <c r="F4105" i="38"/>
  <c r="F4106" i="38"/>
  <c r="F4107" i="38"/>
  <c r="F4108" i="38"/>
  <c r="F4109" i="38"/>
  <c r="F4110" i="38"/>
  <c r="F4111" i="38"/>
  <c r="F4112" i="38"/>
  <c r="F4113" i="38"/>
  <c r="F4114" i="38"/>
  <c r="F4115" i="38"/>
  <c r="F4116" i="38"/>
  <c r="F4117" i="38"/>
  <c r="F4118" i="38"/>
  <c r="F4119" i="38"/>
  <c r="F4120" i="38"/>
  <c r="F4121" i="38"/>
  <c r="F4122" i="38"/>
  <c r="F4123" i="38"/>
  <c r="F4124" i="38"/>
  <c r="F4125" i="38"/>
  <c r="F4126" i="38"/>
  <c r="F4127" i="38"/>
  <c r="F4128" i="38"/>
  <c r="F4129" i="38"/>
  <c r="F4130" i="38"/>
  <c r="F4131" i="38"/>
  <c r="F4132" i="38"/>
  <c r="F4133" i="38"/>
  <c r="F4134" i="38"/>
  <c r="F4135" i="38"/>
  <c r="F4136" i="38"/>
  <c r="F4137" i="38"/>
  <c r="F4138" i="38"/>
  <c r="F4139" i="38"/>
  <c r="F4140" i="38"/>
  <c r="F4141" i="38"/>
  <c r="F4142" i="38"/>
  <c r="F4143" i="38"/>
  <c r="F4144" i="38"/>
  <c r="F4145" i="38"/>
  <c r="F4146" i="38"/>
  <c r="F4147" i="38"/>
  <c r="F4148" i="38"/>
  <c r="F4149" i="38"/>
  <c r="F4150" i="38"/>
  <c r="F4151" i="38"/>
  <c r="F4152" i="38"/>
  <c r="F4153" i="38"/>
  <c r="F4154" i="38"/>
  <c r="F4155" i="38"/>
  <c r="F4156" i="38"/>
  <c r="F4157" i="38"/>
  <c r="F4158" i="38"/>
  <c r="F4159" i="38"/>
  <c r="F4160" i="38"/>
  <c r="F4161" i="38"/>
  <c r="F4162" i="38"/>
  <c r="F4163" i="38"/>
  <c r="F4164" i="38"/>
  <c r="F4165" i="38"/>
  <c r="F4166" i="38"/>
  <c r="F4167" i="38"/>
  <c r="F4168" i="38"/>
  <c r="F4169" i="38"/>
  <c r="F4170" i="38"/>
  <c r="F4171" i="38"/>
  <c r="F4172" i="38"/>
  <c r="F4173" i="38"/>
  <c r="F4174" i="38"/>
  <c r="F4175" i="38"/>
  <c r="F4176" i="38"/>
  <c r="F4177" i="38"/>
  <c r="F4178" i="38"/>
  <c r="F4179" i="38"/>
  <c r="F4180" i="38"/>
  <c r="F4181" i="38"/>
  <c r="F4182" i="38"/>
  <c r="F4183" i="38"/>
  <c r="F4184" i="38"/>
  <c r="F4185" i="38"/>
  <c r="F4186" i="38"/>
  <c r="F4187" i="38"/>
  <c r="F4188" i="38"/>
  <c r="F4189" i="38"/>
  <c r="F4190" i="38"/>
  <c r="F4191" i="38"/>
  <c r="F4192" i="38"/>
  <c r="F4193" i="38"/>
  <c r="F4194" i="38"/>
  <c r="F4195" i="38"/>
  <c r="F4196" i="38"/>
  <c r="F4197" i="38"/>
  <c r="F4198" i="38"/>
  <c r="F4199" i="38"/>
  <c r="F4200" i="38"/>
  <c r="F4201" i="38"/>
  <c r="F4202" i="38"/>
  <c r="F4203" i="38"/>
  <c r="F4204" i="38"/>
  <c r="F4205" i="38"/>
  <c r="F4206" i="38"/>
  <c r="F4207" i="38"/>
  <c r="F4208" i="38"/>
  <c r="F4209" i="38"/>
  <c r="F4210" i="38"/>
  <c r="F4211" i="38"/>
  <c r="F4212" i="38"/>
  <c r="F4213" i="38"/>
  <c r="F4214" i="38"/>
  <c r="F4215" i="38"/>
  <c r="F4216" i="38"/>
  <c r="F4217" i="38"/>
  <c r="F4218" i="38"/>
  <c r="F4219" i="38"/>
  <c r="F4220" i="38"/>
  <c r="F4221" i="38"/>
  <c r="F4222" i="38"/>
  <c r="F4223" i="38"/>
  <c r="F4224" i="38"/>
  <c r="F4225" i="38"/>
  <c r="F4226" i="38"/>
  <c r="F4227" i="38"/>
  <c r="F4228" i="38"/>
  <c r="F4229" i="38"/>
  <c r="F4230" i="38"/>
  <c r="F4231" i="38"/>
  <c r="F4232" i="38"/>
  <c r="F4233" i="38"/>
  <c r="F4234" i="38"/>
  <c r="F4235" i="38"/>
  <c r="F4236" i="38"/>
  <c r="F4237" i="38"/>
  <c r="F4238" i="38"/>
  <c r="F4239" i="38"/>
  <c r="F4240" i="38"/>
  <c r="F4241" i="38"/>
  <c r="F4242" i="38"/>
  <c r="F4243" i="38"/>
  <c r="F4244" i="38"/>
  <c r="F4245" i="38"/>
  <c r="F4246" i="38"/>
  <c r="F4247" i="38"/>
  <c r="F4248" i="38"/>
  <c r="F4249" i="38"/>
  <c r="F4250" i="38"/>
  <c r="F4251" i="38"/>
  <c r="F4252" i="38"/>
  <c r="F4253" i="38"/>
  <c r="F4254" i="38"/>
  <c r="F4255" i="38"/>
  <c r="F4256" i="38"/>
  <c r="F4257" i="38"/>
  <c r="F4258" i="38"/>
  <c r="F4259" i="38"/>
  <c r="F4260" i="38"/>
  <c r="F4261" i="38"/>
  <c r="F4262" i="38"/>
  <c r="F4263" i="38"/>
  <c r="F4264" i="38"/>
  <c r="F4265" i="38"/>
  <c r="F4266" i="38"/>
  <c r="F4267" i="38"/>
  <c r="F4268" i="38"/>
  <c r="F4269" i="38"/>
  <c r="F4270" i="38"/>
  <c r="F4271" i="38"/>
  <c r="F4272" i="38"/>
  <c r="F4273" i="38"/>
  <c r="F4274" i="38"/>
  <c r="F4275" i="38"/>
  <c r="F4276" i="38"/>
  <c r="F4277" i="38"/>
  <c r="F4278" i="38"/>
  <c r="F4279" i="38"/>
  <c r="F4280" i="38"/>
  <c r="F4281" i="38"/>
  <c r="F4282" i="38"/>
  <c r="F4283" i="38"/>
  <c r="F4284" i="38"/>
  <c r="F4285" i="38"/>
  <c r="F4286" i="38"/>
  <c r="F4287" i="38"/>
  <c r="F4288" i="38"/>
  <c r="F4289" i="38"/>
  <c r="F4290" i="38"/>
  <c r="F4291" i="38"/>
  <c r="F4292" i="38"/>
  <c r="F4293" i="38"/>
  <c r="F4294" i="38"/>
  <c r="F4295" i="38"/>
  <c r="F4296" i="38"/>
  <c r="F4297" i="38"/>
  <c r="F4298" i="38"/>
  <c r="F4299" i="38"/>
  <c r="F4300" i="38"/>
  <c r="F4301" i="38"/>
  <c r="F4302" i="38"/>
  <c r="F4303" i="38"/>
  <c r="F4304" i="38"/>
  <c r="F4305" i="38"/>
  <c r="F4306" i="38"/>
  <c r="F4307" i="38"/>
  <c r="F4308" i="38"/>
  <c r="F4309" i="38"/>
  <c r="F4310" i="38"/>
  <c r="F4311" i="38"/>
  <c r="F4312" i="38"/>
  <c r="F4313" i="38"/>
  <c r="F4314" i="38"/>
  <c r="F4315" i="38"/>
  <c r="F4316" i="38"/>
  <c r="F4317" i="38"/>
  <c r="F4318" i="38"/>
  <c r="F4319" i="38"/>
  <c r="F4320" i="38"/>
  <c r="F4321" i="38"/>
  <c r="F4322" i="38"/>
  <c r="F4323" i="38"/>
  <c r="F4324" i="38"/>
  <c r="F4325" i="38"/>
  <c r="F4326" i="38"/>
  <c r="F4327" i="38"/>
  <c r="F4328" i="38"/>
  <c r="F4329" i="38"/>
  <c r="F4330" i="38"/>
  <c r="F4331" i="38"/>
  <c r="F4332" i="38"/>
  <c r="F4333" i="38"/>
  <c r="F4334" i="38"/>
  <c r="F4335" i="38"/>
  <c r="F4336" i="38"/>
  <c r="F4337" i="38"/>
  <c r="F4338" i="38"/>
  <c r="F4339" i="38"/>
  <c r="F4340" i="38"/>
  <c r="F4341" i="38"/>
  <c r="F4342" i="38"/>
  <c r="F4343" i="38"/>
  <c r="F4344" i="38"/>
  <c r="F4345" i="38"/>
  <c r="F4346" i="38"/>
  <c r="F4347" i="38"/>
  <c r="F4348" i="38"/>
  <c r="F4349" i="38"/>
  <c r="F4350" i="38"/>
  <c r="F4351" i="38"/>
  <c r="F4352" i="38"/>
  <c r="F4353" i="38"/>
  <c r="F4354" i="38"/>
  <c r="F4355" i="38"/>
  <c r="F4356" i="38"/>
  <c r="F4357" i="38"/>
  <c r="F4358" i="38"/>
  <c r="F4359" i="38"/>
  <c r="F4360" i="38"/>
  <c r="F4361" i="38"/>
  <c r="F4362" i="38"/>
  <c r="F4363" i="38"/>
  <c r="F4364" i="38"/>
  <c r="F4365" i="38"/>
  <c r="F4366" i="38"/>
  <c r="F4367" i="38"/>
  <c r="F4368" i="38"/>
  <c r="F4369" i="38"/>
  <c r="F4370" i="38"/>
  <c r="F4371" i="38"/>
  <c r="F4372" i="38"/>
  <c r="F4373" i="38"/>
  <c r="F4374" i="38"/>
  <c r="F4375" i="38"/>
  <c r="F4376" i="38"/>
  <c r="F4377" i="38"/>
  <c r="F4378" i="38"/>
  <c r="F4379" i="38"/>
  <c r="F4380" i="38"/>
  <c r="F4381" i="38"/>
  <c r="F4382" i="38"/>
  <c r="F4383" i="38"/>
  <c r="F4384" i="38"/>
  <c r="F4385" i="38"/>
  <c r="F4386" i="38"/>
  <c r="F4387" i="38"/>
  <c r="F4388" i="38"/>
  <c r="F4389" i="38"/>
  <c r="F4390" i="38"/>
  <c r="F4391" i="38"/>
  <c r="F4392" i="38"/>
  <c r="F4393" i="38"/>
  <c r="F4394" i="38"/>
  <c r="F4395" i="38"/>
  <c r="F4396" i="38"/>
  <c r="F4397" i="38"/>
  <c r="F4398" i="38"/>
  <c r="F4399" i="38"/>
  <c r="F4400" i="38"/>
  <c r="F4401" i="38"/>
  <c r="F4402" i="38"/>
  <c r="F4403" i="38"/>
  <c r="F4404" i="38"/>
  <c r="F4405" i="38"/>
  <c r="F4406" i="38"/>
  <c r="F4407" i="38"/>
  <c r="F4408" i="38"/>
  <c r="F4409" i="38"/>
  <c r="F4410" i="38"/>
  <c r="F4411" i="38"/>
  <c r="F4412" i="38"/>
  <c r="F4413" i="38"/>
  <c r="F4414" i="38"/>
  <c r="F4415" i="38"/>
  <c r="F4416" i="38"/>
  <c r="F4417" i="38"/>
  <c r="F4418" i="38"/>
  <c r="F4419" i="38"/>
  <c r="F4420" i="38"/>
  <c r="F4421" i="38"/>
  <c r="F4422" i="38"/>
  <c r="F4423" i="38"/>
  <c r="F4424" i="38"/>
  <c r="F4425" i="38"/>
  <c r="F4426" i="38"/>
  <c r="F4427" i="38"/>
  <c r="F4428" i="38"/>
  <c r="F4429" i="38"/>
  <c r="F4430" i="38"/>
  <c r="F4431" i="38"/>
  <c r="F4432" i="38"/>
  <c r="F4433" i="38"/>
  <c r="F4434" i="38"/>
  <c r="F4435" i="38"/>
  <c r="F4436" i="38"/>
  <c r="F4437" i="38"/>
  <c r="F4438" i="38"/>
  <c r="F4439" i="38"/>
  <c r="F4440" i="38"/>
  <c r="F4441" i="38"/>
  <c r="F4442" i="38"/>
  <c r="F4443" i="38"/>
  <c r="F4444" i="38"/>
  <c r="F4445" i="38"/>
  <c r="F4446" i="38"/>
  <c r="F4447" i="38"/>
  <c r="F4448" i="38"/>
  <c r="F4449" i="38"/>
  <c r="F4450" i="38"/>
  <c r="F4451" i="38"/>
  <c r="F4452" i="38"/>
  <c r="F4453" i="38"/>
  <c r="F4454" i="38"/>
  <c r="F4455" i="38"/>
  <c r="F4456" i="38"/>
  <c r="F4457" i="38"/>
  <c r="F4458" i="38"/>
  <c r="F4459" i="38"/>
  <c r="F4460" i="38"/>
  <c r="F4461" i="38"/>
  <c r="F4462" i="38"/>
  <c r="F4463" i="38"/>
  <c r="F4464" i="38"/>
  <c r="F4465" i="38"/>
  <c r="F4466" i="38"/>
  <c r="F4467" i="38"/>
  <c r="F4468" i="38"/>
  <c r="F4469" i="38"/>
  <c r="F4470" i="38"/>
  <c r="F4471" i="38"/>
  <c r="F4472" i="38"/>
  <c r="F4473" i="38"/>
  <c r="F4474" i="38"/>
  <c r="F4475" i="38"/>
  <c r="F4476" i="38"/>
  <c r="F4477" i="38"/>
  <c r="F4478" i="38"/>
  <c r="F4479" i="38"/>
  <c r="F4480" i="38"/>
  <c r="F4481" i="38"/>
  <c r="F4482" i="38"/>
  <c r="F4483" i="38"/>
  <c r="F4484" i="38"/>
  <c r="F4485" i="38"/>
  <c r="F4486" i="38"/>
  <c r="F4487" i="38"/>
  <c r="F4488" i="38"/>
  <c r="F4489" i="38"/>
  <c r="F4490" i="38"/>
  <c r="F4491" i="38"/>
  <c r="F4492" i="38"/>
  <c r="F4493" i="38"/>
  <c r="F4494" i="38"/>
  <c r="F4495" i="38"/>
  <c r="F4496" i="38"/>
  <c r="F4497" i="38"/>
  <c r="F4498" i="38"/>
  <c r="F4499" i="38"/>
  <c r="F4500" i="38"/>
  <c r="F4501" i="38"/>
  <c r="F4502" i="38"/>
  <c r="F4503" i="38"/>
  <c r="F4504" i="38"/>
  <c r="F4505" i="38"/>
  <c r="F4506" i="38"/>
  <c r="F4507" i="38"/>
  <c r="F4508" i="38"/>
  <c r="F4509" i="38"/>
  <c r="F4510" i="38"/>
  <c r="F4511" i="38"/>
  <c r="F4512" i="38"/>
  <c r="F4513" i="38"/>
  <c r="F4514" i="38"/>
  <c r="F4515" i="38"/>
  <c r="F4516" i="38"/>
  <c r="F4517" i="38"/>
  <c r="F4518" i="38"/>
  <c r="F4519" i="38"/>
  <c r="F4520" i="38"/>
  <c r="F4521" i="38"/>
  <c r="F4522" i="38"/>
  <c r="F4523" i="38"/>
  <c r="F4524" i="38"/>
  <c r="F4525" i="38"/>
  <c r="F4526" i="38"/>
  <c r="F4527" i="38"/>
  <c r="F4528" i="38"/>
  <c r="F4529" i="38"/>
  <c r="F4530" i="38"/>
  <c r="F4531" i="38"/>
  <c r="F4532" i="38"/>
  <c r="F4533" i="38"/>
  <c r="F4534" i="38"/>
  <c r="F4535" i="38"/>
  <c r="F4536" i="38"/>
  <c r="F4537" i="38"/>
  <c r="F4538" i="38"/>
  <c r="F4539" i="38"/>
  <c r="F4540" i="38"/>
  <c r="F4541" i="38"/>
  <c r="F4542" i="38"/>
  <c r="F4543" i="38"/>
  <c r="F4544" i="38"/>
  <c r="F4545" i="38"/>
  <c r="F4546" i="38"/>
  <c r="F4547" i="38"/>
  <c r="F4548" i="38"/>
  <c r="F4549" i="38"/>
  <c r="F4550" i="38"/>
  <c r="F4551" i="38"/>
  <c r="F4552" i="38"/>
  <c r="F4553" i="38"/>
  <c r="F4554" i="38"/>
  <c r="F4555" i="38"/>
  <c r="F4556" i="38"/>
  <c r="F4557" i="38"/>
  <c r="F4558" i="38"/>
  <c r="F4559" i="38"/>
  <c r="F4560" i="38"/>
  <c r="F4561" i="38"/>
  <c r="F4562" i="38"/>
  <c r="F4563" i="38"/>
  <c r="F4564" i="38"/>
  <c r="F4565" i="38"/>
  <c r="F4566" i="38"/>
  <c r="F4567" i="38"/>
  <c r="F4568" i="38"/>
  <c r="F4569" i="38"/>
  <c r="F4570" i="38"/>
  <c r="F4571" i="38"/>
  <c r="F4572" i="38"/>
  <c r="F4573" i="38"/>
  <c r="F4574" i="38"/>
  <c r="F4575" i="38"/>
  <c r="F4576" i="38"/>
  <c r="F4577" i="38"/>
  <c r="F4578" i="38"/>
  <c r="F4579" i="38"/>
  <c r="F4580" i="38"/>
  <c r="F4581" i="38"/>
  <c r="F4582" i="38"/>
  <c r="F4583" i="38"/>
  <c r="F4584" i="38"/>
  <c r="F4585" i="38"/>
  <c r="F4586" i="38"/>
  <c r="F4587" i="38"/>
  <c r="F4588" i="38"/>
  <c r="F4589" i="38"/>
  <c r="F4590" i="38"/>
  <c r="F4591" i="38"/>
  <c r="F4592" i="38"/>
  <c r="F4593" i="38"/>
  <c r="F4594" i="38"/>
  <c r="F4595" i="38"/>
  <c r="F4596" i="38"/>
  <c r="F4597" i="38"/>
  <c r="F4598" i="38"/>
  <c r="F4599" i="38"/>
  <c r="F4600" i="38"/>
  <c r="F4601" i="38"/>
  <c r="F4602" i="38"/>
  <c r="F4603" i="38"/>
  <c r="F4604" i="38"/>
  <c r="F4605" i="38"/>
  <c r="F4606" i="38"/>
  <c r="F4607" i="38"/>
  <c r="F4608" i="38"/>
  <c r="F4609" i="38"/>
  <c r="F4610" i="38"/>
  <c r="F4611" i="38"/>
  <c r="F4612" i="38"/>
  <c r="F4613" i="38"/>
  <c r="F4614" i="38"/>
  <c r="F4615" i="38"/>
  <c r="F4616" i="38"/>
  <c r="F4617" i="38"/>
  <c r="F4618" i="38"/>
  <c r="F4619" i="38"/>
  <c r="F4620" i="38"/>
  <c r="F4621" i="38"/>
  <c r="F4622" i="38"/>
  <c r="F4623" i="38"/>
  <c r="F4624" i="38"/>
  <c r="F4625" i="38"/>
  <c r="F4626" i="38"/>
  <c r="F4627" i="38"/>
  <c r="F4628" i="38"/>
  <c r="F4629" i="38"/>
  <c r="F4630" i="38"/>
  <c r="F4631" i="38"/>
  <c r="F4632" i="38"/>
  <c r="F4633" i="38"/>
  <c r="F4634" i="38"/>
  <c r="F4635" i="38"/>
  <c r="F4636" i="38"/>
  <c r="F4637" i="38"/>
  <c r="F4638" i="38"/>
  <c r="F4639" i="38"/>
  <c r="F4640" i="38"/>
  <c r="F4641" i="38"/>
  <c r="F4642" i="38"/>
  <c r="F4643" i="38"/>
  <c r="F4644" i="38"/>
  <c r="F4645" i="38"/>
  <c r="F4646" i="38"/>
  <c r="F4647" i="38"/>
  <c r="F4648" i="38"/>
  <c r="F4649" i="38"/>
  <c r="F4650" i="38"/>
  <c r="F4651" i="38"/>
  <c r="F4652" i="38"/>
  <c r="F4653" i="38"/>
  <c r="F4654" i="38"/>
  <c r="F4655" i="38"/>
  <c r="F4656" i="38"/>
  <c r="F4657" i="38"/>
  <c r="F4658" i="38"/>
  <c r="F4659" i="38"/>
  <c r="F4660" i="38"/>
  <c r="F4661" i="38"/>
  <c r="F4662" i="38"/>
  <c r="F4663" i="38"/>
  <c r="F4664" i="38"/>
  <c r="F4665" i="38"/>
  <c r="F4666" i="38"/>
  <c r="F4667" i="38"/>
  <c r="F4668" i="38"/>
  <c r="F4669" i="38"/>
  <c r="F4670" i="38"/>
  <c r="F4671" i="38"/>
  <c r="F4672" i="38"/>
  <c r="F4673" i="38"/>
  <c r="F4674" i="38"/>
  <c r="F4675" i="38"/>
  <c r="F4676" i="38"/>
  <c r="F4677" i="38"/>
  <c r="F4678" i="38"/>
  <c r="F4679" i="38"/>
  <c r="F4680" i="38"/>
  <c r="F4681" i="38"/>
  <c r="F4682" i="38"/>
  <c r="F4683" i="38"/>
  <c r="F4684" i="38"/>
  <c r="F4685" i="38"/>
  <c r="F4686" i="38"/>
  <c r="F4687" i="38"/>
  <c r="F4688" i="38"/>
  <c r="F4689" i="38"/>
  <c r="F4690" i="38"/>
  <c r="F4691" i="38"/>
  <c r="F4692" i="38"/>
  <c r="F4693" i="38"/>
  <c r="F4694" i="38"/>
  <c r="F4695" i="38"/>
  <c r="F4696" i="38"/>
  <c r="F4697" i="38"/>
  <c r="F4698" i="38"/>
  <c r="F4699" i="38"/>
  <c r="F4700" i="38"/>
  <c r="F4701" i="38"/>
  <c r="F4702" i="38"/>
  <c r="F4703" i="38"/>
  <c r="F4704" i="38"/>
  <c r="F4705" i="38"/>
  <c r="F4706" i="38"/>
  <c r="F4707" i="38"/>
  <c r="F4708" i="38"/>
  <c r="F4709" i="38"/>
  <c r="F4710" i="38"/>
  <c r="F4711" i="38"/>
  <c r="F4712" i="38"/>
  <c r="F4713" i="38"/>
  <c r="F4714" i="38"/>
  <c r="F4715" i="38"/>
  <c r="F4716" i="38"/>
  <c r="F4717" i="38"/>
  <c r="F4718" i="38"/>
  <c r="F4719" i="38"/>
  <c r="F4720" i="38"/>
  <c r="F4721" i="38"/>
  <c r="F4722" i="38"/>
  <c r="F4723" i="38"/>
  <c r="F4724" i="38"/>
  <c r="F4725" i="38"/>
  <c r="F4726" i="38"/>
  <c r="F4727" i="38"/>
  <c r="F4728" i="38"/>
  <c r="F4729" i="38"/>
  <c r="F4730" i="38"/>
  <c r="F4731" i="38"/>
  <c r="F4732" i="38"/>
  <c r="F4733" i="38"/>
  <c r="F4734" i="38"/>
  <c r="F4735" i="38"/>
  <c r="F4736" i="38"/>
  <c r="F4737" i="38"/>
  <c r="F4738" i="38"/>
  <c r="F4739" i="38"/>
  <c r="F4740" i="38"/>
  <c r="F4741" i="38"/>
  <c r="F4742" i="38"/>
  <c r="F4743" i="38"/>
  <c r="F4744" i="38"/>
  <c r="F4745" i="38"/>
  <c r="F4746" i="38"/>
  <c r="F4747" i="38"/>
  <c r="F4748" i="38"/>
  <c r="F4749" i="38"/>
  <c r="F4750" i="38"/>
  <c r="F4751" i="38"/>
  <c r="F4752" i="38"/>
  <c r="F4753" i="38"/>
  <c r="F4754" i="38"/>
  <c r="F4755" i="38"/>
  <c r="F4756" i="38"/>
  <c r="F4757" i="38"/>
  <c r="F4758" i="38"/>
  <c r="F4759" i="38"/>
  <c r="F4760" i="38"/>
  <c r="F4761" i="38"/>
  <c r="F4762" i="38"/>
  <c r="F4763" i="38"/>
  <c r="F4764" i="38"/>
  <c r="F4765" i="38"/>
  <c r="F4766" i="38"/>
  <c r="F4767" i="38"/>
  <c r="F4768" i="38"/>
  <c r="F4769" i="38"/>
  <c r="F4770" i="38"/>
  <c r="F4771" i="38"/>
  <c r="F4772" i="38"/>
  <c r="F4773" i="38"/>
  <c r="F4774" i="38"/>
  <c r="F4775" i="38"/>
  <c r="F4776" i="38"/>
  <c r="F4777" i="38"/>
  <c r="F4778" i="38"/>
  <c r="F4779" i="38"/>
  <c r="F4780" i="38"/>
  <c r="F4781" i="38"/>
  <c r="F4782" i="38"/>
  <c r="F4783" i="38"/>
  <c r="F4784" i="38"/>
  <c r="F4785" i="38"/>
  <c r="F4786" i="38"/>
  <c r="F4787" i="38"/>
  <c r="F4788" i="38"/>
  <c r="F4789" i="38"/>
  <c r="F4790" i="38"/>
  <c r="F4791" i="38"/>
  <c r="F4792" i="38"/>
  <c r="F4793" i="38"/>
  <c r="F4794" i="38"/>
  <c r="F4795" i="38"/>
  <c r="F4796" i="38"/>
  <c r="F4797" i="38"/>
  <c r="F4798" i="38"/>
  <c r="F4799" i="38"/>
  <c r="F4800" i="38"/>
  <c r="F4801" i="38"/>
  <c r="F4802" i="38"/>
  <c r="F4803" i="38"/>
  <c r="F4804" i="38"/>
  <c r="F4805" i="38"/>
  <c r="F4806" i="38"/>
  <c r="F4807" i="38"/>
  <c r="F4808" i="38"/>
  <c r="F4809" i="38"/>
  <c r="F4810" i="38"/>
  <c r="F4811" i="38"/>
  <c r="F4812" i="38"/>
  <c r="F4813" i="38"/>
  <c r="F4814" i="38"/>
  <c r="F4815" i="38"/>
  <c r="F4816" i="38"/>
  <c r="F4817" i="38"/>
  <c r="F4818" i="38"/>
  <c r="F4819" i="38"/>
  <c r="F4820" i="38"/>
  <c r="F4821" i="38"/>
  <c r="F4822" i="38"/>
  <c r="F4823" i="38"/>
  <c r="F4824" i="38"/>
  <c r="F4825" i="38"/>
  <c r="F4826" i="38"/>
  <c r="F4827" i="38"/>
  <c r="F4828" i="38"/>
  <c r="F4829" i="38"/>
  <c r="F4830" i="38"/>
  <c r="F4831" i="38"/>
  <c r="F4832" i="38"/>
  <c r="F4833" i="38"/>
  <c r="F4834" i="38"/>
  <c r="F4835" i="38"/>
  <c r="F4836" i="38"/>
  <c r="F4837" i="38"/>
  <c r="F4838" i="38"/>
  <c r="F4839" i="38"/>
  <c r="F4840" i="38"/>
  <c r="F4841" i="38"/>
  <c r="F4842" i="38"/>
  <c r="F4843" i="38"/>
  <c r="F4844" i="38"/>
  <c r="F4845" i="38"/>
  <c r="F4846" i="38"/>
  <c r="F4847" i="38"/>
  <c r="F4848" i="38"/>
  <c r="F4849" i="38"/>
  <c r="F4850" i="38"/>
  <c r="F4851" i="38"/>
  <c r="F4852" i="38"/>
  <c r="F4853" i="38"/>
  <c r="F4854" i="38"/>
  <c r="F4855" i="38"/>
  <c r="F4856" i="38"/>
  <c r="F4857" i="38"/>
  <c r="F4858" i="38"/>
  <c r="F4859" i="38"/>
  <c r="F4860" i="38"/>
  <c r="F4861" i="38"/>
  <c r="F4862" i="38"/>
  <c r="F4863" i="38"/>
  <c r="F4864" i="38"/>
  <c r="F4865" i="38"/>
  <c r="F4866" i="38"/>
  <c r="F4867" i="38"/>
  <c r="F4868" i="38"/>
  <c r="F4869" i="38"/>
  <c r="F4870" i="38"/>
  <c r="F4871" i="38"/>
  <c r="F4872" i="38"/>
  <c r="F4873" i="38"/>
  <c r="F4874" i="38"/>
  <c r="F4875" i="38"/>
  <c r="F4876" i="38"/>
  <c r="F4877" i="38"/>
  <c r="F4878" i="38"/>
  <c r="F4879" i="38"/>
  <c r="F4880" i="38"/>
  <c r="F4881" i="38"/>
  <c r="F4882" i="38"/>
  <c r="F4883" i="38"/>
  <c r="F4884" i="38"/>
  <c r="F4885" i="38"/>
  <c r="F4886" i="38"/>
  <c r="F4887" i="38"/>
  <c r="F4888" i="38"/>
  <c r="F4889" i="38"/>
  <c r="F4890" i="38"/>
  <c r="F4891" i="38"/>
  <c r="F4892" i="38"/>
  <c r="F4893" i="38"/>
  <c r="F4894" i="38"/>
  <c r="F4895" i="38"/>
  <c r="F4896" i="38"/>
  <c r="F4897" i="38"/>
  <c r="F4898" i="38"/>
  <c r="F4899" i="38"/>
  <c r="F4900" i="38"/>
  <c r="F4901" i="38"/>
  <c r="F4902" i="38"/>
  <c r="F4903" i="38"/>
  <c r="F4904" i="38"/>
  <c r="F4905" i="38"/>
  <c r="F4906" i="38"/>
  <c r="F4907" i="38"/>
  <c r="F4908" i="38"/>
  <c r="F4909" i="38"/>
  <c r="F4910" i="38"/>
  <c r="F4911" i="38"/>
  <c r="F4912" i="38"/>
  <c r="F4913" i="38"/>
  <c r="F4914" i="38"/>
  <c r="F4915" i="38"/>
  <c r="F4916" i="38"/>
  <c r="F4917" i="38"/>
  <c r="F4918" i="38"/>
  <c r="F4919" i="38"/>
  <c r="F4920" i="38"/>
  <c r="F4921" i="38"/>
  <c r="F4922" i="38"/>
  <c r="F4923" i="38"/>
  <c r="F4924" i="38"/>
  <c r="F4925" i="38"/>
  <c r="F4926" i="38"/>
  <c r="F4927" i="38"/>
  <c r="F4928" i="38"/>
  <c r="F4929" i="38"/>
  <c r="F4930" i="38"/>
  <c r="F4931" i="38"/>
  <c r="F4932" i="38"/>
  <c r="F4933" i="38"/>
  <c r="F4934" i="38"/>
  <c r="F4935" i="38"/>
  <c r="F4936" i="38"/>
  <c r="F4937" i="38"/>
  <c r="F4938" i="38"/>
  <c r="F4939" i="38"/>
  <c r="F4940" i="38"/>
  <c r="F4941" i="38"/>
  <c r="F4942" i="38"/>
  <c r="F4943" i="38"/>
  <c r="F4944" i="38"/>
  <c r="F4945" i="38"/>
  <c r="F4946" i="38"/>
  <c r="F4947" i="38"/>
  <c r="F4948" i="38"/>
  <c r="F4949" i="38"/>
  <c r="F4950" i="38"/>
  <c r="F4951" i="38"/>
  <c r="F4952" i="38"/>
  <c r="F4953" i="38"/>
  <c r="F4954" i="38"/>
  <c r="F4955" i="38"/>
  <c r="F4956" i="38"/>
  <c r="F4957" i="38"/>
  <c r="F4958" i="38"/>
  <c r="F4959" i="38"/>
  <c r="F4960" i="38"/>
  <c r="F4961" i="38"/>
  <c r="F4962" i="38"/>
  <c r="F4963" i="38"/>
  <c r="F4964" i="38"/>
  <c r="F4965" i="38"/>
  <c r="F4966" i="38"/>
  <c r="F4967" i="38"/>
  <c r="F4968" i="38"/>
  <c r="F4969" i="38"/>
  <c r="F4970" i="38"/>
  <c r="F4971" i="38"/>
  <c r="F4972" i="38"/>
  <c r="F4973" i="38"/>
  <c r="F4974" i="38"/>
  <c r="F4975" i="38"/>
  <c r="F4976" i="38"/>
  <c r="F4977" i="38"/>
  <c r="F4978" i="38"/>
  <c r="F4979" i="38"/>
  <c r="F4980" i="38"/>
  <c r="F4981" i="38"/>
  <c r="F4982" i="38"/>
  <c r="F4983" i="38"/>
  <c r="F4984" i="38"/>
  <c r="F4985" i="38"/>
  <c r="F4986" i="38"/>
  <c r="F4987" i="38"/>
  <c r="F4988" i="38"/>
  <c r="F4989" i="38"/>
  <c r="F4990" i="38"/>
  <c r="F4991" i="38"/>
  <c r="F4992" i="38"/>
  <c r="F4993" i="38"/>
  <c r="F4994" i="38"/>
  <c r="F4995" i="38"/>
  <c r="F4996" i="38"/>
  <c r="F4997" i="38"/>
  <c r="F4998" i="38"/>
  <c r="F4999" i="38"/>
  <c r="F5000" i="38"/>
  <c r="F5001" i="38"/>
  <c r="D18" i="38"/>
  <c r="D19" i="38" s="1"/>
  <c r="D15" i="38"/>
  <c r="D14" i="38"/>
  <c r="D16" i="38" s="1"/>
  <c r="D12" i="38"/>
  <c r="D9" i="38"/>
  <c r="D7" i="38"/>
  <c r="D4" i="38"/>
  <c r="A3" i="38"/>
  <c r="A4" i="38"/>
  <c r="A5" i="38"/>
  <c r="A6" i="38"/>
  <c r="A7" i="38"/>
  <c r="A8" i="38"/>
  <c r="A9" i="38"/>
  <c r="A10" i="38"/>
  <c r="A11" i="38"/>
  <c r="A12" i="38"/>
  <c r="A13" i="38"/>
  <c r="A14" i="38"/>
  <c r="A15" i="38"/>
  <c r="A16" i="38"/>
  <c r="A17" i="38"/>
  <c r="A18" i="38"/>
  <c r="A19" i="38"/>
  <c r="A20" i="38"/>
  <c r="A21" i="38"/>
  <c r="A22" i="38"/>
  <c r="A23" i="38"/>
  <c r="A24" i="38"/>
  <c r="A25" i="38"/>
  <c r="A26" i="38"/>
  <c r="A27" i="38"/>
  <c r="A28" i="38"/>
  <c r="A29" i="38"/>
  <c r="A30" i="38"/>
  <c r="A31" i="38"/>
  <c r="A32" i="38"/>
  <c r="A33" i="38"/>
  <c r="A34" i="38"/>
  <c r="A35" i="38"/>
  <c r="A36" i="38"/>
  <c r="A37" i="38"/>
  <c r="A38" i="38"/>
  <c r="A39" i="38"/>
  <c r="A40" i="38"/>
  <c r="A41" i="38"/>
  <c r="A42" i="38"/>
  <c r="A43" i="38"/>
  <c r="A44" i="38"/>
  <c r="A45" i="38"/>
  <c r="A46" i="38"/>
  <c r="A47" i="38"/>
  <c r="A48" i="38"/>
  <c r="A49" i="38"/>
  <c r="A50" i="38"/>
  <c r="A51" i="38"/>
  <c r="A52" i="38"/>
  <c r="A53" i="38"/>
  <c r="A54" i="38"/>
  <c r="A55" i="38"/>
  <c r="A56" i="38"/>
  <c r="A57" i="38"/>
  <c r="A58" i="38"/>
  <c r="A59" i="38"/>
  <c r="A60" i="38"/>
  <c r="A61" i="38"/>
  <c r="A62" i="38"/>
  <c r="A63" i="38"/>
  <c r="A64" i="38"/>
  <c r="A65" i="38"/>
  <c r="A66" i="38"/>
  <c r="A67" i="38"/>
  <c r="A68" i="38"/>
  <c r="A69" i="38"/>
  <c r="A70" i="38"/>
  <c r="A71" i="38"/>
  <c r="A72" i="38"/>
  <c r="A73" i="38"/>
  <c r="A74" i="38"/>
  <c r="A75" i="38"/>
  <c r="A76" i="38"/>
  <c r="A77" i="38"/>
  <c r="A78" i="38"/>
  <c r="A79" i="38"/>
  <c r="A80" i="38"/>
  <c r="A81" i="38"/>
  <c r="A82" i="38"/>
  <c r="A83" i="38"/>
  <c r="A84" i="38"/>
  <c r="A85" i="38"/>
  <c r="A86" i="38"/>
  <c r="A87" i="38"/>
  <c r="A88" i="38"/>
  <c r="A89" i="38"/>
  <c r="A90" i="38"/>
  <c r="A91" i="38"/>
  <c r="A92" i="38"/>
  <c r="A93" i="38"/>
  <c r="A94" i="38"/>
  <c r="A95" i="38"/>
  <c r="A96" i="38"/>
  <c r="A97" i="38"/>
  <c r="A98" i="38"/>
  <c r="A99" i="38"/>
  <c r="A100" i="38"/>
  <c r="A101" i="38"/>
  <c r="A102" i="38"/>
  <c r="A103" i="38"/>
  <c r="A104" i="38"/>
  <c r="A105" i="38"/>
  <c r="A106" i="38"/>
  <c r="A107" i="38"/>
  <c r="A108" i="38"/>
  <c r="A109" i="38"/>
  <c r="A110" i="38"/>
  <c r="A111" i="38"/>
  <c r="A112" i="38"/>
  <c r="A113" i="38"/>
  <c r="A114" i="38"/>
  <c r="A115" i="38"/>
  <c r="A116" i="38"/>
  <c r="A117" i="38"/>
  <c r="A118" i="38"/>
  <c r="A119" i="38"/>
  <c r="A120" i="38"/>
  <c r="A121" i="38"/>
  <c r="A122" i="38"/>
  <c r="A123" i="38"/>
  <c r="A124" i="38"/>
  <c r="A125" i="38"/>
  <c r="A126" i="38"/>
  <c r="A127" i="38"/>
  <c r="A128" i="38"/>
  <c r="A129" i="38"/>
  <c r="A130" i="38"/>
  <c r="A131" i="38"/>
  <c r="A132" i="38"/>
  <c r="A133" i="38"/>
  <c r="A134" i="38"/>
  <c r="A135" i="38"/>
  <c r="A136" i="38"/>
  <c r="A137" i="38"/>
  <c r="A138" i="38"/>
  <c r="A139" i="38"/>
  <c r="A140" i="38"/>
  <c r="A141" i="38"/>
  <c r="A142" i="38"/>
  <c r="A143" i="38"/>
  <c r="A144" i="38"/>
  <c r="A145" i="38"/>
  <c r="A146" i="38"/>
  <c r="A147" i="38"/>
  <c r="A148" i="38"/>
  <c r="A149" i="38"/>
  <c r="A150" i="38"/>
  <c r="A151" i="38"/>
  <c r="A152" i="38"/>
  <c r="A153" i="38"/>
  <c r="A154" i="38"/>
  <c r="A155" i="38"/>
  <c r="A156" i="38"/>
  <c r="A157" i="38"/>
  <c r="A158" i="38"/>
  <c r="A159" i="38"/>
  <c r="A160" i="38"/>
  <c r="A161" i="38"/>
  <c r="A162" i="38"/>
  <c r="A163" i="38"/>
  <c r="A164" i="38"/>
  <c r="A165" i="38"/>
  <c r="A166" i="38"/>
  <c r="A167" i="38"/>
  <c r="A168" i="38"/>
  <c r="A169" i="38"/>
  <c r="A170" i="38"/>
  <c r="A171" i="38"/>
  <c r="A172" i="38"/>
  <c r="A173" i="38"/>
  <c r="A174" i="38"/>
  <c r="A175" i="38"/>
  <c r="A176" i="38"/>
  <c r="A177" i="38"/>
  <c r="A178" i="38"/>
  <c r="A179" i="38"/>
  <c r="A180" i="38"/>
  <c r="A181" i="38"/>
  <c r="A182" i="38"/>
  <c r="A183" i="38"/>
  <c r="A184" i="38"/>
  <c r="A185" i="38"/>
  <c r="A186" i="38"/>
  <c r="A187" i="38"/>
  <c r="A188" i="38"/>
  <c r="A189" i="38"/>
  <c r="A190" i="38"/>
  <c r="A191" i="38"/>
  <c r="A192" i="38"/>
  <c r="A193" i="38"/>
  <c r="A194" i="38"/>
  <c r="A195" i="38"/>
  <c r="A196" i="38"/>
  <c r="A197" i="38"/>
  <c r="A198" i="38"/>
  <c r="A199" i="38"/>
  <c r="A200" i="38"/>
  <c r="A201" i="38"/>
  <c r="A202" i="38"/>
  <c r="A203" i="38"/>
  <c r="A204" i="38"/>
  <c r="A205" i="38"/>
  <c r="A206" i="38"/>
  <c r="A207" i="38"/>
  <c r="A208" i="38"/>
  <c r="A209" i="38"/>
  <c r="A210" i="38"/>
  <c r="A211" i="38"/>
  <c r="A212" i="38"/>
  <c r="A213" i="38"/>
  <c r="A214" i="38"/>
  <c r="A215" i="38"/>
  <c r="A216" i="38"/>
  <c r="A217" i="38"/>
  <c r="A218" i="38"/>
  <c r="A219" i="38"/>
  <c r="A220" i="38"/>
  <c r="A221" i="38"/>
  <c r="A222" i="38"/>
  <c r="A223" i="38"/>
  <c r="A224" i="38"/>
  <c r="A225" i="38"/>
  <c r="A226" i="38"/>
  <c r="A227" i="38"/>
  <c r="A228" i="38"/>
  <c r="A229" i="38"/>
  <c r="A230" i="38"/>
  <c r="A231" i="38"/>
  <c r="A232" i="38"/>
  <c r="A233" i="38"/>
  <c r="A234" i="38"/>
  <c r="A235" i="38"/>
  <c r="A236" i="38"/>
  <c r="A237" i="38"/>
  <c r="A238" i="38"/>
  <c r="A239" i="38"/>
  <c r="A240" i="38"/>
  <c r="A241" i="38"/>
  <c r="A242" i="38"/>
  <c r="A243" i="38"/>
  <c r="A244" i="38"/>
  <c r="A245" i="38"/>
  <c r="A246" i="38"/>
  <c r="A247" i="38"/>
  <c r="A248" i="38"/>
  <c r="A249" i="38"/>
  <c r="A250" i="38"/>
  <c r="A251" i="38"/>
  <c r="A252" i="38"/>
  <c r="A253" i="38"/>
  <c r="A254" i="38"/>
  <c r="A255" i="38"/>
  <c r="A256" i="38"/>
  <c r="A257" i="38"/>
  <c r="A258" i="38"/>
  <c r="A259" i="38"/>
  <c r="A260" i="38"/>
  <c r="A261" i="38"/>
  <c r="A262" i="38"/>
  <c r="A263" i="38"/>
  <c r="A264" i="38"/>
  <c r="A265" i="38"/>
  <c r="A266" i="38"/>
  <c r="A267" i="38"/>
  <c r="A268" i="38"/>
  <c r="A269" i="38"/>
  <c r="A270" i="38"/>
  <c r="A271" i="38"/>
  <c r="A272" i="38"/>
  <c r="A273" i="38"/>
  <c r="A274" i="38"/>
  <c r="A275" i="38"/>
  <c r="A276" i="38"/>
  <c r="A277" i="38"/>
  <c r="A278" i="38"/>
  <c r="A279" i="38"/>
  <c r="A280" i="38"/>
  <c r="A281" i="38"/>
  <c r="A282" i="38"/>
  <c r="A283" i="38"/>
  <c r="A284" i="38"/>
  <c r="A285" i="38"/>
  <c r="A286" i="38"/>
  <c r="A287" i="38"/>
  <c r="A288" i="38"/>
  <c r="A289" i="38"/>
  <c r="A290" i="38"/>
  <c r="A291" i="38"/>
  <c r="A292" i="38"/>
  <c r="A293" i="38"/>
  <c r="A294" i="38"/>
  <c r="A295" i="38"/>
  <c r="A296" i="38"/>
  <c r="A297" i="38"/>
  <c r="A298" i="38"/>
  <c r="A299" i="38"/>
  <c r="A300" i="38"/>
  <c r="A301" i="38"/>
  <c r="A302" i="38"/>
  <c r="A303" i="38"/>
  <c r="A304" i="38"/>
  <c r="A305" i="38"/>
  <c r="A306" i="38"/>
  <c r="A307" i="38"/>
  <c r="A308" i="38"/>
  <c r="A309" i="38"/>
  <c r="A310" i="38"/>
  <c r="A311" i="38"/>
  <c r="A312" i="38"/>
  <c r="A313" i="38"/>
  <c r="A314" i="38"/>
  <c r="A315" i="38"/>
  <c r="A316" i="38"/>
  <c r="A317" i="38"/>
  <c r="A318" i="38"/>
  <c r="A319" i="38"/>
  <c r="A320" i="38"/>
  <c r="A321" i="38"/>
  <c r="A322" i="38"/>
  <c r="A323" i="38"/>
  <c r="A324" i="38"/>
  <c r="A325" i="38"/>
  <c r="A326" i="38"/>
  <c r="A327" i="38"/>
  <c r="A328" i="38"/>
  <c r="A329" i="38"/>
  <c r="A330" i="38"/>
  <c r="A331" i="38"/>
  <c r="A332" i="38"/>
  <c r="A333" i="38"/>
  <c r="A334" i="38"/>
  <c r="A335" i="38"/>
  <c r="A336" i="38"/>
  <c r="A337" i="38"/>
  <c r="A338" i="38"/>
  <c r="A339" i="38"/>
  <c r="A340" i="38"/>
  <c r="A341" i="38"/>
  <c r="A342" i="38"/>
  <c r="A343" i="38"/>
  <c r="A344" i="38"/>
  <c r="A345" i="38"/>
  <c r="A346" i="38"/>
  <c r="A347" i="38"/>
  <c r="A348" i="38"/>
  <c r="A349" i="38"/>
  <c r="A350" i="38"/>
  <c r="A351" i="38"/>
  <c r="A352" i="38"/>
  <c r="A353" i="38"/>
  <c r="A354" i="38"/>
  <c r="A355" i="38"/>
  <c r="A356" i="38"/>
  <c r="A357" i="38"/>
  <c r="A358" i="38"/>
  <c r="A359" i="38"/>
  <c r="A360" i="38"/>
  <c r="A361" i="38"/>
  <c r="A362" i="38"/>
  <c r="A363" i="38"/>
  <c r="A364" i="38"/>
  <c r="A365" i="38"/>
  <c r="A366" i="38"/>
  <c r="A367" i="38"/>
  <c r="A368" i="38"/>
  <c r="A369" i="38"/>
  <c r="A370" i="38"/>
  <c r="A371" i="38"/>
  <c r="A372" i="38"/>
  <c r="A373" i="38"/>
  <c r="A374" i="38"/>
  <c r="A375" i="38"/>
  <c r="A376" i="38"/>
  <c r="A377" i="38"/>
  <c r="A378" i="38"/>
  <c r="A379" i="38"/>
  <c r="A380" i="38"/>
  <c r="A381" i="38"/>
  <c r="A382" i="38"/>
  <c r="A383" i="38"/>
  <c r="A384" i="38"/>
  <c r="A385" i="38"/>
  <c r="A386" i="38"/>
  <c r="A387" i="38"/>
  <c r="A388" i="38"/>
  <c r="A389" i="38"/>
  <c r="A390" i="38"/>
  <c r="A391" i="38"/>
  <c r="A392" i="38"/>
  <c r="A393" i="38"/>
  <c r="A394" i="38"/>
  <c r="A395" i="38"/>
  <c r="A396" i="38"/>
  <c r="A397" i="38"/>
  <c r="A398" i="38"/>
  <c r="A399" i="38"/>
  <c r="A400" i="38"/>
  <c r="A401" i="38"/>
  <c r="A402" i="38"/>
  <c r="A403" i="38"/>
  <c r="A404" i="38"/>
  <c r="A405" i="38"/>
  <c r="A406" i="38"/>
  <c r="A407" i="38"/>
  <c r="A408" i="38"/>
  <c r="A409" i="38"/>
  <c r="A410" i="38"/>
  <c r="A411" i="38"/>
  <c r="A412" i="38"/>
  <c r="A413" i="38"/>
  <c r="A414" i="38"/>
  <c r="A415" i="38"/>
  <c r="A416" i="38"/>
  <c r="A417" i="38"/>
  <c r="A418" i="38"/>
  <c r="A419" i="38"/>
  <c r="A420" i="38"/>
  <c r="A421" i="38"/>
  <c r="A422" i="38"/>
  <c r="A423" i="38"/>
  <c r="A424" i="38"/>
  <c r="A425" i="38"/>
  <c r="A426" i="38"/>
  <c r="A427" i="38"/>
  <c r="A428" i="38"/>
  <c r="A429" i="38"/>
  <c r="A430" i="38"/>
  <c r="A431" i="38"/>
  <c r="A432" i="38"/>
  <c r="A433" i="38"/>
  <c r="A434" i="38"/>
  <c r="A435" i="38"/>
  <c r="A436" i="38"/>
  <c r="A437" i="38"/>
  <c r="A438" i="38"/>
  <c r="A439" i="38"/>
  <c r="A440" i="38"/>
  <c r="A441" i="38"/>
  <c r="A442" i="38"/>
  <c r="A443" i="38"/>
  <c r="A444" i="38"/>
  <c r="A445" i="38"/>
  <c r="A446" i="38"/>
  <c r="A447" i="38"/>
  <c r="A448" i="38"/>
  <c r="A449" i="38"/>
  <c r="A450" i="38"/>
  <c r="A451" i="38"/>
  <c r="A452" i="38"/>
  <c r="A453" i="38"/>
  <c r="A454" i="38"/>
  <c r="A455" i="38"/>
  <c r="A456" i="38"/>
  <c r="A457" i="38"/>
  <c r="A458" i="38"/>
  <c r="A459" i="38"/>
  <c r="A460" i="38"/>
  <c r="A461" i="38"/>
  <c r="A462" i="38"/>
  <c r="A463" i="38"/>
  <c r="A464" i="38"/>
  <c r="A465" i="38"/>
  <c r="A466" i="38"/>
  <c r="A467" i="38"/>
  <c r="A468" i="38"/>
  <c r="A469" i="38"/>
  <c r="A470" i="38"/>
  <c r="A471" i="38"/>
  <c r="A472" i="38"/>
  <c r="A473" i="38"/>
  <c r="A474" i="38"/>
  <c r="A475" i="38"/>
  <c r="A476" i="38"/>
  <c r="A477" i="38"/>
  <c r="A478" i="38"/>
  <c r="A479" i="38"/>
  <c r="A480" i="38"/>
  <c r="A481" i="38"/>
  <c r="A482" i="38"/>
  <c r="A483" i="38"/>
  <c r="A484" i="38"/>
  <c r="A485" i="38"/>
  <c r="A486" i="38"/>
  <c r="A487" i="38"/>
  <c r="A488" i="38"/>
  <c r="A489" i="38"/>
  <c r="A490" i="38"/>
  <c r="A491" i="38"/>
  <c r="A492" i="38"/>
  <c r="A493" i="38"/>
  <c r="A494" i="38"/>
  <c r="A495" i="38"/>
  <c r="A496" i="38"/>
  <c r="A497" i="38"/>
  <c r="A498" i="38"/>
  <c r="A499" i="38"/>
  <c r="A500" i="38"/>
  <c r="A501" i="38"/>
  <c r="A502" i="38"/>
  <c r="A503" i="38"/>
  <c r="A504" i="38"/>
  <c r="A505" i="38"/>
  <c r="A506" i="38"/>
  <c r="A507" i="38"/>
  <c r="A508" i="38"/>
  <c r="A509" i="38"/>
  <c r="A510" i="38"/>
  <c r="A511" i="38"/>
  <c r="A512" i="38"/>
  <c r="A513" i="38"/>
  <c r="A514" i="38"/>
  <c r="A515" i="38"/>
  <c r="A516" i="38"/>
  <c r="A517" i="38"/>
  <c r="A518" i="38"/>
  <c r="A519" i="38"/>
  <c r="A520" i="38"/>
  <c r="A521" i="38"/>
  <c r="A522" i="38"/>
  <c r="A523" i="38"/>
  <c r="A524" i="38"/>
  <c r="A525" i="38"/>
  <c r="A526" i="38"/>
  <c r="A527" i="38"/>
  <c r="A528" i="38"/>
  <c r="A529" i="38"/>
  <c r="A530" i="38"/>
  <c r="A531" i="38"/>
  <c r="A532" i="38"/>
  <c r="A533" i="38"/>
  <c r="A534" i="38"/>
  <c r="A535" i="38"/>
  <c r="A536" i="38"/>
  <c r="A537" i="38"/>
  <c r="A538" i="38"/>
  <c r="A539" i="38"/>
  <c r="A540" i="38"/>
  <c r="A541" i="38"/>
  <c r="A542" i="38"/>
  <c r="A543" i="38"/>
  <c r="A544" i="38"/>
  <c r="A545" i="38"/>
  <c r="A546" i="38"/>
  <c r="A547" i="38"/>
  <c r="A548" i="38"/>
  <c r="A549" i="38"/>
  <c r="A550" i="38"/>
  <c r="A551" i="38"/>
  <c r="A552" i="38"/>
  <c r="A553" i="38"/>
  <c r="A554" i="38"/>
  <c r="A555" i="38"/>
  <c r="A556" i="38"/>
  <c r="A557" i="38"/>
  <c r="A558" i="38"/>
  <c r="A559" i="38"/>
  <c r="A560" i="38"/>
  <c r="A561" i="38"/>
  <c r="A562" i="38"/>
  <c r="A563" i="38"/>
  <c r="A564" i="38"/>
  <c r="A565" i="38"/>
  <c r="A566" i="38"/>
  <c r="A567" i="38"/>
  <c r="A568" i="38"/>
  <c r="A569" i="38"/>
  <c r="A570" i="38"/>
  <c r="A571" i="38"/>
  <c r="A572" i="38"/>
  <c r="A573" i="38"/>
  <c r="A574" i="38"/>
  <c r="A575" i="38"/>
  <c r="A576" i="38"/>
  <c r="A577" i="38"/>
  <c r="A578" i="38"/>
  <c r="A579" i="38"/>
  <c r="A580" i="38"/>
  <c r="A581" i="38"/>
  <c r="A582" i="38"/>
  <c r="A583" i="38"/>
  <c r="A584" i="38"/>
  <c r="A585" i="38"/>
  <c r="A586" i="38"/>
  <c r="A587" i="38"/>
  <c r="A588" i="38"/>
  <c r="A589" i="38"/>
  <c r="A590" i="38"/>
  <c r="A591" i="38"/>
  <c r="A592" i="38"/>
  <c r="A593" i="38"/>
  <c r="A594" i="38"/>
  <c r="A595" i="38"/>
  <c r="A596" i="38"/>
  <c r="A597" i="38"/>
  <c r="A598" i="38"/>
  <c r="A599" i="38"/>
  <c r="A600" i="38"/>
  <c r="A601" i="38"/>
  <c r="A602" i="38"/>
  <c r="A603" i="38"/>
  <c r="A604" i="38"/>
  <c r="A605" i="38"/>
  <c r="A606" i="38"/>
  <c r="A607" i="38"/>
  <c r="A608" i="38"/>
  <c r="A609" i="38"/>
  <c r="A610" i="38"/>
  <c r="A611" i="38"/>
  <c r="A612" i="38"/>
  <c r="A613" i="38"/>
  <c r="A614" i="38"/>
  <c r="A615" i="38"/>
  <c r="A616" i="38"/>
  <c r="A617" i="38"/>
  <c r="A618" i="38"/>
  <c r="A619" i="38"/>
  <c r="A620" i="38"/>
  <c r="A621" i="38"/>
  <c r="A622" i="38"/>
  <c r="A623" i="38"/>
  <c r="A624" i="38"/>
  <c r="A625" i="38"/>
  <c r="A626" i="38"/>
  <c r="A627" i="38"/>
  <c r="A628" i="38"/>
  <c r="A629" i="38"/>
  <c r="A630" i="38"/>
  <c r="A631" i="38"/>
  <c r="A632" i="38"/>
  <c r="A633" i="38"/>
  <c r="A634" i="38"/>
  <c r="A635" i="38"/>
  <c r="A636" i="38"/>
  <c r="A637" i="38"/>
  <c r="A638" i="38"/>
  <c r="A639" i="38"/>
  <c r="A640" i="38"/>
  <c r="A641" i="38"/>
  <c r="A642" i="38"/>
  <c r="A643" i="38"/>
  <c r="A644" i="38"/>
  <c r="A645" i="38"/>
  <c r="A646" i="38"/>
  <c r="A647" i="38"/>
  <c r="A648" i="38"/>
  <c r="A649" i="38"/>
  <c r="A650" i="38"/>
  <c r="A651" i="38"/>
  <c r="A652" i="38"/>
  <c r="A653" i="38"/>
  <c r="A654" i="38"/>
  <c r="A655" i="38"/>
  <c r="A656" i="38"/>
  <c r="A657" i="38"/>
  <c r="A658" i="38"/>
  <c r="A659" i="38"/>
  <c r="A660" i="38"/>
  <c r="A661" i="38"/>
  <c r="A662" i="38"/>
  <c r="A663" i="38"/>
  <c r="A664" i="38"/>
  <c r="A665" i="38"/>
  <c r="A666" i="38"/>
  <c r="A667" i="38"/>
  <c r="A668" i="38"/>
  <c r="A669" i="38"/>
  <c r="A670" i="38"/>
  <c r="A671" i="38"/>
  <c r="A672" i="38"/>
  <c r="A673" i="38"/>
  <c r="A674" i="38"/>
  <c r="A675" i="38"/>
  <c r="A676" i="38"/>
  <c r="A677" i="38"/>
  <c r="A678" i="38"/>
  <c r="A679" i="38"/>
  <c r="A680" i="38"/>
  <c r="A681" i="38"/>
  <c r="A682" i="38"/>
  <c r="A683" i="38"/>
  <c r="A684" i="38"/>
  <c r="A685" i="38"/>
  <c r="A686" i="38"/>
  <c r="A687" i="38"/>
  <c r="A688" i="38"/>
  <c r="A689" i="38"/>
  <c r="A690" i="38"/>
  <c r="A691" i="38"/>
  <c r="A692" i="38"/>
  <c r="A693" i="38"/>
  <c r="A694" i="38"/>
  <c r="A695" i="38"/>
  <c r="A696" i="38"/>
  <c r="A697" i="38"/>
  <c r="A698" i="38"/>
  <c r="A699" i="38"/>
  <c r="A700" i="38"/>
  <c r="A701" i="38"/>
  <c r="A702" i="38"/>
  <c r="A703" i="38"/>
  <c r="A704" i="38"/>
  <c r="A705" i="38"/>
  <c r="A706" i="38"/>
  <c r="A707" i="38"/>
  <c r="A708" i="38"/>
  <c r="A709" i="38"/>
  <c r="A710" i="38"/>
  <c r="A711" i="38"/>
  <c r="A712" i="38"/>
  <c r="A713" i="38"/>
  <c r="A714" i="38"/>
  <c r="A715" i="38"/>
  <c r="A716" i="38"/>
  <c r="A717" i="38"/>
  <c r="A718" i="38"/>
  <c r="A719" i="38"/>
  <c r="A720" i="38"/>
  <c r="A721" i="38"/>
  <c r="A722" i="38"/>
  <c r="A723" i="38"/>
  <c r="A724" i="38"/>
  <c r="A725" i="38"/>
  <c r="A726" i="38"/>
  <c r="A727" i="38"/>
  <c r="A728" i="38"/>
  <c r="A729" i="38"/>
  <c r="A730" i="38"/>
  <c r="A731" i="38"/>
  <c r="A732" i="38"/>
  <c r="A733" i="38"/>
  <c r="A734" i="38"/>
  <c r="A735" i="38"/>
  <c r="A736" i="38"/>
  <c r="A737" i="38"/>
  <c r="A738" i="38"/>
  <c r="A739" i="38"/>
  <c r="A740" i="38"/>
  <c r="A741" i="38"/>
  <c r="A742" i="38"/>
  <c r="A743" i="38"/>
  <c r="A744" i="38"/>
  <c r="A745" i="38"/>
  <c r="A746" i="38"/>
  <c r="A747" i="38"/>
  <c r="A748" i="38"/>
  <c r="A749" i="38"/>
  <c r="A750" i="38"/>
  <c r="A751" i="38"/>
  <c r="A752" i="38"/>
  <c r="A753" i="38"/>
  <c r="A754" i="38"/>
  <c r="A755" i="38"/>
  <c r="A756" i="38"/>
  <c r="A757" i="38"/>
  <c r="A758" i="38"/>
  <c r="A759" i="38"/>
  <c r="A760" i="38"/>
  <c r="A761" i="38"/>
  <c r="A762" i="38"/>
  <c r="A763" i="38"/>
  <c r="A764" i="38"/>
  <c r="A765" i="38"/>
  <c r="A766" i="38"/>
  <c r="A767" i="38"/>
  <c r="A768" i="38"/>
  <c r="A769" i="38"/>
  <c r="A770" i="38"/>
  <c r="A771" i="38"/>
  <c r="A772" i="38"/>
  <c r="A773" i="38"/>
  <c r="A774" i="38"/>
  <c r="A775" i="38"/>
  <c r="A776" i="38"/>
  <c r="A777" i="38"/>
  <c r="A778" i="38"/>
  <c r="A779" i="38"/>
  <c r="A780" i="38"/>
  <c r="A781" i="38"/>
  <c r="A782" i="38"/>
  <c r="A783" i="38"/>
  <c r="A784" i="38"/>
  <c r="A785" i="38"/>
  <c r="A786" i="38"/>
  <c r="A787" i="38"/>
  <c r="A788" i="38"/>
  <c r="A789" i="38"/>
  <c r="A790" i="38"/>
  <c r="A791" i="38"/>
  <c r="A792" i="38"/>
  <c r="A793" i="38"/>
  <c r="A794" i="38"/>
  <c r="A795" i="38"/>
  <c r="A796" i="38"/>
  <c r="A797" i="38"/>
  <c r="A798" i="38"/>
  <c r="A799" i="38"/>
  <c r="A800" i="38"/>
  <c r="A801" i="38"/>
  <c r="A802" i="38"/>
  <c r="A803" i="38"/>
  <c r="A804" i="38"/>
  <c r="A805" i="38"/>
  <c r="A806" i="38"/>
  <c r="A807" i="38"/>
  <c r="A808" i="38"/>
  <c r="A809" i="38"/>
  <c r="A810" i="38"/>
  <c r="A811" i="38"/>
  <c r="A812" i="38"/>
  <c r="A813" i="38"/>
  <c r="A814" i="38"/>
  <c r="A815" i="38"/>
  <c r="A816" i="38"/>
  <c r="A817" i="38"/>
  <c r="A818" i="38"/>
  <c r="A819" i="38"/>
  <c r="A820" i="38"/>
  <c r="A821" i="38"/>
  <c r="A822" i="38"/>
  <c r="A823" i="38"/>
  <c r="A824" i="38"/>
  <c r="A825" i="38"/>
  <c r="A826" i="38"/>
  <c r="A827" i="38"/>
  <c r="A828" i="38"/>
  <c r="A829" i="38"/>
  <c r="A830" i="38"/>
  <c r="A831" i="38"/>
  <c r="A832" i="38"/>
  <c r="A833" i="38"/>
  <c r="A834" i="38"/>
  <c r="A835" i="38"/>
  <c r="A836" i="38"/>
  <c r="A837" i="38"/>
  <c r="A838" i="38"/>
  <c r="A839" i="38"/>
  <c r="A840" i="38"/>
  <c r="A841" i="38"/>
  <c r="A842" i="38"/>
  <c r="A843" i="38"/>
  <c r="A844" i="38"/>
  <c r="A845" i="38"/>
  <c r="A846" i="38"/>
  <c r="A847" i="38"/>
  <c r="A848" i="38"/>
  <c r="A849" i="38"/>
  <c r="A850" i="38"/>
  <c r="A851" i="38"/>
  <c r="A852" i="38"/>
  <c r="A853" i="38"/>
  <c r="A854" i="38"/>
  <c r="A855" i="38"/>
  <c r="A856" i="38"/>
  <c r="A857" i="38"/>
  <c r="A858" i="38"/>
  <c r="A859" i="38"/>
  <c r="A860" i="38"/>
  <c r="A861" i="38"/>
  <c r="A862" i="38"/>
  <c r="A863" i="38"/>
  <c r="A864" i="38"/>
  <c r="A865" i="38"/>
  <c r="A866" i="38"/>
  <c r="A867" i="38"/>
  <c r="A868" i="38"/>
  <c r="A869" i="38"/>
  <c r="A870" i="38"/>
  <c r="A871" i="38"/>
  <c r="A872" i="38"/>
  <c r="A873" i="38"/>
  <c r="A874" i="38"/>
  <c r="A875" i="38"/>
  <c r="A876" i="38"/>
  <c r="A877" i="38"/>
  <c r="A878" i="38"/>
  <c r="A879" i="38"/>
  <c r="A880" i="38"/>
  <c r="A881" i="38"/>
  <c r="A882" i="38"/>
  <c r="A883" i="38"/>
  <c r="A884" i="38"/>
  <c r="A885" i="38"/>
  <c r="A886" i="38"/>
  <c r="A887" i="38"/>
  <c r="A888" i="38"/>
  <c r="A889" i="38"/>
  <c r="A890" i="38"/>
  <c r="A891" i="38"/>
  <c r="A892" i="38"/>
  <c r="A893" i="38"/>
  <c r="A894" i="38"/>
  <c r="A895" i="38"/>
  <c r="A896" i="38"/>
  <c r="A897" i="38"/>
  <c r="A898" i="38"/>
  <c r="A899" i="38"/>
  <c r="A900" i="38"/>
  <c r="A901" i="38"/>
  <c r="A902" i="38"/>
  <c r="A903" i="38"/>
  <c r="A904" i="38"/>
  <c r="A905" i="38"/>
  <c r="A906" i="38"/>
  <c r="A907" i="38"/>
  <c r="A908" i="38"/>
  <c r="A909" i="38"/>
  <c r="A910" i="38"/>
  <c r="A911" i="38"/>
  <c r="A912" i="38"/>
  <c r="A913" i="38"/>
  <c r="A914" i="38"/>
  <c r="A915" i="38"/>
  <c r="A916" i="38"/>
  <c r="A917" i="38"/>
  <c r="A918" i="38"/>
  <c r="A919" i="38"/>
  <c r="A920" i="38"/>
  <c r="A921" i="38"/>
  <c r="A922" i="38"/>
  <c r="A923" i="38"/>
  <c r="A924" i="38"/>
  <c r="A925" i="38"/>
  <c r="A926" i="38"/>
  <c r="A927" i="38"/>
  <c r="A928" i="38"/>
  <c r="A929" i="38"/>
  <c r="A930" i="38"/>
  <c r="A931" i="38"/>
  <c r="A932" i="38"/>
  <c r="A933" i="38"/>
  <c r="A934" i="38"/>
  <c r="A935" i="38"/>
  <c r="A936" i="38"/>
  <c r="A937" i="38"/>
  <c r="A938" i="38"/>
  <c r="A939" i="38"/>
  <c r="A940" i="38"/>
  <c r="A941" i="38"/>
  <c r="A942" i="38"/>
  <c r="A943" i="38"/>
  <c r="A944" i="38"/>
  <c r="A945" i="38"/>
  <c r="A946" i="38"/>
  <c r="A947" i="38"/>
  <c r="A948" i="38"/>
  <c r="A949" i="38"/>
  <c r="A950" i="38"/>
  <c r="A951" i="38"/>
  <c r="A952" i="38"/>
  <c r="A953" i="38"/>
  <c r="A954" i="38"/>
  <c r="A955" i="38"/>
  <c r="A956" i="38"/>
  <c r="A957" i="38"/>
  <c r="A958" i="38"/>
  <c r="A959" i="38"/>
  <c r="A960" i="38"/>
  <c r="A961" i="38"/>
  <c r="A962" i="38"/>
  <c r="A963" i="38"/>
  <c r="A964" i="38"/>
  <c r="A965" i="38"/>
  <c r="A966" i="38"/>
  <c r="A967" i="38"/>
  <c r="A968" i="38"/>
  <c r="A969" i="38"/>
  <c r="A970" i="38"/>
  <c r="A971" i="38"/>
  <c r="A972" i="38"/>
  <c r="A973" i="38"/>
  <c r="A974" i="38"/>
  <c r="A975" i="38"/>
  <c r="A976" i="38"/>
  <c r="A977" i="38"/>
  <c r="A978" i="38"/>
  <c r="A979" i="38"/>
  <c r="A980" i="38"/>
  <c r="A981" i="38"/>
  <c r="A982" i="38"/>
  <c r="A983" i="38"/>
  <c r="A984" i="38"/>
  <c r="A985" i="38"/>
  <c r="A986" i="38"/>
  <c r="A987" i="38"/>
  <c r="A988" i="38"/>
  <c r="A989" i="38"/>
  <c r="A990" i="38"/>
  <c r="A991" i="38"/>
  <c r="A992" i="38"/>
  <c r="A993" i="38"/>
  <c r="A994" i="38"/>
  <c r="A995" i="38"/>
  <c r="A996" i="38"/>
  <c r="A997" i="38"/>
  <c r="A998" i="38"/>
  <c r="A999" i="38"/>
  <c r="A1000" i="38"/>
  <c r="A1001" i="38"/>
  <c r="A1002" i="38"/>
  <c r="A1003" i="38"/>
  <c r="A1004" i="38"/>
  <c r="A1005" i="38"/>
  <c r="A1006" i="38"/>
  <c r="A1007" i="38"/>
  <c r="A1008" i="38"/>
  <c r="A1009" i="38"/>
  <c r="A1010" i="38"/>
  <c r="A1011" i="38"/>
  <c r="A1012" i="38"/>
  <c r="A1013" i="38"/>
  <c r="A1014" i="38"/>
  <c r="A1015" i="38"/>
  <c r="A1016" i="38"/>
  <c r="A1017" i="38"/>
  <c r="A1018" i="38"/>
  <c r="A1019" i="38"/>
  <c r="A1020" i="38"/>
  <c r="A1021" i="38"/>
  <c r="A1022" i="38"/>
  <c r="A1023" i="38"/>
  <c r="A1024" i="38"/>
  <c r="A1025" i="38"/>
  <c r="A1026" i="38"/>
  <c r="A1027" i="38"/>
  <c r="A1028" i="38"/>
  <c r="A1029" i="38"/>
  <c r="A1030" i="38"/>
  <c r="A1031" i="38"/>
  <c r="A1032" i="38"/>
  <c r="A1033" i="38"/>
  <c r="A1034" i="38"/>
  <c r="A1035" i="38"/>
  <c r="A1036" i="38"/>
  <c r="A1037" i="38"/>
  <c r="A1038" i="38"/>
  <c r="A1039" i="38"/>
  <c r="A1040" i="38"/>
  <c r="A1041" i="38"/>
  <c r="A1042" i="38"/>
  <c r="A1043" i="38"/>
  <c r="A1044" i="38"/>
  <c r="A1045" i="38"/>
  <c r="A1046" i="38"/>
  <c r="A1047" i="38"/>
  <c r="A1048" i="38"/>
  <c r="A1049" i="38"/>
  <c r="A1050" i="38"/>
  <c r="A1051" i="38"/>
  <c r="A1052" i="38"/>
  <c r="A1053" i="38"/>
  <c r="A1054" i="38"/>
  <c r="A1055" i="38"/>
  <c r="A1056" i="38"/>
  <c r="A1057" i="38"/>
  <c r="A1058" i="38"/>
  <c r="A1059" i="38"/>
  <c r="A1060" i="38"/>
  <c r="A1061" i="38"/>
  <c r="A1062" i="38"/>
  <c r="A1063" i="38"/>
  <c r="A1064" i="38"/>
  <c r="A1065" i="38"/>
  <c r="A1066" i="38"/>
  <c r="A1067" i="38"/>
  <c r="A1068" i="38"/>
  <c r="A1069" i="38"/>
  <c r="A1070" i="38"/>
  <c r="A1071" i="38"/>
  <c r="A1072" i="38"/>
  <c r="A1073" i="38"/>
  <c r="A1074" i="38"/>
  <c r="A1075" i="38"/>
  <c r="A1076" i="38"/>
  <c r="A1077" i="38"/>
  <c r="A1078" i="38"/>
  <c r="A1079" i="38"/>
  <c r="A1080" i="38"/>
  <c r="A1081" i="38"/>
  <c r="A1082" i="38"/>
  <c r="A1083" i="38"/>
  <c r="A1084" i="38"/>
  <c r="A1085" i="38"/>
  <c r="A1086" i="38"/>
  <c r="A1087" i="38"/>
  <c r="A1088" i="38"/>
  <c r="A1089" i="38"/>
  <c r="A1090" i="38"/>
  <c r="A1091" i="38"/>
  <c r="A1092" i="38"/>
  <c r="A1093" i="38"/>
  <c r="A1094" i="38"/>
  <c r="A1095" i="38"/>
  <c r="A1096" i="38"/>
  <c r="A1097" i="38"/>
  <c r="A1098" i="38"/>
  <c r="A1099" i="38"/>
  <c r="A1100" i="38"/>
  <c r="A1101" i="38"/>
  <c r="A1102" i="38"/>
  <c r="A1103" i="38"/>
  <c r="A1104" i="38"/>
  <c r="A1105" i="38"/>
  <c r="A1106" i="38"/>
  <c r="A1107" i="38"/>
  <c r="A1108" i="38"/>
  <c r="A1109" i="38"/>
  <c r="A1110" i="38"/>
  <c r="A1111" i="38"/>
  <c r="A1112" i="38"/>
  <c r="A1113" i="38"/>
  <c r="A1114" i="38"/>
  <c r="A1115" i="38"/>
  <c r="A1116" i="38"/>
  <c r="A1117" i="38"/>
  <c r="A1118" i="38"/>
  <c r="A1119" i="38"/>
  <c r="A1120" i="38"/>
  <c r="A1121" i="38"/>
  <c r="A1122" i="38"/>
  <c r="A1123" i="38"/>
  <c r="A1124" i="38"/>
  <c r="A1125" i="38"/>
  <c r="A1126" i="38"/>
  <c r="A1127" i="38"/>
  <c r="A1128" i="38"/>
  <c r="A1129" i="38"/>
  <c r="A1130" i="38"/>
  <c r="A1131" i="38"/>
  <c r="A1132" i="38"/>
  <c r="A1133" i="38"/>
  <c r="A1134" i="38"/>
  <c r="A1135" i="38"/>
  <c r="A1136" i="38"/>
  <c r="A1137" i="38"/>
  <c r="A1138" i="38"/>
  <c r="A1139" i="38"/>
  <c r="A1140" i="38"/>
  <c r="A1141" i="38"/>
  <c r="A1142" i="38"/>
  <c r="A1143" i="38"/>
  <c r="A1144" i="38"/>
  <c r="A1145" i="38"/>
  <c r="A1146" i="38"/>
  <c r="A1147" i="38"/>
  <c r="A1148" i="38"/>
  <c r="A1149" i="38"/>
  <c r="A1150" i="38"/>
  <c r="A1151" i="38"/>
  <c r="A1152" i="38"/>
  <c r="A1153" i="38"/>
  <c r="A1154" i="38"/>
  <c r="A1155" i="38"/>
  <c r="A1156" i="38"/>
  <c r="A1157" i="38"/>
  <c r="A1158" i="38"/>
  <c r="A1159" i="38"/>
  <c r="A1160" i="38"/>
  <c r="A1161" i="38"/>
  <c r="A1162" i="38"/>
  <c r="A1163" i="38"/>
  <c r="A1164" i="38"/>
  <c r="A1165" i="38"/>
  <c r="A1166" i="38"/>
  <c r="A1167" i="38"/>
  <c r="A1168" i="38"/>
  <c r="A1169" i="38"/>
  <c r="A1170" i="38"/>
  <c r="A1171" i="38"/>
  <c r="A1172" i="38"/>
  <c r="A1173" i="38"/>
  <c r="A1174" i="38"/>
  <c r="A1175" i="38"/>
  <c r="A1176" i="38"/>
  <c r="A1177" i="38"/>
  <c r="A1178" i="38"/>
  <c r="A1179" i="38"/>
  <c r="A1180" i="38"/>
  <c r="A1181" i="38"/>
  <c r="A1182" i="38"/>
  <c r="A1183" i="38"/>
  <c r="A1184" i="38"/>
  <c r="A1185" i="38"/>
  <c r="A1186" i="38"/>
  <c r="A1187" i="38"/>
  <c r="A1188" i="38"/>
  <c r="A1189" i="38"/>
  <c r="A1190" i="38"/>
  <c r="A1191" i="38"/>
  <c r="A1192" i="38"/>
  <c r="A1193" i="38"/>
  <c r="A1194" i="38"/>
  <c r="A1195" i="38"/>
  <c r="A1196" i="38"/>
  <c r="A1197" i="38"/>
  <c r="A1198" i="38"/>
  <c r="A1199" i="38"/>
  <c r="A1200" i="38"/>
  <c r="A1201" i="38"/>
  <c r="A1202" i="38"/>
  <c r="A1203" i="38"/>
  <c r="A1204" i="38"/>
  <c r="A1205" i="38"/>
  <c r="A1206" i="38"/>
  <c r="A1207" i="38"/>
  <c r="A1208" i="38"/>
  <c r="A1209" i="38"/>
  <c r="A1210" i="38"/>
  <c r="A1211" i="38"/>
  <c r="A1212" i="38"/>
  <c r="A1213" i="38"/>
  <c r="A1214" i="38"/>
  <c r="A1215" i="38"/>
  <c r="A1216" i="38"/>
  <c r="A1217" i="38"/>
  <c r="A1218" i="38"/>
  <c r="A1219" i="38"/>
  <c r="A1220" i="38"/>
  <c r="A1221" i="38"/>
  <c r="A1222" i="38"/>
  <c r="A1223" i="38"/>
  <c r="A1224" i="38"/>
  <c r="A1225" i="38"/>
  <c r="A1226" i="38"/>
  <c r="A1227" i="38"/>
  <c r="A1228" i="38"/>
  <c r="A1229" i="38"/>
  <c r="A1230" i="38"/>
  <c r="A1231" i="38"/>
  <c r="A1232" i="38"/>
  <c r="A1233" i="38"/>
  <c r="A1234" i="38"/>
  <c r="A1235" i="38"/>
  <c r="A1236" i="38"/>
  <c r="A1237" i="38"/>
  <c r="A1238" i="38"/>
  <c r="A1239" i="38"/>
  <c r="A1240" i="38"/>
  <c r="A1241" i="38"/>
  <c r="A1242" i="38"/>
  <c r="A1243" i="38"/>
  <c r="A1244" i="38"/>
  <c r="A1245" i="38"/>
  <c r="A1246" i="38"/>
  <c r="A1247" i="38"/>
  <c r="A1248" i="38"/>
  <c r="A1249" i="38"/>
  <c r="A1250" i="38"/>
  <c r="A1251" i="38"/>
  <c r="A1252" i="38"/>
  <c r="A1253" i="38"/>
  <c r="A1254" i="38"/>
  <c r="A1255" i="38"/>
  <c r="A1256" i="38"/>
  <c r="A1257" i="38"/>
  <c r="A1258" i="38"/>
  <c r="A1259" i="38"/>
  <c r="A1260" i="38"/>
  <c r="A1261" i="38"/>
  <c r="A1262" i="38"/>
  <c r="A1263" i="38"/>
  <c r="A1264" i="38"/>
  <c r="A1265" i="38"/>
  <c r="A1266" i="38"/>
  <c r="A1267" i="38"/>
  <c r="A1268" i="38"/>
  <c r="A1269" i="38"/>
  <c r="A1270" i="38"/>
  <c r="A1271" i="38"/>
  <c r="A1272" i="38"/>
  <c r="A1273" i="38"/>
  <c r="A1274" i="38"/>
  <c r="A1275" i="38"/>
  <c r="A1276" i="38"/>
  <c r="A1277" i="38"/>
  <c r="A1278" i="38"/>
  <c r="A1279" i="38"/>
  <c r="A1280" i="38"/>
  <c r="A1281" i="38"/>
  <c r="A1282" i="38"/>
  <c r="A1283" i="38"/>
  <c r="A1284" i="38"/>
  <c r="A1285" i="38"/>
  <c r="A1286" i="38"/>
  <c r="A1287" i="38"/>
  <c r="A1288" i="38"/>
  <c r="A1289" i="38"/>
  <c r="A1290" i="38"/>
  <c r="A1291" i="38"/>
  <c r="A1292" i="38"/>
  <c r="A1293" i="38"/>
  <c r="A1294" i="38"/>
  <c r="A1295" i="38"/>
  <c r="A1296" i="38"/>
  <c r="A1297" i="38"/>
  <c r="A1298" i="38"/>
  <c r="A1299" i="38"/>
  <c r="A1300" i="38"/>
  <c r="A1301" i="38"/>
  <c r="A1302" i="38"/>
  <c r="A1303" i="38"/>
  <c r="A1304" i="38"/>
  <c r="A1305" i="38"/>
  <c r="A1306" i="38"/>
  <c r="A1307" i="38"/>
  <c r="A1308" i="38"/>
  <c r="A1309" i="38"/>
  <c r="A1310" i="38"/>
  <c r="A1311" i="38"/>
  <c r="A1312" i="38"/>
  <c r="A1313" i="38"/>
  <c r="A1314" i="38"/>
  <c r="A1315" i="38"/>
  <c r="A1316" i="38"/>
  <c r="A1317" i="38"/>
  <c r="A1318" i="38"/>
  <c r="A1319" i="38"/>
  <c r="A1320" i="38"/>
  <c r="A1321" i="38"/>
  <c r="A1322" i="38"/>
  <c r="A1323" i="38"/>
  <c r="A1324" i="38"/>
  <c r="A1325" i="38"/>
  <c r="A1326" i="38"/>
  <c r="A1327" i="38"/>
  <c r="A1328" i="38"/>
  <c r="A1329" i="38"/>
  <c r="A1330" i="38"/>
  <c r="A1331" i="38"/>
  <c r="A1332" i="38"/>
  <c r="A1333" i="38"/>
  <c r="A1334" i="38"/>
  <c r="A1335" i="38"/>
  <c r="A1336" i="38"/>
  <c r="A1337" i="38"/>
  <c r="A1338" i="38"/>
  <c r="A1339" i="38"/>
  <c r="A1340" i="38"/>
  <c r="A1341" i="38"/>
  <c r="A1342" i="38"/>
  <c r="A1343" i="38"/>
  <c r="A1344" i="38"/>
  <c r="A1345" i="38"/>
  <c r="A1346" i="38"/>
  <c r="A1347" i="38"/>
  <c r="A1348" i="38"/>
  <c r="A1349" i="38"/>
  <c r="A1350" i="38"/>
  <c r="A1351" i="38"/>
  <c r="A1352" i="38"/>
  <c r="A1353" i="38"/>
  <c r="A1354" i="38"/>
  <c r="A1355" i="38"/>
  <c r="A1356" i="38"/>
  <c r="A1357" i="38"/>
  <c r="A1358" i="38"/>
  <c r="A1359" i="38"/>
  <c r="A1360" i="38"/>
  <c r="A1361" i="38"/>
  <c r="A1362" i="38"/>
  <c r="A1363" i="38"/>
  <c r="A1364" i="38"/>
  <c r="A1365" i="38"/>
  <c r="A1366" i="38"/>
  <c r="A1367" i="38"/>
  <c r="A1368" i="38"/>
  <c r="A1369" i="38"/>
  <c r="A1370" i="38"/>
  <c r="A1371" i="38"/>
  <c r="A1372" i="38"/>
  <c r="A1373" i="38"/>
  <c r="A1374" i="38"/>
  <c r="A1375" i="38"/>
  <c r="A1376" i="38"/>
  <c r="A1377" i="38"/>
  <c r="A1378" i="38"/>
  <c r="A1379" i="38"/>
  <c r="A1380" i="38"/>
  <c r="A1381" i="38"/>
  <c r="A1382" i="38"/>
  <c r="A1383" i="38"/>
  <c r="A1384" i="38"/>
  <c r="A1385" i="38"/>
  <c r="A1386" i="38"/>
  <c r="A1387" i="38"/>
  <c r="A1388" i="38"/>
  <c r="A1389" i="38"/>
  <c r="A1390" i="38"/>
  <c r="A1391" i="38"/>
  <c r="A1392" i="38"/>
  <c r="A1393" i="38"/>
  <c r="A1394" i="38"/>
  <c r="A1395" i="38"/>
  <c r="A1396" i="38"/>
  <c r="A1397" i="38"/>
  <c r="A1398" i="38"/>
  <c r="A1399" i="38"/>
  <c r="A1400" i="38"/>
  <c r="A1401" i="38"/>
  <c r="A1402" i="38"/>
  <c r="A1403" i="38"/>
  <c r="A1404" i="38"/>
  <c r="A1405" i="38"/>
  <c r="A1406" i="38"/>
  <c r="A1407" i="38"/>
  <c r="A1408" i="38"/>
  <c r="A1409" i="38"/>
  <c r="A1410" i="38"/>
  <c r="A1411" i="38"/>
  <c r="A1412" i="38"/>
  <c r="A1413" i="38"/>
  <c r="A1414" i="38"/>
  <c r="A1415" i="38"/>
  <c r="A1416" i="38"/>
  <c r="A1417" i="38"/>
  <c r="A1418" i="38"/>
  <c r="A1419" i="38"/>
  <c r="A1420" i="38"/>
  <c r="A1421" i="38"/>
  <c r="A1422" i="38"/>
  <c r="A1423" i="38"/>
  <c r="A1424" i="38"/>
  <c r="A1425" i="38"/>
  <c r="A1426" i="38"/>
  <c r="A1427" i="38"/>
  <c r="A1428" i="38"/>
  <c r="A1429" i="38"/>
  <c r="A1430" i="38"/>
  <c r="A1431" i="38"/>
  <c r="A1432" i="38"/>
  <c r="A1433" i="38"/>
  <c r="A1434" i="38"/>
  <c r="A1435" i="38"/>
  <c r="A1436" i="38"/>
  <c r="A1437" i="38"/>
  <c r="A1438" i="38"/>
  <c r="A1439" i="38"/>
  <c r="A1440" i="38"/>
  <c r="A1441" i="38"/>
  <c r="A1442" i="38"/>
  <c r="A1443" i="38"/>
  <c r="A1444" i="38"/>
  <c r="A1445" i="38"/>
  <c r="A1446" i="38"/>
  <c r="A1447" i="38"/>
  <c r="A1448" i="38"/>
  <c r="A1449" i="38"/>
  <c r="A1450" i="38"/>
  <c r="A1451" i="38"/>
  <c r="A1452" i="38"/>
  <c r="A1453" i="38"/>
  <c r="A1454" i="38"/>
  <c r="A1455" i="38"/>
  <c r="A1456" i="38"/>
  <c r="A1457" i="38"/>
  <c r="A1458" i="38"/>
  <c r="A1459" i="38"/>
  <c r="A1460" i="38"/>
  <c r="A1461" i="38"/>
  <c r="A1462" i="38"/>
  <c r="A1463" i="38"/>
  <c r="A1464" i="38"/>
  <c r="A1465" i="38"/>
  <c r="A1466" i="38"/>
  <c r="A1467" i="38"/>
  <c r="A1468" i="38"/>
  <c r="A1469" i="38"/>
  <c r="A1470" i="38"/>
  <c r="A1471" i="38"/>
  <c r="A1472" i="38"/>
  <c r="A1473" i="38"/>
  <c r="A1474" i="38"/>
  <c r="A1475" i="38"/>
  <c r="A1476" i="38"/>
  <c r="A1477" i="38"/>
  <c r="A1478" i="38"/>
  <c r="A1479" i="38"/>
  <c r="A1480" i="38"/>
  <c r="A1481" i="38"/>
  <c r="A1482" i="38"/>
  <c r="A1483" i="38"/>
  <c r="A1484" i="38"/>
  <c r="A1485" i="38"/>
  <c r="A1486" i="38"/>
  <c r="A1487" i="38"/>
  <c r="A1488" i="38"/>
  <c r="A1489" i="38"/>
  <c r="A1490" i="38"/>
  <c r="A1491" i="38"/>
  <c r="A1492" i="38"/>
  <c r="A1493" i="38"/>
  <c r="A1494" i="38"/>
  <c r="A1495" i="38"/>
  <c r="A1496" i="38"/>
  <c r="A1497" i="38"/>
  <c r="A1498" i="38"/>
  <c r="A1499" i="38"/>
  <c r="A1500" i="38"/>
  <c r="A1501" i="38"/>
  <c r="A1502" i="38"/>
  <c r="A1503" i="38"/>
  <c r="A1504" i="38"/>
  <c r="A1505" i="38"/>
  <c r="A1506" i="38"/>
  <c r="A1507" i="38"/>
  <c r="A1508" i="38"/>
  <c r="A1509" i="38"/>
  <c r="A1510" i="38"/>
  <c r="A1511" i="38"/>
  <c r="A1512" i="38"/>
  <c r="A1513" i="38"/>
  <c r="A1514" i="38"/>
  <c r="A1515" i="38"/>
  <c r="A1516" i="38"/>
  <c r="A1517" i="38"/>
  <c r="A1518" i="38"/>
  <c r="A1519" i="38"/>
  <c r="A1520" i="38"/>
  <c r="A1521" i="38"/>
  <c r="A1522" i="38"/>
  <c r="A1523" i="38"/>
  <c r="A1524" i="38"/>
  <c r="A1525" i="38"/>
  <c r="A1526" i="38"/>
  <c r="A1527" i="38"/>
  <c r="A1528" i="38"/>
  <c r="A1529" i="38"/>
  <c r="A1530" i="38"/>
  <c r="A1531" i="38"/>
  <c r="A1532" i="38"/>
  <c r="A1533" i="38"/>
  <c r="A1534" i="38"/>
  <c r="A1535" i="38"/>
  <c r="A1536" i="38"/>
  <c r="A1537" i="38"/>
  <c r="A1538" i="38"/>
  <c r="A1539" i="38"/>
  <c r="A1540" i="38"/>
  <c r="A1541" i="38"/>
  <c r="A1542" i="38"/>
  <c r="A1543" i="38"/>
  <c r="A1544" i="38"/>
  <c r="A1545" i="38"/>
  <c r="A1546" i="38"/>
  <c r="A1547" i="38"/>
  <c r="A1548" i="38"/>
  <c r="A1549" i="38"/>
  <c r="A1550" i="38"/>
  <c r="A1551" i="38"/>
  <c r="A1552" i="38"/>
  <c r="A1553" i="38"/>
  <c r="A1554" i="38"/>
  <c r="A1555" i="38"/>
  <c r="A1556" i="38"/>
  <c r="A1557" i="38"/>
  <c r="A1558" i="38"/>
  <c r="A1559" i="38"/>
  <c r="A1560" i="38"/>
  <c r="A1561" i="38"/>
  <c r="A1562" i="38"/>
  <c r="A1563" i="38"/>
  <c r="A1564" i="38"/>
  <c r="A1565" i="38"/>
  <c r="A1566" i="38"/>
  <c r="A1567" i="38"/>
  <c r="A1568" i="38"/>
  <c r="A1569" i="38"/>
  <c r="A1570" i="38"/>
  <c r="A1571" i="38"/>
  <c r="A1572" i="38"/>
  <c r="A1573" i="38"/>
  <c r="A1574" i="38"/>
  <c r="A1575" i="38"/>
  <c r="A1576" i="38"/>
  <c r="A1577" i="38"/>
  <c r="A1578" i="38"/>
  <c r="A1579" i="38"/>
  <c r="A1580" i="38"/>
  <c r="A1581" i="38"/>
  <c r="A1582" i="38"/>
  <c r="A1583" i="38"/>
  <c r="A1584" i="38"/>
  <c r="A1585" i="38"/>
  <c r="A1586" i="38"/>
  <c r="A1587" i="38"/>
  <c r="A1588" i="38"/>
  <c r="A1589" i="38"/>
  <c r="A1590" i="38"/>
  <c r="A1591" i="38"/>
  <c r="A1592" i="38"/>
  <c r="A1593" i="38"/>
  <c r="A1594" i="38"/>
  <c r="A1595" i="38"/>
  <c r="A1596" i="38"/>
  <c r="A1597" i="38"/>
  <c r="A1598" i="38"/>
  <c r="A1599" i="38"/>
  <c r="A1600" i="38"/>
  <c r="A1601" i="38"/>
  <c r="A1602" i="38"/>
  <c r="A1603" i="38"/>
  <c r="A1604" i="38"/>
  <c r="A1605" i="38"/>
  <c r="A1606" i="38"/>
  <c r="A1607" i="38"/>
  <c r="A1608" i="38"/>
  <c r="A1609" i="38"/>
  <c r="A1610" i="38"/>
  <c r="A1611" i="38"/>
  <c r="A1612" i="38"/>
  <c r="A1613" i="38"/>
  <c r="A1614" i="38"/>
  <c r="A1615" i="38"/>
  <c r="A1616" i="38"/>
  <c r="A1617" i="38"/>
  <c r="A1618" i="38"/>
  <c r="A1619" i="38"/>
  <c r="A1620" i="38"/>
  <c r="A1621" i="38"/>
  <c r="A1622" i="38"/>
  <c r="A1623" i="38"/>
  <c r="A1624" i="38"/>
  <c r="A1625" i="38"/>
  <c r="A1626" i="38"/>
  <c r="A1627" i="38"/>
  <c r="A1628" i="38"/>
  <c r="A1629" i="38"/>
  <c r="A1630" i="38"/>
  <c r="A1631" i="38"/>
  <c r="A1632" i="38"/>
  <c r="A1633" i="38"/>
  <c r="A1634" i="38"/>
  <c r="A1635" i="38"/>
  <c r="A1636" i="38"/>
  <c r="A1637" i="38"/>
  <c r="A1638" i="38"/>
  <c r="A1639" i="38"/>
  <c r="A1640" i="38"/>
  <c r="A1641" i="38"/>
  <c r="A1642" i="38"/>
  <c r="A1643" i="38"/>
  <c r="A1644" i="38"/>
  <c r="A1645" i="38"/>
  <c r="A1646" i="38"/>
  <c r="A1647" i="38"/>
  <c r="A1648" i="38"/>
  <c r="A1649" i="38"/>
  <c r="A1650" i="38"/>
  <c r="A1651" i="38"/>
  <c r="A1652" i="38"/>
  <c r="A1653" i="38"/>
  <c r="A1654" i="38"/>
  <c r="A1655" i="38"/>
  <c r="A1656" i="38"/>
  <c r="A1657" i="38"/>
  <c r="A1658" i="38"/>
  <c r="A1659" i="38"/>
  <c r="A1660" i="38"/>
  <c r="A1661" i="38"/>
  <c r="A1662" i="38"/>
  <c r="A1663" i="38"/>
  <c r="A1664" i="38"/>
  <c r="A1665" i="38"/>
  <c r="A1666" i="38"/>
  <c r="A1667" i="38"/>
  <c r="A1668" i="38"/>
  <c r="A1669" i="38"/>
  <c r="A1670" i="38"/>
  <c r="A1671" i="38"/>
  <c r="A1672" i="38"/>
  <c r="A1673" i="38"/>
  <c r="A1674" i="38"/>
  <c r="A1675" i="38"/>
  <c r="A1676" i="38"/>
  <c r="A1677" i="38"/>
  <c r="A1678" i="38"/>
  <c r="A1679" i="38"/>
  <c r="A1680" i="38"/>
  <c r="A1681" i="38"/>
  <c r="A1682" i="38"/>
  <c r="A1683" i="38"/>
  <c r="A1684" i="38"/>
  <c r="A1685" i="38"/>
  <c r="A1686" i="38"/>
  <c r="A1687" i="38"/>
  <c r="A1688" i="38"/>
  <c r="A1689" i="38"/>
  <c r="A1690" i="38"/>
  <c r="A1691" i="38"/>
  <c r="A1692" i="38"/>
  <c r="A1693" i="38"/>
  <c r="A1694" i="38"/>
  <c r="A1695" i="38"/>
  <c r="A1696" i="38"/>
  <c r="A1697" i="38"/>
  <c r="A1698" i="38"/>
  <c r="A1699" i="38"/>
  <c r="A1700" i="38"/>
  <c r="A1701" i="38"/>
  <c r="A1702" i="38"/>
  <c r="A1703" i="38"/>
  <c r="A1704" i="38"/>
  <c r="A1705" i="38"/>
  <c r="A1706" i="38"/>
  <c r="A1707" i="38"/>
  <c r="A1708" i="38"/>
  <c r="A1709" i="38"/>
  <c r="A1710" i="38"/>
  <c r="A1711" i="38"/>
  <c r="A1712" i="38"/>
  <c r="A1713" i="38"/>
  <c r="A1714" i="38"/>
  <c r="A1715" i="38"/>
  <c r="A1716" i="38"/>
  <c r="A1717" i="38"/>
  <c r="A1718" i="38"/>
  <c r="A1719" i="38"/>
  <c r="A1720" i="38"/>
  <c r="A1721" i="38"/>
  <c r="A1722" i="38"/>
  <c r="A1723" i="38"/>
  <c r="A1724" i="38"/>
  <c r="A1725" i="38"/>
  <c r="A1726" i="38"/>
  <c r="A1727" i="38"/>
  <c r="A1728" i="38"/>
  <c r="A1729" i="38"/>
  <c r="A1730" i="38"/>
  <c r="A1731" i="38"/>
  <c r="A1732" i="38"/>
  <c r="A1733" i="38"/>
  <c r="A1734" i="38"/>
  <c r="A1735" i="38"/>
  <c r="A1736" i="38"/>
  <c r="A1737" i="38"/>
  <c r="A1738" i="38"/>
  <c r="A1739" i="38"/>
  <c r="A1740" i="38"/>
  <c r="A1741" i="38"/>
  <c r="A1742" i="38"/>
  <c r="A1743" i="38"/>
  <c r="A1744" i="38"/>
  <c r="A1745" i="38"/>
  <c r="A1746" i="38"/>
  <c r="A1747" i="38"/>
  <c r="A1748" i="38"/>
  <c r="A1749" i="38"/>
  <c r="A1750" i="38"/>
  <c r="A1751" i="38"/>
  <c r="A1752" i="38"/>
  <c r="A1753" i="38"/>
  <c r="A1754" i="38"/>
  <c r="A1755" i="38"/>
  <c r="A1756" i="38"/>
  <c r="A1757" i="38"/>
  <c r="A1758" i="38"/>
  <c r="A1759" i="38"/>
  <c r="A1760" i="38"/>
  <c r="A1761" i="38"/>
  <c r="A1762" i="38"/>
  <c r="A1763" i="38"/>
  <c r="A1764" i="38"/>
  <c r="A1765" i="38"/>
  <c r="A1766" i="38"/>
  <c r="A1767" i="38"/>
  <c r="A1768" i="38"/>
  <c r="A1769" i="38"/>
  <c r="A1770" i="38"/>
  <c r="A1771" i="38"/>
  <c r="A1772" i="38"/>
  <c r="A1773" i="38"/>
  <c r="A1774" i="38"/>
  <c r="A1775" i="38"/>
  <c r="A1776" i="38"/>
  <c r="A1777" i="38"/>
  <c r="A1778" i="38"/>
  <c r="A1779" i="38"/>
  <c r="A1780" i="38"/>
  <c r="A1781" i="38"/>
  <c r="A1782" i="38"/>
  <c r="A1783" i="38"/>
  <c r="A1784" i="38"/>
  <c r="A1785" i="38"/>
  <c r="A1786" i="38"/>
  <c r="A1787" i="38"/>
  <c r="A1788" i="38"/>
  <c r="A1789" i="38"/>
  <c r="A1790" i="38"/>
  <c r="A1791" i="38"/>
  <c r="A1792" i="38"/>
  <c r="A1793" i="38"/>
  <c r="A1794" i="38"/>
  <c r="A1795" i="38"/>
  <c r="A1796" i="38"/>
  <c r="A1797" i="38"/>
  <c r="A1798" i="38"/>
  <c r="A1799" i="38"/>
  <c r="A1800" i="38"/>
  <c r="A1801" i="38"/>
  <c r="A1802" i="38"/>
  <c r="A1803" i="38"/>
  <c r="A1804" i="38"/>
  <c r="A1805" i="38"/>
  <c r="A1806" i="38"/>
  <c r="A1807" i="38"/>
  <c r="A1808" i="38"/>
  <c r="A1809" i="38"/>
  <c r="A1810" i="38"/>
  <c r="A1811" i="38"/>
  <c r="A1812" i="38"/>
  <c r="A1813" i="38"/>
  <c r="A1814" i="38"/>
  <c r="A1815" i="38"/>
  <c r="A1816" i="38"/>
  <c r="A1817" i="38"/>
  <c r="A1818" i="38"/>
  <c r="A1819" i="38"/>
  <c r="A1820" i="38"/>
  <c r="A1821" i="38"/>
  <c r="A1822" i="38"/>
  <c r="A1823" i="38"/>
  <c r="A1824" i="38"/>
  <c r="A1825" i="38"/>
  <c r="A1826" i="38"/>
  <c r="A1827" i="38"/>
  <c r="A1828" i="38"/>
  <c r="A1829" i="38"/>
  <c r="A1830" i="38"/>
  <c r="A1831" i="38"/>
  <c r="A1832" i="38"/>
  <c r="A1833" i="38"/>
  <c r="A1834" i="38"/>
  <c r="A1835" i="38"/>
  <c r="A1836" i="38"/>
  <c r="A1837" i="38"/>
  <c r="A1838" i="38"/>
  <c r="A1839" i="38"/>
  <c r="A1840" i="38"/>
  <c r="A1841" i="38"/>
  <c r="A1842" i="38"/>
  <c r="A1843" i="38"/>
  <c r="A1844" i="38"/>
  <c r="A1845" i="38"/>
  <c r="A1846" i="38"/>
  <c r="A1847" i="38"/>
  <c r="A1848" i="38"/>
  <c r="A1849" i="38"/>
  <c r="A1850" i="38"/>
  <c r="A1851" i="38"/>
  <c r="A1852" i="38"/>
  <c r="A1853" i="38"/>
  <c r="A1854" i="38"/>
  <c r="A1855" i="38"/>
  <c r="A1856" i="38"/>
  <c r="A1857" i="38"/>
  <c r="A1858" i="38"/>
  <c r="A1859" i="38"/>
  <c r="A1860" i="38"/>
  <c r="A1861" i="38"/>
  <c r="A1862" i="38"/>
  <c r="A1863" i="38"/>
  <c r="A1864" i="38"/>
  <c r="A1865" i="38"/>
  <c r="A1866" i="38"/>
  <c r="A1867" i="38"/>
  <c r="A1868" i="38"/>
  <c r="A1869" i="38"/>
  <c r="A1870" i="38"/>
  <c r="A1871" i="38"/>
  <c r="A1872" i="38"/>
  <c r="A1873" i="38"/>
  <c r="A1874" i="38"/>
  <c r="A1875" i="38"/>
  <c r="A1876" i="38"/>
  <c r="A1877" i="38"/>
  <c r="A1878" i="38"/>
  <c r="A1879" i="38"/>
  <c r="A1880" i="38"/>
  <c r="A1881" i="38"/>
  <c r="A1882" i="38"/>
  <c r="A1883" i="38"/>
  <c r="A1884" i="38"/>
  <c r="A1885" i="38"/>
  <c r="A1886" i="38"/>
  <c r="A1887" i="38"/>
  <c r="A1888" i="38"/>
  <c r="A1889" i="38"/>
  <c r="A1890" i="38"/>
  <c r="A1891" i="38"/>
  <c r="A1892" i="38"/>
  <c r="A1893" i="38"/>
  <c r="A1894" i="38"/>
  <c r="A1895" i="38"/>
  <c r="A1896" i="38"/>
  <c r="A1897" i="38"/>
  <c r="A1898" i="38"/>
  <c r="A1899" i="38"/>
  <c r="A1900" i="38"/>
  <c r="A1901" i="38"/>
  <c r="A1902" i="38"/>
  <c r="A1903" i="38"/>
  <c r="A1904" i="38"/>
  <c r="A1905" i="38"/>
  <c r="A1906" i="38"/>
  <c r="A1907" i="38"/>
  <c r="A1908" i="38"/>
  <c r="A1909" i="38"/>
  <c r="A1910" i="38"/>
  <c r="A1911" i="38"/>
  <c r="A1912" i="38"/>
  <c r="A1913" i="38"/>
  <c r="A1914" i="38"/>
  <c r="A1915" i="38"/>
  <c r="A1916" i="38"/>
  <c r="A1917" i="38"/>
  <c r="A1918" i="38"/>
  <c r="A1919" i="38"/>
  <c r="A1920" i="38"/>
  <c r="A1921" i="38"/>
  <c r="A1922" i="38"/>
  <c r="A1923" i="38"/>
  <c r="A1924" i="38"/>
  <c r="A1925" i="38"/>
  <c r="A1926" i="38"/>
  <c r="A1927" i="38"/>
  <c r="A1928" i="38"/>
  <c r="A1929" i="38"/>
  <c r="A1930" i="38"/>
  <c r="A1931" i="38"/>
  <c r="A1932" i="38"/>
  <c r="A1933" i="38"/>
  <c r="A1934" i="38"/>
  <c r="A1935" i="38"/>
  <c r="A1936" i="38"/>
  <c r="A1937" i="38"/>
  <c r="A1938" i="38"/>
  <c r="A1939" i="38"/>
  <c r="A1940" i="38"/>
  <c r="A1941" i="38"/>
  <c r="A1942" i="38"/>
  <c r="A1943" i="38"/>
  <c r="A1944" i="38"/>
  <c r="A1945" i="38"/>
  <c r="A1946" i="38"/>
  <c r="A1947" i="38"/>
  <c r="A1948" i="38"/>
  <c r="A1949" i="38"/>
  <c r="A1950" i="38"/>
  <c r="A1951" i="38"/>
  <c r="A1952" i="38"/>
  <c r="A1953" i="38"/>
  <c r="A1954" i="38"/>
  <c r="A1955" i="38"/>
  <c r="A1956" i="38"/>
  <c r="A1957" i="38"/>
  <c r="A1958" i="38"/>
  <c r="A1959" i="38"/>
  <c r="A1960" i="38"/>
  <c r="A1961" i="38"/>
  <c r="A1962" i="38"/>
  <c r="A1963" i="38"/>
  <c r="A1964" i="38"/>
  <c r="A1965" i="38"/>
  <c r="A1966" i="38"/>
  <c r="A1967" i="38"/>
  <c r="A1968" i="38"/>
  <c r="A1969" i="38"/>
  <c r="A1970" i="38"/>
  <c r="A1971" i="38"/>
  <c r="A1972" i="38"/>
  <c r="A1973" i="38"/>
  <c r="A1974" i="38"/>
  <c r="A1975" i="38"/>
  <c r="A1976" i="38"/>
  <c r="A1977" i="38"/>
  <c r="A1978" i="38"/>
  <c r="A1979" i="38"/>
  <c r="A1980" i="38"/>
  <c r="A1981" i="38"/>
  <c r="A1982" i="38"/>
  <c r="A1983" i="38"/>
  <c r="A1984" i="38"/>
  <c r="A1985" i="38"/>
  <c r="A1986" i="38"/>
  <c r="A1987" i="38"/>
  <c r="A1988" i="38"/>
  <c r="A1989" i="38"/>
  <c r="A1990" i="38"/>
  <c r="A1991" i="38"/>
  <c r="A1992" i="38"/>
  <c r="A1993" i="38"/>
  <c r="A1994" i="38"/>
  <c r="A1995" i="38"/>
  <c r="A1996" i="38"/>
  <c r="A1997" i="38"/>
  <c r="A1998" i="38"/>
  <c r="A1999" i="38"/>
  <c r="A2000" i="38"/>
  <c r="A2001" i="38"/>
  <c r="A2002" i="38"/>
  <c r="A2003" i="38"/>
  <c r="A2004" i="38"/>
  <c r="A2005" i="38"/>
  <c r="A2006" i="38"/>
  <c r="A2007" i="38"/>
  <c r="A2008" i="38"/>
  <c r="A2009" i="38"/>
  <c r="A2010" i="38"/>
  <c r="A2011" i="38"/>
  <c r="A2012" i="38"/>
  <c r="A2013" i="38"/>
  <c r="A2014" i="38"/>
  <c r="A2015" i="38"/>
  <c r="A2016" i="38"/>
  <c r="A2017" i="38"/>
  <c r="A2018" i="38"/>
  <c r="A2019" i="38"/>
  <c r="A2020" i="38"/>
  <c r="A2021" i="38"/>
  <c r="A2022" i="38"/>
  <c r="A2023" i="38"/>
  <c r="A2024" i="38"/>
  <c r="A2025" i="38"/>
  <c r="A2026" i="38"/>
  <c r="A2027" i="38"/>
  <c r="A2028" i="38"/>
  <c r="A2029" i="38"/>
  <c r="A2030" i="38"/>
  <c r="A2031" i="38"/>
  <c r="A2032" i="38"/>
  <c r="A2033" i="38"/>
  <c r="A2034" i="38"/>
  <c r="A2035" i="38"/>
  <c r="A2036" i="38"/>
  <c r="A2037" i="38"/>
  <c r="A2038" i="38"/>
  <c r="A2039" i="38"/>
  <c r="A2040" i="38"/>
  <c r="A2041" i="38"/>
  <c r="A2042" i="38"/>
  <c r="A2043" i="38"/>
  <c r="A2044" i="38"/>
  <c r="A2045" i="38"/>
  <c r="A2046" i="38"/>
  <c r="A2047" i="38"/>
  <c r="A2048" i="38"/>
  <c r="A2049" i="38"/>
  <c r="A2050" i="38"/>
  <c r="A2051" i="38"/>
  <c r="A2052" i="38"/>
  <c r="A2053" i="38"/>
  <c r="A2054" i="38"/>
  <c r="A2055" i="38"/>
  <c r="A2056" i="38"/>
  <c r="A2057" i="38"/>
  <c r="A2058" i="38"/>
  <c r="A2059" i="38"/>
  <c r="A2060" i="38"/>
  <c r="A2061" i="38"/>
  <c r="A2062" i="38"/>
  <c r="A2063" i="38"/>
  <c r="A2064" i="38"/>
  <c r="A2065" i="38"/>
  <c r="A2066" i="38"/>
  <c r="A2067" i="38"/>
  <c r="A2068" i="38"/>
  <c r="A2069" i="38"/>
  <c r="A2070" i="38"/>
  <c r="A2071" i="38"/>
  <c r="A2072" i="38"/>
  <c r="A2073" i="38"/>
  <c r="A2074" i="38"/>
  <c r="A2075" i="38"/>
  <c r="A2076" i="38"/>
  <c r="A2077" i="38"/>
  <c r="A2078" i="38"/>
  <c r="A2079" i="38"/>
  <c r="A2080" i="38"/>
  <c r="A2081" i="38"/>
  <c r="A2082" i="38"/>
  <c r="A2083" i="38"/>
  <c r="A2084" i="38"/>
  <c r="A2085" i="38"/>
  <c r="A2086" i="38"/>
  <c r="A2087" i="38"/>
  <c r="A2088" i="38"/>
  <c r="A2089" i="38"/>
  <c r="A2090" i="38"/>
  <c r="A2091" i="38"/>
  <c r="A2092" i="38"/>
  <c r="A2093" i="38"/>
  <c r="A2094" i="38"/>
  <c r="A2095" i="38"/>
  <c r="A2096" i="38"/>
  <c r="A2097" i="38"/>
  <c r="A2098" i="38"/>
  <c r="A2099" i="38"/>
  <c r="A2100" i="38"/>
  <c r="A2101" i="38"/>
  <c r="A2102" i="38"/>
  <c r="A2103" i="38"/>
  <c r="A2104" i="38"/>
  <c r="A2105" i="38"/>
  <c r="A2106" i="38"/>
  <c r="A2107" i="38"/>
  <c r="A2108" i="38"/>
  <c r="A2109" i="38"/>
  <c r="A2110" i="38"/>
  <c r="A2111" i="38"/>
  <c r="A2112" i="38"/>
  <c r="A2113" i="38"/>
  <c r="A2114" i="38"/>
  <c r="A2115" i="38"/>
  <c r="A2116" i="38"/>
  <c r="A2117" i="38"/>
  <c r="A2118" i="38"/>
  <c r="A2119" i="38"/>
  <c r="A2120" i="38"/>
  <c r="A2121" i="38"/>
  <c r="A2122" i="38"/>
  <c r="A2123" i="38"/>
  <c r="A2124" i="38"/>
  <c r="A2125" i="38"/>
  <c r="A2126" i="38"/>
  <c r="A2127" i="38"/>
  <c r="A2128" i="38"/>
  <c r="A2129" i="38"/>
  <c r="A2130" i="38"/>
  <c r="A2131" i="38"/>
  <c r="A2132" i="38"/>
  <c r="A2133" i="38"/>
  <c r="A2134" i="38"/>
  <c r="A2135" i="38"/>
  <c r="A2136" i="38"/>
  <c r="A2137" i="38"/>
  <c r="A2138" i="38"/>
  <c r="A2139" i="38"/>
  <c r="A2140" i="38"/>
  <c r="A2141" i="38"/>
  <c r="A2142" i="38"/>
  <c r="A2143" i="38"/>
  <c r="A2144" i="38"/>
  <c r="A2145" i="38"/>
  <c r="A2146" i="38"/>
  <c r="A2147" i="38"/>
  <c r="A2148" i="38"/>
  <c r="A2149" i="38"/>
  <c r="A2150" i="38"/>
  <c r="A2151" i="38"/>
  <c r="A2152" i="38"/>
  <c r="A2153" i="38"/>
  <c r="A2154" i="38"/>
  <c r="A2155" i="38"/>
  <c r="A2156" i="38"/>
  <c r="A2157" i="38"/>
  <c r="A2158" i="38"/>
  <c r="A2159" i="38"/>
  <c r="A2160" i="38"/>
  <c r="A2161" i="38"/>
  <c r="A2162" i="38"/>
  <c r="A2163" i="38"/>
  <c r="A2164" i="38"/>
  <c r="A2165" i="38"/>
  <c r="A2166" i="38"/>
  <c r="A2167" i="38"/>
  <c r="A2168" i="38"/>
  <c r="A2169" i="38"/>
  <c r="A2170" i="38"/>
  <c r="A2171" i="38"/>
  <c r="A2172" i="38"/>
  <c r="A2173" i="38"/>
  <c r="A2174" i="38"/>
  <c r="A2175" i="38"/>
  <c r="A2176" i="38"/>
  <c r="A2177" i="38"/>
  <c r="A2178" i="38"/>
  <c r="A2179" i="38"/>
  <c r="A2180" i="38"/>
  <c r="A2181" i="38"/>
  <c r="A2182" i="38"/>
  <c r="A2183" i="38"/>
  <c r="A2184" i="38"/>
  <c r="A2185" i="38"/>
  <c r="A2186" i="38"/>
  <c r="A2187" i="38"/>
  <c r="A2188" i="38"/>
  <c r="A2189" i="38"/>
  <c r="A2190" i="38"/>
  <c r="A2191" i="38"/>
  <c r="A2192" i="38"/>
  <c r="A2193" i="38"/>
  <c r="A2194" i="38"/>
  <c r="A2195" i="38"/>
  <c r="A2196" i="38"/>
  <c r="A2197" i="38"/>
  <c r="A2198" i="38"/>
  <c r="A2199" i="38"/>
  <c r="A2200" i="38"/>
  <c r="A2201" i="38"/>
  <c r="A2202" i="38"/>
  <c r="A2203" i="38"/>
  <c r="A2204" i="38"/>
  <c r="A2205" i="38"/>
  <c r="A2206" i="38"/>
  <c r="A2207" i="38"/>
  <c r="A2208" i="38"/>
  <c r="A2209" i="38"/>
  <c r="A2210" i="38"/>
  <c r="A2211" i="38"/>
  <c r="A2212" i="38"/>
  <c r="A2213" i="38"/>
  <c r="A2214" i="38"/>
  <c r="A2215" i="38"/>
  <c r="A2216" i="38"/>
  <c r="A2217" i="38"/>
  <c r="A2218" i="38"/>
  <c r="A2219" i="38"/>
  <c r="A2220" i="38"/>
  <c r="A2221" i="38"/>
  <c r="A2222" i="38"/>
  <c r="A2223" i="38"/>
  <c r="A2224" i="38"/>
  <c r="A2225" i="38"/>
  <c r="A2226" i="38"/>
  <c r="A2227" i="38"/>
  <c r="A2228" i="38"/>
  <c r="A2229" i="38"/>
  <c r="A2230" i="38"/>
  <c r="A2231" i="38"/>
  <c r="A2232" i="38"/>
  <c r="A2233" i="38"/>
  <c r="A2234" i="38"/>
  <c r="A2235" i="38"/>
  <c r="A2236" i="38"/>
  <c r="A2237" i="38"/>
  <c r="A2238" i="38"/>
  <c r="A2239" i="38"/>
  <c r="A2240" i="38"/>
  <c r="A2241" i="38"/>
  <c r="A2242" i="38"/>
  <c r="A2243" i="38"/>
  <c r="A2244" i="38"/>
  <c r="A2245" i="38"/>
  <c r="A2246" i="38"/>
  <c r="A2247" i="38"/>
  <c r="A2248" i="38"/>
  <c r="A2249" i="38"/>
  <c r="A2250" i="38"/>
  <c r="A2251" i="38"/>
  <c r="A2252" i="38"/>
  <c r="A2253" i="38"/>
  <c r="A2254" i="38"/>
  <c r="A2255" i="38"/>
  <c r="A2256" i="38"/>
  <c r="A2257" i="38"/>
  <c r="A2258" i="38"/>
  <c r="A2259" i="38"/>
  <c r="A2260" i="38"/>
  <c r="A2261" i="38"/>
  <c r="A2262" i="38"/>
  <c r="A2263" i="38"/>
  <c r="A2264" i="38"/>
  <c r="A2265" i="38"/>
  <c r="A2266" i="38"/>
  <c r="A2267" i="38"/>
  <c r="A2268" i="38"/>
  <c r="A2269" i="38"/>
  <c r="A2270" i="38"/>
  <c r="A2271" i="38"/>
  <c r="A2272" i="38"/>
  <c r="A2273" i="38"/>
  <c r="A2274" i="38"/>
  <c r="A2275" i="38"/>
  <c r="A2276" i="38"/>
  <c r="A2277" i="38"/>
  <c r="A2278" i="38"/>
  <c r="A2279" i="38"/>
  <c r="A2280" i="38"/>
  <c r="A2281" i="38"/>
  <c r="A2282" i="38"/>
  <c r="A2283" i="38"/>
  <c r="A2284" i="38"/>
  <c r="A2285" i="38"/>
  <c r="A2286" i="38"/>
  <c r="A2287" i="38"/>
  <c r="A2288" i="38"/>
  <c r="A2289" i="38"/>
  <c r="A2290" i="38"/>
  <c r="A2291" i="38"/>
  <c r="A2292" i="38"/>
  <c r="A2293" i="38"/>
  <c r="A2294" i="38"/>
  <c r="A2295" i="38"/>
  <c r="A2296" i="38"/>
  <c r="A2297" i="38"/>
  <c r="A2298" i="38"/>
  <c r="A2299" i="38"/>
  <c r="A2300" i="38"/>
  <c r="A2301" i="38"/>
  <c r="A2302" i="38"/>
  <c r="A2303" i="38"/>
  <c r="A2304" i="38"/>
  <c r="A2305" i="38"/>
  <c r="A2306" i="38"/>
  <c r="A2307" i="38"/>
  <c r="A2308" i="38"/>
  <c r="A2309" i="38"/>
  <c r="A2310" i="38"/>
  <c r="A2311" i="38"/>
  <c r="A2312" i="38"/>
  <c r="A2313" i="38"/>
  <c r="A2314" i="38"/>
  <c r="A2315" i="38"/>
  <c r="A2316" i="38"/>
  <c r="A2317" i="38"/>
  <c r="A2318" i="38"/>
  <c r="A2319" i="38"/>
  <c r="A2320" i="38"/>
  <c r="A2321" i="38"/>
  <c r="A2322" i="38"/>
  <c r="A2323" i="38"/>
  <c r="A2324" i="38"/>
  <c r="A2325" i="38"/>
  <c r="A2326" i="38"/>
  <c r="A2327" i="38"/>
  <c r="A2328" i="38"/>
  <c r="A2329" i="38"/>
  <c r="A2330" i="38"/>
  <c r="A2331" i="38"/>
  <c r="A2332" i="38"/>
  <c r="A2333" i="38"/>
  <c r="A2334" i="38"/>
  <c r="A2335" i="38"/>
  <c r="A2336" i="38"/>
  <c r="A2337" i="38"/>
  <c r="A2338" i="38"/>
  <c r="A2339" i="38"/>
  <c r="A2340" i="38"/>
  <c r="A2341" i="38"/>
  <c r="A2342" i="38"/>
  <c r="A2343" i="38"/>
  <c r="A2344" i="38"/>
  <c r="A2345" i="38"/>
  <c r="A2346" i="38"/>
  <c r="A2347" i="38"/>
  <c r="A2348" i="38"/>
  <c r="A2349" i="38"/>
  <c r="A2350" i="38"/>
  <c r="A2351" i="38"/>
  <c r="A2352" i="38"/>
  <c r="A2353" i="38"/>
  <c r="A2354" i="38"/>
  <c r="A2355" i="38"/>
  <c r="A2356" i="38"/>
  <c r="A2357" i="38"/>
  <c r="A2358" i="38"/>
  <c r="A2359" i="38"/>
  <c r="A2360" i="38"/>
  <c r="A2361" i="38"/>
  <c r="A2362" i="38"/>
  <c r="A2363" i="38"/>
  <c r="A2364" i="38"/>
  <c r="A2365" i="38"/>
  <c r="A2366" i="38"/>
  <c r="A2367" i="38"/>
  <c r="A2368" i="38"/>
  <c r="A2369" i="38"/>
  <c r="A2370" i="38"/>
  <c r="A2371" i="38"/>
  <c r="A2372" i="38"/>
  <c r="A2373" i="38"/>
  <c r="A2374" i="38"/>
  <c r="A2375" i="38"/>
  <c r="A2376" i="38"/>
  <c r="A2377" i="38"/>
  <c r="A2378" i="38"/>
  <c r="A2379" i="38"/>
  <c r="A2380" i="38"/>
  <c r="A2381" i="38"/>
  <c r="A2382" i="38"/>
  <c r="A2383" i="38"/>
  <c r="A2384" i="38"/>
  <c r="A2385" i="38"/>
  <c r="A2386" i="38"/>
  <c r="A2387" i="38"/>
  <c r="A2388" i="38"/>
  <c r="A2389" i="38"/>
  <c r="A2390" i="38"/>
  <c r="A2391" i="38"/>
  <c r="A2392" i="38"/>
  <c r="A2393" i="38"/>
  <c r="A2394" i="38"/>
  <c r="A2395" i="38"/>
  <c r="A2396" i="38"/>
  <c r="A2397" i="38"/>
  <c r="A2398" i="38"/>
  <c r="A2399" i="38"/>
  <c r="A2400" i="38"/>
  <c r="A2401" i="38"/>
  <c r="A2402" i="38"/>
  <c r="A2403" i="38"/>
  <c r="A2404" i="38"/>
  <c r="A2405" i="38"/>
  <c r="A2406" i="38"/>
  <c r="A2407" i="38"/>
  <c r="A2408" i="38"/>
  <c r="A2409" i="38"/>
  <c r="A2410" i="38"/>
  <c r="A2411" i="38"/>
  <c r="A2412" i="38"/>
  <c r="A2413" i="38"/>
  <c r="A2414" i="38"/>
  <c r="A2415" i="38"/>
  <c r="A2416" i="38"/>
  <c r="A2417" i="38"/>
  <c r="A2418" i="38"/>
  <c r="A2419" i="38"/>
  <c r="A2420" i="38"/>
  <c r="A2421" i="38"/>
  <c r="A2422" i="38"/>
  <c r="A2423" i="38"/>
  <c r="A2424" i="38"/>
  <c r="A2425" i="38"/>
  <c r="A2426" i="38"/>
  <c r="A2427" i="38"/>
  <c r="A2428" i="38"/>
  <c r="A2429" i="38"/>
  <c r="A2430" i="38"/>
  <c r="A2431" i="38"/>
  <c r="A2432" i="38"/>
  <c r="A2433" i="38"/>
  <c r="A2434" i="38"/>
  <c r="A2435" i="38"/>
  <c r="A2436" i="38"/>
  <c r="A2437" i="38"/>
  <c r="A2438" i="38"/>
  <c r="A2439" i="38"/>
  <c r="A2440" i="38"/>
  <c r="A2441" i="38"/>
  <c r="A2442" i="38"/>
  <c r="A2443" i="38"/>
  <c r="A2444" i="38"/>
  <c r="A2445" i="38"/>
  <c r="A2446" i="38"/>
  <c r="A2447" i="38"/>
  <c r="A2448" i="38"/>
  <c r="A2449" i="38"/>
  <c r="A2450" i="38"/>
  <c r="A2451" i="38"/>
  <c r="A2452" i="38"/>
  <c r="A2453" i="38"/>
  <c r="A2454" i="38"/>
  <c r="A2455" i="38"/>
  <c r="A2456" i="38"/>
  <c r="A2457" i="38"/>
  <c r="A2458" i="38"/>
  <c r="A2459" i="38"/>
  <c r="A2460" i="38"/>
  <c r="A2461" i="38"/>
  <c r="A2462" i="38"/>
  <c r="A2463" i="38"/>
  <c r="A2464" i="38"/>
  <c r="A2465" i="38"/>
  <c r="A2466" i="38"/>
  <c r="A2467" i="38"/>
  <c r="A2468" i="38"/>
  <c r="A2469" i="38"/>
  <c r="A2470" i="38"/>
  <c r="A2471" i="38"/>
  <c r="A2472" i="38"/>
  <c r="A2473" i="38"/>
  <c r="A2474" i="38"/>
  <c r="A2475" i="38"/>
  <c r="A2476" i="38"/>
  <c r="A2477" i="38"/>
  <c r="A2478" i="38"/>
  <c r="A2479" i="38"/>
  <c r="A2480" i="38"/>
  <c r="A2481" i="38"/>
  <c r="A2482" i="38"/>
  <c r="A2483" i="38"/>
  <c r="A2484" i="38"/>
  <c r="A2485" i="38"/>
  <c r="A2486" i="38"/>
  <c r="A2487" i="38"/>
  <c r="A2488" i="38"/>
  <c r="A2489" i="38"/>
  <c r="A2490" i="38"/>
  <c r="A2491" i="38"/>
  <c r="A2492" i="38"/>
  <c r="A2493" i="38"/>
  <c r="A2494" i="38"/>
  <c r="A2495" i="38"/>
  <c r="A2496" i="38"/>
  <c r="A2497" i="38"/>
  <c r="A2498" i="38"/>
  <c r="A2499" i="38"/>
  <c r="A2500" i="38"/>
  <c r="A2501" i="38"/>
  <c r="A2502" i="38"/>
  <c r="A2503" i="38"/>
  <c r="A2504" i="38"/>
  <c r="A2505" i="38"/>
  <c r="A2506" i="38"/>
  <c r="A2507" i="38"/>
  <c r="A2508" i="38"/>
  <c r="A2509" i="38"/>
  <c r="A2510" i="38"/>
  <c r="A2511" i="38"/>
  <c r="A2512" i="38"/>
  <c r="A2513" i="38"/>
  <c r="A2514" i="38"/>
  <c r="A2515" i="38"/>
  <c r="A2516" i="38"/>
  <c r="A2517" i="38"/>
  <c r="A2518" i="38"/>
  <c r="A2519" i="38"/>
  <c r="A2520" i="38"/>
  <c r="A2521" i="38"/>
  <c r="A2522" i="38"/>
  <c r="A2523" i="38"/>
  <c r="A2524" i="38"/>
  <c r="A2525" i="38"/>
  <c r="A2526" i="38"/>
  <c r="A2527" i="38"/>
  <c r="A2528" i="38"/>
  <c r="A2529" i="38"/>
  <c r="A2530" i="38"/>
  <c r="A2531" i="38"/>
  <c r="A2532" i="38"/>
  <c r="A2533" i="38"/>
  <c r="A2534" i="38"/>
  <c r="A2535" i="38"/>
  <c r="A2536" i="38"/>
  <c r="A2537" i="38"/>
  <c r="A2538" i="38"/>
  <c r="A2539" i="38"/>
  <c r="A2540" i="38"/>
  <c r="A2541" i="38"/>
  <c r="A2542" i="38"/>
  <c r="A2543" i="38"/>
  <c r="A2544" i="38"/>
  <c r="A2545" i="38"/>
  <c r="A2546" i="38"/>
  <c r="A2547" i="38"/>
  <c r="A2548" i="38"/>
  <c r="A2549" i="38"/>
  <c r="A2550" i="38"/>
  <c r="A2551" i="38"/>
  <c r="A2552" i="38"/>
  <c r="A2553" i="38"/>
  <c r="A2554" i="38"/>
  <c r="A2555" i="38"/>
  <c r="A2556" i="38"/>
  <c r="A2557" i="38"/>
  <c r="A2558" i="38"/>
  <c r="A2559" i="38"/>
  <c r="A2560" i="38"/>
  <c r="A2561" i="38"/>
  <c r="A2562" i="38"/>
  <c r="A2563" i="38"/>
  <c r="A2564" i="38"/>
  <c r="A2565" i="38"/>
  <c r="A2566" i="38"/>
  <c r="A2567" i="38"/>
  <c r="A2568" i="38"/>
  <c r="A2569" i="38"/>
  <c r="A2570" i="38"/>
  <c r="A2571" i="38"/>
  <c r="A2572" i="38"/>
  <c r="A2573" i="38"/>
  <c r="A2574" i="38"/>
  <c r="A2575" i="38"/>
  <c r="A2576" i="38"/>
  <c r="A2577" i="38"/>
  <c r="A2578" i="38"/>
  <c r="A2579" i="38"/>
  <c r="A2580" i="38"/>
  <c r="A2581" i="38"/>
  <c r="A2582" i="38"/>
  <c r="A2583" i="38"/>
  <c r="A2584" i="38"/>
  <c r="A2585" i="38"/>
  <c r="A2586" i="38"/>
  <c r="A2587" i="38"/>
  <c r="A2588" i="38"/>
  <c r="A2589" i="38"/>
  <c r="A2590" i="38"/>
  <c r="A2591" i="38"/>
  <c r="A2592" i="38"/>
  <c r="A2593" i="38"/>
  <c r="A2594" i="38"/>
  <c r="A2595" i="38"/>
  <c r="A2596" i="38"/>
  <c r="A2597" i="38"/>
  <c r="A2598" i="38"/>
  <c r="A2599" i="38"/>
  <c r="A2600" i="38"/>
  <c r="A2601" i="38"/>
  <c r="A2602" i="38"/>
  <c r="A2603" i="38"/>
  <c r="A2604" i="38"/>
  <c r="A2605" i="38"/>
  <c r="A2606" i="38"/>
  <c r="A2607" i="38"/>
  <c r="A2608" i="38"/>
  <c r="A2609" i="38"/>
  <c r="A2610" i="38"/>
  <c r="A2611" i="38"/>
  <c r="A2612" i="38"/>
  <c r="A2613" i="38"/>
  <c r="A2614" i="38"/>
  <c r="A2615" i="38"/>
  <c r="A2616" i="38"/>
  <c r="A2617" i="38"/>
  <c r="A2618" i="38"/>
  <c r="A2619" i="38"/>
  <c r="A2620" i="38"/>
  <c r="A2621" i="38"/>
  <c r="A2622" i="38"/>
  <c r="A2623" i="38"/>
  <c r="A2624" i="38"/>
  <c r="A2625" i="38"/>
  <c r="A2626" i="38"/>
  <c r="A2627" i="38"/>
  <c r="A2628" i="38"/>
  <c r="A2629" i="38"/>
  <c r="A2630" i="38"/>
  <c r="A2631" i="38"/>
  <c r="A2632" i="38"/>
  <c r="A2633" i="38"/>
  <c r="A2634" i="38"/>
  <c r="A2635" i="38"/>
  <c r="A2636" i="38"/>
  <c r="A2637" i="38"/>
  <c r="A2638" i="38"/>
  <c r="A2639" i="38"/>
  <c r="A2640" i="38"/>
  <c r="A2641" i="38"/>
  <c r="A2642" i="38"/>
  <c r="A2643" i="38"/>
  <c r="A2644" i="38"/>
  <c r="A2645" i="38"/>
  <c r="A2646" i="38"/>
  <c r="A2647" i="38"/>
  <c r="A2648" i="38"/>
  <c r="A2649" i="38"/>
  <c r="A2650" i="38"/>
  <c r="A2651" i="38"/>
  <c r="A2652" i="38"/>
  <c r="A2653" i="38"/>
  <c r="A2654" i="38"/>
  <c r="A2655" i="38"/>
  <c r="A2656" i="38"/>
  <c r="A2657" i="38"/>
  <c r="A2658" i="38"/>
  <c r="A2659" i="38"/>
  <c r="A2660" i="38"/>
  <c r="A2661" i="38"/>
  <c r="A2662" i="38"/>
  <c r="A2663" i="38"/>
  <c r="A2664" i="38"/>
  <c r="A2665" i="38"/>
  <c r="A2666" i="38"/>
  <c r="A2667" i="38"/>
  <c r="A2668" i="38"/>
  <c r="A2669" i="38"/>
  <c r="A2670" i="38"/>
  <c r="A2671" i="38"/>
  <c r="A2672" i="38"/>
  <c r="A2673" i="38"/>
  <c r="A2674" i="38"/>
  <c r="A2675" i="38"/>
  <c r="A2676" i="38"/>
  <c r="A2677" i="38"/>
  <c r="A2678" i="38"/>
  <c r="A2679" i="38"/>
  <c r="A2680" i="38"/>
  <c r="A2681" i="38"/>
  <c r="A2682" i="38"/>
  <c r="A2683" i="38"/>
  <c r="A2684" i="38"/>
  <c r="A2685" i="38"/>
  <c r="A2686" i="38"/>
  <c r="A2687" i="38"/>
  <c r="A2688" i="38"/>
  <c r="A2689" i="38"/>
  <c r="A2690" i="38"/>
  <c r="A2691" i="38"/>
  <c r="A2692" i="38"/>
  <c r="A2693" i="38"/>
  <c r="A2694" i="38"/>
  <c r="A2695" i="38"/>
  <c r="A2696" i="38"/>
  <c r="A2697" i="38"/>
  <c r="A2698" i="38"/>
  <c r="A2699" i="38"/>
  <c r="A2700" i="38"/>
  <c r="A2701" i="38"/>
  <c r="A2702" i="38"/>
  <c r="A2703" i="38"/>
  <c r="A2704" i="38"/>
  <c r="A2705" i="38"/>
  <c r="A2706" i="38"/>
  <c r="A2707" i="38"/>
  <c r="A2708" i="38"/>
  <c r="A2709" i="38"/>
  <c r="A2710" i="38"/>
  <c r="A2711" i="38"/>
  <c r="A2712" i="38"/>
  <c r="A2713" i="38"/>
  <c r="A2714" i="38"/>
  <c r="A2715" i="38"/>
  <c r="A2716" i="38"/>
  <c r="A2717" i="38"/>
  <c r="A2718" i="38"/>
  <c r="A2719" i="38"/>
  <c r="A2720" i="38"/>
  <c r="A2721" i="38"/>
  <c r="A2722" i="38"/>
  <c r="A2723" i="38"/>
  <c r="A2724" i="38"/>
  <c r="A2725" i="38"/>
  <c r="A2726" i="38"/>
  <c r="A2727" i="38"/>
  <c r="A2728" i="38"/>
  <c r="A2729" i="38"/>
  <c r="A2730" i="38"/>
  <c r="A2731" i="38"/>
  <c r="A2732" i="38"/>
  <c r="A2733" i="38"/>
  <c r="A2734" i="38"/>
  <c r="A2735" i="38"/>
  <c r="A2736" i="38"/>
  <c r="A2737" i="38"/>
  <c r="A2738" i="38"/>
  <c r="A2739" i="38"/>
  <c r="A2740" i="38"/>
  <c r="A2741" i="38"/>
  <c r="A2742" i="38"/>
  <c r="A2743" i="38"/>
  <c r="A2744" i="38"/>
  <c r="A2745" i="38"/>
  <c r="A2746" i="38"/>
  <c r="A2747" i="38"/>
  <c r="A2748" i="38"/>
  <c r="A2749" i="38"/>
  <c r="A2750" i="38"/>
  <c r="A2751" i="38"/>
  <c r="A2752" i="38"/>
  <c r="A2753" i="38"/>
  <c r="A2754" i="38"/>
  <c r="A2755" i="38"/>
  <c r="A2756" i="38"/>
  <c r="A2757" i="38"/>
  <c r="A2758" i="38"/>
  <c r="A2759" i="38"/>
  <c r="A2760" i="38"/>
  <c r="A2761" i="38"/>
  <c r="A2762" i="38"/>
  <c r="A2763" i="38"/>
  <c r="A2764" i="38"/>
  <c r="A2765" i="38"/>
  <c r="A2766" i="38"/>
  <c r="A2767" i="38"/>
  <c r="A2768" i="38"/>
  <c r="A2769" i="38"/>
  <c r="A2770" i="38"/>
  <c r="A2771" i="38"/>
  <c r="A2772" i="38"/>
  <c r="A2773" i="38"/>
  <c r="A2774" i="38"/>
  <c r="A2775" i="38"/>
  <c r="A2776" i="38"/>
  <c r="A2777" i="38"/>
  <c r="A2778" i="38"/>
  <c r="A2779" i="38"/>
  <c r="A2780" i="38"/>
  <c r="A2781" i="38"/>
  <c r="A2782" i="38"/>
  <c r="A2783" i="38"/>
  <c r="A2784" i="38"/>
  <c r="A2785" i="38"/>
  <c r="A2786" i="38"/>
  <c r="A2787" i="38"/>
  <c r="A2788" i="38"/>
  <c r="A2789" i="38"/>
  <c r="A2790" i="38"/>
  <c r="A2791" i="38"/>
  <c r="A2792" i="38"/>
  <c r="A2793" i="38"/>
  <c r="A2794" i="38"/>
  <c r="A2795" i="38"/>
  <c r="A2796" i="38"/>
  <c r="A2797" i="38"/>
  <c r="A2798" i="38"/>
  <c r="A2799" i="38"/>
  <c r="A2800" i="38"/>
  <c r="A2801" i="38"/>
  <c r="A2802" i="38"/>
  <c r="A2803" i="38"/>
  <c r="A2804" i="38"/>
  <c r="A2805" i="38"/>
  <c r="A2806" i="38"/>
  <c r="A2807" i="38"/>
  <c r="A2808" i="38"/>
  <c r="A2809" i="38"/>
  <c r="A2810" i="38"/>
  <c r="A2811" i="38"/>
  <c r="A2812" i="38"/>
  <c r="A2813" i="38"/>
  <c r="A2814" i="38"/>
  <c r="A2815" i="38"/>
  <c r="A2816" i="38"/>
  <c r="A2817" i="38"/>
  <c r="A2818" i="38"/>
  <c r="A2819" i="38"/>
  <c r="A2820" i="38"/>
  <c r="A2821" i="38"/>
  <c r="A2822" i="38"/>
  <c r="A2823" i="38"/>
  <c r="A2824" i="38"/>
  <c r="A2825" i="38"/>
  <c r="A2826" i="38"/>
  <c r="A2827" i="38"/>
  <c r="A2828" i="38"/>
  <c r="A2829" i="38"/>
  <c r="A2830" i="38"/>
  <c r="A2831" i="38"/>
  <c r="A2832" i="38"/>
  <c r="A2833" i="38"/>
  <c r="A2834" i="38"/>
  <c r="A2835" i="38"/>
  <c r="A2836" i="38"/>
  <c r="A2837" i="38"/>
  <c r="A2838" i="38"/>
  <c r="A2839" i="38"/>
  <c r="A2840" i="38"/>
  <c r="A2841" i="38"/>
  <c r="A2842" i="38"/>
  <c r="A2843" i="38"/>
  <c r="A2844" i="38"/>
  <c r="A2845" i="38"/>
  <c r="A2846" i="38"/>
  <c r="A2847" i="38"/>
  <c r="A2848" i="38"/>
  <c r="A2849" i="38"/>
  <c r="A2850" i="38"/>
  <c r="A2851" i="38"/>
  <c r="A2852" i="38"/>
  <c r="A2853" i="38"/>
  <c r="A2854" i="38"/>
  <c r="A2855" i="38"/>
  <c r="A2856" i="38"/>
  <c r="A2857" i="38"/>
  <c r="A2858" i="38"/>
  <c r="A2859" i="38"/>
  <c r="A2860" i="38"/>
  <c r="A2861" i="38"/>
  <c r="A2862" i="38"/>
  <c r="A2863" i="38"/>
  <c r="A2864" i="38"/>
  <c r="A2865" i="38"/>
  <c r="A2866" i="38"/>
  <c r="A2867" i="38"/>
  <c r="A2868" i="38"/>
  <c r="A2869" i="38"/>
  <c r="A2870" i="38"/>
  <c r="A2871" i="38"/>
  <c r="A2872" i="38"/>
  <c r="A2873" i="38"/>
  <c r="A2874" i="38"/>
  <c r="A2875" i="38"/>
  <c r="A2876" i="38"/>
  <c r="A2877" i="38"/>
  <c r="A2878" i="38"/>
  <c r="A2879" i="38"/>
  <c r="A2880" i="38"/>
  <c r="A2881" i="38"/>
  <c r="A2882" i="38"/>
  <c r="A2883" i="38"/>
  <c r="A2884" i="38"/>
  <c r="A2885" i="38"/>
  <c r="A2886" i="38"/>
  <c r="A2887" i="38"/>
  <c r="A2888" i="38"/>
  <c r="A2889" i="38"/>
  <c r="A2890" i="38"/>
  <c r="A2891" i="38"/>
  <c r="A2892" i="38"/>
  <c r="A2893" i="38"/>
  <c r="A2894" i="38"/>
  <c r="A2895" i="38"/>
  <c r="A2896" i="38"/>
  <c r="A2897" i="38"/>
  <c r="A2898" i="38"/>
  <c r="A2899" i="38"/>
  <c r="A2900" i="38"/>
  <c r="A2901" i="38"/>
  <c r="A2902" i="38"/>
  <c r="A2903" i="38"/>
  <c r="A2904" i="38"/>
  <c r="A2905" i="38"/>
  <c r="A2906" i="38"/>
  <c r="A2907" i="38"/>
  <c r="A2908" i="38"/>
  <c r="A2909" i="38"/>
  <c r="A2910" i="38"/>
  <c r="A2911" i="38"/>
  <c r="A2912" i="38"/>
  <c r="A2913" i="38"/>
  <c r="A2914" i="38"/>
  <c r="A2915" i="38"/>
  <c r="A2916" i="38"/>
  <c r="A2917" i="38"/>
  <c r="A2918" i="38"/>
  <c r="A2919" i="38"/>
  <c r="A2920" i="38"/>
  <c r="A2921" i="38"/>
  <c r="A2922" i="38"/>
  <c r="A2923" i="38"/>
  <c r="A2924" i="38"/>
  <c r="A2925" i="38"/>
  <c r="A2926" i="38"/>
  <c r="A2927" i="38"/>
  <c r="A2928" i="38"/>
  <c r="A2929" i="38"/>
  <c r="A2930" i="38"/>
  <c r="A2931" i="38"/>
  <c r="A2932" i="38"/>
  <c r="A2933" i="38"/>
  <c r="A2934" i="38"/>
  <c r="A2935" i="38"/>
  <c r="A2936" i="38"/>
  <c r="A2937" i="38"/>
  <c r="A2938" i="38"/>
  <c r="A2939" i="38"/>
  <c r="A2940" i="38"/>
  <c r="A2941" i="38"/>
  <c r="A2942" i="38"/>
  <c r="A2943" i="38"/>
  <c r="A2944" i="38"/>
  <c r="A2945" i="38"/>
  <c r="A2946" i="38"/>
  <c r="A2947" i="38"/>
  <c r="A2948" i="38"/>
  <c r="A2949" i="38"/>
  <c r="A2950" i="38"/>
  <c r="A2951" i="38"/>
  <c r="A2952" i="38"/>
  <c r="A2953" i="38"/>
  <c r="A2954" i="38"/>
  <c r="A2955" i="38"/>
  <c r="A2956" i="38"/>
  <c r="A2957" i="38"/>
  <c r="A2958" i="38"/>
  <c r="A2959" i="38"/>
  <c r="A2960" i="38"/>
  <c r="A2961" i="38"/>
  <c r="A2962" i="38"/>
  <c r="A2963" i="38"/>
  <c r="A2964" i="38"/>
  <c r="A2965" i="38"/>
  <c r="A2966" i="38"/>
  <c r="A2967" i="38"/>
  <c r="A2968" i="38"/>
  <c r="A2969" i="38"/>
  <c r="A2970" i="38"/>
  <c r="A2971" i="38"/>
  <c r="A2972" i="38"/>
  <c r="A2973" i="38"/>
  <c r="A2974" i="38"/>
  <c r="A2975" i="38"/>
  <c r="A2976" i="38"/>
  <c r="A2977" i="38"/>
  <c r="A2978" i="38"/>
  <c r="A2979" i="38"/>
  <c r="A2980" i="38"/>
  <c r="A2981" i="38"/>
  <c r="A2982" i="38"/>
  <c r="A2983" i="38"/>
  <c r="A2984" i="38"/>
  <c r="A2985" i="38"/>
  <c r="A2986" i="38"/>
  <c r="A2987" i="38"/>
  <c r="A2988" i="38"/>
  <c r="A2989" i="38"/>
  <c r="A2990" i="38"/>
  <c r="A2991" i="38"/>
  <c r="A2992" i="38"/>
  <c r="A2993" i="38"/>
  <c r="A2994" i="38"/>
  <c r="A2995" i="38"/>
  <c r="A2996" i="38"/>
  <c r="A2997" i="38"/>
  <c r="A2998" i="38"/>
  <c r="A2999" i="38"/>
  <c r="A3000" i="38"/>
  <c r="A3001" i="38"/>
  <c r="A3002" i="38"/>
  <c r="A3003" i="38"/>
  <c r="A3004" i="38"/>
  <c r="A3005" i="38"/>
  <c r="A3006" i="38"/>
  <c r="A3007" i="38"/>
  <c r="A3008" i="38"/>
  <c r="A3009" i="38"/>
  <c r="A3010" i="38"/>
  <c r="A3011" i="38"/>
  <c r="A3012" i="38"/>
  <c r="A3013" i="38"/>
  <c r="A3014" i="38"/>
  <c r="A3015" i="38"/>
  <c r="A3016" i="38"/>
  <c r="A3017" i="38"/>
  <c r="A3018" i="38"/>
  <c r="A3019" i="38"/>
  <c r="A3020" i="38"/>
  <c r="A3021" i="38"/>
  <c r="A3022" i="38"/>
  <c r="A3023" i="38"/>
  <c r="A3024" i="38"/>
  <c r="A3025" i="38"/>
  <c r="A3026" i="38"/>
  <c r="A3027" i="38"/>
  <c r="A3028" i="38"/>
  <c r="A3029" i="38"/>
  <c r="A3030" i="38"/>
  <c r="A3031" i="38"/>
  <c r="A3032" i="38"/>
  <c r="A3033" i="38"/>
  <c r="A3034" i="38"/>
  <c r="A3035" i="38"/>
  <c r="A3036" i="38"/>
  <c r="A3037" i="38"/>
  <c r="A3038" i="38"/>
  <c r="A3039" i="38"/>
  <c r="A3040" i="38"/>
  <c r="A3041" i="38"/>
  <c r="A3042" i="38"/>
  <c r="A3043" i="38"/>
  <c r="A3044" i="38"/>
  <c r="A3045" i="38"/>
  <c r="A3046" i="38"/>
  <c r="A3047" i="38"/>
  <c r="A3048" i="38"/>
  <c r="A3049" i="38"/>
  <c r="A3050" i="38"/>
  <c r="A3051" i="38"/>
  <c r="A3052" i="38"/>
  <c r="A3053" i="38"/>
  <c r="A3054" i="38"/>
  <c r="A3055" i="38"/>
  <c r="A3056" i="38"/>
  <c r="A3057" i="38"/>
  <c r="A3058" i="38"/>
  <c r="A3059" i="38"/>
  <c r="A3060" i="38"/>
  <c r="A3061" i="38"/>
  <c r="A3062" i="38"/>
  <c r="A3063" i="38"/>
  <c r="A3064" i="38"/>
  <c r="A3065" i="38"/>
  <c r="A3066" i="38"/>
  <c r="A3067" i="38"/>
  <c r="A3068" i="38"/>
  <c r="A3069" i="38"/>
  <c r="A3070" i="38"/>
  <c r="A3071" i="38"/>
  <c r="A3072" i="38"/>
  <c r="A3073" i="38"/>
  <c r="A3074" i="38"/>
  <c r="A3075" i="38"/>
  <c r="A3076" i="38"/>
  <c r="A3077" i="38"/>
  <c r="A3078" i="38"/>
  <c r="A3079" i="38"/>
  <c r="A3080" i="38"/>
  <c r="A3081" i="38"/>
  <c r="A3082" i="38"/>
  <c r="A3083" i="38"/>
  <c r="A3084" i="38"/>
  <c r="A3085" i="38"/>
  <c r="A3086" i="38"/>
  <c r="A3087" i="38"/>
  <c r="A3088" i="38"/>
  <c r="A3089" i="38"/>
  <c r="A3090" i="38"/>
  <c r="A3091" i="38"/>
  <c r="A3092" i="38"/>
  <c r="A3093" i="38"/>
  <c r="A3094" i="38"/>
  <c r="A3095" i="38"/>
  <c r="A3096" i="38"/>
  <c r="A3097" i="38"/>
  <c r="A3098" i="38"/>
  <c r="A3099" i="38"/>
  <c r="A3100" i="38"/>
  <c r="A3101" i="38"/>
  <c r="A3102" i="38"/>
  <c r="A3103" i="38"/>
  <c r="A3104" i="38"/>
  <c r="A3105" i="38"/>
  <c r="A3106" i="38"/>
  <c r="A3107" i="38"/>
  <c r="A3108" i="38"/>
  <c r="A3109" i="38"/>
  <c r="A3110" i="38"/>
  <c r="A3111" i="38"/>
  <c r="A3112" i="38"/>
  <c r="A3113" i="38"/>
  <c r="A3114" i="38"/>
  <c r="A3115" i="38"/>
  <c r="A3116" i="38"/>
  <c r="A3117" i="38"/>
  <c r="A3118" i="38"/>
  <c r="A3119" i="38"/>
  <c r="A3120" i="38"/>
  <c r="A3121" i="38"/>
  <c r="A3122" i="38"/>
  <c r="A3123" i="38"/>
  <c r="A3124" i="38"/>
  <c r="A3125" i="38"/>
  <c r="A3126" i="38"/>
  <c r="A3127" i="38"/>
  <c r="A3128" i="38"/>
  <c r="A3129" i="38"/>
  <c r="A3130" i="38"/>
  <c r="A3131" i="38"/>
  <c r="A3132" i="38"/>
  <c r="A3133" i="38"/>
  <c r="A3134" i="38"/>
  <c r="A3135" i="38"/>
  <c r="A3136" i="38"/>
  <c r="A3137" i="38"/>
  <c r="A3138" i="38"/>
  <c r="A3139" i="38"/>
  <c r="A3140" i="38"/>
  <c r="A3141" i="38"/>
  <c r="A3142" i="38"/>
  <c r="A3143" i="38"/>
  <c r="A3144" i="38"/>
  <c r="A3145" i="38"/>
  <c r="A3146" i="38"/>
  <c r="A3147" i="38"/>
  <c r="A3148" i="38"/>
  <c r="A3149" i="38"/>
  <c r="A3150" i="38"/>
  <c r="A3151" i="38"/>
  <c r="A3152" i="38"/>
  <c r="A3153" i="38"/>
  <c r="A3154" i="38"/>
  <c r="A3155" i="38"/>
  <c r="A3156" i="38"/>
  <c r="A3157" i="38"/>
  <c r="A3158" i="38"/>
  <c r="A3159" i="38"/>
  <c r="A3160" i="38"/>
  <c r="A3161" i="38"/>
  <c r="A3162" i="38"/>
  <c r="A3163" i="38"/>
  <c r="A3164" i="38"/>
  <c r="A3165" i="38"/>
  <c r="A3166" i="38"/>
  <c r="A3167" i="38"/>
  <c r="A3168" i="38"/>
  <c r="A3169" i="38"/>
  <c r="A3170" i="38"/>
  <c r="A3171" i="38"/>
  <c r="A3172" i="38"/>
  <c r="A3173" i="38"/>
  <c r="A3174" i="38"/>
  <c r="A3175" i="38"/>
  <c r="A3176" i="38"/>
  <c r="A3177" i="38"/>
  <c r="A3178" i="38"/>
  <c r="A3179" i="38"/>
  <c r="A3180" i="38"/>
  <c r="A3181" i="38"/>
  <c r="A3182" i="38"/>
  <c r="A3183" i="38"/>
  <c r="A3184" i="38"/>
  <c r="A3185" i="38"/>
  <c r="A3186" i="38"/>
  <c r="A3187" i="38"/>
  <c r="A3188" i="38"/>
  <c r="A3189" i="38"/>
  <c r="A3190" i="38"/>
  <c r="A3191" i="38"/>
  <c r="A3192" i="38"/>
  <c r="A3193" i="38"/>
  <c r="A3194" i="38"/>
  <c r="A3195" i="38"/>
  <c r="A3196" i="38"/>
  <c r="A3197" i="38"/>
  <c r="A3198" i="38"/>
  <c r="A3199" i="38"/>
  <c r="A3200" i="38"/>
  <c r="A3201" i="38"/>
  <c r="A3202" i="38"/>
  <c r="A3203" i="38"/>
  <c r="A3204" i="38"/>
  <c r="A3205" i="38"/>
  <c r="A3206" i="38"/>
  <c r="A3207" i="38"/>
  <c r="A3208" i="38"/>
  <c r="A3209" i="38"/>
  <c r="A3210" i="38"/>
  <c r="A3211" i="38"/>
  <c r="A3212" i="38"/>
  <c r="A3213" i="38"/>
  <c r="A3214" i="38"/>
  <c r="A3215" i="38"/>
  <c r="A3216" i="38"/>
  <c r="A3217" i="38"/>
  <c r="A3218" i="38"/>
  <c r="A3219" i="38"/>
  <c r="A3220" i="38"/>
  <c r="A3221" i="38"/>
  <c r="A3222" i="38"/>
  <c r="A3223" i="38"/>
  <c r="A3224" i="38"/>
  <c r="A3225" i="38"/>
  <c r="A3226" i="38"/>
  <c r="A3227" i="38"/>
  <c r="A3228" i="38"/>
  <c r="A3229" i="38"/>
  <c r="A3230" i="38"/>
  <c r="A3231" i="38"/>
  <c r="A3232" i="38"/>
  <c r="A3233" i="38"/>
  <c r="A3234" i="38"/>
  <c r="A3235" i="38"/>
  <c r="A3236" i="38"/>
  <c r="A3237" i="38"/>
  <c r="A3238" i="38"/>
  <c r="A3239" i="38"/>
  <c r="A3240" i="38"/>
  <c r="A3241" i="38"/>
  <c r="A3242" i="38"/>
  <c r="A3243" i="38"/>
  <c r="A3244" i="38"/>
  <c r="A3245" i="38"/>
  <c r="A3246" i="38"/>
  <c r="A3247" i="38"/>
  <c r="A3248" i="38"/>
  <c r="A3249" i="38"/>
  <c r="A3250" i="38"/>
  <c r="A3251" i="38"/>
  <c r="A3252" i="38"/>
  <c r="A3253" i="38"/>
  <c r="A3254" i="38"/>
  <c r="A3255" i="38"/>
  <c r="A3256" i="38"/>
  <c r="A3257" i="38"/>
  <c r="A3258" i="38"/>
  <c r="A3259" i="38"/>
  <c r="A3260" i="38"/>
  <c r="A3261" i="38"/>
  <c r="A3262" i="38"/>
  <c r="A3263" i="38"/>
  <c r="A3264" i="38"/>
  <c r="A3265" i="38"/>
  <c r="A3266" i="38"/>
  <c r="A3267" i="38"/>
  <c r="A3268" i="38"/>
  <c r="A3269" i="38"/>
  <c r="A3270" i="38"/>
  <c r="A3271" i="38"/>
  <c r="A3272" i="38"/>
  <c r="A3273" i="38"/>
  <c r="A3274" i="38"/>
  <c r="A3275" i="38"/>
  <c r="A3276" i="38"/>
  <c r="A3277" i="38"/>
  <c r="A3278" i="38"/>
  <c r="A3279" i="38"/>
  <c r="A3280" i="38"/>
  <c r="A3281" i="38"/>
  <c r="A3282" i="38"/>
  <c r="A3283" i="38"/>
  <c r="A3284" i="38"/>
  <c r="A3285" i="38"/>
  <c r="A3286" i="38"/>
  <c r="A3287" i="38"/>
  <c r="A3288" i="38"/>
  <c r="A3289" i="38"/>
  <c r="A3290" i="38"/>
  <c r="A3291" i="38"/>
  <c r="A3292" i="38"/>
  <c r="A3293" i="38"/>
  <c r="A3294" i="38"/>
  <c r="A3295" i="38"/>
  <c r="A3296" i="38"/>
  <c r="A3297" i="38"/>
  <c r="A3298" i="38"/>
  <c r="A3299" i="38"/>
  <c r="A3300" i="38"/>
  <c r="A3301" i="38"/>
  <c r="A3302" i="38"/>
  <c r="A3303" i="38"/>
  <c r="A3304" i="38"/>
  <c r="A3305" i="38"/>
  <c r="A3306" i="38"/>
  <c r="A3307" i="38"/>
  <c r="A3308" i="38"/>
  <c r="A3309" i="38"/>
  <c r="A3310" i="38"/>
  <c r="A3311" i="38"/>
  <c r="A3312" i="38"/>
  <c r="A3313" i="38"/>
  <c r="A3314" i="38"/>
  <c r="A3315" i="38"/>
  <c r="A3316" i="38"/>
  <c r="A3317" i="38"/>
  <c r="A3318" i="38"/>
  <c r="A3319" i="38"/>
  <c r="A3320" i="38"/>
  <c r="A3321" i="38"/>
  <c r="A3322" i="38"/>
  <c r="A3323" i="38"/>
  <c r="A3324" i="38"/>
  <c r="A3325" i="38"/>
  <c r="A3326" i="38"/>
  <c r="A3327" i="38"/>
  <c r="A3328" i="38"/>
  <c r="A3329" i="38"/>
  <c r="A3330" i="38"/>
  <c r="A3331" i="38"/>
  <c r="A3332" i="38"/>
  <c r="A3333" i="38"/>
  <c r="A3334" i="38"/>
  <c r="A3335" i="38"/>
  <c r="A3336" i="38"/>
  <c r="A3337" i="38"/>
  <c r="A3338" i="38"/>
  <c r="A3339" i="38"/>
  <c r="A3340" i="38"/>
  <c r="A3341" i="38"/>
  <c r="A3342" i="38"/>
  <c r="A3343" i="38"/>
  <c r="A3344" i="38"/>
  <c r="A3345" i="38"/>
  <c r="A3346" i="38"/>
  <c r="A3347" i="38"/>
  <c r="A3348" i="38"/>
  <c r="A3349" i="38"/>
  <c r="A3350" i="38"/>
  <c r="A3351" i="38"/>
  <c r="A3352" i="38"/>
  <c r="A3353" i="38"/>
  <c r="A3354" i="38"/>
  <c r="A3355" i="38"/>
  <c r="A3356" i="38"/>
  <c r="A3357" i="38"/>
  <c r="A3358" i="38"/>
  <c r="A3359" i="38"/>
  <c r="A3360" i="38"/>
  <c r="A3361" i="38"/>
  <c r="A3362" i="38"/>
  <c r="A3363" i="38"/>
  <c r="A3364" i="38"/>
  <c r="A3365" i="38"/>
  <c r="A3366" i="38"/>
  <c r="A3367" i="38"/>
  <c r="A3368" i="38"/>
  <c r="A3369" i="38"/>
  <c r="A3370" i="38"/>
  <c r="A3371" i="38"/>
  <c r="A3372" i="38"/>
  <c r="A3373" i="38"/>
  <c r="A3374" i="38"/>
  <c r="A3375" i="38"/>
  <c r="A3376" i="38"/>
  <c r="A3377" i="38"/>
  <c r="A3378" i="38"/>
  <c r="A3379" i="38"/>
  <c r="A3380" i="38"/>
  <c r="A3381" i="38"/>
  <c r="A3382" i="38"/>
  <c r="A3383" i="38"/>
  <c r="A3384" i="38"/>
  <c r="A3385" i="38"/>
  <c r="A3386" i="38"/>
  <c r="A3387" i="38"/>
  <c r="A3388" i="38"/>
  <c r="A3389" i="38"/>
  <c r="A3390" i="38"/>
  <c r="A3391" i="38"/>
  <c r="A3392" i="38"/>
  <c r="A3393" i="38"/>
  <c r="A3394" i="38"/>
  <c r="A3395" i="38"/>
  <c r="A3396" i="38"/>
  <c r="A3397" i="38"/>
  <c r="A3398" i="38"/>
  <c r="A3399" i="38"/>
  <c r="A3400" i="38"/>
  <c r="A3401" i="38"/>
  <c r="A3402" i="38"/>
  <c r="A3403" i="38"/>
  <c r="A3404" i="38"/>
  <c r="A3405" i="38"/>
  <c r="A3406" i="38"/>
  <c r="A3407" i="38"/>
  <c r="A3408" i="38"/>
  <c r="A3409" i="38"/>
  <c r="A3410" i="38"/>
  <c r="A3411" i="38"/>
  <c r="A3412" i="38"/>
  <c r="A3413" i="38"/>
  <c r="A3414" i="38"/>
  <c r="A3415" i="38"/>
  <c r="A3416" i="38"/>
  <c r="A3417" i="38"/>
  <c r="A3418" i="38"/>
  <c r="A3419" i="38"/>
  <c r="A3420" i="38"/>
  <c r="A3421" i="38"/>
  <c r="A3422" i="38"/>
  <c r="A3423" i="38"/>
  <c r="A3424" i="38"/>
  <c r="A3425" i="38"/>
  <c r="A3426" i="38"/>
  <c r="A3427" i="38"/>
  <c r="A3428" i="38"/>
  <c r="A3429" i="38"/>
  <c r="A3430" i="38"/>
  <c r="A3431" i="38"/>
  <c r="A3432" i="38"/>
  <c r="A3433" i="38"/>
  <c r="A3434" i="38"/>
  <c r="A3435" i="38"/>
  <c r="A3436" i="38"/>
  <c r="A3437" i="38"/>
  <c r="A3438" i="38"/>
  <c r="A3439" i="38"/>
  <c r="A3440" i="38"/>
  <c r="A3441" i="38"/>
  <c r="A3442" i="38"/>
  <c r="A3443" i="38"/>
  <c r="A3444" i="38"/>
  <c r="A3445" i="38"/>
  <c r="A3446" i="38"/>
  <c r="A3447" i="38"/>
  <c r="A3448" i="38"/>
  <c r="A3449" i="38"/>
  <c r="A3450" i="38"/>
  <c r="A3451" i="38"/>
  <c r="A3452" i="38"/>
  <c r="A3453" i="38"/>
  <c r="A3454" i="38"/>
  <c r="A3455" i="38"/>
  <c r="A3456" i="38"/>
  <c r="A3457" i="38"/>
  <c r="A3458" i="38"/>
  <c r="A3459" i="38"/>
  <c r="A3460" i="38"/>
  <c r="A3461" i="38"/>
  <c r="A3462" i="38"/>
  <c r="A3463" i="38"/>
  <c r="A3464" i="38"/>
  <c r="A3465" i="38"/>
  <c r="A3466" i="38"/>
  <c r="A3467" i="38"/>
  <c r="A3468" i="38"/>
  <c r="A3469" i="38"/>
  <c r="A3470" i="38"/>
  <c r="A3471" i="38"/>
  <c r="A3472" i="38"/>
  <c r="A3473" i="38"/>
  <c r="A3474" i="38"/>
  <c r="A3475" i="38"/>
  <c r="A3476" i="38"/>
  <c r="A3477" i="38"/>
  <c r="A3478" i="38"/>
  <c r="A3479" i="38"/>
  <c r="A3480" i="38"/>
  <c r="A3481" i="38"/>
  <c r="A3482" i="38"/>
  <c r="A3483" i="38"/>
  <c r="A3484" i="38"/>
  <c r="A3485" i="38"/>
  <c r="A3486" i="38"/>
  <c r="A3487" i="38"/>
  <c r="A3488" i="38"/>
  <c r="A3489" i="38"/>
  <c r="A3490" i="38"/>
  <c r="A3491" i="38"/>
  <c r="A3492" i="38"/>
  <c r="A3493" i="38"/>
  <c r="A3494" i="38"/>
  <c r="A3495" i="38"/>
  <c r="A3496" i="38"/>
  <c r="A3497" i="38"/>
  <c r="A3498" i="38"/>
  <c r="A3499" i="38"/>
  <c r="A3500" i="38"/>
  <c r="A3501" i="38"/>
  <c r="A3502" i="38"/>
  <c r="A3503" i="38"/>
  <c r="A3504" i="38"/>
  <c r="A3505" i="38"/>
  <c r="A3506" i="38"/>
  <c r="A3507" i="38"/>
  <c r="A3508" i="38"/>
  <c r="A3509" i="38"/>
  <c r="A3510" i="38"/>
  <c r="A3511" i="38"/>
  <c r="A3512" i="38"/>
  <c r="A3513" i="38"/>
  <c r="A3514" i="38"/>
  <c r="A3515" i="38"/>
  <c r="A3516" i="38"/>
  <c r="A3517" i="38"/>
  <c r="A3518" i="38"/>
  <c r="A3519" i="38"/>
  <c r="A3520" i="38"/>
  <c r="A3521" i="38"/>
  <c r="A3522" i="38"/>
  <c r="A3523" i="38"/>
  <c r="A3524" i="38"/>
  <c r="A3525" i="38"/>
  <c r="A3526" i="38"/>
  <c r="A3527" i="38"/>
  <c r="A3528" i="38"/>
  <c r="A3529" i="38"/>
  <c r="A3530" i="38"/>
  <c r="A3531" i="38"/>
  <c r="A3532" i="38"/>
  <c r="A3533" i="38"/>
  <c r="A3534" i="38"/>
  <c r="A3535" i="38"/>
  <c r="A3536" i="38"/>
  <c r="A3537" i="38"/>
  <c r="A3538" i="38"/>
  <c r="A3539" i="38"/>
  <c r="A3540" i="38"/>
  <c r="A3541" i="38"/>
  <c r="A3542" i="38"/>
  <c r="A3543" i="38"/>
  <c r="A3544" i="38"/>
  <c r="A3545" i="38"/>
  <c r="A3546" i="38"/>
  <c r="A3547" i="38"/>
  <c r="A3548" i="38"/>
  <c r="A3549" i="38"/>
  <c r="A3550" i="38"/>
  <c r="A3551" i="38"/>
  <c r="A3552" i="38"/>
  <c r="A3553" i="38"/>
  <c r="A3554" i="38"/>
  <c r="A3555" i="38"/>
  <c r="A3556" i="38"/>
  <c r="A3557" i="38"/>
  <c r="A3558" i="38"/>
  <c r="A3559" i="38"/>
  <c r="A3560" i="38"/>
  <c r="A3561" i="38"/>
  <c r="A3562" i="38"/>
  <c r="A3563" i="38"/>
  <c r="A3564" i="38"/>
  <c r="A3565" i="38"/>
  <c r="A3566" i="38"/>
  <c r="A3567" i="38"/>
  <c r="A3568" i="38"/>
  <c r="A3569" i="38"/>
  <c r="A3570" i="38"/>
  <c r="A3571" i="38"/>
  <c r="A3572" i="38"/>
  <c r="A3573" i="38"/>
  <c r="A3574" i="38"/>
  <c r="A3575" i="38"/>
  <c r="A3576" i="38"/>
  <c r="A3577" i="38"/>
  <c r="A3578" i="38"/>
  <c r="A3579" i="38"/>
  <c r="A3580" i="38"/>
  <c r="A3581" i="38"/>
  <c r="A3582" i="38"/>
  <c r="A3583" i="38"/>
  <c r="A3584" i="38"/>
  <c r="A3585" i="38"/>
  <c r="A3586" i="38"/>
  <c r="A3587" i="38"/>
  <c r="A3588" i="38"/>
  <c r="A3589" i="38"/>
  <c r="A3590" i="38"/>
  <c r="A3591" i="38"/>
  <c r="A3592" i="38"/>
  <c r="A3593" i="38"/>
  <c r="A3594" i="38"/>
  <c r="A3595" i="38"/>
  <c r="A3596" i="38"/>
  <c r="A3597" i="38"/>
  <c r="A3598" i="38"/>
  <c r="A3599" i="38"/>
  <c r="A3600" i="38"/>
  <c r="A3601" i="38"/>
  <c r="A3602" i="38"/>
  <c r="A3603" i="38"/>
  <c r="A3604" i="38"/>
  <c r="A3605" i="38"/>
  <c r="A3606" i="38"/>
  <c r="A3607" i="38"/>
  <c r="A3608" i="38"/>
  <c r="A3609" i="38"/>
  <c r="A3610" i="38"/>
  <c r="A3611" i="38"/>
  <c r="A3612" i="38"/>
  <c r="A3613" i="38"/>
  <c r="A3614" i="38"/>
  <c r="A3615" i="38"/>
  <c r="A3616" i="38"/>
  <c r="A3617" i="38"/>
  <c r="A3618" i="38"/>
  <c r="A3619" i="38"/>
  <c r="A3620" i="38"/>
  <c r="A3621" i="38"/>
  <c r="A3622" i="38"/>
  <c r="A3623" i="38"/>
  <c r="A3624" i="38"/>
  <c r="A3625" i="38"/>
  <c r="A3626" i="38"/>
  <c r="A3627" i="38"/>
  <c r="A3628" i="38"/>
  <c r="A3629" i="38"/>
  <c r="A3630" i="38"/>
  <c r="A3631" i="38"/>
  <c r="A3632" i="38"/>
  <c r="A3633" i="38"/>
  <c r="A3634" i="38"/>
  <c r="A3635" i="38"/>
  <c r="A3636" i="38"/>
  <c r="A3637" i="38"/>
  <c r="A3638" i="38"/>
  <c r="A3639" i="38"/>
  <c r="A3640" i="38"/>
  <c r="A3641" i="38"/>
  <c r="A3642" i="38"/>
  <c r="A3643" i="38"/>
  <c r="A3644" i="38"/>
  <c r="A3645" i="38"/>
  <c r="A3646" i="38"/>
  <c r="A3647" i="38"/>
  <c r="A3648" i="38"/>
  <c r="A3649" i="38"/>
  <c r="A3650" i="38"/>
  <c r="A3651" i="38"/>
  <c r="A3652" i="38"/>
  <c r="A3653" i="38"/>
  <c r="A3654" i="38"/>
  <c r="A3655" i="38"/>
  <c r="A3656" i="38"/>
  <c r="A3657" i="38"/>
  <c r="A3658" i="38"/>
  <c r="A3659" i="38"/>
  <c r="A3660" i="38"/>
  <c r="A3661" i="38"/>
  <c r="A3662" i="38"/>
  <c r="A3663" i="38"/>
  <c r="A3664" i="38"/>
  <c r="A3665" i="38"/>
  <c r="A3666" i="38"/>
  <c r="A3667" i="38"/>
  <c r="A3668" i="38"/>
  <c r="A3669" i="38"/>
  <c r="A3670" i="38"/>
  <c r="A3671" i="38"/>
  <c r="A3672" i="38"/>
  <c r="A3673" i="38"/>
  <c r="A3674" i="38"/>
  <c r="A3675" i="38"/>
  <c r="A3676" i="38"/>
  <c r="A3677" i="38"/>
  <c r="A3678" i="38"/>
  <c r="A3679" i="38"/>
  <c r="A3680" i="38"/>
  <c r="A3681" i="38"/>
  <c r="A3682" i="38"/>
  <c r="A3683" i="38"/>
  <c r="A3684" i="38"/>
  <c r="A3685" i="38"/>
  <c r="A3686" i="38"/>
  <c r="A3687" i="38"/>
  <c r="A3688" i="38"/>
  <c r="A3689" i="38"/>
  <c r="A3690" i="38"/>
  <c r="A3691" i="38"/>
  <c r="A3692" i="38"/>
  <c r="A3693" i="38"/>
  <c r="A3694" i="38"/>
  <c r="A3695" i="38"/>
  <c r="A3696" i="38"/>
  <c r="A3697" i="38"/>
  <c r="A3698" i="38"/>
  <c r="A3699" i="38"/>
  <c r="A3700" i="38"/>
  <c r="A3701" i="38"/>
  <c r="A3702" i="38"/>
  <c r="A3703" i="38"/>
  <c r="A3704" i="38"/>
  <c r="A3705" i="38"/>
  <c r="A3706" i="38"/>
  <c r="A3707" i="38"/>
  <c r="A3708" i="38"/>
  <c r="A3709" i="38"/>
  <c r="A3710" i="38"/>
  <c r="A3711" i="38"/>
  <c r="A3712" i="38"/>
  <c r="A3713" i="38"/>
  <c r="A3714" i="38"/>
  <c r="A3715" i="38"/>
  <c r="A3716" i="38"/>
  <c r="A3717" i="38"/>
  <c r="A3718" i="38"/>
  <c r="A3719" i="38"/>
  <c r="A3720" i="38"/>
  <c r="A3721" i="38"/>
  <c r="A3722" i="38"/>
  <c r="A3723" i="38"/>
  <c r="A3724" i="38"/>
  <c r="A3725" i="38"/>
  <c r="A3726" i="38"/>
  <c r="A3727" i="38"/>
  <c r="A3728" i="38"/>
  <c r="A3729" i="38"/>
  <c r="A3730" i="38"/>
  <c r="A3731" i="38"/>
  <c r="A3732" i="38"/>
  <c r="A3733" i="38"/>
  <c r="A3734" i="38"/>
  <c r="A3735" i="38"/>
  <c r="A3736" i="38"/>
  <c r="A3737" i="38"/>
  <c r="A3738" i="38"/>
  <c r="A3739" i="38"/>
  <c r="A3740" i="38"/>
  <c r="A3741" i="38"/>
  <c r="A3742" i="38"/>
  <c r="A3743" i="38"/>
  <c r="A3744" i="38"/>
  <c r="A3745" i="38"/>
  <c r="A3746" i="38"/>
  <c r="A3747" i="38"/>
  <c r="A3748" i="38"/>
  <c r="A3749" i="38"/>
  <c r="A3750" i="38"/>
  <c r="A3751" i="38"/>
  <c r="A3752" i="38"/>
  <c r="A3753" i="38"/>
  <c r="A3754" i="38"/>
  <c r="A3755" i="38"/>
  <c r="A3756" i="38"/>
  <c r="A3757" i="38"/>
  <c r="A3758" i="38"/>
  <c r="A3759" i="38"/>
  <c r="A3760" i="38"/>
  <c r="A3761" i="38"/>
  <c r="A3762" i="38"/>
  <c r="A3763" i="38"/>
  <c r="A3764" i="38"/>
  <c r="A3765" i="38"/>
  <c r="A3766" i="38"/>
  <c r="A3767" i="38"/>
  <c r="A3768" i="38"/>
  <c r="A3769" i="38"/>
  <c r="A3770" i="38"/>
  <c r="A3771" i="38"/>
  <c r="A3772" i="38"/>
  <c r="A3773" i="38"/>
  <c r="A3774" i="38"/>
  <c r="A3775" i="38"/>
  <c r="A3776" i="38"/>
  <c r="A3777" i="38"/>
  <c r="A3778" i="38"/>
  <c r="A3779" i="38"/>
  <c r="A3780" i="38"/>
  <c r="A3781" i="38"/>
  <c r="A3782" i="38"/>
  <c r="A3783" i="38"/>
  <c r="A3784" i="38"/>
  <c r="A3785" i="38"/>
  <c r="A3786" i="38"/>
  <c r="A3787" i="38"/>
  <c r="A3788" i="38"/>
  <c r="A3789" i="38"/>
  <c r="A3790" i="38"/>
  <c r="A3791" i="38"/>
  <c r="A3792" i="38"/>
  <c r="A3793" i="38"/>
  <c r="A3794" i="38"/>
  <c r="A3795" i="38"/>
  <c r="A3796" i="38"/>
  <c r="A3797" i="38"/>
  <c r="A3798" i="38"/>
  <c r="A3799" i="38"/>
  <c r="A3800" i="38"/>
  <c r="A3801" i="38"/>
  <c r="A3802" i="38"/>
  <c r="A3803" i="38"/>
  <c r="A3804" i="38"/>
  <c r="A3805" i="38"/>
  <c r="A3806" i="38"/>
  <c r="A3807" i="38"/>
  <c r="A3808" i="38"/>
  <c r="A3809" i="38"/>
  <c r="A3810" i="38"/>
  <c r="A3811" i="38"/>
  <c r="A3812" i="38"/>
  <c r="A3813" i="38"/>
  <c r="A3814" i="38"/>
  <c r="A3815" i="38"/>
  <c r="A3816" i="38"/>
  <c r="A3817" i="38"/>
  <c r="A3818" i="38"/>
  <c r="A3819" i="38"/>
  <c r="A3820" i="38"/>
  <c r="A3821" i="38"/>
  <c r="A3822" i="38"/>
  <c r="A3823" i="38"/>
  <c r="A3824" i="38"/>
  <c r="A3825" i="38"/>
  <c r="A3826" i="38"/>
  <c r="A3827" i="38"/>
  <c r="A3828" i="38"/>
  <c r="A3829" i="38"/>
  <c r="A3830" i="38"/>
  <c r="A3831" i="38"/>
  <c r="A3832" i="38"/>
  <c r="A3833" i="38"/>
  <c r="A3834" i="38"/>
  <c r="A3835" i="38"/>
  <c r="A3836" i="38"/>
  <c r="A3837" i="38"/>
  <c r="A3838" i="38"/>
  <c r="A3839" i="38"/>
  <c r="A3840" i="38"/>
  <c r="A3841" i="38"/>
  <c r="A3842" i="38"/>
  <c r="A3843" i="38"/>
  <c r="A3844" i="38"/>
  <c r="A3845" i="38"/>
  <c r="A3846" i="38"/>
  <c r="A3847" i="38"/>
  <c r="A3848" i="38"/>
  <c r="A3849" i="38"/>
  <c r="A3850" i="38"/>
  <c r="A3851" i="38"/>
  <c r="A3852" i="38"/>
  <c r="A3853" i="38"/>
  <c r="A3854" i="38"/>
  <c r="A3855" i="38"/>
  <c r="A3856" i="38"/>
  <c r="A3857" i="38"/>
  <c r="A3858" i="38"/>
  <c r="A3859" i="38"/>
  <c r="A3860" i="38"/>
  <c r="A3861" i="38"/>
  <c r="A3862" i="38"/>
  <c r="A3863" i="38"/>
  <c r="A3864" i="38"/>
  <c r="A3865" i="38"/>
  <c r="A3866" i="38"/>
  <c r="A3867" i="38"/>
  <c r="A3868" i="38"/>
  <c r="A3869" i="38"/>
  <c r="A3870" i="38"/>
  <c r="A3871" i="38"/>
  <c r="A3872" i="38"/>
  <c r="A3873" i="38"/>
  <c r="A3874" i="38"/>
  <c r="A3875" i="38"/>
  <c r="A3876" i="38"/>
  <c r="A3877" i="38"/>
  <c r="A3878" i="38"/>
  <c r="A3879" i="38"/>
  <c r="A3880" i="38"/>
  <c r="A3881" i="38"/>
  <c r="A3882" i="38"/>
  <c r="A3883" i="38"/>
  <c r="A3884" i="38"/>
  <c r="A3885" i="38"/>
  <c r="A3886" i="38"/>
  <c r="A3887" i="38"/>
  <c r="A3888" i="38"/>
  <c r="A3889" i="38"/>
  <c r="A3890" i="38"/>
  <c r="A3891" i="38"/>
  <c r="A3892" i="38"/>
  <c r="A3893" i="38"/>
  <c r="A3894" i="38"/>
  <c r="A3895" i="38"/>
  <c r="A3896" i="38"/>
  <c r="A3897" i="38"/>
  <c r="A3898" i="38"/>
  <c r="A3899" i="38"/>
  <c r="A3900" i="38"/>
  <c r="A3901" i="38"/>
  <c r="A3902" i="38"/>
  <c r="A3903" i="38"/>
  <c r="A3904" i="38"/>
  <c r="A3905" i="38"/>
  <c r="A3906" i="38"/>
  <c r="A3907" i="38"/>
  <c r="A3908" i="38"/>
  <c r="A3909" i="38"/>
  <c r="A3910" i="38"/>
  <c r="A3911" i="38"/>
  <c r="A3912" i="38"/>
  <c r="A3913" i="38"/>
  <c r="A3914" i="38"/>
  <c r="A3915" i="38"/>
  <c r="A3916" i="38"/>
  <c r="A3917" i="38"/>
  <c r="A3918" i="38"/>
  <c r="A3919" i="38"/>
  <c r="A3920" i="38"/>
  <c r="A3921" i="38"/>
  <c r="A3922" i="38"/>
  <c r="A3923" i="38"/>
  <c r="A3924" i="38"/>
  <c r="A3925" i="38"/>
  <c r="A3926" i="38"/>
  <c r="A3927" i="38"/>
  <c r="A3928" i="38"/>
  <c r="A3929" i="38"/>
  <c r="A3930" i="38"/>
  <c r="A3931" i="38"/>
  <c r="A3932" i="38"/>
  <c r="A3933" i="38"/>
  <c r="A3934" i="38"/>
  <c r="A3935" i="38"/>
  <c r="A3936" i="38"/>
  <c r="A3937" i="38"/>
  <c r="A3938" i="38"/>
  <c r="A3939" i="38"/>
  <c r="A3940" i="38"/>
  <c r="A3941" i="38"/>
  <c r="A3942" i="38"/>
  <c r="A3943" i="38"/>
  <c r="A3944" i="38"/>
  <c r="A3945" i="38"/>
  <c r="A3946" i="38"/>
  <c r="A3947" i="38"/>
  <c r="A3948" i="38"/>
  <c r="A3949" i="38"/>
  <c r="A3950" i="38"/>
  <c r="A3951" i="38"/>
  <c r="A3952" i="38"/>
  <c r="A3953" i="38"/>
  <c r="A3954" i="38"/>
  <c r="A3955" i="38"/>
  <c r="A3956" i="38"/>
  <c r="A3957" i="38"/>
  <c r="A3958" i="38"/>
  <c r="A3959" i="38"/>
  <c r="A3960" i="38"/>
  <c r="A3961" i="38"/>
  <c r="A3962" i="38"/>
  <c r="A3963" i="38"/>
  <c r="A3964" i="38"/>
  <c r="A3965" i="38"/>
  <c r="A3966" i="38"/>
  <c r="A3967" i="38"/>
  <c r="A3968" i="38"/>
  <c r="A3969" i="38"/>
  <c r="A3970" i="38"/>
  <c r="A3971" i="38"/>
  <c r="A3972" i="38"/>
  <c r="A3973" i="38"/>
  <c r="A3974" i="38"/>
  <c r="A3975" i="38"/>
  <c r="A3976" i="38"/>
  <c r="A3977" i="38"/>
  <c r="A3978" i="38"/>
  <c r="A3979" i="38"/>
  <c r="A3980" i="38"/>
  <c r="A3981" i="38"/>
  <c r="A3982" i="38"/>
  <c r="A3983" i="38"/>
  <c r="A3984" i="38"/>
  <c r="A3985" i="38"/>
  <c r="A3986" i="38"/>
  <c r="A3987" i="38"/>
  <c r="A3988" i="38"/>
  <c r="A3989" i="38"/>
  <c r="A3990" i="38"/>
  <c r="A3991" i="38"/>
  <c r="A3992" i="38"/>
  <c r="A3993" i="38"/>
  <c r="A3994" i="38"/>
  <c r="A3995" i="38"/>
  <c r="A3996" i="38"/>
  <c r="A3997" i="38"/>
  <c r="A3998" i="38"/>
  <c r="A3999" i="38"/>
  <c r="A4000" i="38"/>
  <c r="A4001" i="38"/>
  <c r="A4002" i="38"/>
  <c r="A4003" i="38"/>
  <c r="A4004" i="38"/>
  <c r="A4005" i="38"/>
  <c r="A4006" i="38"/>
  <c r="A4007" i="38"/>
  <c r="A4008" i="38"/>
  <c r="A4009" i="38"/>
  <c r="A4010" i="38"/>
  <c r="A4011" i="38"/>
  <c r="A4012" i="38"/>
  <c r="A4013" i="38"/>
  <c r="A4014" i="38"/>
  <c r="A4015" i="38"/>
  <c r="A4016" i="38"/>
  <c r="A4017" i="38"/>
  <c r="A4018" i="38"/>
  <c r="A4019" i="38"/>
  <c r="A4020" i="38"/>
  <c r="A4021" i="38"/>
  <c r="A4022" i="38"/>
  <c r="A4023" i="38"/>
  <c r="A4024" i="38"/>
  <c r="A4025" i="38"/>
  <c r="A4026" i="38"/>
  <c r="A4027" i="38"/>
  <c r="A4028" i="38"/>
  <c r="A4029" i="38"/>
  <c r="A4030" i="38"/>
  <c r="A4031" i="38"/>
  <c r="A4032" i="38"/>
  <c r="A4033" i="38"/>
  <c r="A4034" i="38"/>
  <c r="A4035" i="38"/>
  <c r="A4036" i="38"/>
  <c r="A4037" i="38"/>
  <c r="A4038" i="38"/>
  <c r="A4039" i="38"/>
  <c r="A4040" i="38"/>
  <c r="A4041" i="38"/>
  <c r="A4042" i="38"/>
  <c r="A4043" i="38"/>
  <c r="A4044" i="38"/>
  <c r="A4045" i="38"/>
  <c r="A4046" i="38"/>
  <c r="A4047" i="38"/>
  <c r="A4048" i="38"/>
  <c r="A4049" i="38"/>
  <c r="A4050" i="38"/>
  <c r="A4051" i="38"/>
  <c r="A4052" i="38"/>
  <c r="A4053" i="38"/>
  <c r="A4054" i="38"/>
  <c r="A4055" i="38"/>
  <c r="A4056" i="38"/>
  <c r="A4057" i="38"/>
  <c r="A4058" i="38"/>
  <c r="A4059" i="38"/>
  <c r="A4060" i="38"/>
  <c r="A4061" i="38"/>
  <c r="A4062" i="38"/>
  <c r="A4063" i="38"/>
  <c r="A4064" i="38"/>
  <c r="A4065" i="38"/>
  <c r="A4066" i="38"/>
  <c r="A4067" i="38"/>
  <c r="A4068" i="38"/>
  <c r="A4069" i="38"/>
  <c r="A4070" i="38"/>
  <c r="A4071" i="38"/>
  <c r="A4072" i="38"/>
  <c r="A4073" i="38"/>
  <c r="A4074" i="38"/>
  <c r="A4075" i="38"/>
  <c r="A4076" i="38"/>
  <c r="A4077" i="38"/>
  <c r="A4078" i="38"/>
  <c r="A4079" i="38"/>
  <c r="A4080" i="38"/>
  <c r="A4081" i="38"/>
  <c r="A4082" i="38"/>
  <c r="A4083" i="38"/>
  <c r="A4084" i="38"/>
  <c r="A4085" i="38"/>
  <c r="A4086" i="38"/>
  <c r="A4087" i="38"/>
  <c r="A4088" i="38"/>
  <c r="A4089" i="38"/>
  <c r="A4090" i="38"/>
  <c r="A4091" i="38"/>
  <c r="A4092" i="38"/>
  <c r="A4093" i="38"/>
  <c r="A4094" i="38"/>
  <c r="A4095" i="38"/>
  <c r="A4096" i="38"/>
  <c r="A4097" i="38"/>
  <c r="A4098" i="38"/>
  <c r="A4099" i="38"/>
  <c r="A4100" i="38"/>
  <c r="A4101" i="38"/>
  <c r="A4102" i="38"/>
  <c r="A4103" i="38"/>
  <c r="A4104" i="38"/>
  <c r="A4105" i="38"/>
  <c r="A4106" i="38"/>
  <c r="A4107" i="38"/>
  <c r="A4108" i="38"/>
  <c r="A4109" i="38"/>
  <c r="A4110" i="38"/>
  <c r="A4111" i="38"/>
  <c r="A4112" i="38"/>
  <c r="A4113" i="38"/>
  <c r="A4114" i="38"/>
  <c r="A4115" i="38"/>
  <c r="A4116" i="38"/>
  <c r="A4117" i="38"/>
  <c r="A4118" i="38"/>
  <c r="A4119" i="38"/>
  <c r="A4120" i="38"/>
  <c r="A4121" i="38"/>
  <c r="A4122" i="38"/>
  <c r="A4123" i="38"/>
  <c r="A4124" i="38"/>
  <c r="A4125" i="38"/>
  <c r="A4126" i="38"/>
  <c r="A4127" i="38"/>
  <c r="A4128" i="38"/>
  <c r="A4129" i="38"/>
  <c r="A4130" i="38"/>
  <c r="A4131" i="38"/>
  <c r="A4132" i="38"/>
  <c r="A4133" i="38"/>
  <c r="A4134" i="38"/>
  <c r="A4135" i="38"/>
  <c r="A4136" i="38"/>
  <c r="A4137" i="38"/>
  <c r="A4138" i="38"/>
  <c r="A4139" i="38"/>
  <c r="A4140" i="38"/>
  <c r="A4141" i="38"/>
  <c r="A4142" i="38"/>
  <c r="A4143" i="38"/>
  <c r="A4144" i="38"/>
  <c r="A4145" i="38"/>
  <c r="A4146" i="38"/>
  <c r="A4147" i="38"/>
  <c r="A4148" i="38"/>
  <c r="A4149" i="38"/>
  <c r="A4150" i="38"/>
  <c r="A4151" i="38"/>
  <c r="A4152" i="38"/>
  <c r="A4153" i="38"/>
  <c r="A4154" i="38"/>
  <c r="A4155" i="38"/>
  <c r="A4156" i="38"/>
  <c r="A4157" i="38"/>
  <c r="A4158" i="38"/>
  <c r="A4159" i="38"/>
  <c r="A4160" i="38"/>
  <c r="A4161" i="38"/>
  <c r="A4162" i="38"/>
  <c r="A4163" i="38"/>
  <c r="A4164" i="38"/>
  <c r="A4165" i="38"/>
  <c r="A4166" i="38"/>
  <c r="A4167" i="38"/>
  <c r="A4168" i="38"/>
  <c r="A4169" i="38"/>
  <c r="A4170" i="38"/>
  <c r="A4171" i="38"/>
  <c r="A4172" i="38"/>
  <c r="A4173" i="38"/>
  <c r="A4174" i="38"/>
  <c r="A4175" i="38"/>
  <c r="A4176" i="38"/>
  <c r="A4177" i="38"/>
  <c r="A4178" i="38"/>
  <c r="A4179" i="38"/>
  <c r="A4180" i="38"/>
  <c r="A4181" i="38"/>
  <c r="A4182" i="38"/>
  <c r="A4183" i="38"/>
  <c r="A4184" i="38"/>
  <c r="A4185" i="38"/>
  <c r="A4186" i="38"/>
  <c r="A4187" i="38"/>
  <c r="A4188" i="38"/>
  <c r="A4189" i="38"/>
  <c r="A4190" i="38"/>
  <c r="A4191" i="38"/>
  <c r="A4192" i="38"/>
  <c r="A4193" i="38"/>
  <c r="A4194" i="38"/>
  <c r="A4195" i="38"/>
  <c r="A4196" i="38"/>
  <c r="A4197" i="38"/>
  <c r="A4198" i="38"/>
  <c r="A4199" i="38"/>
  <c r="A4200" i="38"/>
  <c r="A4201" i="38"/>
  <c r="A4202" i="38"/>
  <c r="A4203" i="38"/>
  <c r="A4204" i="38"/>
  <c r="A4205" i="38"/>
  <c r="A4206" i="38"/>
  <c r="A4207" i="38"/>
  <c r="A4208" i="38"/>
  <c r="A4209" i="38"/>
  <c r="A4210" i="38"/>
  <c r="A4211" i="38"/>
  <c r="A4212" i="38"/>
  <c r="A4213" i="38"/>
  <c r="A4214" i="38"/>
  <c r="A4215" i="38"/>
  <c r="A4216" i="38"/>
  <c r="A4217" i="38"/>
  <c r="A4218" i="38"/>
  <c r="A4219" i="38"/>
  <c r="A4220" i="38"/>
  <c r="A4221" i="38"/>
  <c r="A4222" i="38"/>
  <c r="A4223" i="38"/>
  <c r="A4224" i="38"/>
  <c r="A4225" i="38"/>
  <c r="A4226" i="38"/>
  <c r="A4227" i="38"/>
  <c r="A4228" i="38"/>
  <c r="A4229" i="38"/>
  <c r="A4230" i="38"/>
  <c r="A4231" i="38"/>
  <c r="A4232" i="38"/>
  <c r="A4233" i="38"/>
  <c r="A4234" i="38"/>
  <c r="A4235" i="38"/>
  <c r="A4236" i="38"/>
  <c r="A4237" i="38"/>
  <c r="A4238" i="38"/>
  <c r="A4239" i="38"/>
  <c r="A4240" i="38"/>
  <c r="A4241" i="38"/>
  <c r="A4242" i="38"/>
  <c r="A4243" i="38"/>
  <c r="A4244" i="38"/>
  <c r="A4245" i="38"/>
  <c r="A4246" i="38"/>
  <c r="A4247" i="38"/>
  <c r="A4248" i="38"/>
  <c r="A4249" i="38"/>
  <c r="A4250" i="38"/>
  <c r="A4251" i="38"/>
  <c r="A4252" i="38"/>
  <c r="A4253" i="38"/>
  <c r="A4254" i="38"/>
  <c r="A4255" i="38"/>
  <c r="A4256" i="38"/>
  <c r="A4257" i="38"/>
  <c r="A4258" i="38"/>
  <c r="A4259" i="38"/>
  <c r="A4260" i="38"/>
  <c r="A4261" i="38"/>
  <c r="A4262" i="38"/>
  <c r="A4263" i="38"/>
  <c r="A4264" i="38"/>
  <c r="A4265" i="38"/>
  <c r="A4266" i="38"/>
  <c r="A4267" i="38"/>
  <c r="A4268" i="38"/>
  <c r="A4269" i="38"/>
  <c r="A4270" i="38"/>
  <c r="A4271" i="38"/>
  <c r="A4272" i="38"/>
  <c r="A4273" i="38"/>
  <c r="A4274" i="38"/>
  <c r="A4275" i="38"/>
  <c r="A4276" i="38"/>
  <c r="A4277" i="38"/>
  <c r="A4278" i="38"/>
  <c r="A4279" i="38"/>
  <c r="A4280" i="38"/>
  <c r="A4281" i="38"/>
  <c r="A4282" i="38"/>
  <c r="A4283" i="38"/>
  <c r="A4284" i="38"/>
  <c r="A4285" i="38"/>
  <c r="A4286" i="38"/>
  <c r="A4287" i="38"/>
  <c r="A4288" i="38"/>
  <c r="A4289" i="38"/>
  <c r="A4290" i="38"/>
  <c r="A4291" i="38"/>
  <c r="A4292" i="38"/>
  <c r="A4293" i="38"/>
  <c r="A4294" i="38"/>
  <c r="A4295" i="38"/>
  <c r="A4296" i="38"/>
  <c r="A4297" i="38"/>
  <c r="A4298" i="38"/>
  <c r="A4299" i="38"/>
  <c r="A4300" i="38"/>
  <c r="A4301" i="38"/>
  <c r="A4302" i="38"/>
  <c r="A4303" i="38"/>
  <c r="A4304" i="38"/>
  <c r="A4305" i="38"/>
  <c r="A4306" i="38"/>
  <c r="A4307" i="38"/>
  <c r="A4308" i="38"/>
  <c r="A4309" i="38"/>
  <c r="A4310" i="38"/>
  <c r="A4311" i="38"/>
  <c r="A4312" i="38"/>
  <c r="A4313" i="38"/>
  <c r="A4314" i="38"/>
  <c r="A4315" i="38"/>
  <c r="A4316" i="38"/>
  <c r="A4317" i="38"/>
  <c r="A4318" i="38"/>
  <c r="A4319" i="38"/>
  <c r="A4320" i="38"/>
  <c r="A4321" i="38"/>
  <c r="A4322" i="38"/>
  <c r="A4323" i="38"/>
  <c r="A4324" i="38"/>
  <c r="A4325" i="38"/>
  <c r="A4326" i="38"/>
  <c r="A4327" i="38"/>
  <c r="A4328" i="38"/>
  <c r="A4329" i="38"/>
  <c r="A4330" i="38"/>
  <c r="A4331" i="38"/>
  <c r="A4332" i="38"/>
  <c r="A4333" i="38"/>
  <c r="A4334" i="38"/>
  <c r="A4335" i="38"/>
  <c r="A4336" i="38"/>
  <c r="A4337" i="38"/>
  <c r="A4338" i="38"/>
  <c r="A4339" i="38"/>
  <c r="A4340" i="38"/>
  <c r="A4341" i="38"/>
  <c r="A4342" i="38"/>
  <c r="A4343" i="38"/>
  <c r="A4344" i="38"/>
  <c r="A4345" i="38"/>
  <c r="A4346" i="38"/>
  <c r="A4347" i="38"/>
  <c r="A4348" i="38"/>
  <c r="A4349" i="38"/>
  <c r="A4350" i="38"/>
  <c r="A4351" i="38"/>
  <c r="A4352" i="38"/>
  <c r="A4353" i="38"/>
  <c r="A4354" i="38"/>
  <c r="A4355" i="38"/>
  <c r="A4356" i="38"/>
  <c r="A4357" i="38"/>
  <c r="A4358" i="38"/>
  <c r="A4359" i="38"/>
  <c r="A4360" i="38"/>
  <c r="A4361" i="38"/>
  <c r="A4362" i="38"/>
  <c r="A4363" i="38"/>
  <c r="A4364" i="38"/>
  <c r="A4365" i="38"/>
  <c r="A4366" i="38"/>
  <c r="A4367" i="38"/>
  <c r="A4368" i="38"/>
  <c r="A4369" i="38"/>
  <c r="A4370" i="38"/>
  <c r="A4371" i="38"/>
  <c r="A4372" i="38"/>
  <c r="A4373" i="38"/>
  <c r="A4374" i="38"/>
  <c r="A4375" i="38"/>
  <c r="A4376" i="38"/>
  <c r="A4377" i="38"/>
  <c r="A4378" i="38"/>
  <c r="A4379" i="38"/>
  <c r="A4380" i="38"/>
  <c r="A4381" i="38"/>
  <c r="A4382" i="38"/>
  <c r="A4383" i="38"/>
  <c r="A4384" i="38"/>
  <c r="A4385" i="38"/>
  <c r="A4386" i="38"/>
  <c r="A4387" i="38"/>
  <c r="A4388" i="38"/>
  <c r="A4389" i="38"/>
  <c r="A4390" i="38"/>
  <c r="A4391" i="38"/>
  <c r="A4392" i="38"/>
  <c r="A4393" i="38"/>
  <c r="A4394" i="38"/>
  <c r="A4395" i="38"/>
  <c r="A4396" i="38"/>
  <c r="A4397" i="38"/>
  <c r="A4398" i="38"/>
  <c r="A4399" i="38"/>
  <c r="A4400" i="38"/>
  <c r="A4401" i="38"/>
  <c r="A4402" i="38"/>
  <c r="A4403" i="38"/>
  <c r="A4404" i="38"/>
  <c r="A4405" i="38"/>
  <c r="A4406" i="38"/>
  <c r="A4407" i="38"/>
  <c r="A4408" i="38"/>
  <c r="A4409" i="38"/>
  <c r="A4410" i="38"/>
  <c r="A4411" i="38"/>
  <c r="A4412" i="38"/>
  <c r="A4413" i="38"/>
  <c r="A4414" i="38"/>
  <c r="A4415" i="38"/>
  <c r="A4416" i="38"/>
  <c r="A4417" i="38"/>
  <c r="A4418" i="38"/>
  <c r="A4419" i="38"/>
  <c r="A4420" i="38"/>
  <c r="A4421" i="38"/>
  <c r="A4422" i="38"/>
  <c r="A4423" i="38"/>
  <c r="A4424" i="38"/>
  <c r="A4425" i="38"/>
  <c r="A4426" i="38"/>
  <c r="A4427" i="38"/>
  <c r="A4428" i="38"/>
  <c r="A4429" i="38"/>
  <c r="A4430" i="38"/>
  <c r="A4431" i="38"/>
  <c r="A4432" i="38"/>
  <c r="A4433" i="38"/>
  <c r="A4434" i="38"/>
  <c r="A4435" i="38"/>
  <c r="A4436" i="38"/>
  <c r="A4437" i="38"/>
  <c r="A4438" i="38"/>
  <c r="A4439" i="38"/>
  <c r="A4440" i="38"/>
  <c r="A4441" i="38"/>
  <c r="A4442" i="38"/>
  <c r="A4443" i="38"/>
  <c r="A4444" i="38"/>
  <c r="A4445" i="38"/>
  <c r="A4446" i="38"/>
  <c r="A4447" i="38"/>
  <c r="A4448" i="38"/>
  <c r="A4449" i="38"/>
  <c r="A4450" i="38"/>
  <c r="A4451" i="38"/>
  <c r="A4452" i="38"/>
  <c r="A4453" i="38"/>
  <c r="A4454" i="38"/>
  <c r="A4455" i="38"/>
  <c r="A4456" i="38"/>
  <c r="A4457" i="38"/>
  <c r="A4458" i="38"/>
  <c r="A4459" i="38"/>
  <c r="A4460" i="38"/>
  <c r="A4461" i="38"/>
  <c r="A4462" i="38"/>
  <c r="A4463" i="38"/>
  <c r="A4464" i="38"/>
  <c r="A4465" i="38"/>
  <c r="A4466" i="38"/>
  <c r="A4467" i="38"/>
  <c r="A4468" i="38"/>
  <c r="A4469" i="38"/>
  <c r="A4470" i="38"/>
  <c r="A4471" i="38"/>
  <c r="A4472" i="38"/>
  <c r="A4473" i="38"/>
  <c r="A4474" i="38"/>
  <c r="A4475" i="38"/>
  <c r="A4476" i="38"/>
  <c r="A4477" i="38"/>
  <c r="A4478" i="38"/>
  <c r="A4479" i="38"/>
  <c r="A4480" i="38"/>
  <c r="A4481" i="38"/>
  <c r="A4482" i="38"/>
  <c r="A4483" i="38"/>
  <c r="A4484" i="38"/>
  <c r="A4485" i="38"/>
  <c r="A4486" i="38"/>
  <c r="A4487" i="38"/>
  <c r="A4488" i="38"/>
  <c r="A4489" i="38"/>
  <c r="A4490" i="38"/>
  <c r="A4491" i="38"/>
  <c r="A4492" i="38"/>
  <c r="A4493" i="38"/>
  <c r="A4494" i="38"/>
  <c r="A4495" i="38"/>
  <c r="A4496" i="38"/>
  <c r="A4497" i="38"/>
  <c r="A4498" i="38"/>
  <c r="A4499" i="38"/>
  <c r="A4500" i="38"/>
  <c r="A4501" i="38"/>
  <c r="A4502" i="38"/>
  <c r="A4503" i="38"/>
  <c r="A4504" i="38"/>
  <c r="A4505" i="38"/>
  <c r="A4506" i="38"/>
  <c r="A4507" i="38"/>
  <c r="A4508" i="38"/>
  <c r="A4509" i="38"/>
  <c r="A4510" i="38"/>
  <c r="A4511" i="38"/>
  <c r="A4512" i="38"/>
  <c r="A4513" i="38"/>
  <c r="A4514" i="38"/>
  <c r="A4515" i="38"/>
  <c r="A4516" i="38"/>
  <c r="A4517" i="38"/>
  <c r="A4518" i="38"/>
  <c r="A4519" i="38"/>
  <c r="A4520" i="38"/>
  <c r="A4521" i="38"/>
  <c r="A4522" i="38"/>
  <c r="A4523" i="38"/>
  <c r="A4524" i="38"/>
  <c r="A4525" i="38"/>
  <c r="A4526" i="38"/>
  <c r="A4527" i="38"/>
  <c r="A4528" i="38"/>
  <c r="A4529" i="38"/>
  <c r="A4530" i="38"/>
  <c r="A4531" i="38"/>
  <c r="A4532" i="38"/>
  <c r="A4533" i="38"/>
  <c r="A4534" i="38"/>
  <c r="A4535" i="38"/>
  <c r="A4536" i="38"/>
  <c r="A4537" i="38"/>
  <c r="A4538" i="38"/>
  <c r="A4539" i="38"/>
  <c r="A4540" i="38"/>
  <c r="A4541" i="38"/>
  <c r="A4542" i="38"/>
  <c r="A4543" i="38"/>
  <c r="A4544" i="38"/>
  <c r="A4545" i="38"/>
  <c r="A4546" i="38"/>
  <c r="A4547" i="38"/>
  <c r="A4548" i="38"/>
  <c r="A4549" i="38"/>
  <c r="A4550" i="38"/>
  <c r="A4551" i="38"/>
  <c r="A4552" i="38"/>
  <c r="A4553" i="38"/>
  <c r="A4554" i="38"/>
  <c r="A4555" i="38"/>
  <c r="A4556" i="38"/>
  <c r="A4557" i="38"/>
  <c r="A4558" i="38"/>
  <c r="A4559" i="38"/>
  <c r="A4560" i="38"/>
  <c r="A4561" i="38"/>
  <c r="A4562" i="38"/>
  <c r="A4563" i="38"/>
  <c r="A4564" i="38"/>
  <c r="A4565" i="38"/>
  <c r="A4566" i="38"/>
  <c r="A4567" i="38"/>
  <c r="A4568" i="38"/>
  <c r="A4569" i="38"/>
  <c r="A4570" i="38"/>
  <c r="A4571" i="38"/>
  <c r="A4572" i="38"/>
  <c r="A4573" i="38"/>
  <c r="A4574" i="38"/>
  <c r="A4575" i="38"/>
  <c r="A4576" i="38"/>
  <c r="A4577" i="38"/>
  <c r="A4578" i="38"/>
  <c r="A4579" i="38"/>
  <c r="A4580" i="38"/>
  <c r="A4581" i="38"/>
  <c r="A4582" i="38"/>
  <c r="A4583" i="38"/>
  <c r="A4584" i="38"/>
  <c r="A4585" i="38"/>
  <c r="A4586" i="38"/>
  <c r="A4587" i="38"/>
  <c r="A4588" i="38"/>
  <c r="A4589" i="38"/>
  <c r="A4590" i="38"/>
  <c r="A4591" i="38"/>
  <c r="A4592" i="38"/>
  <c r="A4593" i="38"/>
  <c r="A4594" i="38"/>
  <c r="A4595" i="38"/>
  <c r="A4596" i="38"/>
  <c r="A4597" i="38"/>
  <c r="A4598" i="38"/>
  <c r="A4599" i="38"/>
  <c r="A4600" i="38"/>
  <c r="A4601" i="38"/>
  <c r="A4602" i="38"/>
  <c r="A4603" i="38"/>
  <c r="A4604" i="38"/>
  <c r="A4605" i="38"/>
  <c r="A4606" i="38"/>
  <c r="A4607" i="38"/>
  <c r="A4608" i="38"/>
  <c r="A4609" i="38"/>
  <c r="A4610" i="38"/>
  <c r="A4611" i="38"/>
  <c r="A4612" i="38"/>
  <c r="A4613" i="38"/>
  <c r="A4614" i="38"/>
  <c r="A4615" i="38"/>
  <c r="A4616" i="38"/>
  <c r="A4617" i="38"/>
  <c r="A4618" i="38"/>
  <c r="A4619" i="38"/>
  <c r="A4620" i="38"/>
  <c r="A4621" i="38"/>
  <c r="A4622" i="38"/>
  <c r="A4623" i="38"/>
  <c r="A4624" i="38"/>
  <c r="A4625" i="38"/>
  <c r="A4626" i="38"/>
  <c r="A4627" i="38"/>
  <c r="A4628" i="38"/>
  <c r="A4629" i="38"/>
  <c r="A4630" i="38"/>
  <c r="A4631" i="38"/>
  <c r="A4632" i="38"/>
  <c r="A4633" i="38"/>
  <c r="A4634" i="38"/>
  <c r="A4635" i="38"/>
  <c r="A4636" i="38"/>
  <c r="A4637" i="38"/>
  <c r="A4638" i="38"/>
  <c r="A4639" i="38"/>
  <c r="A4640" i="38"/>
  <c r="A4641" i="38"/>
  <c r="A4642" i="38"/>
  <c r="A4643" i="38"/>
  <c r="A4644" i="38"/>
  <c r="A4645" i="38"/>
  <c r="A4646" i="38"/>
  <c r="A4647" i="38"/>
  <c r="A4648" i="38"/>
  <c r="A4649" i="38"/>
  <c r="A4650" i="38"/>
  <c r="A4651" i="38"/>
  <c r="A4652" i="38"/>
  <c r="A4653" i="38"/>
  <c r="A4654" i="38"/>
  <c r="A4655" i="38"/>
  <c r="A4656" i="38"/>
  <c r="A4657" i="38"/>
  <c r="A4658" i="38"/>
  <c r="A4659" i="38"/>
  <c r="A4660" i="38"/>
  <c r="A4661" i="38"/>
  <c r="A4662" i="38"/>
  <c r="A4663" i="38"/>
  <c r="A4664" i="38"/>
  <c r="A4665" i="38"/>
  <c r="A4666" i="38"/>
  <c r="A4667" i="38"/>
  <c r="A4668" i="38"/>
  <c r="A4669" i="38"/>
  <c r="A4670" i="38"/>
  <c r="A4671" i="38"/>
  <c r="A4672" i="38"/>
  <c r="A4673" i="38"/>
  <c r="A4674" i="38"/>
  <c r="A4675" i="38"/>
  <c r="A4676" i="38"/>
  <c r="A4677" i="38"/>
  <c r="A4678" i="38"/>
  <c r="A4679" i="38"/>
  <c r="A4680" i="38"/>
  <c r="A4681" i="38"/>
  <c r="A4682" i="38"/>
  <c r="A4683" i="38"/>
  <c r="A4684" i="38"/>
  <c r="A4685" i="38"/>
  <c r="A4686" i="38"/>
  <c r="A4687" i="38"/>
  <c r="A4688" i="38"/>
  <c r="A4689" i="38"/>
  <c r="A4690" i="38"/>
  <c r="A4691" i="38"/>
  <c r="A4692" i="38"/>
  <c r="A4693" i="38"/>
  <c r="A4694" i="38"/>
  <c r="A4695" i="38"/>
  <c r="A4696" i="38"/>
  <c r="A4697" i="38"/>
  <c r="A4698" i="38"/>
  <c r="A4699" i="38"/>
  <c r="A4700" i="38"/>
  <c r="A4701" i="38"/>
  <c r="A4702" i="38"/>
  <c r="A4703" i="38"/>
  <c r="A4704" i="38"/>
  <c r="A4705" i="38"/>
  <c r="A4706" i="38"/>
  <c r="A4707" i="38"/>
  <c r="A4708" i="38"/>
  <c r="A4709" i="38"/>
  <c r="A4710" i="38"/>
  <c r="A4711" i="38"/>
  <c r="A4712" i="38"/>
  <c r="A4713" i="38"/>
  <c r="A4714" i="38"/>
  <c r="A4715" i="38"/>
  <c r="A4716" i="38"/>
  <c r="A4717" i="38"/>
  <c r="A4718" i="38"/>
  <c r="A4719" i="38"/>
  <c r="A4720" i="38"/>
  <c r="A4721" i="38"/>
  <c r="A4722" i="38"/>
  <c r="A4723" i="38"/>
  <c r="A4724" i="38"/>
  <c r="A4725" i="38"/>
  <c r="A4726" i="38"/>
  <c r="A4727" i="38"/>
  <c r="A4728" i="38"/>
  <c r="A4729" i="38"/>
  <c r="A4730" i="38"/>
  <c r="A4731" i="38"/>
  <c r="A4732" i="38"/>
  <c r="A4733" i="38"/>
  <c r="A4734" i="38"/>
  <c r="A4735" i="38"/>
  <c r="A4736" i="38"/>
  <c r="A4737" i="38"/>
  <c r="A4738" i="38"/>
  <c r="A4739" i="38"/>
  <c r="A4740" i="38"/>
  <c r="A4741" i="38"/>
  <c r="A4742" i="38"/>
  <c r="A4743" i="38"/>
  <c r="A4744" i="38"/>
  <c r="A4745" i="38"/>
  <c r="A4746" i="38"/>
  <c r="A4747" i="38"/>
  <c r="A4748" i="38"/>
  <c r="A4749" i="38"/>
  <c r="A4750" i="38"/>
  <c r="A4751" i="38"/>
  <c r="A4752" i="38"/>
  <c r="A4753" i="38"/>
  <c r="A4754" i="38"/>
  <c r="A4755" i="38"/>
  <c r="A4756" i="38"/>
  <c r="A4757" i="38"/>
  <c r="A4758" i="38"/>
  <c r="A4759" i="38"/>
  <c r="A4760" i="38"/>
  <c r="A4761" i="38"/>
  <c r="A4762" i="38"/>
  <c r="A4763" i="38"/>
  <c r="A4764" i="38"/>
  <c r="A4765" i="38"/>
  <c r="A4766" i="38"/>
  <c r="A4767" i="38"/>
  <c r="A4768" i="38"/>
  <c r="A4769" i="38"/>
  <c r="A4770" i="38"/>
  <c r="A4771" i="38"/>
  <c r="A4772" i="38"/>
  <c r="A4773" i="38"/>
  <c r="A4774" i="38"/>
  <c r="A4775" i="38"/>
  <c r="A4776" i="38"/>
  <c r="A4777" i="38"/>
  <c r="A4778" i="38"/>
  <c r="A4779" i="38"/>
  <c r="A4780" i="38"/>
  <c r="A4781" i="38"/>
  <c r="A4782" i="38"/>
  <c r="A4783" i="38"/>
  <c r="A4784" i="38"/>
  <c r="A4785" i="38"/>
  <c r="A4786" i="38"/>
  <c r="A4787" i="38"/>
  <c r="A4788" i="38"/>
  <c r="A4789" i="38"/>
  <c r="A4790" i="38"/>
  <c r="A4791" i="38"/>
  <c r="A4792" i="38"/>
  <c r="A4793" i="38"/>
  <c r="A4794" i="38"/>
  <c r="A4795" i="38"/>
  <c r="A4796" i="38"/>
  <c r="A4797" i="38"/>
  <c r="A4798" i="38"/>
  <c r="A4799" i="38"/>
  <c r="A4800" i="38"/>
  <c r="A4801" i="38"/>
  <c r="A4802" i="38"/>
  <c r="A4803" i="38"/>
  <c r="A4804" i="38"/>
  <c r="A4805" i="38"/>
  <c r="A4806" i="38"/>
  <c r="A4807" i="38"/>
  <c r="A4808" i="38"/>
  <c r="A4809" i="38"/>
  <c r="A4810" i="38"/>
  <c r="A4811" i="38"/>
  <c r="A4812" i="38"/>
  <c r="A4813" i="38"/>
  <c r="A4814" i="38"/>
  <c r="A4815" i="38"/>
  <c r="A4816" i="38"/>
  <c r="A4817" i="38"/>
  <c r="A4818" i="38"/>
  <c r="A4819" i="38"/>
  <c r="A4820" i="38"/>
  <c r="A4821" i="38"/>
  <c r="A4822" i="38"/>
  <c r="A4823" i="38"/>
  <c r="A4824" i="38"/>
  <c r="A4825" i="38"/>
  <c r="A4826" i="38"/>
  <c r="A4827" i="38"/>
  <c r="A4828" i="38"/>
  <c r="A4829" i="38"/>
  <c r="A4830" i="38"/>
  <c r="A4831" i="38"/>
  <c r="A4832" i="38"/>
  <c r="A4833" i="38"/>
  <c r="A4834" i="38"/>
  <c r="A4835" i="38"/>
  <c r="A4836" i="38"/>
  <c r="A4837" i="38"/>
  <c r="A4838" i="38"/>
  <c r="A4839" i="38"/>
  <c r="A4840" i="38"/>
  <c r="A4841" i="38"/>
  <c r="A4842" i="38"/>
  <c r="A4843" i="38"/>
  <c r="A4844" i="38"/>
  <c r="A4845" i="38"/>
  <c r="A4846" i="38"/>
  <c r="A4847" i="38"/>
  <c r="A4848" i="38"/>
  <c r="A4849" i="38"/>
  <c r="A4850" i="38"/>
  <c r="A4851" i="38"/>
  <c r="A4852" i="38"/>
  <c r="A4853" i="38"/>
  <c r="A4854" i="38"/>
  <c r="A4855" i="38"/>
  <c r="A4856" i="38"/>
  <c r="A4857" i="38"/>
  <c r="A4858" i="38"/>
  <c r="A4859" i="38"/>
  <c r="A4860" i="38"/>
  <c r="A4861" i="38"/>
  <c r="A4862" i="38"/>
  <c r="A4863" i="38"/>
  <c r="A4864" i="38"/>
  <c r="A4865" i="38"/>
  <c r="A4866" i="38"/>
  <c r="A4867" i="38"/>
  <c r="A4868" i="38"/>
  <c r="A4869" i="38"/>
  <c r="A4870" i="38"/>
  <c r="A4871" i="38"/>
  <c r="A4872" i="38"/>
  <c r="A4873" i="38"/>
  <c r="A4874" i="38"/>
  <c r="A4875" i="38"/>
  <c r="A4876" i="38"/>
  <c r="A4877" i="38"/>
  <c r="A4878" i="38"/>
  <c r="A4879" i="38"/>
  <c r="A4880" i="38"/>
  <c r="A4881" i="38"/>
  <c r="A4882" i="38"/>
  <c r="A4883" i="38"/>
  <c r="A4884" i="38"/>
  <c r="A4885" i="38"/>
  <c r="A4886" i="38"/>
  <c r="A4887" i="38"/>
  <c r="A4888" i="38"/>
  <c r="A4889" i="38"/>
  <c r="A4890" i="38"/>
  <c r="A4891" i="38"/>
  <c r="A4892" i="38"/>
  <c r="A4893" i="38"/>
  <c r="A4894" i="38"/>
  <c r="A4895" i="38"/>
  <c r="A4896" i="38"/>
  <c r="A4897" i="38"/>
  <c r="A4898" i="38"/>
  <c r="A4899" i="38"/>
  <c r="A4900" i="38"/>
  <c r="A4901" i="38"/>
  <c r="A4902" i="38"/>
  <c r="A4903" i="38"/>
  <c r="A4904" i="38"/>
  <c r="A4905" i="38"/>
  <c r="A4906" i="38"/>
  <c r="A4907" i="38"/>
  <c r="A4908" i="38"/>
  <c r="A4909" i="38"/>
  <c r="A4910" i="38"/>
  <c r="A4911" i="38"/>
  <c r="A4912" i="38"/>
  <c r="A4913" i="38"/>
  <c r="A4914" i="38"/>
  <c r="A4915" i="38"/>
  <c r="A4916" i="38"/>
  <c r="A4917" i="38"/>
  <c r="A4918" i="38"/>
  <c r="A4919" i="38"/>
  <c r="A4920" i="38"/>
  <c r="A4921" i="38"/>
  <c r="A4922" i="38"/>
  <c r="A4923" i="38"/>
  <c r="A4924" i="38"/>
  <c r="A4925" i="38"/>
  <c r="A4926" i="38"/>
  <c r="A4927" i="38"/>
  <c r="A4928" i="38"/>
  <c r="A4929" i="38"/>
  <c r="A4930" i="38"/>
  <c r="A4931" i="38"/>
  <c r="A4932" i="38"/>
  <c r="A4933" i="38"/>
  <c r="A4934" i="38"/>
  <c r="A4935" i="38"/>
  <c r="A4936" i="38"/>
  <c r="A4937" i="38"/>
  <c r="A4938" i="38"/>
  <c r="A4939" i="38"/>
  <c r="A4940" i="38"/>
  <c r="A4941" i="38"/>
  <c r="A4942" i="38"/>
  <c r="A4943" i="38"/>
  <c r="A4944" i="38"/>
  <c r="A4945" i="38"/>
  <c r="A4946" i="38"/>
  <c r="A4947" i="38"/>
  <c r="A4948" i="38"/>
  <c r="A4949" i="38"/>
  <c r="A4950" i="38"/>
  <c r="A4951" i="38"/>
  <c r="A4952" i="38"/>
  <c r="A4953" i="38"/>
  <c r="A4954" i="38"/>
  <c r="A4955" i="38"/>
  <c r="A4956" i="38"/>
  <c r="A4957" i="38"/>
  <c r="A4958" i="38"/>
  <c r="A4959" i="38"/>
  <c r="A4960" i="38"/>
  <c r="A4961" i="38"/>
  <c r="A4962" i="38"/>
  <c r="A4963" i="38"/>
  <c r="A4964" i="38"/>
  <c r="A4965" i="38"/>
  <c r="A4966" i="38"/>
  <c r="A4967" i="38"/>
  <c r="A4968" i="38"/>
  <c r="A4969" i="38"/>
  <c r="A4970" i="38"/>
  <c r="A4971" i="38"/>
  <c r="A4972" i="38"/>
  <c r="A4973" i="38"/>
  <c r="A4974" i="38"/>
  <c r="A4975" i="38"/>
  <c r="A4976" i="38"/>
  <c r="A4977" i="38"/>
  <c r="A4978" i="38"/>
  <c r="A4979" i="38"/>
  <c r="A4980" i="38"/>
  <c r="A4981" i="38"/>
  <c r="A4982" i="38"/>
  <c r="A4983" i="38"/>
  <c r="A4984" i="38"/>
  <c r="A4985" i="38"/>
  <c r="A4986" i="38"/>
  <c r="A4987" i="38"/>
  <c r="A4988" i="38"/>
  <c r="A4989" i="38"/>
  <c r="A4990" i="38"/>
  <c r="A4991" i="38"/>
  <c r="A4992" i="38"/>
  <c r="A4993" i="38"/>
  <c r="A4994" i="38"/>
  <c r="A4995" i="38"/>
  <c r="A4996" i="38"/>
  <c r="A4997" i="38"/>
  <c r="A4998" i="38"/>
  <c r="A4999" i="38"/>
  <c r="A5000" i="38"/>
  <c r="A5001" i="38"/>
  <c r="A2" i="38"/>
  <c r="I55" i="33"/>
  <c r="I56" i="33"/>
  <c r="I57" i="33"/>
  <c r="H55" i="33"/>
  <c r="H56" i="33"/>
  <c r="H57" i="33"/>
  <c r="H45" i="33"/>
  <c r="H46" i="33"/>
  <c r="H47" i="33"/>
  <c r="H48" i="33"/>
  <c r="H49" i="33"/>
  <c r="H50" i="33"/>
  <c r="H51" i="33"/>
  <c r="H52" i="33"/>
  <c r="H53" i="33"/>
  <c r="H54" i="33"/>
  <c r="H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G57" i="33"/>
  <c r="G44" i="33"/>
  <c r="G5" i="33"/>
  <c r="G6" i="33"/>
  <c r="H6" i="33" s="1"/>
  <c r="I6" i="33" s="1"/>
  <c r="G7" i="33"/>
  <c r="H7" i="33" s="1"/>
  <c r="I7" i="33" s="1"/>
  <c r="G8" i="33"/>
  <c r="G9" i="33"/>
  <c r="G10" i="33"/>
  <c r="H10" i="33" s="1"/>
  <c r="I10" i="33" s="1"/>
  <c r="G11" i="33"/>
  <c r="H11" i="33" s="1"/>
  <c r="I11" i="33" s="1"/>
  <c r="G12" i="33"/>
  <c r="G13" i="33"/>
  <c r="G14" i="33"/>
  <c r="H14" i="33" s="1"/>
  <c r="I14" i="33" s="1"/>
  <c r="G15" i="33"/>
  <c r="H15" i="33" s="1"/>
  <c r="I15" i="33" s="1"/>
  <c r="G16" i="33"/>
  <c r="G17" i="33"/>
  <c r="H17" i="33" s="1"/>
  <c r="I17" i="33" s="1"/>
  <c r="G4" i="33"/>
  <c r="H16" i="33"/>
  <c r="I16" i="33" s="1"/>
  <c r="H5" i="33"/>
  <c r="I5" i="33" s="1"/>
  <c r="H8" i="33"/>
  <c r="I8" i="33" s="1"/>
  <c r="H9" i="33"/>
  <c r="I9" i="33" s="1"/>
  <c r="H12" i="33"/>
  <c r="I12" i="33" s="1"/>
  <c r="H13" i="33"/>
  <c r="I13" i="33" s="1"/>
  <c r="H4" i="33"/>
  <c r="I4" i="33" s="1"/>
  <c r="D1006" i="33"/>
  <c r="D1007" i="33"/>
  <c r="D1008" i="33"/>
  <c r="D1009" i="33"/>
  <c r="D1010" i="33"/>
  <c r="D1011" i="33"/>
  <c r="D1012" i="33"/>
  <c r="D1013" i="33"/>
  <c r="D1014" i="33"/>
  <c r="D1015" i="33"/>
  <c r="D1016" i="33"/>
  <c r="D1017" i="33"/>
  <c r="D1018" i="33"/>
  <c r="D1019" i="33"/>
  <c r="D1020" i="33"/>
  <c r="D1021" i="33"/>
  <c r="D1022" i="33"/>
  <c r="D1023" i="33"/>
  <c r="D1024" i="33"/>
  <c r="D1025" i="33"/>
  <c r="D1026" i="33"/>
  <c r="D1027" i="33"/>
  <c r="D1028" i="33"/>
  <c r="D1029" i="33"/>
  <c r="D1030" i="33"/>
  <c r="D1031" i="33"/>
  <c r="D1032" i="33"/>
  <c r="D1033" i="33"/>
  <c r="D1034" i="33"/>
  <c r="D1035" i="33"/>
  <c r="D1036" i="33"/>
  <c r="D1037" i="33"/>
  <c r="D1038" i="33"/>
  <c r="D1039" i="33"/>
  <c r="D1040" i="33"/>
  <c r="D1041" i="33"/>
  <c r="D1042" i="33"/>
  <c r="D1043" i="33"/>
  <c r="D1044" i="33"/>
  <c r="D1045" i="33"/>
  <c r="D1046" i="33"/>
  <c r="D1047" i="33"/>
  <c r="D1048" i="33"/>
  <c r="D1049" i="33"/>
  <c r="D1050" i="33"/>
  <c r="D1051" i="33"/>
  <c r="D1052" i="33"/>
  <c r="D1053" i="33"/>
  <c r="D1054" i="33"/>
  <c r="D1055" i="33"/>
  <c r="D1056" i="33"/>
  <c r="D1057" i="33"/>
  <c r="D1058" i="33"/>
  <c r="D1059" i="33"/>
  <c r="D1060" i="33"/>
  <c r="D1061" i="33"/>
  <c r="D1062" i="33"/>
  <c r="D1063" i="33"/>
  <c r="D1064" i="33"/>
  <c r="D1065" i="33"/>
  <c r="D1066" i="33"/>
  <c r="D1067" i="33"/>
  <c r="D1068" i="33"/>
  <c r="D1069" i="33"/>
  <c r="D1070" i="33"/>
  <c r="D1071" i="33"/>
  <c r="D1072" i="33"/>
  <c r="D1073" i="33"/>
  <c r="D1074" i="33"/>
  <c r="D1075" i="33"/>
  <c r="D1076" i="33"/>
  <c r="D1077" i="33"/>
  <c r="D1078" i="33"/>
  <c r="D1079" i="33"/>
  <c r="D1080" i="33"/>
  <c r="D1081" i="33"/>
  <c r="D1082" i="33"/>
  <c r="D1083" i="33"/>
  <c r="D1084" i="33"/>
  <c r="D1085" i="33"/>
  <c r="D1086" i="33"/>
  <c r="D1087" i="33"/>
  <c r="D1088" i="33"/>
  <c r="D1089" i="33"/>
  <c r="D1090" i="33"/>
  <c r="D1091" i="33"/>
  <c r="D1092" i="33"/>
  <c r="D1093" i="33"/>
  <c r="D1094" i="33"/>
  <c r="D1095" i="33"/>
  <c r="D1096" i="33"/>
  <c r="D1097" i="33"/>
  <c r="D1098" i="33"/>
  <c r="D1099" i="33"/>
  <c r="D1100" i="33"/>
  <c r="D1101" i="33"/>
  <c r="D1102" i="33"/>
  <c r="D1103" i="33"/>
  <c r="D1104" i="33"/>
  <c r="D1105" i="33"/>
  <c r="D1106" i="33"/>
  <c r="D1107" i="33"/>
  <c r="D1108" i="33"/>
  <c r="D1109" i="33"/>
  <c r="D1110" i="33"/>
  <c r="D1111" i="33"/>
  <c r="D1112" i="33"/>
  <c r="D1113" i="33"/>
  <c r="D1114" i="33"/>
  <c r="D1115" i="33"/>
  <c r="D1116" i="33"/>
  <c r="D1117" i="33"/>
  <c r="D1118" i="33"/>
  <c r="D1119" i="33"/>
  <c r="D1120" i="33"/>
  <c r="D1121" i="33"/>
  <c r="D1122" i="33"/>
  <c r="D1123" i="33"/>
  <c r="D1124" i="33"/>
  <c r="D1125" i="33"/>
  <c r="D1126" i="33"/>
  <c r="D1127" i="33"/>
  <c r="D1128" i="33"/>
  <c r="D1129" i="33"/>
  <c r="D1130" i="33"/>
  <c r="D1131" i="33"/>
  <c r="D1132" i="33"/>
  <c r="D1133" i="33"/>
  <c r="D1134" i="33"/>
  <c r="D1135" i="33"/>
  <c r="D1136" i="33"/>
  <c r="D1137" i="33"/>
  <c r="D1138" i="33"/>
  <c r="D1139" i="33"/>
  <c r="D1140" i="33"/>
  <c r="D1141" i="33"/>
  <c r="D1142" i="33"/>
  <c r="D1143" i="33"/>
  <c r="D1144" i="33"/>
  <c r="D1145" i="33"/>
  <c r="D1146" i="33"/>
  <c r="D1147" i="33"/>
  <c r="D1148" i="33"/>
  <c r="D1149" i="33"/>
  <c r="D1150" i="33"/>
  <c r="D1151" i="33"/>
  <c r="D1152" i="33"/>
  <c r="D1153" i="33"/>
  <c r="D1154" i="33"/>
  <c r="D1155" i="33"/>
  <c r="D1156" i="33"/>
  <c r="D1157" i="33"/>
  <c r="D1158" i="33"/>
  <c r="D1159" i="33"/>
  <c r="D1160" i="33"/>
  <c r="D1161" i="33"/>
  <c r="D1162" i="33"/>
  <c r="D1163" i="33"/>
  <c r="D1164" i="33"/>
  <c r="D1165" i="33"/>
  <c r="D1166" i="33"/>
  <c r="D1167" i="33"/>
  <c r="D1168" i="33"/>
  <c r="D1169" i="33"/>
  <c r="D1170" i="33"/>
  <c r="D1171" i="33"/>
  <c r="D1172" i="33"/>
  <c r="D1173" i="33"/>
  <c r="D1174" i="33"/>
  <c r="D1175" i="33"/>
  <c r="D1176" i="33"/>
  <c r="D1177" i="33"/>
  <c r="D1178" i="33"/>
  <c r="D1179" i="33"/>
  <c r="D1180" i="33"/>
  <c r="D1181" i="33"/>
  <c r="D1182" i="33"/>
  <c r="D1183" i="33"/>
  <c r="D1184" i="33"/>
  <c r="D1185" i="33"/>
  <c r="D1186" i="33"/>
  <c r="D1187" i="33"/>
  <c r="D1188" i="33"/>
  <c r="D1189" i="33"/>
  <c r="D1190" i="33"/>
  <c r="D1191" i="33"/>
  <c r="D1192" i="33"/>
  <c r="D1193" i="33"/>
  <c r="D1194" i="33"/>
  <c r="D1195" i="33"/>
  <c r="D1196" i="33"/>
  <c r="D1197" i="33"/>
  <c r="D1198" i="33"/>
  <c r="D1199" i="33"/>
  <c r="D1200" i="33"/>
  <c r="D1201" i="33"/>
  <c r="D1202" i="33"/>
  <c r="D1203" i="33"/>
  <c r="D1204" i="33"/>
  <c r="D1205" i="33"/>
  <c r="D1206" i="33"/>
  <c r="D1207" i="33"/>
  <c r="D1208" i="33"/>
  <c r="D1209" i="33"/>
  <c r="D1210" i="33"/>
  <c r="D1211" i="33"/>
  <c r="D1212" i="33"/>
  <c r="D1213" i="33"/>
  <c r="D1214" i="33"/>
  <c r="D1215" i="33"/>
  <c r="D1216" i="33"/>
  <c r="D1217" i="33"/>
  <c r="D1218" i="33"/>
  <c r="D1219" i="33"/>
  <c r="D1220" i="33"/>
  <c r="D1221" i="33"/>
  <c r="D1222" i="33"/>
  <c r="D1223" i="33"/>
  <c r="D1224" i="33"/>
  <c r="D1225" i="33"/>
  <c r="D1226" i="33"/>
  <c r="D1227" i="33"/>
  <c r="D1228" i="33"/>
  <c r="D1229" i="33"/>
  <c r="D1230" i="33"/>
  <c r="D1231" i="33"/>
  <c r="D1232" i="33"/>
  <c r="D1233" i="33"/>
  <c r="D1234" i="33"/>
  <c r="D1235" i="33"/>
  <c r="D1236" i="33"/>
  <c r="D1237" i="33"/>
  <c r="D1238" i="33"/>
  <c r="D1239" i="33"/>
  <c r="D1240" i="33"/>
  <c r="D1241" i="33"/>
  <c r="D1242" i="33"/>
  <c r="D1243" i="33"/>
  <c r="D1244" i="33"/>
  <c r="D1245" i="33"/>
  <c r="D1246" i="33"/>
  <c r="D1247" i="33"/>
  <c r="D1248" i="33"/>
  <c r="D1249" i="33"/>
  <c r="D1250" i="33"/>
  <c r="D1251" i="33"/>
  <c r="D1252" i="33"/>
  <c r="D1253" i="33"/>
  <c r="D1254" i="33"/>
  <c r="D1255" i="33"/>
  <c r="D1256" i="33"/>
  <c r="D1257" i="33"/>
  <c r="D1258" i="33"/>
  <c r="D1259" i="33"/>
  <c r="D1260" i="33"/>
  <c r="D1261" i="33"/>
  <c r="D1262" i="33"/>
  <c r="D1263" i="33"/>
  <c r="D1264" i="33"/>
  <c r="D1265" i="33"/>
  <c r="D1266" i="33"/>
  <c r="D1267" i="33"/>
  <c r="D1268" i="33"/>
  <c r="D1269" i="33"/>
  <c r="D1270" i="33"/>
  <c r="D1271" i="33"/>
  <c r="D1272" i="33"/>
  <c r="D1273" i="33"/>
  <c r="D1274" i="33"/>
  <c r="D1275" i="33"/>
  <c r="D1276" i="33"/>
  <c r="D1277" i="33"/>
  <c r="D1278" i="33"/>
  <c r="D1279" i="33"/>
  <c r="D1280" i="33"/>
  <c r="D1281" i="33"/>
  <c r="D1282" i="33"/>
  <c r="D1283" i="33"/>
  <c r="D1284" i="33"/>
  <c r="D1285" i="33"/>
  <c r="D1286" i="33"/>
  <c r="D1287" i="33"/>
  <c r="D1288" i="33"/>
  <c r="D1289" i="33"/>
  <c r="D1290" i="33"/>
  <c r="D1291" i="33"/>
  <c r="D1292" i="33"/>
  <c r="D1293" i="33"/>
  <c r="D1294" i="33"/>
  <c r="D1295" i="33"/>
  <c r="D1296" i="33"/>
  <c r="D1297" i="33"/>
  <c r="D1298" i="33"/>
  <c r="D1299" i="33"/>
  <c r="D1300" i="33"/>
  <c r="D1301" i="33"/>
  <c r="D1302" i="33"/>
  <c r="D1303" i="33"/>
  <c r="D1304" i="33"/>
  <c r="D1305" i="33"/>
  <c r="D1306" i="33"/>
  <c r="D1307" i="33"/>
  <c r="D1308" i="33"/>
  <c r="D1309" i="33"/>
  <c r="D1310" i="33"/>
  <c r="D1311" i="33"/>
  <c r="D1312" i="33"/>
  <c r="D1313" i="33"/>
  <c r="D1314" i="33"/>
  <c r="D1315" i="33"/>
  <c r="D1316" i="33"/>
  <c r="D1317" i="33"/>
  <c r="D1318" i="33"/>
  <c r="D1319" i="33"/>
  <c r="D1320" i="33"/>
  <c r="D1321" i="33"/>
  <c r="D1322" i="33"/>
  <c r="D1323" i="33"/>
  <c r="D1324" i="33"/>
  <c r="D1325" i="33"/>
  <c r="D1326" i="33"/>
  <c r="D1327" i="33"/>
  <c r="D1328" i="33"/>
  <c r="D1329" i="33"/>
  <c r="D1330" i="33"/>
  <c r="D1331" i="33"/>
  <c r="D1332" i="33"/>
  <c r="D1333" i="33"/>
  <c r="D1334" i="33"/>
  <c r="D1335" i="33"/>
  <c r="D1336" i="33"/>
  <c r="D1337" i="33"/>
  <c r="D1338" i="33"/>
  <c r="D1339" i="33"/>
  <c r="D1340" i="33"/>
  <c r="D1341" i="33"/>
  <c r="D1342" i="33"/>
  <c r="D1343" i="33"/>
  <c r="D1344" i="33"/>
  <c r="D1345" i="33"/>
  <c r="D1346" i="33"/>
  <c r="D1347" i="33"/>
  <c r="D1348" i="33"/>
  <c r="D1349" i="33"/>
  <c r="D1350" i="33"/>
  <c r="D1351" i="33"/>
  <c r="D1352" i="33"/>
  <c r="D1353" i="33"/>
  <c r="D1354" i="33"/>
  <c r="D1355" i="33"/>
  <c r="D1356" i="33"/>
  <c r="D1357" i="33"/>
  <c r="D1358" i="33"/>
  <c r="D1359" i="33"/>
  <c r="D1360" i="33"/>
  <c r="D1361" i="33"/>
  <c r="D1362" i="33"/>
  <c r="D1363" i="33"/>
  <c r="D1364" i="33"/>
  <c r="D1365" i="33"/>
  <c r="D1366" i="33"/>
  <c r="D1367" i="33"/>
  <c r="D1368" i="33"/>
  <c r="D1369" i="33"/>
  <c r="D1370" i="33"/>
  <c r="D1371" i="33"/>
  <c r="D1372" i="33"/>
  <c r="D1373" i="33"/>
  <c r="D1374" i="33"/>
  <c r="D1375" i="33"/>
  <c r="D1376" i="33"/>
  <c r="D1377" i="33"/>
  <c r="D1378" i="33"/>
  <c r="D1379" i="33"/>
  <c r="D1380" i="33"/>
  <c r="D1381" i="33"/>
  <c r="D1382" i="33"/>
  <c r="D1383" i="33"/>
  <c r="D1384" i="33"/>
  <c r="D1385" i="33"/>
  <c r="D1386" i="33"/>
  <c r="D1387" i="33"/>
  <c r="D1388" i="33"/>
  <c r="D1389" i="33"/>
  <c r="D1390" i="33"/>
  <c r="D1391" i="33"/>
  <c r="D1392" i="33"/>
  <c r="D1393" i="33"/>
  <c r="D1394" i="33"/>
  <c r="D1395" i="33"/>
  <c r="D1396" i="33"/>
  <c r="D1397" i="33"/>
  <c r="D1398" i="33"/>
  <c r="D1399" i="33"/>
  <c r="D1400" i="33"/>
  <c r="D1401" i="33"/>
  <c r="D1402" i="33"/>
  <c r="D1403" i="33"/>
  <c r="D1404" i="33"/>
  <c r="D1405" i="33"/>
  <c r="D1406" i="33"/>
  <c r="D1407" i="33"/>
  <c r="D1408" i="33"/>
  <c r="D1409" i="33"/>
  <c r="D1410" i="33"/>
  <c r="D1411" i="33"/>
  <c r="D1412" i="33"/>
  <c r="D1413" i="33"/>
  <c r="D1414" i="33"/>
  <c r="D1415" i="33"/>
  <c r="D1416" i="33"/>
  <c r="D1417" i="33"/>
  <c r="D1418" i="33"/>
  <c r="D1419" i="33"/>
  <c r="D1420" i="33"/>
  <c r="D1421" i="33"/>
  <c r="D1422" i="33"/>
  <c r="D1423" i="33"/>
  <c r="D1424" i="33"/>
  <c r="D1425" i="33"/>
  <c r="D1426" i="33"/>
  <c r="D1427" i="33"/>
  <c r="D1428" i="33"/>
  <c r="D1429" i="33"/>
  <c r="D1430" i="33"/>
  <c r="D1431" i="33"/>
  <c r="D1432" i="33"/>
  <c r="D1433" i="33"/>
  <c r="D1434" i="33"/>
  <c r="D1435" i="33"/>
  <c r="D1436" i="33"/>
  <c r="D1437" i="33"/>
  <c r="D1438" i="33"/>
  <c r="D1439" i="33"/>
  <c r="D1440" i="33"/>
  <c r="D1441" i="33"/>
  <c r="D1442" i="33"/>
  <c r="D1443" i="33"/>
  <c r="D1444" i="33"/>
  <c r="D1445" i="33"/>
  <c r="D1446" i="33"/>
  <c r="D1447" i="33"/>
  <c r="D1448" i="33"/>
  <c r="D1449" i="33"/>
  <c r="D1450" i="33"/>
  <c r="D1451" i="33"/>
  <c r="D1452" i="33"/>
  <c r="D1453" i="33"/>
  <c r="D1454" i="33"/>
  <c r="D1455" i="33"/>
  <c r="D1456" i="33"/>
  <c r="D1457" i="33"/>
  <c r="D1458" i="33"/>
  <c r="D1459" i="33"/>
  <c r="D1460" i="33"/>
  <c r="D1461" i="33"/>
  <c r="D1462" i="33"/>
  <c r="D1463" i="33"/>
  <c r="D1464" i="33"/>
  <c r="D1465" i="33"/>
  <c r="D1466" i="33"/>
  <c r="D1467" i="33"/>
  <c r="D1468" i="33"/>
  <c r="D1469" i="33"/>
  <c r="D1470" i="33"/>
  <c r="D1471" i="33"/>
  <c r="D1472" i="33"/>
  <c r="D1473" i="33"/>
  <c r="D1474" i="33"/>
  <c r="D1475" i="33"/>
  <c r="D1476" i="33"/>
  <c r="D1477" i="33"/>
  <c r="D1478" i="33"/>
  <c r="D1479" i="33"/>
  <c r="D1480" i="33"/>
  <c r="D1481" i="33"/>
  <c r="D1482" i="33"/>
  <c r="D1483" i="33"/>
  <c r="D1484" i="33"/>
  <c r="D1485" i="33"/>
  <c r="D1486" i="33"/>
  <c r="D1487" i="33"/>
  <c r="D1488" i="33"/>
  <c r="D1489" i="33"/>
  <c r="D1490" i="33"/>
  <c r="D1491" i="33"/>
  <c r="D1492" i="33"/>
  <c r="D1493" i="33"/>
  <c r="D1494" i="33"/>
  <c r="D1495" i="33"/>
  <c r="D1496" i="33"/>
  <c r="D1497" i="33"/>
  <c r="D1498" i="33"/>
  <c r="D1499" i="33"/>
  <c r="D1500" i="33"/>
  <c r="D1501" i="33"/>
  <c r="D1502" i="33"/>
  <c r="D1503" i="33"/>
  <c r="D1504" i="33"/>
  <c r="D1505" i="33"/>
  <c r="D1506" i="33"/>
  <c r="D1507" i="33"/>
  <c r="D1508" i="33"/>
  <c r="D1509" i="33"/>
  <c r="D1510" i="33"/>
  <c r="D1511" i="33"/>
  <c r="D1512" i="33"/>
  <c r="D1513" i="33"/>
  <c r="D1514" i="33"/>
  <c r="D1515" i="33"/>
  <c r="D1516" i="33"/>
  <c r="D1517" i="33"/>
  <c r="D1518" i="33"/>
  <c r="D1519" i="33"/>
  <c r="D1520" i="33"/>
  <c r="D1521" i="33"/>
  <c r="D1522" i="33"/>
  <c r="D1523" i="33"/>
  <c r="D1524" i="33"/>
  <c r="D1525" i="33"/>
  <c r="D1526" i="33"/>
  <c r="D1527" i="33"/>
  <c r="D1528" i="33"/>
  <c r="D1529" i="33"/>
  <c r="D1530" i="33"/>
  <c r="D1531" i="33"/>
  <c r="D1532" i="33"/>
  <c r="D1533" i="33"/>
  <c r="D1534" i="33"/>
  <c r="D1535" i="33"/>
  <c r="D1536" i="33"/>
  <c r="D1537" i="33"/>
  <c r="D1538" i="33"/>
  <c r="D1539" i="33"/>
  <c r="D1540" i="33"/>
  <c r="D1541" i="33"/>
  <c r="D1542" i="33"/>
  <c r="D1543" i="33"/>
  <c r="D1544" i="33"/>
  <c r="D1545" i="33"/>
  <c r="D1546" i="33"/>
  <c r="D1547" i="33"/>
  <c r="D1548" i="33"/>
  <c r="D1549" i="33"/>
  <c r="D1550" i="33"/>
  <c r="D1551" i="33"/>
  <c r="D1552" i="33"/>
  <c r="D1553" i="33"/>
  <c r="D1554" i="33"/>
  <c r="D1555" i="33"/>
  <c r="D1556" i="33"/>
  <c r="D1557" i="33"/>
  <c r="D1558" i="33"/>
  <c r="D1559" i="33"/>
  <c r="D1560" i="33"/>
  <c r="D1561" i="33"/>
  <c r="D1562" i="33"/>
  <c r="D1563" i="33"/>
  <c r="D1564" i="33"/>
  <c r="D1565" i="33"/>
  <c r="D1566" i="33"/>
  <c r="D1567" i="33"/>
  <c r="D1568" i="33"/>
  <c r="D1569" i="33"/>
  <c r="D1570" i="33"/>
  <c r="D1571" i="33"/>
  <c r="D1572" i="33"/>
  <c r="D1573" i="33"/>
  <c r="D1574" i="33"/>
  <c r="D1575" i="33"/>
  <c r="D1576" i="33"/>
  <c r="D1577" i="33"/>
  <c r="D1578" i="33"/>
  <c r="D1579" i="33"/>
  <c r="D1580" i="33"/>
  <c r="D1581" i="33"/>
  <c r="D1582" i="33"/>
  <c r="D1583" i="33"/>
  <c r="D1584" i="33"/>
  <c r="D1585" i="33"/>
  <c r="D1586" i="33"/>
  <c r="D1587" i="33"/>
  <c r="D1588" i="33"/>
  <c r="D1589" i="33"/>
  <c r="D1590" i="33"/>
  <c r="D1591" i="33"/>
  <c r="D1592" i="33"/>
  <c r="D1593" i="33"/>
  <c r="D1594" i="33"/>
  <c r="D1595" i="33"/>
  <c r="D1596" i="33"/>
  <c r="D1597" i="33"/>
  <c r="D1598" i="33"/>
  <c r="D1599" i="33"/>
  <c r="D1600" i="33"/>
  <c r="D1601" i="33"/>
  <c r="D1602" i="33"/>
  <c r="D1603" i="33"/>
  <c r="D1604" i="33"/>
  <c r="D1605" i="33"/>
  <c r="D1606" i="33"/>
  <c r="D1607" i="33"/>
  <c r="D1608" i="33"/>
  <c r="D1609" i="33"/>
  <c r="D1610" i="33"/>
  <c r="D1611" i="33"/>
  <c r="D1612" i="33"/>
  <c r="D1613" i="33"/>
  <c r="D1614" i="33"/>
  <c r="D1615" i="33"/>
  <c r="D1616" i="33"/>
  <c r="D1617" i="33"/>
  <c r="D1618" i="33"/>
  <c r="D1619" i="33"/>
  <c r="D1620" i="33"/>
  <c r="D1621" i="33"/>
  <c r="D1622" i="33"/>
  <c r="D1623" i="33"/>
  <c r="D1624" i="33"/>
  <c r="D1625" i="33"/>
  <c r="D1626" i="33"/>
  <c r="D1627" i="33"/>
  <c r="D1628" i="33"/>
  <c r="D1629" i="33"/>
  <c r="D1630" i="33"/>
  <c r="D1631" i="33"/>
  <c r="D1632" i="33"/>
  <c r="D1633" i="33"/>
  <c r="D1634" i="33"/>
  <c r="D1635" i="33"/>
  <c r="D1636" i="33"/>
  <c r="D1637" i="33"/>
  <c r="D1638" i="33"/>
  <c r="D1639" i="33"/>
  <c r="D1640" i="33"/>
  <c r="D1641" i="33"/>
  <c r="D1642" i="33"/>
  <c r="D1643" i="33"/>
  <c r="D1644" i="33"/>
  <c r="D1645" i="33"/>
  <c r="D1646" i="33"/>
  <c r="D1647" i="33"/>
  <c r="D1648" i="33"/>
  <c r="D1649" i="33"/>
  <c r="D1650" i="33"/>
  <c r="D1651" i="33"/>
  <c r="D1652" i="33"/>
  <c r="D1653" i="33"/>
  <c r="D1654" i="33"/>
  <c r="D1655" i="33"/>
  <c r="D1656" i="33"/>
  <c r="D1657" i="33"/>
  <c r="D1658" i="33"/>
  <c r="D1659" i="33"/>
  <c r="D1660" i="33"/>
  <c r="D1661" i="33"/>
  <c r="D1662" i="33"/>
  <c r="D1663" i="33"/>
  <c r="D1664" i="33"/>
  <c r="D1665" i="33"/>
  <c r="D1666" i="33"/>
  <c r="D1667" i="33"/>
  <c r="D1668" i="33"/>
  <c r="D1669" i="33"/>
  <c r="D1670" i="33"/>
  <c r="D1671" i="33"/>
  <c r="D1672" i="33"/>
  <c r="D1673" i="33"/>
  <c r="D1674" i="33"/>
  <c r="D1675" i="33"/>
  <c r="D1676" i="33"/>
  <c r="D1677" i="33"/>
  <c r="D1678" i="33"/>
  <c r="D1679" i="33"/>
  <c r="D1680" i="33"/>
  <c r="D1681" i="33"/>
  <c r="D1682" i="33"/>
  <c r="D1683" i="33"/>
  <c r="D1684" i="33"/>
  <c r="D1685" i="33"/>
  <c r="D1686" i="33"/>
  <c r="D1687" i="33"/>
  <c r="D1688" i="33"/>
  <c r="D1689" i="33"/>
  <c r="D1690" i="33"/>
  <c r="D1691" i="33"/>
  <c r="D1692" i="33"/>
  <c r="D1693" i="33"/>
  <c r="D1694" i="33"/>
  <c r="D1695" i="33"/>
  <c r="D1696" i="33"/>
  <c r="D1697" i="33"/>
  <c r="D1698" i="33"/>
  <c r="D1699" i="33"/>
  <c r="D1700" i="33"/>
  <c r="D1701" i="33"/>
  <c r="D1702" i="33"/>
  <c r="D1703" i="33"/>
  <c r="D1704" i="33"/>
  <c r="D1705" i="33"/>
  <c r="D1706" i="33"/>
  <c r="D1707" i="33"/>
  <c r="D1708" i="33"/>
  <c r="D1709" i="33"/>
  <c r="D1710" i="33"/>
  <c r="D1711" i="33"/>
  <c r="D1712" i="33"/>
  <c r="D1713" i="33"/>
  <c r="D1714" i="33"/>
  <c r="D1715" i="33"/>
  <c r="D1716" i="33"/>
  <c r="D1717" i="33"/>
  <c r="D1718" i="33"/>
  <c r="D1719" i="33"/>
  <c r="D1720" i="33"/>
  <c r="D1721" i="33"/>
  <c r="D1722" i="33"/>
  <c r="D1723" i="33"/>
  <c r="D1724" i="33"/>
  <c r="D1725" i="33"/>
  <c r="D1726" i="33"/>
  <c r="D1727" i="33"/>
  <c r="D1728" i="33"/>
  <c r="D1729" i="33"/>
  <c r="D1730" i="33"/>
  <c r="D1731" i="33"/>
  <c r="D1732" i="33"/>
  <c r="D1733" i="33"/>
  <c r="D1734" i="33"/>
  <c r="D1735" i="33"/>
  <c r="D1736" i="33"/>
  <c r="D1737" i="33"/>
  <c r="D1738" i="33"/>
  <c r="D1739" i="33"/>
  <c r="D1740" i="33"/>
  <c r="D1741" i="33"/>
  <c r="D1742" i="33"/>
  <c r="D1743" i="33"/>
  <c r="D1744" i="33"/>
  <c r="D1745" i="33"/>
  <c r="D1746" i="33"/>
  <c r="D1747" i="33"/>
  <c r="D1748" i="33"/>
  <c r="D1749" i="33"/>
  <c r="D1750" i="33"/>
  <c r="D1751" i="33"/>
  <c r="D1752" i="33"/>
  <c r="D1753" i="33"/>
  <c r="D1754" i="33"/>
  <c r="D1755" i="33"/>
  <c r="D1756" i="33"/>
  <c r="D1757" i="33"/>
  <c r="D1758" i="33"/>
  <c r="D1759" i="33"/>
  <c r="D1760" i="33"/>
  <c r="D1761" i="33"/>
  <c r="D1762" i="33"/>
  <c r="D1763" i="33"/>
  <c r="D1764" i="33"/>
  <c r="D1765" i="33"/>
  <c r="D1766" i="33"/>
  <c r="D1767" i="33"/>
  <c r="D1768" i="33"/>
  <c r="D1769" i="33"/>
  <c r="D1770" i="33"/>
  <c r="D1771" i="33"/>
  <c r="D1772" i="33"/>
  <c r="D1773" i="33"/>
  <c r="D1774" i="33"/>
  <c r="D1775" i="33"/>
  <c r="D1776" i="33"/>
  <c r="D1777" i="33"/>
  <c r="D1778" i="33"/>
  <c r="D1779" i="33"/>
  <c r="D1780" i="33"/>
  <c r="D1781" i="33"/>
  <c r="D1782" i="33"/>
  <c r="D1783" i="33"/>
  <c r="D1784" i="33"/>
  <c r="D1785" i="33"/>
  <c r="D1786" i="33"/>
  <c r="D1787" i="33"/>
  <c r="D1788" i="33"/>
  <c r="D1789" i="33"/>
  <c r="D1790" i="33"/>
  <c r="D1791" i="33"/>
  <c r="D1792" i="33"/>
  <c r="D1793" i="33"/>
  <c r="D1794" i="33"/>
  <c r="D1795" i="33"/>
  <c r="D1796" i="33"/>
  <c r="D1797" i="33"/>
  <c r="D1798" i="33"/>
  <c r="D1799" i="33"/>
  <c r="D1800" i="33"/>
  <c r="D1801" i="33"/>
  <c r="D1802" i="33"/>
  <c r="D1803" i="33"/>
  <c r="D1804" i="33"/>
  <c r="D1805" i="33"/>
  <c r="D1806" i="33"/>
  <c r="D1807" i="33"/>
  <c r="D1808" i="33"/>
  <c r="D1809" i="33"/>
  <c r="D1810" i="33"/>
  <c r="D1811" i="33"/>
  <c r="D1812" i="33"/>
  <c r="D1813" i="33"/>
  <c r="D1814" i="33"/>
  <c r="D1815" i="33"/>
  <c r="D1816" i="33"/>
  <c r="D1817" i="33"/>
  <c r="D1818" i="33"/>
  <c r="D1819" i="33"/>
  <c r="D1820" i="33"/>
  <c r="D1821" i="33"/>
  <c r="D1822" i="33"/>
  <c r="D1823" i="33"/>
  <c r="D1824" i="33"/>
  <c r="D1825" i="33"/>
  <c r="D1826" i="33"/>
  <c r="D1827" i="33"/>
  <c r="D1828" i="33"/>
  <c r="D1829" i="33"/>
  <c r="D1830" i="33"/>
  <c r="D1831" i="33"/>
  <c r="D1832" i="33"/>
  <c r="D1833" i="33"/>
  <c r="D1834" i="33"/>
  <c r="D1835" i="33"/>
  <c r="D1836" i="33"/>
  <c r="D1837" i="33"/>
  <c r="D1838" i="33"/>
  <c r="D1839" i="33"/>
  <c r="D1840" i="33"/>
  <c r="D1841" i="33"/>
  <c r="D1842" i="33"/>
  <c r="D1843" i="33"/>
  <c r="D1844" i="33"/>
  <c r="D1845" i="33"/>
  <c r="D1846" i="33"/>
  <c r="D1847" i="33"/>
  <c r="D1848" i="33"/>
  <c r="D1849" i="33"/>
  <c r="D1850" i="33"/>
  <c r="D1851" i="33"/>
  <c r="D1852" i="33"/>
  <c r="D1853" i="33"/>
  <c r="D1854" i="33"/>
  <c r="D1855" i="33"/>
  <c r="D1856" i="33"/>
  <c r="D1857" i="33"/>
  <c r="D1858" i="33"/>
  <c r="D1859" i="33"/>
  <c r="D1860" i="33"/>
  <c r="D1861" i="33"/>
  <c r="D1862" i="33"/>
  <c r="D1863" i="33"/>
  <c r="D1864" i="33"/>
  <c r="D1865" i="33"/>
  <c r="D1866" i="33"/>
  <c r="D1867" i="33"/>
  <c r="D1868" i="33"/>
  <c r="D1869" i="33"/>
  <c r="D1870" i="33"/>
  <c r="D1871" i="33"/>
  <c r="D1872" i="33"/>
  <c r="D1873" i="33"/>
  <c r="D1874" i="33"/>
  <c r="D1875" i="33"/>
  <c r="D1876" i="33"/>
  <c r="D1877" i="33"/>
  <c r="D1878" i="33"/>
  <c r="D1879" i="33"/>
  <c r="D1880" i="33"/>
  <c r="D1881" i="33"/>
  <c r="D1882" i="33"/>
  <c r="D1883" i="33"/>
  <c r="D1884" i="33"/>
  <c r="D1885" i="33"/>
  <c r="D1886" i="33"/>
  <c r="D1887" i="33"/>
  <c r="D1888" i="33"/>
  <c r="D1889" i="33"/>
  <c r="D1890" i="33"/>
  <c r="D1891" i="33"/>
  <c r="D1892" i="33"/>
  <c r="D1893" i="33"/>
  <c r="D1894" i="33"/>
  <c r="D1895" i="33"/>
  <c r="D1896" i="33"/>
  <c r="D1897" i="33"/>
  <c r="D1898" i="33"/>
  <c r="D1899" i="33"/>
  <c r="D1900" i="33"/>
  <c r="D1901" i="33"/>
  <c r="D1902" i="33"/>
  <c r="D1903" i="33"/>
  <c r="D1904" i="33"/>
  <c r="D1905" i="33"/>
  <c r="D1906" i="33"/>
  <c r="D1907" i="33"/>
  <c r="D1908" i="33"/>
  <c r="D1909" i="33"/>
  <c r="D1910" i="33"/>
  <c r="D1911" i="33"/>
  <c r="D1912" i="33"/>
  <c r="D1913" i="33"/>
  <c r="D1914" i="33"/>
  <c r="D1915" i="33"/>
  <c r="D1916" i="33"/>
  <c r="D1917" i="33"/>
  <c r="D1918" i="33"/>
  <c r="D1919" i="33"/>
  <c r="D1920" i="33"/>
  <c r="D1921" i="33"/>
  <c r="D1922" i="33"/>
  <c r="D1923" i="33"/>
  <c r="D1924" i="33"/>
  <c r="D1925" i="33"/>
  <c r="D1926" i="33"/>
  <c r="D1927" i="33"/>
  <c r="D1928" i="33"/>
  <c r="D1929" i="33"/>
  <c r="D1930" i="33"/>
  <c r="D1931" i="33"/>
  <c r="D1932" i="33"/>
  <c r="D1933" i="33"/>
  <c r="D1934" i="33"/>
  <c r="D1935" i="33"/>
  <c r="D1936" i="33"/>
  <c r="D1937" i="33"/>
  <c r="D1938" i="33"/>
  <c r="D1939" i="33"/>
  <c r="D1940" i="33"/>
  <c r="D1941" i="33"/>
  <c r="D1942" i="33"/>
  <c r="D1943" i="33"/>
  <c r="D1944" i="33"/>
  <c r="D1945" i="33"/>
  <c r="D1946" i="33"/>
  <c r="D1947" i="33"/>
  <c r="D1948" i="33"/>
  <c r="D1949" i="33"/>
  <c r="D1950" i="33"/>
  <c r="D1951" i="33"/>
  <c r="D1952" i="33"/>
  <c r="D1953" i="33"/>
  <c r="D1954" i="33"/>
  <c r="D1955" i="33"/>
  <c r="D1956" i="33"/>
  <c r="D1957" i="33"/>
  <c r="D1958" i="33"/>
  <c r="D1959" i="33"/>
  <c r="D1960" i="33"/>
  <c r="D1961" i="33"/>
  <c r="D1962" i="33"/>
  <c r="D1963" i="33"/>
  <c r="D1964" i="33"/>
  <c r="D1965" i="33"/>
  <c r="D1966" i="33"/>
  <c r="D1967" i="33"/>
  <c r="D1968" i="33"/>
  <c r="D1969" i="33"/>
  <c r="D1970" i="33"/>
  <c r="D1971" i="33"/>
  <c r="D1972" i="33"/>
  <c r="D1973" i="33"/>
  <c r="D1974" i="33"/>
  <c r="D1975" i="33"/>
  <c r="D1976" i="33"/>
  <c r="D1977" i="33"/>
  <c r="D1978" i="33"/>
  <c r="D1979" i="33"/>
  <c r="D1980" i="33"/>
  <c r="D1981" i="33"/>
  <c r="D1982" i="33"/>
  <c r="D1983" i="33"/>
  <c r="D1984" i="33"/>
  <c r="D1985" i="33"/>
  <c r="D1986" i="33"/>
  <c r="D1987" i="33"/>
  <c r="D1988" i="33"/>
  <c r="D1989" i="33"/>
  <c r="D1990" i="33"/>
  <c r="D1991" i="33"/>
  <c r="D1992" i="33"/>
  <c r="D1993" i="33"/>
  <c r="D1994" i="33"/>
  <c r="D1995" i="33"/>
  <c r="D1996" i="33"/>
  <c r="D1997" i="33"/>
  <c r="D1998" i="33"/>
  <c r="D1999" i="33"/>
  <c r="D2000" i="33"/>
  <c r="D2001" i="33"/>
  <c r="D2002" i="33"/>
  <c r="D2003" i="33"/>
  <c r="D2004" i="33"/>
  <c r="D2005" i="33"/>
  <c r="D2006" i="33"/>
  <c r="D2007" i="33"/>
  <c r="D2008" i="33"/>
  <c r="D2009" i="33"/>
  <c r="D2010" i="33"/>
  <c r="D2011" i="33"/>
  <c r="D2012" i="33"/>
  <c r="D2013" i="33"/>
  <c r="D2014" i="33"/>
  <c r="D2015" i="33"/>
  <c r="D2016" i="33"/>
  <c r="D2017" i="33"/>
  <c r="D2018" i="33"/>
  <c r="D2019" i="33"/>
  <c r="D2020" i="33"/>
  <c r="D2021" i="33"/>
  <c r="D2022" i="33"/>
  <c r="D2023" i="33"/>
  <c r="D2024" i="33"/>
  <c r="D2025" i="33"/>
  <c r="D2026" i="33"/>
  <c r="D2027" i="33"/>
  <c r="D2028" i="33"/>
  <c r="D2029" i="33"/>
  <c r="D2030" i="33"/>
  <c r="D2031" i="33"/>
  <c r="D2032" i="33"/>
  <c r="D2033" i="33"/>
  <c r="D2034" i="33"/>
  <c r="D2035" i="33"/>
  <c r="D2036" i="33"/>
  <c r="D2037" i="33"/>
  <c r="D2038" i="33"/>
  <c r="D2039" i="33"/>
  <c r="D2040" i="33"/>
  <c r="D2041" i="33"/>
  <c r="D2042" i="33"/>
  <c r="D2043" i="33"/>
  <c r="D2044" i="33"/>
  <c r="D2045" i="33"/>
  <c r="D2046" i="33"/>
  <c r="D2047" i="33"/>
  <c r="D2048" i="33"/>
  <c r="D2049" i="33"/>
  <c r="D2050" i="33"/>
  <c r="D2051" i="33"/>
  <c r="D2052" i="33"/>
  <c r="D2053" i="33"/>
  <c r="D2054" i="33"/>
  <c r="D2055" i="33"/>
  <c r="D2056" i="33"/>
  <c r="D2057" i="33"/>
  <c r="D2058" i="33"/>
  <c r="D2059" i="33"/>
  <c r="D2060" i="33"/>
  <c r="D2061" i="33"/>
  <c r="D2062" i="33"/>
  <c r="D2063" i="33"/>
  <c r="D2064" i="33"/>
  <c r="D2065" i="33"/>
  <c r="D2066" i="33"/>
  <c r="D2067" i="33"/>
  <c r="D2068" i="33"/>
  <c r="D2069" i="33"/>
  <c r="D2070" i="33"/>
  <c r="D2071" i="33"/>
  <c r="D2072" i="33"/>
  <c r="D2073" i="33"/>
  <c r="D2074" i="33"/>
  <c r="D2075" i="33"/>
  <c r="D2076" i="33"/>
  <c r="D2077" i="33"/>
  <c r="D2078" i="33"/>
  <c r="D2079" i="33"/>
  <c r="D2080" i="33"/>
  <c r="D2081" i="33"/>
  <c r="D2082" i="33"/>
  <c r="D2083" i="33"/>
  <c r="D2084" i="33"/>
  <c r="D2085" i="33"/>
  <c r="D2086" i="33"/>
  <c r="D2087" i="33"/>
  <c r="D2088" i="33"/>
  <c r="D2089" i="33"/>
  <c r="D2090" i="33"/>
  <c r="D2091" i="33"/>
  <c r="D2092" i="33"/>
  <c r="D2093" i="33"/>
  <c r="D2094" i="33"/>
  <c r="D2095" i="33"/>
  <c r="D2096" i="33"/>
  <c r="D2097" i="33"/>
  <c r="D2098" i="33"/>
  <c r="D2099" i="33"/>
  <c r="D2100" i="33"/>
  <c r="D2101" i="33"/>
  <c r="D2102" i="33"/>
  <c r="D2103" i="33"/>
  <c r="D2104" i="33"/>
  <c r="D2105" i="33"/>
  <c r="D2106" i="33"/>
  <c r="D2107" i="33"/>
  <c r="D2108" i="33"/>
  <c r="D2109" i="33"/>
  <c r="D2110" i="33"/>
  <c r="D2111" i="33"/>
  <c r="D2112" i="33"/>
  <c r="D2113" i="33"/>
  <c r="D2114" i="33"/>
  <c r="D2115" i="33"/>
  <c r="D2116" i="33"/>
  <c r="D2117" i="33"/>
  <c r="D2118" i="33"/>
  <c r="D2119" i="33"/>
  <c r="D2120" i="33"/>
  <c r="D2121" i="33"/>
  <c r="D2122" i="33"/>
  <c r="D2123" i="33"/>
  <c r="D2124" i="33"/>
  <c r="D2125" i="33"/>
  <c r="D2126" i="33"/>
  <c r="D2127" i="33"/>
  <c r="D2128" i="33"/>
  <c r="D2129" i="33"/>
  <c r="D2130" i="33"/>
  <c r="D2131" i="33"/>
  <c r="D2132" i="33"/>
  <c r="D2133" i="33"/>
  <c r="D2134" i="33"/>
  <c r="D2135" i="33"/>
  <c r="D2136" i="33"/>
  <c r="D2137" i="33"/>
  <c r="D2138" i="33"/>
  <c r="D2139" i="33"/>
  <c r="D2140" i="33"/>
  <c r="D2141" i="33"/>
  <c r="D2142" i="33"/>
  <c r="D2143" i="33"/>
  <c r="D2144" i="33"/>
  <c r="D2145" i="33"/>
  <c r="D2146" i="33"/>
  <c r="D2147" i="33"/>
  <c r="D2148" i="33"/>
  <c r="D2149" i="33"/>
  <c r="D2150" i="33"/>
  <c r="D2151" i="33"/>
  <c r="D2152" i="33"/>
  <c r="D2153" i="33"/>
  <c r="D2154" i="33"/>
  <c r="D2155" i="33"/>
  <c r="D2156" i="33"/>
  <c r="D2157" i="33"/>
  <c r="D2158" i="33"/>
  <c r="D2159" i="33"/>
  <c r="D2160" i="33"/>
  <c r="D2161" i="33"/>
  <c r="D2162" i="33"/>
  <c r="D2163" i="33"/>
  <c r="D2164" i="33"/>
  <c r="D2165" i="33"/>
  <c r="D2166" i="33"/>
  <c r="D2167" i="33"/>
  <c r="D2168" i="33"/>
  <c r="D2169" i="33"/>
  <c r="D2170" i="33"/>
  <c r="D2171" i="33"/>
  <c r="D2172" i="33"/>
  <c r="D2173" i="33"/>
  <c r="D2174" i="33"/>
  <c r="D2175" i="33"/>
  <c r="D2176" i="33"/>
  <c r="D2177" i="33"/>
  <c r="D2178" i="33"/>
  <c r="D2179" i="33"/>
  <c r="D2180" i="33"/>
  <c r="D2181" i="33"/>
  <c r="D2182" i="33"/>
  <c r="D2183" i="33"/>
  <c r="D2184" i="33"/>
  <c r="D2185" i="33"/>
  <c r="D2186" i="33"/>
  <c r="D2187" i="33"/>
  <c r="D2188" i="33"/>
  <c r="D2189" i="33"/>
  <c r="D2190" i="33"/>
  <c r="D2191" i="33"/>
  <c r="D2192" i="33"/>
  <c r="D2193" i="33"/>
  <c r="D2194" i="33"/>
  <c r="D2195" i="33"/>
  <c r="D2196" i="33"/>
  <c r="D2197" i="33"/>
  <c r="D2198" i="33"/>
  <c r="D2199" i="33"/>
  <c r="D2200" i="33"/>
  <c r="D2201" i="33"/>
  <c r="D2202" i="33"/>
  <c r="D2203" i="33"/>
  <c r="D2204" i="33"/>
  <c r="D2205" i="33"/>
  <c r="D2206" i="33"/>
  <c r="D2207" i="33"/>
  <c r="D2208" i="33"/>
  <c r="D2209" i="33"/>
  <c r="D2210" i="33"/>
  <c r="D2211" i="33"/>
  <c r="D2212" i="33"/>
  <c r="D2213" i="33"/>
  <c r="D2214" i="33"/>
  <c r="D2215" i="33"/>
  <c r="D2216" i="33"/>
  <c r="D2217" i="33"/>
  <c r="D2218" i="33"/>
  <c r="D2219" i="33"/>
  <c r="D2220" i="33"/>
  <c r="D2221" i="33"/>
  <c r="D2222" i="33"/>
  <c r="D2223" i="33"/>
  <c r="D2224" i="33"/>
  <c r="D2225" i="33"/>
  <c r="D2226" i="33"/>
  <c r="D2227" i="33"/>
  <c r="D2228" i="33"/>
  <c r="D2229" i="33"/>
  <c r="D2230" i="33"/>
  <c r="D2231" i="33"/>
  <c r="D2232" i="33"/>
  <c r="D2233" i="33"/>
  <c r="D2234" i="33"/>
  <c r="D2235" i="33"/>
  <c r="D2236" i="33"/>
  <c r="D2237" i="33"/>
  <c r="D2238" i="33"/>
  <c r="D2239" i="33"/>
  <c r="D2240" i="33"/>
  <c r="D2241" i="33"/>
  <c r="D2242" i="33"/>
  <c r="D2243" i="33"/>
  <c r="D2244" i="33"/>
  <c r="D2245" i="33"/>
  <c r="D2246" i="33"/>
  <c r="D2247" i="33"/>
  <c r="D2248" i="33"/>
  <c r="D2249" i="33"/>
  <c r="D2250" i="33"/>
  <c r="D2251" i="33"/>
  <c r="D2252" i="33"/>
  <c r="D2253" i="33"/>
  <c r="D2254" i="33"/>
  <c r="D2255" i="33"/>
  <c r="D2256" i="33"/>
  <c r="D2257" i="33"/>
  <c r="D2258" i="33"/>
  <c r="D2259" i="33"/>
  <c r="D2260" i="33"/>
  <c r="D2261" i="33"/>
  <c r="D2262" i="33"/>
  <c r="D2263" i="33"/>
  <c r="D2264" i="33"/>
  <c r="D2265" i="33"/>
  <c r="D2266" i="33"/>
  <c r="D2267" i="33"/>
  <c r="D2268" i="33"/>
  <c r="D2269" i="33"/>
  <c r="D2270" i="33"/>
  <c r="D2271" i="33"/>
  <c r="D2272" i="33"/>
  <c r="D2273" i="33"/>
  <c r="D2274" i="33"/>
  <c r="D2275" i="33"/>
  <c r="D2276" i="33"/>
  <c r="D2277" i="33"/>
  <c r="D2278" i="33"/>
  <c r="D2279" i="33"/>
  <c r="D2280" i="33"/>
  <c r="D2281" i="33"/>
  <c r="D2282" i="33"/>
  <c r="D2283" i="33"/>
  <c r="D2284" i="33"/>
  <c r="D2285" i="33"/>
  <c r="D2286" i="33"/>
  <c r="D2287" i="33"/>
  <c r="D2288" i="33"/>
  <c r="D2289" i="33"/>
  <c r="D2290" i="33"/>
  <c r="D2291" i="33"/>
  <c r="D2292" i="33"/>
  <c r="D2293" i="33"/>
  <c r="D2294" i="33"/>
  <c r="D2295" i="33"/>
  <c r="D2296" i="33"/>
  <c r="D2297" i="33"/>
  <c r="D2298" i="33"/>
  <c r="D2299" i="33"/>
  <c r="D2300" i="33"/>
  <c r="D2301" i="33"/>
  <c r="D2302" i="33"/>
  <c r="D2303" i="33"/>
  <c r="D2304" i="33"/>
  <c r="D2305" i="33"/>
  <c r="D2306" i="33"/>
  <c r="D2307" i="33"/>
  <c r="D2308" i="33"/>
  <c r="D2309" i="33"/>
  <c r="D2310" i="33"/>
  <c r="D2311" i="33"/>
  <c r="D2312" i="33"/>
  <c r="D2313" i="33"/>
  <c r="D2314" i="33"/>
  <c r="D2315" i="33"/>
  <c r="D2316" i="33"/>
  <c r="D2317" i="33"/>
  <c r="D2318" i="33"/>
  <c r="D2319" i="33"/>
  <c r="D2320" i="33"/>
  <c r="D2321" i="33"/>
  <c r="D2322" i="33"/>
  <c r="D2323" i="33"/>
  <c r="D2324" i="33"/>
  <c r="D2325" i="33"/>
  <c r="D2326" i="33"/>
  <c r="D2327" i="33"/>
  <c r="D2328" i="33"/>
  <c r="D2329" i="33"/>
  <c r="D2330" i="33"/>
  <c r="D2331" i="33"/>
  <c r="D2332" i="33"/>
  <c r="D2333" i="33"/>
  <c r="D2334" i="33"/>
  <c r="D2335" i="33"/>
  <c r="D2336" i="33"/>
  <c r="D2337" i="33"/>
  <c r="D2338" i="33"/>
  <c r="D2339" i="33"/>
  <c r="D2340" i="33"/>
  <c r="D2341" i="33"/>
  <c r="D2342" i="33"/>
  <c r="D2343" i="33"/>
  <c r="D2344" i="33"/>
  <c r="D2345" i="33"/>
  <c r="D2346" i="33"/>
  <c r="D2347" i="33"/>
  <c r="D2348" i="33"/>
  <c r="D2349" i="33"/>
  <c r="D2350" i="33"/>
  <c r="D2351" i="33"/>
  <c r="D2352" i="33"/>
  <c r="D2353" i="33"/>
  <c r="D2354" i="33"/>
  <c r="D2355" i="33"/>
  <c r="D2356" i="33"/>
  <c r="D2357" i="33"/>
  <c r="D2358" i="33"/>
  <c r="D2359" i="33"/>
  <c r="D2360" i="33"/>
  <c r="D2361" i="33"/>
  <c r="D2362" i="33"/>
  <c r="D2363" i="33"/>
  <c r="D2364" i="33"/>
  <c r="D2365" i="33"/>
  <c r="D2366" i="33"/>
  <c r="D2367" i="33"/>
  <c r="D2368" i="33"/>
  <c r="D2369" i="33"/>
  <c r="D2370" i="33"/>
  <c r="D2371" i="33"/>
  <c r="D2372" i="33"/>
  <c r="D2373" i="33"/>
  <c r="D2374" i="33"/>
  <c r="D2375" i="33"/>
  <c r="D2376" i="33"/>
  <c r="D2377" i="33"/>
  <c r="D2378" i="33"/>
  <c r="D2379" i="33"/>
  <c r="D2380" i="33"/>
  <c r="D2381" i="33"/>
  <c r="D2382" i="33"/>
  <c r="D2383" i="33"/>
  <c r="D2384" i="33"/>
  <c r="D2385" i="33"/>
  <c r="D2386" i="33"/>
  <c r="D2387" i="33"/>
  <c r="D2388" i="33"/>
  <c r="D2389" i="33"/>
  <c r="D2390" i="33"/>
  <c r="D2391" i="33"/>
  <c r="D2392" i="33"/>
  <c r="D2393" i="33"/>
  <c r="D2394" i="33"/>
  <c r="D2395" i="33"/>
  <c r="D2396" i="33"/>
  <c r="D2397" i="33"/>
  <c r="D2398" i="33"/>
  <c r="D2399" i="33"/>
  <c r="D2400" i="33"/>
  <c r="D2401" i="33"/>
  <c r="D2402" i="33"/>
  <c r="D2403" i="33"/>
  <c r="D2404" i="33"/>
  <c r="D2405" i="33"/>
  <c r="D2406" i="33"/>
  <c r="D2407" i="33"/>
  <c r="D2408" i="33"/>
  <c r="D2409" i="33"/>
  <c r="D2410" i="33"/>
  <c r="D2411" i="33"/>
  <c r="D2412" i="33"/>
  <c r="D2413" i="33"/>
  <c r="D2414" i="33"/>
  <c r="D2415" i="33"/>
  <c r="D2416" i="33"/>
  <c r="D2417" i="33"/>
  <c r="D2418" i="33"/>
  <c r="D2419" i="33"/>
  <c r="D2420" i="33"/>
  <c r="D2421" i="33"/>
  <c r="D2422" i="33"/>
  <c r="D2423" i="33"/>
  <c r="D2424" i="33"/>
  <c r="D2425" i="33"/>
  <c r="D2426" i="33"/>
  <c r="D2427" i="33"/>
  <c r="D2428" i="33"/>
  <c r="D2429" i="33"/>
  <c r="D2430" i="33"/>
  <c r="D2431" i="33"/>
  <c r="D2432" i="33"/>
  <c r="D2433" i="33"/>
  <c r="D2434" i="33"/>
  <c r="D2435" i="33"/>
  <c r="D2436" i="33"/>
  <c r="D2437" i="33"/>
  <c r="D2438" i="33"/>
  <c r="D2439" i="33"/>
  <c r="D2440" i="33"/>
  <c r="D2441" i="33"/>
  <c r="D2442" i="33"/>
  <c r="D2443" i="33"/>
  <c r="D2444" i="33"/>
  <c r="D2445" i="33"/>
  <c r="D2446" i="33"/>
  <c r="D2447" i="33"/>
  <c r="D2448" i="33"/>
  <c r="D2449" i="33"/>
  <c r="D2450" i="33"/>
  <c r="D2451" i="33"/>
  <c r="D2452" i="33"/>
  <c r="D2453" i="33"/>
  <c r="D2454" i="33"/>
  <c r="D2455" i="33"/>
  <c r="D2456" i="33"/>
  <c r="D2457" i="33"/>
  <c r="D2458" i="33"/>
  <c r="D2459" i="33"/>
  <c r="D2460" i="33"/>
  <c r="D2461" i="33"/>
  <c r="D2462" i="33"/>
  <c r="D2463" i="33"/>
  <c r="D2464" i="33"/>
  <c r="D2465" i="33"/>
  <c r="D2466" i="33"/>
  <c r="D2467" i="33"/>
  <c r="D2468" i="33"/>
  <c r="D2469" i="33"/>
  <c r="D2470" i="33"/>
  <c r="D2471" i="33"/>
  <c r="D2472" i="33"/>
  <c r="D2473" i="33"/>
  <c r="D2474" i="33"/>
  <c r="D2475" i="33"/>
  <c r="D2476" i="33"/>
  <c r="D2477" i="33"/>
  <c r="D2478" i="33"/>
  <c r="D2479" i="33"/>
  <c r="D2480" i="33"/>
  <c r="D2481" i="33"/>
  <c r="D2482" i="33"/>
  <c r="D2483" i="33"/>
  <c r="D2484" i="33"/>
  <c r="D2485" i="33"/>
  <c r="D2486" i="33"/>
  <c r="D2487" i="33"/>
  <c r="D2488" i="33"/>
  <c r="D2489" i="33"/>
  <c r="D2490" i="33"/>
  <c r="D2491" i="33"/>
  <c r="D2492" i="33"/>
  <c r="D2493" i="33"/>
  <c r="D2494" i="33"/>
  <c r="D2495" i="33"/>
  <c r="D2496" i="33"/>
  <c r="D2497" i="33"/>
  <c r="D2498" i="33"/>
  <c r="D2499" i="33"/>
  <c r="D2500" i="33"/>
  <c r="D2501" i="33"/>
  <c r="D2502" i="33"/>
  <c r="D2503" i="33"/>
  <c r="D2504" i="33"/>
  <c r="D2505" i="33"/>
  <c r="D2506" i="33"/>
  <c r="D2507" i="33"/>
  <c r="D2508" i="33"/>
  <c r="D2509" i="33"/>
  <c r="D2510" i="33"/>
  <c r="D2511" i="33"/>
  <c r="D2512" i="33"/>
  <c r="D2513" i="33"/>
  <c r="D2514" i="33"/>
  <c r="D2515" i="33"/>
  <c r="D2516" i="33"/>
  <c r="D2517" i="33"/>
  <c r="D2518" i="33"/>
  <c r="D2519" i="33"/>
  <c r="D2520" i="33"/>
  <c r="D2521" i="33"/>
  <c r="D2522" i="33"/>
  <c r="D2523" i="33"/>
  <c r="D2524" i="33"/>
  <c r="D2525" i="33"/>
  <c r="D2526" i="33"/>
  <c r="D2527" i="33"/>
  <c r="D2528" i="33"/>
  <c r="D2529" i="33"/>
  <c r="D2530" i="33"/>
  <c r="D2531" i="33"/>
  <c r="D2532" i="33"/>
  <c r="D2533" i="33"/>
  <c r="D2534" i="33"/>
  <c r="D2535" i="33"/>
  <c r="D2536" i="33"/>
  <c r="D2537" i="33"/>
  <c r="D2538" i="33"/>
  <c r="D2539" i="33"/>
  <c r="D2540" i="33"/>
  <c r="D2541" i="33"/>
  <c r="D2542" i="33"/>
  <c r="D2543" i="33"/>
  <c r="D2544" i="33"/>
  <c r="D2545" i="33"/>
  <c r="D2546" i="33"/>
  <c r="D2547" i="33"/>
  <c r="D2548" i="33"/>
  <c r="D2549" i="33"/>
  <c r="D2550" i="33"/>
  <c r="D2551" i="33"/>
  <c r="D2552" i="33"/>
  <c r="D2553" i="33"/>
  <c r="D2554" i="33"/>
  <c r="D2555" i="33"/>
  <c r="D2556" i="33"/>
  <c r="D2557" i="33"/>
  <c r="D2558" i="33"/>
  <c r="D2559" i="33"/>
  <c r="D2560" i="33"/>
  <c r="D2561" i="33"/>
  <c r="D2562" i="33"/>
  <c r="D2563" i="33"/>
  <c r="D2564" i="33"/>
  <c r="D2565" i="33"/>
  <c r="D2566" i="33"/>
  <c r="D2567" i="33"/>
  <c r="D2568" i="33"/>
  <c r="D2569" i="33"/>
  <c r="D2570" i="33"/>
  <c r="D2571" i="33"/>
  <c r="D2572" i="33"/>
  <c r="D2573" i="33"/>
  <c r="D2574" i="33"/>
  <c r="D2575" i="33"/>
  <c r="D2576" i="33"/>
  <c r="D2577" i="33"/>
  <c r="D2578" i="33"/>
  <c r="D2579" i="33"/>
  <c r="D2580" i="33"/>
  <c r="D2581" i="33"/>
  <c r="D2582" i="33"/>
  <c r="D2583" i="33"/>
  <c r="D2584" i="33"/>
  <c r="D2585" i="33"/>
  <c r="D2586" i="33"/>
  <c r="D2587" i="33"/>
  <c r="D2588" i="33"/>
  <c r="D2589" i="33"/>
  <c r="D2590" i="33"/>
  <c r="D2591" i="33"/>
  <c r="D2592" i="33"/>
  <c r="D2593" i="33"/>
  <c r="D2594" i="33"/>
  <c r="D2595" i="33"/>
  <c r="D2596" i="33"/>
  <c r="D2597" i="33"/>
  <c r="D2598" i="33"/>
  <c r="D2599" i="33"/>
  <c r="D2600" i="33"/>
  <c r="D2601" i="33"/>
  <c r="D2602" i="33"/>
  <c r="D2603" i="33"/>
  <c r="D2604" i="33"/>
  <c r="D2605" i="33"/>
  <c r="D2606" i="33"/>
  <c r="D2607" i="33"/>
  <c r="D2608" i="33"/>
  <c r="D2609" i="33"/>
  <c r="D2610" i="33"/>
  <c r="D2611" i="33"/>
  <c r="D2612" i="33"/>
  <c r="D2613" i="33"/>
  <c r="D2614" i="33"/>
  <c r="D2615" i="33"/>
  <c r="D2616" i="33"/>
  <c r="D2617" i="33"/>
  <c r="D2618" i="33"/>
  <c r="D2619" i="33"/>
  <c r="D2620" i="33"/>
  <c r="D2621" i="33"/>
  <c r="D2622" i="33"/>
  <c r="D2623" i="33"/>
  <c r="D2624" i="33"/>
  <c r="D2625" i="33"/>
  <c r="D2626" i="33"/>
  <c r="D2627" i="33"/>
  <c r="D2628" i="33"/>
  <c r="D2629" i="33"/>
  <c r="D2630" i="33"/>
  <c r="D2631" i="33"/>
  <c r="D2632" i="33"/>
  <c r="D2633" i="33"/>
  <c r="D2634" i="33"/>
  <c r="D2635" i="33"/>
  <c r="D2636" i="33"/>
  <c r="D2637" i="33"/>
  <c r="D2638" i="33"/>
  <c r="D2639" i="33"/>
  <c r="D2640" i="33"/>
  <c r="D2641" i="33"/>
  <c r="D2642" i="33"/>
  <c r="D2643" i="33"/>
  <c r="D2644" i="33"/>
  <c r="D2645" i="33"/>
  <c r="D2646" i="33"/>
  <c r="D2647" i="33"/>
  <c r="D2648" i="33"/>
  <c r="D2649" i="33"/>
  <c r="D2650" i="33"/>
  <c r="D2651" i="33"/>
  <c r="D2652" i="33"/>
  <c r="D2653" i="33"/>
  <c r="D2654" i="33"/>
  <c r="D2655" i="33"/>
  <c r="D2656" i="33"/>
  <c r="D2657" i="33"/>
  <c r="D2658" i="33"/>
  <c r="D2659" i="33"/>
  <c r="D2660" i="33"/>
  <c r="D2661" i="33"/>
  <c r="D2662" i="33"/>
  <c r="D2663" i="33"/>
  <c r="D2664" i="33"/>
  <c r="D2665" i="33"/>
  <c r="D2666" i="33"/>
  <c r="D2667" i="33"/>
  <c r="D2668" i="33"/>
  <c r="D2669" i="33"/>
  <c r="D2670" i="33"/>
  <c r="D2671" i="33"/>
  <c r="D2672" i="33"/>
  <c r="D2673" i="33"/>
  <c r="D2674" i="33"/>
  <c r="D2675" i="33"/>
  <c r="D2676" i="33"/>
  <c r="D2677" i="33"/>
  <c r="D2678" i="33"/>
  <c r="D2679" i="33"/>
  <c r="D2680" i="33"/>
  <c r="D2681" i="33"/>
  <c r="D2682" i="33"/>
  <c r="D2683" i="33"/>
  <c r="D2684" i="33"/>
  <c r="D2685" i="33"/>
  <c r="D2686" i="33"/>
  <c r="D2687" i="33"/>
  <c r="D2688" i="33"/>
  <c r="D2689" i="33"/>
  <c r="D2690" i="33"/>
  <c r="D2691" i="33"/>
  <c r="D2692" i="33"/>
  <c r="D2693" i="33"/>
  <c r="D2694" i="33"/>
  <c r="D2695" i="33"/>
  <c r="D2696" i="33"/>
  <c r="D2697" i="33"/>
  <c r="D2698" i="33"/>
  <c r="D2699" i="33"/>
  <c r="D2700" i="33"/>
  <c r="D2701" i="33"/>
  <c r="D2702" i="33"/>
  <c r="D2703" i="33"/>
  <c r="D2704" i="33"/>
  <c r="D2705" i="33"/>
  <c r="D2706" i="33"/>
  <c r="D2707" i="33"/>
  <c r="D2708" i="33"/>
  <c r="D2709" i="33"/>
  <c r="D2710" i="33"/>
  <c r="D2711" i="33"/>
  <c r="D2712" i="33"/>
  <c r="D2713" i="33"/>
  <c r="D2714" i="33"/>
  <c r="D2715" i="33"/>
  <c r="D2716" i="33"/>
  <c r="D2717" i="33"/>
  <c r="D2718" i="33"/>
  <c r="D2719" i="33"/>
  <c r="D2720" i="33"/>
  <c r="D2721" i="33"/>
  <c r="D2722" i="33"/>
  <c r="D2723" i="33"/>
  <c r="D2724" i="33"/>
  <c r="D2725" i="33"/>
  <c r="D2726" i="33"/>
  <c r="D2727" i="33"/>
  <c r="D2728" i="33"/>
  <c r="D2729" i="33"/>
  <c r="D2730" i="33"/>
  <c r="D2731" i="33"/>
  <c r="D2732" i="33"/>
  <c r="D2733" i="33"/>
  <c r="D2734" i="33"/>
  <c r="D2735" i="33"/>
  <c r="D2736" i="33"/>
  <c r="D2737" i="33"/>
  <c r="D2738" i="33"/>
  <c r="D2739" i="33"/>
  <c r="D2740" i="33"/>
  <c r="D2741" i="33"/>
  <c r="D2742" i="33"/>
  <c r="D2743" i="33"/>
  <c r="D2744" i="33"/>
  <c r="D2745" i="33"/>
  <c r="D2746" i="33"/>
  <c r="D2747" i="33"/>
  <c r="D2748" i="33"/>
  <c r="D2749" i="33"/>
  <c r="D2750" i="33"/>
  <c r="D2751" i="33"/>
  <c r="D2752" i="33"/>
  <c r="D2753" i="33"/>
  <c r="D2754" i="33"/>
  <c r="D2755" i="33"/>
  <c r="D2756" i="33"/>
  <c r="D2757" i="33"/>
  <c r="D2758" i="33"/>
  <c r="D2759" i="33"/>
  <c r="D2760" i="33"/>
  <c r="D2761" i="33"/>
  <c r="D2762" i="33"/>
  <c r="D2763" i="33"/>
  <c r="D2764" i="33"/>
  <c r="D2765" i="33"/>
  <c r="D2766" i="33"/>
  <c r="D2767" i="33"/>
  <c r="D2768" i="33"/>
  <c r="D2769" i="33"/>
  <c r="D2770" i="33"/>
  <c r="D2771" i="33"/>
  <c r="D2772" i="33"/>
  <c r="D2773" i="33"/>
  <c r="D2774" i="33"/>
  <c r="D2775" i="33"/>
  <c r="D2776" i="33"/>
  <c r="D2777" i="33"/>
  <c r="D2778" i="33"/>
  <c r="D2779" i="33"/>
  <c r="D2780" i="33"/>
  <c r="D2781" i="33"/>
  <c r="D2782" i="33"/>
  <c r="D2783" i="33"/>
  <c r="D2784" i="33"/>
  <c r="D2785" i="33"/>
  <c r="D2786" i="33"/>
  <c r="D2787" i="33"/>
  <c r="D2788" i="33"/>
  <c r="D2789" i="33"/>
  <c r="D2790" i="33"/>
  <c r="D2791" i="33"/>
  <c r="D2792" i="33"/>
  <c r="D2793" i="33"/>
  <c r="D2794" i="33"/>
  <c r="D2795" i="33"/>
  <c r="D2796" i="33"/>
  <c r="D2797" i="33"/>
  <c r="D2798" i="33"/>
  <c r="D2799" i="33"/>
  <c r="D2800" i="33"/>
  <c r="D2801" i="33"/>
  <c r="D2802" i="33"/>
  <c r="D2803" i="33"/>
  <c r="D2804" i="33"/>
  <c r="D2805" i="33"/>
  <c r="D2806" i="33"/>
  <c r="D2807" i="33"/>
  <c r="D2808" i="33"/>
  <c r="D2809" i="33"/>
  <c r="D2810" i="33"/>
  <c r="D2811" i="33"/>
  <c r="D2812" i="33"/>
  <c r="D2813" i="33"/>
  <c r="D2814" i="33"/>
  <c r="D2815" i="33"/>
  <c r="D2816" i="33"/>
  <c r="D2817" i="33"/>
  <c r="D2818" i="33"/>
  <c r="D2819" i="33"/>
  <c r="D2820" i="33"/>
  <c r="D2821" i="33"/>
  <c r="D2822" i="33"/>
  <c r="D2823" i="33"/>
  <c r="D2824" i="33"/>
  <c r="D2825" i="33"/>
  <c r="D2826" i="33"/>
  <c r="D2827" i="33"/>
  <c r="D2828" i="33"/>
  <c r="D2829" i="33"/>
  <c r="D2830" i="33"/>
  <c r="D2831" i="33"/>
  <c r="D2832" i="33"/>
  <c r="D2833" i="33"/>
  <c r="D2834" i="33"/>
  <c r="D2835" i="33"/>
  <c r="D2836" i="33"/>
  <c r="D2837" i="33"/>
  <c r="D2838" i="33"/>
  <c r="D2839" i="33"/>
  <c r="D2840" i="33"/>
  <c r="D2841" i="33"/>
  <c r="D2842" i="33"/>
  <c r="D2843" i="33"/>
  <c r="D2844" i="33"/>
  <c r="D2845" i="33"/>
  <c r="D2846" i="33"/>
  <c r="D2847" i="33"/>
  <c r="D2848" i="33"/>
  <c r="D2849" i="33"/>
  <c r="D2850" i="33"/>
  <c r="D2851" i="33"/>
  <c r="D2852" i="33"/>
  <c r="D2853" i="33"/>
  <c r="D2854" i="33"/>
  <c r="D2855" i="33"/>
  <c r="D2856" i="33"/>
  <c r="D2857" i="33"/>
  <c r="D2858" i="33"/>
  <c r="D2859" i="33"/>
  <c r="D2860" i="33"/>
  <c r="D2861" i="33"/>
  <c r="D2862" i="33"/>
  <c r="D2863" i="33"/>
  <c r="D2864" i="33"/>
  <c r="D2865" i="33"/>
  <c r="D2866" i="33"/>
  <c r="D2867" i="33"/>
  <c r="D2868" i="33"/>
  <c r="D2869" i="33"/>
  <c r="D2870" i="33"/>
  <c r="D2871" i="33"/>
  <c r="D2872" i="33"/>
  <c r="D2873" i="33"/>
  <c r="D2874" i="33"/>
  <c r="D2875" i="33"/>
  <c r="D2876" i="33"/>
  <c r="D2877" i="33"/>
  <c r="D2878" i="33"/>
  <c r="D2879" i="33"/>
  <c r="D2880" i="33"/>
  <c r="D2881" i="33"/>
  <c r="D2882" i="33"/>
  <c r="D2883" i="33"/>
  <c r="D2884" i="33"/>
  <c r="D2885" i="33"/>
  <c r="D2886" i="33"/>
  <c r="D2887" i="33"/>
  <c r="D2888" i="33"/>
  <c r="D2889" i="33"/>
  <c r="D2890" i="33"/>
  <c r="D2891" i="33"/>
  <c r="D2892" i="33"/>
  <c r="D2893" i="33"/>
  <c r="D2894" i="33"/>
  <c r="D2895" i="33"/>
  <c r="D2896" i="33"/>
  <c r="D2897" i="33"/>
  <c r="D2898" i="33"/>
  <c r="D2899" i="33"/>
  <c r="D2900" i="33"/>
  <c r="D2901" i="33"/>
  <c r="D2902" i="33"/>
  <c r="D2903" i="33"/>
  <c r="D2904" i="33"/>
  <c r="D2905" i="33"/>
  <c r="D2906" i="33"/>
  <c r="D2907" i="33"/>
  <c r="D2908" i="33"/>
  <c r="D2909" i="33"/>
  <c r="D2910" i="33"/>
  <c r="D2911" i="33"/>
  <c r="D2912" i="33"/>
  <c r="D2913" i="33"/>
  <c r="D2914" i="33"/>
  <c r="D2915" i="33"/>
  <c r="D2916" i="33"/>
  <c r="D2917" i="33"/>
  <c r="D2918" i="33"/>
  <c r="D2919" i="33"/>
  <c r="D2920" i="33"/>
  <c r="D2921" i="33"/>
  <c r="D2922" i="33"/>
  <c r="D2923" i="33"/>
  <c r="D2924" i="33"/>
  <c r="D2925" i="33"/>
  <c r="D2926" i="33"/>
  <c r="D2927" i="33"/>
  <c r="D2928" i="33"/>
  <c r="D2929" i="33"/>
  <c r="D2930" i="33"/>
  <c r="D2931" i="33"/>
  <c r="D2932" i="33"/>
  <c r="D2933" i="33"/>
  <c r="D2934" i="33"/>
  <c r="D2935" i="33"/>
  <c r="D2936" i="33"/>
  <c r="D2937" i="33"/>
  <c r="D2938" i="33"/>
  <c r="D2939" i="33"/>
  <c r="D2940" i="33"/>
  <c r="D2941" i="33"/>
  <c r="D2942" i="33"/>
  <c r="D2943" i="33"/>
  <c r="D2944" i="33"/>
  <c r="D2945" i="33"/>
  <c r="D2946" i="33"/>
  <c r="D2947" i="33"/>
  <c r="D2948" i="33"/>
  <c r="D2949" i="33"/>
  <c r="D2950" i="33"/>
  <c r="D2951" i="33"/>
  <c r="D2952" i="33"/>
  <c r="D2953" i="33"/>
  <c r="D2954" i="33"/>
  <c r="D2955" i="33"/>
  <c r="D2956" i="33"/>
  <c r="D2957" i="33"/>
  <c r="D2958" i="33"/>
  <c r="D2959" i="33"/>
  <c r="D2960" i="33"/>
  <c r="D2961" i="33"/>
  <c r="D2962" i="33"/>
  <c r="D2963" i="33"/>
  <c r="D2964" i="33"/>
  <c r="D2965" i="33"/>
  <c r="D2966" i="33"/>
  <c r="D2967" i="33"/>
  <c r="D2968" i="33"/>
  <c r="D2969" i="33"/>
  <c r="D2970" i="33"/>
  <c r="D2971" i="33"/>
  <c r="D2972" i="33"/>
  <c r="D2973" i="33"/>
  <c r="D2974" i="33"/>
  <c r="D2975" i="33"/>
  <c r="D2976" i="33"/>
  <c r="D2977" i="33"/>
  <c r="D2978" i="33"/>
  <c r="D2979" i="33"/>
  <c r="D2980" i="33"/>
  <c r="D2981" i="33"/>
  <c r="D2982" i="33"/>
  <c r="D2983" i="33"/>
  <c r="D2984" i="33"/>
  <c r="D2985" i="33"/>
  <c r="D2986" i="33"/>
  <c r="D2987" i="33"/>
  <c r="D2988" i="33"/>
  <c r="D2989" i="33"/>
  <c r="D2990" i="33"/>
  <c r="D2991" i="33"/>
  <c r="D2992" i="33"/>
  <c r="D2993" i="33"/>
  <c r="D2994" i="33"/>
  <c r="D2995" i="33"/>
  <c r="D2996" i="33"/>
  <c r="D2997" i="33"/>
  <c r="D2998" i="33"/>
  <c r="D2999" i="33"/>
  <c r="D3000" i="33"/>
  <c r="D3001" i="33"/>
  <c r="D3002" i="33"/>
  <c r="D3003" i="33"/>
  <c r="D3004" i="33"/>
  <c r="D3005" i="33"/>
  <c r="D3006" i="33"/>
  <c r="D3007" i="33"/>
  <c r="D3008" i="33"/>
  <c r="D3009" i="33"/>
  <c r="D3010" i="33"/>
  <c r="D3011" i="33"/>
  <c r="D3012" i="33"/>
  <c r="D3013" i="33"/>
  <c r="D3014" i="33"/>
  <c r="D3015" i="33"/>
  <c r="D3016" i="33"/>
  <c r="D3017" i="33"/>
  <c r="D3018" i="33"/>
  <c r="D3019" i="33"/>
  <c r="D3020" i="33"/>
  <c r="D3021" i="33"/>
  <c r="D3022" i="33"/>
  <c r="D3023" i="33"/>
  <c r="D3024" i="33"/>
  <c r="D3025" i="33"/>
  <c r="D3026" i="33"/>
  <c r="D3027" i="33"/>
  <c r="D3028" i="33"/>
  <c r="D3029" i="33"/>
  <c r="D3030" i="33"/>
  <c r="D3031" i="33"/>
  <c r="D3032" i="33"/>
  <c r="D3033" i="33"/>
  <c r="D3034" i="33"/>
  <c r="D3035" i="33"/>
  <c r="D3036" i="33"/>
  <c r="D3037" i="33"/>
  <c r="D3038" i="33"/>
  <c r="D3039" i="33"/>
  <c r="D3040" i="33"/>
  <c r="D3041" i="33"/>
  <c r="D3042" i="33"/>
  <c r="D3043" i="33"/>
  <c r="D3044" i="33"/>
  <c r="D3045" i="33"/>
  <c r="D3046" i="33"/>
  <c r="D3047" i="33"/>
  <c r="D3048" i="33"/>
  <c r="D3049" i="33"/>
  <c r="D3050" i="33"/>
  <c r="D3051" i="33"/>
  <c r="D3052" i="33"/>
  <c r="D3053" i="33"/>
  <c r="D3054" i="33"/>
  <c r="D3055" i="33"/>
  <c r="D3056" i="33"/>
  <c r="D3057" i="33"/>
  <c r="D3058" i="33"/>
  <c r="D3059" i="33"/>
  <c r="D3060" i="33"/>
  <c r="D3061" i="33"/>
  <c r="D3062" i="33"/>
  <c r="D3063" i="33"/>
  <c r="D3064" i="33"/>
  <c r="D3065" i="33"/>
  <c r="D3066" i="33"/>
  <c r="D3067" i="33"/>
  <c r="D3068" i="33"/>
  <c r="D3069" i="33"/>
  <c r="D3070" i="33"/>
  <c r="D3071" i="33"/>
  <c r="D3072" i="33"/>
  <c r="D3073" i="33"/>
  <c r="D3074" i="33"/>
  <c r="D3075" i="33"/>
  <c r="D3076" i="33"/>
  <c r="D3077" i="33"/>
  <c r="D3078" i="33"/>
  <c r="D3079" i="33"/>
  <c r="D3080" i="33"/>
  <c r="D3081" i="33"/>
  <c r="D3082" i="33"/>
  <c r="D3083" i="33"/>
  <c r="D3084" i="33"/>
  <c r="D3085" i="33"/>
  <c r="D3086" i="33"/>
  <c r="D3087" i="33"/>
  <c r="D3088" i="33"/>
  <c r="D3089" i="33"/>
  <c r="D3090" i="33"/>
  <c r="D3091" i="33"/>
  <c r="D3092" i="33"/>
  <c r="D3093" i="33"/>
  <c r="D3094" i="33"/>
  <c r="D3095" i="33"/>
  <c r="D3096" i="33"/>
  <c r="D3097" i="33"/>
  <c r="D3098" i="33"/>
  <c r="D3099" i="33"/>
  <c r="D3100" i="33"/>
  <c r="D3101" i="33"/>
  <c r="D3102" i="33"/>
  <c r="D3103" i="33"/>
  <c r="D3104" i="33"/>
  <c r="D3105" i="33"/>
  <c r="D3106" i="33"/>
  <c r="D3107" i="33"/>
  <c r="D3108" i="33"/>
  <c r="D3109" i="33"/>
  <c r="D3110" i="33"/>
  <c r="D3111" i="33"/>
  <c r="D3112" i="33"/>
  <c r="D3113" i="33"/>
  <c r="D3114" i="33"/>
  <c r="D3115" i="33"/>
  <c r="D3116" i="33"/>
  <c r="D3117" i="33"/>
  <c r="D3118" i="33"/>
  <c r="D3119" i="33"/>
  <c r="D3120" i="33"/>
  <c r="D3121" i="33"/>
  <c r="D3122" i="33"/>
  <c r="D3123" i="33"/>
  <c r="D3124" i="33"/>
  <c r="D3125" i="33"/>
  <c r="D3126" i="33"/>
  <c r="D3127" i="33"/>
  <c r="D3128" i="33"/>
  <c r="D3129" i="33"/>
  <c r="D3130" i="33"/>
  <c r="D3131" i="33"/>
  <c r="D3132" i="33"/>
  <c r="D3133" i="33"/>
  <c r="D3134" i="33"/>
  <c r="D3135" i="33"/>
  <c r="D3136" i="33"/>
  <c r="D3137" i="33"/>
  <c r="D3138" i="33"/>
  <c r="D3139" i="33"/>
  <c r="D3140" i="33"/>
  <c r="D3141" i="33"/>
  <c r="D3142" i="33"/>
  <c r="D3143" i="33"/>
  <c r="D3144" i="33"/>
  <c r="D3145" i="33"/>
  <c r="D3146" i="33"/>
  <c r="D3147" i="33"/>
  <c r="D3148" i="33"/>
  <c r="D3149" i="33"/>
  <c r="D3150" i="33"/>
  <c r="D3151" i="33"/>
  <c r="D3152" i="33"/>
  <c r="D3153" i="33"/>
  <c r="D3154" i="33"/>
  <c r="D3155" i="33"/>
  <c r="D3156" i="33"/>
  <c r="D3157" i="33"/>
  <c r="D3158" i="33"/>
  <c r="D3159" i="33"/>
  <c r="D3160" i="33"/>
  <c r="D3161" i="33"/>
  <c r="D3162" i="33"/>
  <c r="D3163" i="33"/>
  <c r="D3164" i="33"/>
  <c r="D3165" i="33"/>
  <c r="D3166" i="33"/>
  <c r="D3167" i="33"/>
  <c r="D3168" i="33"/>
  <c r="D3169" i="33"/>
  <c r="D3170" i="33"/>
  <c r="D3171" i="33"/>
  <c r="D3172" i="33"/>
  <c r="D3173" i="33"/>
  <c r="D3174" i="33"/>
  <c r="D3175" i="33"/>
  <c r="D3176" i="33"/>
  <c r="D3177" i="33"/>
  <c r="D3178" i="33"/>
  <c r="D3179" i="33"/>
  <c r="D3180" i="33"/>
  <c r="D3181" i="33"/>
  <c r="D3182" i="33"/>
  <c r="D3183" i="33"/>
  <c r="D3184" i="33"/>
  <c r="D3185" i="33"/>
  <c r="D3186" i="33"/>
  <c r="D3187" i="33"/>
  <c r="D3188" i="33"/>
  <c r="D3189" i="33"/>
  <c r="D3190" i="33"/>
  <c r="D3191" i="33"/>
  <c r="D3192" i="33"/>
  <c r="D3193" i="33"/>
  <c r="D3194" i="33"/>
  <c r="D3195" i="33"/>
  <c r="D3196" i="33"/>
  <c r="D3197" i="33"/>
  <c r="D3198" i="33"/>
  <c r="D3199" i="33"/>
  <c r="D3200" i="33"/>
  <c r="D3201" i="33"/>
  <c r="D3202" i="33"/>
  <c r="D3203" i="33"/>
  <c r="D3204" i="33"/>
  <c r="D3205" i="33"/>
  <c r="D3206" i="33"/>
  <c r="D3207" i="33"/>
  <c r="D3208" i="33"/>
  <c r="D3209" i="33"/>
  <c r="D3210" i="33"/>
  <c r="D3211" i="33"/>
  <c r="D3212" i="33"/>
  <c r="D3213" i="33"/>
  <c r="D3214" i="33"/>
  <c r="D3215" i="33"/>
  <c r="D3216" i="33"/>
  <c r="D3217" i="33"/>
  <c r="D3218" i="33"/>
  <c r="D3219" i="33"/>
  <c r="D3220" i="33"/>
  <c r="D3221" i="33"/>
  <c r="D3222" i="33"/>
  <c r="D3223" i="33"/>
  <c r="D3224" i="33"/>
  <c r="D3225" i="33"/>
  <c r="D3226" i="33"/>
  <c r="D3227" i="33"/>
  <c r="D3228" i="33"/>
  <c r="D3229" i="33"/>
  <c r="D3230" i="33"/>
  <c r="D3231" i="33"/>
  <c r="D3232" i="33"/>
  <c r="D3233" i="33"/>
  <c r="D3234" i="33"/>
  <c r="D3235" i="33"/>
  <c r="D3236" i="33"/>
  <c r="D3237" i="33"/>
  <c r="D3238" i="33"/>
  <c r="D3239" i="33"/>
  <c r="D3240" i="33"/>
  <c r="D3241" i="33"/>
  <c r="D3242" i="33"/>
  <c r="D3243" i="33"/>
  <c r="D3244" i="33"/>
  <c r="D3245" i="33"/>
  <c r="D3246" i="33"/>
  <c r="D3247" i="33"/>
  <c r="D3248" i="33"/>
  <c r="D3249" i="33"/>
  <c r="D3250" i="33"/>
  <c r="D3251" i="33"/>
  <c r="D3252" i="33"/>
  <c r="D3253" i="33"/>
  <c r="D3254" i="33"/>
  <c r="D3255" i="33"/>
  <c r="D3256" i="33"/>
  <c r="D3257" i="33"/>
  <c r="D3258" i="33"/>
  <c r="D3259" i="33"/>
  <c r="D3260" i="33"/>
  <c r="D3261" i="33"/>
  <c r="D3262" i="33"/>
  <c r="D3263" i="33"/>
  <c r="D3264" i="33"/>
  <c r="D3265" i="33"/>
  <c r="D3266" i="33"/>
  <c r="D3267" i="33"/>
  <c r="D3268" i="33"/>
  <c r="D3269" i="33"/>
  <c r="D3270" i="33"/>
  <c r="D3271" i="33"/>
  <c r="D3272" i="33"/>
  <c r="D3273" i="33"/>
  <c r="D3274" i="33"/>
  <c r="D3275" i="33"/>
  <c r="D3276" i="33"/>
  <c r="D3277" i="33"/>
  <c r="D3278" i="33"/>
  <c r="D3279" i="33"/>
  <c r="D3280" i="33"/>
  <c r="D3281" i="33"/>
  <c r="D3282" i="33"/>
  <c r="D3283" i="33"/>
  <c r="D3284" i="33"/>
  <c r="D3285" i="33"/>
  <c r="D3286" i="33"/>
  <c r="D3287" i="33"/>
  <c r="D3288" i="33"/>
  <c r="D3289" i="33"/>
  <c r="D3290" i="33"/>
  <c r="D3291" i="33"/>
  <c r="D3292" i="33"/>
  <c r="D3293" i="33"/>
  <c r="D3294" i="33"/>
  <c r="D3295" i="33"/>
  <c r="D3296" i="33"/>
  <c r="D3297" i="33"/>
  <c r="D3298" i="33"/>
  <c r="D3299" i="33"/>
  <c r="D3300" i="33"/>
  <c r="D3301" i="33"/>
  <c r="D3302" i="33"/>
  <c r="D3303" i="33"/>
  <c r="D3304" i="33"/>
  <c r="D3305" i="33"/>
  <c r="D3306" i="33"/>
  <c r="D3307" i="33"/>
  <c r="D3308" i="33"/>
  <c r="D3309" i="33"/>
  <c r="D3310" i="33"/>
  <c r="D3311" i="33"/>
  <c r="D3312" i="33"/>
  <c r="D3313" i="33"/>
  <c r="D3314" i="33"/>
  <c r="D3315" i="33"/>
  <c r="D3316" i="33"/>
  <c r="D3317" i="33"/>
  <c r="D3318" i="33"/>
  <c r="D3319" i="33"/>
  <c r="D3320" i="33"/>
  <c r="D3321" i="33"/>
  <c r="D3322" i="33"/>
  <c r="D3323" i="33"/>
  <c r="D3324" i="33"/>
  <c r="D3325" i="33"/>
  <c r="D3326" i="33"/>
  <c r="D3327" i="33"/>
  <c r="D3328" i="33"/>
  <c r="D3329" i="33"/>
  <c r="D3330" i="33"/>
  <c r="D3331" i="33"/>
  <c r="D3332" i="33"/>
  <c r="D3333" i="33"/>
  <c r="D3334" i="33"/>
  <c r="D3335" i="33"/>
  <c r="D3336" i="33"/>
  <c r="D3337" i="33"/>
  <c r="D3338" i="33"/>
  <c r="D3339" i="33"/>
  <c r="D3340" i="33"/>
  <c r="D3341" i="33"/>
  <c r="D3342" i="33"/>
  <c r="D3343" i="33"/>
  <c r="D3344" i="33"/>
  <c r="D3345" i="33"/>
  <c r="D3346" i="33"/>
  <c r="D3347" i="33"/>
  <c r="D3348" i="33"/>
  <c r="D3349" i="33"/>
  <c r="D3350" i="33"/>
  <c r="D3351" i="33"/>
  <c r="D3352" i="33"/>
  <c r="D3353" i="33"/>
  <c r="D3354" i="33"/>
  <c r="D3355" i="33"/>
  <c r="D3356" i="33"/>
  <c r="D3357" i="33"/>
  <c r="D3358" i="33"/>
  <c r="D3359" i="33"/>
  <c r="D3360" i="33"/>
  <c r="D3361" i="33"/>
  <c r="D3362" i="33"/>
  <c r="D3363" i="33"/>
  <c r="D3364" i="33"/>
  <c r="D3365" i="33"/>
  <c r="D3366" i="33"/>
  <c r="D3367" i="33"/>
  <c r="D3368" i="33"/>
  <c r="D3369" i="33"/>
  <c r="D3370" i="33"/>
  <c r="D3371" i="33"/>
  <c r="D3372" i="33"/>
  <c r="D3373" i="33"/>
  <c r="D3374" i="33"/>
  <c r="D3375" i="33"/>
  <c r="D3376" i="33"/>
  <c r="D3377" i="33"/>
  <c r="D3378" i="33"/>
  <c r="D3379" i="33"/>
  <c r="D3380" i="33"/>
  <c r="D3381" i="33"/>
  <c r="D3382" i="33"/>
  <c r="D3383" i="33"/>
  <c r="D3384" i="33"/>
  <c r="D3385" i="33"/>
  <c r="D3386" i="33"/>
  <c r="D3387" i="33"/>
  <c r="D3388" i="33"/>
  <c r="D3389" i="33"/>
  <c r="D3390" i="33"/>
  <c r="D3391" i="33"/>
  <c r="D3392" i="33"/>
  <c r="D3393" i="33"/>
  <c r="D3394" i="33"/>
  <c r="D3395" i="33"/>
  <c r="D3396" i="33"/>
  <c r="D3397" i="33"/>
  <c r="D3398" i="33"/>
  <c r="D3399" i="33"/>
  <c r="D3400" i="33"/>
  <c r="D3401" i="33"/>
  <c r="D3402" i="33"/>
  <c r="D3403" i="33"/>
  <c r="D3404" i="33"/>
  <c r="D3405" i="33"/>
  <c r="D3406" i="33"/>
  <c r="D3407" i="33"/>
  <c r="D3408" i="33"/>
  <c r="D3409" i="33"/>
  <c r="D3410" i="33"/>
  <c r="D3411" i="33"/>
  <c r="D3412" i="33"/>
  <c r="D3413" i="33"/>
  <c r="D3414" i="33"/>
  <c r="D3415" i="33"/>
  <c r="D3416" i="33"/>
  <c r="D3417" i="33"/>
  <c r="D3418" i="33"/>
  <c r="D3419" i="33"/>
  <c r="D3420" i="33"/>
  <c r="D3421" i="33"/>
  <c r="D3422" i="33"/>
  <c r="D3423" i="33"/>
  <c r="D3424" i="33"/>
  <c r="D3425" i="33"/>
  <c r="D3426" i="33"/>
  <c r="D3427" i="33"/>
  <c r="D3428" i="33"/>
  <c r="D3429" i="33"/>
  <c r="D3430" i="33"/>
  <c r="D3431" i="33"/>
  <c r="D3432" i="33"/>
  <c r="D3433" i="33"/>
  <c r="D3434" i="33"/>
  <c r="D3435" i="33"/>
  <c r="D3436" i="33"/>
  <c r="D3437" i="33"/>
  <c r="D3438" i="33"/>
  <c r="D3439" i="33"/>
  <c r="D3440" i="33"/>
  <c r="D3441" i="33"/>
  <c r="D3442" i="33"/>
  <c r="D3443" i="33"/>
  <c r="D3444" i="33"/>
  <c r="D3445" i="33"/>
  <c r="D3446" i="33"/>
  <c r="D3447" i="33"/>
  <c r="D3448" i="33"/>
  <c r="D3449" i="33"/>
  <c r="D3450" i="33"/>
  <c r="D3451" i="33"/>
  <c r="D3452" i="33"/>
  <c r="D3453" i="33"/>
  <c r="D3454" i="33"/>
  <c r="D3455" i="33"/>
  <c r="D3456" i="33"/>
  <c r="D3457" i="33"/>
  <c r="D3458" i="33"/>
  <c r="D3459" i="33"/>
  <c r="D3460" i="33"/>
  <c r="D3461" i="33"/>
  <c r="D3462" i="33"/>
  <c r="D3463" i="33"/>
  <c r="D3464" i="33"/>
  <c r="D3465" i="33"/>
  <c r="D3466" i="33"/>
  <c r="D3467" i="33"/>
  <c r="D3468" i="33"/>
  <c r="D3469" i="33"/>
  <c r="D3470" i="33"/>
  <c r="D3471" i="33"/>
  <c r="D3472" i="33"/>
  <c r="D3473" i="33"/>
  <c r="D3474" i="33"/>
  <c r="D3475" i="33"/>
  <c r="D3476" i="33"/>
  <c r="D3477" i="33"/>
  <c r="D3478" i="33"/>
  <c r="D3479" i="33"/>
  <c r="D3480" i="33"/>
  <c r="D3481" i="33"/>
  <c r="D3482" i="33"/>
  <c r="D3483" i="33"/>
  <c r="D3484" i="33"/>
  <c r="D3485" i="33"/>
  <c r="D3486" i="33"/>
  <c r="D3487" i="33"/>
  <c r="D3488" i="33"/>
  <c r="D3489" i="33"/>
  <c r="D3490" i="33"/>
  <c r="D3491" i="33"/>
  <c r="D3492" i="33"/>
  <c r="D3493" i="33"/>
  <c r="D3494" i="33"/>
  <c r="D3495" i="33"/>
  <c r="D3496" i="33"/>
  <c r="D3497" i="33"/>
  <c r="D3498" i="33"/>
  <c r="D3499" i="33"/>
  <c r="D3500" i="33"/>
  <c r="D3501" i="33"/>
  <c r="D3502" i="33"/>
  <c r="D3503" i="33"/>
  <c r="D3504" i="33"/>
  <c r="D3505" i="33"/>
  <c r="D3506" i="33"/>
  <c r="D3507" i="33"/>
  <c r="D3508" i="33"/>
  <c r="D3509" i="33"/>
  <c r="D3510" i="33"/>
  <c r="D3511" i="33"/>
  <c r="D3512" i="33"/>
  <c r="D3513" i="33"/>
  <c r="D3514" i="33"/>
  <c r="D3515" i="33"/>
  <c r="D3516" i="33"/>
  <c r="D3517" i="33"/>
  <c r="D3518" i="33"/>
  <c r="D3519" i="33"/>
  <c r="D3520" i="33"/>
  <c r="D3521" i="33"/>
  <c r="D3522" i="33"/>
  <c r="D3523" i="33"/>
  <c r="D3524" i="33"/>
  <c r="D3525" i="33"/>
  <c r="D3526" i="33"/>
  <c r="D3527" i="33"/>
  <c r="D3528" i="33"/>
  <c r="D3529" i="33"/>
  <c r="D3530" i="33"/>
  <c r="D3531" i="33"/>
  <c r="D3532" i="33"/>
  <c r="D3533" i="33"/>
  <c r="D3534" i="33"/>
  <c r="D3535" i="33"/>
  <c r="D3536" i="33"/>
  <c r="D3537" i="33"/>
  <c r="D3538" i="33"/>
  <c r="D3539" i="33"/>
  <c r="D3540" i="33"/>
  <c r="D3541" i="33"/>
  <c r="D3542" i="33"/>
  <c r="D3543" i="33"/>
  <c r="D3544" i="33"/>
  <c r="D3545" i="33"/>
  <c r="D3546" i="33"/>
  <c r="D3547" i="33"/>
  <c r="D3548" i="33"/>
  <c r="D3549" i="33"/>
  <c r="D3550" i="33"/>
  <c r="D3551" i="33"/>
  <c r="D3552" i="33"/>
  <c r="D3553" i="33"/>
  <c r="D3554" i="33"/>
  <c r="D3555" i="33"/>
  <c r="D3556" i="33"/>
  <c r="D3557" i="33"/>
  <c r="D3558" i="33"/>
  <c r="D3559" i="33"/>
  <c r="D3560" i="33"/>
  <c r="D3561" i="33"/>
  <c r="D3562" i="33"/>
  <c r="D3563" i="33"/>
  <c r="D3564" i="33"/>
  <c r="D3565" i="33"/>
  <c r="D3566" i="33"/>
  <c r="D3567" i="33"/>
  <c r="D3568" i="33"/>
  <c r="D3569" i="33"/>
  <c r="D3570" i="33"/>
  <c r="D3571" i="33"/>
  <c r="D3572" i="33"/>
  <c r="D3573" i="33"/>
  <c r="D3574" i="33"/>
  <c r="D3575" i="33"/>
  <c r="D3576" i="33"/>
  <c r="D3577" i="33"/>
  <c r="D3578" i="33"/>
  <c r="D3579" i="33"/>
  <c r="D3580" i="33"/>
  <c r="D3581" i="33"/>
  <c r="D3582" i="33"/>
  <c r="D3583" i="33"/>
  <c r="D3584" i="33"/>
  <c r="D3585" i="33"/>
  <c r="D3586" i="33"/>
  <c r="D3587" i="33"/>
  <c r="D3588" i="33"/>
  <c r="D3589" i="33"/>
  <c r="D3590" i="33"/>
  <c r="D3591" i="33"/>
  <c r="D3592" i="33"/>
  <c r="D3593" i="33"/>
  <c r="D3594" i="33"/>
  <c r="D3595" i="33"/>
  <c r="D3596" i="33"/>
  <c r="D3597" i="33"/>
  <c r="D3598" i="33"/>
  <c r="D3599" i="33"/>
  <c r="D3600" i="33"/>
  <c r="D3601" i="33"/>
  <c r="D3602" i="33"/>
  <c r="D3603" i="33"/>
  <c r="D3604" i="33"/>
  <c r="D3605" i="33"/>
  <c r="D3606" i="33"/>
  <c r="D3607" i="33"/>
  <c r="D3608" i="33"/>
  <c r="D3609" i="33"/>
  <c r="D3610" i="33"/>
  <c r="D3611" i="33"/>
  <c r="D3612" i="33"/>
  <c r="D3613" i="33"/>
  <c r="D3614" i="33"/>
  <c r="D3615" i="33"/>
  <c r="D3616" i="33"/>
  <c r="D3617" i="33"/>
  <c r="D3618" i="33"/>
  <c r="D3619" i="33"/>
  <c r="D3620" i="33"/>
  <c r="D3621" i="33"/>
  <c r="D3622" i="33"/>
  <c r="D3623" i="33"/>
  <c r="D3624" i="33"/>
  <c r="D3625" i="33"/>
  <c r="D3626" i="33"/>
  <c r="D3627" i="33"/>
  <c r="D3628" i="33"/>
  <c r="D3629" i="33"/>
  <c r="D3630" i="33"/>
  <c r="D3631" i="33"/>
  <c r="D3632" i="33"/>
  <c r="D3633" i="33"/>
  <c r="D3634" i="33"/>
  <c r="D3635" i="33"/>
  <c r="D3636" i="33"/>
  <c r="D3637" i="33"/>
  <c r="D3638" i="33"/>
  <c r="D3639" i="33"/>
  <c r="D3640" i="33"/>
  <c r="D3641" i="33"/>
  <c r="D3642" i="33"/>
  <c r="D3643" i="33"/>
  <c r="D3644" i="33"/>
  <c r="D3645" i="33"/>
  <c r="D3646" i="33"/>
  <c r="D3647" i="33"/>
  <c r="D3648" i="33"/>
  <c r="D3649" i="33"/>
  <c r="D3650" i="33"/>
  <c r="D3651" i="33"/>
  <c r="D3652" i="33"/>
  <c r="D3653" i="33"/>
  <c r="D3654" i="33"/>
  <c r="D3655" i="33"/>
  <c r="D3656" i="33"/>
  <c r="D3657" i="33"/>
  <c r="D3658" i="33"/>
  <c r="D3659" i="33"/>
  <c r="D3660" i="33"/>
  <c r="D3661" i="33"/>
  <c r="D3662" i="33"/>
  <c r="D3663" i="33"/>
  <c r="D3664" i="33"/>
  <c r="D3665" i="33"/>
  <c r="D3666" i="33"/>
  <c r="D3667" i="33"/>
  <c r="D3668" i="33"/>
  <c r="D3669" i="33"/>
  <c r="D3670" i="33"/>
  <c r="D3671" i="33"/>
  <c r="D3672" i="33"/>
  <c r="D3673" i="33"/>
  <c r="D3674" i="33"/>
  <c r="D3675" i="33"/>
  <c r="D3676" i="33"/>
  <c r="D3677" i="33"/>
  <c r="D3678" i="33"/>
  <c r="D3679" i="33"/>
  <c r="D3680" i="33"/>
  <c r="D3681" i="33"/>
  <c r="D3682" i="33"/>
  <c r="D3683" i="33"/>
  <c r="D3684" i="33"/>
  <c r="D3685" i="33"/>
  <c r="D3686" i="33"/>
  <c r="D3687" i="33"/>
  <c r="D3688" i="33"/>
  <c r="D3689" i="33"/>
  <c r="D3690" i="33"/>
  <c r="D3691" i="33"/>
  <c r="D3692" i="33"/>
  <c r="D3693" i="33"/>
  <c r="D3694" i="33"/>
  <c r="D3695" i="33"/>
  <c r="D3696" i="33"/>
  <c r="D3697" i="33"/>
  <c r="D3698" i="33"/>
  <c r="D3699" i="33"/>
  <c r="D3700" i="33"/>
  <c r="D3701" i="33"/>
  <c r="D3702" i="33"/>
  <c r="D3703" i="33"/>
  <c r="D3704" i="33"/>
  <c r="D3705" i="33"/>
  <c r="D3706" i="33"/>
  <c r="D3707" i="33"/>
  <c r="D3708" i="33"/>
  <c r="D3709" i="33"/>
  <c r="D3710" i="33"/>
  <c r="D3711" i="33"/>
  <c r="D3712" i="33"/>
  <c r="D3713" i="33"/>
  <c r="D3714" i="33"/>
  <c r="D3715" i="33"/>
  <c r="D3716" i="33"/>
  <c r="D3717" i="33"/>
  <c r="D3718" i="33"/>
  <c r="D3719" i="33"/>
  <c r="D3720" i="33"/>
  <c r="D3721" i="33"/>
  <c r="D3722" i="33"/>
  <c r="D3723" i="33"/>
  <c r="D3724" i="33"/>
  <c r="D3725" i="33"/>
  <c r="D3726" i="33"/>
  <c r="D3727" i="33"/>
  <c r="D3728" i="33"/>
  <c r="D3729" i="33"/>
  <c r="D3730" i="33"/>
  <c r="D3731" i="33"/>
  <c r="D3732" i="33"/>
  <c r="D3733" i="33"/>
  <c r="D3734" i="33"/>
  <c r="D3735" i="33"/>
  <c r="D3736" i="33"/>
  <c r="D3737" i="33"/>
  <c r="D3738" i="33"/>
  <c r="D3739" i="33"/>
  <c r="D3740" i="33"/>
  <c r="D3741" i="33"/>
  <c r="D3742" i="33"/>
  <c r="D3743" i="33"/>
  <c r="D3744" i="33"/>
  <c r="D3745" i="33"/>
  <c r="D3746" i="33"/>
  <c r="D3747" i="33"/>
  <c r="D3748" i="33"/>
  <c r="D3749" i="33"/>
  <c r="D3750" i="33"/>
  <c r="D3751" i="33"/>
  <c r="D3752" i="33"/>
  <c r="D3753" i="33"/>
  <c r="D3754" i="33"/>
  <c r="D3755" i="33"/>
  <c r="D3756" i="33"/>
  <c r="D3757" i="33"/>
  <c r="D3758" i="33"/>
  <c r="D3759" i="33"/>
  <c r="D3760" i="33"/>
  <c r="D3761" i="33"/>
  <c r="D3762" i="33"/>
  <c r="D3763" i="33"/>
  <c r="D3764" i="33"/>
  <c r="D3765" i="33"/>
  <c r="D3766" i="33"/>
  <c r="D3767" i="33"/>
  <c r="D3768" i="33"/>
  <c r="D3769" i="33"/>
  <c r="D3770" i="33"/>
  <c r="D3771" i="33"/>
  <c r="D3772" i="33"/>
  <c r="D3773" i="33"/>
  <c r="D3774" i="33"/>
  <c r="D3775" i="33"/>
  <c r="D3776" i="33"/>
  <c r="D3777" i="33"/>
  <c r="D3778" i="33"/>
  <c r="D3779" i="33"/>
  <c r="D3780" i="33"/>
  <c r="D3781" i="33"/>
  <c r="D3782" i="33"/>
  <c r="D3783" i="33"/>
  <c r="D3784" i="33"/>
  <c r="D3785" i="33"/>
  <c r="D3786" i="33"/>
  <c r="D3787" i="33"/>
  <c r="D3788" i="33"/>
  <c r="D3789" i="33"/>
  <c r="D3790" i="33"/>
  <c r="D3791" i="33"/>
  <c r="D3792" i="33"/>
  <c r="D3793" i="33"/>
  <c r="D3794" i="33"/>
  <c r="D3795" i="33"/>
  <c r="D3796" i="33"/>
  <c r="D3797" i="33"/>
  <c r="D3798" i="33"/>
  <c r="D3799" i="33"/>
  <c r="D3800" i="33"/>
  <c r="D3801" i="33"/>
  <c r="D3802" i="33"/>
  <c r="D3803" i="33"/>
  <c r="D3804" i="33"/>
  <c r="D3805" i="33"/>
  <c r="D3806" i="33"/>
  <c r="D3807" i="33"/>
  <c r="D3808" i="33"/>
  <c r="D3809" i="33"/>
  <c r="D3810" i="33"/>
  <c r="D3811" i="33"/>
  <c r="D3812" i="33"/>
  <c r="D3813" i="33"/>
  <c r="D3814" i="33"/>
  <c r="D3815" i="33"/>
  <c r="D3816" i="33"/>
  <c r="D3817" i="33"/>
  <c r="D3818" i="33"/>
  <c r="D3819" i="33"/>
  <c r="D3820" i="33"/>
  <c r="D3821" i="33"/>
  <c r="D3822" i="33"/>
  <c r="D3823" i="33"/>
  <c r="D3824" i="33"/>
  <c r="D3825" i="33"/>
  <c r="D3826" i="33"/>
  <c r="D3827" i="33"/>
  <c r="D3828" i="33"/>
  <c r="D3829" i="33"/>
  <c r="D3830" i="33"/>
  <c r="D3831" i="33"/>
  <c r="D3832" i="33"/>
  <c r="D3833" i="33"/>
  <c r="D3834" i="33"/>
  <c r="D3835" i="33"/>
  <c r="D3836" i="33"/>
  <c r="D3837" i="33"/>
  <c r="D3838" i="33"/>
  <c r="D3839" i="33"/>
  <c r="D3840" i="33"/>
  <c r="D3841" i="33"/>
  <c r="D3842" i="33"/>
  <c r="D3843" i="33"/>
  <c r="D3844" i="33"/>
  <c r="D3845" i="33"/>
  <c r="D3846" i="33"/>
  <c r="D3847" i="33"/>
  <c r="D3848" i="33"/>
  <c r="D3849" i="33"/>
  <c r="D3850" i="33"/>
  <c r="D3851" i="33"/>
  <c r="D3852" i="33"/>
  <c r="D3853" i="33"/>
  <c r="D3854" i="33"/>
  <c r="D3855" i="33"/>
  <c r="D3856" i="33"/>
  <c r="D3857" i="33"/>
  <c r="D3858" i="33"/>
  <c r="D3859" i="33"/>
  <c r="D3860" i="33"/>
  <c r="D3861" i="33"/>
  <c r="D3862" i="33"/>
  <c r="D3863" i="33"/>
  <c r="D3864" i="33"/>
  <c r="D3865" i="33"/>
  <c r="D3866" i="33"/>
  <c r="D3867" i="33"/>
  <c r="D3868" i="33"/>
  <c r="D3869" i="33"/>
  <c r="D3870" i="33"/>
  <c r="D3871" i="33"/>
  <c r="D3872" i="33"/>
  <c r="D3873" i="33"/>
  <c r="D3874" i="33"/>
  <c r="D3875" i="33"/>
  <c r="D3876" i="33"/>
  <c r="D3877" i="33"/>
  <c r="D3878" i="33"/>
  <c r="D3879" i="33"/>
  <c r="D3880" i="33"/>
  <c r="D3881" i="33"/>
  <c r="D3882" i="33"/>
  <c r="D3883" i="33"/>
  <c r="D3884" i="33"/>
  <c r="D3885" i="33"/>
  <c r="D3886" i="33"/>
  <c r="D3887" i="33"/>
  <c r="D3888" i="33"/>
  <c r="D3889" i="33"/>
  <c r="D3890" i="33"/>
  <c r="D3891" i="33"/>
  <c r="D3892" i="33"/>
  <c r="D3893" i="33"/>
  <c r="D3894" i="33"/>
  <c r="D3895" i="33"/>
  <c r="D3896" i="33"/>
  <c r="D3897" i="33"/>
  <c r="D3898" i="33"/>
  <c r="D3899" i="33"/>
  <c r="D3900" i="33"/>
  <c r="D3901" i="33"/>
  <c r="D3902" i="33"/>
  <c r="D3903" i="33"/>
  <c r="D3904" i="33"/>
  <c r="D3905" i="33"/>
  <c r="D3906" i="33"/>
  <c r="D3907" i="33"/>
  <c r="D3908" i="33"/>
  <c r="D3909" i="33"/>
  <c r="D3910" i="33"/>
  <c r="D3911" i="33"/>
  <c r="D3912" i="33"/>
  <c r="D3913" i="33"/>
  <c r="D3914" i="33"/>
  <c r="D3915" i="33"/>
  <c r="D3916" i="33"/>
  <c r="D3917" i="33"/>
  <c r="D3918" i="33"/>
  <c r="D3919" i="33"/>
  <c r="D3920" i="33"/>
  <c r="D3921" i="33"/>
  <c r="D3922" i="33"/>
  <c r="D3923" i="33"/>
  <c r="D3924" i="33"/>
  <c r="D3925" i="33"/>
  <c r="D3926" i="33"/>
  <c r="D3927" i="33"/>
  <c r="D3928" i="33"/>
  <c r="D3929" i="33"/>
  <c r="D3930" i="33"/>
  <c r="D3931" i="33"/>
  <c r="D3932" i="33"/>
  <c r="D3933" i="33"/>
  <c r="D3934" i="33"/>
  <c r="D3935" i="33"/>
  <c r="D3936" i="33"/>
  <c r="D3937" i="33"/>
  <c r="D3938" i="33"/>
  <c r="D3939" i="33"/>
  <c r="D3940" i="33"/>
  <c r="D3941" i="33"/>
  <c r="D3942" i="33"/>
  <c r="D3943" i="33"/>
  <c r="D3944" i="33"/>
  <c r="D3945" i="33"/>
  <c r="D3946" i="33"/>
  <c r="D3947" i="33"/>
  <c r="D3948" i="33"/>
  <c r="D3949" i="33"/>
  <c r="D3950" i="33"/>
  <c r="D3951" i="33"/>
  <c r="D3952" i="33"/>
  <c r="D3953" i="33"/>
  <c r="D3954" i="33"/>
  <c r="D3955" i="33"/>
  <c r="D3956" i="33"/>
  <c r="D3957" i="33"/>
  <c r="D3958" i="33"/>
  <c r="D3959" i="33"/>
  <c r="D3960" i="33"/>
  <c r="D3961" i="33"/>
  <c r="D3962" i="33"/>
  <c r="D3963" i="33"/>
  <c r="D3964" i="33"/>
  <c r="D3965" i="33"/>
  <c r="D3966" i="33"/>
  <c r="D3967" i="33"/>
  <c r="D3968" i="33"/>
  <c r="D3969" i="33"/>
  <c r="D3970" i="33"/>
  <c r="D3971" i="33"/>
  <c r="D3972" i="33"/>
  <c r="D3973" i="33"/>
  <c r="D3974" i="33"/>
  <c r="D3975" i="33"/>
  <c r="D3976" i="33"/>
  <c r="D3977" i="33"/>
  <c r="D3978" i="33"/>
  <c r="D3979" i="33"/>
  <c r="D3980" i="33"/>
  <c r="D3981" i="33"/>
  <c r="D3982" i="33"/>
  <c r="D3983" i="33"/>
  <c r="D3984" i="33"/>
  <c r="D3985" i="33"/>
  <c r="D3986" i="33"/>
  <c r="D3987" i="33"/>
  <c r="D3988" i="33"/>
  <c r="D3989" i="33"/>
  <c r="D3990" i="33"/>
  <c r="D3991" i="33"/>
  <c r="D3992" i="33"/>
  <c r="D3993" i="33"/>
  <c r="D3994" i="33"/>
  <c r="D3995" i="33"/>
  <c r="D3996" i="33"/>
  <c r="D3997" i="33"/>
  <c r="D3998" i="33"/>
  <c r="D3999" i="33"/>
  <c r="D4000" i="33"/>
  <c r="D4001" i="33"/>
  <c r="D4002" i="33"/>
  <c r="D4003" i="33"/>
  <c r="D4004" i="33"/>
  <c r="D4005" i="33"/>
  <c r="D4006" i="33"/>
  <c r="D4007" i="33"/>
  <c r="D4008" i="33"/>
  <c r="D4009" i="33"/>
  <c r="D4010" i="33"/>
  <c r="D4011" i="33"/>
  <c r="D4012" i="33"/>
  <c r="D4013" i="33"/>
  <c r="D4014" i="33"/>
  <c r="D4015" i="33"/>
  <c r="D4016" i="33"/>
  <c r="D4017" i="33"/>
  <c r="D4018" i="33"/>
  <c r="D4019" i="33"/>
  <c r="D4020" i="33"/>
  <c r="D4021" i="33"/>
  <c r="D4022" i="33"/>
  <c r="D4023" i="33"/>
  <c r="D4024" i="33"/>
  <c r="D4025" i="33"/>
  <c r="D4026" i="33"/>
  <c r="D4027" i="33"/>
  <c r="D4028" i="33"/>
  <c r="D4029" i="33"/>
  <c r="D4030" i="33"/>
  <c r="D4031" i="33"/>
  <c r="D4032" i="33"/>
  <c r="D4033" i="33"/>
  <c r="D4034" i="33"/>
  <c r="D4035" i="33"/>
  <c r="D4036" i="33"/>
  <c r="D4037" i="33"/>
  <c r="D4038" i="33"/>
  <c r="D4039" i="33"/>
  <c r="D4040" i="33"/>
  <c r="D4041" i="33"/>
  <c r="D4042" i="33"/>
  <c r="D4043" i="33"/>
  <c r="D4044" i="33"/>
  <c r="D4045" i="33"/>
  <c r="D4046" i="33"/>
  <c r="D4047" i="33"/>
  <c r="D4048" i="33"/>
  <c r="D4049" i="33"/>
  <c r="D4050" i="33"/>
  <c r="D4051" i="33"/>
  <c r="D4052" i="33"/>
  <c r="D4053" i="33"/>
  <c r="D4054" i="33"/>
  <c r="D4055" i="33"/>
  <c r="D4056" i="33"/>
  <c r="D4057" i="33"/>
  <c r="D4058" i="33"/>
  <c r="D4059" i="33"/>
  <c r="D4060" i="33"/>
  <c r="D4061" i="33"/>
  <c r="D4062" i="33"/>
  <c r="D4063" i="33"/>
  <c r="D4064" i="33"/>
  <c r="D4065" i="33"/>
  <c r="D4066" i="33"/>
  <c r="D4067" i="33"/>
  <c r="D4068" i="33"/>
  <c r="D4069" i="33"/>
  <c r="D4070" i="33"/>
  <c r="D4071" i="33"/>
  <c r="D4072" i="33"/>
  <c r="D4073" i="33"/>
  <c r="D4074" i="33"/>
  <c r="D4075" i="33"/>
  <c r="D4076" i="33"/>
  <c r="D4077" i="33"/>
  <c r="D4078" i="33"/>
  <c r="D4079" i="33"/>
  <c r="D4080" i="33"/>
  <c r="D4081" i="33"/>
  <c r="D4082" i="33"/>
  <c r="D4083" i="33"/>
  <c r="D4084" i="33"/>
  <c r="D4085" i="33"/>
  <c r="D4086" i="33"/>
  <c r="D4087" i="33"/>
  <c r="D4088" i="33"/>
  <c r="D4089" i="33"/>
  <c r="D4090" i="33"/>
  <c r="D4091" i="33"/>
  <c r="D4092" i="33"/>
  <c r="D4093" i="33"/>
  <c r="D4094" i="33"/>
  <c r="D4095" i="33"/>
  <c r="D4096" i="33"/>
  <c r="D4097" i="33"/>
  <c r="D4098" i="33"/>
  <c r="D4099" i="33"/>
  <c r="D4100" i="33"/>
  <c r="D4101" i="33"/>
  <c r="D4102" i="33"/>
  <c r="D4103" i="33"/>
  <c r="D4104" i="33"/>
  <c r="D4105" i="33"/>
  <c r="D4106" i="33"/>
  <c r="D4107" i="33"/>
  <c r="D4108" i="33"/>
  <c r="D4109" i="33"/>
  <c r="D4110" i="33"/>
  <c r="D4111" i="33"/>
  <c r="D4112" i="33"/>
  <c r="D4113" i="33"/>
  <c r="D4114" i="33"/>
  <c r="D4115" i="33"/>
  <c r="D4116" i="33"/>
  <c r="D4117" i="33"/>
  <c r="D4118" i="33"/>
  <c r="D4119" i="33"/>
  <c r="D4120" i="33"/>
  <c r="D4121" i="33"/>
  <c r="D4122" i="33"/>
  <c r="D4123" i="33"/>
  <c r="D4124" i="33"/>
  <c r="D4125" i="33"/>
  <c r="D4126" i="33"/>
  <c r="D4127" i="33"/>
  <c r="D4128" i="33"/>
  <c r="D4129" i="33"/>
  <c r="D4130" i="33"/>
  <c r="D4131" i="33"/>
  <c r="D4132" i="33"/>
  <c r="D4133" i="33"/>
  <c r="D4134" i="33"/>
  <c r="D4135" i="33"/>
  <c r="D4136" i="33"/>
  <c r="D4137" i="33"/>
  <c r="D4138" i="33"/>
  <c r="D4139" i="33"/>
  <c r="D4140" i="33"/>
  <c r="D4141" i="33"/>
  <c r="D4142" i="33"/>
  <c r="D4143" i="33"/>
  <c r="D4144" i="33"/>
  <c r="D4145" i="33"/>
  <c r="D4146" i="33"/>
  <c r="D4147" i="33"/>
  <c r="D4148" i="33"/>
  <c r="D4149" i="33"/>
  <c r="D4150" i="33"/>
  <c r="D4151" i="33"/>
  <c r="D4152" i="33"/>
  <c r="D4153" i="33"/>
  <c r="D4154" i="33"/>
  <c r="D4155" i="33"/>
  <c r="D4156" i="33"/>
  <c r="D4157" i="33"/>
  <c r="D4158" i="33"/>
  <c r="D4159" i="33"/>
  <c r="D4160" i="33"/>
  <c r="D4161" i="33"/>
  <c r="D4162" i="33"/>
  <c r="D4163" i="33"/>
  <c r="D4164" i="33"/>
  <c r="D4165" i="33"/>
  <c r="D4166" i="33"/>
  <c r="D4167" i="33"/>
  <c r="D4168" i="33"/>
  <c r="D4169" i="33"/>
  <c r="D4170" i="33"/>
  <c r="D4171" i="33"/>
  <c r="D4172" i="33"/>
  <c r="D4173" i="33"/>
  <c r="D4174" i="33"/>
  <c r="D4175" i="33"/>
  <c r="D4176" i="33"/>
  <c r="D4177" i="33"/>
  <c r="D4178" i="33"/>
  <c r="D4179" i="33"/>
  <c r="D4180" i="33"/>
  <c r="D4181" i="33"/>
  <c r="D4182" i="33"/>
  <c r="D4183" i="33"/>
  <c r="D4184" i="33"/>
  <c r="D4185" i="33"/>
  <c r="D4186" i="33"/>
  <c r="D4187" i="33"/>
  <c r="D4188" i="33"/>
  <c r="D4189" i="33"/>
  <c r="D4190" i="33"/>
  <c r="D4191" i="33"/>
  <c r="D4192" i="33"/>
  <c r="D4193" i="33"/>
  <c r="D4194" i="33"/>
  <c r="D4195" i="33"/>
  <c r="D4196" i="33"/>
  <c r="D4197" i="33"/>
  <c r="D4198" i="33"/>
  <c r="D4199" i="33"/>
  <c r="D4200" i="33"/>
  <c r="D4201" i="33"/>
  <c r="D4202" i="33"/>
  <c r="D4203" i="33"/>
  <c r="D4204" i="33"/>
  <c r="D4205" i="33"/>
  <c r="D4206" i="33"/>
  <c r="D4207" i="33"/>
  <c r="D4208" i="33"/>
  <c r="D4209" i="33"/>
  <c r="D4210" i="33"/>
  <c r="D4211" i="33"/>
  <c r="D4212" i="33"/>
  <c r="D4213" i="33"/>
  <c r="D4214" i="33"/>
  <c r="D4215" i="33"/>
  <c r="D4216" i="33"/>
  <c r="D4217" i="33"/>
  <c r="D4218" i="33"/>
  <c r="D4219" i="33"/>
  <c r="D4220" i="33"/>
  <c r="D4221" i="33"/>
  <c r="D4222" i="33"/>
  <c r="D4223" i="33"/>
  <c r="D4224" i="33"/>
  <c r="D4225" i="33"/>
  <c r="D4226" i="33"/>
  <c r="D4227" i="33"/>
  <c r="D4228" i="33"/>
  <c r="D4229" i="33"/>
  <c r="D4230" i="33"/>
  <c r="D4231" i="33"/>
  <c r="D4232" i="33"/>
  <c r="D4233" i="33"/>
  <c r="D4234" i="33"/>
  <c r="D4235" i="33"/>
  <c r="D4236" i="33"/>
  <c r="D4237" i="33"/>
  <c r="D4238" i="33"/>
  <c r="D4239" i="33"/>
  <c r="D4240" i="33"/>
  <c r="D4241" i="33"/>
  <c r="D4242" i="33"/>
  <c r="D4243" i="33"/>
  <c r="D4244" i="33"/>
  <c r="D4245" i="33"/>
  <c r="D4246" i="33"/>
  <c r="D4247" i="33"/>
  <c r="D4248" i="33"/>
  <c r="D4249" i="33"/>
  <c r="D4250" i="33"/>
  <c r="D4251" i="33"/>
  <c r="D4252" i="33"/>
  <c r="D4253" i="33"/>
  <c r="D4254" i="33"/>
  <c r="D4255" i="33"/>
  <c r="D4256" i="33"/>
  <c r="D4257" i="33"/>
  <c r="D4258" i="33"/>
  <c r="D4259" i="33"/>
  <c r="D4260" i="33"/>
  <c r="D4261" i="33"/>
  <c r="D4262" i="33"/>
  <c r="D4263" i="33"/>
  <c r="D4264" i="33"/>
  <c r="D4265" i="33"/>
  <c r="D4266" i="33"/>
  <c r="D4267" i="33"/>
  <c r="D4268" i="33"/>
  <c r="D4269" i="33"/>
  <c r="D4270" i="33"/>
  <c r="D4271" i="33"/>
  <c r="D4272" i="33"/>
  <c r="D4273" i="33"/>
  <c r="D4274" i="33"/>
  <c r="D4275" i="33"/>
  <c r="D4276" i="33"/>
  <c r="D4277" i="33"/>
  <c r="D4278" i="33"/>
  <c r="D4279" i="33"/>
  <c r="D4280" i="33"/>
  <c r="D4281" i="33"/>
  <c r="D4282" i="33"/>
  <c r="D4283" i="33"/>
  <c r="D4284" i="33"/>
  <c r="D4285" i="33"/>
  <c r="D4286" i="33"/>
  <c r="D4287" i="33"/>
  <c r="D4288" i="33"/>
  <c r="D4289" i="33"/>
  <c r="D4290" i="33"/>
  <c r="D4291" i="33"/>
  <c r="D4292" i="33"/>
  <c r="D4293" i="33"/>
  <c r="D4294" i="33"/>
  <c r="D4295" i="33"/>
  <c r="D4296" i="33"/>
  <c r="D4297" i="33"/>
  <c r="D4298" i="33"/>
  <c r="D4299" i="33"/>
  <c r="D4300" i="33"/>
  <c r="D4301" i="33"/>
  <c r="D4302" i="33"/>
  <c r="D4303" i="33"/>
  <c r="D4304" i="33"/>
  <c r="D4305" i="33"/>
  <c r="D4306" i="33"/>
  <c r="D4307" i="33"/>
  <c r="D4308" i="33"/>
  <c r="D4309" i="33"/>
  <c r="D4310" i="33"/>
  <c r="D4311" i="33"/>
  <c r="D4312" i="33"/>
  <c r="D4313" i="33"/>
  <c r="D4314" i="33"/>
  <c r="D4315" i="33"/>
  <c r="D4316" i="33"/>
  <c r="D4317" i="33"/>
  <c r="D4318" i="33"/>
  <c r="D4319" i="33"/>
  <c r="D4320" i="33"/>
  <c r="D4321" i="33"/>
  <c r="D4322" i="33"/>
  <c r="D4323" i="33"/>
  <c r="D4324" i="33"/>
  <c r="D4325" i="33"/>
  <c r="D4326" i="33"/>
  <c r="D4327" i="33"/>
  <c r="D4328" i="33"/>
  <c r="D4329" i="33"/>
  <c r="D4330" i="33"/>
  <c r="D4331" i="33"/>
  <c r="D4332" i="33"/>
  <c r="D4333" i="33"/>
  <c r="D4334" i="33"/>
  <c r="D4335" i="33"/>
  <c r="D4336" i="33"/>
  <c r="D4337" i="33"/>
  <c r="D4338" i="33"/>
  <c r="D4339" i="33"/>
  <c r="D4340" i="33"/>
  <c r="D4341" i="33"/>
  <c r="D4342" i="33"/>
  <c r="D4343" i="33"/>
  <c r="D4344" i="33"/>
  <c r="D4345" i="33"/>
  <c r="D4346" i="33"/>
  <c r="D4347" i="33"/>
  <c r="D4348" i="33"/>
  <c r="D4349" i="33"/>
  <c r="D4350" i="33"/>
  <c r="D4351" i="33"/>
  <c r="D4352" i="33"/>
  <c r="D4353" i="33"/>
  <c r="D4354" i="33"/>
  <c r="D4355" i="33"/>
  <c r="D4356" i="33"/>
  <c r="D4357" i="33"/>
  <c r="D4358" i="33"/>
  <c r="D4359" i="33"/>
  <c r="D4360" i="33"/>
  <c r="D4361" i="33"/>
  <c r="D4362" i="33"/>
  <c r="D4363" i="33"/>
  <c r="D4364" i="33"/>
  <c r="D4365" i="33"/>
  <c r="D4366" i="33"/>
  <c r="D4367" i="33"/>
  <c r="D4368" i="33"/>
  <c r="D4369" i="33"/>
  <c r="D4370" i="33"/>
  <c r="D4371" i="33"/>
  <c r="D4372" i="33"/>
  <c r="D4373" i="33"/>
  <c r="D4374" i="33"/>
  <c r="D4375" i="33"/>
  <c r="D4376" i="33"/>
  <c r="D4377" i="33"/>
  <c r="D4378" i="33"/>
  <c r="D4379" i="33"/>
  <c r="D4380" i="33"/>
  <c r="D4381" i="33"/>
  <c r="D4382" i="33"/>
  <c r="D4383" i="33"/>
  <c r="D4384" i="33"/>
  <c r="D4385" i="33"/>
  <c r="D4386" i="33"/>
  <c r="D4387" i="33"/>
  <c r="D4388" i="33"/>
  <c r="D4389" i="33"/>
  <c r="D4390" i="33"/>
  <c r="D4391" i="33"/>
  <c r="D4392" i="33"/>
  <c r="D4393" i="33"/>
  <c r="D4394" i="33"/>
  <c r="D4395" i="33"/>
  <c r="D4396" i="33"/>
  <c r="D4397" i="33"/>
  <c r="D4398" i="33"/>
  <c r="D4399" i="33"/>
  <c r="D4400" i="33"/>
  <c r="D4401" i="33"/>
  <c r="D4402" i="33"/>
  <c r="D4403" i="33"/>
  <c r="D4404" i="33"/>
  <c r="D4405" i="33"/>
  <c r="D4406" i="33"/>
  <c r="D4407" i="33"/>
  <c r="D4408" i="33"/>
  <c r="D4409" i="33"/>
  <c r="D4410" i="33"/>
  <c r="D4411" i="33"/>
  <c r="D4412" i="33"/>
  <c r="D4413" i="33"/>
  <c r="D4414" i="33"/>
  <c r="D4415" i="33"/>
  <c r="D4416" i="33"/>
  <c r="D4417" i="33"/>
  <c r="D4418" i="33"/>
  <c r="D4419" i="33"/>
  <c r="D4420" i="33"/>
  <c r="D4421" i="33"/>
  <c r="D4422" i="33"/>
  <c r="D4423" i="33"/>
  <c r="D4424" i="33"/>
  <c r="D4425" i="33"/>
  <c r="D4426" i="33"/>
  <c r="D4427" i="33"/>
  <c r="D4428" i="33"/>
  <c r="D4429" i="33"/>
  <c r="D4430" i="33"/>
  <c r="D4431" i="33"/>
  <c r="D4432" i="33"/>
  <c r="D4433" i="33"/>
  <c r="D4434" i="33"/>
  <c r="D4435" i="33"/>
  <c r="D4436" i="33"/>
  <c r="D4437" i="33"/>
  <c r="D4438" i="33"/>
  <c r="D4439" i="33"/>
  <c r="D4440" i="33"/>
  <c r="D4441" i="33"/>
  <c r="D4442" i="33"/>
  <c r="D4443" i="33"/>
  <c r="D4444" i="33"/>
  <c r="D4445" i="33"/>
  <c r="D4446" i="33"/>
  <c r="D4447" i="33"/>
  <c r="D4448" i="33"/>
  <c r="D4449" i="33"/>
  <c r="D4450" i="33"/>
  <c r="D4451" i="33"/>
  <c r="D4452" i="33"/>
  <c r="D4453" i="33"/>
  <c r="D4454" i="33"/>
  <c r="D4455" i="33"/>
  <c r="D4456" i="33"/>
  <c r="D4457" i="33"/>
  <c r="D4458" i="33"/>
  <c r="D4459" i="33"/>
  <c r="D4460" i="33"/>
  <c r="D4461" i="33"/>
  <c r="D4462" i="33"/>
  <c r="D4463" i="33"/>
  <c r="D4464" i="33"/>
  <c r="D4465" i="33"/>
  <c r="D4466" i="33"/>
  <c r="D4467" i="33"/>
  <c r="D4468" i="33"/>
  <c r="D4469" i="33"/>
  <c r="D4470" i="33"/>
  <c r="D4471" i="33"/>
  <c r="D4472" i="33"/>
  <c r="D4473" i="33"/>
  <c r="D4474" i="33"/>
  <c r="D4475" i="33"/>
  <c r="D4476" i="33"/>
  <c r="D4477" i="33"/>
  <c r="D4478" i="33"/>
  <c r="D4479" i="33"/>
  <c r="D4480" i="33"/>
  <c r="D4481" i="33"/>
  <c r="D4482" i="33"/>
  <c r="D4483" i="33"/>
  <c r="D4484" i="33"/>
  <c r="D4485" i="33"/>
  <c r="D4486" i="33"/>
  <c r="D4487" i="33"/>
  <c r="D4488" i="33"/>
  <c r="D4489" i="33"/>
  <c r="D4490" i="33"/>
  <c r="D4491" i="33"/>
  <c r="D4492" i="33"/>
  <c r="D4493" i="33"/>
  <c r="D4494" i="33"/>
  <c r="D4495" i="33"/>
  <c r="D4496" i="33"/>
  <c r="D4497" i="33"/>
  <c r="D4498" i="33"/>
  <c r="D4499" i="33"/>
  <c r="D4500" i="33"/>
  <c r="D4501" i="33"/>
  <c r="D4502" i="33"/>
  <c r="D4503" i="33"/>
  <c r="D4504" i="33"/>
  <c r="D4505" i="33"/>
  <c r="D4506" i="33"/>
  <c r="D4507" i="33"/>
  <c r="D4508" i="33"/>
  <c r="D4509" i="33"/>
  <c r="D4510" i="33"/>
  <c r="D4511" i="33"/>
  <c r="D4512" i="33"/>
  <c r="D4513" i="33"/>
  <c r="D4514" i="33"/>
  <c r="D4515" i="33"/>
  <c r="D4516" i="33"/>
  <c r="D4517" i="33"/>
  <c r="D4518" i="33"/>
  <c r="D4519" i="33"/>
  <c r="D4520" i="33"/>
  <c r="D4521" i="33"/>
  <c r="D4522" i="33"/>
  <c r="D4523" i="33"/>
  <c r="D4524" i="33"/>
  <c r="D4525" i="33"/>
  <c r="D4526" i="33"/>
  <c r="D4527" i="33"/>
  <c r="D4528" i="33"/>
  <c r="D4529" i="33"/>
  <c r="D4530" i="33"/>
  <c r="D4531" i="33"/>
  <c r="D4532" i="33"/>
  <c r="D4533" i="33"/>
  <c r="D4534" i="33"/>
  <c r="D4535" i="33"/>
  <c r="D4536" i="33"/>
  <c r="D4537" i="33"/>
  <c r="D4538" i="33"/>
  <c r="D4539" i="33"/>
  <c r="D4540" i="33"/>
  <c r="D4541" i="33"/>
  <c r="D4542" i="33"/>
  <c r="D4543" i="33"/>
  <c r="D4544" i="33"/>
  <c r="D4545" i="33"/>
  <c r="D4546" i="33"/>
  <c r="D4547" i="33"/>
  <c r="D4548" i="33"/>
  <c r="D4549" i="33"/>
  <c r="D4550" i="33"/>
  <c r="D4551" i="33"/>
  <c r="D4552" i="33"/>
  <c r="D4553" i="33"/>
  <c r="D4554" i="33"/>
  <c r="D4555" i="33"/>
  <c r="D4556" i="33"/>
  <c r="D4557" i="33"/>
  <c r="D4558" i="33"/>
  <c r="D4559" i="33"/>
  <c r="D4560" i="33"/>
  <c r="D4561" i="33"/>
  <c r="D4562" i="33"/>
  <c r="D4563" i="33"/>
  <c r="D4564" i="33"/>
  <c r="D4565" i="33"/>
  <c r="D4566" i="33"/>
  <c r="D4567" i="33"/>
  <c r="D4568" i="33"/>
  <c r="D4569" i="33"/>
  <c r="D4570" i="33"/>
  <c r="D4571" i="33"/>
  <c r="D4572" i="33"/>
  <c r="D4573" i="33"/>
  <c r="D4574" i="33"/>
  <c r="D4575" i="33"/>
  <c r="D4576" i="33"/>
  <c r="D4577" i="33"/>
  <c r="D4578" i="33"/>
  <c r="D4579" i="33"/>
  <c r="D4580" i="33"/>
  <c r="D4581" i="33"/>
  <c r="D4582" i="33"/>
  <c r="D4583" i="33"/>
  <c r="D4584" i="33"/>
  <c r="D4585" i="33"/>
  <c r="D4586" i="33"/>
  <c r="D4587" i="33"/>
  <c r="D4588" i="33"/>
  <c r="D4589" i="33"/>
  <c r="D4590" i="33"/>
  <c r="D4591" i="33"/>
  <c r="D4592" i="33"/>
  <c r="D4593" i="33"/>
  <c r="D4594" i="33"/>
  <c r="D4595" i="33"/>
  <c r="D4596" i="33"/>
  <c r="D4597" i="33"/>
  <c r="D4598" i="33"/>
  <c r="D4599" i="33"/>
  <c r="D4600" i="33"/>
  <c r="D4601" i="33"/>
  <c r="D4602" i="33"/>
  <c r="D4603" i="33"/>
  <c r="D4604" i="33"/>
  <c r="D4605" i="33"/>
  <c r="D4606" i="33"/>
  <c r="D4607" i="33"/>
  <c r="D4608" i="33"/>
  <c r="D4609" i="33"/>
  <c r="D4610" i="33"/>
  <c r="D4611" i="33"/>
  <c r="D4612" i="33"/>
  <c r="D4613" i="33"/>
  <c r="D4614" i="33"/>
  <c r="D4615" i="33"/>
  <c r="D4616" i="33"/>
  <c r="D4617" i="33"/>
  <c r="D4618" i="33"/>
  <c r="D4619" i="33"/>
  <c r="D4620" i="33"/>
  <c r="D4621" i="33"/>
  <c r="D4622" i="33"/>
  <c r="D4623" i="33"/>
  <c r="D4624" i="33"/>
  <c r="D4625" i="33"/>
  <c r="D4626" i="33"/>
  <c r="D4627" i="33"/>
  <c r="D4628" i="33"/>
  <c r="D4629" i="33"/>
  <c r="D4630" i="33"/>
  <c r="D4631" i="33"/>
  <c r="D4632" i="33"/>
  <c r="D4633" i="33"/>
  <c r="D4634" i="33"/>
  <c r="D4635" i="33"/>
  <c r="D4636" i="33"/>
  <c r="D4637" i="33"/>
  <c r="D4638" i="33"/>
  <c r="D4639" i="33"/>
  <c r="D4640" i="33"/>
  <c r="D4641" i="33"/>
  <c r="D4642" i="33"/>
  <c r="D4643" i="33"/>
  <c r="D4644" i="33"/>
  <c r="D4645" i="33"/>
  <c r="D4646" i="33"/>
  <c r="D4647" i="33"/>
  <c r="D4648" i="33"/>
  <c r="D4649" i="33"/>
  <c r="D4650" i="33"/>
  <c r="D4651" i="33"/>
  <c r="D4652" i="33"/>
  <c r="D4653" i="33"/>
  <c r="D4654" i="33"/>
  <c r="D4655" i="33"/>
  <c r="D4656" i="33"/>
  <c r="D4657" i="33"/>
  <c r="D4658" i="33"/>
  <c r="D4659" i="33"/>
  <c r="D4660" i="33"/>
  <c r="D4661" i="33"/>
  <c r="D4662" i="33"/>
  <c r="D4663" i="33"/>
  <c r="D4664" i="33"/>
  <c r="D4665" i="33"/>
  <c r="D4666" i="33"/>
  <c r="D4667" i="33"/>
  <c r="D4668" i="33"/>
  <c r="D4669" i="33"/>
  <c r="D4670" i="33"/>
  <c r="D4671" i="33"/>
  <c r="D4672" i="33"/>
  <c r="D4673" i="33"/>
  <c r="D4674" i="33"/>
  <c r="D4675" i="33"/>
  <c r="D4676" i="33"/>
  <c r="D4677" i="33"/>
  <c r="D4678" i="33"/>
  <c r="D4679" i="33"/>
  <c r="D4680" i="33"/>
  <c r="D4681" i="33"/>
  <c r="D4682" i="33"/>
  <c r="D4683" i="33"/>
  <c r="D4684" i="33"/>
  <c r="D4685" i="33"/>
  <c r="D4686" i="33"/>
  <c r="D4687" i="33"/>
  <c r="D4688" i="33"/>
  <c r="D4689" i="33"/>
  <c r="D4690" i="33"/>
  <c r="D4691" i="33"/>
  <c r="D4692" i="33"/>
  <c r="D4693" i="33"/>
  <c r="D4694" i="33"/>
  <c r="D4695" i="33"/>
  <c r="D4696" i="33"/>
  <c r="D4697" i="33"/>
  <c r="D4698" i="33"/>
  <c r="D4699" i="33"/>
  <c r="D4700" i="33"/>
  <c r="D4701" i="33"/>
  <c r="D4702" i="33"/>
  <c r="D4703" i="33"/>
  <c r="D4704" i="33"/>
  <c r="D4705" i="33"/>
  <c r="D4706" i="33"/>
  <c r="D4707" i="33"/>
  <c r="D4708" i="33"/>
  <c r="D4709" i="33"/>
  <c r="D4710" i="33"/>
  <c r="D4711" i="33"/>
  <c r="D4712" i="33"/>
  <c r="D4713" i="33"/>
  <c r="D4714" i="33"/>
  <c r="D4715" i="33"/>
  <c r="D4716" i="33"/>
  <c r="D4717" i="33"/>
  <c r="D4718" i="33"/>
  <c r="D4719" i="33"/>
  <c r="D4720" i="33"/>
  <c r="D4721" i="33"/>
  <c r="D4722" i="33"/>
  <c r="D4723" i="33"/>
  <c r="D4724" i="33"/>
  <c r="D4725" i="33"/>
  <c r="D4726" i="33"/>
  <c r="D4727" i="33"/>
  <c r="D4728" i="33"/>
  <c r="D4729" i="33"/>
  <c r="D4730" i="33"/>
  <c r="D4731" i="33"/>
  <c r="D4732" i="33"/>
  <c r="D4733" i="33"/>
  <c r="D4734" i="33"/>
  <c r="D4735" i="33"/>
  <c r="D4736" i="33"/>
  <c r="D4737" i="33"/>
  <c r="D4738" i="33"/>
  <c r="D4739" i="33"/>
  <c r="D4740" i="33"/>
  <c r="D4741" i="33"/>
  <c r="D4742" i="33"/>
  <c r="D4743" i="33"/>
  <c r="D4744" i="33"/>
  <c r="D4745" i="33"/>
  <c r="D4746" i="33"/>
  <c r="D4747" i="33"/>
  <c r="D4748" i="33"/>
  <c r="D4749" i="33"/>
  <c r="D4750" i="33"/>
  <c r="D4751" i="33"/>
  <c r="D4752" i="33"/>
  <c r="D4753" i="33"/>
  <c r="D4754" i="33"/>
  <c r="D4755" i="33"/>
  <c r="D4756" i="33"/>
  <c r="D4757" i="33"/>
  <c r="D4758" i="33"/>
  <c r="D4759" i="33"/>
  <c r="D4760" i="33"/>
  <c r="D4761" i="33"/>
  <c r="D4762" i="33"/>
  <c r="D4763" i="33"/>
  <c r="D4764" i="33"/>
  <c r="D4765" i="33"/>
  <c r="D4766" i="33"/>
  <c r="D4767" i="33"/>
  <c r="D4768" i="33"/>
  <c r="D4769" i="33"/>
  <c r="D4770" i="33"/>
  <c r="D4771" i="33"/>
  <c r="D4772" i="33"/>
  <c r="D4773" i="33"/>
  <c r="D4774" i="33"/>
  <c r="D4775" i="33"/>
  <c r="D4776" i="33"/>
  <c r="D4777" i="33"/>
  <c r="D4778" i="33"/>
  <c r="D4779" i="33"/>
  <c r="D4780" i="33"/>
  <c r="D4781" i="33"/>
  <c r="D4782" i="33"/>
  <c r="D4783" i="33"/>
  <c r="D4784" i="33"/>
  <c r="D4785" i="33"/>
  <c r="D4786" i="33"/>
  <c r="D4787" i="33"/>
  <c r="D4788" i="33"/>
  <c r="D4789" i="33"/>
  <c r="D4790" i="33"/>
  <c r="D4791" i="33"/>
  <c r="D4792" i="33"/>
  <c r="D4793" i="33"/>
  <c r="D4794" i="33"/>
  <c r="D4795" i="33"/>
  <c r="D4796" i="33"/>
  <c r="D4797" i="33"/>
  <c r="D4798" i="33"/>
  <c r="D4799" i="33"/>
  <c r="D4800" i="33"/>
  <c r="D4801" i="33"/>
  <c r="D4802" i="33"/>
  <c r="D4803" i="33"/>
  <c r="D4804" i="33"/>
  <c r="D4805" i="33"/>
  <c r="D4806" i="33"/>
  <c r="D4807" i="33"/>
  <c r="D4808" i="33"/>
  <c r="D4809" i="33"/>
  <c r="D4810" i="33"/>
  <c r="D4811" i="33"/>
  <c r="D4812" i="33"/>
  <c r="D4813" i="33"/>
  <c r="D4814" i="33"/>
  <c r="D4815" i="33"/>
  <c r="D4816" i="33"/>
  <c r="D4817" i="33"/>
  <c r="D4818" i="33"/>
  <c r="D4819" i="33"/>
  <c r="D4820" i="33"/>
  <c r="D4821" i="33"/>
  <c r="D4822" i="33"/>
  <c r="D4823" i="33"/>
  <c r="D4824" i="33"/>
  <c r="D4825" i="33"/>
  <c r="D4826" i="33"/>
  <c r="D4827" i="33"/>
  <c r="D4828" i="33"/>
  <c r="D4829" i="33"/>
  <c r="D4830" i="33"/>
  <c r="D4831" i="33"/>
  <c r="D4832" i="33"/>
  <c r="D4833" i="33"/>
  <c r="D4834" i="33"/>
  <c r="D4835" i="33"/>
  <c r="D4836" i="33"/>
  <c r="D4837" i="33"/>
  <c r="D4838" i="33"/>
  <c r="D4839" i="33"/>
  <c r="D4840" i="33"/>
  <c r="D4841" i="33"/>
  <c r="D4842" i="33"/>
  <c r="D4843" i="33"/>
  <c r="D4844" i="33"/>
  <c r="D4845" i="33"/>
  <c r="D4846" i="33"/>
  <c r="D4847" i="33"/>
  <c r="D4848" i="33"/>
  <c r="D4849" i="33"/>
  <c r="D4850" i="33"/>
  <c r="D4851" i="33"/>
  <c r="D4852" i="33"/>
  <c r="D4853" i="33"/>
  <c r="D4854" i="33"/>
  <c r="D4855" i="33"/>
  <c r="D4856" i="33"/>
  <c r="D4857" i="33"/>
  <c r="D4858" i="33"/>
  <c r="D4859" i="33"/>
  <c r="D4860" i="33"/>
  <c r="D4861" i="33"/>
  <c r="D4862" i="33"/>
  <c r="D4863" i="33"/>
  <c r="D4864" i="33"/>
  <c r="D4865" i="33"/>
  <c r="D4866" i="33"/>
  <c r="D4867" i="33"/>
  <c r="D4868" i="33"/>
  <c r="D4869" i="33"/>
  <c r="D4870" i="33"/>
  <c r="D4871" i="33"/>
  <c r="D4872" i="33"/>
  <c r="D4873" i="33"/>
  <c r="D4874" i="33"/>
  <c r="D4875" i="33"/>
  <c r="D4876" i="33"/>
  <c r="D4877" i="33"/>
  <c r="D4878" i="33"/>
  <c r="D4879" i="33"/>
  <c r="D4880" i="33"/>
  <c r="D4881" i="33"/>
  <c r="D4882" i="33"/>
  <c r="D4883" i="33"/>
  <c r="D4884" i="33"/>
  <c r="D4885" i="33"/>
  <c r="D4886" i="33"/>
  <c r="D4887" i="33"/>
  <c r="D4888" i="33"/>
  <c r="D4889" i="33"/>
  <c r="D4890" i="33"/>
  <c r="D4891" i="33"/>
  <c r="D4892" i="33"/>
  <c r="D4893" i="33"/>
  <c r="D4894" i="33"/>
  <c r="D4895" i="33"/>
  <c r="D4896" i="33"/>
  <c r="D4897" i="33"/>
  <c r="D4898" i="33"/>
  <c r="D4899" i="33"/>
  <c r="D4900" i="33"/>
  <c r="D4901" i="33"/>
  <c r="D4902" i="33"/>
  <c r="D4903" i="33"/>
  <c r="D4904" i="33"/>
  <c r="D4905" i="33"/>
  <c r="D4906" i="33"/>
  <c r="D4907" i="33"/>
  <c r="D4908" i="33"/>
  <c r="D4909" i="33"/>
  <c r="D4910" i="33"/>
  <c r="D4911" i="33"/>
  <c r="D4912" i="33"/>
  <c r="D4913" i="33"/>
  <c r="D4914" i="33"/>
  <c r="D4915" i="33"/>
  <c r="D4916" i="33"/>
  <c r="D4917" i="33"/>
  <c r="D4918" i="33"/>
  <c r="D4919" i="33"/>
  <c r="D4920" i="33"/>
  <c r="D4921" i="33"/>
  <c r="D4922" i="33"/>
  <c r="D4923" i="33"/>
  <c r="D4924" i="33"/>
  <c r="D4925" i="33"/>
  <c r="D4926" i="33"/>
  <c r="D4927" i="33"/>
  <c r="D4928" i="33"/>
  <c r="D4929" i="33"/>
  <c r="D4930" i="33"/>
  <c r="D4931" i="33"/>
  <c r="D4932" i="33"/>
  <c r="D4933" i="33"/>
  <c r="D4934" i="33"/>
  <c r="D4935" i="33"/>
  <c r="D4936" i="33"/>
  <c r="D4937" i="33"/>
  <c r="D4938" i="33"/>
  <c r="D4939" i="33"/>
  <c r="D4940" i="33"/>
  <c r="D4941" i="33"/>
  <c r="D4942" i="33"/>
  <c r="D4943" i="33"/>
  <c r="D4944" i="33"/>
  <c r="D4945" i="33"/>
  <c r="D4946" i="33"/>
  <c r="D4947" i="33"/>
  <c r="D4948" i="33"/>
  <c r="D4949" i="33"/>
  <c r="D4950" i="33"/>
  <c r="D4951" i="33"/>
  <c r="D4952" i="33"/>
  <c r="D4953" i="33"/>
  <c r="D4954" i="33"/>
  <c r="D4955" i="33"/>
  <c r="D4956" i="33"/>
  <c r="D4957" i="33"/>
  <c r="D4958" i="33"/>
  <c r="D4959" i="33"/>
  <c r="D4960" i="33"/>
  <c r="D4961" i="33"/>
  <c r="D4962" i="33"/>
  <c r="D4963" i="33"/>
  <c r="D4964" i="33"/>
  <c r="D4965" i="33"/>
  <c r="D4966" i="33"/>
  <c r="D4967" i="33"/>
  <c r="D4968" i="33"/>
  <c r="D4969" i="33"/>
  <c r="D4970" i="33"/>
  <c r="D4971" i="33"/>
  <c r="D4972" i="33"/>
  <c r="D4973" i="33"/>
  <c r="D4974" i="33"/>
  <c r="D4975" i="33"/>
  <c r="D4976" i="33"/>
  <c r="D4977" i="33"/>
  <c r="D4978" i="33"/>
  <c r="D4979" i="33"/>
  <c r="D4980" i="33"/>
  <c r="D4981" i="33"/>
  <c r="D4982" i="33"/>
  <c r="D4983" i="33"/>
  <c r="D4984" i="33"/>
  <c r="D4985" i="33"/>
  <c r="D4986" i="33"/>
  <c r="D4987" i="33"/>
  <c r="D4988" i="33"/>
  <c r="D4989" i="33"/>
  <c r="D4990" i="33"/>
  <c r="D4991" i="33"/>
  <c r="D4992" i="33"/>
  <c r="D4993" i="33"/>
  <c r="D4994" i="33"/>
  <c r="D4995" i="33"/>
  <c r="D4996" i="33"/>
  <c r="D4997" i="33"/>
  <c r="D4998" i="33"/>
  <c r="D4999" i="33"/>
  <c r="D5000" i="33"/>
  <c r="D5001" i="33"/>
  <c r="D5002" i="33"/>
  <c r="D5003" i="33"/>
  <c r="D5004" i="33"/>
  <c r="D5005" i="33"/>
  <c r="C1006" i="33"/>
  <c r="C1007" i="33"/>
  <c r="C1008" i="33"/>
  <c r="C1009" i="33"/>
  <c r="C1010" i="33"/>
  <c r="C1011" i="33"/>
  <c r="C1012" i="33"/>
  <c r="C1013" i="33"/>
  <c r="C1014" i="33"/>
  <c r="C1015" i="33"/>
  <c r="C1016" i="33"/>
  <c r="C1017" i="33"/>
  <c r="C1018" i="33"/>
  <c r="C1019" i="33"/>
  <c r="C1020" i="33"/>
  <c r="C1021" i="33"/>
  <c r="C1022" i="33"/>
  <c r="C1023" i="33"/>
  <c r="C1024" i="33"/>
  <c r="C1025" i="33"/>
  <c r="C1026" i="33"/>
  <c r="C1027" i="33"/>
  <c r="C1028" i="33"/>
  <c r="C1029" i="33"/>
  <c r="C1030" i="33"/>
  <c r="C1031" i="33"/>
  <c r="C1032" i="33"/>
  <c r="C1033" i="33"/>
  <c r="C1034" i="33"/>
  <c r="C1035" i="33"/>
  <c r="C1036" i="33"/>
  <c r="C1037" i="33"/>
  <c r="C1038" i="33"/>
  <c r="C1039" i="33"/>
  <c r="C1040" i="33"/>
  <c r="C1041" i="33"/>
  <c r="C1042" i="33"/>
  <c r="C1043" i="33"/>
  <c r="C1044" i="33"/>
  <c r="C1045" i="33"/>
  <c r="C1046" i="33"/>
  <c r="C1047" i="33"/>
  <c r="C1048" i="33"/>
  <c r="C1049" i="33"/>
  <c r="C1050" i="33"/>
  <c r="C1051" i="33"/>
  <c r="C1052" i="33"/>
  <c r="C1053" i="33"/>
  <c r="C1054" i="33"/>
  <c r="C1055" i="33"/>
  <c r="C1056" i="33"/>
  <c r="C1057" i="33"/>
  <c r="C1058" i="33"/>
  <c r="C1059" i="33"/>
  <c r="C1060" i="33"/>
  <c r="C1061" i="33"/>
  <c r="C1062" i="33"/>
  <c r="C1063" i="33"/>
  <c r="C1064" i="33"/>
  <c r="C1065" i="33"/>
  <c r="C1066" i="33"/>
  <c r="C1067" i="33"/>
  <c r="C1068" i="33"/>
  <c r="C1069" i="33"/>
  <c r="C1070" i="33"/>
  <c r="C1071" i="33"/>
  <c r="C1072" i="33"/>
  <c r="C1073" i="33"/>
  <c r="C1074" i="33"/>
  <c r="C1075" i="33"/>
  <c r="C1076" i="33"/>
  <c r="C1077" i="33"/>
  <c r="C1078" i="33"/>
  <c r="C1079" i="33"/>
  <c r="C1080" i="33"/>
  <c r="C1081" i="33"/>
  <c r="C1082" i="33"/>
  <c r="C1083" i="33"/>
  <c r="C1084" i="33"/>
  <c r="C1085" i="33"/>
  <c r="C1086" i="33"/>
  <c r="C1087" i="33"/>
  <c r="C1088" i="33"/>
  <c r="C1089" i="33"/>
  <c r="C1090" i="33"/>
  <c r="C1091" i="33"/>
  <c r="C1092" i="33"/>
  <c r="C1093" i="33"/>
  <c r="C1094" i="33"/>
  <c r="C1095" i="33"/>
  <c r="C1096" i="33"/>
  <c r="C1097" i="33"/>
  <c r="C1098" i="33"/>
  <c r="C1099" i="33"/>
  <c r="C1100" i="33"/>
  <c r="C1101" i="33"/>
  <c r="C1102" i="33"/>
  <c r="C1103" i="33"/>
  <c r="C1104" i="33"/>
  <c r="C1105" i="33"/>
  <c r="C1106" i="33"/>
  <c r="C1107" i="33"/>
  <c r="C1108" i="33"/>
  <c r="C1109" i="33"/>
  <c r="C1110" i="33"/>
  <c r="C1111" i="33"/>
  <c r="C1112" i="33"/>
  <c r="C1113" i="33"/>
  <c r="C1114" i="33"/>
  <c r="C1115" i="33"/>
  <c r="C1116" i="33"/>
  <c r="C1117" i="33"/>
  <c r="C1118" i="33"/>
  <c r="C1119" i="33"/>
  <c r="C1120" i="33"/>
  <c r="C1121" i="33"/>
  <c r="C1122" i="33"/>
  <c r="C1123" i="33"/>
  <c r="C1124" i="33"/>
  <c r="C1125" i="33"/>
  <c r="C1126" i="33"/>
  <c r="C1127" i="33"/>
  <c r="C1128" i="33"/>
  <c r="C1129" i="33"/>
  <c r="C1130" i="33"/>
  <c r="C1131" i="33"/>
  <c r="C1132" i="33"/>
  <c r="C1133" i="33"/>
  <c r="C1134" i="33"/>
  <c r="C1135" i="33"/>
  <c r="C1136" i="33"/>
  <c r="C1137" i="33"/>
  <c r="C1138" i="33"/>
  <c r="C1139" i="33"/>
  <c r="C1140" i="33"/>
  <c r="C1141" i="33"/>
  <c r="C1142" i="33"/>
  <c r="C1143" i="33"/>
  <c r="C1144" i="33"/>
  <c r="C1145" i="33"/>
  <c r="C1146" i="33"/>
  <c r="C1147" i="33"/>
  <c r="C1148" i="33"/>
  <c r="C1149" i="33"/>
  <c r="C1150" i="33"/>
  <c r="C1151" i="33"/>
  <c r="C1152" i="33"/>
  <c r="C1153" i="33"/>
  <c r="C1154" i="33"/>
  <c r="C1155" i="33"/>
  <c r="C1156" i="33"/>
  <c r="C1157" i="33"/>
  <c r="C1158" i="33"/>
  <c r="C1159" i="33"/>
  <c r="C1160" i="33"/>
  <c r="C1161" i="33"/>
  <c r="C1162" i="33"/>
  <c r="C1163" i="33"/>
  <c r="C1164" i="33"/>
  <c r="C1165" i="33"/>
  <c r="C1166" i="33"/>
  <c r="C1167" i="33"/>
  <c r="C1168" i="33"/>
  <c r="C1169" i="33"/>
  <c r="C1170" i="33"/>
  <c r="C1171" i="33"/>
  <c r="C1172" i="33"/>
  <c r="C1173" i="33"/>
  <c r="C1174" i="33"/>
  <c r="C1175" i="33"/>
  <c r="C1176" i="33"/>
  <c r="C1177" i="33"/>
  <c r="C1178" i="33"/>
  <c r="C1179" i="33"/>
  <c r="C1180" i="33"/>
  <c r="C1181" i="33"/>
  <c r="C1182" i="33"/>
  <c r="C1183" i="33"/>
  <c r="C1184" i="33"/>
  <c r="C1185" i="33"/>
  <c r="C1186" i="33"/>
  <c r="C1187" i="33"/>
  <c r="C1188" i="33"/>
  <c r="C1189" i="33"/>
  <c r="C1190" i="33"/>
  <c r="C1191" i="33"/>
  <c r="C1192" i="33"/>
  <c r="C1193" i="33"/>
  <c r="C1194" i="33"/>
  <c r="C1195" i="33"/>
  <c r="C1196" i="33"/>
  <c r="C1197" i="33"/>
  <c r="C1198" i="33"/>
  <c r="C1199" i="33"/>
  <c r="C1200" i="33"/>
  <c r="C1201" i="33"/>
  <c r="C1202" i="33"/>
  <c r="C1203" i="33"/>
  <c r="C1204" i="33"/>
  <c r="C1205" i="33"/>
  <c r="C1206" i="33"/>
  <c r="C1207" i="33"/>
  <c r="C1208" i="33"/>
  <c r="C1209" i="33"/>
  <c r="C1210" i="33"/>
  <c r="C1211" i="33"/>
  <c r="C1212" i="33"/>
  <c r="C1213" i="33"/>
  <c r="C1214" i="33"/>
  <c r="C1215" i="33"/>
  <c r="C1216" i="33"/>
  <c r="C1217" i="33"/>
  <c r="C1218" i="33"/>
  <c r="C1219" i="33"/>
  <c r="C1220" i="33"/>
  <c r="C1221" i="33"/>
  <c r="C1222" i="33"/>
  <c r="C1223" i="33"/>
  <c r="C1224" i="33"/>
  <c r="C1225" i="33"/>
  <c r="C1226" i="33"/>
  <c r="C1227" i="33"/>
  <c r="C1228" i="33"/>
  <c r="C1229" i="33"/>
  <c r="C1230" i="33"/>
  <c r="C1231" i="33"/>
  <c r="C1232" i="33"/>
  <c r="C1233" i="33"/>
  <c r="C1234" i="33"/>
  <c r="C1235" i="33"/>
  <c r="C1236" i="33"/>
  <c r="C1237" i="33"/>
  <c r="C1238" i="33"/>
  <c r="C1239" i="33"/>
  <c r="C1240" i="33"/>
  <c r="C1241" i="33"/>
  <c r="C1242" i="33"/>
  <c r="C1243" i="33"/>
  <c r="C1244" i="33"/>
  <c r="C1245" i="33"/>
  <c r="C1246" i="33"/>
  <c r="C1247" i="33"/>
  <c r="C1248" i="33"/>
  <c r="C1249" i="33"/>
  <c r="C1250" i="33"/>
  <c r="C1251" i="33"/>
  <c r="C1252" i="33"/>
  <c r="C1253" i="33"/>
  <c r="C1254" i="33"/>
  <c r="C1255" i="33"/>
  <c r="C1256" i="33"/>
  <c r="C1257" i="33"/>
  <c r="C1258" i="33"/>
  <c r="C1259" i="33"/>
  <c r="C1260" i="33"/>
  <c r="C1261" i="33"/>
  <c r="C1262" i="33"/>
  <c r="C1263" i="33"/>
  <c r="C1264" i="33"/>
  <c r="C1265" i="33"/>
  <c r="C1266" i="33"/>
  <c r="C1267" i="33"/>
  <c r="C1268" i="33"/>
  <c r="C1269" i="33"/>
  <c r="C1270" i="33"/>
  <c r="C1271" i="33"/>
  <c r="C1272" i="33"/>
  <c r="C1273" i="33"/>
  <c r="C1274" i="33"/>
  <c r="C1275" i="33"/>
  <c r="C1276" i="33"/>
  <c r="C1277" i="33"/>
  <c r="C1278" i="33"/>
  <c r="C1279" i="33"/>
  <c r="C1280" i="33"/>
  <c r="C1281" i="33"/>
  <c r="C1282" i="33"/>
  <c r="C1283" i="33"/>
  <c r="C1284" i="33"/>
  <c r="C1285" i="33"/>
  <c r="C1286" i="33"/>
  <c r="C1287" i="33"/>
  <c r="C1288" i="33"/>
  <c r="C1289" i="33"/>
  <c r="C1290" i="33"/>
  <c r="C1291" i="33"/>
  <c r="C1292" i="33"/>
  <c r="C1293" i="33"/>
  <c r="C1294" i="33"/>
  <c r="C1295" i="33"/>
  <c r="C1296" i="33"/>
  <c r="C1297" i="33"/>
  <c r="C1298" i="33"/>
  <c r="C1299" i="33"/>
  <c r="C1300" i="33"/>
  <c r="C1301" i="33"/>
  <c r="C1302" i="33"/>
  <c r="C1303" i="33"/>
  <c r="C1304" i="33"/>
  <c r="C1305" i="33"/>
  <c r="C1306" i="33"/>
  <c r="C1307" i="33"/>
  <c r="C1308" i="33"/>
  <c r="C1309" i="33"/>
  <c r="C1310" i="33"/>
  <c r="C1311" i="33"/>
  <c r="C1312" i="33"/>
  <c r="C1313" i="33"/>
  <c r="C1314" i="33"/>
  <c r="C1315" i="33"/>
  <c r="C1316" i="33"/>
  <c r="C1317" i="33"/>
  <c r="C1318" i="33"/>
  <c r="C1319" i="33"/>
  <c r="C1320" i="33"/>
  <c r="C1321" i="33"/>
  <c r="C1322" i="33"/>
  <c r="C1323" i="33"/>
  <c r="C1324" i="33"/>
  <c r="C1325" i="33"/>
  <c r="C1326" i="33"/>
  <c r="C1327" i="33"/>
  <c r="C1328" i="33"/>
  <c r="C1329" i="33"/>
  <c r="C1330" i="33"/>
  <c r="C1331" i="33"/>
  <c r="C1332" i="33"/>
  <c r="C1333" i="33"/>
  <c r="C1334" i="33"/>
  <c r="C1335" i="33"/>
  <c r="C1336" i="33"/>
  <c r="C1337" i="33"/>
  <c r="C1338" i="33"/>
  <c r="C1339" i="33"/>
  <c r="C1340" i="33"/>
  <c r="C1341" i="33"/>
  <c r="C1342" i="33"/>
  <c r="C1343" i="33"/>
  <c r="C1344" i="33"/>
  <c r="C1345" i="33"/>
  <c r="C1346" i="33"/>
  <c r="C1347" i="33"/>
  <c r="C1348" i="33"/>
  <c r="C1349" i="33"/>
  <c r="C1350" i="33"/>
  <c r="C1351" i="33"/>
  <c r="C1352" i="33"/>
  <c r="C1353" i="33"/>
  <c r="C1354" i="33"/>
  <c r="C1355" i="33"/>
  <c r="C1356" i="33"/>
  <c r="C1357" i="33"/>
  <c r="C1358" i="33"/>
  <c r="C1359" i="33"/>
  <c r="C1360" i="33"/>
  <c r="C1361" i="33"/>
  <c r="C1362" i="33"/>
  <c r="C1363" i="33"/>
  <c r="C1364" i="33"/>
  <c r="C1365" i="33"/>
  <c r="C1366" i="33"/>
  <c r="C1367" i="33"/>
  <c r="C1368" i="33"/>
  <c r="C1369" i="33"/>
  <c r="C1370" i="33"/>
  <c r="C1371" i="33"/>
  <c r="C1372" i="33"/>
  <c r="C1373" i="33"/>
  <c r="C1374" i="33"/>
  <c r="C1375" i="33"/>
  <c r="C1376" i="33"/>
  <c r="C1377" i="33"/>
  <c r="C1378" i="33"/>
  <c r="C1379" i="33"/>
  <c r="C1380" i="33"/>
  <c r="C1381" i="33"/>
  <c r="C1382" i="33"/>
  <c r="C1383" i="33"/>
  <c r="C1384" i="33"/>
  <c r="C1385" i="33"/>
  <c r="C1386" i="33"/>
  <c r="C1387" i="33"/>
  <c r="C1388" i="33"/>
  <c r="C1389" i="33"/>
  <c r="C1390" i="33"/>
  <c r="C1391" i="33"/>
  <c r="C1392" i="33"/>
  <c r="C1393" i="33"/>
  <c r="C1394" i="33"/>
  <c r="C1395" i="33"/>
  <c r="C1396" i="33"/>
  <c r="C1397" i="33"/>
  <c r="C1398" i="33"/>
  <c r="C1399" i="33"/>
  <c r="C1400" i="33"/>
  <c r="C1401" i="33"/>
  <c r="C1402" i="33"/>
  <c r="C1403" i="33"/>
  <c r="C1404" i="33"/>
  <c r="C1405" i="33"/>
  <c r="C1406" i="33"/>
  <c r="C1407" i="33"/>
  <c r="C1408" i="33"/>
  <c r="C1409" i="33"/>
  <c r="C1410" i="33"/>
  <c r="C1411" i="33"/>
  <c r="C1412" i="33"/>
  <c r="C1413" i="33"/>
  <c r="C1414" i="33"/>
  <c r="C1415" i="33"/>
  <c r="C1416" i="33"/>
  <c r="C1417" i="33"/>
  <c r="C1418" i="33"/>
  <c r="C1419" i="33"/>
  <c r="C1420" i="33"/>
  <c r="C1421" i="33"/>
  <c r="C1422" i="33"/>
  <c r="C1423" i="33"/>
  <c r="C1424" i="33"/>
  <c r="C1425" i="33"/>
  <c r="C1426" i="33"/>
  <c r="C1427" i="33"/>
  <c r="C1428" i="33"/>
  <c r="C1429" i="33"/>
  <c r="C1430" i="33"/>
  <c r="C1431" i="33"/>
  <c r="C1432" i="33"/>
  <c r="C1433" i="33"/>
  <c r="C1434" i="33"/>
  <c r="C1435" i="33"/>
  <c r="C1436" i="33"/>
  <c r="C1437" i="33"/>
  <c r="C1438" i="33"/>
  <c r="C1439" i="33"/>
  <c r="C1440" i="33"/>
  <c r="C1441" i="33"/>
  <c r="C1442" i="33"/>
  <c r="C1443" i="33"/>
  <c r="C1444" i="33"/>
  <c r="C1445" i="33"/>
  <c r="C1446" i="33"/>
  <c r="C1447" i="33"/>
  <c r="C1448" i="33"/>
  <c r="C1449" i="33"/>
  <c r="C1450" i="33"/>
  <c r="C1451" i="33"/>
  <c r="C1452" i="33"/>
  <c r="C1453" i="33"/>
  <c r="C1454" i="33"/>
  <c r="C1455" i="33"/>
  <c r="C1456" i="33"/>
  <c r="C1457" i="33"/>
  <c r="C1458" i="33"/>
  <c r="C1459" i="33"/>
  <c r="C1460" i="33"/>
  <c r="C1461" i="33"/>
  <c r="C1462" i="33"/>
  <c r="C1463" i="33"/>
  <c r="C1464" i="33"/>
  <c r="C1465" i="33"/>
  <c r="C1466" i="33"/>
  <c r="C1467" i="33"/>
  <c r="C1468" i="33"/>
  <c r="C1469" i="33"/>
  <c r="C1470" i="33"/>
  <c r="C1471" i="33"/>
  <c r="C1472" i="33"/>
  <c r="C1473" i="33"/>
  <c r="C1474" i="33"/>
  <c r="C1475" i="33"/>
  <c r="C1476" i="33"/>
  <c r="C1477" i="33"/>
  <c r="C1478" i="33"/>
  <c r="C1479" i="33"/>
  <c r="C1480" i="33"/>
  <c r="C1481" i="33"/>
  <c r="C1482" i="33"/>
  <c r="C1483" i="33"/>
  <c r="C1484" i="33"/>
  <c r="C1485" i="33"/>
  <c r="C1486" i="33"/>
  <c r="C1487" i="33"/>
  <c r="C1488" i="33"/>
  <c r="C1489" i="33"/>
  <c r="C1490" i="33"/>
  <c r="C1491" i="33"/>
  <c r="C1492" i="33"/>
  <c r="C1493" i="33"/>
  <c r="C1494" i="33"/>
  <c r="C1495" i="33"/>
  <c r="C1496" i="33"/>
  <c r="C1497" i="33"/>
  <c r="C1498" i="33"/>
  <c r="C1499" i="33"/>
  <c r="C1500" i="33"/>
  <c r="C1501" i="33"/>
  <c r="C1502" i="33"/>
  <c r="C1503" i="33"/>
  <c r="C1504" i="33"/>
  <c r="C1505" i="33"/>
  <c r="C1506" i="33"/>
  <c r="C1507" i="33"/>
  <c r="C1508" i="33"/>
  <c r="C1509" i="33"/>
  <c r="C1510" i="33"/>
  <c r="C1511" i="33"/>
  <c r="C1512" i="33"/>
  <c r="C1513" i="33"/>
  <c r="C1514" i="33"/>
  <c r="C1515" i="33"/>
  <c r="C1516" i="33"/>
  <c r="C1517" i="33"/>
  <c r="C1518" i="33"/>
  <c r="C1519" i="33"/>
  <c r="C1520" i="33"/>
  <c r="C1521" i="33"/>
  <c r="C1522" i="33"/>
  <c r="C1523" i="33"/>
  <c r="C1524" i="33"/>
  <c r="C1525" i="33"/>
  <c r="C1526" i="33"/>
  <c r="C1527" i="33"/>
  <c r="C1528" i="33"/>
  <c r="C1529" i="33"/>
  <c r="C1530" i="33"/>
  <c r="C1531" i="33"/>
  <c r="C1532" i="33"/>
  <c r="C1533" i="33"/>
  <c r="C1534" i="33"/>
  <c r="C1535" i="33"/>
  <c r="C1536" i="33"/>
  <c r="C1537" i="33"/>
  <c r="C1538" i="33"/>
  <c r="C1539" i="33"/>
  <c r="C1540" i="33"/>
  <c r="C1541" i="33"/>
  <c r="C1542" i="33"/>
  <c r="C1543" i="33"/>
  <c r="C1544" i="33"/>
  <c r="C1545" i="33"/>
  <c r="C1546" i="33"/>
  <c r="C1547" i="33"/>
  <c r="C1548" i="33"/>
  <c r="C1549" i="33"/>
  <c r="C1550" i="33"/>
  <c r="C1551" i="33"/>
  <c r="C1552" i="33"/>
  <c r="C1553" i="33"/>
  <c r="C1554" i="33"/>
  <c r="C1555" i="33"/>
  <c r="C1556" i="33"/>
  <c r="C1557" i="33"/>
  <c r="C1558" i="33"/>
  <c r="C1559" i="33"/>
  <c r="C1560" i="33"/>
  <c r="C1561" i="33"/>
  <c r="C1562" i="33"/>
  <c r="C1563" i="33"/>
  <c r="C1564" i="33"/>
  <c r="C1565" i="33"/>
  <c r="C1566" i="33"/>
  <c r="C1567" i="33"/>
  <c r="C1568" i="33"/>
  <c r="C1569" i="33"/>
  <c r="C1570" i="33"/>
  <c r="C1571" i="33"/>
  <c r="C1572" i="33"/>
  <c r="C1573" i="33"/>
  <c r="C1574" i="33"/>
  <c r="C1575" i="33"/>
  <c r="C1576" i="33"/>
  <c r="C1577" i="33"/>
  <c r="C1578" i="33"/>
  <c r="C1579" i="33"/>
  <c r="C1580" i="33"/>
  <c r="C1581" i="33"/>
  <c r="C1582" i="33"/>
  <c r="C1583" i="33"/>
  <c r="C1584" i="33"/>
  <c r="C1585" i="33"/>
  <c r="C1586" i="33"/>
  <c r="C1587" i="33"/>
  <c r="C1588" i="33"/>
  <c r="C1589" i="33"/>
  <c r="C1590" i="33"/>
  <c r="C1591" i="33"/>
  <c r="C1592" i="33"/>
  <c r="C1593" i="33"/>
  <c r="C1594" i="33"/>
  <c r="C1595" i="33"/>
  <c r="C1596" i="33"/>
  <c r="C1597" i="33"/>
  <c r="C1598" i="33"/>
  <c r="C1599" i="33"/>
  <c r="C1600" i="33"/>
  <c r="C1601" i="33"/>
  <c r="C1602" i="33"/>
  <c r="C1603" i="33"/>
  <c r="C1604" i="33"/>
  <c r="C1605" i="33"/>
  <c r="C1606" i="33"/>
  <c r="C1607" i="33"/>
  <c r="C1608" i="33"/>
  <c r="C1609" i="33"/>
  <c r="C1610" i="33"/>
  <c r="C1611" i="33"/>
  <c r="C1612" i="33"/>
  <c r="C1613" i="33"/>
  <c r="C1614" i="33"/>
  <c r="C1615" i="33"/>
  <c r="C1616" i="33"/>
  <c r="C1617" i="33"/>
  <c r="C1618" i="33"/>
  <c r="C1619" i="33"/>
  <c r="C1620" i="33"/>
  <c r="C1621" i="33"/>
  <c r="C1622" i="33"/>
  <c r="C1623" i="33"/>
  <c r="C1624" i="33"/>
  <c r="C1625" i="33"/>
  <c r="C1626" i="33"/>
  <c r="C1627" i="33"/>
  <c r="C1628" i="33"/>
  <c r="C1629" i="33"/>
  <c r="C1630" i="33"/>
  <c r="C1631" i="33"/>
  <c r="C1632" i="33"/>
  <c r="C1633" i="33"/>
  <c r="C1634" i="33"/>
  <c r="C1635" i="33"/>
  <c r="C1636" i="33"/>
  <c r="C1637" i="33"/>
  <c r="C1638" i="33"/>
  <c r="C1639" i="33"/>
  <c r="C1640" i="33"/>
  <c r="C1641" i="33"/>
  <c r="C1642" i="33"/>
  <c r="C1643" i="33"/>
  <c r="C1644" i="33"/>
  <c r="C1645" i="33"/>
  <c r="C1646" i="33"/>
  <c r="C1647" i="33"/>
  <c r="C1648" i="33"/>
  <c r="C1649" i="33"/>
  <c r="C1650" i="33"/>
  <c r="C1651" i="33"/>
  <c r="C1652" i="33"/>
  <c r="C1653" i="33"/>
  <c r="C1654" i="33"/>
  <c r="C1655" i="33"/>
  <c r="C1656" i="33"/>
  <c r="C1657" i="33"/>
  <c r="C1658" i="33"/>
  <c r="C1659" i="33"/>
  <c r="C1660" i="33"/>
  <c r="C1661" i="33"/>
  <c r="C1662" i="33"/>
  <c r="C1663" i="33"/>
  <c r="C1664" i="33"/>
  <c r="C1665" i="33"/>
  <c r="C1666" i="33"/>
  <c r="C1667" i="33"/>
  <c r="C1668" i="33"/>
  <c r="C1669" i="33"/>
  <c r="C1670" i="33"/>
  <c r="C1671" i="33"/>
  <c r="C1672" i="33"/>
  <c r="C1673" i="33"/>
  <c r="C1674" i="33"/>
  <c r="C1675" i="33"/>
  <c r="C1676" i="33"/>
  <c r="C1677" i="33"/>
  <c r="C1678" i="33"/>
  <c r="C1679" i="33"/>
  <c r="C1680" i="33"/>
  <c r="C1681" i="33"/>
  <c r="C1682" i="33"/>
  <c r="C1683" i="33"/>
  <c r="C1684" i="33"/>
  <c r="C1685" i="33"/>
  <c r="C1686" i="33"/>
  <c r="C1687" i="33"/>
  <c r="C1688" i="33"/>
  <c r="C1689" i="33"/>
  <c r="C1690" i="33"/>
  <c r="C1691" i="33"/>
  <c r="C1692" i="33"/>
  <c r="C1693" i="33"/>
  <c r="C1694" i="33"/>
  <c r="C1695" i="33"/>
  <c r="C1696" i="33"/>
  <c r="C1697" i="33"/>
  <c r="C1698" i="33"/>
  <c r="C1699" i="33"/>
  <c r="C1700" i="33"/>
  <c r="C1701" i="33"/>
  <c r="C1702" i="33"/>
  <c r="C1703" i="33"/>
  <c r="C1704" i="33"/>
  <c r="C1705" i="33"/>
  <c r="C1706" i="33"/>
  <c r="C1707" i="33"/>
  <c r="C1708" i="33"/>
  <c r="C1709" i="33"/>
  <c r="C1710" i="33"/>
  <c r="C1711" i="33"/>
  <c r="C1712" i="33"/>
  <c r="C1713" i="33"/>
  <c r="C1714" i="33"/>
  <c r="C1715" i="33"/>
  <c r="C1716" i="33"/>
  <c r="C1717" i="33"/>
  <c r="C1718" i="33"/>
  <c r="C1719" i="33"/>
  <c r="C1720" i="33"/>
  <c r="C1721" i="33"/>
  <c r="C1722" i="33"/>
  <c r="C1723" i="33"/>
  <c r="C1724" i="33"/>
  <c r="C1725" i="33"/>
  <c r="C1726" i="33"/>
  <c r="C1727" i="33"/>
  <c r="C1728" i="33"/>
  <c r="C1729" i="33"/>
  <c r="C1730" i="33"/>
  <c r="C1731" i="33"/>
  <c r="C1732" i="33"/>
  <c r="C1733" i="33"/>
  <c r="C1734" i="33"/>
  <c r="C1735" i="33"/>
  <c r="C1736" i="33"/>
  <c r="C1737" i="33"/>
  <c r="C1738" i="33"/>
  <c r="C1739" i="33"/>
  <c r="C1740" i="33"/>
  <c r="C1741" i="33"/>
  <c r="C1742" i="33"/>
  <c r="C1743" i="33"/>
  <c r="C1744" i="33"/>
  <c r="C1745" i="33"/>
  <c r="C1746" i="33"/>
  <c r="C1747" i="33"/>
  <c r="C1748" i="33"/>
  <c r="C1749" i="33"/>
  <c r="C1750" i="33"/>
  <c r="C1751" i="33"/>
  <c r="C1752" i="33"/>
  <c r="C1753" i="33"/>
  <c r="C1754" i="33"/>
  <c r="C1755" i="33"/>
  <c r="C1756" i="33"/>
  <c r="C1757" i="33"/>
  <c r="C1758" i="33"/>
  <c r="C1759" i="33"/>
  <c r="C1760" i="33"/>
  <c r="C1761" i="33"/>
  <c r="C1762" i="33"/>
  <c r="C1763" i="33"/>
  <c r="C1764" i="33"/>
  <c r="C1765" i="33"/>
  <c r="C1766" i="33"/>
  <c r="C1767" i="33"/>
  <c r="C1768" i="33"/>
  <c r="C1769" i="33"/>
  <c r="C1770" i="33"/>
  <c r="C1771" i="33"/>
  <c r="C1772" i="33"/>
  <c r="C1773" i="33"/>
  <c r="C1774" i="33"/>
  <c r="C1775" i="33"/>
  <c r="C1776" i="33"/>
  <c r="C1777" i="33"/>
  <c r="C1778" i="33"/>
  <c r="C1779" i="33"/>
  <c r="C1780" i="33"/>
  <c r="C1781" i="33"/>
  <c r="C1782" i="33"/>
  <c r="C1783" i="33"/>
  <c r="C1784" i="33"/>
  <c r="C1785" i="33"/>
  <c r="C1786" i="33"/>
  <c r="C1787" i="33"/>
  <c r="C1788" i="33"/>
  <c r="C1789" i="33"/>
  <c r="C1790" i="33"/>
  <c r="C1791" i="33"/>
  <c r="C1792" i="33"/>
  <c r="C1793" i="33"/>
  <c r="C1794" i="33"/>
  <c r="C1795" i="33"/>
  <c r="C1796" i="33"/>
  <c r="C1797" i="33"/>
  <c r="C1798" i="33"/>
  <c r="C1799" i="33"/>
  <c r="C1800" i="33"/>
  <c r="C1801" i="33"/>
  <c r="C1802" i="33"/>
  <c r="C1803" i="33"/>
  <c r="C1804" i="33"/>
  <c r="C1805" i="33"/>
  <c r="C1806" i="33"/>
  <c r="C1807" i="33"/>
  <c r="C1808" i="33"/>
  <c r="C1809" i="33"/>
  <c r="C1810" i="33"/>
  <c r="C1811" i="33"/>
  <c r="C1812" i="33"/>
  <c r="C1813" i="33"/>
  <c r="C1814" i="33"/>
  <c r="C1815" i="33"/>
  <c r="C1816" i="33"/>
  <c r="C1817" i="33"/>
  <c r="C1818" i="33"/>
  <c r="C1819" i="33"/>
  <c r="C1820" i="33"/>
  <c r="C1821" i="33"/>
  <c r="C1822" i="33"/>
  <c r="C1823" i="33"/>
  <c r="C1824" i="33"/>
  <c r="C1825" i="33"/>
  <c r="C1826" i="33"/>
  <c r="C1827" i="33"/>
  <c r="C1828" i="33"/>
  <c r="C1829" i="33"/>
  <c r="C1830" i="33"/>
  <c r="C1831" i="33"/>
  <c r="C1832" i="33"/>
  <c r="C1833" i="33"/>
  <c r="C1834" i="33"/>
  <c r="C1835" i="33"/>
  <c r="C1836" i="33"/>
  <c r="C1837" i="33"/>
  <c r="C1838" i="33"/>
  <c r="C1839" i="33"/>
  <c r="C1840" i="33"/>
  <c r="C1841" i="33"/>
  <c r="C1842" i="33"/>
  <c r="C1843" i="33"/>
  <c r="C1844" i="33"/>
  <c r="C1845" i="33"/>
  <c r="C1846" i="33"/>
  <c r="C1847" i="33"/>
  <c r="C1848" i="33"/>
  <c r="C1849" i="33"/>
  <c r="C1850" i="33"/>
  <c r="C1851" i="33"/>
  <c r="C1852" i="33"/>
  <c r="C1853" i="33"/>
  <c r="C1854" i="33"/>
  <c r="C1855" i="33"/>
  <c r="C1856" i="33"/>
  <c r="C1857" i="33"/>
  <c r="C1858" i="33"/>
  <c r="C1859" i="33"/>
  <c r="C1860" i="33"/>
  <c r="C1861" i="33"/>
  <c r="C1862" i="33"/>
  <c r="C1863" i="33"/>
  <c r="C1864" i="33"/>
  <c r="C1865" i="33"/>
  <c r="C1866" i="33"/>
  <c r="C1867" i="33"/>
  <c r="C1868" i="33"/>
  <c r="C1869" i="33"/>
  <c r="C1870" i="33"/>
  <c r="C1871" i="33"/>
  <c r="C1872" i="33"/>
  <c r="C1873" i="33"/>
  <c r="C1874" i="33"/>
  <c r="C1875" i="33"/>
  <c r="C1876" i="33"/>
  <c r="C1877" i="33"/>
  <c r="C1878" i="33"/>
  <c r="C1879" i="33"/>
  <c r="C1880" i="33"/>
  <c r="C1881" i="33"/>
  <c r="C1882" i="33"/>
  <c r="C1883" i="33"/>
  <c r="C1884" i="33"/>
  <c r="C1885" i="33"/>
  <c r="C1886" i="33"/>
  <c r="C1887" i="33"/>
  <c r="C1888" i="33"/>
  <c r="C1889" i="33"/>
  <c r="C1890" i="33"/>
  <c r="C1891" i="33"/>
  <c r="C1892" i="33"/>
  <c r="C1893" i="33"/>
  <c r="C1894" i="33"/>
  <c r="C1895" i="33"/>
  <c r="C1896" i="33"/>
  <c r="C1897" i="33"/>
  <c r="C1898" i="33"/>
  <c r="C1899" i="33"/>
  <c r="C1900" i="33"/>
  <c r="C1901" i="33"/>
  <c r="C1902" i="33"/>
  <c r="C1903" i="33"/>
  <c r="C1904" i="33"/>
  <c r="C1905" i="33"/>
  <c r="C1906" i="33"/>
  <c r="C1907" i="33"/>
  <c r="C1908" i="33"/>
  <c r="C1909" i="33"/>
  <c r="C1910" i="33"/>
  <c r="C1911" i="33"/>
  <c r="C1912" i="33"/>
  <c r="C1913" i="33"/>
  <c r="C1914" i="33"/>
  <c r="C1915" i="33"/>
  <c r="C1916" i="33"/>
  <c r="C1917" i="33"/>
  <c r="C1918" i="33"/>
  <c r="C1919" i="33"/>
  <c r="C1920" i="33"/>
  <c r="C1921" i="33"/>
  <c r="C1922" i="33"/>
  <c r="C1923" i="33"/>
  <c r="C1924" i="33"/>
  <c r="C1925" i="33"/>
  <c r="C1926" i="33"/>
  <c r="C1927" i="33"/>
  <c r="C1928" i="33"/>
  <c r="C1929" i="33"/>
  <c r="C1930" i="33"/>
  <c r="C1931" i="33"/>
  <c r="C1932" i="33"/>
  <c r="C1933" i="33"/>
  <c r="C1934" i="33"/>
  <c r="C1935" i="33"/>
  <c r="C1936" i="33"/>
  <c r="C1937" i="33"/>
  <c r="C1938" i="33"/>
  <c r="C1939" i="33"/>
  <c r="C1940" i="33"/>
  <c r="C1941" i="33"/>
  <c r="C1942" i="33"/>
  <c r="C1943" i="33"/>
  <c r="C1944" i="33"/>
  <c r="C1945" i="33"/>
  <c r="C1946" i="33"/>
  <c r="C1947" i="33"/>
  <c r="C1948" i="33"/>
  <c r="C1949" i="33"/>
  <c r="C1950" i="33"/>
  <c r="C1951" i="33"/>
  <c r="C1952" i="33"/>
  <c r="C1953" i="33"/>
  <c r="C1954" i="33"/>
  <c r="C1955" i="33"/>
  <c r="C1956" i="33"/>
  <c r="C1957" i="33"/>
  <c r="C1958" i="33"/>
  <c r="C1959" i="33"/>
  <c r="C1960" i="33"/>
  <c r="C1961" i="33"/>
  <c r="C1962" i="33"/>
  <c r="C1963" i="33"/>
  <c r="C1964" i="33"/>
  <c r="C1965" i="33"/>
  <c r="C1966" i="33"/>
  <c r="C1967" i="33"/>
  <c r="C1968" i="33"/>
  <c r="C1969" i="33"/>
  <c r="C1970" i="33"/>
  <c r="C1971" i="33"/>
  <c r="C1972" i="33"/>
  <c r="C1973" i="33"/>
  <c r="C1974" i="33"/>
  <c r="C1975" i="33"/>
  <c r="C1976" i="33"/>
  <c r="C1977" i="33"/>
  <c r="C1978" i="33"/>
  <c r="C1979" i="33"/>
  <c r="C1980" i="33"/>
  <c r="C1981" i="33"/>
  <c r="C1982" i="33"/>
  <c r="C1983" i="33"/>
  <c r="C1984" i="33"/>
  <c r="C1985" i="33"/>
  <c r="C1986" i="33"/>
  <c r="C1987" i="33"/>
  <c r="C1988" i="33"/>
  <c r="C1989" i="33"/>
  <c r="C1990" i="33"/>
  <c r="C1991" i="33"/>
  <c r="C1992" i="33"/>
  <c r="C1993" i="33"/>
  <c r="C1994" i="33"/>
  <c r="C1995" i="33"/>
  <c r="C1996" i="33"/>
  <c r="C1997" i="33"/>
  <c r="C1998" i="33"/>
  <c r="C1999" i="33"/>
  <c r="C2000" i="33"/>
  <c r="C2001" i="33"/>
  <c r="C2002" i="33"/>
  <c r="C2003" i="33"/>
  <c r="C2004" i="33"/>
  <c r="C2005" i="33"/>
  <c r="C2006" i="33"/>
  <c r="C2007" i="33"/>
  <c r="C2008" i="33"/>
  <c r="C2009" i="33"/>
  <c r="C2010" i="33"/>
  <c r="C2011" i="33"/>
  <c r="C2012" i="33"/>
  <c r="C2013" i="33"/>
  <c r="C2014" i="33"/>
  <c r="C2015" i="33"/>
  <c r="C2016" i="33"/>
  <c r="C2017" i="33"/>
  <c r="C2018" i="33"/>
  <c r="C2019" i="33"/>
  <c r="C2020" i="33"/>
  <c r="C2021" i="33"/>
  <c r="C2022" i="33"/>
  <c r="C2023" i="33"/>
  <c r="C2024" i="33"/>
  <c r="C2025" i="33"/>
  <c r="C2026" i="33"/>
  <c r="C2027" i="33"/>
  <c r="C2028" i="33"/>
  <c r="C2029" i="33"/>
  <c r="C2030" i="33"/>
  <c r="C2031" i="33"/>
  <c r="C2032" i="33"/>
  <c r="C2033" i="33"/>
  <c r="C2034" i="33"/>
  <c r="C2035" i="33"/>
  <c r="C2036" i="33"/>
  <c r="C2037" i="33"/>
  <c r="C2038" i="33"/>
  <c r="C2039" i="33"/>
  <c r="C2040" i="33"/>
  <c r="C2041" i="33"/>
  <c r="C2042" i="33"/>
  <c r="C2043" i="33"/>
  <c r="C2044" i="33"/>
  <c r="C2045" i="33"/>
  <c r="C2046" i="33"/>
  <c r="C2047" i="33"/>
  <c r="C2048" i="33"/>
  <c r="C2049" i="33"/>
  <c r="C2050" i="33"/>
  <c r="C2051" i="33"/>
  <c r="C2052" i="33"/>
  <c r="C2053" i="33"/>
  <c r="C2054" i="33"/>
  <c r="C2055" i="33"/>
  <c r="C2056" i="33"/>
  <c r="C2057" i="33"/>
  <c r="C2058" i="33"/>
  <c r="C2059" i="33"/>
  <c r="C2060" i="33"/>
  <c r="C2061" i="33"/>
  <c r="C2062" i="33"/>
  <c r="C2063" i="33"/>
  <c r="C2064" i="33"/>
  <c r="C2065" i="33"/>
  <c r="C2066" i="33"/>
  <c r="C2067" i="33"/>
  <c r="C2068" i="33"/>
  <c r="C2069" i="33"/>
  <c r="C2070" i="33"/>
  <c r="C2071" i="33"/>
  <c r="C2072" i="33"/>
  <c r="C2073" i="33"/>
  <c r="C2074" i="33"/>
  <c r="C2075" i="33"/>
  <c r="C2076" i="33"/>
  <c r="C2077" i="33"/>
  <c r="C2078" i="33"/>
  <c r="C2079" i="33"/>
  <c r="C2080" i="33"/>
  <c r="C2081" i="33"/>
  <c r="C2082" i="33"/>
  <c r="C2083" i="33"/>
  <c r="C2084" i="33"/>
  <c r="C2085" i="33"/>
  <c r="C2086" i="33"/>
  <c r="C2087" i="33"/>
  <c r="C2088" i="33"/>
  <c r="C2089" i="33"/>
  <c r="C2090" i="33"/>
  <c r="C2091" i="33"/>
  <c r="C2092" i="33"/>
  <c r="C2093" i="33"/>
  <c r="C2094" i="33"/>
  <c r="C2095" i="33"/>
  <c r="C2096" i="33"/>
  <c r="C2097" i="33"/>
  <c r="C2098" i="33"/>
  <c r="C2099" i="33"/>
  <c r="C2100" i="33"/>
  <c r="C2101" i="33"/>
  <c r="C2102" i="33"/>
  <c r="C2103" i="33"/>
  <c r="C2104" i="33"/>
  <c r="C2105" i="33"/>
  <c r="C2106" i="33"/>
  <c r="C2107" i="33"/>
  <c r="C2108" i="33"/>
  <c r="C2109" i="33"/>
  <c r="C2110" i="33"/>
  <c r="C2111" i="33"/>
  <c r="C2112" i="33"/>
  <c r="C2113" i="33"/>
  <c r="C2114" i="33"/>
  <c r="C2115" i="33"/>
  <c r="C2116" i="33"/>
  <c r="C2117" i="33"/>
  <c r="C2118" i="33"/>
  <c r="C2119" i="33"/>
  <c r="C2120" i="33"/>
  <c r="C2121" i="33"/>
  <c r="C2122" i="33"/>
  <c r="C2123" i="33"/>
  <c r="C2124" i="33"/>
  <c r="C2125" i="33"/>
  <c r="C2126" i="33"/>
  <c r="C2127" i="33"/>
  <c r="C2128" i="33"/>
  <c r="C2129" i="33"/>
  <c r="C2130" i="33"/>
  <c r="C2131" i="33"/>
  <c r="C2132" i="33"/>
  <c r="C2133" i="33"/>
  <c r="C2134" i="33"/>
  <c r="C2135" i="33"/>
  <c r="C2136" i="33"/>
  <c r="C2137" i="33"/>
  <c r="C2138" i="33"/>
  <c r="C2139" i="33"/>
  <c r="C2140" i="33"/>
  <c r="C2141" i="33"/>
  <c r="C2142" i="33"/>
  <c r="C2143" i="33"/>
  <c r="C2144" i="33"/>
  <c r="C2145" i="33"/>
  <c r="C2146" i="33"/>
  <c r="C2147" i="33"/>
  <c r="C2148" i="33"/>
  <c r="C2149" i="33"/>
  <c r="C2150" i="33"/>
  <c r="C2151" i="33"/>
  <c r="C2152" i="33"/>
  <c r="C2153" i="33"/>
  <c r="C2154" i="33"/>
  <c r="C2155" i="33"/>
  <c r="C2156" i="33"/>
  <c r="C2157" i="33"/>
  <c r="C2158" i="33"/>
  <c r="C2159" i="33"/>
  <c r="C2160" i="33"/>
  <c r="C2161" i="33"/>
  <c r="C2162" i="33"/>
  <c r="C2163" i="33"/>
  <c r="C2164" i="33"/>
  <c r="C2165" i="33"/>
  <c r="C2166" i="33"/>
  <c r="C2167" i="33"/>
  <c r="C2168" i="33"/>
  <c r="C2169" i="33"/>
  <c r="C2170" i="33"/>
  <c r="C2171" i="33"/>
  <c r="C2172" i="33"/>
  <c r="C2173" i="33"/>
  <c r="C2174" i="33"/>
  <c r="C2175" i="33"/>
  <c r="C2176" i="33"/>
  <c r="C2177" i="33"/>
  <c r="C2178" i="33"/>
  <c r="C2179" i="33"/>
  <c r="C2180" i="33"/>
  <c r="C2181" i="33"/>
  <c r="C2182" i="33"/>
  <c r="C2183" i="33"/>
  <c r="C2184" i="33"/>
  <c r="C2185" i="33"/>
  <c r="C2186" i="33"/>
  <c r="C2187" i="33"/>
  <c r="C2188" i="33"/>
  <c r="C2189" i="33"/>
  <c r="C2190" i="33"/>
  <c r="C2191" i="33"/>
  <c r="C2192" i="33"/>
  <c r="C2193" i="33"/>
  <c r="C2194" i="33"/>
  <c r="C2195" i="33"/>
  <c r="C2196" i="33"/>
  <c r="C2197" i="33"/>
  <c r="C2198" i="33"/>
  <c r="C2199" i="33"/>
  <c r="C2200" i="33"/>
  <c r="C2201" i="33"/>
  <c r="C2202" i="33"/>
  <c r="C2203" i="33"/>
  <c r="C2204" i="33"/>
  <c r="C2205" i="33"/>
  <c r="C2206" i="33"/>
  <c r="C2207" i="33"/>
  <c r="C2208" i="33"/>
  <c r="C2209" i="33"/>
  <c r="C2210" i="33"/>
  <c r="C2211" i="33"/>
  <c r="C2212" i="33"/>
  <c r="C2213" i="33"/>
  <c r="C2214" i="33"/>
  <c r="C2215" i="33"/>
  <c r="C2216" i="33"/>
  <c r="C2217" i="33"/>
  <c r="C2218" i="33"/>
  <c r="C2219" i="33"/>
  <c r="C2220" i="33"/>
  <c r="C2221" i="33"/>
  <c r="C2222" i="33"/>
  <c r="C2223" i="33"/>
  <c r="C2224" i="33"/>
  <c r="C2225" i="33"/>
  <c r="C2226" i="33"/>
  <c r="C2227" i="33"/>
  <c r="C2228" i="33"/>
  <c r="C2229" i="33"/>
  <c r="C2230" i="33"/>
  <c r="C2231" i="33"/>
  <c r="C2232" i="33"/>
  <c r="C2233" i="33"/>
  <c r="C2234" i="33"/>
  <c r="C2235" i="33"/>
  <c r="C2236" i="33"/>
  <c r="C2237" i="33"/>
  <c r="C2238" i="33"/>
  <c r="C2239" i="33"/>
  <c r="C2240" i="33"/>
  <c r="C2241" i="33"/>
  <c r="C2242" i="33"/>
  <c r="C2243" i="33"/>
  <c r="C2244" i="33"/>
  <c r="C2245" i="33"/>
  <c r="C2246" i="33"/>
  <c r="C2247" i="33"/>
  <c r="C2248" i="33"/>
  <c r="C2249" i="33"/>
  <c r="C2250" i="33"/>
  <c r="C2251" i="33"/>
  <c r="C2252" i="33"/>
  <c r="C2253" i="33"/>
  <c r="C2254" i="33"/>
  <c r="C2255" i="33"/>
  <c r="C2256" i="33"/>
  <c r="C2257" i="33"/>
  <c r="C2258" i="33"/>
  <c r="C2259" i="33"/>
  <c r="C2260" i="33"/>
  <c r="C2261" i="33"/>
  <c r="C2262" i="33"/>
  <c r="C2263" i="33"/>
  <c r="C2264" i="33"/>
  <c r="C2265" i="33"/>
  <c r="C2266" i="33"/>
  <c r="C2267" i="33"/>
  <c r="C2268" i="33"/>
  <c r="C2269" i="33"/>
  <c r="C2270" i="33"/>
  <c r="C2271" i="33"/>
  <c r="C2272" i="33"/>
  <c r="C2273" i="33"/>
  <c r="C2274" i="33"/>
  <c r="C2275" i="33"/>
  <c r="C2276" i="33"/>
  <c r="C2277" i="33"/>
  <c r="C2278" i="33"/>
  <c r="C2279" i="33"/>
  <c r="C2280" i="33"/>
  <c r="C2281" i="33"/>
  <c r="C2282" i="33"/>
  <c r="C2283" i="33"/>
  <c r="C2284" i="33"/>
  <c r="C2285" i="33"/>
  <c r="C2286" i="33"/>
  <c r="C2287" i="33"/>
  <c r="C2288" i="33"/>
  <c r="C2289" i="33"/>
  <c r="C2290" i="33"/>
  <c r="C2291" i="33"/>
  <c r="C2292" i="33"/>
  <c r="C2293" i="33"/>
  <c r="C2294" i="33"/>
  <c r="C2295" i="33"/>
  <c r="C2296" i="33"/>
  <c r="C2297" i="33"/>
  <c r="C2298" i="33"/>
  <c r="C2299" i="33"/>
  <c r="C2300" i="33"/>
  <c r="C2301" i="33"/>
  <c r="C2302" i="33"/>
  <c r="C2303" i="33"/>
  <c r="C2304" i="33"/>
  <c r="C2305" i="33"/>
  <c r="C2306" i="33"/>
  <c r="C2307" i="33"/>
  <c r="C2308" i="33"/>
  <c r="C2309" i="33"/>
  <c r="C2310" i="33"/>
  <c r="C2311" i="33"/>
  <c r="C2312" i="33"/>
  <c r="C2313" i="33"/>
  <c r="C2314" i="33"/>
  <c r="C2315" i="33"/>
  <c r="C2316" i="33"/>
  <c r="C2317" i="33"/>
  <c r="C2318" i="33"/>
  <c r="C2319" i="33"/>
  <c r="C2320" i="33"/>
  <c r="C2321" i="33"/>
  <c r="C2322" i="33"/>
  <c r="C2323" i="33"/>
  <c r="C2324" i="33"/>
  <c r="C2325" i="33"/>
  <c r="C2326" i="33"/>
  <c r="C2327" i="33"/>
  <c r="C2328" i="33"/>
  <c r="C2329" i="33"/>
  <c r="C2330" i="33"/>
  <c r="C2331" i="33"/>
  <c r="C2332" i="33"/>
  <c r="C2333" i="33"/>
  <c r="C2334" i="33"/>
  <c r="C2335" i="33"/>
  <c r="C2336" i="33"/>
  <c r="C2337" i="33"/>
  <c r="C2338" i="33"/>
  <c r="C2339" i="33"/>
  <c r="C2340" i="33"/>
  <c r="C2341" i="33"/>
  <c r="C2342" i="33"/>
  <c r="C2343" i="33"/>
  <c r="C2344" i="33"/>
  <c r="C2345" i="33"/>
  <c r="C2346" i="33"/>
  <c r="C2347" i="33"/>
  <c r="C2348" i="33"/>
  <c r="C2349" i="33"/>
  <c r="C2350" i="33"/>
  <c r="C2351" i="33"/>
  <c r="C2352" i="33"/>
  <c r="C2353" i="33"/>
  <c r="C2354" i="33"/>
  <c r="C2355" i="33"/>
  <c r="C2356" i="33"/>
  <c r="C2357" i="33"/>
  <c r="C2358" i="33"/>
  <c r="C2359" i="33"/>
  <c r="C2360" i="33"/>
  <c r="C2361" i="33"/>
  <c r="C2362" i="33"/>
  <c r="C2363" i="33"/>
  <c r="C2364" i="33"/>
  <c r="C2365" i="33"/>
  <c r="C2366" i="33"/>
  <c r="C2367" i="33"/>
  <c r="C2368" i="33"/>
  <c r="C2369" i="33"/>
  <c r="C2370" i="33"/>
  <c r="C2371" i="33"/>
  <c r="C2372" i="33"/>
  <c r="C2373" i="33"/>
  <c r="C2374" i="33"/>
  <c r="C2375" i="33"/>
  <c r="C2376" i="33"/>
  <c r="C2377" i="33"/>
  <c r="C2378" i="33"/>
  <c r="C2379" i="33"/>
  <c r="C2380" i="33"/>
  <c r="C2381" i="33"/>
  <c r="C2382" i="33"/>
  <c r="C2383" i="33"/>
  <c r="C2384" i="33"/>
  <c r="C2385" i="33"/>
  <c r="C2386" i="33"/>
  <c r="C2387" i="33"/>
  <c r="C2388" i="33"/>
  <c r="C2389" i="33"/>
  <c r="C2390" i="33"/>
  <c r="C2391" i="33"/>
  <c r="C2392" i="33"/>
  <c r="C2393" i="33"/>
  <c r="C2394" i="33"/>
  <c r="C2395" i="33"/>
  <c r="C2396" i="33"/>
  <c r="C2397" i="33"/>
  <c r="C2398" i="33"/>
  <c r="C2399" i="33"/>
  <c r="C2400" i="33"/>
  <c r="C2401" i="33"/>
  <c r="C2402" i="33"/>
  <c r="C2403" i="33"/>
  <c r="C2404" i="33"/>
  <c r="C2405" i="33"/>
  <c r="C2406" i="33"/>
  <c r="C2407" i="33"/>
  <c r="C2408" i="33"/>
  <c r="C2409" i="33"/>
  <c r="C2410" i="33"/>
  <c r="C2411" i="33"/>
  <c r="C2412" i="33"/>
  <c r="C2413" i="33"/>
  <c r="C2414" i="33"/>
  <c r="C2415" i="33"/>
  <c r="C2416" i="33"/>
  <c r="C2417" i="33"/>
  <c r="C2418" i="33"/>
  <c r="C2419" i="33"/>
  <c r="C2420" i="33"/>
  <c r="C2421" i="33"/>
  <c r="C2422" i="33"/>
  <c r="C2423" i="33"/>
  <c r="C2424" i="33"/>
  <c r="C2425" i="33"/>
  <c r="C2426" i="33"/>
  <c r="C2427" i="33"/>
  <c r="C2428" i="33"/>
  <c r="C2429" i="33"/>
  <c r="C2430" i="33"/>
  <c r="C2431" i="33"/>
  <c r="C2432" i="33"/>
  <c r="C2433" i="33"/>
  <c r="C2434" i="33"/>
  <c r="C2435" i="33"/>
  <c r="C2436" i="33"/>
  <c r="C2437" i="33"/>
  <c r="C2438" i="33"/>
  <c r="C2439" i="33"/>
  <c r="C2440" i="33"/>
  <c r="C2441" i="33"/>
  <c r="C2442" i="33"/>
  <c r="C2443" i="33"/>
  <c r="C2444" i="33"/>
  <c r="C2445" i="33"/>
  <c r="C2446" i="33"/>
  <c r="C2447" i="33"/>
  <c r="C2448" i="33"/>
  <c r="C2449" i="33"/>
  <c r="C2450" i="33"/>
  <c r="C2451" i="33"/>
  <c r="C2452" i="33"/>
  <c r="C2453" i="33"/>
  <c r="C2454" i="33"/>
  <c r="C2455" i="33"/>
  <c r="C2456" i="33"/>
  <c r="C2457" i="33"/>
  <c r="C2458" i="33"/>
  <c r="C2459" i="33"/>
  <c r="C2460" i="33"/>
  <c r="C2461" i="33"/>
  <c r="C2462" i="33"/>
  <c r="C2463" i="33"/>
  <c r="C2464" i="33"/>
  <c r="C2465" i="33"/>
  <c r="C2466" i="33"/>
  <c r="C2467" i="33"/>
  <c r="C2468" i="33"/>
  <c r="C2469" i="33"/>
  <c r="C2470" i="33"/>
  <c r="C2471" i="33"/>
  <c r="C2472" i="33"/>
  <c r="C2473" i="33"/>
  <c r="C2474" i="33"/>
  <c r="C2475" i="33"/>
  <c r="C2476" i="33"/>
  <c r="C2477" i="33"/>
  <c r="C2478" i="33"/>
  <c r="C2479" i="33"/>
  <c r="C2480" i="33"/>
  <c r="C2481" i="33"/>
  <c r="C2482" i="33"/>
  <c r="C2483" i="33"/>
  <c r="C2484" i="33"/>
  <c r="C2485" i="33"/>
  <c r="C2486" i="33"/>
  <c r="C2487" i="33"/>
  <c r="C2488" i="33"/>
  <c r="C2489" i="33"/>
  <c r="C2490" i="33"/>
  <c r="C2491" i="33"/>
  <c r="C2492" i="33"/>
  <c r="C2493" i="33"/>
  <c r="C2494" i="33"/>
  <c r="C2495" i="33"/>
  <c r="C2496" i="33"/>
  <c r="C2497" i="33"/>
  <c r="C2498" i="33"/>
  <c r="C2499" i="33"/>
  <c r="C2500" i="33"/>
  <c r="C2501" i="33"/>
  <c r="C2502" i="33"/>
  <c r="C2503" i="33"/>
  <c r="C2504" i="33"/>
  <c r="C2505" i="33"/>
  <c r="C2506" i="33"/>
  <c r="C2507" i="33"/>
  <c r="C2508" i="33"/>
  <c r="C2509" i="33"/>
  <c r="C2510" i="33"/>
  <c r="C2511" i="33"/>
  <c r="C2512" i="33"/>
  <c r="C2513" i="33"/>
  <c r="C2514" i="33"/>
  <c r="C2515" i="33"/>
  <c r="C2516" i="33"/>
  <c r="C2517" i="33"/>
  <c r="C2518" i="33"/>
  <c r="C2519" i="33"/>
  <c r="C2520" i="33"/>
  <c r="C2521" i="33"/>
  <c r="C2522" i="33"/>
  <c r="C2523" i="33"/>
  <c r="C2524" i="33"/>
  <c r="C2525" i="33"/>
  <c r="C2526" i="33"/>
  <c r="C2527" i="33"/>
  <c r="C2528" i="33"/>
  <c r="C2529" i="33"/>
  <c r="C2530" i="33"/>
  <c r="C2531" i="33"/>
  <c r="C2532" i="33"/>
  <c r="C2533" i="33"/>
  <c r="C2534" i="33"/>
  <c r="C2535" i="33"/>
  <c r="C2536" i="33"/>
  <c r="C2537" i="33"/>
  <c r="C2538" i="33"/>
  <c r="C2539" i="33"/>
  <c r="C2540" i="33"/>
  <c r="C2541" i="33"/>
  <c r="C2542" i="33"/>
  <c r="C2543" i="33"/>
  <c r="C2544" i="33"/>
  <c r="C2545" i="33"/>
  <c r="C2546" i="33"/>
  <c r="C2547" i="33"/>
  <c r="C2548" i="33"/>
  <c r="C2549" i="33"/>
  <c r="C2550" i="33"/>
  <c r="C2551" i="33"/>
  <c r="C2552" i="33"/>
  <c r="C2553" i="33"/>
  <c r="C2554" i="33"/>
  <c r="C2555" i="33"/>
  <c r="C2556" i="33"/>
  <c r="C2557" i="33"/>
  <c r="C2558" i="33"/>
  <c r="C2559" i="33"/>
  <c r="C2560" i="33"/>
  <c r="C2561" i="33"/>
  <c r="C2562" i="33"/>
  <c r="C2563" i="33"/>
  <c r="C2564" i="33"/>
  <c r="C2565" i="33"/>
  <c r="C2566" i="33"/>
  <c r="C2567" i="33"/>
  <c r="C2568" i="33"/>
  <c r="C2569" i="33"/>
  <c r="C2570" i="33"/>
  <c r="C2571" i="33"/>
  <c r="C2572" i="33"/>
  <c r="C2573" i="33"/>
  <c r="C2574" i="33"/>
  <c r="C2575" i="33"/>
  <c r="C2576" i="33"/>
  <c r="C2577" i="33"/>
  <c r="C2578" i="33"/>
  <c r="C2579" i="33"/>
  <c r="C2580" i="33"/>
  <c r="C2581" i="33"/>
  <c r="C2582" i="33"/>
  <c r="C2583" i="33"/>
  <c r="C2584" i="33"/>
  <c r="C2585" i="33"/>
  <c r="C2586" i="33"/>
  <c r="C2587" i="33"/>
  <c r="C2588" i="33"/>
  <c r="C2589" i="33"/>
  <c r="C2590" i="33"/>
  <c r="C2591" i="33"/>
  <c r="C2592" i="33"/>
  <c r="C2593" i="33"/>
  <c r="C2594" i="33"/>
  <c r="C2595" i="33"/>
  <c r="C2596" i="33"/>
  <c r="C2597" i="33"/>
  <c r="C2598" i="33"/>
  <c r="C2599" i="33"/>
  <c r="C2600" i="33"/>
  <c r="C2601" i="33"/>
  <c r="C2602" i="33"/>
  <c r="C2603" i="33"/>
  <c r="C2604" i="33"/>
  <c r="C2605" i="33"/>
  <c r="C2606" i="33"/>
  <c r="C2607" i="33"/>
  <c r="C2608" i="33"/>
  <c r="C2609" i="33"/>
  <c r="C2610" i="33"/>
  <c r="C2611" i="33"/>
  <c r="C2612" i="33"/>
  <c r="C2613" i="33"/>
  <c r="C2614" i="33"/>
  <c r="C2615" i="33"/>
  <c r="C2616" i="33"/>
  <c r="C2617" i="33"/>
  <c r="C2618" i="33"/>
  <c r="C2619" i="33"/>
  <c r="C2620" i="33"/>
  <c r="C2621" i="33"/>
  <c r="C2622" i="33"/>
  <c r="C2623" i="33"/>
  <c r="C2624" i="33"/>
  <c r="C2625" i="33"/>
  <c r="C2626" i="33"/>
  <c r="C2627" i="33"/>
  <c r="C2628" i="33"/>
  <c r="C2629" i="33"/>
  <c r="C2630" i="33"/>
  <c r="C2631" i="33"/>
  <c r="C2632" i="33"/>
  <c r="C2633" i="33"/>
  <c r="C2634" i="33"/>
  <c r="C2635" i="33"/>
  <c r="C2636" i="33"/>
  <c r="C2637" i="33"/>
  <c r="C2638" i="33"/>
  <c r="C2639" i="33"/>
  <c r="C2640" i="33"/>
  <c r="C2641" i="33"/>
  <c r="C2642" i="33"/>
  <c r="C2643" i="33"/>
  <c r="C2644" i="33"/>
  <c r="C2645" i="33"/>
  <c r="C2646" i="33"/>
  <c r="C2647" i="33"/>
  <c r="C2648" i="33"/>
  <c r="C2649" i="33"/>
  <c r="C2650" i="33"/>
  <c r="C2651" i="33"/>
  <c r="C2652" i="33"/>
  <c r="C2653" i="33"/>
  <c r="C2654" i="33"/>
  <c r="C2655" i="33"/>
  <c r="C2656" i="33"/>
  <c r="C2657" i="33"/>
  <c r="C2658" i="33"/>
  <c r="C2659" i="33"/>
  <c r="C2660" i="33"/>
  <c r="C2661" i="33"/>
  <c r="C2662" i="33"/>
  <c r="C2663" i="33"/>
  <c r="C2664" i="33"/>
  <c r="C2665" i="33"/>
  <c r="C2666" i="33"/>
  <c r="C2667" i="33"/>
  <c r="C2668" i="33"/>
  <c r="C2669" i="33"/>
  <c r="C2670" i="33"/>
  <c r="C2671" i="33"/>
  <c r="C2672" i="33"/>
  <c r="C2673" i="33"/>
  <c r="C2674" i="33"/>
  <c r="C2675" i="33"/>
  <c r="C2676" i="33"/>
  <c r="C2677" i="33"/>
  <c r="C2678" i="33"/>
  <c r="C2679" i="33"/>
  <c r="C2680" i="33"/>
  <c r="C2681" i="33"/>
  <c r="C2682" i="33"/>
  <c r="C2683" i="33"/>
  <c r="C2684" i="33"/>
  <c r="C2685" i="33"/>
  <c r="C2686" i="33"/>
  <c r="C2687" i="33"/>
  <c r="C2688" i="33"/>
  <c r="C2689" i="33"/>
  <c r="C2690" i="33"/>
  <c r="C2691" i="33"/>
  <c r="C2692" i="33"/>
  <c r="C2693" i="33"/>
  <c r="C2694" i="33"/>
  <c r="C2695" i="33"/>
  <c r="C2696" i="33"/>
  <c r="C2697" i="33"/>
  <c r="C2698" i="33"/>
  <c r="C2699" i="33"/>
  <c r="C2700" i="33"/>
  <c r="C2701" i="33"/>
  <c r="C2702" i="33"/>
  <c r="C2703" i="33"/>
  <c r="C2704" i="33"/>
  <c r="C2705" i="33"/>
  <c r="C2706" i="33"/>
  <c r="C2707" i="33"/>
  <c r="C2708" i="33"/>
  <c r="C2709" i="33"/>
  <c r="C2710" i="33"/>
  <c r="C2711" i="33"/>
  <c r="C2712" i="33"/>
  <c r="C2713" i="33"/>
  <c r="C2714" i="33"/>
  <c r="C2715" i="33"/>
  <c r="C2716" i="33"/>
  <c r="C2717" i="33"/>
  <c r="C2718" i="33"/>
  <c r="C2719" i="33"/>
  <c r="C2720" i="33"/>
  <c r="C2721" i="33"/>
  <c r="C2722" i="33"/>
  <c r="C2723" i="33"/>
  <c r="C2724" i="33"/>
  <c r="C2725" i="33"/>
  <c r="C2726" i="33"/>
  <c r="C2727" i="33"/>
  <c r="C2728" i="33"/>
  <c r="C2729" i="33"/>
  <c r="C2730" i="33"/>
  <c r="C2731" i="33"/>
  <c r="C2732" i="33"/>
  <c r="C2733" i="33"/>
  <c r="C2734" i="33"/>
  <c r="C2735" i="33"/>
  <c r="C2736" i="33"/>
  <c r="C2737" i="33"/>
  <c r="C2738" i="33"/>
  <c r="C2739" i="33"/>
  <c r="C2740" i="33"/>
  <c r="C2741" i="33"/>
  <c r="C2742" i="33"/>
  <c r="C2743" i="33"/>
  <c r="C2744" i="33"/>
  <c r="C2745" i="33"/>
  <c r="C2746" i="33"/>
  <c r="C2747" i="33"/>
  <c r="C2748" i="33"/>
  <c r="C2749" i="33"/>
  <c r="C2750" i="33"/>
  <c r="C2751" i="33"/>
  <c r="C2752" i="33"/>
  <c r="C2753" i="33"/>
  <c r="C2754" i="33"/>
  <c r="C2755" i="33"/>
  <c r="C2756" i="33"/>
  <c r="C2757" i="33"/>
  <c r="C2758" i="33"/>
  <c r="C2759" i="33"/>
  <c r="C2760" i="33"/>
  <c r="C2761" i="33"/>
  <c r="C2762" i="33"/>
  <c r="C2763" i="33"/>
  <c r="C2764" i="33"/>
  <c r="C2765" i="33"/>
  <c r="C2766" i="33"/>
  <c r="C2767" i="33"/>
  <c r="C2768" i="33"/>
  <c r="C2769" i="33"/>
  <c r="C2770" i="33"/>
  <c r="C2771" i="33"/>
  <c r="C2772" i="33"/>
  <c r="C2773" i="33"/>
  <c r="C2774" i="33"/>
  <c r="C2775" i="33"/>
  <c r="C2776" i="33"/>
  <c r="C2777" i="33"/>
  <c r="C2778" i="33"/>
  <c r="C2779" i="33"/>
  <c r="C2780" i="33"/>
  <c r="C2781" i="33"/>
  <c r="C2782" i="33"/>
  <c r="C2783" i="33"/>
  <c r="C2784" i="33"/>
  <c r="C2785" i="33"/>
  <c r="C2786" i="33"/>
  <c r="C2787" i="33"/>
  <c r="C2788" i="33"/>
  <c r="C2789" i="33"/>
  <c r="C2790" i="33"/>
  <c r="C2791" i="33"/>
  <c r="C2792" i="33"/>
  <c r="C2793" i="33"/>
  <c r="C2794" i="33"/>
  <c r="C2795" i="33"/>
  <c r="C2796" i="33"/>
  <c r="C2797" i="33"/>
  <c r="C2798" i="33"/>
  <c r="C2799" i="33"/>
  <c r="C2800" i="33"/>
  <c r="C2801" i="33"/>
  <c r="C2802" i="33"/>
  <c r="C2803" i="33"/>
  <c r="C2804" i="33"/>
  <c r="C2805" i="33"/>
  <c r="C2806" i="33"/>
  <c r="C2807" i="33"/>
  <c r="C2808" i="33"/>
  <c r="C2809" i="33"/>
  <c r="C2810" i="33"/>
  <c r="C2811" i="33"/>
  <c r="C2812" i="33"/>
  <c r="C2813" i="33"/>
  <c r="C2814" i="33"/>
  <c r="C2815" i="33"/>
  <c r="C2816" i="33"/>
  <c r="C2817" i="33"/>
  <c r="C2818" i="33"/>
  <c r="C2819" i="33"/>
  <c r="C2820" i="33"/>
  <c r="C2821" i="33"/>
  <c r="C2822" i="33"/>
  <c r="C2823" i="33"/>
  <c r="C2824" i="33"/>
  <c r="C2825" i="33"/>
  <c r="C2826" i="33"/>
  <c r="C2827" i="33"/>
  <c r="C2828" i="33"/>
  <c r="C2829" i="33"/>
  <c r="C2830" i="33"/>
  <c r="C2831" i="33"/>
  <c r="C2832" i="33"/>
  <c r="C2833" i="33"/>
  <c r="C2834" i="33"/>
  <c r="C2835" i="33"/>
  <c r="C2836" i="33"/>
  <c r="C2837" i="33"/>
  <c r="C2838" i="33"/>
  <c r="C2839" i="33"/>
  <c r="C2840" i="33"/>
  <c r="C2841" i="33"/>
  <c r="C2842" i="33"/>
  <c r="C2843" i="33"/>
  <c r="C2844" i="33"/>
  <c r="C2845" i="33"/>
  <c r="C2846" i="33"/>
  <c r="C2847" i="33"/>
  <c r="C2848" i="33"/>
  <c r="C2849" i="33"/>
  <c r="C2850" i="33"/>
  <c r="C2851" i="33"/>
  <c r="C2852" i="33"/>
  <c r="C2853" i="33"/>
  <c r="C2854" i="33"/>
  <c r="C2855" i="33"/>
  <c r="C2856" i="33"/>
  <c r="C2857" i="33"/>
  <c r="C2858" i="33"/>
  <c r="C2859" i="33"/>
  <c r="C2860" i="33"/>
  <c r="C2861" i="33"/>
  <c r="C2862" i="33"/>
  <c r="C2863" i="33"/>
  <c r="C2864" i="33"/>
  <c r="C2865" i="33"/>
  <c r="C2866" i="33"/>
  <c r="C2867" i="33"/>
  <c r="C2868" i="33"/>
  <c r="C2869" i="33"/>
  <c r="C2870" i="33"/>
  <c r="C2871" i="33"/>
  <c r="C2872" i="33"/>
  <c r="C2873" i="33"/>
  <c r="C2874" i="33"/>
  <c r="C2875" i="33"/>
  <c r="C2876" i="33"/>
  <c r="C2877" i="33"/>
  <c r="C2878" i="33"/>
  <c r="C2879" i="33"/>
  <c r="C2880" i="33"/>
  <c r="C2881" i="33"/>
  <c r="C2882" i="33"/>
  <c r="C2883" i="33"/>
  <c r="C2884" i="33"/>
  <c r="C2885" i="33"/>
  <c r="C2886" i="33"/>
  <c r="C2887" i="33"/>
  <c r="C2888" i="33"/>
  <c r="C2889" i="33"/>
  <c r="C2890" i="33"/>
  <c r="C2891" i="33"/>
  <c r="C2892" i="33"/>
  <c r="C2893" i="33"/>
  <c r="C2894" i="33"/>
  <c r="C2895" i="33"/>
  <c r="C2896" i="33"/>
  <c r="C2897" i="33"/>
  <c r="C2898" i="33"/>
  <c r="C2899" i="33"/>
  <c r="C2900" i="33"/>
  <c r="C2901" i="33"/>
  <c r="C2902" i="33"/>
  <c r="C2903" i="33"/>
  <c r="C2904" i="33"/>
  <c r="C2905" i="33"/>
  <c r="C2906" i="33"/>
  <c r="C2907" i="33"/>
  <c r="C2908" i="33"/>
  <c r="C2909" i="33"/>
  <c r="C2910" i="33"/>
  <c r="C2911" i="33"/>
  <c r="C2912" i="33"/>
  <c r="C2913" i="33"/>
  <c r="C2914" i="33"/>
  <c r="C2915" i="33"/>
  <c r="C2916" i="33"/>
  <c r="C2917" i="33"/>
  <c r="C2918" i="33"/>
  <c r="C2919" i="33"/>
  <c r="C2920" i="33"/>
  <c r="C2921" i="33"/>
  <c r="C2922" i="33"/>
  <c r="C2923" i="33"/>
  <c r="C2924" i="33"/>
  <c r="C2925" i="33"/>
  <c r="C2926" i="33"/>
  <c r="C2927" i="33"/>
  <c r="C2928" i="33"/>
  <c r="C2929" i="33"/>
  <c r="C2930" i="33"/>
  <c r="C2931" i="33"/>
  <c r="C2932" i="33"/>
  <c r="C2933" i="33"/>
  <c r="C2934" i="33"/>
  <c r="C2935" i="33"/>
  <c r="C2936" i="33"/>
  <c r="C2937" i="33"/>
  <c r="C2938" i="33"/>
  <c r="C2939" i="33"/>
  <c r="C2940" i="33"/>
  <c r="C2941" i="33"/>
  <c r="C2942" i="33"/>
  <c r="C2943" i="33"/>
  <c r="C2944" i="33"/>
  <c r="C2945" i="33"/>
  <c r="C2946" i="33"/>
  <c r="C2947" i="33"/>
  <c r="C2948" i="33"/>
  <c r="C2949" i="33"/>
  <c r="C2950" i="33"/>
  <c r="C2951" i="33"/>
  <c r="C2952" i="33"/>
  <c r="C2953" i="33"/>
  <c r="C2954" i="33"/>
  <c r="C2955" i="33"/>
  <c r="C2956" i="33"/>
  <c r="C2957" i="33"/>
  <c r="C2958" i="33"/>
  <c r="C2959" i="33"/>
  <c r="C2960" i="33"/>
  <c r="C2961" i="33"/>
  <c r="C2962" i="33"/>
  <c r="C2963" i="33"/>
  <c r="C2964" i="33"/>
  <c r="C2965" i="33"/>
  <c r="C2966" i="33"/>
  <c r="C2967" i="33"/>
  <c r="C2968" i="33"/>
  <c r="C2969" i="33"/>
  <c r="C2970" i="33"/>
  <c r="C2971" i="33"/>
  <c r="C2972" i="33"/>
  <c r="C2973" i="33"/>
  <c r="C2974" i="33"/>
  <c r="C2975" i="33"/>
  <c r="C2976" i="33"/>
  <c r="C2977" i="33"/>
  <c r="C2978" i="33"/>
  <c r="C2979" i="33"/>
  <c r="C2980" i="33"/>
  <c r="C2981" i="33"/>
  <c r="C2982" i="33"/>
  <c r="C2983" i="33"/>
  <c r="C2984" i="33"/>
  <c r="C2985" i="33"/>
  <c r="C2986" i="33"/>
  <c r="C2987" i="33"/>
  <c r="C2988" i="33"/>
  <c r="C2989" i="33"/>
  <c r="C2990" i="33"/>
  <c r="C2991" i="33"/>
  <c r="C2992" i="33"/>
  <c r="C2993" i="33"/>
  <c r="C2994" i="33"/>
  <c r="C2995" i="33"/>
  <c r="C2996" i="33"/>
  <c r="C2997" i="33"/>
  <c r="C2998" i="33"/>
  <c r="C2999" i="33"/>
  <c r="C3000" i="33"/>
  <c r="C3001" i="33"/>
  <c r="C3002" i="33"/>
  <c r="C3003" i="33"/>
  <c r="C3004" i="33"/>
  <c r="C3005" i="33"/>
  <c r="C3006" i="33"/>
  <c r="C3007" i="33"/>
  <c r="C3008" i="33"/>
  <c r="C3009" i="33"/>
  <c r="C3010" i="33"/>
  <c r="C3011" i="33"/>
  <c r="C3012" i="33"/>
  <c r="C3013" i="33"/>
  <c r="C3014" i="33"/>
  <c r="C3015" i="33"/>
  <c r="C3016" i="33"/>
  <c r="C3017" i="33"/>
  <c r="C3018" i="33"/>
  <c r="C3019" i="33"/>
  <c r="C3020" i="33"/>
  <c r="C3021" i="33"/>
  <c r="C3022" i="33"/>
  <c r="C3023" i="33"/>
  <c r="C3024" i="33"/>
  <c r="C3025" i="33"/>
  <c r="C3026" i="33"/>
  <c r="C3027" i="33"/>
  <c r="C3028" i="33"/>
  <c r="C3029" i="33"/>
  <c r="C3030" i="33"/>
  <c r="C3031" i="33"/>
  <c r="C3032" i="33"/>
  <c r="C3033" i="33"/>
  <c r="C3034" i="33"/>
  <c r="C3035" i="33"/>
  <c r="C3036" i="33"/>
  <c r="C3037" i="33"/>
  <c r="C3038" i="33"/>
  <c r="C3039" i="33"/>
  <c r="C3040" i="33"/>
  <c r="C3041" i="33"/>
  <c r="C3042" i="33"/>
  <c r="C3043" i="33"/>
  <c r="C3044" i="33"/>
  <c r="C3045" i="33"/>
  <c r="C3046" i="33"/>
  <c r="C3047" i="33"/>
  <c r="C3048" i="33"/>
  <c r="C3049" i="33"/>
  <c r="C3050" i="33"/>
  <c r="C3051" i="33"/>
  <c r="C3052" i="33"/>
  <c r="C3053" i="33"/>
  <c r="C3054" i="33"/>
  <c r="C3055" i="33"/>
  <c r="C3056" i="33"/>
  <c r="C3057" i="33"/>
  <c r="C3058" i="33"/>
  <c r="C3059" i="33"/>
  <c r="C3060" i="33"/>
  <c r="C3061" i="33"/>
  <c r="C3062" i="33"/>
  <c r="C3063" i="33"/>
  <c r="C3064" i="33"/>
  <c r="C3065" i="33"/>
  <c r="C3066" i="33"/>
  <c r="C3067" i="33"/>
  <c r="C3068" i="33"/>
  <c r="C3069" i="33"/>
  <c r="C3070" i="33"/>
  <c r="C3071" i="33"/>
  <c r="C3072" i="33"/>
  <c r="C3073" i="33"/>
  <c r="C3074" i="33"/>
  <c r="C3075" i="33"/>
  <c r="C3076" i="33"/>
  <c r="C3077" i="33"/>
  <c r="C3078" i="33"/>
  <c r="C3079" i="33"/>
  <c r="C3080" i="33"/>
  <c r="C3081" i="33"/>
  <c r="C3082" i="33"/>
  <c r="C3083" i="33"/>
  <c r="C3084" i="33"/>
  <c r="C3085" i="33"/>
  <c r="C3086" i="33"/>
  <c r="C3087" i="33"/>
  <c r="C3088" i="33"/>
  <c r="C3089" i="33"/>
  <c r="C3090" i="33"/>
  <c r="C3091" i="33"/>
  <c r="C3092" i="33"/>
  <c r="C3093" i="33"/>
  <c r="C3094" i="33"/>
  <c r="C3095" i="33"/>
  <c r="C3096" i="33"/>
  <c r="C3097" i="33"/>
  <c r="C3098" i="33"/>
  <c r="C3099" i="33"/>
  <c r="C3100" i="33"/>
  <c r="C3101" i="33"/>
  <c r="C3102" i="33"/>
  <c r="C3103" i="33"/>
  <c r="C3104" i="33"/>
  <c r="C3105" i="33"/>
  <c r="C3106" i="33"/>
  <c r="C3107" i="33"/>
  <c r="C3108" i="33"/>
  <c r="C3109" i="33"/>
  <c r="C3110" i="33"/>
  <c r="C3111" i="33"/>
  <c r="C3112" i="33"/>
  <c r="C3113" i="33"/>
  <c r="C3114" i="33"/>
  <c r="C3115" i="33"/>
  <c r="C3116" i="33"/>
  <c r="C3117" i="33"/>
  <c r="C3118" i="33"/>
  <c r="C3119" i="33"/>
  <c r="C3120" i="33"/>
  <c r="C3121" i="33"/>
  <c r="C3122" i="33"/>
  <c r="C3123" i="33"/>
  <c r="C3124" i="33"/>
  <c r="C3125" i="33"/>
  <c r="C3126" i="33"/>
  <c r="C3127" i="33"/>
  <c r="C3128" i="33"/>
  <c r="C3129" i="33"/>
  <c r="C3130" i="33"/>
  <c r="C3131" i="33"/>
  <c r="C3132" i="33"/>
  <c r="C3133" i="33"/>
  <c r="C3134" i="33"/>
  <c r="C3135" i="33"/>
  <c r="C3136" i="33"/>
  <c r="C3137" i="33"/>
  <c r="C3138" i="33"/>
  <c r="C3139" i="33"/>
  <c r="C3140" i="33"/>
  <c r="C3141" i="33"/>
  <c r="C3142" i="33"/>
  <c r="C3143" i="33"/>
  <c r="C3144" i="33"/>
  <c r="C3145" i="33"/>
  <c r="C3146" i="33"/>
  <c r="C3147" i="33"/>
  <c r="C3148" i="33"/>
  <c r="C3149" i="33"/>
  <c r="C3150" i="33"/>
  <c r="C3151" i="33"/>
  <c r="C3152" i="33"/>
  <c r="C3153" i="33"/>
  <c r="C3154" i="33"/>
  <c r="C3155" i="33"/>
  <c r="C3156" i="33"/>
  <c r="C3157" i="33"/>
  <c r="C3158" i="33"/>
  <c r="C3159" i="33"/>
  <c r="C3160" i="33"/>
  <c r="C3161" i="33"/>
  <c r="C3162" i="33"/>
  <c r="C3163" i="33"/>
  <c r="C3164" i="33"/>
  <c r="C3165" i="33"/>
  <c r="C3166" i="33"/>
  <c r="C3167" i="33"/>
  <c r="C3168" i="33"/>
  <c r="C3169" i="33"/>
  <c r="C3170" i="33"/>
  <c r="C3171" i="33"/>
  <c r="C3172" i="33"/>
  <c r="C3173" i="33"/>
  <c r="C3174" i="33"/>
  <c r="C3175" i="33"/>
  <c r="C3176" i="33"/>
  <c r="C3177" i="33"/>
  <c r="C3178" i="33"/>
  <c r="C3179" i="33"/>
  <c r="C3180" i="33"/>
  <c r="C3181" i="33"/>
  <c r="C3182" i="33"/>
  <c r="C3183" i="33"/>
  <c r="C3184" i="33"/>
  <c r="C3185" i="33"/>
  <c r="C3186" i="33"/>
  <c r="C3187" i="33"/>
  <c r="C3188" i="33"/>
  <c r="C3189" i="33"/>
  <c r="C3190" i="33"/>
  <c r="C3191" i="33"/>
  <c r="C3192" i="33"/>
  <c r="C3193" i="33"/>
  <c r="C3194" i="33"/>
  <c r="C3195" i="33"/>
  <c r="C3196" i="33"/>
  <c r="C3197" i="33"/>
  <c r="C3198" i="33"/>
  <c r="C3199" i="33"/>
  <c r="C3200" i="33"/>
  <c r="C3201" i="33"/>
  <c r="C3202" i="33"/>
  <c r="C3203" i="33"/>
  <c r="C3204" i="33"/>
  <c r="C3205" i="33"/>
  <c r="C3206" i="33"/>
  <c r="C3207" i="33"/>
  <c r="C3208" i="33"/>
  <c r="C3209" i="33"/>
  <c r="C3210" i="33"/>
  <c r="C3211" i="33"/>
  <c r="C3212" i="33"/>
  <c r="C3213" i="33"/>
  <c r="C3214" i="33"/>
  <c r="C3215" i="33"/>
  <c r="C3216" i="33"/>
  <c r="C3217" i="33"/>
  <c r="C3218" i="33"/>
  <c r="C3219" i="33"/>
  <c r="C3220" i="33"/>
  <c r="C3221" i="33"/>
  <c r="C3222" i="33"/>
  <c r="C3223" i="33"/>
  <c r="C3224" i="33"/>
  <c r="C3225" i="33"/>
  <c r="C3226" i="33"/>
  <c r="C3227" i="33"/>
  <c r="C3228" i="33"/>
  <c r="C3229" i="33"/>
  <c r="C3230" i="33"/>
  <c r="C3231" i="33"/>
  <c r="C3232" i="33"/>
  <c r="C3233" i="33"/>
  <c r="C3234" i="33"/>
  <c r="C3235" i="33"/>
  <c r="C3236" i="33"/>
  <c r="C3237" i="33"/>
  <c r="C3238" i="33"/>
  <c r="C3239" i="33"/>
  <c r="C3240" i="33"/>
  <c r="C3241" i="33"/>
  <c r="C3242" i="33"/>
  <c r="C3243" i="33"/>
  <c r="C3244" i="33"/>
  <c r="C3245" i="33"/>
  <c r="C3246" i="33"/>
  <c r="C3247" i="33"/>
  <c r="C3248" i="33"/>
  <c r="C3249" i="33"/>
  <c r="C3250" i="33"/>
  <c r="C3251" i="33"/>
  <c r="C3252" i="33"/>
  <c r="C3253" i="33"/>
  <c r="C3254" i="33"/>
  <c r="C3255" i="33"/>
  <c r="C3256" i="33"/>
  <c r="C3257" i="33"/>
  <c r="C3258" i="33"/>
  <c r="C3259" i="33"/>
  <c r="C3260" i="33"/>
  <c r="C3261" i="33"/>
  <c r="C3262" i="33"/>
  <c r="C3263" i="33"/>
  <c r="C3264" i="33"/>
  <c r="C3265" i="33"/>
  <c r="C3266" i="33"/>
  <c r="C3267" i="33"/>
  <c r="C3268" i="33"/>
  <c r="C3269" i="33"/>
  <c r="C3270" i="33"/>
  <c r="C3271" i="33"/>
  <c r="C3272" i="33"/>
  <c r="C3273" i="33"/>
  <c r="C3274" i="33"/>
  <c r="C3275" i="33"/>
  <c r="C3276" i="33"/>
  <c r="C3277" i="33"/>
  <c r="C3278" i="33"/>
  <c r="C3279" i="33"/>
  <c r="C3280" i="33"/>
  <c r="C3281" i="33"/>
  <c r="C3282" i="33"/>
  <c r="C3283" i="33"/>
  <c r="C3284" i="33"/>
  <c r="C3285" i="33"/>
  <c r="C3286" i="33"/>
  <c r="C3287" i="33"/>
  <c r="C3288" i="33"/>
  <c r="C3289" i="33"/>
  <c r="C3290" i="33"/>
  <c r="C3291" i="33"/>
  <c r="C3292" i="33"/>
  <c r="C3293" i="33"/>
  <c r="C3294" i="33"/>
  <c r="C3295" i="33"/>
  <c r="C3296" i="33"/>
  <c r="C3297" i="33"/>
  <c r="C3298" i="33"/>
  <c r="C3299" i="33"/>
  <c r="C3300" i="33"/>
  <c r="C3301" i="33"/>
  <c r="C3302" i="33"/>
  <c r="C3303" i="33"/>
  <c r="C3304" i="33"/>
  <c r="C3305" i="33"/>
  <c r="C3306" i="33"/>
  <c r="C3307" i="33"/>
  <c r="C3308" i="33"/>
  <c r="C3309" i="33"/>
  <c r="C3310" i="33"/>
  <c r="C3311" i="33"/>
  <c r="C3312" i="33"/>
  <c r="C3313" i="33"/>
  <c r="C3314" i="33"/>
  <c r="C3315" i="33"/>
  <c r="C3316" i="33"/>
  <c r="C3317" i="33"/>
  <c r="C3318" i="33"/>
  <c r="C3319" i="33"/>
  <c r="C3320" i="33"/>
  <c r="C3321" i="33"/>
  <c r="C3322" i="33"/>
  <c r="C3323" i="33"/>
  <c r="C3324" i="33"/>
  <c r="C3325" i="33"/>
  <c r="C3326" i="33"/>
  <c r="C3327" i="33"/>
  <c r="C3328" i="33"/>
  <c r="C3329" i="33"/>
  <c r="C3330" i="33"/>
  <c r="C3331" i="33"/>
  <c r="C3332" i="33"/>
  <c r="C3333" i="33"/>
  <c r="C3334" i="33"/>
  <c r="C3335" i="33"/>
  <c r="C3336" i="33"/>
  <c r="C3337" i="33"/>
  <c r="C3338" i="33"/>
  <c r="C3339" i="33"/>
  <c r="C3340" i="33"/>
  <c r="C3341" i="33"/>
  <c r="C3342" i="33"/>
  <c r="C3343" i="33"/>
  <c r="C3344" i="33"/>
  <c r="C3345" i="33"/>
  <c r="C3346" i="33"/>
  <c r="C3347" i="33"/>
  <c r="C3348" i="33"/>
  <c r="C3349" i="33"/>
  <c r="C3350" i="33"/>
  <c r="C3351" i="33"/>
  <c r="C3352" i="33"/>
  <c r="C3353" i="33"/>
  <c r="C3354" i="33"/>
  <c r="C3355" i="33"/>
  <c r="C3356" i="33"/>
  <c r="C3357" i="33"/>
  <c r="C3358" i="33"/>
  <c r="C3359" i="33"/>
  <c r="C3360" i="33"/>
  <c r="C3361" i="33"/>
  <c r="C3362" i="33"/>
  <c r="C3363" i="33"/>
  <c r="C3364" i="33"/>
  <c r="C3365" i="33"/>
  <c r="C3366" i="33"/>
  <c r="C3367" i="33"/>
  <c r="C3368" i="33"/>
  <c r="C3369" i="33"/>
  <c r="C3370" i="33"/>
  <c r="C3371" i="33"/>
  <c r="C3372" i="33"/>
  <c r="C3373" i="33"/>
  <c r="C3374" i="33"/>
  <c r="C3375" i="33"/>
  <c r="C3376" i="33"/>
  <c r="C3377" i="33"/>
  <c r="C3378" i="33"/>
  <c r="C3379" i="33"/>
  <c r="C3380" i="33"/>
  <c r="C3381" i="33"/>
  <c r="C3382" i="33"/>
  <c r="C3383" i="33"/>
  <c r="C3384" i="33"/>
  <c r="C3385" i="33"/>
  <c r="C3386" i="33"/>
  <c r="C3387" i="33"/>
  <c r="C3388" i="33"/>
  <c r="C3389" i="33"/>
  <c r="C3390" i="33"/>
  <c r="C3391" i="33"/>
  <c r="C3392" i="33"/>
  <c r="C3393" i="33"/>
  <c r="C3394" i="33"/>
  <c r="C3395" i="33"/>
  <c r="C3396" i="33"/>
  <c r="C3397" i="33"/>
  <c r="C3398" i="33"/>
  <c r="C3399" i="33"/>
  <c r="C3400" i="33"/>
  <c r="C3401" i="33"/>
  <c r="C3402" i="33"/>
  <c r="C3403" i="33"/>
  <c r="C3404" i="33"/>
  <c r="C3405" i="33"/>
  <c r="C3406" i="33"/>
  <c r="C3407" i="33"/>
  <c r="C3408" i="33"/>
  <c r="C3409" i="33"/>
  <c r="C3410" i="33"/>
  <c r="C3411" i="33"/>
  <c r="C3412" i="33"/>
  <c r="C3413" i="33"/>
  <c r="C3414" i="33"/>
  <c r="C3415" i="33"/>
  <c r="C3416" i="33"/>
  <c r="C3417" i="33"/>
  <c r="C3418" i="33"/>
  <c r="C3419" i="33"/>
  <c r="C3420" i="33"/>
  <c r="C3421" i="33"/>
  <c r="C3422" i="33"/>
  <c r="C3423" i="33"/>
  <c r="C3424" i="33"/>
  <c r="C3425" i="33"/>
  <c r="C3426" i="33"/>
  <c r="C3427" i="33"/>
  <c r="C3428" i="33"/>
  <c r="C3429" i="33"/>
  <c r="C3430" i="33"/>
  <c r="C3431" i="33"/>
  <c r="C3432" i="33"/>
  <c r="C3433" i="33"/>
  <c r="C3434" i="33"/>
  <c r="C3435" i="33"/>
  <c r="C3436" i="33"/>
  <c r="C3437" i="33"/>
  <c r="C3438" i="33"/>
  <c r="C3439" i="33"/>
  <c r="C3440" i="33"/>
  <c r="C3441" i="33"/>
  <c r="C3442" i="33"/>
  <c r="C3443" i="33"/>
  <c r="C3444" i="33"/>
  <c r="C3445" i="33"/>
  <c r="C3446" i="33"/>
  <c r="C3447" i="33"/>
  <c r="C3448" i="33"/>
  <c r="C3449" i="33"/>
  <c r="C3450" i="33"/>
  <c r="C3451" i="33"/>
  <c r="C3452" i="33"/>
  <c r="C3453" i="33"/>
  <c r="C3454" i="33"/>
  <c r="C3455" i="33"/>
  <c r="C3456" i="33"/>
  <c r="C3457" i="33"/>
  <c r="C3458" i="33"/>
  <c r="C3459" i="33"/>
  <c r="C3460" i="33"/>
  <c r="C3461" i="33"/>
  <c r="C3462" i="33"/>
  <c r="C3463" i="33"/>
  <c r="C3464" i="33"/>
  <c r="C3465" i="33"/>
  <c r="C3466" i="33"/>
  <c r="C3467" i="33"/>
  <c r="C3468" i="33"/>
  <c r="C3469" i="33"/>
  <c r="C3470" i="33"/>
  <c r="C3471" i="33"/>
  <c r="C3472" i="33"/>
  <c r="C3473" i="33"/>
  <c r="C3474" i="33"/>
  <c r="C3475" i="33"/>
  <c r="C3476" i="33"/>
  <c r="C3477" i="33"/>
  <c r="C3478" i="33"/>
  <c r="C3479" i="33"/>
  <c r="C3480" i="33"/>
  <c r="C3481" i="33"/>
  <c r="C3482" i="33"/>
  <c r="C3483" i="33"/>
  <c r="C3484" i="33"/>
  <c r="C3485" i="33"/>
  <c r="C3486" i="33"/>
  <c r="C3487" i="33"/>
  <c r="C3488" i="33"/>
  <c r="C3489" i="33"/>
  <c r="C3490" i="33"/>
  <c r="C3491" i="33"/>
  <c r="C3492" i="33"/>
  <c r="C3493" i="33"/>
  <c r="C3494" i="33"/>
  <c r="C3495" i="33"/>
  <c r="C3496" i="33"/>
  <c r="C3497" i="33"/>
  <c r="C3498" i="33"/>
  <c r="C3499" i="33"/>
  <c r="C3500" i="33"/>
  <c r="C3501" i="33"/>
  <c r="C3502" i="33"/>
  <c r="C3503" i="33"/>
  <c r="C3504" i="33"/>
  <c r="C3505" i="33"/>
  <c r="C3506" i="33"/>
  <c r="C3507" i="33"/>
  <c r="C3508" i="33"/>
  <c r="C3509" i="33"/>
  <c r="C3510" i="33"/>
  <c r="C3511" i="33"/>
  <c r="C3512" i="33"/>
  <c r="C3513" i="33"/>
  <c r="C3514" i="33"/>
  <c r="C3515" i="33"/>
  <c r="C3516" i="33"/>
  <c r="C3517" i="33"/>
  <c r="C3518" i="33"/>
  <c r="C3519" i="33"/>
  <c r="C3520" i="33"/>
  <c r="C3521" i="33"/>
  <c r="C3522" i="33"/>
  <c r="C3523" i="33"/>
  <c r="C3524" i="33"/>
  <c r="C3525" i="33"/>
  <c r="C3526" i="33"/>
  <c r="C3527" i="33"/>
  <c r="C3528" i="33"/>
  <c r="C3529" i="33"/>
  <c r="C3530" i="33"/>
  <c r="C3531" i="33"/>
  <c r="C3532" i="33"/>
  <c r="C3533" i="33"/>
  <c r="C3534" i="33"/>
  <c r="C3535" i="33"/>
  <c r="C3536" i="33"/>
  <c r="C3537" i="33"/>
  <c r="C3538" i="33"/>
  <c r="C3539" i="33"/>
  <c r="C3540" i="33"/>
  <c r="C3541" i="33"/>
  <c r="C3542" i="33"/>
  <c r="C3543" i="33"/>
  <c r="C3544" i="33"/>
  <c r="C3545" i="33"/>
  <c r="C3546" i="33"/>
  <c r="C3547" i="33"/>
  <c r="C3548" i="33"/>
  <c r="C3549" i="33"/>
  <c r="C3550" i="33"/>
  <c r="C3551" i="33"/>
  <c r="C3552" i="33"/>
  <c r="C3553" i="33"/>
  <c r="C3554" i="33"/>
  <c r="C3555" i="33"/>
  <c r="C3556" i="33"/>
  <c r="C3557" i="33"/>
  <c r="C3558" i="33"/>
  <c r="C3559" i="33"/>
  <c r="C3560" i="33"/>
  <c r="C3561" i="33"/>
  <c r="C3562" i="33"/>
  <c r="C3563" i="33"/>
  <c r="C3564" i="33"/>
  <c r="C3565" i="33"/>
  <c r="C3566" i="33"/>
  <c r="C3567" i="33"/>
  <c r="C3568" i="33"/>
  <c r="C3569" i="33"/>
  <c r="C3570" i="33"/>
  <c r="C3571" i="33"/>
  <c r="C3572" i="33"/>
  <c r="C3573" i="33"/>
  <c r="C3574" i="33"/>
  <c r="C3575" i="33"/>
  <c r="C3576" i="33"/>
  <c r="C3577" i="33"/>
  <c r="C3578" i="33"/>
  <c r="C3579" i="33"/>
  <c r="C3580" i="33"/>
  <c r="C3581" i="33"/>
  <c r="C3582" i="33"/>
  <c r="C3583" i="33"/>
  <c r="C3584" i="33"/>
  <c r="C3585" i="33"/>
  <c r="C3586" i="33"/>
  <c r="C3587" i="33"/>
  <c r="C3588" i="33"/>
  <c r="C3589" i="33"/>
  <c r="C3590" i="33"/>
  <c r="C3591" i="33"/>
  <c r="C3592" i="33"/>
  <c r="C3593" i="33"/>
  <c r="C3594" i="33"/>
  <c r="C3595" i="33"/>
  <c r="C3596" i="33"/>
  <c r="C3597" i="33"/>
  <c r="C3598" i="33"/>
  <c r="C3599" i="33"/>
  <c r="C3600" i="33"/>
  <c r="C3601" i="33"/>
  <c r="C3602" i="33"/>
  <c r="C3603" i="33"/>
  <c r="C3604" i="33"/>
  <c r="C3605" i="33"/>
  <c r="C3606" i="33"/>
  <c r="C3607" i="33"/>
  <c r="C3608" i="33"/>
  <c r="C3609" i="33"/>
  <c r="C3610" i="33"/>
  <c r="C3611" i="33"/>
  <c r="C3612" i="33"/>
  <c r="C3613" i="33"/>
  <c r="C3614" i="33"/>
  <c r="C3615" i="33"/>
  <c r="C3616" i="33"/>
  <c r="C3617" i="33"/>
  <c r="C3618" i="33"/>
  <c r="C3619" i="33"/>
  <c r="C3620" i="33"/>
  <c r="C3621" i="33"/>
  <c r="C3622" i="33"/>
  <c r="C3623" i="33"/>
  <c r="C3624" i="33"/>
  <c r="C3625" i="33"/>
  <c r="C3626" i="33"/>
  <c r="C3627" i="33"/>
  <c r="C3628" i="33"/>
  <c r="C3629" i="33"/>
  <c r="C3630" i="33"/>
  <c r="C3631" i="33"/>
  <c r="C3632" i="33"/>
  <c r="C3633" i="33"/>
  <c r="C3634" i="33"/>
  <c r="C3635" i="33"/>
  <c r="C3636" i="33"/>
  <c r="C3637" i="33"/>
  <c r="C3638" i="33"/>
  <c r="C3639" i="33"/>
  <c r="C3640" i="33"/>
  <c r="C3641" i="33"/>
  <c r="C3642" i="33"/>
  <c r="C3643" i="33"/>
  <c r="C3644" i="33"/>
  <c r="C3645" i="33"/>
  <c r="C3646" i="33"/>
  <c r="C3647" i="33"/>
  <c r="C3648" i="33"/>
  <c r="C3649" i="33"/>
  <c r="C3650" i="33"/>
  <c r="C3651" i="33"/>
  <c r="C3652" i="33"/>
  <c r="C3653" i="33"/>
  <c r="C3654" i="33"/>
  <c r="C3655" i="33"/>
  <c r="C3656" i="33"/>
  <c r="C3657" i="33"/>
  <c r="C3658" i="33"/>
  <c r="C3659" i="33"/>
  <c r="C3660" i="33"/>
  <c r="C3661" i="33"/>
  <c r="C3662" i="33"/>
  <c r="C3663" i="33"/>
  <c r="C3664" i="33"/>
  <c r="C3665" i="33"/>
  <c r="C3666" i="33"/>
  <c r="C3667" i="33"/>
  <c r="C3668" i="33"/>
  <c r="C3669" i="33"/>
  <c r="C3670" i="33"/>
  <c r="C3671" i="33"/>
  <c r="C3672" i="33"/>
  <c r="C3673" i="33"/>
  <c r="C3674" i="33"/>
  <c r="C3675" i="33"/>
  <c r="C3676" i="33"/>
  <c r="C3677" i="33"/>
  <c r="C3678" i="33"/>
  <c r="C3679" i="33"/>
  <c r="C3680" i="33"/>
  <c r="C3681" i="33"/>
  <c r="C3682" i="33"/>
  <c r="C3683" i="33"/>
  <c r="C3684" i="33"/>
  <c r="C3685" i="33"/>
  <c r="C3686" i="33"/>
  <c r="C3687" i="33"/>
  <c r="C3688" i="33"/>
  <c r="C3689" i="33"/>
  <c r="C3690" i="33"/>
  <c r="C3691" i="33"/>
  <c r="C3692" i="33"/>
  <c r="C3693" i="33"/>
  <c r="C3694" i="33"/>
  <c r="C3695" i="33"/>
  <c r="C3696" i="33"/>
  <c r="C3697" i="33"/>
  <c r="C3698" i="33"/>
  <c r="C3699" i="33"/>
  <c r="C3700" i="33"/>
  <c r="C3701" i="33"/>
  <c r="C3702" i="33"/>
  <c r="C3703" i="33"/>
  <c r="C3704" i="33"/>
  <c r="C3705" i="33"/>
  <c r="C3706" i="33"/>
  <c r="C3707" i="33"/>
  <c r="C3708" i="33"/>
  <c r="C3709" i="33"/>
  <c r="C3710" i="33"/>
  <c r="C3711" i="33"/>
  <c r="C3712" i="33"/>
  <c r="C3713" i="33"/>
  <c r="C3714" i="33"/>
  <c r="C3715" i="33"/>
  <c r="C3716" i="33"/>
  <c r="C3717" i="33"/>
  <c r="C3718" i="33"/>
  <c r="C3719" i="33"/>
  <c r="C3720" i="33"/>
  <c r="C3721" i="33"/>
  <c r="C3722" i="33"/>
  <c r="C3723" i="33"/>
  <c r="C3724" i="33"/>
  <c r="C3725" i="33"/>
  <c r="C3726" i="33"/>
  <c r="C3727" i="33"/>
  <c r="C3728" i="33"/>
  <c r="C3729" i="33"/>
  <c r="C3730" i="33"/>
  <c r="C3731" i="33"/>
  <c r="C3732" i="33"/>
  <c r="C3733" i="33"/>
  <c r="C3734" i="33"/>
  <c r="C3735" i="33"/>
  <c r="C3736" i="33"/>
  <c r="C3737" i="33"/>
  <c r="C3738" i="33"/>
  <c r="C3739" i="33"/>
  <c r="C3740" i="33"/>
  <c r="C3741" i="33"/>
  <c r="C3742" i="33"/>
  <c r="C3743" i="33"/>
  <c r="C3744" i="33"/>
  <c r="C3745" i="33"/>
  <c r="C3746" i="33"/>
  <c r="C3747" i="33"/>
  <c r="C3748" i="33"/>
  <c r="C3749" i="33"/>
  <c r="C3750" i="33"/>
  <c r="C3751" i="33"/>
  <c r="C3752" i="33"/>
  <c r="C3753" i="33"/>
  <c r="C3754" i="33"/>
  <c r="C3755" i="33"/>
  <c r="C3756" i="33"/>
  <c r="C3757" i="33"/>
  <c r="C3758" i="33"/>
  <c r="C3759" i="33"/>
  <c r="C3760" i="33"/>
  <c r="C3761" i="33"/>
  <c r="C3762" i="33"/>
  <c r="C3763" i="33"/>
  <c r="C3764" i="33"/>
  <c r="C3765" i="33"/>
  <c r="C3766" i="33"/>
  <c r="C3767" i="33"/>
  <c r="C3768" i="33"/>
  <c r="C3769" i="33"/>
  <c r="C3770" i="33"/>
  <c r="C3771" i="33"/>
  <c r="C3772" i="33"/>
  <c r="C3773" i="33"/>
  <c r="C3774" i="33"/>
  <c r="C3775" i="33"/>
  <c r="C3776" i="33"/>
  <c r="C3777" i="33"/>
  <c r="C3778" i="33"/>
  <c r="C3779" i="33"/>
  <c r="C3780" i="33"/>
  <c r="C3781" i="33"/>
  <c r="C3782" i="33"/>
  <c r="C3783" i="33"/>
  <c r="C3784" i="33"/>
  <c r="C3785" i="33"/>
  <c r="C3786" i="33"/>
  <c r="C3787" i="33"/>
  <c r="C3788" i="33"/>
  <c r="C3789" i="33"/>
  <c r="C3790" i="33"/>
  <c r="C3791" i="33"/>
  <c r="C3792" i="33"/>
  <c r="C3793" i="33"/>
  <c r="C3794" i="33"/>
  <c r="C3795" i="33"/>
  <c r="C3796" i="33"/>
  <c r="C3797" i="33"/>
  <c r="C3798" i="33"/>
  <c r="C3799" i="33"/>
  <c r="C3800" i="33"/>
  <c r="C3801" i="33"/>
  <c r="C3802" i="33"/>
  <c r="C3803" i="33"/>
  <c r="C3804" i="33"/>
  <c r="C3805" i="33"/>
  <c r="C3806" i="33"/>
  <c r="C3807" i="33"/>
  <c r="C3808" i="33"/>
  <c r="C3809" i="33"/>
  <c r="C3810" i="33"/>
  <c r="C3811" i="33"/>
  <c r="C3812" i="33"/>
  <c r="C3813" i="33"/>
  <c r="C3814" i="33"/>
  <c r="C3815" i="33"/>
  <c r="C3816" i="33"/>
  <c r="C3817" i="33"/>
  <c r="C3818" i="33"/>
  <c r="C3819" i="33"/>
  <c r="C3820" i="33"/>
  <c r="C3821" i="33"/>
  <c r="C3822" i="33"/>
  <c r="C3823" i="33"/>
  <c r="C3824" i="33"/>
  <c r="C3825" i="33"/>
  <c r="C3826" i="33"/>
  <c r="C3827" i="33"/>
  <c r="C3828" i="33"/>
  <c r="C3829" i="33"/>
  <c r="C3830" i="33"/>
  <c r="C3831" i="33"/>
  <c r="C3832" i="33"/>
  <c r="C3833" i="33"/>
  <c r="C3834" i="33"/>
  <c r="C3835" i="33"/>
  <c r="C3836" i="33"/>
  <c r="C3837" i="33"/>
  <c r="C3838" i="33"/>
  <c r="C3839" i="33"/>
  <c r="C3840" i="33"/>
  <c r="C3841" i="33"/>
  <c r="C3842" i="33"/>
  <c r="C3843" i="33"/>
  <c r="C3844" i="33"/>
  <c r="C3845" i="33"/>
  <c r="C3846" i="33"/>
  <c r="C3847" i="33"/>
  <c r="C3848" i="33"/>
  <c r="C3849" i="33"/>
  <c r="C3850" i="33"/>
  <c r="C3851" i="33"/>
  <c r="C3852" i="33"/>
  <c r="C3853" i="33"/>
  <c r="C3854" i="33"/>
  <c r="C3855" i="33"/>
  <c r="C3856" i="33"/>
  <c r="C3857" i="33"/>
  <c r="C3858" i="33"/>
  <c r="C3859" i="33"/>
  <c r="C3860" i="33"/>
  <c r="C3861" i="33"/>
  <c r="C3862" i="33"/>
  <c r="C3863" i="33"/>
  <c r="C3864" i="33"/>
  <c r="C3865" i="33"/>
  <c r="C3866" i="33"/>
  <c r="C3867" i="33"/>
  <c r="C3868" i="33"/>
  <c r="C3869" i="33"/>
  <c r="C3870" i="33"/>
  <c r="C3871" i="33"/>
  <c r="C3872" i="33"/>
  <c r="C3873" i="33"/>
  <c r="C3874" i="33"/>
  <c r="C3875" i="33"/>
  <c r="C3876" i="33"/>
  <c r="C3877" i="33"/>
  <c r="C3878" i="33"/>
  <c r="C3879" i="33"/>
  <c r="C3880" i="33"/>
  <c r="C3881" i="33"/>
  <c r="C3882" i="33"/>
  <c r="C3883" i="33"/>
  <c r="C3884" i="33"/>
  <c r="C3885" i="33"/>
  <c r="C3886" i="33"/>
  <c r="C3887" i="33"/>
  <c r="C3888" i="33"/>
  <c r="C3889" i="33"/>
  <c r="C3890" i="33"/>
  <c r="C3891" i="33"/>
  <c r="C3892" i="33"/>
  <c r="C3893" i="33"/>
  <c r="C3894" i="33"/>
  <c r="C3895" i="33"/>
  <c r="C3896" i="33"/>
  <c r="C3897" i="33"/>
  <c r="C3898" i="33"/>
  <c r="C3899" i="33"/>
  <c r="C3900" i="33"/>
  <c r="C3901" i="33"/>
  <c r="C3902" i="33"/>
  <c r="C3903" i="33"/>
  <c r="C3904" i="33"/>
  <c r="C3905" i="33"/>
  <c r="C3906" i="33"/>
  <c r="C3907" i="33"/>
  <c r="C3908" i="33"/>
  <c r="C3909" i="33"/>
  <c r="C3910" i="33"/>
  <c r="C3911" i="33"/>
  <c r="C3912" i="33"/>
  <c r="C3913" i="33"/>
  <c r="C3914" i="33"/>
  <c r="C3915" i="33"/>
  <c r="C3916" i="33"/>
  <c r="C3917" i="33"/>
  <c r="C3918" i="33"/>
  <c r="C3919" i="33"/>
  <c r="C3920" i="33"/>
  <c r="C3921" i="33"/>
  <c r="C3922" i="33"/>
  <c r="C3923" i="33"/>
  <c r="C3924" i="33"/>
  <c r="C3925" i="33"/>
  <c r="C3926" i="33"/>
  <c r="C3927" i="33"/>
  <c r="C3928" i="33"/>
  <c r="C3929" i="33"/>
  <c r="C3930" i="33"/>
  <c r="C3931" i="33"/>
  <c r="C3932" i="33"/>
  <c r="C3933" i="33"/>
  <c r="C3934" i="33"/>
  <c r="C3935" i="33"/>
  <c r="C3936" i="33"/>
  <c r="C3937" i="33"/>
  <c r="C3938" i="33"/>
  <c r="C3939" i="33"/>
  <c r="C3940" i="33"/>
  <c r="C3941" i="33"/>
  <c r="C3942" i="33"/>
  <c r="C3943" i="33"/>
  <c r="C3944" i="33"/>
  <c r="C3945" i="33"/>
  <c r="C3946" i="33"/>
  <c r="C3947" i="33"/>
  <c r="C3948" i="33"/>
  <c r="C3949" i="33"/>
  <c r="C3950" i="33"/>
  <c r="C3951" i="33"/>
  <c r="C3952" i="33"/>
  <c r="C3953" i="33"/>
  <c r="C3954" i="33"/>
  <c r="C3955" i="33"/>
  <c r="C3956" i="33"/>
  <c r="C3957" i="33"/>
  <c r="C3958" i="33"/>
  <c r="C3959" i="33"/>
  <c r="C3960" i="33"/>
  <c r="C3961" i="33"/>
  <c r="C3962" i="33"/>
  <c r="C3963" i="33"/>
  <c r="C3964" i="33"/>
  <c r="C3965" i="33"/>
  <c r="C3966" i="33"/>
  <c r="C3967" i="33"/>
  <c r="C3968" i="33"/>
  <c r="C3969" i="33"/>
  <c r="C3970" i="33"/>
  <c r="C3971" i="33"/>
  <c r="C3972" i="33"/>
  <c r="C3973" i="33"/>
  <c r="C3974" i="33"/>
  <c r="C3975" i="33"/>
  <c r="C3976" i="33"/>
  <c r="C3977" i="33"/>
  <c r="C3978" i="33"/>
  <c r="C3979" i="33"/>
  <c r="C3980" i="33"/>
  <c r="C3981" i="33"/>
  <c r="C3982" i="33"/>
  <c r="C3983" i="33"/>
  <c r="C3984" i="33"/>
  <c r="C3985" i="33"/>
  <c r="C3986" i="33"/>
  <c r="C3987" i="33"/>
  <c r="C3988" i="33"/>
  <c r="C3989" i="33"/>
  <c r="C3990" i="33"/>
  <c r="C3991" i="33"/>
  <c r="C3992" i="33"/>
  <c r="C3993" i="33"/>
  <c r="C3994" i="33"/>
  <c r="C3995" i="33"/>
  <c r="C3996" i="33"/>
  <c r="C3997" i="33"/>
  <c r="C3998" i="33"/>
  <c r="C3999" i="33"/>
  <c r="C4000" i="33"/>
  <c r="C4001" i="33"/>
  <c r="C4002" i="33"/>
  <c r="C4003" i="33"/>
  <c r="C4004" i="33"/>
  <c r="C4005" i="33"/>
  <c r="C4006" i="33"/>
  <c r="C4007" i="33"/>
  <c r="C4008" i="33"/>
  <c r="C4009" i="33"/>
  <c r="C4010" i="33"/>
  <c r="C4011" i="33"/>
  <c r="C4012" i="33"/>
  <c r="C4013" i="33"/>
  <c r="C4014" i="33"/>
  <c r="C4015" i="33"/>
  <c r="C4016" i="33"/>
  <c r="C4017" i="33"/>
  <c r="C4018" i="33"/>
  <c r="C4019" i="33"/>
  <c r="C4020" i="33"/>
  <c r="C4021" i="33"/>
  <c r="C4022" i="33"/>
  <c r="C4023" i="33"/>
  <c r="C4024" i="33"/>
  <c r="C4025" i="33"/>
  <c r="C4026" i="33"/>
  <c r="C4027" i="33"/>
  <c r="C4028" i="33"/>
  <c r="C4029" i="33"/>
  <c r="C4030" i="33"/>
  <c r="C4031" i="33"/>
  <c r="C4032" i="33"/>
  <c r="C4033" i="33"/>
  <c r="C4034" i="33"/>
  <c r="C4035" i="33"/>
  <c r="C4036" i="33"/>
  <c r="C4037" i="33"/>
  <c r="C4038" i="33"/>
  <c r="C4039" i="33"/>
  <c r="C4040" i="33"/>
  <c r="C4041" i="33"/>
  <c r="C4042" i="33"/>
  <c r="C4043" i="33"/>
  <c r="C4044" i="33"/>
  <c r="C4045" i="33"/>
  <c r="C4046" i="33"/>
  <c r="C4047" i="33"/>
  <c r="C4048" i="33"/>
  <c r="C4049" i="33"/>
  <c r="C4050" i="33"/>
  <c r="C4051" i="33"/>
  <c r="C4052" i="33"/>
  <c r="C4053" i="33"/>
  <c r="C4054" i="33"/>
  <c r="C4055" i="33"/>
  <c r="C4056" i="33"/>
  <c r="C4057" i="33"/>
  <c r="C4058" i="33"/>
  <c r="C4059" i="33"/>
  <c r="C4060" i="33"/>
  <c r="C4061" i="33"/>
  <c r="C4062" i="33"/>
  <c r="C4063" i="33"/>
  <c r="C4064" i="33"/>
  <c r="C4065" i="33"/>
  <c r="C4066" i="33"/>
  <c r="C4067" i="33"/>
  <c r="C4068" i="33"/>
  <c r="C4069" i="33"/>
  <c r="C4070" i="33"/>
  <c r="C4071" i="33"/>
  <c r="C4072" i="33"/>
  <c r="C4073" i="33"/>
  <c r="C4074" i="33"/>
  <c r="C4075" i="33"/>
  <c r="C4076" i="33"/>
  <c r="C4077" i="33"/>
  <c r="C4078" i="33"/>
  <c r="C4079" i="33"/>
  <c r="C4080" i="33"/>
  <c r="C4081" i="33"/>
  <c r="C4082" i="33"/>
  <c r="C4083" i="33"/>
  <c r="C4084" i="33"/>
  <c r="C4085" i="33"/>
  <c r="C4086" i="33"/>
  <c r="C4087" i="33"/>
  <c r="C4088" i="33"/>
  <c r="C4089" i="33"/>
  <c r="C4090" i="33"/>
  <c r="C4091" i="33"/>
  <c r="C4092" i="33"/>
  <c r="C4093" i="33"/>
  <c r="C4094" i="33"/>
  <c r="C4095" i="33"/>
  <c r="C4096" i="33"/>
  <c r="C4097" i="33"/>
  <c r="C4098" i="33"/>
  <c r="C4099" i="33"/>
  <c r="C4100" i="33"/>
  <c r="C4101" i="33"/>
  <c r="C4102" i="33"/>
  <c r="C4103" i="33"/>
  <c r="C4104" i="33"/>
  <c r="C4105" i="33"/>
  <c r="C4106" i="33"/>
  <c r="C4107" i="33"/>
  <c r="C4108" i="33"/>
  <c r="C4109" i="33"/>
  <c r="C4110" i="33"/>
  <c r="C4111" i="33"/>
  <c r="C4112" i="33"/>
  <c r="C4113" i="33"/>
  <c r="C4114" i="33"/>
  <c r="C4115" i="33"/>
  <c r="C4116" i="33"/>
  <c r="C4117" i="33"/>
  <c r="C4118" i="33"/>
  <c r="C4119" i="33"/>
  <c r="C4120" i="33"/>
  <c r="C4121" i="33"/>
  <c r="C4122" i="33"/>
  <c r="C4123" i="33"/>
  <c r="C4124" i="33"/>
  <c r="C4125" i="33"/>
  <c r="C4126" i="33"/>
  <c r="C4127" i="33"/>
  <c r="C4128" i="33"/>
  <c r="C4129" i="33"/>
  <c r="C4130" i="33"/>
  <c r="C4131" i="33"/>
  <c r="C4132" i="33"/>
  <c r="C4133" i="33"/>
  <c r="C4134" i="33"/>
  <c r="C4135" i="33"/>
  <c r="C4136" i="33"/>
  <c r="C4137" i="33"/>
  <c r="C4138" i="33"/>
  <c r="C4139" i="33"/>
  <c r="C4140" i="33"/>
  <c r="C4141" i="33"/>
  <c r="C4142" i="33"/>
  <c r="C4143" i="33"/>
  <c r="C4144" i="33"/>
  <c r="C4145" i="33"/>
  <c r="C4146" i="33"/>
  <c r="C4147" i="33"/>
  <c r="C4148" i="33"/>
  <c r="C4149" i="33"/>
  <c r="C4150" i="33"/>
  <c r="C4151" i="33"/>
  <c r="C4152" i="33"/>
  <c r="C4153" i="33"/>
  <c r="C4154" i="33"/>
  <c r="C4155" i="33"/>
  <c r="C4156" i="33"/>
  <c r="C4157" i="33"/>
  <c r="C4158" i="33"/>
  <c r="C4159" i="33"/>
  <c r="C4160" i="33"/>
  <c r="C4161" i="33"/>
  <c r="C4162" i="33"/>
  <c r="C4163" i="33"/>
  <c r="C4164" i="33"/>
  <c r="C4165" i="33"/>
  <c r="C4166" i="33"/>
  <c r="C4167" i="33"/>
  <c r="C4168" i="33"/>
  <c r="C4169" i="33"/>
  <c r="C4170" i="33"/>
  <c r="C4171" i="33"/>
  <c r="C4172" i="33"/>
  <c r="C4173" i="33"/>
  <c r="C4174" i="33"/>
  <c r="C4175" i="33"/>
  <c r="C4176" i="33"/>
  <c r="C4177" i="33"/>
  <c r="C4178" i="33"/>
  <c r="C4179" i="33"/>
  <c r="C4180" i="33"/>
  <c r="C4181" i="33"/>
  <c r="C4182" i="33"/>
  <c r="C4183" i="33"/>
  <c r="C4184" i="33"/>
  <c r="C4185" i="33"/>
  <c r="C4186" i="33"/>
  <c r="C4187" i="33"/>
  <c r="C4188" i="33"/>
  <c r="C4189" i="33"/>
  <c r="C4190" i="33"/>
  <c r="C4191" i="33"/>
  <c r="C4192" i="33"/>
  <c r="C4193" i="33"/>
  <c r="C4194" i="33"/>
  <c r="C4195" i="33"/>
  <c r="C4196" i="33"/>
  <c r="C4197" i="33"/>
  <c r="C4198" i="33"/>
  <c r="C4199" i="33"/>
  <c r="C4200" i="33"/>
  <c r="C4201" i="33"/>
  <c r="C4202" i="33"/>
  <c r="C4203" i="33"/>
  <c r="C4204" i="33"/>
  <c r="C4205" i="33"/>
  <c r="C4206" i="33"/>
  <c r="C4207" i="33"/>
  <c r="C4208" i="33"/>
  <c r="C4209" i="33"/>
  <c r="C4210" i="33"/>
  <c r="C4211" i="33"/>
  <c r="C4212" i="33"/>
  <c r="C4213" i="33"/>
  <c r="C4214" i="33"/>
  <c r="C4215" i="33"/>
  <c r="C4216" i="33"/>
  <c r="C4217" i="33"/>
  <c r="C4218" i="33"/>
  <c r="C4219" i="33"/>
  <c r="C4220" i="33"/>
  <c r="C4221" i="33"/>
  <c r="C4222" i="33"/>
  <c r="C4223" i="33"/>
  <c r="C4224" i="33"/>
  <c r="C4225" i="33"/>
  <c r="C4226" i="33"/>
  <c r="C4227" i="33"/>
  <c r="C4228" i="33"/>
  <c r="C4229" i="33"/>
  <c r="C4230" i="33"/>
  <c r="C4231" i="33"/>
  <c r="C4232" i="33"/>
  <c r="C4233" i="33"/>
  <c r="C4234" i="33"/>
  <c r="C4235" i="33"/>
  <c r="C4236" i="33"/>
  <c r="C4237" i="33"/>
  <c r="C4238" i="33"/>
  <c r="C4239" i="33"/>
  <c r="C4240" i="33"/>
  <c r="C4241" i="33"/>
  <c r="C4242" i="33"/>
  <c r="C4243" i="33"/>
  <c r="C4244" i="33"/>
  <c r="C4245" i="33"/>
  <c r="C4246" i="33"/>
  <c r="C4247" i="33"/>
  <c r="C4248" i="33"/>
  <c r="C4249" i="33"/>
  <c r="C4250" i="33"/>
  <c r="C4251" i="33"/>
  <c r="C4252" i="33"/>
  <c r="C4253" i="33"/>
  <c r="C4254" i="33"/>
  <c r="C4255" i="33"/>
  <c r="C4256" i="33"/>
  <c r="C4257" i="33"/>
  <c r="C4258" i="33"/>
  <c r="C4259" i="33"/>
  <c r="C4260" i="33"/>
  <c r="C4261" i="33"/>
  <c r="C4262" i="33"/>
  <c r="C4263" i="33"/>
  <c r="C4264" i="33"/>
  <c r="C4265" i="33"/>
  <c r="C4266" i="33"/>
  <c r="C4267" i="33"/>
  <c r="C4268" i="33"/>
  <c r="C4269" i="33"/>
  <c r="C4270" i="33"/>
  <c r="C4271" i="33"/>
  <c r="C4272" i="33"/>
  <c r="C4273" i="33"/>
  <c r="C4274" i="33"/>
  <c r="C4275" i="33"/>
  <c r="C4276" i="33"/>
  <c r="C4277" i="33"/>
  <c r="C4278" i="33"/>
  <c r="C4279" i="33"/>
  <c r="C4280" i="33"/>
  <c r="C4281" i="33"/>
  <c r="C4282" i="33"/>
  <c r="C4283" i="33"/>
  <c r="C4284" i="33"/>
  <c r="C4285" i="33"/>
  <c r="C4286" i="33"/>
  <c r="C4287" i="33"/>
  <c r="C4288" i="33"/>
  <c r="C4289" i="33"/>
  <c r="C4290" i="33"/>
  <c r="C4291" i="33"/>
  <c r="C4292" i="33"/>
  <c r="C4293" i="33"/>
  <c r="C4294" i="33"/>
  <c r="C4295" i="33"/>
  <c r="C4296" i="33"/>
  <c r="C4297" i="33"/>
  <c r="C4298" i="33"/>
  <c r="C4299" i="33"/>
  <c r="C4300" i="33"/>
  <c r="C4301" i="33"/>
  <c r="C4302" i="33"/>
  <c r="C4303" i="33"/>
  <c r="C4304" i="33"/>
  <c r="C4305" i="33"/>
  <c r="C4306" i="33"/>
  <c r="C4307" i="33"/>
  <c r="C4308" i="33"/>
  <c r="C4309" i="33"/>
  <c r="C4310" i="33"/>
  <c r="C4311" i="33"/>
  <c r="C4312" i="33"/>
  <c r="C4313" i="33"/>
  <c r="C4314" i="33"/>
  <c r="C4315" i="33"/>
  <c r="C4316" i="33"/>
  <c r="C4317" i="33"/>
  <c r="C4318" i="33"/>
  <c r="C4319" i="33"/>
  <c r="C4320" i="33"/>
  <c r="C4321" i="33"/>
  <c r="C4322" i="33"/>
  <c r="C4323" i="33"/>
  <c r="C4324" i="33"/>
  <c r="C4325" i="33"/>
  <c r="C4326" i="33"/>
  <c r="C4327" i="33"/>
  <c r="C4328" i="33"/>
  <c r="C4329" i="33"/>
  <c r="C4330" i="33"/>
  <c r="C4331" i="33"/>
  <c r="C4332" i="33"/>
  <c r="C4333" i="33"/>
  <c r="C4334" i="33"/>
  <c r="C4335" i="33"/>
  <c r="C4336" i="33"/>
  <c r="C4337" i="33"/>
  <c r="C4338" i="33"/>
  <c r="C4339" i="33"/>
  <c r="C4340" i="33"/>
  <c r="C4341" i="33"/>
  <c r="C4342" i="33"/>
  <c r="C4343" i="33"/>
  <c r="C4344" i="33"/>
  <c r="C4345" i="33"/>
  <c r="C4346" i="33"/>
  <c r="C4347" i="33"/>
  <c r="C4348" i="33"/>
  <c r="C4349" i="33"/>
  <c r="C4350" i="33"/>
  <c r="C4351" i="33"/>
  <c r="C4352" i="33"/>
  <c r="C4353" i="33"/>
  <c r="C4354" i="33"/>
  <c r="C4355" i="33"/>
  <c r="C4356" i="33"/>
  <c r="C4357" i="33"/>
  <c r="C4358" i="33"/>
  <c r="C4359" i="33"/>
  <c r="C4360" i="33"/>
  <c r="C4361" i="33"/>
  <c r="C4362" i="33"/>
  <c r="C4363" i="33"/>
  <c r="C4364" i="33"/>
  <c r="C4365" i="33"/>
  <c r="C4366" i="33"/>
  <c r="C4367" i="33"/>
  <c r="C4368" i="33"/>
  <c r="C4369" i="33"/>
  <c r="C4370" i="33"/>
  <c r="C4371" i="33"/>
  <c r="C4372" i="33"/>
  <c r="C4373" i="33"/>
  <c r="C4374" i="33"/>
  <c r="C4375" i="33"/>
  <c r="C4376" i="33"/>
  <c r="C4377" i="33"/>
  <c r="C4378" i="33"/>
  <c r="C4379" i="33"/>
  <c r="C4380" i="33"/>
  <c r="C4381" i="33"/>
  <c r="C4382" i="33"/>
  <c r="C4383" i="33"/>
  <c r="C4384" i="33"/>
  <c r="C4385" i="33"/>
  <c r="C4386" i="33"/>
  <c r="C4387" i="33"/>
  <c r="C4388" i="33"/>
  <c r="C4389" i="33"/>
  <c r="C4390" i="33"/>
  <c r="C4391" i="33"/>
  <c r="C4392" i="33"/>
  <c r="C4393" i="33"/>
  <c r="C4394" i="33"/>
  <c r="C4395" i="33"/>
  <c r="C4396" i="33"/>
  <c r="C4397" i="33"/>
  <c r="C4398" i="33"/>
  <c r="C4399" i="33"/>
  <c r="C4400" i="33"/>
  <c r="C4401" i="33"/>
  <c r="C4402" i="33"/>
  <c r="C4403" i="33"/>
  <c r="C4404" i="33"/>
  <c r="C4405" i="33"/>
  <c r="C4406" i="33"/>
  <c r="C4407" i="33"/>
  <c r="C4408" i="33"/>
  <c r="C4409" i="33"/>
  <c r="C4410" i="33"/>
  <c r="C4411" i="33"/>
  <c r="C4412" i="33"/>
  <c r="C4413" i="33"/>
  <c r="C4414" i="33"/>
  <c r="C4415" i="33"/>
  <c r="C4416" i="33"/>
  <c r="C4417" i="33"/>
  <c r="C4418" i="33"/>
  <c r="C4419" i="33"/>
  <c r="C4420" i="33"/>
  <c r="C4421" i="33"/>
  <c r="C4422" i="33"/>
  <c r="C4423" i="33"/>
  <c r="C4424" i="33"/>
  <c r="C4425" i="33"/>
  <c r="C4426" i="33"/>
  <c r="C4427" i="33"/>
  <c r="C4428" i="33"/>
  <c r="C4429" i="33"/>
  <c r="C4430" i="33"/>
  <c r="C4431" i="33"/>
  <c r="C4432" i="33"/>
  <c r="C4433" i="33"/>
  <c r="C4434" i="33"/>
  <c r="C4435" i="33"/>
  <c r="C4436" i="33"/>
  <c r="C4437" i="33"/>
  <c r="C4438" i="33"/>
  <c r="C4439" i="33"/>
  <c r="C4440" i="33"/>
  <c r="C4441" i="33"/>
  <c r="C4442" i="33"/>
  <c r="C4443" i="33"/>
  <c r="C4444" i="33"/>
  <c r="C4445" i="33"/>
  <c r="C4446" i="33"/>
  <c r="C4447" i="33"/>
  <c r="C4448" i="33"/>
  <c r="C4449" i="33"/>
  <c r="C4450" i="33"/>
  <c r="C4451" i="33"/>
  <c r="C4452" i="33"/>
  <c r="C4453" i="33"/>
  <c r="C4454" i="33"/>
  <c r="C4455" i="33"/>
  <c r="C4456" i="33"/>
  <c r="C4457" i="33"/>
  <c r="C4458" i="33"/>
  <c r="C4459" i="33"/>
  <c r="C4460" i="33"/>
  <c r="C4461" i="33"/>
  <c r="C4462" i="33"/>
  <c r="C4463" i="33"/>
  <c r="C4464" i="33"/>
  <c r="C4465" i="33"/>
  <c r="C4466" i="33"/>
  <c r="C4467" i="33"/>
  <c r="C4468" i="33"/>
  <c r="C4469" i="33"/>
  <c r="C4470" i="33"/>
  <c r="C4471" i="33"/>
  <c r="C4472" i="33"/>
  <c r="C4473" i="33"/>
  <c r="C4474" i="33"/>
  <c r="C4475" i="33"/>
  <c r="C4476" i="33"/>
  <c r="C4477" i="33"/>
  <c r="C4478" i="33"/>
  <c r="C4479" i="33"/>
  <c r="C4480" i="33"/>
  <c r="C4481" i="33"/>
  <c r="C4482" i="33"/>
  <c r="C4483" i="33"/>
  <c r="C4484" i="33"/>
  <c r="C4485" i="33"/>
  <c r="C4486" i="33"/>
  <c r="C4487" i="33"/>
  <c r="C4488" i="33"/>
  <c r="C4489" i="33"/>
  <c r="C4490" i="33"/>
  <c r="C4491" i="33"/>
  <c r="C4492" i="33"/>
  <c r="C4493" i="33"/>
  <c r="C4494" i="33"/>
  <c r="C4495" i="33"/>
  <c r="C4496" i="33"/>
  <c r="C4497" i="33"/>
  <c r="C4498" i="33"/>
  <c r="C4499" i="33"/>
  <c r="C4500" i="33"/>
  <c r="C4501" i="33"/>
  <c r="C4502" i="33"/>
  <c r="C4503" i="33"/>
  <c r="C4504" i="33"/>
  <c r="C4505" i="33"/>
  <c r="C4506" i="33"/>
  <c r="C4507" i="33"/>
  <c r="C4508" i="33"/>
  <c r="C4509" i="33"/>
  <c r="C4510" i="33"/>
  <c r="C4511" i="33"/>
  <c r="C4512" i="33"/>
  <c r="C4513" i="33"/>
  <c r="C4514" i="33"/>
  <c r="C4515" i="33"/>
  <c r="C4516" i="33"/>
  <c r="C4517" i="33"/>
  <c r="C4518" i="33"/>
  <c r="C4519" i="33"/>
  <c r="C4520" i="33"/>
  <c r="C4521" i="33"/>
  <c r="C4522" i="33"/>
  <c r="C4523" i="33"/>
  <c r="C4524" i="33"/>
  <c r="C4525" i="33"/>
  <c r="C4526" i="33"/>
  <c r="C4527" i="33"/>
  <c r="C4528" i="33"/>
  <c r="C4529" i="33"/>
  <c r="C4530" i="33"/>
  <c r="C4531" i="33"/>
  <c r="C4532" i="33"/>
  <c r="C4533" i="33"/>
  <c r="C4534" i="33"/>
  <c r="C4535" i="33"/>
  <c r="C4536" i="33"/>
  <c r="C4537" i="33"/>
  <c r="C4538" i="33"/>
  <c r="C4539" i="33"/>
  <c r="C4540" i="33"/>
  <c r="C4541" i="33"/>
  <c r="C4542" i="33"/>
  <c r="C4543" i="33"/>
  <c r="C4544" i="33"/>
  <c r="C4545" i="33"/>
  <c r="C4546" i="33"/>
  <c r="C4547" i="33"/>
  <c r="C4548" i="33"/>
  <c r="C4549" i="33"/>
  <c r="C4550" i="33"/>
  <c r="C4551" i="33"/>
  <c r="C4552" i="33"/>
  <c r="C4553" i="33"/>
  <c r="C4554" i="33"/>
  <c r="C4555" i="33"/>
  <c r="C4556" i="33"/>
  <c r="C4557" i="33"/>
  <c r="C4558" i="33"/>
  <c r="C4559" i="33"/>
  <c r="C4560" i="33"/>
  <c r="C4561" i="33"/>
  <c r="C4562" i="33"/>
  <c r="C4563" i="33"/>
  <c r="C4564" i="33"/>
  <c r="C4565" i="33"/>
  <c r="C4566" i="33"/>
  <c r="C4567" i="33"/>
  <c r="C4568" i="33"/>
  <c r="C4569" i="33"/>
  <c r="C4570" i="33"/>
  <c r="C4571" i="33"/>
  <c r="C4572" i="33"/>
  <c r="C4573" i="33"/>
  <c r="C4574" i="33"/>
  <c r="C4575" i="33"/>
  <c r="C4576" i="33"/>
  <c r="C4577" i="33"/>
  <c r="C4578" i="33"/>
  <c r="C4579" i="33"/>
  <c r="C4580" i="33"/>
  <c r="C4581" i="33"/>
  <c r="C4582" i="33"/>
  <c r="C4583" i="33"/>
  <c r="C4584" i="33"/>
  <c r="C4585" i="33"/>
  <c r="C4586" i="33"/>
  <c r="C4587" i="33"/>
  <c r="C4588" i="33"/>
  <c r="C4589" i="33"/>
  <c r="C4590" i="33"/>
  <c r="C4591" i="33"/>
  <c r="C4592" i="33"/>
  <c r="C4593" i="33"/>
  <c r="C4594" i="33"/>
  <c r="C4595" i="33"/>
  <c r="C4596" i="33"/>
  <c r="C4597" i="33"/>
  <c r="C4598" i="33"/>
  <c r="C4599" i="33"/>
  <c r="C4600" i="33"/>
  <c r="C4601" i="33"/>
  <c r="C4602" i="33"/>
  <c r="C4603" i="33"/>
  <c r="C4604" i="33"/>
  <c r="C4605" i="33"/>
  <c r="C4606" i="33"/>
  <c r="C4607" i="33"/>
  <c r="C4608" i="33"/>
  <c r="C4609" i="33"/>
  <c r="C4610" i="33"/>
  <c r="C4611" i="33"/>
  <c r="C4612" i="33"/>
  <c r="C4613" i="33"/>
  <c r="C4614" i="33"/>
  <c r="C4615" i="33"/>
  <c r="C4616" i="33"/>
  <c r="C4617" i="33"/>
  <c r="C4618" i="33"/>
  <c r="C4619" i="33"/>
  <c r="C4620" i="33"/>
  <c r="C4621" i="33"/>
  <c r="C4622" i="33"/>
  <c r="C4623" i="33"/>
  <c r="C4624" i="33"/>
  <c r="C4625" i="33"/>
  <c r="C4626" i="33"/>
  <c r="C4627" i="33"/>
  <c r="C4628" i="33"/>
  <c r="C4629" i="33"/>
  <c r="C4630" i="33"/>
  <c r="C4631" i="33"/>
  <c r="C4632" i="33"/>
  <c r="C4633" i="33"/>
  <c r="C4634" i="33"/>
  <c r="C4635" i="33"/>
  <c r="C4636" i="33"/>
  <c r="C4637" i="33"/>
  <c r="C4638" i="33"/>
  <c r="C4639" i="33"/>
  <c r="C4640" i="33"/>
  <c r="C4641" i="33"/>
  <c r="C4642" i="33"/>
  <c r="C4643" i="33"/>
  <c r="C4644" i="33"/>
  <c r="C4645" i="33"/>
  <c r="C4646" i="33"/>
  <c r="C4647" i="33"/>
  <c r="C4648" i="33"/>
  <c r="C4649" i="33"/>
  <c r="C4650" i="33"/>
  <c r="C4651" i="33"/>
  <c r="C4652" i="33"/>
  <c r="C4653" i="33"/>
  <c r="C4654" i="33"/>
  <c r="C4655" i="33"/>
  <c r="C4656" i="33"/>
  <c r="C4657" i="33"/>
  <c r="C4658" i="33"/>
  <c r="C4659" i="33"/>
  <c r="C4660" i="33"/>
  <c r="C4661" i="33"/>
  <c r="C4662" i="33"/>
  <c r="C4663" i="33"/>
  <c r="C4664" i="33"/>
  <c r="C4665" i="33"/>
  <c r="C4666" i="33"/>
  <c r="C4667" i="33"/>
  <c r="C4668" i="33"/>
  <c r="C4669" i="33"/>
  <c r="C4670" i="33"/>
  <c r="C4671" i="33"/>
  <c r="C4672" i="33"/>
  <c r="C4673" i="33"/>
  <c r="C4674" i="33"/>
  <c r="C4675" i="33"/>
  <c r="C4676" i="33"/>
  <c r="C4677" i="33"/>
  <c r="C4678" i="33"/>
  <c r="C4679" i="33"/>
  <c r="C4680" i="33"/>
  <c r="C4681" i="33"/>
  <c r="C4682" i="33"/>
  <c r="C4683" i="33"/>
  <c r="C4684" i="33"/>
  <c r="C4685" i="33"/>
  <c r="C4686" i="33"/>
  <c r="C4687" i="33"/>
  <c r="C4688" i="33"/>
  <c r="C4689" i="33"/>
  <c r="C4690" i="33"/>
  <c r="C4691" i="33"/>
  <c r="C4692" i="33"/>
  <c r="C4693" i="33"/>
  <c r="C4694" i="33"/>
  <c r="C4695" i="33"/>
  <c r="C4696" i="33"/>
  <c r="C4697" i="33"/>
  <c r="C4698" i="33"/>
  <c r="C4699" i="33"/>
  <c r="C4700" i="33"/>
  <c r="C4701" i="33"/>
  <c r="C4702" i="33"/>
  <c r="C4703" i="33"/>
  <c r="C4704" i="33"/>
  <c r="C4705" i="33"/>
  <c r="C4706" i="33"/>
  <c r="C4707" i="33"/>
  <c r="C4708" i="33"/>
  <c r="C4709" i="33"/>
  <c r="C4710" i="33"/>
  <c r="C4711" i="33"/>
  <c r="C4712" i="33"/>
  <c r="C4713" i="33"/>
  <c r="C4714" i="33"/>
  <c r="C4715" i="33"/>
  <c r="C4716" i="33"/>
  <c r="C4717" i="33"/>
  <c r="C4718" i="33"/>
  <c r="C4719" i="33"/>
  <c r="C4720" i="33"/>
  <c r="C4721" i="33"/>
  <c r="C4722" i="33"/>
  <c r="C4723" i="33"/>
  <c r="C4724" i="33"/>
  <c r="C4725" i="33"/>
  <c r="C4726" i="33"/>
  <c r="C4727" i="33"/>
  <c r="C4728" i="33"/>
  <c r="C4729" i="33"/>
  <c r="C4730" i="33"/>
  <c r="C4731" i="33"/>
  <c r="C4732" i="33"/>
  <c r="C4733" i="33"/>
  <c r="C4734" i="33"/>
  <c r="C4735" i="33"/>
  <c r="C4736" i="33"/>
  <c r="C4737" i="33"/>
  <c r="C4738" i="33"/>
  <c r="C4739" i="33"/>
  <c r="C4740" i="33"/>
  <c r="C4741" i="33"/>
  <c r="C4742" i="33"/>
  <c r="C4743" i="33"/>
  <c r="C4744" i="33"/>
  <c r="C4745" i="33"/>
  <c r="C4746" i="33"/>
  <c r="C4747" i="33"/>
  <c r="C4748" i="33"/>
  <c r="C4749" i="33"/>
  <c r="C4750" i="33"/>
  <c r="C4751" i="33"/>
  <c r="C4752" i="33"/>
  <c r="C4753" i="33"/>
  <c r="C4754" i="33"/>
  <c r="C4755" i="33"/>
  <c r="C4756" i="33"/>
  <c r="C4757" i="33"/>
  <c r="C4758" i="33"/>
  <c r="C4759" i="33"/>
  <c r="C4760" i="33"/>
  <c r="C4761" i="33"/>
  <c r="C4762" i="33"/>
  <c r="C4763" i="33"/>
  <c r="C4764" i="33"/>
  <c r="C4765" i="33"/>
  <c r="C4766" i="33"/>
  <c r="C4767" i="33"/>
  <c r="C4768" i="33"/>
  <c r="C4769" i="33"/>
  <c r="C4770" i="33"/>
  <c r="C4771" i="33"/>
  <c r="C4772" i="33"/>
  <c r="C4773" i="33"/>
  <c r="C4774" i="33"/>
  <c r="C4775" i="33"/>
  <c r="C4776" i="33"/>
  <c r="C4777" i="33"/>
  <c r="C4778" i="33"/>
  <c r="C4779" i="33"/>
  <c r="C4780" i="33"/>
  <c r="C4781" i="33"/>
  <c r="C4782" i="33"/>
  <c r="C4783" i="33"/>
  <c r="C4784" i="33"/>
  <c r="C4785" i="33"/>
  <c r="C4786" i="33"/>
  <c r="C4787" i="33"/>
  <c r="C4788" i="33"/>
  <c r="C4789" i="33"/>
  <c r="C4790" i="33"/>
  <c r="C4791" i="33"/>
  <c r="C4792" i="33"/>
  <c r="C4793" i="33"/>
  <c r="C4794" i="33"/>
  <c r="C4795" i="33"/>
  <c r="C4796" i="33"/>
  <c r="C4797" i="33"/>
  <c r="C4798" i="33"/>
  <c r="C4799" i="33"/>
  <c r="C4800" i="33"/>
  <c r="C4801" i="33"/>
  <c r="C4802" i="33"/>
  <c r="C4803" i="33"/>
  <c r="C4804" i="33"/>
  <c r="C4805" i="33"/>
  <c r="C4806" i="33"/>
  <c r="C4807" i="33"/>
  <c r="C4808" i="33"/>
  <c r="C4809" i="33"/>
  <c r="C4810" i="33"/>
  <c r="C4811" i="33"/>
  <c r="C4812" i="33"/>
  <c r="C4813" i="33"/>
  <c r="C4814" i="33"/>
  <c r="C4815" i="33"/>
  <c r="C4816" i="33"/>
  <c r="C4817" i="33"/>
  <c r="C4818" i="33"/>
  <c r="C4819" i="33"/>
  <c r="C4820" i="33"/>
  <c r="C4821" i="33"/>
  <c r="C4822" i="33"/>
  <c r="C4823" i="33"/>
  <c r="C4824" i="33"/>
  <c r="C4825" i="33"/>
  <c r="C4826" i="33"/>
  <c r="C4827" i="33"/>
  <c r="C4828" i="33"/>
  <c r="C4829" i="33"/>
  <c r="C4830" i="33"/>
  <c r="C4831" i="33"/>
  <c r="C4832" i="33"/>
  <c r="C4833" i="33"/>
  <c r="C4834" i="33"/>
  <c r="C4835" i="33"/>
  <c r="C4836" i="33"/>
  <c r="C4837" i="33"/>
  <c r="C4838" i="33"/>
  <c r="C4839" i="33"/>
  <c r="C4840" i="33"/>
  <c r="C4841" i="33"/>
  <c r="C4842" i="33"/>
  <c r="C4843" i="33"/>
  <c r="C4844" i="33"/>
  <c r="C4845" i="33"/>
  <c r="C4846" i="33"/>
  <c r="C4847" i="33"/>
  <c r="C4848" i="33"/>
  <c r="C4849" i="33"/>
  <c r="C4850" i="33"/>
  <c r="C4851" i="33"/>
  <c r="C4852" i="33"/>
  <c r="C4853" i="33"/>
  <c r="C4854" i="33"/>
  <c r="C4855" i="33"/>
  <c r="C4856" i="33"/>
  <c r="C4857" i="33"/>
  <c r="C4858" i="33"/>
  <c r="C4859" i="33"/>
  <c r="C4860" i="33"/>
  <c r="C4861" i="33"/>
  <c r="C4862" i="33"/>
  <c r="C4863" i="33"/>
  <c r="C4864" i="33"/>
  <c r="C4865" i="33"/>
  <c r="C4866" i="33"/>
  <c r="C4867" i="33"/>
  <c r="C4868" i="33"/>
  <c r="C4869" i="33"/>
  <c r="C4870" i="33"/>
  <c r="C4871" i="33"/>
  <c r="C4872" i="33"/>
  <c r="C4873" i="33"/>
  <c r="C4874" i="33"/>
  <c r="C4875" i="33"/>
  <c r="C4876" i="33"/>
  <c r="C4877" i="33"/>
  <c r="C4878" i="33"/>
  <c r="C4879" i="33"/>
  <c r="C4880" i="33"/>
  <c r="C4881" i="33"/>
  <c r="C4882" i="33"/>
  <c r="C4883" i="33"/>
  <c r="C4884" i="33"/>
  <c r="C4885" i="33"/>
  <c r="C4886" i="33"/>
  <c r="C4887" i="33"/>
  <c r="C4888" i="33"/>
  <c r="C4889" i="33"/>
  <c r="C4890" i="33"/>
  <c r="C4891" i="33"/>
  <c r="C4892" i="33"/>
  <c r="C4893" i="33"/>
  <c r="C4894" i="33"/>
  <c r="C4895" i="33"/>
  <c r="C4896" i="33"/>
  <c r="C4897" i="33"/>
  <c r="C4898" i="33"/>
  <c r="C4899" i="33"/>
  <c r="C4900" i="33"/>
  <c r="C4901" i="33"/>
  <c r="C4902" i="33"/>
  <c r="C4903" i="33"/>
  <c r="C4904" i="33"/>
  <c r="C4905" i="33"/>
  <c r="C4906" i="33"/>
  <c r="C4907" i="33"/>
  <c r="C4908" i="33"/>
  <c r="C4909" i="33"/>
  <c r="C4910" i="33"/>
  <c r="C4911" i="33"/>
  <c r="C4912" i="33"/>
  <c r="C4913" i="33"/>
  <c r="C4914" i="33"/>
  <c r="C4915" i="33"/>
  <c r="C4916" i="33"/>
  <c r="C4917" i="33"/>
  <c r="C4918" i="33"/>
  <c r="C4919" i="33"/>
  <c r="C4920" i="33"/>
  <c r="C4921" i="33"/>
  <c r="C4922" i="33"/>
  <c r="C4923" i="33"/>
  <c r="C4924" i="33"/>
  <c r="C4925" i="33"/>
  <c r="C4926" i="33"/>
  <c r="C4927" i="33"/>
  <c r="C4928" i="33"/>
  <c r="C4929" i="33"/>
  <c r="C4930" i="33"/>
  <c r="C4931" i="33"/>
  <c r="C4932" i="33"/>
  <c r="C4933" i="33"/>
  <c r="C4934" i="33"/>
  <c r="C4935" i="33"/>
  <c r="C4936" i="33"/>
  <c r="C4937" i="33"/>
  <c r="C4938" i="33"/>
  <c r="C4939" i="33"/>
  <c r="C4940" i="33"/>
  <c r="C4941" i="33"/>
  <c r="C4942" i="33"/>
  <c r="C4943" i="33"/>
  <c r="C4944" i="33"/>
  <c r="C4945" i="33"/>
  <c r="C4946" i="33"/>
  <c r="C4947" i="33"/>
  <c r="C4948" i="33"/>
  <c r="C4949" i="33"/>
  <c r="C4950" i="33"/>
  <c r="C4951" i="33"/>
  <c r="C4952" i="33"/>
  <c r="C4953" i="33"/>
  <c r="C4954" i="33"/>
  <c r="C4955" i="33"/>
  <c r="C4956" i="33"/>
  <c r="C4957" i="33"/>
  <c r="C4958" i="33"/>
  <c r="C4959" i="33"/>
  <c r="C4960" i="33"/>
  <c r="C4961" i="33"/>
  <c r="C4962" i="33"/>
  <c r="C4963" i="33"/>
  <c r="C4964" i="33"/>
  <c r="C4965" i="33"/>
  <c r="C4966" i="33"/>
  <c r="C4967" i="33"/>
  <c r="C4968" i="33"/>
  <c r="C4969" i="33"/>
  <c r="C4970" i="33"/>
  <c r="C4971" i="33"/>
  <c r="C4972" i="33"/>
  <c r="C4973" i="33"/>
  <c r="C4974" i="33"/>
  <c r="C4975" i="33"/>
  <c r="C4976" i="33"/>
  <c r="C4977" i="33"/>
  <c r="C4978" i="33"/>
  <c r="C4979" i="33"/>
  <c r="C4980" i="33"/>
  <c r="C4981" i="33"/>
  <c r="C4982" i="33"/>
  <c r="C4983" i="33"/>
  <c r="C4984" i="33"/>
  <c r="C4985" i="33"/>
  <c r="C4986" i="33"/>
  <c r="C4987" i="33"/>
  <c r="C4988" i="33"/>
  <c r="C4989" i="33"/>
  <c r="C4990" i="33"/>
  <c r="C4991" i="33"/>
  <c r="C4992" i="33"/>
  <c r="C4993" i="33"/>
  <c r="C4994" i="33"/>
  <c r="C4995" i="33"/>
  <c r="C4996" i="33"/>
  <c r="C4997" i="33"/>
  <c r="C4998" i="33"/>
  <c r="C4999" i="33"/>
  <c r="C5000" i="33"/>
  <c r="C5001" i="33"/>
  <c r="C5002" i="33"/>
  <c r="C5003" i="33"/>
  <c r="C5004" i="33"/>
  <c r="C5005" i="33"/>
  <c r="C7" i="33"/>
  <c r="D7" i="33"/>
  <c r="C8" i="33"/>
  <c r="D8" i="33"/>
  <c r="C9" i="33"/>
  <c r="D9" i="33"/>
  <c r="C10" i="33"/>
  <c r="D10" i="33"/>
  <c r="C11" i="33"/>
  <c r="D11" i="33"/>
  <c r="C12" i="33"/>
  <c r="D12" i="33"/>
  <c r="C13" i="33"/>
  <c r="D13" i="33"/>
  <c r="C14" i="33"/>
  <c r="D14" i="33"/>
  <c r="C15" i="33"/>
  <c r="D15" i="33"/>
  <c r="C16" i="33"/>
  <c r="D16" i="33"/>
  <c r="C17" i="33"/>
  <c r="D17" i="33"/>
  <c r="C18" i="33"/>
  <c r="D18" i="33"/>
  <c r="C19" i="33"/>
  <c r="D19" i="33"/>
  <c r="C20" i="33"/>
  <c r="D20" i="33"/>
  <c r="C21" i="33"/>
  <c r="D21" i="33"/>
  <c r="C22" i="33"/>
  <c r="D22" i="33"/>
  <c r="C23" i="33"/>
  <c r="D23" i="33"/>
  <c r="C24" i="33"/>
  <c r="D24" i="33"/>
  <c r="C25" i="33"/>
  <c r="D25" i="33"/>
  <c r="C26" i="33"/>
  <c r="D26" i="33"/>
  <c r="C27" i="33"/>
  <c r="D27" i="33"/>
  <c r="C28" i="33"/>
  <c r="D28" i="33"/>
  <c r="C29" i="33"/>
  <c r="D29" i="33"/>
  <c r="C30" i="33"/>
  <c r="D30" i="33"/>
  <c r="C31" i="33"/>
  <c r="D31" i="33"/>
  <c r="C32" i="33"/>
  <c r="D32" i="33"/>
  <c r="C33" i="33"/>
  <c r="D33" i="33"/>
  <c r="C34" i="33"/>
  <c r="D34" i="33"/>
  <c r="C35" i="33"/>
  <c r="D35" i="33"/>
  <c r="C36" i="33"/>
  <c r="D36" i="33"/>
  <c r="C37" i="33"/>
  <c r="D37" i="33"/>
  <c r="C38" i="33"/>
  <c r="D38" i="33"/>
  <c r="C39" i="33"/>
  <c r="D39" i="33"/>
  <c r="C40" i="33"/>
  <c r="D40" i="33"/>
  <c r="C41" i="33"/>
  <c r="D41" i="33"/>
  <c r="C42" i="33"/>
  <c r="D42" i="33"/>
  <c r="C43" i="33"/>
  <c r="D43" i="33"/>
  <c r="C44" i="33"/>
  <c r="D44" i="33"/>
  <c r="C45" i="33"/>
  <c r="D45" i="33"/>
  <c r="C46" i="33"/>
  <c r="D46" i="33"/>
  <c r="C47" i="33"/>
  <c r="D47" i="33"/>
  <c r="C48" i="33"/>
  <c r="D48" i="33"/>
  <c r="C49" i="33"/>
  <c r="D49" i="33"/>
  <c r="C50" i="33"/>
  <c r="D50" i="33"/>
  <c r="C51" i="33"/>
  <c r="D51" i="33"/>
  <c r="C52" i="33"/>
  <c r="D52" i="33"/>
  <c r="C53" i="33"/>
  <c r="D53" i="33"/>
  <c r="C54" i="33"/>
  <c r="D54" i="33"/>
  <c r="C55" i="33"/>
  <c r="D55" i="33"/>
  <c r="C56" i="33"/>
  <c r="D56" i="33"/>
  <c r="C57" i="33"/>
  <c r="D57" i="33"/>
  <c r="C58" i="33"/>
  <c r="D58" i="33"/>
  <c r="C59" i="33"/>
  <c r="D59" i="33"/>
  <c r="C60" i="33"/>
  <c r="D60" i="33"/>
  <c r="C61" i="33"/>
  <c r="D61" i="33"/>
  <c r="C62" i="33"/>
  <c r="D62" i="33"/>
  <c r="C63" i="33"/>
  <c r="D63" i="33"/>
  <c r="C64" i="33"/>
  <c r="D64" i="33"/>
  <c r="C65" i="33"/>
  <c r="D65" i="33"/>
  <c r="C66" i="33"/>
  <c r="D66" i="33"/>
  <c r="C67" i="33"/>
  <c r="D67" i="33"/>
  <c r="C68" i="33"/>
  <c r="D68" i="33"/>
  <c r="C69" i="33"/>
  <c r="D69" i="33"/>
  <c r="C70" i="33"/>
  <c r="D70" i="33"/>
  <c r="C71" i="33"/>
  <c r="D71" i="33"/>
  <c r="C72" i="33"/>
  <c r="D72" i="33"/>
  <c r="C73" i="33"/>
  <c r="D73" i="33"/>
  <c r="C74" i="33"/>
  <c r="D74" i="33"/>
  <c r="C75" i="33"/>
  <c r="D75" i="33"/>
  <c r="C76" i="33"/>
  <c r="D76" i="33"/>
  <c r="C77" i="33"/>
  <c r="D77" i="33"/>
  <c r="C78" i="33"/>
  <c r="D78" i="33"/>
  <c r="C79" i="33"/>
  <c r="D79" i="33"/>
  <c r="C80" i="33"/>
  <c r="D80" i="33"/>
  <c r="C81" i="33"/>
  <c r="D81" i="33"/>
  <c r="C82" i="33"/>
  <c r="D82" i="33"/>
  <c r="C83" i="33"/>
  <c r="D83" i="33"/>
  <c r="C84" i="33"/>
  <c r="D84" i="33"/>
  <c r="C85" i="33"/>
  <c r="D85" i="33"/>
  <c r="C86" i="33"/>
  <c r="D86" i="33"/>
  <c r="C87" i="33"/>
  <c r="D87" i="33"/>
  <c r="C88" i="33"/>
  <c r="D88" i="33"/>
  <c r="C89" i="33"/>
  <c r="D89" i="33"/>
  <c r="C90" i="33"/>
  <c r="D90" i="33"/>
  <c r="C91" i="33"/>
  <c r="D91" i="33"/>
  <c r="C92" i="33"/>
  <c r="D92" i="33"/>
  <c r="C93" i="33"/>
  <c r="D93" i="33"/>
  <c r="C94" i="33"/>
  <c r="D94" i="33"/>
  <c r="C95" i="33"/>
  <c r="D95" i="33"/>
  <c r="C96" i="33"/>
  <c r="D96" i="33"/>
  <c r="C97" i="33"/>
  <c r="D97" i="33"/>
  <c r="C98" i="33"/>
  <c r="D98" i="33"/>
  <c r="C99" i="33"/>
  <c r="D99" i="33"/>
  <c r="C100" i="33"/>
  <c r="D100" i="33"/>
  <c r="C101" i="33"/>
  <c r="D101" i="33"/>
  <c r="C102" i="33"/>
  <c r="D102" i="33"/>
  <c r="C103" i="33"/>
  <c r="D103" i="33"/>
  <c r="C104" i="33"/>
  <c r="D104" i="33"/>
  <c r="C105" i="33"/>
  <c r="D105" i="33"/>
  <c r="C106" i="33"/>
  <c r="D106" i="33"/>
  <c r="C107" i="33"/>
  <c r="D107" i="33"/>
  <c r="C108" i="33"/>
  <c r="D108" i="33"/>
  <c r="C109" i="33"/>
  <c r="D109" i="33"/>
  <c r="C110" i="33"/>
  <c r="D110" i="33"/>
  <c r="C111" i="33"/>
  <c r="D111" i="33"/>
  <c r="C112" i="33"/>
  <c r="D112" i="33"/>
  <c r="C113" i="33"/>
  <c r="D113" i="33"/>
  <c r="C114" i="33"/>
  <c r="D114" i="33"/>
  <c r="C115" i="33"/>
  <c r="D115" i="33"/>
  <c r="C116" i="33"/>
  <c r="D116" i="33"/>
  <c r="C117" i="33"/>
  <c r="D117" i="33"/>
  <c r="C118" i="33"/>
  <c r="D118" i="33"/>
  <c r="C119" i="33"/>
  <c r="D119" i="33"/>
  <c r="C120" i="33"/>
  <c r="D120" i="33"/>
  <c r="C121" i="33"/>
  <c r="D121" i="33"/>
  <c r="C122" i="33"/>
  <c r="D122" i="33"/>
  <c r="C123" i="33"/>
  <c r="D123" i="33"/>
  <c r="C124" i="33"/>
  <c r="D124" i="33"/>
  <c r="C125" i="33"/>
  <c r="D125" i="33"/>
  <c r="C126" i="33"/>
  <c r="D126" i="33"/>
  <c r="C127" i="33"/>
  <c r="D127" i="33"/>
  <c r="C128" i="33"/>
  <c r="D128" i="33"/>
  <c r="C129" i="33"/>
  <c r="D129" i="33"/>
  <c r="C130" i="33"/>
  <c r="D130" i="33"/>
  <c r="C131" i="33"/>
  <c r="D131" i="33"/>
  <c r="C132" i="33"/>
  <c r="D132" i="33"/>
  <c r="C133" i="33"/>
  <c r="D133" i="33"/>
  <c r="C134" i="33"/>
  <c r="D134" i="33"/>
  <c r="C135" i="33"/>
  <c r="D135" i="33"/>
  <c r="C136" i="33"/>
  <c r="D136" i="33"/>
  <c r="C137" i="33"/>
  <c r="D137" i="33"/>
  <c r="C138" i="33"/>
  <c r="D138" i="33"/>
  <c r="C139" i="33"/>
  <c r="D139" i="33"/>
  <c r="C140" i="33"/>
  <c r="D140" i="33"/>
  <c r="C141" i="33"/>
  <c r="D141" i="33"/>
  <c r="C142" i="33"/>
  <c r="D142" i="33"/>
  <c r="C143" i="33"/>
  <c r="D143" i="33"/>
  <c r="C144" i="33"/>
  <c r="D144" i="33"/>
  <c r="C145" i="33"/>
  <c r="D145" i="33"/>
  <c r="C146" i="33"/>
  <c r="D146" i="33"/>
  <c r="C147" i="33"/>
  <c r="D147" i="33"/>
  <c r="C148" i="33"/>
  <c r="D148" i="33"/>
  <c r="C149" i="33"/>
  <c r="D149" i="33"/>
  <c r="C150" i="33"/>
  <c r="D150" i="33"/>
  <c r="C151" i="33"/>
  <c r="D151" i="33"/>
  <c r="C152" i="33"/>
  <c r="D152" i="33"/>
  <c r="C153" i="33"/>
  <c r="D153" i="33"/>
  <c r="C154" i="33"/>
  <c r="D154" i="33"/>
  <c r="C155" i="33"/>
  <c r="D155" i="33"/>
  <c r="C156" i="33"/>
  <c r="D156" i="33"/>
  <c r="C157" i="33"/>
  <c r="D157" i="33"/>
  <c r="C158" i="33"/>
  <c r="D158" i="33"/>
  <c r="C159" i="33"/>
  <c r="D159" i="33"/>
  <c r="C160" i="33"/>
  <c r="D160" i="33"/>
  <c r="C161" i="33"/>
  <c r="D161" i="33"/>
  <c r="C162" i="33"/>
  <c r="D162" i="33"/>
  <c r="C163" i="33"/>
  <c r="D163" i="33"/>
  <c r="C164" i="33"/>
  <c r="D164" i="33"/>
  <c r="C165" i="33"/>
  <c r="D165" i="33"/>
  <c r="C166" i="33"/>
  <c r="D166" i="33"/>
  <c r="C167" i="33"/>
  <c r="D167" i="33"/>
  <c r="C168" i="33"/>
  <c r="D168" i="33"/>
  <c r="C169" i="33"/>
  <c r="D169" i="33"/>
  <c r="C170" i="33"/>
  <c r="D170" i="33"/>
  <c r="C171" i="33"/>
  <c r="D171" i="33"/>
  <c r="C172" i="33"/>
  <c r="D172" i="33"/>
  <c r="C173" i="33"/>
  <c r="D173" i="33"/>
  <c r="C174" i="33"/>
  <c r="D174" i="33"/>
  <c r="C175" i="33"/>
  <c r="D175" i="33"/>
  <c r="C176" i="33"/>
  <c r="D176" i="33"/>
  <c r="C177" i="33"/>
  <c r="D177" i="33"/>
  <c r="C178" i="33"/>
  <c r="D178" i="33"/>
  <c r="C179" i="33"/>
  <c r="D179" i="33"/>
  <c r="C180" i="33"/>
  <c r="D180" i="33"/>
  <c r="C181" i="33"/>
  <c r="D181" i="33"/>
  <c r="C182" i="33"/>
  <c r="D182" i="33"/>
  <c r="C183" i="33"/>
  <c r="D183" i="33"/>
  <c r="C184" i="33"/>
  <c r="D184" i="33"/>
  <c r="C185" i="33"/>
  <c r="D185" i="33"/>
  <c r="C186" i="33"/>
  <c r="D186" i="33"/>
  <c r="C187" i="33"/>
  <c r="D187" i="33"/>
  <c r="C188" i="33"/>
  <c r="D188" i="33"/>
  <c r="C189" i="33"/>
  <c r="D189" i="33"/>
  <c r="C190" i="33"/>
  <c r="D190" i="33"/>
  <c r="C191" i="33"/>
  <c r="D191" i="33"/>
  <c r="C192" i="33"/>
  <c r="D192" i="33"/>
  <c r="C193" i="33"/>
  <c r="D193" i="33"/>
  <c r="C194" i="33"/>
  <c r="D194" i="33"/>
  <c r="C195" i="33"/>
  <c r="D195" i="33"/>
  <c r="C196" i="33"/>
  <c r="D196" i="33"/>
  <c r="C197" i="33"/>
  <c r="D197" i="33"/>
  <c r="C198" i="33"/>
  <c r="D198" i="33"/>
  <c r="C199" i="33"/>
  <c r="D199" i="33"/>
  <c r="C200" i="33"/>
  <c r="D200" i="33"/>
  <c r="C201" i="33"/>
  <c r="D201" i="33"/>
  <c r="C202" i="33"/>
  <c r="D202" i="33"/>
  <c r="C203" i="33"/>
  <c r="D203" i="33"/>
  <c r="C204" i="33"/>
  <c r="D204" i="33"/>
  <c r="C205" i="33"/>
  <c r="D205" i="33"/>
  <c r="C206" i="33"/>
  <c r="D206" i="33"/>
  <c r="C207" i="33"/>
  <c r="D207" i="33"/>
  <c r="C208" i="33"/>
  <c r="D208" i="33"/>
  <c r="C209" i="33"/>
  <c r="D209" i="33"/>
  <c r="C210" i="33"/>
  <c r="D210" i="33"/>
  <c r="C211" i="33"/>
  <c r="D211" i="33"/>
  <c r="C212" i="33"/>
  <c r="D212" i="33"/>
  <c r="C213" i="33"/>
  <c r="D213" i="33"/>
  <c r="C214" i="33"/>
  <c r="D214" i="33"/>
  <c r="C215" i="33"/>
  <c r="D215" i="33"/>
  <c r="C216" i="33"/>
  <c r="D216" i="33"/>
  <c r="C217" i="33"/>
  <c r="D217" i="33"/>
  <c r="C218" i="33"/>
  <c r="D218" i="33"/>
  <c r="C219" i="33"/>
  <c r="D219" i="33"/>
  <c r="C220" i="33"/>
  <c r="D220" i="33"/>
  <c r="C221" i="33"/>
  <c r="D221" i="33"/>
  <c r="C222" i="33"/>
  <c r="D222" i="33"/>
  <c r="C223" i="33"/>
  <c r="D223" i="33"/>
  <c r="C224" i="33"/>
  <c r="D224" i="33"/>
  <c r="C225" i="33"/>
  <c r="D225" i="33"/>
  <c r="C226" i="33"/>
  <c r="D226" i="33"/>
  <c r="C227" i="33"/>
  <c r="D227" i="33"/>
  <c r="C228" i="33"/>
  <c r="D228" i="33"/>
  <c r="C229" i="33"/>
  <c r="D229" i="33"/>
  <c r="C230" i="33"/>
  <c r="D230" i="33"/>
  <c r="C231" i="33"/>
  <c r="D231" i="33"/>
  <c r="C232" i="33"/>
  <c r="D232" i="33"/>
  <c r="C233" i="33"/>
  <c r="D233" i="33"/>
  <c r="C234" i="33"/>
  <c r="D234" i="33"/>
  <c r="C235" i="33"/>
  <c r="D235" i="33"/>
  <c r="C236" i="33"/>
  <c r="D236" i="33"/>
  <c r="C237" i="33"/>
  <c r="D237" i="33"/>
  <c r="C238" i="33"/>
  <c r="D238" i="33"/>
  <c r="C239" i="33"/>
  <c r="D239" i="33"/>
  <c r="C240" i="33"/>
  <c r="D240" i="33"/>
  <c r="C241" i="33"/>
  <c r="D241" i="33"/>
  <c r="C242" i="33"/>
  <c r="D242" i="33"/>
  <c r="C243" i="33"/>
  <c r="D243" i="33"/>
  <c r="C244" i="33"/>
  <c r="D244" i="33"/>
  <c r="C245" i="33"/>
  <c r="D245" i="33"/>
  <c r="C246" i="33"/>
  <c r="D246" i="33"/>
  <c r="C247" i="33"/>
  <c r="D247" i="33"/>
  <c r="C248" i="33"/>
  <c r="D248" i="33"/>
  <c r="C249" i="33"/>
  <c r="D249" i="33"/>
  <c r="C250" i="33"/>
  <c r="D250" i="33"/>
  <c r="C251" i="33"/>
  <c r="D251" i="33"/>
  <c r="C252" i="33"/>
  <c r="D252" i="33"/>
  <c r="C253" i="33"/>
  <c r="D253" i="33"/>
  <c r="C254" i="33"/>
  <c r="D254" i="33"/>
  <c r="C255" i="33"/>
  <c r="D255" i="33"/>
  <c r="C256" i="33"/>
  <c r="D256" i="33"/>
  <c r="C257" i="33"/>
  <c r="D257" i="33"/>
  <c r="C258" i="33"/>
  <c r="D258" i="33"/>
  <c r="C259" i="33"/>
  <c r="D259" i="33"/>
  <c r="C260" i="33"/>
  <c r="D260" i="33"/>
  <c r="C261" i="33"/>
  <c r="D261" i="33"/>
  <c r="C262" i="33"/>
  <c r="D262" i="33"/>
  <c r="C263" i="33"/>
  <c r="D263" i="33"/>
  <c r="C264" i="33"/>
  <c r="D264" i="33"/>
  <c r="C265" i="33"/>
  <c r="D265" i="33"/>
  <c r="C266" i="33"/>
  <c r="D266" i="33"/>
  <c r="C267" i="33"/>
  <c r="D267" i="33"/>
  <c r="C268" i="33"/>
  <c r="D268" i="33"/>
  <c r="C269" i="33"/>
  <c r="D269" i="33"/>
  <c r="C270" i="33"/>
  <c r="D270" i="33"/>
  <c r="C271" i="33"/>
  <c r="D271" i="33"/>
  <c r="C272" i="33"/>
  <c r="D272" i="33"/>
  <c r="C273" i="33"/>
  <c r="D273" i="33"/>
  <c r="C274" i="33"/>
  <c r="D274" i="33"/>
  <c r="C275" i="33"/>
  <c r="D275" i="33"/>
  <c r="C276" i="33"/>
  <c r="D276" i="33"/>
  <c r="C277" i="33"/>
  <c r="D277" i="33"/>
  <c r="C278" i="33"/>
  <c r="D278" i="33"/>
  <c r="C279" i="33"/>
  <c r="D279" i="33"/>
  <c r="C280" i="33"/>
  <c r="D280" i="33"/>
  <c r="C281" i="33"/>
  <c r="D281" i="33"/>
  <c r="C282" i="33"/>
  <c r="D282" i="33"/>
  <c r="C283" i="33"/>
  <c r="D283" i="33"/>
  <c r="C284" i="33"/>
  <c r="D284" i="33"/>
  <c r="C285" i="33"/>
  <c r="D285" i="33"/>
  <c r="C286" i="33"/>
  <c r="D286" i="33"/>
  <c r="C287" i="33"/>
  <c r="D287" i="33"/>
  <c r="C288" i="33"/>
  <c r="D288" i="33"/>
  <c r="C289" i="33"/>
  <c r="D289" i="33"/>
  <c r="C290" i="33"/>
  <c r="D290" i="33"/>
  <c r="C291" i="33"/>
  <c r="D291" i="33"/>
  <c r="C292" i="33"/>
  <c r="D292" i="33"/>
  <c r="C293" i="33"/>
  <c r="D293" i="33"/>
  <c r="C294" i="33"/>
  <c r="D294" i="33"/>
  <c r="C295" i="33"/>
  <c r="D295" i="33"/>
  <c r="C296" i="33"/>
  <c r="D296" i="33"/>
  <c r="C297" i="33"/>
  <c r="D297" i="33"/>
  <c r="C298" i="33"/>
  <c r="D298" i="33"/>
  <c r="C299" i="33"/>
  <c r="D299" i="33"/>
  <c r="C300" i="33"/>
  <c r="D300" i="33"/>
  <c r="C301" i="33"/>
  <c r="D301" i="33"/>
  <c r="C302" i="33"/>
  <c r="D302" i="33"/>
  <c r="C303" i="33"/>
  <c r="D303" i="33"/>
  <c r="C304" i="33"/>
  <c r="D304" i="33"/>
  <c r="C305" i="33"/>
  <c r="D305" i="33"/>
  <c r="C306" i="33"/>
  <c r="D306" i="33"/>
  <c r="C307" i="33"/>
  <c r="D307" i="33"/>
  <c r="C308" i="33"/>
  <c r="D308" i="33"/>
  <c r="C309" i="33"/>
  <c r="D309" i="33"/>
  <c r="C310" i="33"/>
  <c r="D310" i="33"/>
  <c r="C311" i="33"/>
  <c r="D311" i="33"/>
  <c r="C312" i="33"/>
  <c r="D312" i="33"/>
  <c r="C313" i="33"/>
  <c r="D313" i="33"/>
  <c r="C314" i="33"/>
  <c r="D314" i="33"/>
  <c r="C315" i="33"/>
  <c r="D315" i="33"/>
  <c r="C316" i="33"/>
  <c r="D316" i="33"/>
  <c r="C317" i="33"/>
  <c r="D317" i="33"/>
  <c r="C318" i="33"/>
  <c r="D318" i="33"/>
  <c r="C319" i="33"/>
  <c r="D319" i="33"/>
  <c r="C320" i="33"/>
  <c r="D320" i="33"/>
  <c r="C321" i="33"/>
  <c r="D321" i="33"/>
  <c r="C322" i="33"/>
  <c r="D322" i="33"/>
  <c r="C323" i="33"/>
  <c r="D323" i="33"/>
  <c r="C324" i="33"/>
  <c r="D324" i="33"/>
  <c r="C325" i="33"/>
  <c r="D325" i="33"/>
  <c r="C326" i="33"/>
  <c r="D326" i="33"/>
  <c r="C327" i="33"/>
  <c r="D327" i="33"/>
  <c r="C328" i="33"/>
  <c r="D328" i="33"/>
  <c r="C329" i="33"/>
  <c r="D329" i="33"/>
  <c r="C330" i="33"/>
  <c r="D330" i="33"/>
  <c r="C331" i="33"/>
  <c r="D331" i="33"/>
  <c r="C332" i="33"/>
  <c r="D332" i="33"/>
  <c r="C333" i="33"/>
  <c r="D333" i="33"/>
  <c r="C334" i="33"/>
  <c r="D334" i="33"/>
  <c r="C335" i="33"/>
  <c r="D335" i="33"/>
  <c r="C336" i="33"/>
  <c r="D336" i="33"/>
  <c r="C337" i="33"/>
  <c r="D337" i="33"/>
  <c r="C338" i="33"/>
  <c r="D338" i="33"/>
  <c r="C339" i="33"/>
  <c r="D339" i="33"/>
  <c r="C340" i="33"/>
  <c r="D340" i="33"/>
  <c r="C341" i="33"/>
  <c r="D341" i="33"/>
  <c r="C342" i="33"/>
  <c r="D342" i="33"/>
  <c r="C343" i="33"/>
  <c r="D343" i="33"/>
  <c r="C344" i="33"/>
  <c r="D344" i="33"/>
  <c r="C345" i="33"/>
  <c r="D345" i="33"/>
  <c r="C346" i="33"/>
  <c r="D346" i="33"/>
  <c r="C347" i="33"/>
  <c r="D347" i="33"/>
  <c r="C348" i="33"/>
  <c r="D348" i="33"/>
  <c r="C349" i="33"/>
  <c r="D349" i="33"/>
  <c r="C350" i="33"/>
  <c r="D350" i="33"/>
  <c r="C351" i="33"/>
  <c r="D351" i="33"/>
  <c r="C352" i="33"/>
  <c r="D352" i="33"/>
  <c r="C353" i="33"/>
  <c r="D353" i="33"/>
  <c r="C354" i="33"/>
  <c r="D354" i="33"/>
  <c r="C355" i="33"/>
  <c r="D355" i="33"/>
  <c r="C356" i="33"/>
  <c r="D356" i="33"/>
  <c r="C357" i="33"/>
  <c r="D357" i="33"/>
  <c r="C358" i="33"/>
  <c r="D358" i="33"/>
  <c r="C359" i="33"/>
  <c r="D359" i="33"/>
  <c r="C360" i="33"/>
  <c r="D360" i="33"/>
  <c r="C361" i="33"/>
  <c r="D361" i="33"/>
  <c r="C362" i="33"/>
  <c r="D362" i="33"/>
  <c r="C363" i="33"/>
  <c r="D363" i="33"/>
  <c r="C364" i="33"/>
  <c r="D364" i="33"/>
  <c r="C365" i="33"/>
  <c r="D365" i="33"/>
  <c r="C366" i="33"/>
  <c r="D366" i="33"/>
  <c r="C367" i="33"/>
  <c r="D367" i="33"/>
  <c r="C368" i="33"/>
  <c r="D368" i="33"/>
  <c r="C369" i="33"/>
  <c r="D369" i="33"/>
  <c r="C370" i="33"/>
  <c r="D370" i="33"/>
  <c r="C371" i="33"/>
  <c r="D371" i="33"/>
  <c r="C372" i="33"/>
  <c r="D372" i="33"/>
  <c r="C373" i="33"/>
  <c r="D373" i="33"/>
  <c r="C374" i="33"/>
  <c r="D374" i="33"/>
  <c r="C375" i="33"/>
  <c r="D375" i="33"/>
  <c r="C376" i="33"/>
  <c r="D376" i="33"/>
  <c r="C377" i="33"/>
  <c r="D377" i="33"/>
  <c r="C378" i="33"/>
  <c r="D378" i="33"/>
  <c r="C379" i="33"/>
  <c r="D379" i="33"/>
  <c r="C380" i="33"/>
  <c r="D380" i="33"/>
  <c r="C381" i="33"/>
  <c r="D381" i="33"/>
  <c r="C382" i="33"/>
  <c r="D382" i="33"/>
  <c r="C383" i="33"/>
  <c r="D383" i="33"/>
  <c r="C384" i="33"/>
  <c r="D384" i="33"/>
  <c r="C385" i="33"/>
  <c r="D385" i="33"/>
  <c r="C386" i="33"/>
  <c r="D386" i="33"/>
  <c r="C387" i="33"/>
  <c r="D387" i="33"/>
  <c r="C388" i="33"/>
  <c r="D388" i="33"/>
  <c r="C389" i="33"/>
  <c r="D389" i="33"/>
  <c r="C390" i="33"/>
  <c r="D390" i="33"/>
  <c r="C391" i="33"/>
  <c r="D391" i="33"/>
  <c r="C392" i="33"/>
  <c r="D392" i="33"/>
  <c r="C393" i="33"/>
  <c r="D393" i="33"/>
  <c r="C394" i="33"/>
  <c r="D394" i="33"/>
  <c r="C395" i="33"/>
  <c r="D395" i="33"/>
  <c r="C396" i="33"/>
  <c r="D396" i="33"/>
  <c r="C397" i="33"/>
  <c r="D397" i="33"/>
  <c r="C398" i="33"/>
  <c r="D398" i="33"/>
  <c r="C399" i="33"/>
  <c r="D399" i="33"/>
  <c r="C400" i="33"/>
  <c r="D400" i="33"/>
  <c r="C401" i="33"/>
  <c r="D401" i="33"/>
  <c r="C402" i="33"/>
  <c r="D402" i="33"/>
  <c r="C403" i="33"/>
  <c r="D403" i="33"/>
  <c r="C404" i="33"/>
  <c r="D404" i="33"/>
  <c r="C405" i="33"/>
  <c r="D405" i="33"/>
  <c r="C406" i="33"/>
  <c r="D406" i="33"/>
  <c r="C407" i="33"/>
  <c r="D407" i="33"/>
  <c r="C408" i="33"/>
  <c r="D408" i="33"/>
  <c r="C409" i="33"/>
  <c r="D409" i="33"/>
  <c r="C410" i="33"/>
  <c r="D410" i="33"/>
  <c r="C411" i="33"/>
  <c r="D411" i="33"/>
  <c r="C412" i="33"/>
  <c r="D412" i="33"/>
  <c r="C413" i="33"/>
  <c r="D413" i="33"/>
  <c r="C414" i="33"/>
  <c r="D414" i="33"/>
  <c r="C415" i="33"/>
  <c r="D415" i="33"/>
  <c r="C416" i="33"/>
  <c r="D416" i="33"/>
  <c r="C417" i="33"/>
  <c r="D417" i="33"/>
  <c r="C418" i="33"/>
  <c r="D418" i="33"/>
  <c r="C419" i="33"/>
  <c r="D419" i="33"/>
  <c r="C420" i="33"/>
  <c r="D420" i="33"/>
  <c r="C421" i="33"/>
  <c r="D421" i="33"/>
  <c r="C422" i="33"/>
  <c r="D422" i="33"/>
  <c r="C423" i="33"/>
  <c r="D423" i="33"/>
  <c r="C424" i="33"/>
  <c r="D424" i="33"/>
  <c r="C425" i="33"/>
  <c r="D425" i="33"/>
  <c r="C426" i="33"/>
  <c r="D426" i="33"/>
  <c r="C427" i="33"/>
  <c r="D427" i="33"/>
  <c r="C428" i="33"/>
  <c r="D428" i="33"/>
  <c r="C429" i="33"/>
  <c r="D429" i="33"/>
  <c r="C430" i="33"/>
  <c r="D430" i="33"/>
  <c r="C431" i="33"/>
  <c r="D431" i="33"/>
  <c r="C432" i="33"/>
  <c r="D432" i="33"/>
  <c r="C433" i="33"/>
  <c r="D433" i="33"/>
  <c r="C434" i="33"/>
  <c r="D434" i="33"/>
  <c r="C435" i="33"/>
  <c r="D435" i="33"/>
  <c r="C436" i="33"/>
  <c r="D436" i="33"/>
  <c r="C437" i="33"/>
  <c r="D437" i="33"/>
  <c r="C438" i="33"/>
  <c r="D438" i="33"/>
  <c r="C439" i="33"/>
  <c r="D439" i="33"/>
  <c r="C440" i="33"/>
  <c r="D440" i="33"/>
  <c r="C441" i="33"/>
  <c r="D441" i="33"/>
  <c r="C442" i="33"/>
  <c r="D442" i="33"/>
  <c r="C443" i="33"/>
  <c r="D443" i="33"/>
  <c r="C444" i="33"/>
  <c r="D444" i="33"/>
  <c r="C445" i="33"/>
  <c r="D445" i="33"/>
  <c r="C446" i="33"/>
  <c r="D446" i="33"/>
  <c r="C447" i="33"/>
  <c r="D447" i="33"/>
  <c r="C448" i="33"/>
  <c r="D448" i="33"/>
  <c r="C449" i="33"/>
  <c r="D449" i="33"/>
  <c r="C450" i="33"/>
  <c r="D450" i="33"/>
  <c r="C451" i="33"/>
  <c r="D451" i="33"/>
  <c r="C452" i="33"/>
  <c r="D452" i="33"/>
  <c r="C453" i="33"/>
  <c r="D453" i="33"/>
  <c r="C454" i="33"/>
  <c r="D454" i="33"/>
  <c r="C455" i="33"/>
  <c r="D455" i="33"/>
  <c r="C456" i="33"/>
  <c r="D456" i="33"/>
  <c r="C457" i="33"/>
  <c r="D457" i="33"/>
  <c r="C458" i="33"/>
  <c r="D458" i="33"/>
  <c r="C459" i="33"/>
  <c r="D459" i="33"/>
  <c r="C460" i="33"/>
  <c r="D460" i="33"/>
  <c r="C461" i="33"/>
  <c r="D461" i="33"/>
  <c r="C462" i="33"/>
  <c r="D462" i="33"/>
  <c r="C463" i="33"/>
  <c r="D463" i="33"/>
  <c r="C464" i="33"/>
  <c r="D464" i="33"/>
  <c r="C465" i="33"/>
  <c r="D465" i="33"/>
  <c r="C466" i="33"/>
  <c r="D466" i="33"/>
  <c r="C467" i="33"/>
  <c r="D467" i="33"/>
  <c r="C468" i="33"/>
  <c r="D468" i="33"/>
  <c r="C469" i="33"/>
  <c r="D469" i="33"/>
  <c r="C470" i="33"/>
  <c r="D470" i="33"/>
  <c r="C471" i="33"/>
  <c r="D471" i="33"/>
  <c r="C472" i="33"/>
  <c r="D472" i="33"/>
  <c r="C473" i="33"/>
  <c r="D473" i="33"/>
  <c r="C474" i="33"/>
  <c r="D474" i="33"/>
  <c r="C475" i="33"/>
  <c r="D475" i="33"/>
  <c r="C476" i="33"/>
  <c r="D476" i="33"/>
  <c r="C477" i="33"/>
  <c r="D477" i="33"/>
  <c r="C478" i="33"/>
  <c r="D478" i="33"/>
  <c r="C479" i="33"/>
  <c r="D479" i="33"/>
  <c r="C480" i="33"/>
  <c r="D480" i="33"/>
  <c r="C481" i="33"/>
  <c r="D481" i="33"/>
  <c r="C482" i="33"/>
  <c r="D482" i="33"/>
  <c r="C483" i="33"/>
  <c r="D483" i="33"/>
  <c r="C484" i="33"/>
  <c r="D484" i="33"/>
  <c r="C485" i="33"/>
  <c r="D485" i="33"/>
  <c r="C486" i="33"/>
  <c r="D486" i="33"/>
  <c r="C487" i="33"/>
  <c r="D487" i="33"/>
  <c r="C488" i="33"/>
  <c r="D488" i="33"/>
  <c r="C489" i="33"/>
  <c r="D489" i="33"/>
  <c r="C490" i="33"/>
  <c r="D490" i="33"/>
  <c r="C491" i="33"/>
  <c r="D491" i="33"/>
  <c r="C492" i="33"/>
  <c r="D492" i="33"/>
  <c r="C493" i="33"/>
  <c r="D493" i="33"/>
  <c r="C494" i="33"/>
  <c r="D494" i="33"/>
  <c r="C495" i="33"/>
  <c r="D495" i="33"/>
  <c r="C496" i="33"/>
  <c r="D496" i="33"/>
  <c r="C497" i="33"/>
  <c r="D497" i="33"/>
  <c r="C498" i="33"/>
  <c r="D498" i="33"/>
  <c r="C499" i="33"/>
  <c r="D499" i="33"/>
  <c r="C500" i="33"/>
  <c r="D500" i="33"/>
  <c r="C501" i="33"/>
  <c r="D501" i="33"/>
  <c r="C502" i="33"/>
  <c r="D502" i="33"/>
  <c r="C503" i="33"/>
  <c r="D503" i="33"/>
  <c r="C504" i="33"/>
  <c r="D504" i="33"/>
  <c r="C505" i="33"/>
  <c r="D505" i="33"/>
  <c r="C506" i="33"/>
  <c r="D506" i="33"/>
  <c r="C507" i="33"/>
  <c r="D507" i="33"/>
  <c r="C508" i="33"/>
  <c r="D508" i="33"/>
  <c r="C509" i="33"/>
  <c r="D509" i="33"/>
  <c r="C510" i="33"/>
  <c r="D510" i="33"/>
  <c r="C511" i="33"/>
  <c r="D511" i="33"/>
  <c r="C512" i="33"/>
  <c r="D512" i="33"/>
  <c r="C513" i="33"/>
  <c r="D513" i="33"/>
  <c r="C514" i="33"/>
  <c r="D514" i="33"/>
  <c r="C515" i="33"/>
  <c r="D515" i="33"/>
  <c r="C516" i="33"/>
  <c r="D516" i="33"/>
  <c r="C517" i="33"/>
  <c r="D517" i="33"/>
  <c r="C518" i="33"/>
  <c r="D518" i="33"/>
  <c r="C519" i="33"/>
  <c r="D519" i="33"/>
  <c r="C520" i="33"/>
  <c r="D520" i="33"/>
  <c r="C521" i="33"/>
  <c r="D521" i="33"/>
  <c r="C522" i="33"/>
  <c r="D522" i="33"/>
  <c r="C523" i="33"/>
  <c r="D523" i="33"/>
  <c r="C524" i="33"/>
  <c r="D524" i="33"/>
  <c r="C525" i="33"/>
  <c r="D525" i="33"/>
  <c r="C526" i="33"/>
  <c r="D526" i="33"/>
  <c r="C527" i="33"/>
  <c r="D527" i="33"/>
  <c r="C528" i="33"/>
  <c r="D528" i="33"/>
  <c r="C529" i="33"/>
  <c r="D529" i="33"/>
  <c r="C530" i="33"/>
  <c r="D530" i="33"/>
  <c r="C531" i="33"/>
  <c r="D531" i="33"/>
  <c r="C532" i="33"/>
  <c r="D532" i="33"/>
  <c r="C533" i="33"/>
  <c r="D533" i="33"/>
  <c r="C534" i="33"/>
  <c r="D534" i="33"/>
  <c r="C535" i="33"/>
  <c r="D535" i="33"/>
  <c r="C536" i="33"/>
  <c r="D536" i="33"/>
  <c r="C537" i="33"/>
  <c r="D537" i="33"/>
  <c r="C538" i="33"/>
  <c r="D538" i="33"/>
  <c r="C539" i="33"/>
  <c r="D539" i="33"/>
  <c r="C540" i="33"/>
  <c r="D540" i="33"/>
  <c r="C541" i="33"/>
  <c r="D541" i="33"/>
  <c r="C542" i="33"/>
  <c r="D542" i="33"/>
  <c r="C543" i="33"/>
  <c r="D543" i="33"/>
  <c r="C544" i="33"/>
  <c r="D544" i="33"/>
  <c r="C545" i="33"/>
  <c r="D545" i="33"/>
  <c r="C546" i="33"/>
  <c r="D546" i="33"/>
  <c r="C547" i="33"/>
  <c r="D547" i="33"/>
  <c r="C548" i="33"/>
  <c r="D548" i="33"/>
  <c r="C549" i="33"/>
  <c r="D549" i="33"/>
  <c r="C550" i="33"/>
  <c r="D550" i="33"/>
  <c r="C551" i="33"/>
  <c r="D551" i="33"/>
  <c r="C552" i="33"/>
  <c r="D552" i="33"/>
  <c r="C553" i="33"/>
  <c r="D553" i="33"/>
  <c r="C554" i="33"/>
  <c r="D554" i="33"/>
  <c r="C555" i="33"/>
  <c r="D555" i="33"/>
  <c r="C556" i="33"/>
  <c r="D556" i="33"/>
  <c r="C557" i="33"/>
  <c r="D557" i="33"/>
  <c r="C558" i="33"/>
  <c r="D558" i="33"/>
  <c r="C559" i="33"/>
  <c r="D559" i="33"/>
  <c r="C560" i="33"/>
  <c r="D560" i="33"/>
  <c r="C561" i="33"/>
  <c r="D561" i="33"/>
  <c r="C562" i="33"/>
  <c r="D562" i="33"/>
  <c r="C563" i="33"/>
  <c r="D563" i="33"/>
  <c r="C564" i="33"/>
  <c r="D564" i="33"/>
  <c r="C565" i="33"/>
  <c r="D565" i="33"/>
  <c r="C566" i="33"/>
  <c r="D566" i="33"/>
  <c r="C567" i="33"/>
  <c r="D567" i="33"/>
  <c r="C568" i="33"/>
  <c r="D568" i="33"/>
  <c r="C569" i="33"/>
  <c r="D569" i="33"/>
  <c r="C570" i="33"/>
  <c r="D570" i="33"/>
  <c r="C571" i="33"/>
  <c r="D571" i="33"/>
  <c r="C572" i="33"/>
  <c r="D572" i="33"/>
  <c r="C573" i="33"/>
  <c r="D573" i="33"/>
  <c r="C574" i="33"/>
  <c r="D574" i="33"/>
  <c r="C575" i="33"/>
  <c r="D575" i="33"/>
  <c r="C576" i="33"/>
  <c r="D576" i="33"/>
  <c r="C577" i="33"/>
  <c r="D577" i="33"/>
  <c r="C578" i="33"/>
  <c r="D578" i="33"/>
  <c r="C579" i="33"/>
  <c r="D579" i="33"/>
  <c r="C580" i="33"/>
  <c r="D580" i="33"/>
  <c r="C581" i="33"/>
  <c r="D581" i="33"/>
  <c r="C582" i="33"/>
  <c r="D582" i="33"/>
  <c r="C583" i="33"/>
  <c r="D583" i="33"/>
  <c r="C584" i="33"/>
  <c r="D584" i="33"/>
  <c r="C585" i="33"/>
  <c r="D585" i="33"/>
  <c r="C586" i="33"/>
  <c r="D586" i="33"/>
  <c r="C587" i="33"/>
  <c r="D587" i="33"/>
  <c r="C588" i="33"/>
  <c r="D588" i="33"/>
  <c r="C589" i="33"/>
  <c r="D589" i="33"/>
  <c r="C590" i="33"/>
  <c r="D590" i="33"/>
  <c r="C591" i="33"/>
  <c r="D591" i="33"/>
  <c r="C592" i="33"/>
  <c r="D592" i="33"/>
  <c r="C593" i="33"/>
  <c r="D593" i="33"/>
  <c r="C594" i="33"/>
  <c r="D594" i="33"/>
  <c r="C595" i="33"/>
  <c r="D595" i="33"/>
  <c r="C596" i="33"/>
  <c r="D596" i="33"/>
  <c r="C597" i="33"/>
  <c r="D597" i="33"/>
  <c r="C598" i="33"/>
  <c r="D598" i="33"/>
  <c r="C599" i="33"/>
  <c r="D599" i="33"/>
  <c r="C600" i="33"/>
  <c r="D600" i="33"/>
  <c r="C601" i="33"/>
  <c r="D601" i="33"/>
  <c r="C602" i="33"/>
  <c r="D602" i="33"/>
  <c r="C603" i="33"/>
  <c r="D603" i="33"/>
  <c r="C604" i="33"/>
  <c r="D604" i="33"/>
  <c r="C605" i="33"/>
  <c r="D605" i="33"/>
  <c r="C606" i="33"/>
  <c r="D606" i="33"/>
  <c r="C607" i="33"/>
  <c r="D607" i="33"/>
  <c r="C608" i="33"/>
  <c r="D608" i="33"/>
  <c r="C609" i="33"/>
  <c r="D609" i="33"/>
  <c r="C610" i="33"/>
  <c r="D610" i="33"/>
  <c r="C611" i="33"/>
  <c r="D611" i="33"/>
  <c r="C612" i="33"/>
  <c r="D612" i="33"/>
  <c r="C613" i="33"/>
  <c r="D613" i="33"/>
  <c r="C614" i="33"/>
  <c r="D614" i="33"/>
  <c r="C615" i="33"/>
  <c r="D615" i="33"/>
  <c r="C616" i="33"/>
  <c r="D616" i="33"/>
  <c r="C617" i="33"/>
  <c r="D617" i="33"/>
  <c r="C618" i="33"/>
  <c r="D618" i="33"/>
  <c r="C619" i="33"/>
  <c r="D619" i="33"/>
  <c r="C620" i="33"/>
  <c r="D620" i="33"/>
  <c r="C621" i="33"/>
  <c r="D621" i="33"/>
  <c r="C622" i="33"/>
  <c r="D622" i="33"/>
  <c r="C623" i="33"/>
  <c r="D623" i="33"/>
  <c r="C624" i="33"/>
  <c r="D624" i="33"/>
  <c r="C625" i="33"/>
  <c r="D625" i="33"/>
  <c r="C626" i="33"/>
  <c r="D626" i="33"/>
  <c r="C627" i="33"/>
  <c r="D627" i="33"/>
  <c r="C628" i="33"/>
  <c r="D628" i="33"/>
  <c r="C629" i="33"/>
  <c r="D629" i="33"/>
  <c r="C630" i="33"/>
  <c r="D630" i="33"/>
  <c r="C631" i="33"/>
  <c r="D631" i="33"/>
  <c r="C632" i="33"/>
  <c r="D632" i="33"/>
  <c r="C633" i="33"/>
  <c r="D633" i="33"/>
  <c r="C634" i="33"/>
  <c r="D634" i="33"/>
  <c r="C635" i="33"/>
  <c r="D635" i="33"/>
  <c r="C636" i="33"/>
  <c r="D636" i="33"/>
  <c r="C637" i="33"/>
  <c r="D637" i="33"/>
  <c r="C638" i="33"/>
  <c r="D638" i="33"/>
  <c r="C639" i="33"/>
  <c r="D639" i="33"/>
  <c r="C640" i="33"/>
  <c r="D640" i="33"/>
  <c r="C641" i="33"/>
  <c r="D641" i="33"/>
  <c r="C642" i="33"/>
  <c r="D642" i="33"/>
  <c r="C643" i="33"/>
  <c r="D643" i="33"/>
  <c r="C644" i="33"/>
  <c r="D644" i="33"/>
  <c r="C645" i="33"/>
  <c r="D645" i="33"/>
  <c r="C646" i="33"/>
  <c r="D646" i="33"/>
  <c r="C647" i="33"/>
  <c r="D647" i="33"/>
  <c r="C648" i="33"/>
  <c r="D648" i="33"/>
  <c r="C649" i="33"/>
  <c r="D649" i="33"/>
  <c r="C650" i="33"/>
  <c r="D650" i="33"/>
  <c r="C651" i="33"/>
  <c r="D651" i="33"/>
  <c r="C652" i="33"/>
  <c r="D652" i="33"/>
  <c r="C653" i="33"/>
  <c r="D653" i="33"/>
  <c r="C654" i="33"/>
  <c r="D654" i="33"/>
  <c r="C655" i="33"/>
  <c r="D655" i="33"/>
  <c r="C656" i="33"/>
  <c r="D656" i="33"/>
  <c r="C657" i="33"/>
  <c r="D657" i="33"/>
  <c r="C658" i="33"/>
  <c r="D658" i="33"/>
  <c r="C659" i="33"/>
  <c r="D659" i="33"/>
  <c r="C660" i="33"/>
  <c r="D660" i="33"/>
  <c r="C661" i="33"/>
  <c r="D661" i="33"/>
  <c r="C662" i="33"/>
  <c r="D662" i="33"/>
  <c r="C663" i="33"/>
  <c r="D663" i="33"/>
  <c r="C664" i="33"/>
  <c r="D664" i="33"/>
  <c r="C665" i="33"/>
  <c r="D665" i="33"/>
  <c r="C666" i="33"/>
  <c r="D666" i="33"/>
  <c r="C667" i="33"/>
  <c r="D667" i="33"/>
  <c r="C668" i="33"/>
  <c r="D668" i="33"/>
  <c r="C669" i="33"/>
  <c r="D669" i="33"/>
  <c r="C670" i="33"/>
  <c r="D670" i="33"/>
  <c r="C671" i="33"/>
  <c r="D671" i="33"/>
  <c r="C672" i="33"/>
  <c r="D672" i="33"/>
  <c r="C673" i="33"/>
  <c r="D673" i="33"/>
  <c r="C674" i="33"/>
  <c r="D674" i="33"/>
  <c r="C675" i="33"/>
  <c r="D675" i="33"/>
  <c r="C676" i="33"/>
  <c r="D676" i="33"/>
  <c r="C677" i="33"/>
  <c r="D677" i="33"/>
  <c r="C678" i="33"/>
  <c r="D678" i="33"/>
  <c r="C679" i="33"/>
  <c r="D679" i="33"/>
  <c r="C680" i="33"/>
  <c r="D680" i="33"/>
  <c r="C681" i="33"/>
  <c r="D681" i="33"/>
  <c r="C682" i="33"/>
  <c r="D682" i="33"/>
  <c r="C683" i="33"/>
  <c r="D683" i="33"/>
  <c r="C684" i="33"/>
  <c r="D684" i="33"/>
  <c r="C685" i="33"/>
  <c r="D685" i="33"/>
  <c r="C686" i="33"/>
  <c r="D686" i="33"/>
  <c r="C687" i="33"/>
  <c r="D687" i="33"/>
  <c r="C688" i="33"/>
  <c r="D688" i="33"/>
  <c r="C689" i="33"/>
  <c r="D689" i="33"/>
  <c r="C690" i="33"/>
  <c r="D690" i="33"/>
  <c r="C691" i="33"/>
  <c r="D691" i="33"/>
  <c r="C692" i="33"/>
  <c r="D692" i="33"/>
  <c r="C693" i="33"/>
  <c r="D693" i="33"/>
  <c r="C694" i="33"/>
  <c r="D694" i="33"/>
  <c r="C695" i="33"/>
  <c r="D695" i="33"/>
  <c r="C696" i="33"/>
  <c r="D696" i="33"/>
  <c r="C697" i="33"/>
  <c r="D697" i="33"/>
  <c r="C698" i="33"/>
  <c r="D698" i="33"/>
  <c r="C699" i="33"/>
  <c r="D699" i="33"/>
  <c r="C700" i="33"/>
  <c r="D700" i="33"/>
  <c r="C701" i="33"/>
  <c r="D701" i="33"/>
  <c r="C702" i="33"/>
  <c r="D702" i="33"/>
  <c r="C703" i="33"/>
  <c r="D703" i="33"/>
  <c r="C704" i="33"/>
  <c r="D704" i="33"/>
  <c r="C705" i="33"/>
  <c r="D705" i="33"/>
  <c r="C706" i="33"/>
  <c r="D706" i="33"/>
  <c r="C707" i="33"/>
  <c r="D707" i="33"/>
  <c r="C708" i="33"/>
  <c r="D708" i="33"/>
  <c r="C709" i="33"/>
  <c r="D709" i="33"/>
  <c r="C710" i="33"/>
  <c r="D710" i="33"/>
  <c r="C711" i="33"/>
  <c r="D711" i="33"/>
  <c r="C712" i="33"/>
  <c r="D712" i="33"/>
  <c r="C713" i="33"/>
  <c r="D713" i="33"/>
  <c r="C714" i="33"/>
  <c r="D714" i="33"/>
  <c r="C715" i="33"/>
  <c r="D715" i="33"/>
  <c r="C716" i="33"/>
  <c r="D716" i="33"/>
  <c r="C717" i="33"/>
  <c r="D717" i="33"/>
  <c r="C718" i="33"/>
  <c r="D718" i="33"/>
  <c r="C719" i="33"/>
  <c r="D719" i="33"/>
  <c r="C720" i="33"/>
  <c r="D720" i="33"/>
  <c r="C721" i="33"/>
  <c r="D721" i="33"/>
  <c r="C722" i="33"/>
  <c r="D722" i="33"/>
  <c r="C723" i="33"/>
  <c r="D723" i="33"/>
  <c r="C724" i="33"/>
  <c r="D724" i="33"/>
  <c r="C725" i="33"/>
  <c r="D725" i="33"/>
  <c r="C726" i="33"/>
  <c r="D726" i="33"/>
  <c r="C727" i="33"/>
  <c r="D727" i="33"/>
  <c r="C728" i="33"/>
  <c r="D728" i="33"/>
  <c r="C729" i="33"/>
  <c r="D729" i="33"/>
  <c r="C730" i="33"/>
  <c r="D730" i="33"/>
  <c r="C731" i="33"/>
  <c r="D731" i="33"/>
  <c r="C732" i="33"/>
  <c r="D732" i="33"/>
  <c r="C733" i="33"/>
  <c r="D733" i="33"/>
  <c r="C734" i="33"/>
  <c r="D734" i="33"/>
  <c r="C735" i="33"/>
  <c r="D735" i="33"/>
  <c r="C736" i="33"/>
  <c r="D736" i="33"/>
  <c r="C737" i="33"/>
  <c r="D737" i="33"/>
  <c r="C738" i="33"/>
  <c r="D738" i="33"/>
  <c r="C739" i="33"/>
  <c r="D739" i="33"/>
  <c r="C740" i="33"/>
  <c r="D740" i="33"/>
  <c r="C741" i="33"/>
  <c r="D741" i="33"/>
  <c r="C742" i="33"/>
  <c r="D742" i="33"/>
  <c r="C743" i="33"/>
  <c r="D743" i="33"/>
  <c r="C744" i="33"/>
  <c r="D744" i="33"/>
  <c r="C745" i="33"/>
  <c r="D745" i="33"/>
  <c r="C746" i="33"/>
  <c r="D746" i="33"/>
  <c r="C747" i="33"/>
  <c r="D747" i="33"/>
  <c r="C748" i="33"/>
  <c r="D748" i="33"/>
  <c r="C749" i="33"/>
  <c r="D749" i="33"/>
  <c r="C750" i="33"/>
  <c r="D750" i="33"/>
  <c r="C751" i="33"/>
  <c r="D751" i="33"/>
  <c r="C752" i="33"/>
  <c r="D752" i="33"/>
  <c r="C753" i="33"/>
  <c r="D753" i="33"/>
  <c r="C754" i="33"/>
  <c r="D754" i="33"/>
  <c r="C755" i="33"/>
  <c r="D755" i="33"/>
  <c r="C756" i="33"/>
  <c r="D756" i="33"/>
  <c r="C757" i="33"/>
  <c r="D757" i="33"/>
  <c r="C758" i="33"/>
  <c r="D758" i="33"/>
  <c r="C759" i="33"/>
  <c r="D759" i="33"/>
  <c r="C760" i="33"/>
  <c r="D760" i="33"/>
  <c r="C761" i="33"/>
  <c r="D761" i="33"/>
  <c r="C762" i="33"/>
  <c r="D762" i="33"/>
  <c r="C763" i="33"/>
  <c r="D763" i="33"/>
  <c r="C764" i="33"/>
  <c r="D764" i="33"/>
  <c r="C765" i="33"/>
  <c r="D765" i="33"/>
  <c r="C766" i="33"/>
  <c r="D766" i="33"/>
  <c r="C767" i="33"/>
  <c r="D767" i="33"/>
  <c r="C768" i="33"/>
  <c r="D768" i="33"/>
  <c r="C769" i="33"/>
  <c r="D769" i="33"/>
  <c r="C770" i="33"/>
  <c r="D770" i="33"/>
  <c r="C771" i="33"/>
  <c r="D771" i="33"/>
  <c r="C772" i="33"/>
  <c r="D772" i="33"/>
  <c r="C773" i="33"/>
  <c r="D773" i="33"/>
  <c r="C774" i="33"/>
  <c r="D774" i="33"/>
  <c r="C775" i="33"/>
  <c r="D775" i="33"/>
  <c r="C776" i="33"/>
  <c r="D776" i="33"/>
  <c r="C777" i="33"/>
  <c r="D777" i="33"/>
  <c r="C778" i="33"/>
  <c r="D778" i="33"/>
  <c r="C779" i="33"/>
  <c r="D779" i="33"/>
  <c r="C780" i="33"/>
  <c r="D780" i="33"/>
  <c r="C781" i="33"/>
  <c r="D781" i="33"/>
  <c r="C782" i="33"/>
  <c r="D782" i="33"/>
  <c r="C783" i="33"/>
  <c r="D783" i="33"/>
  <c r="C784" i="33"/>
  <c r="D784" i="33"/>
  <c r="C785" i="33"/>
  <c r="D785" i="33"/>
  <c r="C786" i="33"/>
  <c r="D786" i="33"/>
  <c r="C787" i="33"/>
  <c r="D787" i="33"/>
  <c r="C788" i="33"/>
  <c r="D788" i="33"/>
  <c r="C789" i="33"/>
  <c r="D789" i="33"/>
  <c r="C790" i="33"/>
  <c r="D790" i="33"/>
  <c r="C791" i="33"/>
  <c r="D791" i="33"/>
  <c r="C792" i="33"/>
  <c r="D792" i="33"/>
  <c r="C793" i="33"/>
  <c r="D793" i="33"/>
  <c r="C794" i="33"/>
  <c r="D794" i="33"/>
  <c r="C795" i="33"/>
  <c r="D795" i="33"/>
  <c r="C796" i="33"/>
  <c r="D796" i="33"/>
  <c r="C797" i="33"/>
  <c r="D797" i="33"/>
  <c r="C798" i="33"/>
  <c r="D798" i="33"/>
  <c r="C799" i="33"/>
  <c r="D799" i="33"/>
  <c r="C800" i="33"/>
  <c r="D800" i="33"/>
  <c r="C801" i="33"/>
  <c r="D801" i="33"/>
  <c r="C802" i="33"/>
  <c r="D802" i="33"/>
  <c r="C803" i="33"/>
  <c r="D803" i="33"/>
  <c r="C804" i="33"/>
  <c r="D804" i="33"/>
  <c r="C805" i="33"/>
  <c r="D805" i="33"/>
  <c r="C806" i="33"/>
  <c r="D806" i="33"/>
  <c r="C807" i="33"/>
  <c r="D807" i="33"/>
  <c r="C808" i="33"/>
  <c r="D808" i="33"/>
  <c r="C809" i="33"/>
  <c r="D809" i="33"/>
  <c r="C810" i="33"/>
  <c r="D810" i="33"/>
  <c r="C811" i="33"/>
  <c r="D811" i="33"/>
  <c r="C812" i="33"/>
  <c r="D812" i="33"/>
  <c r="C813" i="33"/>
  <c r="D813" i="33"/>
  <c r="C814" i="33"/>
  <c r="D814" i="33"/>
  <c r="C815" i="33"/>
  <c r="D815" i="33"/>
  <c r="C816" i="33"/>
  <c r="D816" i="33"/>
  <c r="C817" i="33"/>
  <c r="D817" i="33"/>
  <c r="C818" i="33"/>
  <c r="D818" i="33"/>
  <c r="C819" i="33"/>
  <c r="D819" i="33"/>
  <c r="C820" i="33"/>
  <c r="D820" i="33"/>
  <c r="C821" i="33"/>
  <c r="D821" i="33"/>
  <c r="C822" i="33"/>
  <c r="D822" i="33"/>
  <c r="C823" i="33"/>
  <c r="D823" i="33"/>
  <c r="C824" i="33"/>
  <c r="D824" i="33"/>
  <c r="C825" i="33"/>
  <c r="D825" i="33"/>
  <c r="C826" i="33"/>
  <c r="D826" i="33"/>
  <c r="C827" i="33"/>
  <c r="D827" i="33"/>
  <c r="C828" i="33"/>
  <c r="D828" i="33"/>
  <c r="C829" i="33"/>
  <c r="D829" i="33"/>
  <c r="C830" i="33"/>
  <c r="D830" i="33"/>
  <c r="C831" i="33"/>
  <c r="D831" i="33"/>
  <c r="C832" i="33"/>
  <c r="D832" i="33"/>
  <c r="C833" i="33"/>
  <c r="D833" i="33"/>
  <c r="C834" i="33"/>
  <c r="D834" i="33"/>
  <c r="C835" i="33"/>
  <c r="D835" i="33"/>
  <c r="C836" i="33"/>
  <c r="D836" i="33"/>
  <c r="C837" i="33"/>
  <c r="D837" i="33"/>
  <c r="C838" i="33"/>
  <c r="D838" i="33"/>
  <c r="C839" i="33"/>
  <c r="D839" i="33"/>
  <c r="C840" i="33"/>
  <c r="D840" i="33"/>
  <c r="C841" i="33"/>
  <c r="D841" i="33"/>
  <c r="C842" i="33"/>
  <c r="D842" i="33"/>
  <c r="C843" i="33"/>
  <c r="D843" i="33"/>
  <c r="C844" i="33"/>
  <c r="D844" i="33"/>
  <c r="C845" i="33"/>
  <c r="D845" i="33"/>
  <c r="C846" i="33"/>
  <c r="D846" i="33"/>
  <c r="C847" i="33"/>
  <c r="D847" i="33"/>
  <c r="C848" i="33"/>
  <c r="D848" i="33"/>
  <c r="C849" i="33"/>
  <c r="D849" i="33"/>
  <c r="C850" i="33"/>
  <c r="D850" i="33"/>
  <c r="C851" i="33"/>
  <c r="D851" i="33"/>
  <c r="C852" i="33"/>
  <c r="D852" i="33"/>
  <c r="C853" i="33"/>
  <c r="D853" i="33"/>
  <c r="C854" i="33"/>
  <c r="D854" i="33"/>
  <c r="C855" i="33"/>
  <c r="D855" i="33"/>
  <c r="C856" i="33"/>
  <c r="D856" i="33"/>
  <c r="C857" i="33"/>
  <c r="D857" i="33"/>
  <c r="C858" i="33"/>
  <c r="D858" i="33"/>
  <c r="C859" i="33"/>
  <c r="D859" i="33"/>
  <c r="C860" i="33"/>
  <c r="D860" i="33"/>
  <c r="C861" i="33"/>
  <c r="D861" i="33"/>
  <c r="C862" i="33"/>
  <c r="D862" i="33"/>
  <c r="C863" i="33"/>
  <c r="D863" i="33"/>
  <c r="C864" i="33"/>
  <c r="D864" i="33"/>
  <c r="C865" i="33"/>
  <c r="D865" i="33"/>
  <c r="C866" i="33"/>
  <c r="D866" i="33"/>
  <c r="C867" i="33"/>
  <c r="D867" i="33"/>
  <c r="C868" i="33"/>
  <c r="D868" i="33"/>
  <c r="C869" i="33"/>
  <c r="D869" i="33"/>
  <c r="C870" i="33"/>
  <c r="D870" i="33"/>
  <c r="C871" i="33"/>
  <c r="D871" i="33"/>
  <c r="C872" i="33"/>
  <c r="D872" i="33"/>
  <c r="C873" i="33"/>
  <c r="D873" i="33"/>
  <c r="C874" i="33"/>
  <c r="D874" i="33"/>
  <c r="C875" i="33"/>
  <c r="D875" i="33"/>
  <c r="C876" i="33"/>
  <c r="D876" i="33"/>
  <c r="C877" i="33"/>
  <c r="D877" i="33"/>
  <c r="C878" i="33"/>
  <c r="D878" i="33"/>
  <c r="C879" i="33"/>
  <c r="D879" i="33"/>
  <c r="C880" i="33"/>
  <c r="D880" i="33"/>
  <c r="C881" i="33"/>
  <c r="D881" i="33"/>
  <c r="C882" i="33"/>
  <c r="D882" i="33"/>
  <c r="C883" i="33"/>
  <c r="D883" i="33"/>
  <c r="C884" i="33"/>
  <c r="D884" i="33"/>
  <c r="C885" i="33"/>
  <c r="D885" i="33"/>
  <c r="C886" i="33"/>
  <c r="D886" i="33"/>
  <c r="C887" i="33"/>
  <c r="D887" i="33"/>
  <c r="C888" i="33"/>
  <c r="D888" i="33"/>
  <c r="C889" i="33"/>
  <c r="D889" i="33"/>
  <c r="C890" i="33"/>
  <c r="D890" i="33"/>
  <c r="C891" i="33"/>
  <c r="D891" i="33"/>
  <c r="C892" i="33"/>
  <c r="D892" i="33"/>
  <c r="C893" i="33"/>
  <c r="D893" i="33"/>
  <c r="C894" i="33"/>
  <c r="D894" i="33"/>
  <c r="C895" i="33"/>
  <c r="D895" i="33"/>
  <c r="C896" i="33"/>
  <c r="D896" i="33"/>
  <c r="C897" i="33"/>
  <c r="D897" i="33"/>
  <c r="C898" i="33"/>
  <c r="D898" i="33"/>
  <c r="C899" i="33"/>
  <c r="D899" i="33"/>
  <c r="C900" i="33"/>
  <c r="D900" i="33"/>
  <c r="C901" i="33"/>
  <c r="D901" i="33"/>
  <c r="C902" i="33"/>
  <c r="D902" i="33"/>
  <c r="C903" i="33"/>
  <c r="D903" i="33"/>
  <c r="C904" i="33"/>
  <c r="D904" i="33"/>
  <c r="C905" i="33"/>
  <c r="D905" i="33"/>
  <c r="C906" i="33"/>
  <c r="D906" i="33"/>
  <c r="C907" i="33"/>
  <c r="D907" i="33"/>
  <c r="C908" i="33"/>
  <c r="D908" i="33"/>
  <c r="C909" i="33"/>
  <c r="D909" i="33"/>
  <c r="C910" i="33"/>
  <c r="D910" i="33"/>
  <c r="C911" i="33"/>
  <c r="D911" i="33"/>
  <c r="C912" i="33"/>
  <c r="D912" i="33"/>
  <c r="C913" i="33"/>
  <c r="D913" i="33"/>
  <c r="C914" i="33"/>
  <c r="D914" i="33"/>
  <c r="C915" i="33"/>
  <c r="D915" i="33"/>
  <c r="C916" i="33"/>
  <c r="D916" i="33"/>
  <c r="C917" i="33"/>
  <c r="D917" i="33"/>
  <c r="C918" i="33"/>
  <c r="D918" i="33"/>
  <c r="C919" i="33"/>
  <c r="D919" i="33"/>
  <c r="C920" i="33"/>
  <c r="D920" i="33"/>
  <c r="C921" i="33"/>
  <c r="D921" i="33"/>
  <c r="C922" i="33"/>
  <c r="D922" i="33"/>
  <c r="C923" i="33"/>
  <c r="D923" i="33"/>
  <c r="C924" i="33"/>
  <c r="D924" i="33"/>
  <c r="C925" i="33"/>
  <c r="D925" i="33"/>
  <c r="C926" i="33"/>
  <c r="D926" i="33"/>
  <c r="C927" i="33"/>
  <c r="D927" i="33"/>
  <c r="C928" i="33"/>
  <c r="D928" i="33"/>
  <c r="C929" i="33"/>
  <c r="D929" i="33"/>
  <c r="C930" i="33"/>
  <c r="D930" i="33"/>
  <c r="C931" i="33"/>
  <c r="D931" i="33"/>
  <c r="C932" i="33"/>
  <c r="D932" i="33"/>
  <c r="C933" i="33"/>
  <c r="D933" i="33"/>
  <c r="C934" i="33"/>
  <c r="D934" i="33"/>
  <c r="C935" i="33"/>
  <c r="D935" i="33"/>
  <c r="C936" i="33"/>
  <c r="D936" i="33"/>
  <c r="C937" i="33"/>
  <c r="D937" i="33"/>
  <c r="C938" i="33"/>
  <c r="D938" i="33"/>
  <c r="C939" i="33"/>
  <c r="D939" i="33"/>
  <c r="C940" i="33"/>
  <c r="D940" i="33"/>
  <c r="C941" i="33"/>
  <c r="D941" i="33"/>
  <c r="C942" i="33"/>
  <c r="D942" i="33"/>
  <c r="C943" i="33"/>
  <c r="D943" i="33"/>
  <c r="C944" i="33"/>
  <c r="D944" i="33"/>
  <c r="C945" i="33"/>
  <c r="D945" i="33"/>
  <c r="C946" i="33"/>
  <c r="D946" i="33"/>
  <c r="C947" i="33"/>
  <c r="D947" i="33"/>
  <c r="C948" i="33"/>
  <c r="D948" i="33"/>
  <c r="C949" i="33"/>
  <c r="D949" i="33"/>
  <c r="C950" i="33"/>
  <c r="D950" i="33"/>
  <c r="C951" i="33"/>
  <c r="D951" i="33"/>
  <c r="C952" i="33"/>
  <c r="D952" i="33"/>
  <c r="C953" i="33"/>
  <c r="D953" i="33"/>
  <c r="C954" i="33"/>
  <c r="D954" i="33"/>
  <c r="C955" i="33"/>
  <c r="D955" i="33"/>
  <c r="C956" i="33"/>
  <c r="D956" i="33"/>
  <c r="C957" i="33"/>
  <c r="D957" i="33"/>
  <c r="C958" i="33"/>
  <c r="D958" i="33"/>
  <c r="C959" i="33"/>
  <c r="D959" i="33"/>
  <c r="C960" i="33"/>
  <c r="D960" i="33"/>
  <c r="C961" i="33"/>
  <c r="D961" i="33"/>
  <c r="C962" i="33"/>
  <c r="D962" i="33"/>
  <c r="C963" i="33"/>
  <c r="D963" i="33"/>
  <c r="C964" i="33"/>
  <c r="D964" i="33"/>
  <c r="C965" i="33"/>
  <c r="D965" i="33"/>
  <c r="C966" i="33"/>
  <c r="D966" i="33"/>
  <c r="C967" i="33"/>
  <c r="D967" i="33"/>
  <c r="C968" i="33"/>
  <c r="D968" i="33"/>
  <c r="C969" i="33"/>
  <c r="D969" i="33"/>
  <c r="C970" i="33"/>
  <c r="D970" i="33"/>
  <c r="C971" i="33"/>
  <c r="D971" i="33"/>
  <c r="C972" i="33"/>
  <c r="D972" i="33"/>
  <c r="C973" i="33"/>
  <c r="D973" i="33"/>
  <c r="C974" i="33"/>
  <c r="D974" i="33"/>
  <c r="C975" i="33"/>
  <c r="D975" i="33"/>
  <c r="C976" i="33"/>
  <c r="D976" i="33"/>
  <c r="C977" i="33"/>
  <c r="D977" i="33"/>
  <c r="C978" i="33"/>
  <c r="D978" i="33"/>
  <c r="C979" i="33"/>
  <c r="D979" i="33"/>
  <c r="C980" i="33"/>
  <c r="D980" i="33"/>
  <c r="C981" i="33"/>
  <c r="D981" i="33"/>
  <c r="C982" i="33"/>
  <c r="D982" i="33"/>
  <c r="C983" i="33"/>
  <c r="D983" i="33"/>
  <c r="C984" i="33"/>
  <c r="D984" i="33"/>
  <c r="C985" i="33"/>
  <c r="D985" i="33"/>
  <c r="C986" i="33"/>
  <c r="D986" i="33"/>
  <c r="C987" i="33"/>
  <c r="D987" i="33"/>
  <c r="C988" i="33"/>
  <c r="D988" i="33"/>
  <c r="C989" i="33"/>
  <c r="D989" i="33"/>
  <c r="C990" i="33"/>
  <c r="D990" i="33"/>
  <c r="C991" i="33"/>
  <c r="D991" i="33"/>
  <c r="C992" i="33"/>
  <c r="D992" i="33"/>
  <c r="C993" i="33"/>
  <c r="D993" i="33"/>
  <c r="C994" i="33"/>
  <c r="D994" i="33"/>
  <c r="C995" i="33"/>
  <c r="D995" i="33"/>
  <c r="C996" i="33"/>
  <c r="D996" i="33"/>
  <c r="C997" i="33"/>
  <c r="D997" i="33"/>
  <c r="C998" i="33"/>
  <c r="D998" i="33"/>
  <c r="C999" i="33"/>
  <c r="D999" i="33"/>
  <c r="C1000" i="33"/>
  <c r="D1000" i="33"/>
  <c r="C1001" i="33"/>
  <c r="D1001" i="33"/>
  <c r="C1002" i="33"/>
  <c r="D1002" i="33"/>
  <c r="C1003" i="33"/>
  <c r="D1003" i="33"/>
  <c r="C1004" i="33"/>
  <c r="D1004" i="33"/>
  <c r="C1005" i="33"/>
  <c r="D1005" i="33"/>
  <c r="F8" i="39" l="1"/>
  <c r="F10" i="39"/>
  <c r="G12" i="39"/>
  <c r="H14" i="39"/>
  <c r="H16" i="39"/>
  <c r="F24" i="39"/>
  <c r="F32" i="39"/>
  <c r="G37" i="39"/>
  <c r="F40" i="39"/>
  <c r="F48" i="39"/>
  <c r="H50" i="39"/>
  <c r="F56" i="39"/>
  <c r="H58" i="39"/>
  <c r="F64" i="39"/>
  <c r="H66" i="39"/>
  <c r="G69" i="39"/>
  <c r="F72" i="39"/>
  <c r="G77" i="39"/>
  <c r="F80" i="39"/>
  <c r="H82" i="39"/>
  <c r="F88" i="39"/>
  <c r="H90" i="39"/>
  <c r="G93" i="39"/>
  <c r="F96" i="39"/>
  <c r="F104" i="39"/>
  <c r="H106" i="39"/>
  <c r="G109" i="39"/>
  <c r="F112" i="39"/>
  <c r="H114" i="39"/>
  <c r="G117" i="39"/>
  <c r="F120" i="39"/>
  <c r="F128" i="39"/>
  <c r="F136" i="39"/>
  <c r="F144" i="39"/>
  <c r="H146" i="39"/>
  <c r="G149" i="39"/>
  <c r="F152" i="39"/>
  <c r="H154" i="39"/>
  <c r="G157" i="39"/>
  <c r="F160" i="39"/>
  <c r="G165" i="39"/>
  <c r="F168" i="39"/>
  <c r="H170" i="39"/>
  <c r="G173" i="39"/>
  <c r="F176" i="39"/>
  <c r="H178" i="39"/>
  <c r="G181" i="39"/>
  <c r="F184" i="39"/>
  <c r="G189" i="39"/>
  <c r="F192" i="39"/>
  <c r="F200" i="39"/>
  <c r="H202" i="39"/>
  <c r="F208" i="39"/>
  <c r="H210" i="39"/>
  <c r="G213" i="39"/>
  <c r="F216" i="39"/>
  <c r="H218" i="39"/>
  <c r="G221" i="39"/>
  <c r="F224" i="39"/>
  <c r="H226" i="39"/>
  <c r="F232" i="39"/>
  <c r="H234" i="39"/>
  <c r="F240" i="39"/>
  <c r="H242" i="39"/>
  <c r="F248" i="39"/>
  <c r="F256" i="39"/>
  <c r="G261" i="39"/>
  <c r="F264" i="39"/>
  <c r="H266" i="39"/>
  <c r="G269" i="39"/>
  <c r="F272" i="39"/>
  <c r="H274" i="39"/>
  <c r="G277" i="39"/>
  <c r="F280" i="39"/>
  <c r="H282" i="39"/>
  <c r="G285" i="39"/>
  <c r="F288" i="39"/>
  <c r="H290" i="39"/>
  <c r="G293" i="39"/>
  <c r="F296" i="39"/>
  <c r="H298" i="39"/>
  <c r="G301" i="39"/>
  <c r="F304" i="39"/>
  <c r="G309" i="39"/>
  <c r="F312" i="39"/>
  <c r="H314" i="39"/>
  <c r="G317" i="39"/>
  <c r="F320" i="39"/>
  <c r="G325" i="39"/>
  <c r="F328" i="39"/>
  <c r="F336" i="39"/>
  <c r="G341" i="39"/>
  <c r="F344" i="39"/>
  <c r="H346" i="39"/>
  <c r="F352" i="39"/>
  <c r="H354" i="39"/>
  <c r="G357" i="39"/>
  <c r="F360" i="39"/>
  <c r="H362" i="39"/>
  <c r="G365" i="39"/>
  <c r="F368" i="39"/>
  <c r="H370" i="39"/>
  <c r="F376" i="39"/>
  <c r="H378" i="39"/>
  <c r="F384" i="39"/>
  <c r="F392" i="39"/>
  <c r="H394" i="39"/>
  <c r="G397" i="39"/>
  <c r="F400" i="39"/>
  <c r="H402" i="39"/>
  <c r="G405" i="39"/>
  <c r="F408" i="39"/>
  <c r="H410" i="39"/>
  <c r="F416" i="39"/>
  <c r="F4999" i="39"/>
  <c r="G4996" i="39"/>
  <c r="F4991" i="39"/>
  <c r="H4985" i="39"/>
  <c r="F4983" i="39"/>
  <c r="F4975" i="39"/>
  <c r="F4967" i="39"/>
  <c r="G4964" i="39"/>
  <c r="H4961" i="39"/>
  <c r="F4959" i="39"/>
  <c r="H4953" i="39"/>
  <c r="F4951" i="39"/>
  <c r="G4948" i="39"/>
  <c r="H4945" i="39"/>
  <c r="F4943" i="39"/>
  <c r="F4935" i="39"/>
  <c r="G4932" i="39"/>
  <c r="F4927" i="39"/>
  <c r="G4924" i="39"/>
  <c r="F4919" i="39"/>
  <c r="G4916" i="39"/>
  <c r="H4913" i="39"/>
  <c r="F4911" i="39"/>
  <c r="G4908" i="39"/>
  <c r="H4905" i="39"/>
  <c r="F4903" i="39"/>
  <c r="H4897" i="39"/>
  <c r="F4895" i="39"/>
  <c r="G4892" i="39"/>
  <c r="F4887" i="39"/>
  <c r="H4881" i="39"/>
  <c r="F4879" i="39"/>
  <c r="H4873" i="39"/>
  <c r="F4871" i="39"/>
  <c r="G4868" i="39"/>
  <c r="H4865" i="39"/>
  <c r="F4863" i="39"/>
  <c r="G4860" i="39"/>
  <c r="F4855" i="39"/>
  <c r="G4852" i="39"/>
  <c r="H4849" i="39"/>
  <c r="F4847" i="39"/>
  <c r="G4844" i="39"/>
  <c r="H4841" i="39"/>
  <c r="F4839" i="39"/>
  <c r="G4836" i="39"/>
  <c r="H4833" i="39"/>
  <c r="F4831" i="39"/>
  <c r="G4828" i="39"/>
  <c r="H4825" i="39"/>
  <c r="F4823" i="39"/>
  <c r="G4820" i="39"/>
  <c r="F4815" i="39"/>
  <c r="G4812" i="39"/>
  <c r="F4807" i="39"/>
  <c r="H4801" i="39"/>
  <c r="F4799" i="39"/>
  <c r="G4796" i="39"/>
  <c r="H4793" i="39"/>
  <c r="F4791" i="39"/>
  <c r="F4783" i="39"/>
  <c r="H4777" i="39"/>
  <c r="F4775" i="39"/>
  <c r="G4772" i="39"/>
  <c r="H4769" i="39"/>
  <c r="F4767" i="39"/>
  <c r="G4764" i="39"/>
  <c r="H4761" i="39"/>
  <c r="F4759" i="39"/>
  <c r="G4756" i="39"/>
  <c r="F4751" i="39"/>
  <c r="G4748" i="39"/>
  <c r="H4745" i="39"/>
  <c r="F4743" i="39"/>
  <c r="G4740" i="39"/>
  <c r="H4737" i="39"/>
  <c r="F4735" i="39"/>
  <c r="H4729" i="39"/>
  <c r="F4727" i="39"/>
  <c r="G4724" i="39"/>
  <c r="F4719" i="39"/>
  <c r="G4716" i="39"/>
  <c r="H4713" i="39"/>
  <c r="F4711" i="39"/>
  <c r="H4998" i="39"/>
  <c r="F4996" i="39"/>
  <c r="H4990" i="39"/>
  <c r="F4988" i="39"/>
  <c r="G4985" i="39"/>
  <c r="H4982" i="39"/>
  <c r="F4980" i="39"/>
  <c r="H4974" i="39"/>
  <c r="F4972" i="39"/>
  <c r="H4966" i="39"/>
  <c r="F4964" i="39"/>
  <c r="G4961" i="39"/>
  <c r="F4956" i="39"/>
  <c r="G4953" i="39"/>
  <c r="H4950" i="39"/>
  <c r="F4948" i="39"/>
  <c r="G4945" i="39"/>
  <c r="F4940" i="39"/>
  <c r="F4932" i="39"/>
  <c r="F4924" i="39"/>
  <c r="H4918" i="39"/>
  <c r="F4916" i="39"/>
  <c r="G4913" i="39"/>
  <c r="F4908" i="39"/>
  <c r="G4905" i="39"/>
  <c r="H4902" i="39"/>
  <c r="F4900" i="39"/>
  <c r="G4897" i="39"/>
  <c r="H4894" i="39"/>
  <c r="F4892" i="39"/>
  <c r="F4884" i="39"/>
  <c r="G4881" i="39"/>
  <c r="F4876" i="39"/>
  <c r="G4873" i="39"/>
  <c r="F4868" i="39"/>
  <c r="G4865" i="39"/>
  <c r="F4860" i="39"/>
  <c r="H4854" i="39"/>
  <c r="F4852" i="39"/>
  <c r="G4849" i="39"/>
  <c r="H4846" i="39"/>
  <c r="F4844" i="39"/>
  <c r="G4841" i="39"/>
  <c r="F4836" i="39"/>
  <c r="G4833" i="39"/>
  <c r="H4830" i="39"/>
  <c r="F4828" i="39"/>
  <c r="G4825" i="39"/>
  <c r="F4820" i="39"/>
  <c r="H4814" i="39"/>
  <c r="F4812" i="39"/>
  <c r="H4806" i="39"/>
  <c r="F4804" i="39"/>
  <c r="G4801" i="39"/>
  <c r="F4796" i="39"/>
  <c r="G4793" i="39"/>
  <c r="H4790" i="39"/>
  <c r="F4788" i="39"/>
  <c r="H4782" i="39"/>
  <c r="F4780" i="39"/>
  <c r="G4777" i="39"/>
  <c r="H4774" i="39"/>
  <c r="F4772" i="39"/>
  <c r="G4769" i="39"/>
  <c r="F4764" i="39"/>
  <c r="G4761" i="39"/>
  <c r="H4758" i="39"/>
  <c r="F4756" i="39"/>
  <c r="F4748" i="39"/>
  <c r="G4745" i="39"/>
  <c r="H4742" i="39"/>
  <c r="F4740" i="39"/>
  <c r="G4737" i="39"/>
  <c r="F4732" i="39"/>
  <c r="G4729" i="39"/>
  <c r="F4724" i="39"/>
  <c r="H4718" i="39"/>
  <c r="F4716" i="39"/>
  <c r="F5001" i="39"/>
  <c r="G4998" i="39"/>
  <c r="H4995" i="39"/>
  <c r="F4993" i="39"/>
  <c r="G4990" i="39"/>
  <c r="F4985" i="39"/>
  <c r="G4982" i="39"/>
  <c r="H4979" i="39"/>
  <c r="F4977" i="39"/>
  <c r="G4974" i="39"/>
  <c r="F4969" i="39"/>
  <c r="G4966" i="39"/>
  <c r="F4961" i="39"/>
  <c r="F4953" i="39"/>
  <c r="G4950" i="39"/>
  <c r="H4947" i="39"/>
  <c r="F4945" i="39"/>
  <c r="H4939" i="39"/>
  <c r="F4937" i="39"/>
  <c r="F4929" i="39"/>
  <c r="F4921" i="39"/>
  <c r="G4918" i="39"/>
  <c r="H4915" i="39"/>
  <c r="F4913" i="39"/>
  <c r="H4907" i="39"/>
  <c r="F4905" i="39"/>
  <c r="G4902" i="39"/>
  <c r="H4899" i="39"/>
  <c r="F4897" i="39"/>
  <c r="G4894" i="39"/>
  <c r="F4889" i="39"/>
  <c r="H4883" i="39"/>
  <c r="F4881" i="39"/>
  <c r="H4875" i="39"/>
  <c r="F4873" i="39"/>
  <c r="H4867" i="39"/>
  <c r="F4865" i="39"/>
  <c r="H4859" i="39"/>
  <c r="F4857" i="39"/>
  <c r="G4854" i="39"/>
  <c r="H4851" i="39"/>
  <c r="F4849" i="39"/>
  <c r="G4846" i="39"/>
  <c r="F4841" i="39"/>
  <c r="F4833" i="39"/>
  <c r="G4830" i="39"/>
  <c r="H4827" i="39"/>
  <c r="F4825" i="39"/>
  <c r="H4819" i="39"/>
  <c r="F4817" i="39"/>
  <c r="G4814" i="39"/>
  <c r="H4811" i="39"/>
  <c r="F4809" i="39"/>
  <c r="G4806" i="39"/>
  <c r="H4803" i="39"/>
  <c r="F4801" i="39"/>
  <c r="F4793" i="39"/>
  <c r="G4790" i="39"/>
  <c r="H4787" i="39"/>
  <c r="F4785" i="39"/>
  <c r="G4782" i="39"/>
  <c r="H4779" i="39"/>
  <c r="F4777" i="39"/>
  <c r="G4774" i="39"/>
  <c r="H4771" i="39"/>
  <c r="F4769" i="39"/>
  <c r="H4763" i="39"/>
  <c r="F4761" i="39"/>
  <c r="G4758" i="39"/>
  <c r="F4753" i="39"/>
  <c r="F4745" i="39"/>
  <c r="G4742" i="39"/>
  <c r="H4739" i="39"/>
  <c r="F4737" i="39"/>
  <c r="H4731" i="39"/>
  <c r="F4729" i="39"/>
  <c r="F4721" i="39"/>
  <c r="G4718" i="39"/>
  <c r="H4715" i="39"/>
  <c r="F4713" i="39"/>
  <c r="F4998" i="39"/>
  <c r="G4995" i="39"/>
  <c r="H4992" i="39"/>
  <c r="F4990" i="39"/>
  <c r="F4982" i="39"/>
  <c r="G4979" i="39"/>
  <c r="F4974" i="39"/>
  <c r="F4966" i="39"/>
  <c r="H4960" i="39"/>
  <c r="F4958" i="39"/>
  <c r="H4952" i="39"/>
  <c r="F4950" i="39"/>
  <c r="G4947" i="39"/>
  <c r="F4942" i="39"/>
  <c r="G4939" i="39"/>
  <c r="F4934" i="39"/>
  <c r="F4926" i="39"/>
  <c r="H4920" i="39"/>
  <c r="F4918" i="39"/>
  <c r="G4915" i="39"/>
  <c r="F4910" i="39"/>
  <c r="G4907" i="39"/>
  <c r="F4902" i="39"/>
  <c r="G4899" i="39"/>
  <c r="F4894" i="39"/>
  <c r="F4886" i="39"/>
  <c r="G4883" i="39"/>
  <c r="F4878" i="39"/>
  <c r="G4875" i="39"/>
  <c r="H4872" i="39"/>
  <c r="F4870" i="39"/>
  <c r="G4867" i="39"/>
  <c r="F4862" i="39"/>
  <c r="G4859" i="39"/>
  <c r="F4854" i="39"/>
  <c r="G4851" i="39"/>
  <c r="H4848" i="39"/>
  <c r="F4846" i="39"/>
  <c r="H4840" i="39"/>
  <c r="F4838" i="39"/>
  <c r="F4830" i="39"/>
  <c r="G4827" i="39"/>
  <c r="H4824" i="39"/>
  <c r="F4822" i="39"/>
  <c r="G4819" i="39"/>
  <c r="H4816" i="39"/>
  <c r="F4814" i="39"/>
  <c r="G4811" i="39"/>
  <c r="F4806" i="39"/>
  <c r="G4803" i="39"/>
  <c r="H4800" i="39"/>
  <c r="F4798" i="39"/>
  <c r="H4792" i="39"/>
  <c r="F4790" i="39"/>
  <c r="G4787" i="39"/>
  <c r="F4782" i="39"/>
  <c r="G4779" i="39"/>
  <c r="H4776" i="39"/>
  <c r="F4774" i="39"/>
  <c r="G4771" i="39"/>
  <c r="F4766" i="39"/>
  <c r="G4763" i="39"/>
  <c r="H4760" i="39"/>
  <c r="F4758" i="39"/>
  <c r="F4750" i="39"/>
  <c r="F4742" i="39"/>
  <c r="G4739" i="39"/>
  <c r="H4736" i="39"/>
  <c r="F4734" i="39"/>
  <c r="G4731" i="39"/>
  <c r="H4728" i="39"/>
  <c r="F4726" i="39"/>
  <c r="H4720" i="39"/>
  <c r="F4718" i="39"/>
  <c r="G4715" i="39"/>
  <c r="H4712" i="39"/>
  <c r="F4995" i="39"/>
  <c r="G4992" i="39"/>
  <c r="F4987" i="39"/>
  <c r="F4979" i="39"/>
  <c r="F4971" i="39"/>
  <c r="H4965" i="39"/>
  <c r="F4963" i="39"/>
  <c r="G4960" i="39"/>
  <c r="F4955" i="39"/>
  <c r="G4952" i="39"/>
  <c r="F4947" i="39"/>
  <c r="F4939" i="39"/>
  <c r="F4931" i="39"/>
  <c r="F4923" i="39"/>
  <c r="G4920" i="39"/>
  <c r="H4917" i="39"/>
  <c r="F4915" i="39"/>
  <c r="H4909" i="39"/>
  <c r="F4907" i="39"/>
  <c r="F4899" i="39"/>
  <c r="F4891" i="39"/>
  <c r="H4885" i="39"/>
  <c r="F4883" i="39"/>
  <c r="F4875" i="39"/>
  <c r="G4872" i="39"/>
  <c r="H4869" i="39"/>
  <c r="F4867" i="39"/>
  <c r="H4861" i="39"/>
  <c r="F4859" i="39"/>
  <c r="H4853" i="39"/>
  <c r="F4851" i="39"/>
  <c r="G4848" i="39"/>
  <c r="F4843" i="39"/>
  <c r="G4840" i="39"/>
  <c r="H4837" i="39"/>
  <c r="F4835" i="39"/>
  <c r="H4829" i="39"/>
  <c r="F4827" i="39"/>
  <c r="G4824" i="39"/>
  <c r="F4819" i="39"/>
  <c r="G4816" i="39"/>
  <c r="F4811" i="39"/>
  <c r="F4803" i="39"/>
  <c r="G4800" i="39"/>
  <c r="F4795" i="39"/>
  <c r="G4792" i="39"/>
  <c r="F4787" i="39"/>
  <c r="H4781" i="39"/>
  <c r="F4779" i="39"/>
  <c r="G4776" i="39"/>
  <c r="H4773" i="39"/>
  <c r="F4771" i="39"/>
  <c r="H4765" i="39"/>
  <c r="F4763" i="39"/>
  <c r="G4760" i="39"/>
  <c r="H4757" i="39"/>
  <c r="F4755" i="39"/>
  <c r="F4747" i="39"/>
  <c r="F4739" i="39"/>
  <c r="G4736" i="39"/>
  <c r="H4733" i="39"/>
  <c r="F4731" i="39"/>
  <c r="G4728" i="39"/>
  <c r="H4725" i="39"/>
  <c r="F4723" i="39"/>
  <c r="G4720" i="39"/>
  <c r="H4717" i="39"/>
  <c r="F4715" i="39"/>
  <c r="F5000" i="39"/>
  <c r="H4994" i="39"/>
  <c r="F4992" i="39"/>
  <c r="H4986" i="39"/>
  <c r="F4984" i="39"/>
  <c r="F4976" i="39"/>
  <c r="H4970" i="39"/>
  <c r="F4968" i="39"/>
  <c r="G4965" i="39"/>
  <c r="H4962" i="39"/>
  <c r="F4960" i="39"/>
  <c r="F4952" i="39"/>
  <c r="F4944" i="39"/>
  <c r="H4938" i="39"/>
  <c r="F4936" i="39"/>
  <c r="H4930" i="39"/>
  <c r="F4928" i="39"/>
  <c r="F4920" i="39"/>
  <c r="G4917" i="39"/>
  <c r="F4912" i="39"/>
  <c r="G4909" i="39"/>
  <c r="H4906" i="39"/>
  <c r="F4904" i="39"/>
  <c r="H4898" i="39"/>
  <c r="F4896" i="39"/>
  <c r="F4888" i="39"/>
  <c r="G4885" i="39"/>
  <c r="H4882" i="39"/>
  <c r="F4880" i="39"/>
  <c r="H4874" i="39"/>
  <c r="F4872" i="39"/>
  <c r="G4869" i="39"/>
  <c r="F4864" i="39"/>
  <c r="G4861" i="39"/>
  <c r="H4858" i="39"/>
  <c r="F4856" i="39"/>
  <c r="G4853" i="39"/>
  <c r="F4848" i="39"/>
  <c r="H4842" i="39"/>
  <c r="F4840" i="39"/>
  <c r="G4837" i="39"/>
  <c r="F4832" i="39"/>
  <c r="G4829" i="39"/>
  <c r="H4826" i="39"/>
  <c r="F4824" i="39"/>
  <c r="H4818" i="39"/>
  <c r="F4816" i="39"/>
  <c r="F4808" i="39"/>
  <c r="F4800" i="39"/>
  <c r="F4792" i="39"/>
  <c r="H4786" i="39"/>
  <c r="F4784" i="39"/>
  <c r="G4781" i="39"/>
  <c r="F4776" i="39"/>
  <c r="G4773" i="39"/>
  <c r="H4770" i="39"/>
  <c r="F4768" i="39"/>
  <c r="G4765" i="39"/>
  <c r="H4762" i="39"/>
  <c r="F4760" i="39"/>
  <c r="G4757" i="39"/>
  <c r="H4754" i="39"/>
  <c r="F4752" i="39"/>
  <c r="H4746" i="39"/>
  <c r="F4744" i="39"/>
  <c r="F4736" i="39"/>
  <c r="G4733" i="39"/>
  <c r="H4730" i="39"/>
  <c r="F4728" i="39"/>
  <c r="G4725" i="39"/>
  <c r="H4722" i="39"/>
  <c r="F4720" i="39"/>
  <c r="G4717" i="39"/>
  <c r="F4997" i="39"/>
  <c r="G4994" i="39"/>
  <c r="H4991" i="39"/>
  <c r="F4989" i="39"/>
  <c r="G4986" i="39"/>
  <c r="F4981" i="39"/>
  <c r="F4973" i="39"/>
  <c r="G4970" i="39"/>
  <c r="H4967" i="39"/>
  <c r="F4965" i="39"/>
  <c r="G4962" i="39"/>
  <c r="F4957" i="39"/>
  <c r="H4951" i="39"/>
  <c r="F4949" i="39"/>
  <c r="F4941" i="39"/>
  <c r="G4938" i="39"/>
  <c r="H4935" i="39"/>
  <c r="F4933" i="39"/>
  <c r="G4930" i="39"/>
  <c r="H4927" i="39"/>
  <c r="F4925" i="39"/>
  <c r="F4917" i="39"/>
  <c r="H4911" i="39"/>
  <c r="F4909" i="39"/>
  <c r="G4906" i="39"/>
  <c r="F4901" i="39"/>
  <c r="G4898" i="39"/>
  <c r="H4895" i="39"/>
  <c r="F4893" i="39"/>
  <c r="H4887" i="39"/>
  <c r="F4885" i="39"/>
  <c r="G4882" i="39"/>
  <c r="H4879" i="39"/>
  <c r="F4877" i="39"/>
  <c r="G4874" i="39"/>
  <c r="F4869" i="39"/>
  <c r="F4861" i="39"/>
  <c r="G4858" i="39"/>
  <c r="F4853" i="39"/>
  <c r="H4847" i="39"/>
  <c r="F4845" i="39"/>
  <c r="G4842" i="39"/>
  <c r="F4837" i="39"/>
  <c r="F4829" i="39"/>
  <c r="G4826" i="39"/>
  <c r="F4821" i="39"/>
  <c r="G4818" i="39"/>
  <c r="F4813" i="39"/>
  <c r="F4805" i="39"/>
  <c r="F4797" i="39"/>
  <c r="H4791" i="39"/>
  <c r="F4789" i="39"/>
  <c r="G4786" i="39"/>
  <c r="H4783" i="39"/>
  <c r="F4781" i="39"/>
  <c r="F4773" i="39"/>
  <c r="G4770" i="39"/>
  <c r="H4767" i="39"/>
  <c r="F4765" i="39"/>
  <c r="G4762" i="39"/>
  <c r="F4757" i="39"/>
  <c r="G4754" i="39"/>
  <c r="H4751" i="39"/>
  <c r="F4749" i="39"/>
  <c r="G4746" i="39"/>
  <c r="H4743" i="39"/>
  <c r="F4741" i="39"/>
  <c r="F4733" i="39"/>
  <c r="G4730" i="39"/>
  <c r="H4727" i="39"/>
  <c r="F4725" i="39"/>
  <c r="G4722" i="39"/>
  <c r="H4719" i="39"/>
  <c r="F4717" i="39"/>
  <c r="H4996" i="39"/>
  <c r="F4994" i="39"/>
  <c r="G4991" i="39"/>
  <c r="F4986" i="39"/>
  <c r="F4978" i="39"/>
  <c r="F4970" i="39"/>
  <c r="G4967" i="39"/>
  <c r="H4964" i="39"/>
  <c r="F4962" i="39"/>
  <c r="F4954" i="39"/>
  <c r="G4951" i="39"/>
  <c r="H4948" i="39"/>
  <c r="F4946" i="39"/>
  <c r="F4938" i="39"/>
  <c r="G4935" i="39"/>
  <c r="H4932" i="39"/>
  <c r="F4930" i="39"/>
  <c r="G4927" i="39"/>
  <c r="H4924" i="39"/>
  <c r="F4922" i="39"/>
  <c r="H4916" i="39"/>
  <c r="F4914" i="39"/>
  <c r="G4911" i="39"/>
  <c r="H4908" i="39"/>
  <c r="F4906" i="39"/>
  <c r="F4898" i="39"/>
  <c r="G4895" i="39"/>
  <c r="H4892" i="39"/>
  <c r="F4890" i="39"/>
  <c r="G4887" i="39"/>
  <c r="F4882" i="39"/>
  <c r="G4879" i="39"/>
  <c r="F4874" i="39"/>
  <c r="H4868" i="39"/>
  <c r="F4866" i="39"/>
  <c r="H4860" i="39"/>
  <c r="F4858" i="39"/>
  <c r="H4852" i="39"/>
  <c r="F4850" i="39"/>
  <c r="G4847" i="39"/>
  <c r="H4844" i="39"/>
  <c r="F4842" i="39"/>
  <c r="H4836" i="39"/>
  <c r="F4834" i="39"/>
  <c r="H4828" i="39"/>
  <c r="F4826" i="39"/>
  <c r="H4820" i="39"/>
  <c r="F4818" i="39"/>
  <c r="H4812" i="39"/>
  <c r="F4810" i="39"/>
  <c r="F4802" i="39"/>
  <c r="H4796" i="39"/>
  <c r="F4794" i="39"/>
  <c r="G4791" i="39"/>
  <c r="F4786" i="39"/>
  <c r="G4783" i="39"/>
  <c r="F4778" i="39"/>
  <c r="H4772" i="39"/>
  <c r="F4770" i="39"/>
  <c r="G4767" i="39"/>
  <c r="H4764" i="39"/>
  <c r="F4762" i="39"/>
  <c r="H4756" i="39"/>
  <c r="F4754" i="39"/>
  <c r="G4751" i="39"/>
  <c r="H4748" i="39"/>
  <c r="F4746" i="39"/>
  <c r="G4743" i="39"/>
  <c r="H4740" i="39"/>
  <c r="F4738" i="39"/>
  <c r="F4730" i="39"/>
  <c r="G4727" i="39"/>
  <c r="H4724" i="39"/>
  <c r="F4722" i="39"/>
  <c r="G4719" i="39"/>
  <c r="H4716" i="39"/>
  <c r="F4714" i="39"/>
  <c r="F4712" i="39"/>
  <c r="F4709" i="39"/>
  <c r="H4703" i="39"/>
  <c r="F4701" i="39"/>
  <c r="G4698" i="39"/>
  <c r="F4693" i="39"/>
  <c r="F4685" i="39"/>
  <c r="G4682" i="39"/>
  <c r="F4677" i="39"/>
  <c r="G4674" i="39"/>
  <c r="H4671" i="39"/>
  <c r="F4669" i="39"/>
  <c r="H4663" i="39"/>
  <c r="F4661" i="39"/>
  <c r="G4658" i="39"/>
  <c r="F4653" i="39"/>
  <c r="H4647" i="39"/>
  <c r="F4645" i="39"/>
  <c r="G4642" i="39"/>
  <c r="H4639" i="39"/>
  <c r="F4637" i="39"/>
  <c r="G4634" i="39"/>
  <c r="H4631" i="39"/>
  <c r="F4629" i="39"/>
  <c r="G4626" i="39"/>
  <c r="H4623" i="39"/>
  <c r="F4621" i="39"/>
  <c r="G4618" i="39"/>
  <c r="F4613" i="39"/>
  <c r="G4610" i="39"/>
  <c r="F4605" i="39"/>
  <c r="G4602" i="39"/>
  <c r="H4599" i="39"/>
  <c r="F4597" i="39"/>
  <c r="G4594" i="39"/>
  <c r="F4589" i="39"/>
  <c r="G4586" i="39"/>
  <c r="H4583" i="39"/>
  <c r="F4581" i="39"/>
  <c r="H4575" i="39"/>
  <c r="F4573" i="39"/>
  <c r="F4565" i="39"/>
  <c r="G4562" i="39"/>
  <c r="F4557" i="39"/>
  <c r="G4554" i="39"/>
  <c r="F4549" i="39"/>
  <c r="G4546" i="39"/>
  <c r="H4543" i="39"/>
  <c r="F4541" i="39"/>
  <c r="F4533" i="39"/>
  <c r="G4530" i="39"/>
  <c r="F4525" i="39"/>
  <c r="G4522" i="39"/>
  <c r="F4517" i="39"/>
  <c r="G4514" i="39"/>
  <c r="F4509" i="39"/>
  <c r="H4503" i="39"/>
  <c r="F4501" i="39"/>
  <c r="H4495" i="39"/>
  <c r="F4493" i="39"/>
  <c r="F4485" i="39"/>
  <c r="F4477" i="39"/>
  <c r="G4474" i="39"/>
  <c r="F4469" i="39"/>
  <c r="G4466" i="39"/>
  <c r="H4463" i="39"/>
  <c r="F4461" i="39"/>
  <c r="H4455" i="39"/>
  <c r="H4708" i="39"/>
  <c r="F4706" i="39"/>
  <c r="G4703" i="39"/>
  <c r="H4700" i="39"/>
  <c r="F4698" i="39"/>
  <c r="F4690" i="39"/>
  <c r="F4682" i="39"/>
  <c r="H4676" i="39"/>
  <c r="F4674" i="39"/>
  <c r="G4671" i="39"/>
  <c r="H4668" i="39"/>
  <c r="F4666" i="39"/>
  <c r="G4663" i="39"/>
  <c r="F4658" i="39"/>
  <c r="F4650" i="39"/>
  <c r="G4647" i="39"/>
  <c r="F4642" i="39"/>
  <c r="G4639" i="39"/>
  <c r="H4636" i="39"/>
  <c r="F4634" i="39"/>
  <c r="G4631" i="39"/>
  <c r="F4626" i="39"/>
  <c r="G4623" i="39"/>
  <c r="H4620" i="39"/>
  <c r="F4618" i="39"/>
  <c r="F4610" i="39"/>
  <c r="F4602" i="39"/>
  <c r="G4599" i="39"/>
  <c r="F4594" i="39"/>
  <c r="F4586" i="39"/>
  <c r="G4583" i="39"/>
  <c r="G4708" i="39"/>
  <c r="H4705" i="39"/>
  <c r="F4703" i="39"/>
  <c r="G4700" i="39"/>
  <c r="H4697" i="39"/>
  <c r="F4695" i="39"/>
  <c r="H4689" i="39"/>
  <c r="F4687" i="39"/>
  <c r="H4681" i="39"/>
  <c r="F4679" i="39"/>
  <c r="G4676" i="39"/>
  <c r="H4673" i="39"/>
  <c r="F4671" i="39"/>
  <c r="G4668" i="39"/>
  <c r="H4665" i="39"/>
  <c r="F4663" i="39"/>
  <c r="H4657" i="39"/>
  <c r="F4655" i="39"/>
  <c r="H4649" i="39"/>
  <c r="F4647" i="39"/>
  <c r="F4639" i="39"/>
  <c r="G4636" i="39"/>
  <c r="F4631" i="39"/>
  <c r="F4623" i="39"/>
  <c r="G4620" i="39"/>
  <c r="H4617" i="39"/>
  <c r="F4615" i="39"/>
  <c r="H4609" i="39"/>
  <c r="F4607" i="39"/>
  <c r="F4599" i="39"/>
  <c r="H4593" i="39"/>
  <c r="F4591" i="39"/>
  <c r="F4583" i="39"/>
  <c r="H4577" i="39"/>
  <c r="F4575" i="39"/>
  <c r="F4567" i="39"/>
  <c r="F4559" i="39"/>
  <c r="F4551" i="39"/>
  <c r="G4548" i="39"/>
  <c r="H4545" i="39"/>
  <c r="F4543" i="39"/>
  <c r="G4540" i="39"/>
  <c r="H4537" i="39"/>
  <c r="F4535" i="39"/>
  <c r="G4532" i="39"/>
  <c r="H4529" i="39"/>
  <c r="F4527" i="39"/>
  <c r="G4524" i="39"/>
  <c r="H4521" i="39"/>
  <c r="F4519" i="39"/>
  <c r="G4516" i="39"/>
  <c r="H4513" i="39"/>
  <c r="F4511" i="39"/>
  <c r="F4503" i="39"/>
  <c r="G4500" i="39"/>
  <c r="H4497" i="39"/>
  <c r="F4495" i="39"/>
  <c r="H4489" i="39"/>
  <c r="F4487" i="39"/>
  <c r="F4479" i="39"/>
  <c r="G4476" i="39"/>
  <c r="F4471" i="39"/>
  <c r="G4468" i="39"/>
  <c r="F4463" i="39"/>
  <c r="H4457" i="39"/>
  <c r="F4455" i="39"/>
  <c r="H4449" i="39"/>
  <c r="F4447" i="39"/>
  <c r="H4441" i="39"/>
  <c r="F4439" i="39"/>
  <c r="G4436" i="39"/>
  <c r="F4431" i="39"/>
  <c r="G4428" i="39"/>
  <c r="F4708" i="39"/>
  <c r="G4705" i="39"/>
  <c r="F4700" i="39"/>
  <c r="G4697" i="39"/>
  <c r="H4694" i="39"/>
  <c r="F4692" i="39"/>
  <c r="G4689" i="39"/>
  <c r="F4684" i="39"/>
  <c r="G4681" i="39"/>
  <c r="H4678" i="39"/>
  <c r="F4676" i="39"/>
  <c r="G4673" i="39"/>
  <c r="F4668" i="39"/>
  <c r="G4665" i="39"/>
  <c r="F4660" i="39"/>
  <c r="G4657" i="39"/>
  <c r="F4652" i="39"/>
  <c r="G4649" i="39"/>
  <c r="H4646" i="39"/>
  <c r="F4644" i="39"/>
  <c r="F4636" i="39"/>
  <c r="F4628" i="39"/>
  <c r="H4622" i="39"/>
  <c r="F4620" i="39"/>
  <c r="G4617" i="39"/>
  <c r="H4614" i="39"/>
  <c r="F4612" i="39"/>
  <c r="G4609" i="39"/>
  <c r="H4606" i="39"/>
  <c r="F4604" i="39"/>
  <c r="F4596" i="39"/>
  <c r="G4593" i="39"/>
  <c r="H4590" i="39"/>
  <c r="F4588" i="39"/>
  <c r="H4582" i="39"/>
  <c r="F4580" i="39"/>
  <c r="G4577" i="39"/>
  <c r="H4574" i="39"/>
  <c r="F4572" i="39"/>
  <c r="F4564" i="39"/>
  <c r="H4558" i="39"/>
  <c r="F4556" i="39"/>
  <c r="F4548" i="39"/>
  <c r="G4545" i="39"/>
  <c r="F4540" i="39"/>
  <c r="G4537" i="39"/>
  <c r="H4534" i="39"/>
  <c r="F4532" i="39"/>
  <c r="G4529" i="39"/>
  <c r="F4524" i="39"/>
  <c r="G4521" i="39"/>
  <c r="H4518" i="39"/>
  <c r="F4516" i="39"/>
  <c r="G4513" i="39"/>
  <c r="H4510" i="39"/>
  <c r="F4508" i="39"/>
  <c r="F4500" i="39"/>
  <c r="G4497" i="39"/>
  <c r="H4494" i="39"/>
  <c r="F4492" i="39"/>
  <c r="G4489" i="39"/>
  <c r="F4484" i="39"/>
  <c r="F4476" i="39"/>
  <c r="F4468" i="39"/>
  <c r="H4462" i="39"/>
  <c r="F4460" i="39"/>
  <c r="G4457" i="39"/>
  <c r="H4454" i="39"/>
  <c r="F4452" i="39"/>
  <c r="G4449" i="39"/>
  <c r="F4444" i="39"/>
  <c r="G4441" i="39"/>
  <c r="F4436" i="39"/>
  <c r="H4430" i="39"/>
  <c r="F4428" i="39"/>
  <c r="H4707" i="39"/>
  <c r="F4705" i="39"/>
  <c r="H4699" i="39"/>
  <c r="F4697" i="39"/>
  <c r="G4694" i="39"/>
  <c r="H4691" i="39"/>
  <c r="F4689" i="39"/>
  <c r="H4683" i="39"/>
  <c r="F4681" i="39"/>
  <c r="G4678" i="39"/>
  <c r="F4673" i="39"/>
  <c r="H4667" i="39"/>
  <c r="F4665" i="39"/>
  <c r="F4657" i="39"/>
  <c r="H4651" i="39"/>
  <c r="F4649" i="39"/>
  <c r="G4646" i="39"/>
  <c r="F4641" i="39"/>
  <c r="H4635" i="39"/>
  <c r="F4633" i="39"/>
  <c r="H4627" i="39"/>
  <c r="F4625" i="39"/>
  <c r="G4622" i="39"/>
  <c r="H4619" i="39"/>
  <c r="F4617" i="39"/>
  <c r="G4614" i="39"/>
  <c r="H4611" i="39"/>
  <c r="F4609" i="39"/>
  <c r="G4606" i="39"/>
  <c r="H4603" i="39"/>
  <c r="F4601" i="39"/>
  <c r="H4595" i="39"/>
  <c r="F4593" i="39"/>
  <c r="G4590" i="39"/>
  <c r="F4585" i="39"/>
  <c r="G4582" i="39"/>
  <c r="F4577" i="39"/>
  <c r="G4574" i="39"/>
  <c r="F4569" i="39"/>
  <c r="H4563" i="39"/>
  <c r="F4561" i="39"/>
  <c r="G4558" i="39"/>
  <c r="F4553" i="39"/>
  <c r="H4547" i="39"/>
  <c r="F4545" i="39"/>
  <c r="F4537" i="39"/>
  <c r="G4534" i="39"/>
  <c r="H4531" i="39"/>
  <c r="F4529" i="39"/>
  <c r="H4523" i="39"/>
  <c r="F4521" i="39"/>
  <c r="G4518" i="39"/>
  <c r="H4515" i="39"/>
  <c r="F4513" i="39"/>
  <c r="G4510" i="39"/>
  <c r="F4505" i="39"/>
  <c r="F4497" i="39"/>
  <c r="G4494" i="39"/>
  <c r="H4491" i="39"/>
  <c r="F4489" i="39"/>
  <c r="F4481" i="39"/>
  <c r="H4475" i="39"/>
  <c r="F4473" i="39"/>
  <c r="F4465" i="39"/>
  <c r="G4462" i="39"/>
  <c r="H4459" i="39"/>
  <c r="F4457" i="39"/>
  <c r="G4454" i="39"/>
  <c r="F4449" i="39"/>
  <c r="H4443" i="39"/>
  <c r="F4441" i="39"/>
  <c r="F4433" i="39"/>
  <c r="G4430" i="39"/>
  <c r="H4427" i="39"/>
  <c r="F4425" i="39"/>
  <c r="F4710" i="39"/>
  <c r="G4707" i="39"/>
  <c r="F4702" i="39"/>
  <c r="G4699" i="39"/>
  <c r="H4696" i="39"/>
  <c r="F4694" i="39"/>
  <c r="G4691" i="39"/>
  <c r="F4686" i="39"/>
  <c r="G4683" i="39"/>
  <c r="H4680" i="39"/>
  <c r="F4678" i="39"/>
  <c r="H4672" i="39"/>
  <c r="F4670" i="39"/>
  <c r="G4667" i="39"/>
  <c r="H4664" i="39"/>
  <c r="F4662" i="39"/>
  <c r="F4654" i="39"/>
  <c r="G4651" i="39"/>
  <c r="H4648" i="39"/>
  <c r="F4646" i="39"/>
  <c r="H4640" i="39"/>
  <c r="F4638" i="39"/>
  <c r="G4635" i="39"/>
  <c r="F4630" i="39"/>
  <c r="G4627" i="39"/>
  <c r="H4624" i="39"/>
  <c r="F4622" i="39"/>
  <c r="G4619" i="39"/>
  <c r="H4616" i="39"/>
  <c r="F4614" i="39"/>
  <c r="G4611" i="39"/>
  <c r="F4606" i="39"/>
  <c r="G4603" i="39"/>
  <c r="F4598" i="39"/>
  <c r="G4595" i="39"/>
  <c r="F4590" i="39"/>
  <c r="H4584" i="39"/>
  <c r="G4713" i="39"/>
  <c r="H4709" i="39"/>
  <c r="F4707" i="39"/>
  <c r="H4701" i="39"/>
  <c r="F4699" i="39"/>
  <c r="G4696" i="39"/>
  <c r="H4693" i="39"/>
  <c r="F4691" i="39"/>
  <c r="H4685" i="39"/>
  <c r="F4683" i="39"/>
  <c r="G4680" i="39"/>
  <c r="F4675" i="39"/>
  <c r="G4672" i="39"/>
  <c r="H4669" i="39"/>
  <c r="F4667" i="39"/>
  <c r="G4664" i="39"/>
  <c r="H4661" i="39"/>
  <c r="F4659" i="39"/>
  <c r="F4651" i="39"/>
  <c r="G4648" i="39"/>
  <c r="H4645" i="39"/>
  <c r="F4643" i="39"/>
  <c r="G4640" i="39"/>
  <c r="H4637" i="39"/>
  <c r="F4635" i="39"/>
  <c r="H4629" i="39"/>
  <c r="F4627" i="39"/>
  <c r="G4624" i="39"/>
  <c r="H4621" i="39"/>
  <c r="F4619" i="39"/>
  <c r="G4616" i="39"/>
  <c r="F4611" i="39"/>
  <c r="H4605" i="39"/>
  <c r="F4603" i="39"/>
  <c r="H4597" i="39"/>
  <c r="F4595" i="39"/>
  <c r="H4589" i="39"/>
  <c r="F4587" i="39"/>
  <c r="G4584" i="39"/>
  <c r="H4581" i="39"/>
  <c r="F4579" i="39"/>
  <c r="G4576" i="39"/>
  <c r="F4571" i="39"/>
  <c r="G4568" i="39"/>
  <c r="F4563" i="39"/>
  <c r="G4560" i="39"/>
  <c r="H4557" i="39"/>
  <c r="F4555" i="39"/>
  <c r="H4549" i="39"/>
  <c r="F4547" i="39"/>
  <c r="F4539" i="39"/>
  <c r="G4536" i="39"/>
  <c r="H4533" i="39"/>
  <c r="F4531" i="39"/>
  <c r="G4528" i="39"/>
  <c r="H4525" i="39"/>
  <c r="F4523" i="39"/>
  <c r="H4517" i="39"/>
  <c r="F4515" i="39"/>
  <c r="H4509" i="39"/>
  <c r="F4507" i="39"/>
  <c r="H4501" i="39"/>
  <c r="F4499" i="39"/>
  <c r="H4493" i="39"/>
  <c r="F4491" i="39"/>
  <c r="F4483" i="39"/>
  <c r="H4477" i="39"/>
  <c r="F4475" i="39"/>
  <c r="H4469" i="39"/>
  <c r="F4467" i="39"/>
  <c r="H4461" i="39"/>
  <c r="F4459" i="39"/>
  <c r="G4712" i="39"/>
  <c r="G4709" i="39"/>
  <c r="F4704" i="39"/>
  <c r="G4701" i="39"/>
  <c r="H4698" i="39"/>
  <c r="F4696" i="39"/>
  <c r="G4693" i="39"/>
  <c r="F4688" i="39"/>
  <c r="G4685" i="39"/>
  <c r="H4682" i="39"/>
  <c r="F4680" i="39"/>
  <c r="H4674" i="39"/>
  <c r="F4672" i="39"/>
  <c r="G4669" i="39"/>
  <c r="F4664" i="39"/>
  <c r="G4661" i="39"/>
  <c r="H4658" i="39"/>
  <c r="F4656" i="39"/>
  <c r="F4648" i="39"/>
  <c r="G4645" i="39"/>
  <c r="H4642" i="39"/>
  <c r="F4640" i="39"/>
  <c r="G4637" i="39"/>
  <c r="H4634" i="39"/>
  <c r="F4632" i="39"/>
  <c r="G4629" i="39"/>
  <c r="H4626" i="39"/>
  <c r="F4624" i="39"/>
  <c r="G4621" i="39"/>
  <c r="H4618" i="39"/>
  <c r="F4616" i="39"/>
  <c r="H4610" i="39"/>
  <c r="F4608" i="39"/>
  <c r="G4605" i="39"/>
  <c r="H4602" i="39"/>
  <c r="F4600" i="39"/>
  <c r="G4597" i="39"/>
  <c r="H4594" i="39"/>
  <c r="F4592" i="39"/>
  <c r="G4589" i="39"/>
  <c r="H4586" i="39"/>
  <c r="F4584" i="39"/>
  <c r="G4581" i="39"/>
  <c r="F4576" i="39"/>
  <c r="F4568" i="39"/>
  <c r="H4562" i="39"/>
  <c r="F4560" i="39"/>
  <c r="G4557" i="39"/>
  <c r="H4554" i="39"/>
  <c r="F4552" i="39"/>
  <c r="G4549" i="39"/>
  <c r="H4546" i="39"/>
  <c r="F4544" i="39"/>
  <c r="F4536" i="39"/>
  <c r="G4533" i="39"/>
  <c r="H4530" i="39"/>
  <c r="F4528" i="39"/>
  <c r="G4525" i="39"/>
  <c r="H4522" i="39"/>
  <c r="F4520" i="39"/>
  <c r="G4517" i="39"/>
  <c r="H4514" i="39"/>
  <c r="F4512" i="39"/>
  <c r="G4509" i="39"/>
  <c r="F4504" i="39"/>
  <c r="G4501" i="39"/>
  <c r="F4496" i="39"/>
  <c r="G4493" i="39"/>
  <c r="F4488" i="39"/>
  <c r="F4480" i="39"/>
  <c r="G4477" i="39"/>
  <c r="H4474" i="39"/>
  <c r="F4472" i="39"/>
  <c r="G4469" i="39"/>
  <c r="H4466" i="39"/>
  <c r="F4464" i="39"/>
  <c r="G4461" i="39"/>
  <c r="F4456" i="39"/>
  <c r="G4453" i="39"/>
  <c r="H4450" i="39"/>
  <c r="F4448" i="39"/>
  <c r="F4440" i="39"/>
  <c r="G4437" i="39"/>
  <c r="F4432" i="39"/>
  <c r="H4426" i="39"/>
  <c r="H4568" i="39"/>
  <c r="H4548" i="39"/>
  <c r="F4542" i="39"/>
  <c r="F4538" i="39"/>
  <c r="H4528" i="39"/>
  <c r="F4522" i="39"/>
  <c r="F4514" i="39"/>
  <c r="F4474" i="39"/>
  <c r="F4445" i="39"/>
  <c r="F4437" i="39"/>
  <c r="G4425" i="39"/>
  <c r="H4419" i="39"/>
  <c r="F4417" i="39"/>
  <c r="G4414" i="39"/>
  <c r="F4409" i="39"/>
  <c r="G4406" i="39"/>
  <c r="H4403" i="39"/>
  <c r="F4401" i="39"/>
  <c r="G4398" i="39"/>
  <c r="H4395" i="39"/>
  <c r="F4393" i="39"/>
  <c r="G4390" i="39"/>
  <c r="F4385" i="39"/>
  <c r="F4377" i="39"/>
  <c r="F4369" i="39"/>
  <c r="H4363" i="39"/>
  <c r="F4361" i="39"/>
  <c r="F4353" i="39"/>
  <c r="F4345" i="39"/>
  <c r="G4342" i="39"/>
  <c r="H4339" i="39"/>
  <c r="F4337" i="39"/>
  <c r="G4334" i="39"/>
  <c r="F4329" i="39"/>
  <c r="F4321" i="39"/>
  <c r="G4318" i="39"/>
  <c r="F4313" i="39"/>
  <c r="G4310" i="39"/>
  <c r="F4305" i="39"/>
  <c r="G4302" i="39"/>
  <c r="H4299" i="39"/>
  <c r="F4297" i="39"/>
  <c r="G4294" i="39"/>
  <c r="H4291" i="39"/>
  <c r="F4289" i="39"/>
  <c r="G4286" i="39"/>
  <c r="H4283" i="39"/>
  <c r="F4281" i="39"/>
  <c r="F4273" i="39"/>
  <c r="G4270" i="39"/>
  <c r="H4267" i="39"/>
  <c r="F4265" i="39"/>
  <c r="H4259" i="39"/>
  <c r="F4257" i="39"/>
  <c r="G4254" i="39"/>
  <c r="H4251" i="39"/>
  <c r="F4249" i="39"/>
  <c r="F4241" i="39"/>
  <c r="G4238" i="39"/>
  <c r="H4235" i="39"/>
  <c r="F4233" i="39"/>
  <c r="G4230" i="39"/>
  <c r="F4225" i="39"/>
  <c r="G4222" i="39"/>
  <c r="H4219" i="39"/>
  <c r="F4217" i="39"/>
  <c r="G4214" i="39"/>
  <c r="F4209" i="39"/>
  <c r="F4201" i="39"/>
  <c r="F4193" i="39"/>
  <c r="G4190" i="39"/>
  <c r="F4185" i="39"/>
  <c r="G4182" i="39"/>
  <c r="F4177" i="39"/>
  <c r="F4169" i="39"/>
  <c r="H4163" i="39"/>
  <c r="F4161" i="39"/>
  <c r="G4158" i="39"/>
  <c r="H4155" i="39"/>
  <c r="F4153" i="39"/>
  <c r="H4147" i="39"/>
  <c r="F4145" i="39"/>
  <c r="F4578" i="39"/>
  <c r="F4558" i="39"/>
  <c r="G4547" i="39"/>
  <c r="H4536" i="39"/>
  <c r="G4503" i="39"/>
  <c r="G4491" i="39"/>
  <c r="F4470" i="39"/>
  <c r="F4458" i="39"/>
  <c r="H4447" i="39"/>
  <c r="H4436" i="39"/>
  <c r="F4429" i="39"/>
  <c r="H4424" i="39"/>
  <c r="F4422" i="39"/>
  <c r="G4419" i="39"/>
  <c r="H4416" i="39"/>
  <c r="F4414" i="39"/>
  <c r="F4406" i="39"/>
  <c r="G4403" i="39"/>
  <c r="H4400" i="39"/>
  <c r="F4398" i="39"/>
  <c r="G4395" i="39"/>
  <c r="H4392" i="39"/>
  <c r="F4390" i="39"/>
  <c r="H4384" i="39"/>
  <c r="F4382" i="39"/>
  <c r="H4376" i="39"/>
  <c r="F4374" i="39"/>
  <c r="H4368" i="39"/>
  <c r="F4366" i="39"/>
  <c r="G4363" i="39"/>
  <c r="F4358" i="39"/>
  <c r="H4352" i="39"/>
  <c r="F4350" i="39"/>
  <c r="F4342" i="39"/>
  <c r="G4339" i="39"/>
  <c r="H4336" i="39"/>
  <c r="F4334" i="39"/>
  <c r="F4326" i="39"/>
  <c r="F4318" i="39"/>
  <c r="F4310" i="39"/>
  <c r="H4304" i="39"/>
  <c r="F4302" i="39"/>
  <c r="G4299" i="39"/>
  <c r="H4296" i="39"/>
  <c r="F4294" i="39"/>
  <c r="G4291" i="39"/>
  <c r="H4288" i="39"/>
  <c r="F4286" i="39"/>
  <c r="G4283" i="39"/>
  <c r="H4280" i="39"/>
  <c r="F4278" i="39"/>
  <c r="H4272" i="39"/>
  <c r="F4270" i="39"/>
  <c r="G4267" i="39"/>
  <c r="H4264" i="39"/>
  <c r="F4262" i="39"/>
  <c r="G4259" i="39"/>
  <c r="F4254" i="39"/>
  <c r="G4251" i="39"/>
  <c r="F4246" i="39"/>
  <c r="H4240" i="39"/>
  <c r="F4238" i="39"/>
  <c r="G4235" i="39"/>
  <c r="H4232" i="39"/>
  <c r="F4230" i="39"/>
  <c r="F4222" i="39"/>
  <c r="G4219" i="39"/>
  <c r="H4216" i="39"/>
  <c r="F4214" i="39"/>
  <c r="H4208" i="39"/>
  <c r="F4206" i="39"/>
  <c r="F4198" i="39"/>
  <c r="F4190" i="39"/>
  <c r="H4184" i="39"/>
  <c r="F4182" i="39"/>
  <c r="F4174" i="39"/>
  <c r="F4166" i="39"/>
  <c r="G4163" i="39"/>
  <c r="H4160" i="39"/>
  <c r="F4158" i="39"/>
  <c r="G4155" i="39"/>
  <c r="F4582" i="39"/>
  <c r="H4576" i="39"/>
  <c r="G4563" i="39"/>
  <c r="F4546" i="39"/>
  <c r="F4498" i="39"/>
  <c r="H4468" i="39"/>
  <c r="G4463" i="39"/>
  <c r="G4447" i="39"/>
  <c r="H4439" i="39"/>
  <c r="H4428" i="39"/>
  <c r="G4424" i="39"/>
  <c r="F4419" i="39"/>
  <c r="G4416" i="39"/>
  <c r="H4413" i="39"/>
  <c r="F4411" i="39"/>
  <c r="F4403" i="39"/>
  <c r="G4400" i="39"/>
  <c r="H4397" i="39"/>
  <c r="F4395" i="39"/>
  <c r="G4392" i="39"/>
  <c r="H4389" i="39"/>
  <c r="F4387" i="39"/>
  <c r="G4384" i="39"/>
  <c r="F4379" i="39"/>
  <c r="G4376" i="39"/>
  <c r="F4371" i="39"/>
  <c r="G4368" i="39"/>
  <c r="F4363" i="39"/>
  <c r="H4357" i="39"/>
  <c r="F4355" i="39"/>
  <c r="G4352" i="39"/>
  <c r="F4347" i="39"/>
  <c r="H4341" i="39"/>
  <c r="F4339" i="39"/>
  <c r="G4336" i="39"/>
  <c r="F4331" i="39"/>
  <c r="F4323" i="39"/>
  <c r="F4315" i="39"/>
  <c r="H4309" i="39"/>
  <c r="F4307" i="39"/>
  <c r="G4304" i="39"/>
  <c r="F4299" i="39"/>
  <c r="G4296" i="39"/>
  <c r="H4293" i="39"/>
  <c r="F4291" i="39"/>
  <c r="G4288" i="39"/>
  <c r="F4283" i="39"/>
  <c r="G4280" i="39"/>
  <c r="F4275" i="39"/>
  <c r="G4272" i="39"/>
  <c r="H4269" i="39"/>
  <c r="F4267" i="39"/>
  <c r="G4264" i="39"/>
  <c r="H4261" i="39"/>
  <c r="F4259" i="39"/>
  <c r="F4251" i="39"/>
  <c r="H4245" i="39"/>
  <c r="F4243" i="39"/>
  <c r="G4240" i="39"/>
  <c r="H4237" i="39"/>
  <c r="F4235" i="39"/>
  <c r="G4232" i="39"/>
  <c r="H4229" i="39"/>
  <c r="F4227" i="39"/>
  <c r="H4221" i="39"/>
  <c r="F4219" i="39"/>
  <c r="G4216" i="39"/>
  <c r="H4213" i="39"/>
  <c r="F4211" i="39"/>
  <c r="G4208" i="39"/>
  <c r="H4205" i="39"/>
  <c r="F4203" i="39"/>
  <c r="F4195" i="39"/>
  <c r="H4189" i="39"/>
  <c r="F4187" i="39"/>
  <c r="G4184" i="39"/>
  <c r="H4181" i="39"/>
  <c r="F4179" i="39"/>
  <c r="F4171" i="39"/>
  <c r="H4165" i="39"/>
  <c r="F4163" i="39"/>
  <c r="G4160" i="39"/>
  <c r="F4155" i="39"/>
  <c r="H4149" i="39"/>
  <c r="F4147" i="39"/>
  <c r="G4575" i="39"/>
  <c r="F4562" i="39"/>
  <c r="H4540" i="39"/>
  <c r="F4486" i="39"/>
  <c r="F4462" i="39"/>
  <c r="G4443" i="39"/>
  <c r="G4439" i="39"/>
  <c r="G4427" i="39"/>
  <c r="F4424" i="39"/>
  <c r="H4418" i="39"/>
  <c r="F4416" i="39"/>
  <c r="G4413" i="39"/>
  <c r="F4408" i="39"/>
  <c r="H4402" i="39"/>
  <c r="F4400" i="39"/>
  <c r="G4397" i="39"/>
  <c r="H4394" i="39"/>
  <c r="F4392" i="39"/>
  <c r="G4389" i="39"/>
  <c r="H4386" i="39"/>
  <c r="F4384" i="39"/>
  <c r="F4376" i="39"/>
  <c r="F4368" i="39"/>
  <c r="H4362" i="39"/>
  <c r="F4360" i="39"/>
  <c r="G4357" i="39"/>
  <c r="H4354" i="39"/>
  <c r="F4352" i="39"/>
  <c r="F4344" i="39"/>
  <c r="G4341" i="39"/>
  <c r="H4338" i="39"/>
  <c r="F4336" i="39"/>
  <c r="F4328" i="39"/>
  <c r="F4320" i="39"/>
  <c r="H4314" i="39"/>
  <c r="F4312" i="39"/>
  <c r="G4309" i="39"/>
  <c r="H4306" i="39"/>
  <c r="F4304" i="39"/>
  <c r="F4296" i="39"/>
  <c r="G4293" i="39"/>
  <c r="F4288" i="39"/>
  <c r="F4280" i="39"/>
  <c r="F4272" i="39"/>
  <c r="G4269" i="39"/>
  <c r="H4266" i="39"/>
  <c r="F4264" i="39"/>
  <c r="G4261" i="39"/>
  <c r="F4256" i="39"/>
  <c r="H4250" i="39"/>
  <c r="F4248" i="39"/>
  <c r="G4245" i="39"/>
  <c r="F4240" i="39"/>
  <c r="G4237" i="39"/>
  <c r="F4574" i="39"/>
  <c r="F4534" i="39"/>
  <c r="F4506" i="39"/>
  <c r="F4502" i="39"/>
  <c r="F4490" i="39"/>
  <c r="F4482" i="39"/>
  <c r="G4455" i="39"/>
  <c r="F4451" i="39"/>
  <c r="F4443" i="39"/>
  <c r="F4435" i="39"/>
  <c r="F4427" i="39"/>
  <c r="F4421" i="39"/>
  <c r="G4418" i="39"/>
  <c r="H4415" i="39"/>
  <c r="F4413" i="39"/>
  <c r="F4405" i="39"/>
  <c r="G4402" i="39"/>
  <c r="H4399" i="39"/>
  <c r="F4397" i="39"/>
  <c r="G4394" i="39"/>
  <c r="H4391" i="39"/>
  <c r="F4389" i="39"/>
  <c r="G4386" i="39"/>
  <c r="H4383" i="39"/>
  <c r="F4381" i="39"/>
  <c r="F4373" i="39"/>
  <c r="F4365" i="39"/>
  <c r="G4362" i="39"/>
  <c r="H4359" i="39"/>
  <c r="F4357" i="39"/>
  <c r="G4354" i="39"/>
  <c r="H4351" i="39"/>
  <c r="F4349" i="39"/>
  <c r="H4343" i="39"/>
  <c r="F4341" i="39"/>
  <c r="G4338" i="39"/>
  <c r="F4333" i="39"/>
  <c r="H4327" i="39"/>
  <c r="F4325" i="39"/>
  <c r="H4319" i="39"/>
  <c r="F4317" i="39"/>
  <c r="F4570" i="39"/>
  <c r="F4566" i="39"/>
  <c r="G4543" i="39"/>
  <c r="H4532" i="39"/>
  <c r="F4526" i="39"/>
  <c r="F4518" i="39"/>
  <c r="F4510" i="39"/>
  <c r="H4500" i="39"/>
  <c r="G4495" i="39"/>
  <c r="F4478" i="39"/>
  <c r="F4466" i="39"/>
  <c r="F4454" i="39"/>
  <c r="G4450" i="39"/>
  <c r="F4446" i="39"/>
  <c r="G4426" i="39"/>
  <c r="H4420" i="39"/>
  <c r="F4418" i="39"/>
  <c r="G4415" i="39"/>
  <c r="H4412" i="39"/>
  <c r="F4410" i="39"/>
  <c r="H4404" i="39"/>
  <c r="F4402" i="39"/>
  <c r="G4399" i="39"/>
  <c r="F4394" i="39"/>
  <c r="G4391" i="39"/>
  <c r="H4388" i="39"/>
  <c r="F4386" i="39"/>
  <c r="G4383" i="39"/>
  <c r="F4378" i="39"/>
  <c r="H4372" i="39"/>
  <c r="F4370" i="39"/>
  <c r="H4364" i="39"/>
  <c r="F4362" i="39"/>
  <c r="G4359" i="39"/>
  <c r="H4356" i="39"/>
  <c r="F4354" i="39"/>
  <c r="G4351" i="39"/>
  <c r="H4348" i="39"/>
  <c r="F4346" i="39"/>
  <c r="G4343" i="39"/>
  <c r="H4340" i="39"/>
  <c r="F4338" i="39"/>
  <c r="F4330" i="39"/>
  <c r="G4327" i="39"/>
  <c r="F4322" i="39"/>
  <c r="G4319" i="39"/>
  <c r="F4314" i="39"/>
  <c r="G4311" i="39"/>
  <c r="H4308" i="39"/>
  <c r="F4306" i="39"/>
  <c r="G4303" i="39"/>
  <c r="F4298" i="39"/>
  <c r="H4292" i="39"/>
  <c r="F4290" i="39"/>
  <c r="G4287" i="39"/>
  <c r="F4282" i="39"/>
  <c r="H4560" i="39"/>
  <c r="F4554" i="39"/>
  <c r="G4531" i="39"/>
  <c r="H4524" i="39"/>
  <c r="H4516" i="39"/>
  <c r="F4494" i="39"/>
  <c r="H4476" i="39"/>
  <c r="G4459" i="39"/>
  <c r="H4453" i="39"/>
  <c r="F4450" i="39"/>
  <c r="F4438" i="39"/>
  <c r="F4430" i="39"/>
  <c r="F4426" i="39"/>
  <c r="F4423" i="39"/>
  <c r="G4420" i="39"/>
  <c r="H4417" i="39"/>
  <c r="F4415" i="39"/>
  <c r="G4412" i="39"/>
  <c r="H4409" i="39"/>
  <c r="F4407" i="39"/>
  <c r="G4404" i="39"/>
  <c r="F4399" i="39"/>
  <c r="H4393" i="39"/>
  <c r="F4391" i="39"/>
  <c r="G4388" i="39"/>
  <c r="F4383" i="39"/>
  <c r="H4377" i="39"/>
  <c r="F4375" i="39"/>
  <c r="G4372" i="39"/>
  <c r="H4369" i="39"/>
  <c r="F4367" i="39"/>
  <c r="G4364" i="39"/>
  <c r="F4359" i="39"/>
  <c r="G4356" i="39"/>
  <c r="H4353" i="39"/>
  <c r="F4351" i="39"/>
  <c r="G4348" i="39"/>
  <c r="H4345" i="39"/>
  <c r="F4343" i="39"/>
  <c r="G4340" i="39"/>
  <c r="H4337" i="39"/>
  <c r="F4335" i="39"/>
  <c r="H4329" i="39"/>
  <c r="F4327" i="39"/>
  <c r="F4319" i="39"/>
  <c r="F4550" i="39"/>
  <c r="F4530" i="39"/>
  <c r="G4523" i="39"/>
  <c r="G4515" i="39"/>
  <c r="G4475" i="39"/>
  <c r="F4453" i="39"/>
  <c r="F4442" i="39"/>
  <c r="H4437" i="39"/>
  <c r="F4434" i="39"/>
  <c r="H4425" i="39"/>
  <c r="F4420" i="39"/>
  <c r="G4417" i="39"/>
  <c r="H4414" i="39"/>
  <c r="F4412" i="39"/>
  <c r="G4409" i="39"/>
  <c r="H4406" i="39"/>
  <c r="F4404" i="39"/>
  <c r="H4398" i="39"/>
  <c r="F4396" i="39"/>
  <c r="G4393" i="39"/>
  <c r="H4390" i="39"/>
  <c r="F4388" i="39"/>
  <c r="F4380" i="39"/>
  <c r="G4377" i="39"/>
  <c r="F4372" i="39"/>
  <c r="G4369" i="39"/>
  <c r="F4364" i="39"/>
  <c r="F4356" i="39"/>
  <c r="G4353" i="39"/>
  <c r="F4348" i="39"/>
  <c r="G4345" i="39"/>
  <c r="H4342" i="39"/>
  <c r="F4340" i="39"/>
  <c r="G4337" i="39"/>
  <c r="H4334" i="39"/>
  <c r="F4332" i="39"/>
  <c r="G4329" i="39"/>
  <c r="F4324" i="39"/>
  <c r="H4318" i="39"/>
  <c r="F4316" i="39"/>
  <c r="H4310" i="39"/>
  <c r="F4308" i="39"/>
  <c r="H4302" i="39"/>
  <c r="F4300" i="39"/>
  <c r="G4297" i="39"/>
  <c r="H4294" i="39"/>
  <c r="F4292" i="39"/>
  <c r="G4289" i="39"/>
  <c r="H4286" i="39"/>
  <c r="F4284" i="39"/>
  <c r="G4281" i="39"/>
  <c r="G4292" i="39"/>
  <c r="F4285" i="39"/>
  <c r="F4279" i="39"/>
  <c r="F4276" i="39"/>
  <c r="G4266" i="39"/>
  <c r="H4249" i="39"/>
  <c r="F4237" i="39"/>
  <c r="H4222" i="39"/>
  <c r="F4218" i="39"/>
  <c r="G4213" i="39"/>
  <c r="G4210" i="39"/>
  <c r="F4200" i="39"/>
  <c r="F4197" i="39"/>
  <c r="F4194" i="39"/>
  <c r="F4191" i="39"/>
  <c r="G4183" i="39"/>
  <c r="G4170" i="39"/>
  <c r="F4164" i="39"/>
  <c r="G4159" i="39"/>
  <c r="F4156" i="39"/>
  <c r="F4152" i="39"/>
  <c r="F4149" i="39"/>
  <c r="H4142" i="39"/>
  <c r="F4140" i="39"/>
  <c r="G4137" i="39"/>
  <c r="H4134" i="39"/>
  <c r="F4132" i="39"/>
  <c r="G4129" i="39"/>
  <c r="H4126" i="39"/>
  <c r="F4124" i="39"/>
  <c r="H4118" i="39"/>
  <c r="F4116" i="39"/>
  <c r="G4113" i="39"/>
  <c r="H4110" i="39"/>
  <c r="F4108" i="39"/>
  <c r="H4102" i="39"/>
  <c r="F4100" i="39"/>
  <c r="F4092" i="39"/>
  <c r="G4089" i="39"/>
  <c r="H4086" i="39"/>
  <c r="F4084" i="39"/>
  <c r="H4078" i="39"/>
  <c r="F4076" i="39"/>
  <c r="F4068" i="39"/>
  <c r="H4062" i="39"/>
  <c r="F4060" i="39"/>
  <c r="G4057" i="39"/>
  <c r="F4052" i="39"/>
  <c r="G4049" i="39"/>
  <c r="F4044" i="39"/>
  <c r="H4038" i="39"/>
  <c r="F4036" i="39"/>
  <c r="H4030" i="39"/>
  <c r="F4028" i="39"/>
  <c r="G4025" i="39"/>
  <c r="H4022" i="39"/>
  <c r="F4020" i="39"/>
  <c r="G4017" i="39"/>
  <c r="F4012" i="39"/>
  <c r="G4009" i="39"/>
  <c r="H4006" i="39"/>
  <c r="F4004" i="39"/>
  <c r="G4001" i="39"/>
  <c r="H3998" i="39"/>
  <c r="F3996" i="39"/>
  <c r="G3993" i="39"/>
  <c r="H3990" i="39"/>
  <c r="F3988" i="39"/>
  <c r="G3985" i="39"/>
  <c r="H3982" i="39"/>
  <c r="F3980" i="39"/>
  <c r="H3974" i="39"/>
  <c r="F3972" i="39"/>
  <c r="F3964" i="39"/>
  <c r="G3961" i="39"/>
  <c r="H3958" i="39"/>
  <c r="F3956" i="39"/>
  <c r="G3953" i="39"/>
  <c r="F3948" i="39"/>
  <c r="G3945" i="39"/>
  <c r="H3942" i="39"/>
  <c r="F3940" i="39"/>
  <c r="G3937" i="39"/>
  <c r="F3932" i="39"/>
  <c r="H3926" i="39"/>
  <c r="F3924" i="39"/>
  <c r="H3918" i="39"/>
  <c r="F3916" i="39"/>
  <c r="G3913" i="39"/>
  <c r="H3910" i="39"/>
  <c r="F3908" i="39"/>
  <c r="F3900" i="39"/>
  <c r="H3894" i="39"/>
  <c r="F3892" i="39"/>
  <c r="G3889" i="39"/>
  <c r="H3886" i="39"/>
  <c r="F3884" i="39"/>
  <c r="G3881" i="39"/>
  <c r="H4311" i="39"/>
  <c r="F4266" i="39"/>
  <c r="F4261" i="39"/>
  <c r="G4249" i="39"/>
  <c r="F4245" i="39"/>
  <c r="F4242" i="39"/>
  <c r="H4236" i="39"/>
  <c r="F4232" i="39"/>
  <c r="G4221" i="39"/>
  <c r="H4217" i="39"/>
  <c r="F4213" i="39"/>
  <c r="F4210" i="39"/>
  <c r="H4202" i="39"/>
  <c r="H4199" i="39"/>
  <c r="H4190" i="39"/>
  <c r="H4186" i="39"/>
  <c r="F4183" i="39"/>
  <c r="F4176" i="39"/>
  <c r="F4173" i="39"/>
  <c r="F4170" i="39"/>
  <c r="F4167" i="39"/>
  <c r="H4162" i="39"/>
  <c r="F4159" i="39"/>
  <c r="H4154" i="39"/>
  <c r="H4151" i="39"/>
  <c r="G4142" i="39"/>
  <c r="H4139" i="39"/>
  <c r="F4137" i="39"/>
  <c r="G4134" i="39"/>
  <c r="F4129" i="39"/>
  <c r="G4126" i="39"/>
  <c r="H4123" i="39"/>
  <c r="F4121" i="39"/>
  <c r="G4118" i="39"/>
  <c r="H4115" i="39"/>
  <c r="F4113" i="39"/>
  <c r="G4110" i="39"/>
  <c r="H4107" i="39"/>
  <c r="F4105" i="39"/>
  <c r="G4102" i="39"/>
  <c r="H4099" i="39"/>
  <c r="F4097" i="39"/>
  <c r="H4091" i="39"/>
  <c r="F4089" i="39"/>
  <c r="G4086" i="39"/>
  <c r="H4083" i="39"/>
  <c r="F4081" i="39"/>
  <c r="G4078" i="39"/>
  <c r="H4075" i="39"/>
  <c r="F4073" i="39"/>
  <c r="F4065" i="39"/>
  <c r="G4062" i="39"/>
  <c r="H4059" i="39"/>
  <c r="F4057" i="39"/>
  <c r="H4051" i="39"/>
  <c r="F4049" i="39"/>
  <c r="F4041" i="39"/>
  <c r="G4038" i="39"/>
  <c r="F4033" i="39"/>
  <c r="G4030" i="39"/>
  <c r="H4027" i="39"/>
  <c r="F4025" i="39"/>
  <c r="G4022" i="39"/>
  <c r="H4019" i="39"/>
  <c r="F4017" i="39"/>
  <c r="H4011" i="39"/>
  <c r="F4009" i="39"/>
  <c r="G4006" i="39"/>
  <c r="F4001" i="39"/>
  <c r="G3998" i="39"/>
  <c r="H3995" i="39"/>
  <c r="F3993" i="39"/>
  <c r="G3990" i="39"/>
  <c r="H3987" i="39"/>
  <c r="F3985" i="39"/>
  <c r="G3982" i="39"/>
  <c r="H3979" i="39"/>
  <c r="F3977" i="39"/>
  <c r="G3974" i="39"/>
  <c r="H3971" i="39"/>
  <c r="F3969" i="39"/>
  <c r="H3963" i="39"/>
  <c r="F3961" i="39"/>
  <c r="G3958" i="39"/>
  <c r="F3953" i="39"/>
  <c r="F4311" i="39"/>
  <c r="H4303" i="39"/>
  <c r="F4271" i="39"/>
  <c r="H4265" i="39"/>
  <c r="F4253" i="39"/>
  <c r="G4236" i="39"/>
  <c r="F4228" i="39"/>
  <c r="F4221" i="39"/>
  <c r="G4217" i="39"/>
  <c r="G4205" i="39"/>
  <c r="G4202" i="39"/>
  <c r="G4199" i="39"/>
  <c r="G4189" i="39"/>
  <c r="G4186" i="39"/>
  <c r="H4182" i="39"/>
  <c r="G4162" i="39"/>
  <c r="H4158" i="39"/>
  <c r="G4154" i="39"/>
  <c r="G4151" i="39"/>
  <c r="H4144" i="39"/>
  <c r="F4142" i="39"/>
  <c r="G4139" i="39"/>
  <c r="H4136" i="39"/>
  <c r="F4134" i="39"/>
  <c r="H4128" i="39"/>
  <c r="F4126" i="39"/>
  <c r="G4123" i="39"/>
  <c r="F4118" i="39"/>
  <c r="G4115" i="39"/>
  <c r="F4110" i="39"/>
  <c r="G4107" i="39"/>
  <c r="H4104" i="39"/>
  <c r="F4102" i="39"/>
  <c r="G4099" i="39"/>
  <c r="H4096" i="39"/>
  <c r="F4094" i="39"/>
  <c r="G4091" i="39"/>
  <c r="H4088" i="39"/>
  <c r="F4086" i="39"/>
  <c r="G4083" i="39"/>
  <c r="H4080" i="39"/>
  <c r="F4078" i="39"/>
  <c r="G4075" i="39"/>
  <c r="H4072" i="39"/>
  <c r="F4070" i="39"/>
  <c r="F4062" i="39"/>
  <c r="G4059" i="39"/>
  <c r="H4056" i="39"/>
  <c r="F4054" i="39"/>
  <c r="G4051" i="39"/>
  <c r="H4048" i="39"/>
  <c r="F4046" i="39"/>
  <c r="H4040" i="39"/>
  <c r="F4038" i="39"/>
  <c r="F4030" i="39"/>
  <c r="G4027" i="39"/>
  <c r="H4024" i="39"/>
  <c r="F4022" i="39"/>
  <c r="G4019" i="39"/>
  <c r="F4014" i="39"/>
  <c r="G4011" i="39"/>
  <c r="H4008" i="39"/>
  <c r="F4006" i="39"/>
  <c r="F3998" i="39"/>
  <c r="G3995" i="39"/>
  <c r="H3992" i="39"/>
  <c r="F3990" i="39"/>
  <c r="G3987" i="39"/>
  <c r="H3984" i="39"/>
  <c r="F3982" i="39"/>
  <c r="G3979" i="39"/>
  <c r="H3976" i="39"/>
  <c r="F3974" i="39"/>
  <c r="G3971" i="39"/>
  <c r="F3966" i="39"/>
  <c r="G3963" i="39"/>
  <c r="F3958" i="39"/>
  <c r="F3950" i="39"/>
  <c r="F3942" i="39"/>
  <c r="H3936" i="39"/>
  <c r="F4309" i="39"/>
  <c r="F4303" i="39"/>
  <c r="H4297" i="39"/>
  <c r="H4289" i="39"/>
  <c r="H4270" i="39"/>
  <c r="G4265" i="39"/>
  <c r="H4252" i="39"/>
  <c r="F4236" i="39"/>
  <c r="F4216" i="39"/>
  <c r="F4205" i="39"/>
  <c r="F4202" i="39"/>
  <c r="F4199" i="39"/>
  <c r="F4196" i="39"/>
  <c r="F4189" i="39"/>
  <c r="F4186" i="39"/>
  <c r="G4181" i="39"/>
  <c r="F4162" i="39"/>
  <c r="F4154" i="39"/>
  <c r="F4151" i="39"/>
  <c r="F4148" i="39"/>
  <c r="G4144" i="39"/>
  <c r="H4141" i="39"/>
  <c r="F4139" i="39"/>
  <c r="G4136" i="39"/>
  <c r="F4131" i="39"/>
  <c r="G4128" i="39"/>
  <c r="F4123" i="39"/>
  <c r="F4115" i="39"/>
  <c r="F4107" i="39"/>
  <c r="G4104" i="39"/>
  <c r="F4099" i="39"/>
  <c r="G4096" i="39"/>
  <c r="F4091" i="39"/>
  <c r="G4088" i="39"/>
  <c r="F4083" i="39"/>
  <c r="G4080" i="39"/>
  <c r="H4077" i="39"/>
  <c r="F4075" i="39"/>
  <c r="G4072" i="39"/>
  <c r="H4069" i="39"/>
  <c r="F4067" i="39"/>
  <c r="F4059" i="39"/>
  <c r="G4056" i="39"/>
  <c r="H4053" i="39"/>
  <c r="F4051" i="39"/>
  <c r="G4048" i="39"/>
  <c r="H4045" i="39"/>
  <c r="F4043" i="39"/>
  <c r="G4040" i="39"/>
  <c r="F4035" i="39"/>
  <c r="F4027" i="39"/>
  <c r="G4024" i="39"/>
  <c r="F4019" i="39"/>
  <c r="F4011" i="39"/>
  <c r="G4008" i="39"/>
  <c r="H4005" i="39"/>
  <c r="F4003" i="39"/>
  <c r="F3995" i="39"/>
  <c r="G3992" i="39"/>
  <c r="F3987" i="39"/>
  <c r="G3984" i="39"/>
  <c r="G4314" i="39"/>
  <c r="G4308" i="39"/>
  <c r="H4287" i="39"/>
  <c r="F4269" i="39"/>
  <c r="H4263" i="39"/>
  <c r="F4260" i="39"/>
  <c r="H4255" i="39"/>
  <c r="G4252" i="39"/>
  <c r="H4247" i="39"/>
  <c r="F4244" i="39"/>
  <c r="H4239" i="39"/>
  <c r="F4231" i="39"/>
  <c r="F4224" i="39"/>
  <c r="H4215" i="39"/>
  <c r="F4212" i="39"/>
  <c r="F4208" i="39"/>
  <c r="H4201" i="39"/>
  <c r="H4185" i="39"/>
  <c r="F4181" i="39"/>
  <c r="F4178" i="39"/>
  <c r="F4175" i="39"/>
  <c r="F4172" i="39"/>
  <c r="G4165" i="39"/>
  <c r="H4161" i="39"/>
  <c r="G4147" i="39"/>
  <c r="F4144" i="39"/>
  <c r="G4141" i="39"/>
  <c r="H4138" i="39"/>
  <c r="F4136" i="39"/>
  <c r="F4128" i="39"/>
  <c r="H4122" i="39"/>
  <c r="F4120" i="39"/>
  <c r="F4112" i="39"/>
  <c r="F4104" i="39"/>
  <c r="F4096" i="39"/>
  <c r="H4090" i="39"/>
  <c r="F4088" i="39"/>
  <c r="F4080" i="39"/>
  <c r="G4077" i="39"/>
  <c r="H4074" i="39"/>
  <c r="F4072" i="39"/>
  <c r="G4069" i="39"/>
  <c r="F4064" i="39"/>
  <c r="F4056" i="39"/>
  <c r="G4053" i="39"/>
  <c r="H4050" i="39"/>
  <c r="F4048" i="39"/>
  <c r="G4045" i="39"/>
  <c r="F4040" i="39"/>
  <c r="H4034" i="39"/>
  <c r="F4032" i="39"/>
  <c r="H4026" i="39"/>
  <c r="F4024" i="39"/>
  <c r="F4016" i="39"/>
  <c r="H4010" i="39"/>
  <c r="F4008" i="39"/>
  <c r="G4005" i="39"/>
  <c r="H4002" i="39"/>
  <c r="F4000" i="39"/>
  <c r="H3994" i="39"/>
  <c r="F3992" i="39"/>
  <c r="H3986" i="39"/>
  <c r="F3984" i="39"/>
  <c r="F3976" i="39"/>
  <c r="H3970" i="39"/>
  <c r="F3968" i="39"/>
  <c r="G3965" i="39"/>
  <c r="F3960" i="39"/>
  <c r="H3954" i="39"/>
  <c r="F3952" i="39"/>
  <c r="H3946" i="39"/>
  <c r="F3944" i="39"/>
  <c r="G3941" i="39"/>
  <c r="H3938" i="39"/>
  <c r="F3936" i="39"/>
  <c r="G3933" i="39"/>
  <c r="H3930" i="39"/>
  <c r="F3928" i="39"/>
  <c r="G3925" i="39"/>
  <c r="H3922" i="39"/>
  <c r="F3920" i="39"/>
  <c r="G3917" i="39"/>
  <c r="H3914" i="39"/>
  <c r="F3912" i="39"/>
  <c r="F3904" i="39"/>
  <c r="F4287" i="39"/>
  <c r="H4281" i="39"/>
  <c r="F4277" i="39"/>
  <c r="F4274" i="39"/>
  <c r="H4268" i="39"/>
  <c r="G4263" i="39"/>
  <c r="G4255" i="39"/>
  <c r="F4252" i="39"/>
  <c r="G4247" i="39"/>
  <c r="G4239" i="39"/>
  <c r="H4230" i="39"/>
  <c r="H4226" i="39"/>
  <c r="H4223" i="39"/>
  <c r="F4220" i="39"/>
  <c r="G4215" i="39"/>
  <c r="G4201" i="39"/>
  <c r="F4192" i="39"/>
  <c r="G4185" i="39"/>
  <c r="H4180" i="39"/>
  <c r="F4165" i="39"/>
  <c r="G4161" i="39"/>
  <c r="F4157" i="39"/>
  <c r="H4143" i="39"/>
  <c r="F4141" i="39"/>
  <c r="G4138" i="39"/>
  <c r="H4135" i="39"/>
  <c r="F4133" i="39"/>
  <c r="F4125" i="39"/>
  <c r="G4122" i="39"/>
  <c r="H4119" i="39"/>
  <c r="F4117" i="39"/>
  <c r="H4111" i="39"/>
  <c r="F4109" i="39"/>
  <c r="H4103" i="39"/>
  <c r="F4101" i="39"/>
  <c r="H4095" i="39"/>
  <c r="F4093" i="39"/>
  <c r="G4090" i="39"/>
  <c r="F4085" i="39"/>
  <c r="H4079" i="39"/>
  <c r="F4077" i="39"/>
  <c r="G4074" i="39"/>
  <c r="F4069" i="39"/>
  <c r="F4061" i="39"/>
  <c r="F4053" i="39"/>
  <c r="G4050" i="39"/>
  <c r="F4045" i="39"/>
  <c r="H4039" i="39"/>
  <c r="F4037" i="39"/>
  <c r="G4034" i="39"/>
  <c r="F4029" i="39"/>
  <c r="G4026" i="39"/>
  <c r="H4023" i="39"/>
  <c r="F4021" i="39"/>
  <c r="H4015" i="39"/>
  <c r="F4013" i="39"/>
  <c r="G4010" i="39"/>
  <c r="H4007" i="39"/>
  <c r="F4005" i="39"/>
  <c r="G4002" i="39"/>
  <c r="H3999" i="39"/>
  <c r="F3997" i="39"/>
  <c r="F4301" i="39"/>
  <c r="F4295" i="39"/>
  <c r="H4276" i="39"/>
  <c r="H4273" i="39"/>
  <c r="G4268" i="39"/>
  <c r="F4263" i="39"/>
  <c r="F4255" i="39"/>
  <c r="G4250" i="39"/>
  <c r="F4247" i="39"/>
  <c r="F4239" i="39"/>
  <c r="F4234" i="39"/>
  <c r="G4229" i="39"/>
  <c r="G4226" i="39"/>
  <c r="G4223" i="39"/>
  <c r="F4215" i="39"/>
  <c r="F4204" i="39"/>
  <c r="F4188" i="39"/>
  <c r="F4184" i="39"/>
  <c r="G4180" i="39"/>
  <c r="F4168" i="39"/>
  <c r="F4160" i="39"/>
  <c r="H4156" i="39"/>
  <c r="F4150" i="39"/>
  <c r="G4143" i="39"/>
  <c r="H4140" i="39"/>
  <c r="F4138" i="39"/>
  <c r="G4135" i="39"/>
  <c r="F4130" i="39"/>
  <c r="F4122" i="39"/>
  <c r="G4119" i="39"/>
  <c r="F4114" i="39"/>
  <c r="G4111" i="39"/>
  <c r="H4108" i="39"/>
  <c r="F4106" i="39"/>
  <c r="G4103" i="39"/>
  <c r="H4100" i="39"/>
  <c r="F4098" i="39"/>
  <c r="G4095" i="39"/>
  <c r="F4090" i="39"/>
  <c r="F4082" i="39"/>
  <c r="G4079" i="39"/>
  <c r="F4074" i="39"/>
  <c r="H4068" i="39"/>
  <c r="F4066" i="39"/>
  <c r="H4060" i="39"/>
  <c r="F4058" i="39"/>
  <c r="F4050" i="39"/>
  <c r="H4044" i="39"/>
  <c r="F4042" i="39"/>
  <c r="G4306" i="39"/>
  <c r="F4293" i="39"/>
  <c r="G4276" i="39"/>
  <c r="G4273" i="39"/>
  <c r="F4268" i="39"/>
  <c r="F4258" i="39"/>
  <c r="H4254" i="39"/>
  <c r="F4250" i="39"/>
  <c r="H4238" i="39"/>
  <c r="F4229" i="39"/>
  <c r="F4226" i="39"/>
  <c r="F4223" i="39"/>
  <c r="H4214" i="39"/>
  <c r="H4210" i="39"/>
  <c r="F4207" i="39"/>
  <c r="H4183" i="39"/>
  <c r="F4180" i="39"/>
  <c r="H4170" i="39"/>
  <c r="H4159" i="39"/>
  <c r="G4156" i="39"/>
  <c r="G4149" i="39"/>
  <c r="F4146" i="39"/>
  <c r="F4143" i="39"/>
  <c r="G4140" i="39"/>
  <c r="H4137" i="39"/>
  <c r="F4135" i="39"/>
  <c r="H4129" i="39"/>
  <c r="F4127" i="39"/>
  <c r="F4119" i="39"/>
  <c r="H4113" i="39"/>
  <c r="F4111" i="39"/>
  <c r="G4108" i="39"/>
  <c r="F4103" i="39"/>
  <c r="G4100" i="39"/>
  <c r="F4095" i="39"/>
  <c r="H4089" i="39"/>
  <c r="F4087" i="39"/>
  <c r="F4079" i="39"/>
  <c r="F4071" i="39"/>
  <c r="G4068" i="39"/>
  <c r="F4063" i="39"/>
  <c r="G4060" i="39"/>
  <c r="H4057" i="39"/>
  <c r="F4055" i="39"/>
  <c r="H4049" i="39"/>
  <c r="F4047" i="39"/>
  <c r="G4044" i="39"/>
  <c r="F4039" i="39"/>
  <c r="G4036" i="39"/>
  <c r="F4031" i="39"/>
  <c r="H4025" i="39"/>
  <c r="F4023" i="39"/>
  <c r="H4017" i="39"/>
  <c r="F4015" i="39"/>
  <c r="G4012" i="39"/>
  <c r="H4009" i="39"/>
  <c r="F4007" i="39"/>
  <c r="G4015" i="39"/>
  <c r="G3999" i="39"/>
  <c r="H3993" i="39"/>
  <c r="F3973" i="39"/>
  <c r="F3965" i="39"/>
  <c r="H3956" i="39"/>
  <c r="F3946" i="39"/>
  <c r="G3942" i="39"/>
  <c r="G3938" i="39"/>
  <c r="G3931" i="39"/>
  <c r="H3924" i="39"/>
  <c r="F3918" i="39"/>
  <c r="G3914" i="39"/>
  <c r="F3911" i="39"/>
  <c r="H3907" i="39"/>
  <c r="F3905" i="39"/>
  <c r="F3902" i="39"/>
  <c r="F3899" i="39"/>
  <c r="G3896" i="39"/>
  <c r="G3890" i="39"/>
  <c r="G3884" i="39"/>
  <c r="F3881" i="39"/>
  <c r="F3873" i="39"/>
  <c r="G3870" i="39"/>
  <c r="H3867" i="39"/>
  <c r="F3865" i="39"/>
  <c r="G3862" i="39"/>
  <c r="F3857" i="39"/>
  <c r="G3854" i="39"/>
  <c r="H3851" i="39"/>
  <c r="F3849" i="39"/>
  <c r="G3846" i="39"/>
  <c r="F3841" i="39"/>
  <c r="G3838" i="39"/>
  <c r="F3833" i="39"/>
  <c r="G3830" i="39"/>
  <c r="H3827" i="39"/>
  <c r="F3825" i="39"/>
  <c r="G3822" i="39"/>
  <c r="H3819" i="39"/>
  <c r="F3817" i="39"/>
  <c r="G3814" i="39"/>
  <c r="F3809" i="39"/>
  <c r="H3803" i="39"/>
  <c r="F3801" i="39"/>
  <c r="H3795" i="39"/>
  <c r="F3793" i="39"/>
  <c r="G3790" i="39"/>
  <c r="H3787" i="39"/>
  <c r="F3785" i="39"/>
  <c r="F3777" i="39"/>
  <c r="G3774" i="39"/>
  <c r="F3769" i="39"/>
  <c r="G3766" i="39"/>
  <c r="H3763" i="39"/>
  <c r="F3761" i="39"/>
  <c r="H3755" i="39"/>
  <c r="F3753" i="39"/>
  <c r="G3750" i="39"/>
  <c r="H3747" i="39"/>
  <c r="F3745" i="39"/>
  <c r="F3737" i="39"/>
  <c r="H3731" i="39"/>
  <c r="F3729" i="39"/>
  <c r="H3723" i="39"/>
  <c r="F3721" i="39"/>
  <c r="H3715" i="39"/>
  <c r="F3713" i="39"/>
  <c r="G3710" i="39"/>
  <c r="H3707" i="39"/>
  <c r="F3705" i="39"/>
  <c r="G3702" i="39"/>
  <c r="F3697" i="39"/>
  <c r="G3694" i="39"/>
  <c r="H3691" i="39"/>
  <c r="F3689" i="39"/>
  <c r="F3681" i="39"/>
  <c r="G3678" i="39"/>
  <c r="H3675" i="39"/>
  <c r="F3673" i="39"/>
  <c r="H3667" i="39"/>
  <c r="F3665" i="39"/>
  <c r="G3662" i="39"/>
  <c r="F3657" i="39"/>
  <c r="H3651" i="39"/>
  <c r="F3649" i="39"/>
  <c r="H3643" i="39"/>
  <c r="F3641" i="39"/>
  <c r="G3638" i="39"/>
  <c r="H3635" i="39"/>
  <c r="F3633" i="39"/>
  <c r="H3627" i="39"/>
  <c r="F3625" i="39"/>
  <c r="G3622" i="39"/>
  <c r="F3999" i="39"/>
  <c r="H3991" i="39"/>
  <c r="G3986" i="39"/>
  <c r="F3981" i="39"/>
  <c r="H3972" i="39"/>
  <c r="G3956" i="39"/>
  <c r="F3949" i="39"/>
  <c r="H3945" i="39"/>
  <c r="H3941" i="39"/>
  <c r="F3938" i="39"/>
  <c r="F3931" i="39"/>
  <c r="H3927" i="39"/>
  <c r="G3924" i="39"/>
  <c r="F3921" i="39"/>
  <c r="H3917" i="39"/>
  <c r="F3914" i="39"/>
  <c r="G3910" i="39"/>
  <c r="G3907" i="39"/>
  <c r="H3901" i="39"/>
  <c r="F3896" i="39"/>
  <c r="F3893" i="39"/>
  <c r="F3890" i="39"/>
  <c r="F3887" i="39"/>
  <c r="H3880" i="39"/>
  <c r="F3878" i="39"/>
  <c r="H3872" i="39"/>
  <c r="F3870" i="39"/>
  <c r="G3867" i="39"/>
  <c r="H3864" i="39"/>
  <c r="F3862" i="39"/>
  <c r="F3854" i="39"/>
  <c r="G3851" i="39"/>
  <c r="H3848" i="39"/>
  <c r="F3846" i="39"/>
  <c r="H3840" i="39"/>
  <c r="F3838" i="39"/>
  <c r="H3832" i="39"/>
  <c r="F3830" i="39"/>
  <c r="G3827" i="39"/>
  <c r="F3822" i="39"/>
  <c r="G3819" i="39"/>
  <c r="H3816" i="39"/>
  <c r="F3814" i="39"/>
  <c r="H3808" i="39"/>
  <c r="F3806" i="39"/>
  <c r="G3803" i="39"/>
  <c r="H3800" i="39"/>
  <c r="F3798" i="39"/>
  <c r="G3795" i="39"/>
  <c r="F3790" i="39"/>
  <c r="G3787" i="39"/>
  <c r="F3782" i="39"/>
  <c r="H3776" i="39"/>
  <c r="F3774" i="39"/>
  <c r="F3766" i="39"/>
  <c r="G3763" i="39"/>
  <c r="H3760" i="39"/>
  <c r="F3758" i="39"/>
  <c r="G3755" i="39"/>
  <c r="H3752" i="39"/>
  <c r="F3750" i="39"/>
  <c r="G3747" i="39"/>
  <c r="H3744" i="39"/>
  <c r="F3742" i="39"/>
  <c r="F4034" i="39"/>
  <c r="G3991" i="39"/>
  <c r="F3986" i="39"/>
  <c r="G3976" i="39"/>
  <c r="G3972" i="39"/>
  <c r="H3967" i="39"/>
  <c r="H3959" i="39"/>
  <c r="H3951" i="39"/>
  <c r="H3948" i="39"/>
  <c r="F3945" i="39"/>
  <c r="F3941" i="39"/>
  <c r="H3937" i="39"/>
  <c r="F3934" i="39"/>
  <c r="G3930" i="39"/>
  <c r="G3927" i="39"/>
  <c r="H3920" i="39"/>
  <c r="F3917" i="39"/>
  <c r="H3913" i="39"/>
  <c r="F3910" i="39"/>
  <c r="F3907" i="39"/>
  <c r="G3901" i="39"/>
  <c r="H3892" i="39"/>
  <c r="H3889" i="39"/>
  <c r="G3886" i="39"/>
  <c r="G3880" i="39"/>
  <c r="H3877" i="39"/>
  <c r="F3875" i="39"/>
  <c r="G3872" i="39"/>
  <c r="H3869" i="39"/>
  <c r="F3867" i="39"/>
  <c r="G3864" i="39"/>
  <c r="F3859" i="39"/>
  <c r="F3851" i="39"/>
  <c r="G3848" i="39"/>
  <c r="F3843" i="39"/>
  <c r="G3840" i="39"/>
  <c r="F3835" i="39"/>
  <c r="G3832" i="39"/>
  <c r="H3829" i="39"/>
  <c r="F3827" i="39"/>
  <c r="F3819" i="39"/>
  <c r="G3816" i="39"/>
  <c r="H3813" i="39"/>
  <c r="F3811" i="39"/>
  <c r="G3808" i="39"/>
  <c r="H3805" i="39"/>
  <c r="F3803" i="39"/>
  <c r="G3800" i="39"/>
  <c r="F3795" i="39"/>
  <c r="F3787" i="39"/>
  <c r="H3781" i="39"/>
  <c r="F3779" i="39"/>
  <c r="G3776" i="39"/>
  <c r="F3771" i="39"/>
  <c r="H3765" i="39"/>
  <c r="F3763" i="39"/>
  <c r="G3760" i="39"/>
  <c r="F3755" i="39"/>
  <c r="G3752" i="39"/>
  <c r="F3747" i="39"/>
  <c r="G3744" i="39"/>
  <c r="H3741" i="39"/>
  <c r="F3739" i="39"/>
  <c r="G3736" i="39"/>
  <c r="F3731" i="39"/>
  <c r="G3728" i="39"/>
  <c r="F3723" i="39"/>
  <c r="F3715" i="39"/>
  <c r="G3712" i="39"/>
  <c r="F3707" i="39"/>
  <c r="F3991" i="39"/>
  <c r="H3985" i="39"/>
  <c r="F3971" i="39"/>
  <c r="G3967" i="39"/>
  <c r="F3963" i="39"/>
  <c r="G3959" i="39"/>
  <c r="G3951" i="39"/>
  <c r="G3948" i="39"/>
  <c r="F3937" i="39"/>
  <c r="H3933" i="39"/>
  <c r="F3930" i="39"/>
  <c r="F3927" i="39"/>
  <c r="G3920" i="39"/>
  <c r="H3916" i="39"/>
  <c r="F3913" i="39"/>
  <c r="H3903" i="39"/>
  <c r="F3901" i="39"/>
  <c r="F3898" i="39"/>
  <c r="G3892" i="39"/>
  <c r="F3889" i="39"/>
  <c r="F3886" i="39"/>
  <c r="F3883" i="39"/>
  <c r="F3880" i="39"/>
  <c r="G3877" i="39"/>
  <c r="F3872" i="39"/>
  <c r="G3869" i="39"/>
  <c r="H3866" i="39"/>
  <c r="F3864" i="39"/>
  <c r="F3856" i="39"/>
  <c r="H3850" i="39"/>
  <c r="F3848" i="39"/>
  <c r="H3842" i="39"/>
  <c r="F3840" i="39"/>
  <c r="H3834" i="39"/>
  <c r="F3832" i="39"/>
  <c r="G3829" i="39"/>
  <c r="F3824" i="39"/>
  <c r="F3816" i="39"/>
  <c r="G3813" i="39"/>
  <c r="H3810" i="39"/>
  <c r="F3808" i="39"/>
  <c r="G3805" i="39"/>
  <c r="H3802" i="39"/>
  <c r="F3800" i="39"/>
  <c r="H3794" i="39"/>
  <c r="F3792" i="39"/>
  <c r="H3786" i="39"/>
  <c r="F3784" i="39"/>
  <c r="G3781" i="39"/>
  <c r="H3778" i="39"/>
  <c r="F3776" i="39"/>
  <c r="H3770" i="39"/>
  <c r="F3768" i="39"/>
  <c r="G3765" i="39"/>
  <c r="H3762" i="39"/>
  <c r="F3760" i="39"/>
  <c r="H3754" i="39"/>
  <c r="F3752" i="39"/>
  <c r="G4039" i="39"/>
  <c r="F4002" i="39"/>
  <c r="H3996" i="39"/>
  <c r="F3979" i="39"/>
  <c r="G3970" i="39"/>
  <c r="F3967" i="39"/>
  <c r="F3959" i="39"/>
  <c r="F3955" i="39"/>
  <c r="F3951" i="39"/>
  <c r="G3936" i="39"/>
  <c r="F3933" i="39"/>
  <c r="G3926" i="39"/>
  <c r="F3923" i="39"/>
  <c r="G3916" i="39"/>
  <c r="H3912" i="39"/>
  <c r="G3903" i="39"/>
  <c r="F3895" i="39"/>
  <c r="H3891" i="39"/>
  <c r="H3888" i="39"/>
  <c r="H3885" i="39"/>
  <c r="F3877" i="39"/>
  <c r="F3869" i="39"/>
  <c r="G3866" i="39"/>
  <c r="F3861" i="39"/>
  <c r="H3855" i="39"/>
  <c r="F3853" i="39"/>
  <c r="G3850" i="39"/>
  <c r="H3847" i="39"/>
  <c r="F3845" i="39"/>
  <c r="G3842" i="39"/>
  <c r="H3839" i="39"/>
  <c r="F3837" i="39"/>
  <c r="G3834" i="39"/>
  <c r="H3831" i="39"/>
  <c r="F3829" i="39"/>
  <c r="H3823" i="39"/>
  <c r="F3821" i="39"/>
  <c r="H3815" i="39"/>
  <c r="F3813" i="39"/>
  <c r="G3810" i="39"/>
  <c r="H3807" i="39"/>
  <c r="F3805" i="39"/>
  <c r="G3802" i="39"/>
  <c r="H3799" i="39"/>
  <c r="F3797" i="39"/>
  <c r="G3794" i="39"/>
  <c r="H3791" i="39"/>
  <c r="F3789" i="39"/>
  <c r="G3786" i="39"/>
  <c r="H3783" i="39"/>
  <c r="F3781" i="39"/>
  <c r="G3778" i="39"/>
  <c r="H3775" i="39"/>
  <c r="F3773" i="39"/>
  <c r="G3770" i="39"/>
  <c r="H3767" i="39"/>
  <c r="F3765" i="39"/>
  <c r="G3762" i="39"/>
  <c r="H3759" i="39"/>
  <c r="F3757" i="39"/>
  <c r="G3754" i="39"/>
  <c r="H3751" i="39"/>
  <c r="F3749" i="39"/>
  <c r="F3741" i="39"/>
  <c r="G3738" i="39"/>
  <c r="H3735" i="39"/>
  <c r="F3733" i="39"/>
  <c r="G3730" i="39"/>
  <c r="F3725" i="39"/>
  <c r="F3717" i="39"/>
  <c r="G3714" i="39"/>
  <c r="H3711" i="39"/>
  <c r="F3709" i="39"/>
  <c r="H3703" i="39"/>
  <c r="F3701" i="39"/>
  <c r="H3695" i="39"/>
  <c r="F3693" i="39"/>
  <c r="G3690" i="39"/>
  <c r="H3687" i="39"/>
  <c r="F3685" i="39"/>
  <c r="H3679" i="39"/>
  <c r="F3677" i="39"/>
  <c r="G3674" i="39"/>
  <c r="H3671" i="39"/>
  <c r="F3669" i="39"/>
  <c r="F4026" i="39"/>
  <c r="F4018" i="39"/>
  <c r="H4012" i="39"/>
  <c r="H4001" i="39"/>
  <c r="G3996" i="39"/>
  <c r="F3975" i="39"/>
  <c r="F3970" i="39"/>
  <c r="G3954" i="39"/>
  <c r="H3935" i="39"/>
  <c r="H3932" i="39"/>
  <c r="F3926" i="39"/>
  <c r="G3922" i="39"/>
  <c r="H3915" i="39"/>
  <c r="G3912" i="39"/>
  <c r="F3909" i="39"/>
  <c r="F3906" i="39"/>
  <c r="F3903" i="39"/>
  <c r="G3894" i="39"/>
  <c r="G3891" i="39"/>
  <c r="G3888" i="39"/>
  <c r="G3885" i="39"/>
  <c r="H3876" i="39"/>
  <c r="F3874" i="39"/>
  <c r="H3868" i="39"/>
  <c r="F3866" i="39"/>
  <c r="H3860" i="39"/>
  <c r="F3858" i="39"/>
  <c r="G3855" i="39"/>
  <c r="H3852" i="39"/>
  <c r="F3850" i="39"/>
  <c r="G3847" i="39"/>
  <c r="H3844" i="39"/>
  <c r="F3842" i="39"/>
  <c r="G3839" i="39"/>
  <c r="H3836" i="39"/>
  <c r="F3834" i="39"/>
  <c r="G3831" i="39"/>
  <c r="H3828" i="39"/>
  <c r="F3826" i="39"/>
  <c r="G3823" i="39"/>
  <c r="H3820" i="39"/>
  <c r="F3818" i="39"/>
  <c r="G3815" i="39"/>
  <c r="H3812" i="39"/>
  <c r="F3810" i="39"/>
  <c r="G3807" i="39"/>
  <c r="H3804" i="39"/>
  <c r="F3802" i="39"/>
  <c r="G3799" i="39"/>
  <c r="F3794" i="39"/>
  <c r="G3791" i="39"/>
  <c r="H3788" i="39"/>
  <c r="F3786" i="39"/>
  <c r="G3783" i="39"/>
  <c r="H3780" i="39"/>
  <c r="F3778" i="39"/>
  <c r="G3775" i="39"/>
  <c r="F3770" i="39"/>
  <c r="G3767" i="39"/>
  <c r="H3764" i="39"/>
  <c r="F3762" i="39"/>
  <c r="G3759" i="39"/>
  <c r="H3756" i="39"/>
  <c r="F3754" i="39"/>
  <c r="G3751" i="39"/>
  <c r="G4023" i="39"/>
  <c r="F4010" i="39"/>
  <c r="G3994" i="39"/>
  <c r="F3989" i="39"/>
  <c r="F3983" i="39"/>
  <c r="F3962" i="39"/>
  <c r="F3954" i="39"/>
  <c r="F3947" i="39"/>
  <c r="G3935" i="39"/>
  <c r="G3932" i="39"/>
  <c r="F3929" i="39"/>
  <c r="H3925" i="39"/>
  <c r="F3922" i="39"/>
  <c r="F3919" i="39"/>
  <c r="G3915" i="39"/>
  <c r="H3911" i="39"/>
  <c r="H3908" i="39"/>
  <c r="F3897" i="39"/>
  <c r="F3894" i="39"/>
  <c r="F3891" i="39"/>
  <c r="F3888" i="39"/>
  <c r="F3885" i="39"/>
  <c r="F3882" i="39"/>
  <c r="F3879" i="39"/>
  <c r="G3876" i="39"/>
  <c r="H3873" i="39"/>
  <c r="F3871" i="39"/>
  <c r="G3868" i="39"/>
  <c r="H3865" i="39"/>
  <c r="F3863" i="39"/>
  <c r="G3860" i="39"/>
  <c r="H3857" i="39"/>
  <c r="F3855" i="39"/>
  <c r="G3852" i="39"/>
  <c r="F3847" i="39"/>
  <c r="G3844" i="39"/>
  <c r="H3841" i="39"/>
  <c r="F3839" i="39"/>
  <c r="G3836" i="39"/>
  <c r="F3831" i="39"/>
  <c r="G3828" i="39"/>
  <c r="H3825" i="39"/>
  <c r="F3823" i="39"/>
  <c r="G3820" i="39"/>
  <c r="H3817" i="39"/>
  <c r="F3815" i="39"/>
  <c r="G3812" i="39"/>
  <c r="H3809" i="39"/>
  <c r="F3807" i="39"/>
  <c r="G3804" i="39"/>
  <c r="F3799" i="39"/>
  <c r="H3793" i="39"/>
  <c r="F3791" i="39"/>
  <c r="G3788" i="39"/>
  <c r="F3783" i="39"/>
  <c r="H4036" i="39"/>
  <c r="G4007" i="39"/>
  <c r="F3994" i="39"/>
  <c r="F3978" i="39"/>
  <c r="H3965" i="39"/>
  <c r="H3961" i="39"/>
  <c r="F3957" i="39"/>
  <c r="H3953" i="39"/>
  <c r="G3946" i="39"/>
  <c r="F3943" i="39"/>
  <c r="F3939" i="39"/>
  <c r="F3935" i="39"/>
  <c r="H3931" i="39"/>
  <c r="F3925" i="39"/>
  <c r="G3918" i="39"/>
  <c r="F3915" i="39"/>
  <c r="G3911" i="39"/>
  <c r="G3908" i="39"/>
  <c r="H3896" i="39"/>
  <c r="H3890" i="39"/>
  <c r="H3884" i="39"/>
  <c r="H3881" i="39"/>
  <c r="F3876" i="39"/>
  <c r="G3873" i="39"/>
  <c r="H3870" i="39"/>
  <c r="F3868" i="39"/>
  <c r="G3865" i="39"/>
  <c r="H3862" i="39"/>
  <c r="F3860" i="39"/>
  <c r="G3857" i="39"/>
  <c r="H3854" i="39"/>
  <c r="F3852" i="39"/>
  <c r="H3846" i="39"/>
  <c r="F3844" i="39"/>
  <c r="G3841" i="39"/>
  <c r="H3838" i="39"/>
  <c r="F3836" i="39"/>
  <c r="H3830" i="39"/>
  <c r="F3828" i="39"/>
  <c r="G3825" i="39"/>
  <c r="H3822" i="39"/>
  <c r="F3820" i="39"/>
  <c r="G3817" i="39"/>
  <c r="H3814" i="39"/>
  <c r="F3812" i="39"/>
  <c r="G3809" i="39"/>
  <c r="F3804" i="39"/>
  <c r="F3796" i="39"/>
  <c r="G3793" i="39"/>
  <c r="H3790" i="39"/>
  <c r="F3788" i="39"/>
  <c r="F3780" i="39"/>
  <c r="G3777" i="39"/>
  <c r="H3774" i="39"/>
  <c r="F3772" i="39"/>
  <c r="H3766" i="39"/>
  <c r="F3764" i="39"/>
  <c r="G3761" i="39"/>
  <c r="F3756" i="39"/>
  <c r="H3750" i="39"/>
  <c r="G3780" i="39"/>
  <c r="G3764" i="39"/>
  <c r="F3743" i="39"/>
  <c r="F3735" i="39"/>
  <c r="F3732" i="39"/>
  <c r="H3714" i="39"/>
  <c r="H3710" i="39"/>
  <c r="G3703" i="39"/>
  <c r="F3700" i="39"/>
  <c r="G3697" i="39"/>
  <c r="F3690" i="39"/>
  <c r="G3677" i="39"/>
  <c r="H3673" i="39"/>
  <c r="F3667" i="39"/>
  <c r="F3664" i="39"/>
  <c r="F3661" i="39"/>
  <c r="G3658" i="39"/>
  <c r="G3655" i="39"/>
  <c r="H3652" i="39"/>
  <c r="H3649" i="39"/>
  <c r="F3644" i="39"/>
  <c r="H3637" i="39"/>
  <c r="H3634" i="39"/>
  <c r="H3631" i="39"/>
  <c r="F3629" i="39"/>
  <c r="F3626" i="39"/>
  <c r="F3623" i="39"/>
  <c r="F3620" i="39"/>
  <c r="G3617" i="39"/>
  <c r="H3614" i="39"/>
  <c r="F3612" i="39"/>
  <c r="H3606" i="39"/>
  <c r="F3604" i="39"/>
  <c r="H3598" i="39"/>
  <c r="F3596" i="39"/>
  <c r="G3593" i="39"/>
  <c r="F3588" i="39"/>
  <c r="G3585" i="39"/>
  <c r="F3580" i="39"/>
  <c r="G3577" i="39"/>
  <c r="H3574" i="39"/>
  <c r="F3572" i="39"/>
  <c r="G3569" i="39"/>
  <c r="H3566" i="39"/>
  <c r="F3564" i="39"/>
  <c r="H3558" i="39"/>
  <c r="F3556" i="39"/>
  <c r="G3553" i="39"/>
  <c r="H3550" i="39"/>
  <c r="F3548" i="39"/>
  <c r="H3542" i="39"/>
  <c r="F3540" i="39"/>
  <c r="G3537" i="39"/>
  <c r="F3532" i="39"/>
  <c r="G3529" i="39"/>
  <c r="F3524" i="39"/>
  <c r="H3518" i="39"/>
  <c r="F3516" i="39"/>
  <c r="G3513" i="39"/>
  <c r="F3508" i="39"/>
  <c r="H3502" i="39"/>
  <c r="F3500" i="39"/>
  <c r="G3497" i="39"/>
  <c r="H3494" i="39"/>
  <c r="F3492" i="39"/>
  <c r="H3486" i="39"/>
  <c r="F3484" i="39"/>
  <c r="F3476" i="39"/>
  <c r="F3468" i="39"/>
  <c r="G3465" i="39"/>
  <c r="F3460" i="39"/>
  <c r="H3454" i="39"/>
  <c r="F3452" i="39"/>
  <c r="G3449" i="39"/>
  <c r="H3446" i="39"/>
  <c r="F3444" i="39"/>
  <c r="G3441" i="39"/>
  <c r="H3438" i="39"/>
  <c r="F3436" i="39"/>
  <c r="G3433" i="39"/>
  <c r="F3428" i="39"/>
  <c r="G3425" i="39"/>
  <c r="F3420" i="39"/>
  <c r="G3417" i="39"/>
  <c r="H3414" i="39"/>
  <c r="H3761" i="39"/>
  <c r="H3738" i="39"/>
  <c r="G3731" i="39"/>
  <c r="F3718" i="39"/>
  <c r="F3714" i="39"/>
  <c r="F3710" i="39"/>
  <c r="F3703" i="39"/>
  <c r="H3696" i="39"/>
  <c r="G3673" i="39"/>
  <c r="F3670" i="39"/>
  <c r="H3666" i="39"/>
  <c r="H3663" i="39"/>
  <c r="H3660" i="39"/>
  <c r="F3658" i="39"/>
  <c r="F3655" i="39"/>
  <c r="G3652" i="39"/>
  <c r="G3649" i="39"/>
  <c r="G3643" i="39"/>
  <c r="G3637" i="39"/>
  <c r="G3634" i="39"/>
  <c r="G3631" i="39"/>
  <c r="H3625" i="39"/>
  <c r="H3622" i="39"/>
  <c r="F3617" i="39"/>
  <c r="G3614" i="39"/>
  <c r="F3609" i="39"/>
  <c r="G3606" i="39"/>
  <c r="H3603" i="39"/>
  <c r="F3601" i="39"/>
  <c r="G3598" i="39"/>
  <c r="F3593" i="39"/>
  <c r="F3585" i="39"/>
  <c r="H3579" i="39"/>
  <c r="F3577" i="39"/>
  <c r="G3574" i="39"/>
  <c r="H3571" i="39"/>
  <c r="F3569" i="39"/>
  <c r="G3566" i="39"/>
  <c r="F3561" i="39"/>
  <c r="G3558" i="39"/>
  <c r="H3555" i="39"/>
  <c r="F3553" i="39"/>
  <c r="G3550" i="39"/>
  <c r="H3547" i="39"/>
  <c r="F3545" i="39"/>
  <c r="G3542" i="39"/>
  <c r="F3537" i="39"/>
  <c r="H3531" i="39"/>
  <c r="F3529" i="39"/>
  <c r="H3523" i="39"/>
  <c r="F3521" i="39"/>
  <c r="G3518" i="39"/>
  <c r="F3513" i="39"/>
  <c r="F3505" i="39"/>
  <c r="G3502" i="39"/>
  <c r="H3499" i="39"/>
  <c r="F3497" i="39"/>
  <c r="G3494" i="39"/>
  <c r="H3491" i="39"/>
  <c r="F3489" i="39"/>
  <c r="G3486" i="39"/>
  <c r="H3483" i="39"/>
  <c r="F3481" i="39"/>
  <c r="H3475" i="39"/>
  <c r="F3473" i="39"/>
  <c r="H3467" i="39"/>
  <c r="F3465" i="39"/>
  <c r="F3457" i="39"/>
  <c r="G3454" i="39"/>
  <c r="F3449" i="39"/>
  <c r="G3446" i="39"/>
  <c r="F3441" i="39"/>
  <c r="G3438" i="39"/>
  <c r="H3435" i="39"/>
  <c r="F3433" i="39"/>
  <c r="F3425" i="39"/>
  <c r="H3419" i="39"/>
  <c r="F3417" i="39"/>
  <c r="F3759" i="39"/>
  <c r="F3751" i="39"/>
  <c r="F3746" i="39"/>
  <c r="F3738" i="39"/>
  <c r="H3730" i="39"/>
  <c r="F3727" i="39"/>
  <c r="F3724" i="39"/>
  <c r="F3706" i="39"/>
  <c r="H3702" i="39"/>
  <c r="G3696" i="39"/>
  <c r="F3686" i="39"/>
  <c r="F3683" i="39"/>
  <c r="F3680" i="39"/>
  <c r="H3672" i="39"/>
  <c r="G3666" i="39"/>
  <c r="G3663" i="39"/>
  <c r="G3660" i="39"/>
  <c r="H3657" i="39"/>
  <c r="F3652" i="39"/>
  <c r="F3646" i="39"/>
  <c r="F3643" i="39"/>
  <c r="F3640" i="39"/>
  <c r="F3637" i="39"/>
  <c r="F3634" i="39"/>
  <c r="F3631" i="39"/>
  <c r="G3625" i="39"/>
  <c r="F3622" i="39"/>
  <c r="F3614" i="39"/>
  <c r="F3606" i="39"/>
  <c r="G3603" i="39"/>
  <c r="F3598" i="39"/>
  <c r="H3592" i="39"/>
  <c r="F3590" i="39"/>
  <c r="F3582" i="39"/>
  <c r="G3579" i="39"/>
  <c r="H3576" i="39"/>
  <c r="F3574" i="39"/>
  <c r="G3571" i="39"/>
  <c r="H3568" i="39"/>
  <c r="F3566" i="39"/>
  <c r="H3560" i="39"/>
  <c r="F3558" i="39"/>
  <c r="G3555" i="39"/>
  <c r="H3552" i="39"/>
  <c r="F3550" i="39"/>
  <c r="G3547" i="39"/>
  <c r="H3544" i="39"/>
  <c r="F3542" i="39"/>
  <c r="H3536" i="39"/>
  <c r="F3534" i="39"/>
  <c r="G3531" i="39"/>
  <c r="H3528" i="39"/>
  <c r="F3526" i="39"/>
  <c r="G3523" i="39"/>
  <c r="F3518" i="39"/>
  <c r="F3510" i="39"/>
  <c r="H3504" i="39"/>
  <c r="F3502" i="39"/>
  <c r="G3499" i="39"/>
  <c r="F3494" i="39"/>
  <c r="G3491" i="39"/>
  <c r="H3488" i="39"/>
  <c r="F3486" i="39"/>
  <c r="G3483" i="39"/>
  <c r="F3478" i="39"/>
  <c r="G3475" i="39"/>
  <c r="H3472" i="39"/>
  <c r="F3470" i="39"/>
  <c r="G3467" i="39"/>
  <c r="H3464" i="39"/>
  <c r="F3462" i="39"/>
  <c r="H3456" i="39"/>
  <c r="F3454" i="39"/>
  <c r="F3446" i="39"/>
  <c r="H3440" i="39"/>
  <c r="F3438" i="39"/>
  <c r="G3435" i="39"/>
  <c r="F3430" i="39"/>
  <c r="H3424" i="39"/>
  <c r="F3422" i="39"/>
  <c r="G3419" i="39"/>
  <c r="H3416" i="39"/>
  <c r="H3777" i="39"/>
  <c r="H3745" i="39"/>
  <c r="G3741" i="39"/>
  <c r="H3737" i="39"/>
  <c r="F3734" i="39"/>
  <c r="F3730" i="39"/>
  <c r="G3723" i="39"/>
  <c r="F3720" i="39"/>
  <c r="H3705" i="39"/>
  <c r="F3702" i="39"/>
  <c r="F3699" i="39"/>
  <c r="F3696" i="39"/>
  <c r="G3679" i="39"/>
  <c r="F3676" i="39"/>
  <c r="G3672" i="39"/>
  <c r="F3666" i="39"/>
  <c r="F3663" i="39"/>
  <c r="F3660" i="39"/>
  <c r="G3657" i="39"/>
  <c r="G3651" i="39"/>
  <c r="H3633" i="39"/>
  <c r="F3628" i="39"/>
  <c r="H3624" i="39"/>
  <c r="H3621" i="39"/>
  <c r="F3619" i="39"/>
  <c r="H3613" i="39"/>
  <c r="F3611" i="39"/>
  <c r="F3603" i="39"/>
  <c r="H3597" i="39"/>
  <c r="F3595" i="39"/>
  <c r="G3592" i="39"/>
  <c r="H3589" i="39"/>
  <c r="F3587" i="39"/>
  <c r="F3579" i="39"/>
  <c r="G3576" i="39"/>
  <c r="F3571" i="39"/>
  <c r="G3568" i="39"/>
  <c r="F3563" i="39"/>
  <c r="G3560" i="39"/>
  <c r="F3555" i="39"/>
  <c r="G3552" i="39"/>
  <c r="F3547" i="39"/>
  <c r="G3544" i="39"/>
  <c r="H3541" i="39"/>
  <c r="F3539" i="39"/>
  <c r="G3536" i="39"/>
  <c r="H3533" i="39"/>
  <c r="F3531" i="39"/>
  <c r="G3528" i="39"/>
  <c r="H3525" i="39"/>
  <c r="F3523" i="39"/>
  <c r="H3517" i="39"/>
  <c r="F3515" i="39"/>
  <c r="H3509" i="39"/>
  <c r="F3507" i="39"/>
  <c r="G3504" i="39"/>
  <c r="H3501" i="39"/>
  <c r="F3499" i="39"/>
  <c r="H3493" i="39"/>
  <c r="F3491" i="39"/>
  <c r="G3488" i="39"/>
  <c r="F3483" i="39"/>
  <c r="H3477" i="39"/>
  <c r="F3475" i="39"/>
  <c r="G3472" i="39"/>
  <c r="F3467" i="39"/>
  <c r="G3464" i="39"/>
  <c r="H3461" i="39"/>
  <c r="F3459" i="39"/>
  <c r="G3456" i="39"/>
  <c r="F3451" i="39"/>
  <c r="H3445" i="39"/>
  <c r="F3443" i="39"/>
  <c r="G3440" i="39"/>
  <c r="H3437" i="39"/>
  <c r="F3435" i="39"/>
  <c r="F3427" i="39"/>
  <c r="G3424" i="39"/>
  <c r="F3419" i="39"/>
  <c r="G3416" i="39"/>
  <c r="F3775" i="39"/>
  <c r="G3745" i="39"/>
  <c r="G3737" i="39"/>
  <c r="H3716" i="39"/>
  <c r="H3712" i="39"/>
  <c r="H3708" i="39"/>
  <c r="G3705" i="39"/>
  <c r="H3701" i="39"/>
  <c r="G3695" i="39"/>
  <c r="F3692" i="39"/>
  <c r="F3679" i="39"/>
  <c r="G3675" i="39"/>
  <c r="F3672" i="39"/>
  <c r="H3668" i="39"/>
  <c r="H3665" i="39"/>
  <c r="H3662" i="39"/>
  <c r="F3654" i="39"/>
  <c r="F3651" i="39"/>
  <c r="F3648" i="39"/>
  <c r="G3633" i="39"/>
  <c r="G3627" i="39"/>
  <c r="G3624" i="39"/>
  <c r="G3621" i="39"/>
  <c r="F3616" i="39"/>
  <c r="G3613" i="39"/>
  <c r="H3610" i="39"/>
  <c r="F3608" i="39"/>
  <c r="H3602" i="39"/>
  <c r="F3600" i="39"/>
  <c r="G3597" i="39"/>
  <c r="H3594" i="39"/>
  <c r="F3592" i="39"/>
  <c r="G3589" i="39"/>
  <c r="H3586" i="39"/>
  <c r="F3584" i="39"/>
  <c r="F3576" i="39"/>
  <c r="H3570" i="39"/>
  <c r="F3568" i="39"/>
  <c r="H3562" i="39"/>
  <c r="F3560" i="39"/>
  <c r="F3552" i="39"/>
  <c r="H3546" i="39"/>
  <c r="F3544" i="39"/>
  <c r="G3541" i="39"/>
  <c r="F3536" i="39"/>
  <c r="G3533" i="39"/>
  <c r="H3530" i="39"/>
  <c r="F3528" i="39"/>
  <c r="G3525" i="39"/>
  <c r="H3522" i="39"/>
  <c r="F3520" i="39"/>
  <c r="G3517" i="39"/>
  <c r="H3514" i="39"/>
  <c r="F3512" i="39"/>
  <c r="G3509" i="39"/>
  <c r="F3504" i="39"/>
  <c r="G3501" i="39"/>
  <c r="F3496" i="39"/>
  <c r="G3493" i="39"/>
  <c r="F3488" i="39"/>
  <c r="F3480" i="39"/>
  <c r="G3477" i="39"/>
  <c r="H3474" i="39"/>
  <c r="F3472" i="39"/>
  <c r="F3464" i="39"/>
  <c r="G3461" i="39"/>
  <c r="H3458" i="39"/>
  <c r="F3456" i="39"/>
  <c r="F3448" i="39"/>
  <c r="G3445" i="39"/>
  <c r="F3440" i="39"/>
  <c r="G3437" i="39"/>
  <c r="H3434" i="39"/>
  <c r="F3432" i="39"/>
  <c r="H3426" i="39"/>
  <c r="F3424" i="39"/>
  <c r="H3418" i="39"/>
  <c r="F3416" i="39"/>
  <c r="G3413" i="39"/>
  <c r="F3744" i="39"/>
  <c r="H3736" i="39"/>
  <c r="F3726" i="39"/>
  <c r="G3716" i="39"/>
  <c r="F3712" i="39"/>
  <c r="G3708" i="39"/>
  <c r="H3704" i="39"/>
  <c r="G3701" i="39"/>
  <c r="F3695" i="39"/>
  <c r="G3691" i="39"/>
  <c r="F3688" i="39"/>
  <c r="H3684" i="39"/>
  <c r="F3682" i="39"/>
  <c r="H3678" i="39"/>
  <c r="F3675" i="39"/>
  <c r="G3671" i="39"/>
  <c r="G3668" i="39"/>
  <c r="G3665" i="39"/>
  <c r="F3662" i="39"/>
  <c r="H3653" i="39"/>
  <c r="F3645" i="39"/>
  <c r="F3642" i="39"/>
  <c r="F3639" i="39"/>
  <c r="F3636" i="39"/>
  <c r="H3632" i="39"/>
  <c r="F3630" i="39"/>
  <c r="F3627" i="39"/>
  <c r="F3624" i="39"/>
  <c r="F3621" i="39"/>
  <c r="H3615" i="39"/>
  <c r="F3613" i="39"/>
  <c r="G3610" i="39"/>
  <c r="F3605" i="39"/>
  <c r="G3602" i="39"/>
  <c r="F3597" i="39"/>
  <c r="G3594" i="39"/>
  <c r="F3589" i="39"/>
  <c r="G3586" i="39"/>
  <c r="H3583" i="39"/>
  <c r="F3581" i="39"/>
  <c r="F3573" i="39"/>
  <c r="G3570" i="39"/>
  <c r="H3567" i="39"/>
  <c r="F3565" i="39"/>
  <c r="G3562" i="39"/>
  <c r="F3557" i="39"/>
  <c r="F3549" i="39"/>
  <c r="G3546" i="39"/>
  <c r="H3543" i="39"/>
  <c r="F3541" i="39"/>
  <c r="H3535" i="39"/>
  <c r="F3533" i="39"/>
  <c r="G3530" i="39"/>
  <c r="H3527" i="39"/>
  <c r="F3525" i="39"/>
  <c r="G3522" i="39"/>
  <c r="F3517" i="39"/>
  <c r="G3514" i="39"/>
  <c r="H3511" i="39"/>
  <c r="F3509" i="39"/>
  <c r="F3501" i="39"/>
  <c r="H3495" i="39"/>
  <c r="F3493" i="39"/>
  <c r="F3485" i="39"/>
  <c r="H3479" i="39"/>
  <c r="F3477" i="39"/>
  <c r="G3474" i="39"/>
  <c r="H3471" i="39"/>
  <c r="F3469" i="39"/>
  <c r="H3463" i="39"/>
  <c r="F3461" i="39"/>
  <c r="G3458" i="39"/>
  <c r="H3455" i="39"/>
  <c r="F3453" i="39"/>
  <c r="F3445" i="39"/>
  <c r="F3437" i="39"/>
  <c r="G3434" i="39"/>
  <c r="F3429" i="39"/>
  <c r="G3426" i="39"/>
  <c r="H3423" i="39"/>
  <c r="F3421" i="39"/>
  <c r="G3418" i="39"/>
  <c r="F3740" i="39"/>
  <c r="F3736" i="39"/>
  <c r="H3732" i="39"/>
  <c r="H3728" i="39"/>
  <c r="F3722" i="39"/>
  <c r="F3719" i="39"/>
  <c r="F3716" i="39"/>
  <c r="G3711" i="39"/>
  <c r="F3708" i="39"/>
  <c r="G3704" i="39"/>
  <c r="F3698" i="39"/>
  <c r="H3694" i="39"/>
  <c r="F3691" i="39"/>
  <c r="G3687" i="39"/>
  <c r="G3684" i="39"/>
  <c r="H3681" i="39"/>
  <c r="F3678" i="39"/>
  <c r="H3674" i="39"/>
  <c r="F3671" i="39"/>
  <c r="F3668" i="39"/>
  <c r="H3664" i="39"/>
  <c r="H3661" i="39"/>
  <c r="F3659" i="39"/>
  <c r="F3656" i="39"/>
  <c r="G3653" i="39"/>
  <c r="H3644" i="39"/>
  <c r="H3641" i="39"/>
  <c r="H3638" i="39"/>
  <c r="G3635" i="39"/>
  <c r="G3632" i="39"/>
  <c r="H3629" i="39"/>
  <c r="H3626" i="39"/>
  <c r="F3618" i="39"/>
  <c r="G3615" i="39"/>
  <c r="F3610" i="39"/>
  <c r="H3604" i="39"/>
  <c r="F3602" i="39"/>
  <c r="H3596" i="39"/>
  <c r="F3594" i="39"/>
  <c r="H3588" i="39"/>
  <c r="F3586" i="39"/>
  <c r="G3583" i="39"/>
  <c r="F3578" i="39"/>
  <c r="H3572" i="39"/>
  <c r="F3570" i="39"/>
  <c r="G3567" i="39"/>
  <c r="F3562" i="39"/>
  <c r="H3556" i="39"/>
  <c r="F3554" i="39"/>
  <c r="H3548" i="39"/>
  <c r="F3546" i="39"/>
  <c r="G3543" i="39"/>
  <c r="H3540" i="39"/>
  <c r="F3538" i="39"/>
  <c r="G3535" i="39"/>
  <c r="H3532" i="39"/>
  <c r="F3530" i="39"/>
  <c r="G3527" i="39"/>
  <c r="H3524" i="39"/>
  <c r="F3522" i="39"/>
  <c r="H3516" i="39"/>
  <c r="F3514" i="39"/>
  <c r="G3511" i="39"/>
  <c r="F3506" i="39"/>
  <c r="F3498" i="39"/>
  <c r="G3495" i="39"/>
  <c r="F3490" i="39"/>
  <c r="F3482" i="39"/>
  <c r="G3479" i="39"/>
  <c r="H3476" i="39"/>
  <c r="F3474" i="39"/>
  <c r="G3471" i="39"/>
  <c r="H3468" i="39"/>
  <c r="F3466" i="39"/>
  <c r="G3463" i="39"/>
  <c r="H3460" i="39"/>
  <c r="F3458" i="39"/>
  <c r="G3455" i="39"/>
  <c r="F3450" i="39"/>
  <c r="F3442" i="39"/>
  <c r="H3436" i="39"/>
  <c r="F3434" i="39"/>
  <c r="H3428" i="39"/>
  <c r="F3426" i="39"/>
  <c r="G3423" i="39"/>
  <c r="F3767" i="39"/>
  <c r="G3756" i="39"/>
  <c r="F3748" i="39"/>
  <c r="G3735" i="39"/>
  <c r="G3732" i="39"/>
  <c r="F3728" i="39"/>
  <c r="G3715" i="39"/>
  <c r="F3711" i="39"/>
  <c r="G3707" i="39"/>
  <c r="F3704" i="39"/>
  <c r="H3697" i="39"/>
  <c r="F3694" i="39"/>
  <c r="H3690" i="39"/>
  <c r="F3687" i="39"/>
  <c r="F3684" i="39"/>
  <c r="G3681" i="39"/>
  <c r="H3677" i="39"/>
  <c r="F3674" i="39"/>
  <c r="G3667" i="39"/>
  <c r="G3664" i="39"/>
  <c r="G3661" i="39"/>
  <c r="H3658" i="39"/>
  <c r="H3655" i="39"/>
  <c r="F3653" i="39"/>
  <c r="F3650" i="39"/>
  <c r="F3647" i="39"/>
  <c r="G3644" i="39"/>
  <c r="G3641" i="39"/>
  <c r="F3638" i="39"/>
  <c r="F3635" i="39"/>
  <c r="F3632" i="39"/>
  <c r="G3629" i="39"/>
  <c r="G3626" i="39"/>
  <c r="H3617" i="39"/>
  <c r="F3615" i="39"/>
  <c r="F3607" i="39"/>
  <c r="G3604" i="39"/>
  <c r="F3599" i="39"/>
  <c r="G3596" i="39"/>
  <c r="H3593" i="39"/>
  <c r="F3591" i="39"/>
  <c r="G3588" i="39"/>
  <c r="H3585" i="39"/>
  <c r="F3583" i="39"/>
  <c r="H3577" i="39"/>
  <c r="F3575" i="39"/>
  <c r="G3572" i="39"/>
  <c r="H3569" i="39"/>
  <c r="F3567" i="39"/>
  <c r="F3559" i="39"/>
  <c r="G3556" i="39"/>
  <c r="H3553" i="39"/>
  <c r="F3551" i="39"/>
  <c r="G3548" i="39"/>
  <c r="F3543" i="39"/>
  <c r="G3540" i="39"/>
  <c r="H3537" i="39"/>
  <c r="F3535" i="39"/>
  <c r="G3532" i="39"/>
  <c r="H3529" i="39"/>
  <c r="F3527" i="39"/>
  <c r="G3524" i="39"/>
  <c r="F3519" i="39"/>
  <c r="G3516" i="39"/>
  <c r="H3513" i="39"/>
  <c r="F3511" i="39"/>
  <c r="F3503" i="39"/>
  <c r="H3497" i="39"/>
  <c r="F3495" i="39"/>
  <c r="F3487" i="39"/>
  <c r="F3479" i="39"/>
  <c r="G3476" i="39"/>
  <c r="F3471" i="39"/>
  <c r="G3468" i="39"/>
  <c r="H3465" i="39"/>
  <c r="F3463" i="39"/>
  <c r="G3460" i="39"/>
  <c r="F3455" i="39"/>
  <c r="H3449" i="39"/>
  <c r="F3447" i="39"/>
  <c r="H3441" i="39"/>
  <c r="F3439" i="39"/>
  <c r="G3436" i="39"/>
  <c r="H3433" i="39"/>
  <c r="F3431" i="39"/>
  <c r="G3428" i="39"/>
  <c r="H3425" i="39"/>
  <c r="F3423" i="39"/>
  <c r="H3417" i="39"/>
  <c r="F3415" i="39"/>
  <c r="G3412" i="39"/>
  <c r="F3413" i="39"/>
  <c r="F3410" i="39"/>
  <c r="G3407" i="39"/>
  <c r="H3404" i="39"/>
  <c r="F3402" i="39"/>
  <c r="G3399" i="39"/>
  <c r="F3394" i="39"/>
  <c r="G3391" i="39"/>
  <c r="H3388" i="39"/>
  <c r="F3386" i="39"/>
  <c r="H3380" i="39"/>
  <c r="F3378" i="39"/>
  <c r="G3375" i="39"/>
  <c r="H3372" i="39"/>
  <c r="F3370" i="39"/>
  <c r="G3367" i="39"/>
  <c r="H3364" i="39"/>
  <c r="F3362" i="39"/>
  <c r="G3359" i="39"/>
  <c r="H3356" i="39"/>
  <c r="F3354" i="39"/>
  <c r="G3351" i="39"/>
  <c r="H3348" i="39"/>
  <c r="F3346" i="39"/>
  <c r="G3343" i="39"/>
  <c r="H3340" i="39"/>
  <c r="F3338" i="39"/>
  <c r="G3335" i="39"/>
  <c r="F3330" i="39"/>
  <c r="H3324" i="39"/>
  <c r="F3322" i="39"/>
  <c r="H3316" i="39"/>
  <c r="F3314" i="39"/>
  <c r="G3311" i="39"/>
  <c r="H3308" i="39"/>
  <c r="F3306" i="39"/>
  <c r="G3303" i="39"/>
  <c r="H3300" i="39"/>
  <c r="F3298" i="39"/>
  <c r="G3295" i="39"/>
  <c r="F3290" i="39"/>
  <c r="G3287" i="39"/>
  <c r="F3282" i="39"/>
  <c r="F3274" i="39"/>
  <c r="G3271" i="39"/>
  <c r="F3266" i="39"/>
  <c r="G3263" i="39"/>
  <c r="F3258" i="39"/>
  <c r="H3252" i="39"/>
  <c r="F3250" i="39"/>
  <c r="G3247" i="39"/>
  <c r="H3244" i="39"/>
  <c r="F3242" i="39"/>
  <c r="F3234" i="39"/>
  <c r="F3226" i="39"/>
  <c r="G3223" i="39"/>
  <c r="F3218" i="39"/>
  <c r="G3215" i="39"/>
  <c r="H3212" i="39"/>
  <c r="F3210" i="39"/>
  <c r="F3202" i="39"/>
  <c r="G3199" i="39"/>
  <c r="H3196" i="39"/>
  <c r="F3194" i="39"/>
  <c r="G3191" i="39"/>
  <c r="H3188" i="39"/>
  <c r="F3186" i="39"/>
  <c r="G3183" i="39"/>
  <c r="H3180" i="39"/>
  <c r="F3178" i="39"/>
  <c r="G3175" i="39"/>
  <c r="H3172" i="39"/>
  <c r="F3170" i="39"/>
  <c r="H3164" i="39"/>
  <c r="F3162" i="39"/>
  <c r="F3154" i="39"/>
  <c r="G3151" i="39"/>
  <c r="H3148" i="39"/>
  <c r="F3146" i="39"/>
  <c r="F3138" i="39"/>
  <c r="G3135" i="39"/>
  <c r="F3130" i="39"/>
  <c r="H3124" i="39"/>
  <c r="F3122" i="39"/>
  <c r="G3119" i="39"/>
  <c r="H3116" i="39"/>
  <c r="F3114" i="39"/>
  <c r="F3106" i="39"/>
  <c r="G3103" i="39"/>
  <c r="H3100" i="39"/>
  <c r="F3098" i="39"/>
  <c r="F3090" i="39"/>
  <c r="F3082" i="39"/>
  <c r="H3076" i="39"/>
  <c r="F3074" i="39"/>
  <c r="G3071" i="39"/>
  <c r="F3066" i="39"/>
  <c r="G3063" i="39"/>
  <c r="H3060" i="39"/>
  <c r="F3058" i="39"/>
  <c r="G3055" i="39"/>
  <c r="F3050" i="39"/>
  <c r="G3047" i="39"/>
  <c r="F3042" i="39"/>
  <c r="H3412" i="39"/>
  <c r="F3407" i="39"/>
  <c r="G3404" i="39"/>
  <c r="F3399" i="39"/>
  <c r="H3393" i="39"/>
  <c r="F3391" i="39"/>
  <c r="G3388" i="39"/>
  <c r="H3385" i="39"/>
  <c r="F3383" i="39"/>
  <c r="G3380" i="39"/>
  <c r="H3377" i="39"/>
  <c r="F3375" i="39"/>
  <c r="G3372" i="39"/>
  <c r="F3367" i="39"/>
  <c r="G3364" i="39"/>
  <c r="F3359" i="39"/>
  <c r="G3356" i="39"/>
  <c r="F3351" i="39"/>
  <c r="G3348" i="39"/>
  <c r="F3343" i="39"/>
  <c r="G3340" i="39"/>
  <c r="F3335" i="39"/>
  <c r="H3329" i="39"/>
  <c r="F3327" i="39"/>
  <c r="G3324" i="39"/>
  <c r="H3321" i="39"/>
  <c r="F3319" i="39"/>
  <c r="G3316" i="39"/>
  <c r="F3311" i="39"/>
  <c r="G3308" i="39"/>
  <c r="F3303" i="39"/>
  <c r="G3300" i="39"/>
  <c r="H3297" i="39"/>
  <c r="F3295" i="39"/>
  <c r="F3287" i="39"/>
  <c r="H3281" i="39"/>
  <c r="F3279" i="39"/>
  <c r="H3273" i="39"/>
  <c r="F3271" i="39"/>
  <c r="H3265" i="39"/>
  <c r="F3263" i="39"/>
  <c r="H3257" i="39"/>
  <c r="F3255" i="39"/>
  <c r="G3252" i="39"/>
  <c r="F3247" i="39"/>
  <c r="G3244" i="39"/>
  <c r="H3241" i="39"/>
  <c r="F3239" i="39"/>
  <c r="F3231" i="39"/>
  <c r="F3223" i="39"/>
  <c r="H3217" i="39"/>
  <c r="F3215" i="39"/>
  <c r="G3212" i="39"/>
  <c r="H3209" i="39"/>
  <c r="F3207" i="39"/>
  <c r="H3201" i="39"/>
  <c r="F3199" i="39"/>
  <c r="G3196" i="39"/>
  <c r="H3193" i="39"/>
  <c r="F3191" i="39"/>
  <c r="G3188" i="39"/>
  <c r="H3185" i="39"/>
  <c r="F3183" i="39"/>
  <c r="G3180" i="39"/>
  <c r="F3175" i="39"/>
  <c r="G3172" i="39"/>
  <c r="F3167" i="39"/>
  <c r="G3164" i="39"/>
  <c r="F3159" i="39"/>
  <c r="F3151" i="39"/>
  <c r="G3148" i="39"/>
  <c r="H3145" i="39"/>
  <c r="F3143" i="39"/>
  <c r="F3135" i="39"/>
  <c r="F3127" i="39"/>
  <c r="G3124" i="39"/>
  <c r="H3121" i="39"/>
  <c r="F3119" i="39"/>
  <c r="G3116" i="39"/>
  <c r="H3113" i="39"/>
  <c r="F3111" i="39"/>
  <c r="H3105" i="39"/>
  <c r="F3103" i="39"/>
  <c r="G3100" i="39"/>
  <c r="F3418" i="39"/>
  <c r="F3412" i="39"/>
  <c r="H3406" i="39"/>
  <c r="F3404" i="39"/>
  <c r="H3398" i="39"/>
  <c r="F3396" i="39"/>
  <c r="G3393" i="39"/>
  <c r="H3390" i="39"/>
  <c r="F3388" i="39"/>
  <c r="G3385" i="39"/>
  <c r="F3380" i="39"/>
  <c r="G3377" i="39"/>
  <c r="F3372" i="39"/>
  <c r="H3366" i="39"/>
  <c r="F3364" i="39"/>
  <c r="H3358" i="39"/>
  <c r="F3356" i="39"/>
  <c r="F3348" i="39"/>
  <c r="H3342" i="39"/>
  <c r="F3340" i="39"/>
  <c r="F3332" i="39"/>
  <c r="G3329" i="39"/>
  <c r="F3324" i="39"/>
  <c r="G3321" i="39"/>
  <c r="F3316" i="39"/>
  <c r="F3308" i="39"/>
  <c r="F3300" i="39"/>
  <c r="G3297" i="39"/>
  <c r="H3294" i="39"/>
  <c r="F3292" i="39"/>
  <c r="H3286" i="39"/>
  <c r="F3284" i="39"/>
  <c r="G3281" i="39"/>
  <c r="H3278" i="39"/>
  <c r="F3276" i="39"/>
  <c r="G3273" i="39"/>
  <c r="F3268" i="39"/>
  <c r="G3265" i="39"/>
  <c r="H3262" i="39"/>
  <c r="F3260" i="39"/>
  <c r="G3257" i="39"/>
  <c r="F3252" i="39"/>
  <c r="F3244" i="39"/>
  <c r="G3241" i="39"/>
  <c r="H3238" i="39"/>
  <c r="F3236" i="39"/>
  <c r="H3230" i="39"/>
  <c r="F3228" i="39"/>
  <c r="F3220" i="39"/>
  <c r="G3217" i="39"/>
  <c r="H3214" i="39"/>
  <c r="F3212" i="39"/>
  <c r="G3209" i="39"/>
  <c r="H3206" i="39"/>
  <c r="F3204" i="39"/>
  <c r="G3201" i="39"/>
  <c r="F3196" i="39"/>
  <c r="G3193" i="39"/>
  <c r="H3190" i="39"/>
  <c r="F3188" i="39"/>
  <c r="G3185" i="39"/>
  <c r="H3182" i="39"/>
  <c r="F3180" i="39"/>
  <c r="H3174" i="39"/>
  <c r="F3172" i="39"/>
  <c r="F3164" i="39"/>
  <c r="H3158" i="39"/>
  <c r="F3156" i="39"/>
  <c r="F3148" i="39"/>
  <c r="G3145" i="39"/>
  <c r="F3140" i="39"/>
  <c r="F3132" i="39"/>
  <c r="H3126" i="39"/>
  <c r="F3124" i="39"/>
  <c r="G3121" i="39"/>
  <c r="H3118" i="39"/>
  <c r="F3116" i="39"/>
  <c r="G3113" i="39"/>
  <c r="H3411" i="39"/>
  <c r="F3409" i="39"/>
  <c r="G3406" i="39"/>
  <c r="H3403" i="39"/>
  <c r="F3401" i="39"/>
  <c r="G3398" i="39"/>
  <c r="H3395" i="39"/>
  <c r="F3393" i="39"/>
  <c r="G3390" i="39"/>
  <c r="H3387" i="39"/>
  <c r="F3385" i="39"/>
  <c r="H3379" i="39"/>
  <c r="F3377" i="39"/>
  <c r="H3371" i="39"/>
  <c r="F3369" i="39"/>
  <c r="G3366" i="39"/>
  <c r="F3361" i="39"/>
  <c r="G3358" i="39"/>
  <c r="F3353" i="39"/>
  <c r="F3345" i="39"/>
  <c r="G3342" i="39"/>
  <c r="H3339" i="39"/>
  <c r="F3337" i="39"/>
  <c r="H3331" i="39"/>
  <c r="F3329" i="39"/>
  <c r="F3321" i="39"/>
  <c r="F3313" i="39"/>
  <c r="F3305" i="39"/>
  <c r="F3297" i="39"/>
  <c r="G3294" i="39"/>
  <c r="F3289" i="39"/>
  <c r="G3286" i="39"/>
  <c r="H3283" i="39"/>
  <c r="F3281" i="39"/>
  <c r="G3278" i="39"/>
  <c r="H3275" i="39"/>
  <c r="F3273" i="39"/>
  <c r="F3265" i="39"/>
  <c r="G3262" i="39"/>
  <c r="F3257" i="39"/>
  <c r="H3251" i="39"/>
  <c r="F3249" i="39"/>
  <c r="F3241" i="39"/>
  <c r="G3238" i="39"/>
  <c r="H3235" i="39"/>
  <c r="F3233" i="39"/>
  <c r="G3230" i="39"/>
  <c r="H3227" i="39"/>
  <c r="F3225" i="39"/>
  <c r="H3219" i="39"/>
  <c r="F3217" i="39"/>
  <c r="G3214" i="39"/>
  <c r="F3209" i="39"/>
  <c r="G3206" i="39"/>
  <c r="F3201" i="39"/>
  <c r="F3193" i="39"/>
  <c r="G3190" i="39"/>
  <c r="F3185" i="39"/>
  <c r="G3182" i="39"/>
  <c r="H3179" i="39"/>
  <c r="F3177" i="39"/>
  <c r="G3174" i="39"/>
  <c r="H3171" i="39"/>
  <c r="F3169" i="39"/>
  <c r="H3163" i="39"/>
  <c r="F3161" i="39"/>
  <c r="G3158" i="39"/>
  <c r="H3155" i="39"/>
  <c r="F3153" i="39"/>
  <c r="H3147" i="39"/>
  <c r="F3145" i="39"/>
  <c r="F3137" i="39"/>
  <c r="F3129" i="39"/>
  <c r="G3126" i="39"/>
  <c r="H3123" i="39"/>
  <c r="F3121" i="39"/>
  <c r="G3118" i="39"/>
  <c r="F3113" i="39"/>
  <c r="H3107" i="39"/>
  <c r="F3105" i="39"/>
  <c r="G3102" i="39"/>
  <c r="H3099" i="39"/>
  <c r="F3097" i="39"/>
  <c r="G3411" i="39"/>
  <c r="H3408" i="39"/>
  <c r="F3406" i="39"/>
  <c r="G3403" i="39"/>
  <c r="H3400" i="39"/>
  <c r="F3398" i="39"/>
  <c r="G3395" i="39"/>
  <c r="F3390" i="39"/>
  <c r="G3387" i="39"/>
  <c r="H3384" i="39"/>
  <c r="F3382" i="39"/>
  <c r="G3379" i="39"/>
  <c r="F3374" i="39"/>
  <c r="G3371" i="39"/>
  <c r="F3366" i="39"/>
  <c r="H3360" i="39"/>
  <c r="F3358" i="39"/>
  <c r="H3352" i="39"/>
  <c r="F3350" i="39"/>
  <c r="F3342" i="39"/>
  <c r="G3339" i="39"/>
  <c r="H3336" i="39"/>
  <c r="F3334" i="39"/>
  <c r="G3331" i="39"/>
  <c r="H3328" i="39"/>
  <c r="F3326" i="39"/>
  <c r="H3320" i="39"/>
  <c r="F3318" i="39"/>
  <c r="H3312" i="39"/>
  <c r="F3310" i="39"/>
  <c r="H3304" i="39"/>
  <c r="F3302" i="39"/>
  <c r="H3296" i="39"/>
  <c r="F3294" i="39"/>
  <c r="H3288" i="39"/>
  <c r="F3286" i="39"/>
  <c r="G3283" i="39"/>
  <c r="F3278" i="39"/>
  <c r="G3275" i="39"/>
  <c r="H3272" i="39"/>
  <c r="F3270" i="39"/>
  <c r="F3262" i="39"/>
  <c r="F3254" i="39"/>
  <c r="G3251" i="39"/>
  <c r="H3248" i="39"/>
  <c r="F3246" i="39"/>
  <c r="H3240" i="39"/>
  <c r="F3238" i="39"/>
  <c r="G3235" i="39"/>
  <c r="F3230" i="39"/>
  <c r="G3227" i="39"/>
  <c r="H3224" i="39"/>
  <c r="F3222" i="39"/>
  <c r="G3219" i="39"/>
  <c r="H3216" i="39"/>
  <c r="F3214" i="39"/>
  <c r="H3208" i="39"/>
  <c r="F3206" i="39"/>
  <c r="F3198" i="39"/>
  <c r="H3192" i="39"/>
  <c r="F3190" i="39"/>
  <c r="F3182" i="39"/>
  <c r="G3179" i="39"/>
  <c r="H3176" i="39"/>
  <c r="F3174" i="39"/>
  <c r="G3171" i="39"/>
  <c r="F3166" i="39"/>
  <c r="G3163" i="39"/>
  <c r="H3160" i="39"/>
  <c r="F3158" i="39"/>
  <c r="G3155" i="39"/>
  <c r="H3152" i="39"/>
  <c r="F3150" i="39"/>
  <c r="G3147" i="39"/>
  <c r="F3142" i="39"/>
  <c r="H3136" i="39"/>
  <c r="F3134" i="39"/>
  <c r="F3126" i="39"/>
  <c r="G3123" i="39"/>
  <c r="H3120" i="39"/>
  <c r="F3118" i="39"/>
  <c r="F3110" i="39"/>
  <c r="G3107" i="39"/>
  <c r="H3104" i="39"/>
  <c r="F3102" i="39"/>
  <c r="G3099" i="39"/>
  <c r="H3096" i="39"/>
  <c r="F3094" i="39"/>
  <c r="G3091" i="39"/>
  <c r="F3086" i="39"/>
  <c r="H3080" i="39"/>
  <c r="F3078" i="39"/>
  <c r="G3075" i="39"/>
  <c r="H3072" i="39"/>
  <c r="F3070" i="39"/>
  <c r="F3062" i="39"/>
  <c r="H3056" i="39"/>
  <c r="F3054" i="39"/>
  <c r="G3051" i="39"/>
  <c r="H3048" i="39"/>
  <c r="F3046" i="39"/>
  <c r="G3414" i="39"/>
  <c r="F3411" i="39"/>
  <c r="G3408" i="39"/>
  <c r="H3405" i="39"/>
  <c r="F3403" i="39"/>
  <c r="G3400" i="39"/>
  <c r="H3397" i="39"/>
  <c r="F3395" i="39"/>
  <c r="H3389" i="39"/>
  <c r="F3387" i="39"/>
  <c r="G3384" i="39"/>
  <c r="H3381" i="39"/>
  <c r="F3379" i="39"/>
  <c r="F3371" i="39"/>
  <c r="H3365" i="39"/>
  <c r="F3363" i="39"/>
  <c r="G3360" i="39"/>
  <c r="H3357" i="39"/>
  <c r="F3355" i="39"/>
  <c r="G3352" i="39"/>
  <c r="H3349" i="39"/>
  <c r="F3347" i="39"/>
  <c r="F3339" i="39"/>
  <c r="G3336" i="39"/>
  <c r="F3331" i="39"/>
  <c r="G3328" i="39"/>
  <c r="F3323" i="39"/>
  <c r="G3320" i="39"/>
  <c r="H3317" i="39"/>
  <c r="F3315" i="39"/>
  <c r="G3312" i="39"/>
  <c r="H3309" i="39"/>
  <c r="F3307" i="39"/>
  <c r="G3304" i="39"/>
  <c r="F3299" i="39"/>
  <c r="G3296" i="39"/>
  <c r="F3291" i="39"/>
  <c r="G3288" i="39"/>
  <c r="H3285" i="39"/>
  <c r="F3283" i="39"/>
  <c r="F3275" i="39"/>
  <c r="G3272" i="39"/>
  <c r="F3267" i="39"/>
  <c r="H3261" i="39"/>
  <c r="F3259" i="39"/>
  <c r="H3253" i="39"/>
  <c r="F3251" i="39"/>
  <c r="G3248" i="39"/>
  <c r="F3243" i="39"/>
  <c r="G3240" i="39"/>
  <c r="H3237" i="39"/>
  <c r="F3235" i="39"/>
  <c r="F3227" i="39"/>
  <c r="G3224" i="39"/>
  <c r="F3219" i="39"/>
  <c r="G3216" i="39"/>
  <c r="H3213" i="39"/>
  <c r="F3211" i="39"/>
  <c r="G3208" i="39"/>
  <c r="F3203" i="39"/>
  <c r="F3195" i="39"/>
  <c r="G3192" i="39"/>
  <c r="H3189" i="39"/>
  <c r="F3187" i="39"/>
  <c r="H3181" i="39"/>
  <c r="F3179" i="39"/>
  <c r="G3176" i="39"/>
  <c r="H3173" i="39"/>
  <c r="F3171" i="39"/>
  <c r="F3163" i="39"/>
  <c r="G3160" i="39"/>
  <c r="H3157" i="39"/>
  <c r="F3155" i="39"/>
  <c r="G3152" i="39"/>
  <c r="F3147" i="39"/>
  <c r="H3141" i="39"/>
  <c r="F3139" i="39"/>
  <c r="G3136" i="39"/>
  <c r="H3133" i="39"/>
  <c r="F3131" i="39"/>
  <c r="H3125" i="39"/>
  <c r="F3123" i="39"/>
  <c r="G3120" i="39"/>
  <c r="H3117" i="39"/>
  <c r="F3115" i="39"/>
  <c r="F3414" i="39"/>
  <c r="H3410" i="39"/>
  <c r="F3408" i="39"/>
  <c r="G3405" i="39"/>
  <c r="F3400" i="39"/>
  <c r="G3397" i="39"/>
  <c r="H3394" i="39"/>
  <c r="F3392" i="39"/>
  <c r="G3389" i="39"/>
  <c r="F3384" i="39"/>
  <c r="G3381" i="39"/>
  <c r="H3378" i="39"/>
  <c r="F3376" i="39"/>
  <c r="H3370" i="39"/>
  <c r="F3368" i="39"/>
  <c r="G3365" i="39"/>
  <c r="F3360" i="39"/>
  <c r="G3357" i="39"/>
  <c r="F3352" i="39"/>
  <c r="G3349" i="39"/>
  <c r="H3346" i="39"/>
  <c r="F3344" i="39"/>
  <c r="H3338" i="39"/>
  <c r="F3336" i="39"/>
  <c r="H3330" i="39"/>
  <c r="F3328" i="39"/>
  <c r="H3322" i="39"/>
  <c r="F3320" i="39"/>
  <c r="G3317" i="39"/>
  <c r="H3314" i="39"/>
  <c r="F3312" i="39"/>
  <c r="G3309" i="39"/>
  <c r="F3304" i="39"/>
  <c r="H3298" i="39"/>
  <c r="F3296" i="39"/>
  <c r="H3290" i="39"/>
  <c r="F3288" i="39"/>
  <c r="G3285" i="39"/>
  <c r="H3282" i="39"/>
  <c r="F3280" i="39"/>
  <c r="F3272" i="39"/>
  <c r="H3266" i="39"/>
  <c r="F3264" i="39"/>
  <c r="G3261" i="39"/>
  <c r="F3256" i="39"/>
  <c r="G3253" i="39"/>
  <c r="H3250" i="39"/>
  <c r="H3413" i="39"/>
  <c r="G3410" i="39"/>
  <c r="H3407" i="39"/>
  <c r="F3405" i="39"/>
  <c r="H3399" i="39"/>
  <c r="F3397" i="39"/>
  <c r="G3394" i="39"/>
  <c r="H3391" i="39"/>
  <c r="F3389" i="39"/>
  <c r="F3381" i="39"/>
  <c r="G3378" i="39"/>
  <c r="H3375" i="39"/>
  <c r="F3373" i="39"/>
  <c r="G3370" i="39"/>
  <c r="H3367" i="39"/>
  <c r="F3365" i="39"/>
  <c r="H3359" i="39"/>
  <c r="F3357" i="39"/>
  <c r="H3351" i="39"/>
  <c r="F3349" i="39"/>
  <c r="G3346" i="39"/>
  <c r="H3343" i="39"/>
  <c r="F3341" i="39"/>
  <c r="G3338" i="39"/>
  <c r="H3335" i="39"/>
  <c r="F3333" i="39"/>
  <c r="G3330" i="39"/>
  <c r="F3325" i="39"/>
  <c r="G3322" i="39"/>
  <c r="F3317" i="39"/>
  <c r="G3314" i="39"/>
  <c r="H3311" i="39"/>
  <c r="F3309" i="39"/>
  <c r="H3303" i="39"/>
  <c r="F3301" i="39"/>
  <c r="G3298" i="39"/>
  <c r="H3295" i="39"/>
  <c r="F3293" i="39"/>
  <c r="G3290" i="39"/>
  <c r="H3287" i="39"/>
  <c r="F3285" i="39"/>
  <c r="G3282" i="39"/>
  <c r="F3277" i="39"/>
  <c r="H3271" i="39"/>
  <c r="F3269" i="39"/>
  <c r="G3266" i="39"/>
  <c r="H3263" i="39"/>
  <c r="F3261" i="39"/>
  <c r="F3253" i="39"/>
  <c r="G3250" i="39"/>
  <c r="G3242" i="39"/>
  <c r="H3234" i="39"/>
  <c r="F3221" i="39"/>
  <c r="F3213" i="39"/>
  <c r="G3189" i="39"/>
  <c r="F3184" i="39"/>
  <c r="F3176" i="39"/>
  <c r="H3146" i="39"/>
  <c r="F3133" i="39"/>
  <c r="H3122" i="39"/>
  <c r="H3114" i="39"/>
  <c r="G3101" i="39"/>
  <c r="G3096" i="39"/>
  <c r="G3093" i="39"/>
  <c r="G3081" i="39"/>
  <c r="G3078" i="39"/>
  <c r="H3074" i="39"/>
  <c r="F3071" i="39"/>
  <c r="F3068" i="39"/>
  <c r="F3065" i="39"/>
  <c r="H3061" i="39"/>
  <c r="H3058" i="39"/>
  <c r="F3055" i="39"/>
  <c r="F3052" i="39"/>
  <c r="G3048" i="39"/>
  <c r="F3045" i="39"/>
  <c r="G3039" i="39"/>
  <c r="H3036" i="39"/>
  <c r="F3034" i="39"/>
  <c r="G3031" i="39"/>
  <c r="H3028" i="39"/>
  <c r="F3026" i="39"/>
  <c r="G3023" i="39"/>
  <c r="H3020" i="39"/>
  <c r="F3018" i="39"/>
  <c r="G3015" i="39"/>
  <c r="H3012" i="39"/>
  <c r="F3010" i="39"/>
  <c r="G3007" i="39"/>
  <c r="F3002" i="39"/>
  <c r="G2999" i="39"/>
  <c r="H2996" i="39"/>
  <c r="F2994" i="39"/>
  <c r="G2991" i="39"/>
  <c r="F2986" i="39"/>
  <c r="H2980" i="39"/>
  <c r="F2978" i="39"/>
  <c r="F2970" i="39"/>
  <c r="G2967" i="39"/>
  <c r="H2964" i="39"/>
  <c r="F2962" i="39"/>
  <c r="G2959" i="39"/>
  <c r="H2956" i="39"/>
  <c r="F2954" i="39"/>
  <c r="F2946" i="39"/>
  <c r="G2943" i="39"/>
  <c r="H2940" i="39"/>
  <c r="F2938" i="39"/>
  <c r="G2935" i="39"/>
  <c r="F2930" i="39"/>
  <c r="G2927" i="39"/>
  <c r="H2924" i="39"/>
  <c r="F2922" i="39"/>
  <c r="F2914" i="39"/>
  <c r="G2911" i="39"/>
  <c r="H2908" i="39"/>
  <c r="F2906" i="39"/>
  <c r="G2903" i="39"/>
  <c r="F2898" i="39"/>
  <c r="G2895" i="39"/>
  <c r="F2890" i="39"/>
  <c r="H2884" i="39"/>
  <c r="F2882" i="39"/>
  <c r="H2876" i="39"/>
  <c r="F2874" i="39"/>
  <c r="H2868" i="39"/>
  <c r="F2866" i="39"/>
  <c r="F2858" i="39"/>
  <c r="G2855" i="39"/>
  <c r="H2852" i="39"/>
  <c r="F2850" i="39"/>
  <c r="G2847" i="39"/>
  <c r="H2844" i="39"/>
  <c r="F2842" i="39"/>
  <c r="G2839" i="39"/>
  <c r="F2834" i="39"/>
  <c r="G2831" i="39"/>
  <c r="H2828" i="39"/>
  <c r="F2826" i="39"/>
  <c r="G2823" i="39"/>
  <c r="H2820" i="39"/>
  <c r="F2818" i="39"/>
  <c r="G2815" i="39"/>
  <c r="F3240" i="39"/>
  <c r="G3234" i="39"/>
  <c r="F3197" i="39"/>
  <c r="F3189" i="39"/>
  <c r="H3183" i="39"/>
  <c r="H3175" i="39"/>
  <c r="F3165" i="39"/>
  <c r="G3157" i="39"/>
  <c r="F3152" i="39"/>
  <c r="G3146" i="39"/>
  <c r="G3141" i="39"/>
  <c r="G3122" i="39"/>
  <c r="G3114" i="39"/>
  <c r="H3109" i="39"/>
  <c r="F3101" i="39"/>
  <c r="F3096" i="39"/>
  <c r="F3093" i="39"/>
  <c r="F3087" i="39"/>
  <c r="F3084" i="39"/>
  <c r="F3081" i="39"/>
  <c r="G3074" i="39"/>
  <c r="H3070" i="39"/>
  <c r="G3061" i="39"/>
  <c r="G3058" i="39"/>
  <c r="H3054" i="39"/>
  <c r="H3051" i="39"/>
  <c r="F3048" i="39"/>
  <c r="H3041" i="39"/>
  <c r="F3039" i="39"/>
  <c r="G3036" i="39"/>
  <c r="F3031" i="39"/>
  <c r="G3028" i="39"/>
  <c r="H3025" i="39"/>
  <c r="F3023" i="39"/>
  <c r="G3020" i="39"/>
  <c r="H3017" i="39"/>
  <c r="F3015" i="39"/>
  <c r="G3012" i="39"/>
  <c r="F3007" i="39"/>
  <c r="H3001" i="39"/>
  <c r="F2999" i="39"/>
  <c r="G2996" i="39"/>
  <c r="F2991" i="39"/>
  <c r="F2983" i="39"/>
  <c r="G2980" i="39"/>
  <c r="H2977" i="39"/>
  <c r="F2975" i="39"/>
  <c r="F2967" i="39"/>
  <c r="G2964" i="39"/>
  <c r="F2959" i="39"/>
  <c r="G2956" i="39"/>
  <c r="F2951" i="39"/>
  <c r="F2943" i="39"/>
  <c r="G2940" i="39"/>
  <c r="H2937" i="39"/>
  <c r="F2935" i="39"/>
  <c r="F2927" i="39"/>
  <c r="G2924" i="39"/>
  <c r="H2921" i="39"/>
  <c r="F2919" i="39"/>
  <c r="H2913" i="39"/>
  <c r="F2911" i="39"/>
  <c r="G2908" i="39"/>
  <c r="H2905" i="39"/>
  <c r="F2903" i="39"/>
  <c r="F2895" i="39"/>
  <c r="F2887" i="39"/>
  <c r="G2884" i="39"/>
  <c r="F2879" i="39"/>
  <c r="G2876" i="39"/>
  <c r="H2873" i="39"/>
  <c r="F2871" i="39"/>
  <c r="G2868" i="39"/>
  <c r="F2863" i="39"/>
  <c r="H2857" i="39"/>
  <c r="F2855" i="39"/>
  <c r="G2852" i="39"/>
  <c r="H2849" i="39"/>
  <c r="F2847" i="39"/>
  <c r="G2844" i="39"/>
  <c r="F2839" i="39"/>
  <c r="F2831" i="39"/>
  <c r="G2828" i="39"/>
  <c r="H2825" i="39"/>
  <c r="F2823" i="39"/>
  <c r="G2820" i="39"/>
  <c r="F2815" i="39"/>
  <c r="F3224" i="39"/>
  <c r="F3205" i="39"/>
  <c r="G3181" i="39"/>
  <c r="G3173" i="39"/>
  <c r="F3168" i="39"/>
  <c r="F3157" i="39"/>
  <c r="H3151" i="39"/>
  <c r="F3141" i="39"/>
  <c r="F3120" i="39"/>
  <c r="G3109" i="39"/>
  <c r="G3105" i="39"/>
  <c r="F3100" i="39"/>
  <c r="G3080" i="39"/>
  <c r="H3073" i="39"/>
  <c r="G3070" i="39"/>
  <c r="F3061" i="39"/>
  <c r="G3054" i="39"/>
  <c r="F3051" i="39"/>
  <c r="H3047" i="39"/>
  <c r="G3041" i="39"/>
  <c r="H3038" i="39"/>
  <c r="F3036" i="39"/>
  <c r="H3030" i="39"/>
  <c r="F3028" i="39"/>
  <c r="G3025" i="39"/>
  <c r="H3022" i="39"/>
  <c r="F3020" i="39"/>
  <c r="G3017" i="39"/>
  <c r="H3014" i="39"/>
  <c r="F3012" i="39"/>
  <c r="H3006" i="39"/>
  <c r="F3004" i="39"/>
  <c r="G3001" i="39"/>
  <c r="H2998" i="39"/>
  <c r="F2996" i="39"/>
  <c r="F2988" i="39"/>
  <c r="H2982" i="39"/>
  <c r="F2980" i="39"/>
  <c r="G2977" i="39"/>
  <c r="H2974" i="39"/>
  <c r="F2972" i="39"/>
  <c r="H2966" i="39"/>
  <c r="F2964" i="39"/>
  <c r="F2956" i="39"/>
  <c r="H2950" i="39"/>
  <c r="F2948" i="39"/>
  <c r="H2942" i="39"/>
  <c r="F2940" i="39"/>
  <c r="G2937" i="39"/>
  <c r="F2932" i="39"/>
  <c r="F2924" i="39"/>
  <c r="G2921" i="39"/>
  <c r="H2918" i="39"/>
  <c r="F2916" i="39"/>
  <c r="G2913" i="39"/>
  <c r="F2908" i="39"/>
  <c r="G2905" i="39"/>
  <c r="F2900" i="39"/>
  <c r="F2892" i="39"/>
  <c r="F2884" i="39"/>
  <c r="H2878" i="39"/>
  <c r="F2876" i="39"/>
  <c r="G2873" i="39"/>
  <c r="H2870" i="39"/>
  <c r="F2868" i="39"/>
  <c r="H2862" i="39"/>
  <c r="F2860" i="39"/>
  <c r="G2857" i="39"/>
  <c r="H2854" i="39"/>
  <c r="F2852" i="39"/>
  <c r="G2849" i="39"/>
  <c r="F2844" i="39"/>
  <c r="F2836" i="39"/>
  <c r="F2828" i="39"/>
  <c r="G2825" i="39"/>
  <c r="F3229" i="39"/>
  <c r="H3223" i="39"/>
  <c r="H3218" i="39"/>
  <c r="H3210" i="39"/>
  <c r="F3200" i="39"/>
  <c r="F3181" i="39"/>
  <c r="F3173" i="39"/>
  <c r="F3136" i="39"/>
  <c r="F3128" i="39"/>
  <c r="H3119" i="39"/>
  <c r="F3109" i="39"/>
  <c r="G3104" i="39"/>
  <c r="F3099" i="39"/>
  <c r="F3089" i="39"/>
  <c r="F3080" i="39"/>
  <c r="F3077" i="39"/>
  <c r="G3073" i="39"/>
  <c r="H3069" i="39"/>
  <c r="F3067" i="39"/>
  <c r="F3064" i="39"/>
  <c r="G3060" i="39"/>
  <c r="H3053" i="39"/>
  <c r="H3050" i="39"/>
  <c r="F3047" i="39"/>
  <c r="F3044" i="39"/>
  <c r="F3041" i="39"/>
  <c r="G3038" i="39"/>
  <c r="H3035" i="39"/>
  <c r="F3033" i="39"/>
  <c r="G3030" i="39"/>
  <c r="H3027" i="39"/>
  <c r="F3025" i="39"/>
  <c r="G3022" i="39"/>
  <c r="F3017" i="39"/>
  <c r="G3014" i="39"/>
  <c r="F3009" i="39"/>
  <c r="G3006" i="39"/>
  <c r="F3001" i="39"/>
  <c r="G2998" i="39"/>
  <c r="F2993" i="39"/>
  <c r="H2987" i="39"/>
  <c r="F2985" i="39"/>
  <c r="G2982" i="39"/>
  <c r="H2979" i="39"/>
  <c r="F2977" i="39"/>
  <c r="G2974" i="39"/>
  <c r="F2969" i="39"/>
  <c r="G2966" i="39"/>
  <c r="H2963" i="39"/>
  <c r="F2961" i="39"/>
  <c r="F2953" i="39"/>
  <c r="G2950" i="39"/>
  <c r="H2947" i="39"/>
  <c r="F2945" i="39"/>
  <c r="G2942" i="39"/>
  <c r="H2939" i="39"/>
  <c r="F2937" i="39"/>
  <c r="H2931" i="39"/>
  <c r="F2929" i="39"/>
  <c r="F2921" i="39"/>
  <c r="G2918" i="39"/>
  <c r="H2915" i="39"/>
  <c r="F2913" i="39"/>
  <c r="F2905" i="39"/>
  <c r="F2897" i="39"/>
  <c r="H2891" i="39"/>
  <c r="F2889" i="39"/>
  <c r="F2881" i="39"/>
  <c r="G2878" i="39"/>
  <c r="F2873" i="39"/>
  <c r="G2870" i="39"/>
  <c r="H2867" i="39"/>
  <c r="F2865" i="39"/>
  <c r="G2862" i="39"/>
  <c r="F2857" i="39"/>
  <c r="G2854" i="39"/>
  <c r="H2851" i="39"/>
  <c r="F2849" i="39"/>
  <c r="F2841" i="39"/>
  <c r="H2835" i="39"/>
  <c r="F2833" i="39"/>
  <c r="H2827" i="39"/>
  <c r="F2825" i="39"/>
  <c r="G2822" i="39"/>
  <c r="F2817" i="39"/>
  <c r="F3245" i="39"/>
  <c r="G3237" i="39"/>
  <c r="G3218" i="39"/>
  <c r="G3210" i="39"/>
  <c r="H3199" i="39"/>
  <c r="H3170" i="39"/>
  <c r="F3144" i="39"/>
  <c r="H3135" i="39"/>
  <c r="G3117" i="39"/>
  <c r="F3112" i="39"/>
  <c r="F3104" i="39"/>
  <c r="H3098" i="39"/>
  <c r="F3095" i="39"/>
  <c r="F3092" i="39"/>
  <c r="F3083" i="39"/>
  <c r="G3076" i="39"/>
  <c r="F3073" i="39"/>
  <c r="G3069" i="39"/>
  <c r="H3066" i="39"/>
  <c r="H3063" i="39"/>
  <c r="F3060" i="39"/>
  <c r="F3057" i="39"/>
  <c r="G3053" i="39"/>
  <c r="G3050" i="39"/>
  <c r="H3046" i="39"/>
  <c r="H3043" i="39"/>
  <c r="H3040" i="39"/>
  <c r="F3038" i="39"/>
  <c r="G3035" i="39"/>
  <c r="F3030" i="39"/>
  <c r="G3027" i="39"/>
  <c r="H3024" i="39"/>
  <c r="F3022" i="39"/>
  <c r="F3014" i="39"/>
  <c r="H3008" i="39"/>
  <c r="F3006" i="39"/>
  <c r="F2998" i="39"/>
  <c r="F2990" i="39"/>
  <c r="G2987" i="39"/>
  <c r="H2984" i="39"/>
  <c r="F2982" i="39"/>
  <c r="G2979" i="39"/>
  <c r="H2976" i="39"/>
  <c r="F2974" i="39"/>
  <c r="H2968" i="39"/>
  <c r="F2966" i="39"/>
  <c r="G2963" i="39"/>
  <c r="H2960" i="39"/>
  <c r="F2958" i="39"/>
  <c r="H2952" i="39"/>
  <c r="F2950" i="39"/>
  <c r="G2947" i="39"/>
  <c r="H2944" i="39"/>
  <c r="F2942" i="39"/>
  <c r="G2939" i="39"/>
  <c r="F2934" i="39"/>
  <c r="G2931" i="39"/>
  <c r="H2928" i="39"/>
  <c r="F2926" i="39"/>
  <c r="F2918" i="39"/>
  <c r="G2915" i="39"/>
  <c r="F2910" i="39"/>
  <c r="H2904" i="39"/>
  <c r="F2902" i="39"/>
  <c r="H2896" i="39"/>
  <c r="F2894" i="39"/>
  <c r="G2891" i="39"/>
  <c r="F2886" i="39"/>
  <c r="F2878" i="39"/>
  <c r="F2870" i="39"/>
  <c r="G2867" i="39"/>
  <c r="F2862" i="39"/>
  <c r="H2856" i="39"/>
  <c r="F2854" i="39"/>
  <c r="G2851" i="39"/>
  <c r="F2846" i="39"/>
  <c r="F2838" i="39"/>
  <c r="G2835" i="39"/>
  <c r="F2830" i="39"/>
  <c r="G2827" i="39"/>
  <c r="H2824" i="39"/>
  <c r="F2822" i="39"/>
  <c r="F2814" i="39"/>
  <c r="F3237" i="39"/>
  <c r="F3216" i="39"/>
  <c r="F3208" i="39"/>
  <c r="G3170" i="39"/>
  <c r="H3130" i="39"/>
  <c r="F3117" i="39"/>
  <c r="H3103" i="39"/>
  <c r="G3098" i="39"/>
  <c r="H3091" i="39"/>
  <c r="F3076" i="39"/>
  <c r="G3072" i="39"/>
  <c r="F3069" i="39"/>
  <c r="G3066" i="39"/>
  <c r="F3063" i="39"/>
  <c r="G3056" i="39"/>
  <c r="F3053" i="39"/>
  <c r="G3046" i="39"/>
  <c r="G3043" i="39"/>
  <c r="G3040" i="39"/>
  <c r="F3035" i="39"/>
  <c r="H3029" i="39"/>
  <c r="F3027" i="39"/>
  <c r="G3024" i="39"/>
  <c r="H3021" i="39"/>
  <c r="F3019" i="39"/>
  <c r="F3011" i="39"/>
  <c r="G3008" i="39"/>
  <c r="H3005" i="39"/>
  <c r="F3003" i="39"/>
  <c r="H2997" i="39"/>
  <c r="F2995" i="39"/>
  <c r="F2987" i="39"/>
  <c r="G2984" i="39"/>
  <c r="H2981" i="39"/>
  <c r="F2979" i="39"/>
  <c r="G2976" i="39"/>
  <c r="H2973" i="39"/>
  <c r="F2971" i="39"/>
  <c r="G2968" i="39"/>
  <c r="H2965" i="39"/>
  <c r="F2963" i="39"/>
  <c r="G2960" i="39"/>
  <c r="F2955" i="39"/>
  <c r="G2952" i="39"/>
  <c r="H2949" i="39"/>
  <c r="F2947" i="39"/>
  <c r="G2944" i="39"/>
  <c r="H2941" i="39"/>
  <c r="F2939" i="39"/>
  <c r="H2933" i="39"/>
  <c r="F2931" i="39"/>
  <c r="G2928" i="39"/>
  <c r="F2923" i="39"/>
  <c r="H2917" i="39"/>
  <c r="F2915" i="39"/>
  <c r="F2907" i="39"/>
  <c r="G2904" i="39"/>
  <c r="H2901" i="39"/>
  <c r="F2899" i="39"/>
  <c r="G2896" i="39"/>
  <c r="H2893" i="39"/>
  <c r="F2891" i="39"/>
  <c r="H2885" i="39"/>
  <c r="F2883" i="39"/>
  <c r="F2875" i="39"/>
  <c r="F2867" i="39"/>
  <c r="F2859" i="39"/>
  <c r="G2856" i="39"/>
  <c r="F2851" i="39"/>
  <c r="F2843" i="39"/>
  <c r="F2835" i="39"/>
  <c r="H2829" i="39"/>
  <c r="F2827" i="39"/>
  <c r="G2824" i="39"/>
  <c r="H2821" i="39"/>
  <c r="F2819" i="39"/>
  <c r="H2813" i="39"/>
  <c r="F3248" i="39"/>
  <c r="F3232" i="39"/>
  <c r="H3226" i="39"/>
  <c r="H3215" i="39"/>
  <c r="F3192" i="39"/>
  <c r="F3160" i="39"/>
  <c r="G3130" i="39"/>
  <c r="G3125" i="39"/>
  <c r="F3108" i="39"/>
  <c r="H3102" i="39"/>
  <c r="F3091" i="39"/>
  <c r="F3088" i="39"/>
  <c r="F3085" i="39"/>
  <c r="F3079" i="39"/>
  <c r="H3075" i="39"/>
  <c r="F3072" i="39"/>
  <c r="H3065" i="39"/>
  <c r="H3062" i="39"/>
  <c r="F3056" i="39"/>
  <c r="H3045" i="39"/>
  <c r="F3043" i="39"/>
  <c r="F3040" i="39"/>
  <c r="H3034" i="39"/>
  <c r="F3032" i="39"/>
  <c r="G3029" i="39"/>
  <c r="F3024" i="39"/>
  <c r="G3021" i="39"/>
  <c r="H3018" i="39"/>
  <c r="F3016" i="39"/>
  <c r="H3010" i="39"/>
  <c r="F3008" i="39"/>
  <c r="G3005" i="39"/>
  <c r="H3002" i="39"/>
  <c r="F3000" i="39"/>
  <c r="G2997" i="39"/>
  <c r="H2994" i="39"/>
  <c r="F2992" i="39"/>
  <c r="H2986" i="39"/>
  <c r="F2984" i="39"/>
  <c r="G2981" i="39"/>
  <c r="H2978" i="39"/>
  <c r="F2976" i="39"/>
  <c r="G2973" i="39"/>
  <c r="F2968" i="39"/>
  <c r="G2965" i="39"/>
  <c r="H2962" i="39"/>
  <c r="F2960" i="39"/>
  <c r="F2952" i="39"/>
  <c r="G2949" i="39"/>
  <c r="F2944" i="39"/>
  <c r="G2941" i="39"/>
  <c r="F2936" i="39"/>
  <c r="G2933" i="39"/>
  <c r="F2928" i="39"/>
  <c r="F2920" i="39"/>
  <c r="G2917" i="39"/>
  <c r="F2912" i="39"/>
  <c r="F2904" i="39"/>
  <c r="G2901" i="39"/>
  <c r="H2898" i="39"/>
  <c r="F2896" i="39"/>
  <c r="G2893" i="39"/>
  <c r="H2890" i="39"/>
  <c r="F2888" i="39"/>
  <c r="G2885" i="39"/>
  <c r="H2882" i="39"/>
  <c r="F2880" i="39"/>
  <c r="H2874" i="39"/>
  <c r="F2872" i="39"/>
  <c r="F2864" i="39"/>
  <c r="H2858" i="39"/>
  <c r="F2856" i="39"/>
  <c r="H2850" i="39"/>
  <c r="F2848" i="39"/>
  <c r="H2842" i="39"/>
  <c r="F2840" i="39"/>
  <c r="F2832" i="39"/>
  <c r="G2829" i="39"/>
  <c r="H2826" i="39"/>
  <c r="H3247" i="39"/>
  <c r="H3242" i="39"/>
  <c r="G3226" i="39"/>
  <c r="G3213" i="39"/>
  <c r="H3191" i="39"/>
  <c r="F3149" i="39"/>
  <c r="G3133" i="39"/>
  <c r="F3125" i="39"/>
  <c r="F3107" i="39"/>
  <c r="H3101" i="39"/>
  <c r="H3093" i="39"/>
  <c r="H3081" i="39"/>
  <c r="H3078" i="39"/>
  <c r="F3075" i="39"/>
  <c r="H3071" i="39"/>
  <c r="G3065" i="39"/>
  <c r="G3062" i="39"/>
  <c r="F3059" i="39"/>
  <c r="H3055" i="39"/>
  <c r="F3049" i="39"/>
  <c r="G3045" i="39"/>
  <c r="H3039" i="39"/>
  <c r="F3037" i="39"/>
  <c r="G3034" i="39"/>
  <c r="H3031" i="39"/>
  <c r="F3029" i="39"/>
  <c r="H3023" i="39"/>
  <c r="F3021" i="39"/>
  <c r="G3018" i="39"/>
  <c r="H3015" i="39"/>
  <c r="F3013" i="39"/>
  <c r="G3010" i="39"/>
  <c r="H3007" i="39"/>
  <c r="F3005" i="39"/>
  <c r="G3002" i="39"/>
  <c r="H2999" i="39"/>
  <c r="F2997" i="39"/>
  <c r="G2994" i="39"/>
  <c r="H2991" i="39"/>
  <c r="F2989" i="39"/>
  <c r="G2986" i="39"/>
  <c r="F2981" i="39"/>
  <c r="G2978" i="39"/>
  <c r="F2973" i="39"/>
  <c r="H2967" i="39"/>
  <c r="F2965" i="39"/>
  <c r="G2962" i="39"/>
  <c r="H2959" i="39"/>
  <c r="F2957" i="39"/>
  <c r="F2949" i="39"/>
  <c r="H2943" i="39"/>
  <c r="F2941" i="39"/>
  <c r="H2935" i="39"/>
  <c r="F2933" i="39"/>
  <c r="H2927" i="39"/>
  <c r="F2925" i="39"/>
  <c r="F2917" i="39"/>
  <c r="H2911" i="39"/>
  <c r="F2909" i="39"/>
  <c r="H2903" i="39"/>
  <c r="F2901" i="39"/>
  <c r="G2898" i="39"/>
  <c r="H2895" i="39"/>
  <c r="F2893" i="39"/>
  <c r="G2890" i="39"/>
  <c r="F2885" i="39"/>
  <c r="G2882" i="39"/>
  <c r="F2877" i="39"/>
  <c r="G2874" i="39"/>
  <c r="F2869" i="39"/>
  <c r="F2861" i="39"/>
  <c r="G2858" i="39"/>
  <c r="H2855" i="39"/>
  <c r="F2853" i="39"/>
  <c r="G2850" i="39"/>
  <c r="H2847" i="39"/>
  <c r="F2845" i="39"/>
  <c r="G2842" i="39"/>
  <c r="H2839" i="39"/>
  <c r="F2837" i="39"/>
  <c r="H2831" i="39"/>
  <c r="F2829" i="39"/>
  <c r="G2826" i="39"/>
  <c r="H2823" i="39"/>
  <c r="F2821" i="39"/>
  <c r="G2818" i="39"/>
  <c r="H2815" i="39"/>
  <c r="F2813" i="39"/>
  <c r="G2821" i="39"/>
  <c r="F2809" i="39"/>
  <c r="H2803" i="39"/>
  <c r="F2801" i="39"/>
  <c r="G2798" i="39"/>
  <c r="F2793" i="39"/>
  <c r="G2790" i="39"/>
  <c r="F2785" i="39"/>
  <c r="G2782" i="39"/>
  <c r="H2779" i="39"/>
  <c r="F2777" i="39"/>
  <c r="G2774" i="39"/>
  <c r="F2769" i="39"/>
  <c r="H2763" i="39"/>
  <c r="F2761" i="39"/>
  <c r="F2753" i="39"/>
  <c r="G2750" i="39"/>
  <c r="F2745" i="39"/>
  <c r="H2739" i="39"/>
  <c r="F2737" i="39"/>
  <c r="G2734" i="39"/>
  <c r="H2731" i="39"/>
  <c r="F2729" i="39"/>
  <c r="G2726" i="39"/>
  <c r="F2721" i="39"/>
  <c r="G2718" i="39"/>
  <c r="H2715" i="39"/>
  <c r="F2713" i="39"/>
  <c r="G2710" i="39"/>
  <c r="H2707" i="39"/>
  <c r="F2705" i="39"/>
  <c r="H2699" i="39"/>
  <c r="F2697" i="39"/>
  <c r="F2689" i="39"/>
  <c r="G2686" i="39"/>
  <c r="H2683" i="39"/>
  <c r="F2681" i="39"/>
  <c r="F2673" i="39"/>
  <c r="H2667" i="39"/>
  <c r="F2665" i="39"/>
  <c r="H2659" i="39"/>
  <c r="F2657" i="39"/>
  <c r="H2651" i="39"/>
  <c r="F2649" i="39"/>
  <c r="G2646" i="39"/>
  <c r="F2641" i="39"/>
  <c r="G2638" i="39"/>
  <c r="F2633" i="39"/>
  <c r="G2630" i="39"/>
  <c r="H2627" i="39"/>
  <c r="F2625" i="39"/>
  <c r="G2622" i="39"/>
  <c r="H2619" i="39"/>
  <c r="F2617" i="39"/>
  <c r="G2614" i="39"/>
  <c r="F2609" i="39"/>
  <c r="G2606" i="39"/>
  <c r="F2601" i="39"/>
  <c r="G2598" i="39"/>
  <c r="H2595" i="39"/>
  <c r="F2593" i="39"/>
  <c r="H2587" i="39"/>
  <c r="F2585" i="39"/>
  <c r="F2577" i="39"/>
  <c r="G2574" i="39"/>
  <c r="F2569" i="39"/>
  <c r="G2566" i="39"/>
  <c r="H2563" i="39"/>
  <c r="F2561" i="39"/>
  <c r="G2558" i="39"/>
  <c r="F2553" i="39"/>
  <c r="G2550" i="39"/>
  <c r="H2547" i="39"/>
  <c r="F2545" i="39"/>
  <c r="G2542" i="39"/>
  <c r="H2539" i="39"/>
  <c r="F2537" i="39"/>
  <c r="G2534" i="39"/>
  <c r="F2529" i="39"/>
  <c r="G2526" i="39"/>
  <c r="H2523" i="39"/>
  <c r="F2521" i="39"/>
  <c r="F2513" i="39"/>
  <c r="G2510" i="39"/>
  <c r="H2507" i="39"/>
  <c r="F2505" i="39"/>
  <c r="G2502" i="39"/>
  <c r="H2499" i="39"/>
  <c r="F2497" i="39"/>
  <c r="G2494" i="39"/>
  <c r="H2491" i="39"/>
  <c r="F2489" i="39"/>
  <c r="G2486" i="39"/>
  <c r="H2483" i="39"/>
  <c r="F2481" i="39"/>
  <c r="G2478" i="39"/>
  <c r="F2473" i="39"/>
  <c r="H2467" i="39"/>
  <c r="F2465" i="39"/>
  <c r="G2462" i="39"/>
  <c r="H2459" i="39"/>
  <c r="F2457" i="39"/>
  <c r="G2454" i="39"/>
  <c r="F2449" i="39"/>
  <c r="G2446" i="39"/>
  <c r="H2443" i="39"/>
  <c r="F2441" i="39"/>
  <c r="H2435" i="39"/>
  <c r="F2433" i="39"/>
  <c r="G2430" i="39"/>
  <c r="F2425" i="39"/>
  <c r="F2417" i="39"/>
  <c r="G2414" i="39"/>
  <c r="F2409" i="39"/>
  <c r="G2406" i="39"/>
  <c r="H2403" i="39"/>
  <c r="F2401" i="39"/>
  <c r="G2398" i="39"/>
  <c r="H2395" i="39"/>
  <c r="F2393" i="39"/>
  <c r="G2390" i="39"/>
  <c r="H2387" i="39"/>
  <c r="F2385" i="39"/>
  <c r="G2382" i="39"/>
  <c r="H2379" i="39"/>
  <c r="F2377" i="39"/>
  <c r="G2374" i="39"/>
  <c r="H2371" i="39"/>
  <c r="F2369" i="39"/>
  <c r="G2366" i="39"/>
  <c r="F2361" i="39"/>
  <c r="G2358" i="39"/>
  <c r="H2355" i="39"/>
  <c r="F2353" i="39"/>
  <c r="H2347" i="39"/>
  <c r="F2345" i="39"/>
  <c r="F2337" i="39"/>
  <c r="F2329" i="39"/>
  <c r="G2326" i="39"/>
  <c r="F2321" i="39"/>
  <c r="G2318" i="39"/>
  <c r="F2313" i="39"/>
  <c r="G2310" i="39"/>
  <c r="H2307" i="39"/>
  <c r="F2305" i="39"/>
  <c r="H2299" i="39"/>
  <c r="F2297" i="39"/>
  <c r="F2289" i="39"/>
  <c r="G2286" i="39"/>
  <c r="F2281" i="39"/>
  <c r="G2278" i="39"/>
  <c r="H2275" i="39"/>
  <c r="F2273" i="39"/>
  <c r="G2270" i="39"/>
  <c r="F2265" i="39"/>
  <c r="G2262" i="39"/>
  <c r="H2259" i="39"/>
  <c r="F2257" i="39"/>
  <c r="G2254" i="39"/>
  <c r="H2251" i="39"/>
  <c r="F2249" i="39"/>
  <c r="H2243" i="39"/>
  <c r="F2241" i="39"/>
  <c r="H2235" i="39"/>
  <c r="F2233" i="39"/>
  <c r="G2230" i="39"/>
  <c r="H2227" i="39"/>
  <c r="F2820" i="39"/>
  <c r="F2816" i="39"/>
  <c r="F2806" i="39"/>
  <c r="G2803" i="39"/>
  <c r="H2800" i="39"/>
  <c r="F2798" i="39"/>
  <c r="H2792" i="39"/>
  <c r="F2790" i="39"/>
  <c r="H2784" i="39"/>
  <c r="F2782" i="39"/>
  <c r="G2779" i="39"/>
  <c r="F2774" i="39"/>
  <c r="H2768" i="39"/>
  <c r="F2766" i="39"/>
  <c r="G2763" i="39"/>
  <c r="F2758" i="39"/>
  <c r="H2752" i="39"/>
  <c r="F2750" i="39"/>
  <c r="H2744" i="39"/>
  <c r="F2742" i="39"/>
  <c r="G2739" i="39"/>
  <c r="F2734" i="39"/>
  <c r="G2731" i="39"/>
  <c r="F2726" i="39"/>
  <c r="F2718" i="39"/>
  <c r="G2715" i="39"/>
  <c r="H2712" i="39"/>
  <c r="F2710" i="39"/>
  <c r="G2707" i="39"/>
  <c r="H2704" i="39"/>
  <c r="F2702" i="39"/>
  <c r="G2699" i="39"/>
  <c r="H2696" i="39"/>
  <c r="F2694" i="39"/>
  <c r="H2688" i="39"/>
  <c r="F2686" i="39"/>
  <c r="G2683" i="39"/>
  <c r="H2680" i="39"/>
  <c r="F2678" i="39"/>
  <c r="F2670" i="39"/>
  <c r="G2667" i="39"/>
  <c r="F2662" i="39"/>
  <c r="G2659" i="39"/>
  <c r="F2654" i="39"/>
  <c r="G2651" i="39"/>
  <c r="F2646" i="39"/>
  <c r="H2640" i="39"/>
  <c r="F2638" i="39"/>
  <c r="F2630" i="39"/>
  <c r="G2627" i="39"/>
  <c r="H2624" i="39"/>
  <c r="F2622" i="39"/>
  <c r="G2619" i="39"/>
  <c r="H2616" i="39"/>
  <c r="F2614" i="39"/>
  <c r="H2608" i="39"/>
  <c r="F2606" i="39"/>
  <c r="H2600" i="39"/>
  <c r="F2598" i="39"/>
  <c r="G2595" i="39"/>
  <c r="H2592" i="39"/>
  <c r="F2590" i="39"/>
  <c r="G2587" i="39"/>
  <c r="H2584" i="39"/>
  <c r="F2582" i="39"/>
  <c r="F2574" i="39"/>
  <c r="H2568" i="39"/>
  <c r="F2566" i="39"/>
  <c r="G2563" i="39"/>
  <c r="F2558" i="39"/>
  <c r="F2550" i="39"/>
  <c r="G2547" i="39"/>
  <c r="H2544" i="39"/>
  <c r="F2542" i="39"/>
  <c r="G2539" i="39"/>
  <c r="F2534" i="39"/>
  <c r="H2528" i="39"/>
  <c r="F2526" i="39"/>
  <c r="G2523" i="39"/>
  <c r="H2520" i="39"/>
  <c r="F2518" i="39"/>
  <c r="F2510" i="39"/>
  <c r="G2507" i="39"/>
  <c r="H2504" i="39"/>
  <c r="F2502" i="39"/>
  <c r="G2499" i="39"/>
  <c r="H2496" i="39"/>
  <c r="F2494" i="39"/>
  <c r="G2491" i="39"/>
  <c r="H2488" i="39"/>
  <c r="F2486" i="39"/>
  <c r="G2483" i="39"/>
  <c r="F2478" i="39"/>
  <c r="H2472" i="39"/>
  <c r="F2470" i="39"/>
  <c r="G2467" i="39"/>
  <c r="F2462" i="39"/>
  <c r="G2459" i="39"/>
  <c r="H2456" i="39"/>
  <c r="F2454" i="39"/>
  <c r="H2448" i="39"/>
  <c r="F2446" i="39"/>
  <c r="G2443" i="39"/>
  <c r="F2438" i="39"/>
  <c r="G2435" i="39"/>
  <c r="H2432" i="39"/>
  <c r="F2430" i="39"/>
  <c r="H2424" i="39"/>
  <c r="F2422" i="39"/>
  <c r="H2416" i="39"/>
  <c r="F2414" i="39"/>
  <c r="H2408" i="39"/>
  <c r="F2406" i="39"/>
  <c r="G2403" i="39"/>
  <c r="F2398" i="39"/>
  <c r="G2395" i="39"/>
  <c r="H2392" i="39"/>
  <c r="F2390" i="39"/>
  <c r="G2387" i="39"/>
  <c r="F2382" i="39"/>
  <c r="G2379" i="39"/>
  <c r="F2374" i="39"/>
  <c r="G2371" i="39"/>
  <c r="F2366" i="39"/>
  <c r="F2358" i="39"/>
  <c r="G2355" i="39"/>
  <c r="H2352" i="39"/>
  <c r="F2350" i="39"/>
  <c r="G2347" i="39"/>
  <c r="F2342" i="39"/>
  <c r="F2334" i="39"/>
  <c r="H2328" i="39"/>
  <c r="F2326" i="39"/>
  <c r="H2320" i="39"/>
  <c r="F2318" i="39"/>
  <c r="H2312" i="39"/>
  <c r="F2310" i="39"/>
  <c r="G2307" i="39"/>
  <c r="F2302" i="39"/>
  <c r="G2299" i="39"/>
  <c r="F2294" i="39"/>
  <c r="H2288" i="39"/>
  <c r="F2286" i="39"/>
  <c r="H2280" i="39"/>
  <c r="F2278" i="39"/>
  <c r="G2275" i="39"/>
  <c r="F2270" i="39"/>
  <c r="H2264" i="39"/>
  <c r="F2262" i="39"/>
  <c r="G2259" i="39"/>
  <c r="F2254" i="39"/>
  <c r="G2251" i="39"/>
  <c r="H2248" i="39"/>
  <c r="F2246" i="39"/>
  <c r="G2243" i="39"/>
  <c r="H2240" i="39"/>
  <c r="F2238" i="39"/>
  <c r="F2811" i="39"/>
  <c r="H2805" i="39"/>
  <c r="F2803" i="39"/>
  <c r="G2800" i="39"/>
  <c r="H2797" i="39"/>
  <c r="F2795" i="39"/>
  <c r="G2792" i="39"/>
  <c r="H2789" i="39"/>
  <c r="F2787" i="39"/>
  <c r="G2784" i="39"/>
  <c r="F2779" i="39"/>
  <c r="F2771" i="39"/>
  <c r="G2768" i="39"/>
  <c r="F2763" i="39"/>
  <c r="F2755" i="39"/>
  <c r="G2752" i="39"/>
  <c r="F2747" i="39"/>
  <c r="G2744" i="39"/>
  <c r="F2739" i="39"/>
  <c r="F2731" i="39"/>
  <c r="F2723" i="39"/>
  <c r="F2715" i="39"/>
  <c r="G2712" i="39"/>
  <c r="H2709" i="39"/>
  <c r="F2707" i="39"/>
  <c r="G2704" i="39"/>
  <c r="H2701" i="39"/>
  <c r="F2699" i="39"/>
  <c r="G2696" i="39"/>
  <c r="F2691" i="39"/>
  <c r="G2688" i="39"/>
  <c r="H2685" i="39"/>
  <c r="F2683" i="39"/>
  <c r="G2680" i="39"/>
  <c r="H2677" i="39"/>
  <c r="F2675" i="39"/>
  <c r="H2669" i="39"/>
  <c r="F2667" i="39"/>
  <c r="H2661" i="39"/>
  <c r="F2659" i="39"/>
  <c r="F2651" i="39"/>
  <c r="H2645" i="39"/>
  <c r="F2643" i="39"/>
  <c r="G2640" i="39"/>
  <c r="H2637" i="39"/>
  <c r="F2635" i="39"/>
  <c r="H2629" i="39"/>
  <c r="F2627" i="39"/>
  <c r="G2624" i="39"/>
  <c r="H2621" i="39"/>
  <c r="F2619" i="39"/>
  <c r="G2616" i="39"/>
  <c r="F2611" i="39"/>
  <c r="G2608" i="39"/>
  <c r="H2605" i="39"/>
  <c r="F2603" i="39"/>
  <c r="G2600" i="39"/>
  <c r="F2595" i="39"/>
  <c r="G2592" i="39"/>
  <c r="H2589" i="39"/>
  <c r="F2587" i="39"/>
  <c r="G2584" i="39"/>
  <c r="H2581" i="39"/>
  <c r="F2579" i="39"/>
  <c r="H2573" i="39"/>
  <c r="F2571" i="39"/>
  <c r="G2568" i="39"/>
  <c r="H2565" i="39"/>
  <c r="F2563" i="39"/>
  <c r="F2555" i="39"/>
  <c r="H2549" i="39"/>
  <c r="F2547" i="39"/>
  <c r="G2544" i="39"/>
  <c r="F2539" i="39"/>
  <c r="H2533" i="39"/>
  <c r="F2531" i="39"/>
  <c r="G2528" i="39"/>
  <c r="F2523" i="39"/>
  <c r="G2520" i="39"/>
  <c r="H2517" i="39"/>
  <c r="F2515" i="39"/>
  <c r="H2509" i="39"/>
  <c r="F2507" i="39"/>
  <c r="G2504" i="39"/>
  <c r="H2501" i="39"/>
  <c r="F2499" i="39"/>
  <c r="G2496" i="39"/>
  <c r="H2493" i="39"/>
  <c r="F2491" i="39"/>
  <c r="G2488" i="39"/>
  <c r="H2485" i="39"/>
  <c r="F2483" i="39"/>
  <c r="F2475" i="39"/>
  <c r="G2472" i="39"/>
  <c r="F2467" i="39"/>
  <c r="H2461" i="39"/>
  <c r="F2459" i="39"/>
  <c r="G2456" i="39"/>
  <c r="F2451" i="39"/>
  <c r="G2448" i="39"/>
  <c r="F2443" i="39"/>
  <c r="H2437" i="39"/>
  <c r="F2435" i="39"/>
  <c r="G2432" i="39"/>
  <c r="H2429" i="39"/>
  <c r="F2427" i="39"/>
  <c r="G2424" i="39"/>
  <c r="F2419" i="39"/>
  <c r="G2416" i="39"/>
  <c r="F2411" i="39"/>
  <c r="G2408" i="39"/>
  <c r="H2405" i="39"/>
  <c r="F2403" i="39"/>
  <c r="H2397" i="39"/>
  <c r="F2395" i="39"/>
  <c r="G2392" i="39"/>
  <c r="F2387" i="39"/>
  <c r="F2379" i="39"/>
  <c r="H2373" i="39"/>
  <c r="F2371" i="39"/>
  <c r="F2363" i="39"/>
  <c r="F2355" i="39"/>
  <c r="G2352" i="39"/>
  <c r="H2349" i="39"/>
  <c r="F2347" i="39"/>
  <c r="H2341" i="39"/>
  <c r="F2339" i="39"/>
  <c r="F2331" i="39"/>
  <c r="G2328" i="39"/>
  <c r="F2323" i="39"/>
  <c r="G2320" i="39"/>
  <c r="F2315" i="39"/>
  <c r="G2312" i="39"/>
  <c r="H2309" i="39"/>
  <c r="F2307" i="39"/>
  <c r="H2301" i="39"/>
  <c r="F2299" i="39"/>
  <c r="H2293" i="39"/>
  <c r="F2291" i="39"/>
  <c r="G2288" i="39"/>
  <c r="H2285" i="39"/>
  <c r="F2283" i="39"/>
  <c r="G2280" i="39"/>
  <c r="H2277" i="39"/>
  <c r="F2275" i="39"/>
  <c r="H2269" i="39"/>
  <c r="F2267" i="39"/>
  <c r="G2264" i="39"/>
  <c r="F2259" i="39"/>
  <c r="H2253" i="39"/>
  <c r="F2251" i="39"/>
  <c r="G2248" i="39"/>
  <c r="H2245" i="39"/>
  <c r="F2808" i="39"/>
  <c r="G2805" i="39"/>
  <c r="H2802" i="39"/>
  <c r="F2800" i="39"/>
  <c r="G2797" i="39"/>
  <c r="F2792" i="39"/>
  <c r="G2789" i="39"/>
  <c r="H2786" i="39"/>
  <c r="F2784" i="39"/>
  <c r="H2778" i="39"/>
  <c r="F2776" i="39"/>
  <c r="F2768" i="39"/>
  <c r="F2760" i="39"/>
  <c r="F2752" i="39"/>
  <c r="H2746" i="39"/>
  <c r="F2744" i="39"/>
  <c r="H2738" i="39"/>
  <c r="F2736" i="39"/>
  <c r="H2730" i="39"/>
  <c r="F2728" i="39"/>
  <c r="F2720" i="39"/>
  <c r="H2714" i="39"/>
  <c r="F2712" i="39"/>
  <c r="G2709" i="39"/>
  <c r="H2706" i="39"/>
  <c r="F2704" i="39"/>
  <c r="G2701" i="39"/>
  <c r="H2698" i="39"/>
  <c r="F2696" i="39"/>
  <c r="H2690" i="39"/>
  <c r="F2688" i="39"/>
  <c r="G2685" i="39"/>
  <c r="F2680" i="39"/>
  <c r="G2677" i="39"/>
  <c r="H2674" i="39"/>
  <c r="F2672" i="39"/>
  <c r="G2669" i="39"/>
  <c r="H2666" i="39"/>
  <c r="F2664" i="39"/>
  <c r="G2661" i="39"/>
  <c r="H2658" i="39"/>
  <c r="F2656" i="39"/>
  <c r="H2650" i="39"/>
  <c r="F2648" i="39"/>
  <c r="G2645" i="39"/>
  <c r="H2642" i="39"/>
  <c r="F2640" i="39"/>
  <c r="G2637" i="39"/>
  <c r="F2632" i="39"/>
  <c r="G2629" i="39"/>
  <c r="H2626" i="39"/>
  <c r="F2624" i="39"/>
  <c r="G2621" i="39"/>
  <c r="F2616" i="39"/>
  <c r="H2610" i="39"/>
  <c r="F2608" i="39"/>
  <c r="G2605" i="39"/>
  <c r="H2602" i="39"/>
  <c r="F2600" i="39"/>
  <c r="F2592" i="39"/>
  <c r="G2589" i="39"/>
  <c r="H2586" i="39"/>
  <c r="F2584" i="39"/>
  <c r="G2581" i="39"/>
  <c r="F2576" i="39"/>
  <c r="G2573" i="39"/>
  <c r="H2570" i="39"/>
  <c r="F2568" i="39"/>
  <c r="G2565" i="39"/>
  <c r="H2562" i="39"/>
  <c r="F2560" i="39"/>
  <c r="F2552" i="39"/>
  <c r="G2549" i="39"/>
  <c r="H2546" i="39"/>
  <c r="F2544" i="39"/>
  <c r="F2536" i="39"/>
  <c r="G2533" i="39"/>
  <c r="H2530" i="39"/>
  <c r="F2528" i="39"/>
  <c r="H2522" i="39"/>
  <c r="F2520" i="39"/>
  <c r="G2517" i="39"/>
  <c r="F2512" i="39"/>
  <c r="G2509" i="39"/>
  <c r="H2506" i="39"/>
  <c r="F2504" i="39"/>
  <c r="G2501" i="39"/>
  <c r="F2496" i="39"/>
  <c r="G2493" i="39"/>
  <c r="H2490" i="39"/>
  <c r="F2488" i="39"/>
  <c r="G2485" i="39"/>
  <c r="F2480" i="39"/>
  <c r="F2472" i="39"/>
  <c r="H2466" i="39"/>
  <c r="F2464" i="39"/>
  <c r="G2461" i="39"/>
  <c r="H2458" i="39"/>
  <c r="F2456" i="39"/>
  <c r="H2450" i="39"/>
  <c r="F2448" i="39"/>
  <c r="F2440" i="39"/>
  <c r="G2437" i="39"/>
  <c r="F2432" i="39"/>
  <c r="G2429" i="39"/>
  <c r="H2426" i="39"/>
  <c r="F2424" i="39"/>
  <c r="H2418" i="39"/>
  <c r="F2416" i="39"/>
  <c r="F2408" i="39"/>
  <c r="G2405" i="39"/>
  <c r="F2400" i="39"/>
  <c r="G2397" i="39"/>
  <c r="H2394" i="39"/>
  <c r="F2392" i="39"/>
  <c r="F2384" i="39"/>
  <c r="F2376" i="39"/>
  <c r="G2373" i="39"/>
  <c r="F2368" i="39"/>
  <c r="F2360" i="39"/>
  <c r="F2352" i="39"/>
  <c r="G2349" i="39"/>
  <c r="F2344" i="39"/>
  <c r="G2341" i="39"/>
  <c r="H2338" i="39"/>
  <c r="F2336" i="39"/>
  <c r="H2330" i="39"/>
  <c r="F2328" i="39"/>
  <c r="H2322" i="39"/>
  <c r="F2320" i="39"/>
  <c r="F2312" i="39"/>
  <c r="G2309" i="39"/>
  <c r="F2304" i="39"/>
  <c r="G2301" i="39"/>
  <c r="H2298" i="39"/>
  <c r="F2296" i="39"/>
  <c r="G2293" i="39"/>
  <c r="F2288" i="39"/>
  <c r="G2285" i="39"/>
  <c r="H2282" i="39"/>
  <c r="F2280" i="39"/>
  <c r="G2277" i="39"/>
  <c r="F2272" i="39"/>
  <c r="G2269" i="39"/>
  <c r="H2266" i="39"/>
  <c r="F2264" i="39"/>
  <c r="H2258" i="39"/>
  <c r="F2256" i="39"/>
  <c r="G2253" i="39"/>
  <c r="H2250" i="39"/>
  <c r="F2248" i="39"/>
  <c r="G2245" i="39"/>
  <c r="H2242" i="39"/>
  <c r="F2240" i="39"/>
  <c r="F2232" i="39"/>
  <c r="H2226" i="39"/>
  <c r="H2818" i="39"/>
  <c r="G2813" i="39"/>
  <c r="F2805" i="39"/>
  <c r="G2802" i="39"/>
  <c r="H2799" i="39"/>
  <c r="F2797" i="39"/>
  <c r="H2791" i="39"/>
  <c r="F2789" i="39"/>
  <c r="G2786" i="39"/>
  <c r="H2783" i="39"/>
  <c r="F2781" i="39"/>
  <c r="G2778" i="39"/>
  <c r="F2773" i="39"/>
  <c r="H2767" i="39"/>
  <c r="F2765" i="39"/>
  <c r="H2759" i="39"/>
  <c r="F2757" i="39"/>
  <c r="F2749" i="39"/>
  <c r="G2746" i="39"/>
  <c r="F2741" i="39"/>
  <c r="G2738" i="39"/>
  <c r="F2733" i="39"/>
  <c r="G2730" i="39"/>
  <c r="F2725" i="39"/>
  <c r="F2717" i="39"/>
  <c r="G2714" i="39"/>
  <c r="H2711" i="39"/>
  <c r="F2709" i="39"/>
  <c r="G2706" i="39"/>
  <c r="F2701" i="39"/>
  <c r="G2698" i="39"/>
  <c r="F2693" i="39"/>
  <c r="G2690" i="39"/>
  <c r="H2687" i="39"/>
  <c r="F2685" i="39"/>
  <c r="H2679" i="39"/>
  <c r="F2677" i="39"/>
  <c r="G2674" i="39"/>
  <c r="F2669" i="39"/>
  <c r="G2666" i="39"/>
  <c r="F2661" i="39"/>
  <c r="G2658" i="39"/>
  <c r="H2655" i="39"/>
  <c r="F2653" i="39"/>
  <c r="G2650" i="39"/>
  <c r="F2645" i="39"/>
  <c r="G2642" i="39"/>
  <c r="F2637" i="39"/>
  <c r="F2629" i="39"/>
  <c r="G2626" i="39"/>
  <c r="F2621" i="39"/>
  <c r="H2615" i="39"/>
  <c r="F2613" i="39"/>
  <c r="G2610" i="39"/>
  <c r="H2607" i="39"/>
  <c r="F2605" i="39"/>
  <c r="G2602" i="39"/>
  <c r="F2597" i="39"/>
  <c r="F2589" i="39"/>
  <c r="G2586" i="39"/>
  <c r="H2583" i="39"/>
  <c r="F2581" i="39"/>
  <c r="H2575" i="39"/>
  <c r="F2573" i="39"/>
  <c r="G2570" i="39"/>
  <c r="F2565" i="39"/>
  <c r="G2562" i="39"/>
  <c r="H2559" i="39"/>
  <c r="F2557" i="39"/>
  <c r="F2549" i="39"/>
  <c r="G2546" i="39"/>
  <c r="F2541" i="39"/>
  <c r="F2533" i="39"/>
  <c r="G2530" i="39"/>
  <c r="H2527" i="39"/>
  <c r="F2525" i="39"/>
  <c r="G2522" i="39"/>
  <c r="F2517" i="39"/>
  <c r="F2509" i="39"/>
  <c r="G2506" i="39"/>
  <c r="H2503" i="39"/>
  <c r="F2501" i="39"/>
  <c r="H2495" i="39"/>
  <c r="F2493" i="39"/>
  <c r="G2490" i="39"/>
  <c r="F2485" i="39"/>
  <c r="H2479" i="39"/>
  <c r="F2477" i="39"/>
  <c r="H2471" i="39"/>
  <c r="F2469" i="39"/>
  <c r="G2466" i="39"/>
  <c r="F2461" i="39"/>
  <c r="G2458" i="39"/>
  <c r="H2455" i="39"/>
  <c r="F2453" i="39"/>
  <c r="G2450" i="39"/>
  <c r="H2447" i="39"/>
  <c r="F2445" i="39"/>
  <c r="H2439" i="39"/>
  <c r="F2437" i="39"/>
  <c r="H2431" i="39"/>
  <c r="F2429" i="39"/>
  <c r="G2426" i="39"/>
  <c r="F2421" i="39"/>
  <c r="G2418" i="39"/>
  <c r="F2413" i="39"/>
  <c r="F2405" i="39"/>
  <c r="F2397" i="39"/>
  <c r="G2394" i="39"/>
  <c r="H2391" i="39"/>
  <c r="F2389" i="39"/>
  <c r="H2383" i="39"/>
  <c r="F2381" i="39"/>
  <c r="F2373" i="39"/>
  <c r="H2367" i="39"/>
  <c r="F2365" i="39"/>
  <c r="F2357" i="39"/>
  <c r="F2349" i="39"/>
  <c r="F2341" i="39"/>
  <c r="G2338" i="39"/>
  <c r="F2333" i="39"/>
  <c r="G2330" i="39"/>
  <c r="H2327" i="39"/>
  <c r="F2325" i="39"/>
  <c r="G2322" i="39"/>
  <c r="F2317" i="39"/>
  <c r="H2311" i="39"/>
  <c r="F2309" i="39"/>
  <c r="F2301" i="39"/>
  <c r="G2298" i="39"/>
  <c r="F2293" i="39"/>
  <c r="H2287" i="39"/>
  <c r="F2285" i="39"/>
  <c r="G2282" i="39"/>
  <c r="F2277" i="39"/>
  <c r="H2271" i="39"/>
  <c r="F2269" i="39"/>
  <c r="G2266" i="39"/>
  <c r="H2263" i="39"/>
  <c r="F2261" i="39"/>
  <c r="G2258" i="39"/>
  <c r="H2255" i="39"/>
  <c r="F2253" i="39"/>
  <c r="G2250" i="39"/>
  <c r="H2247" i="39"/>
  <c r="F2245" i="39"/>
  <c r="G2242" i="39"/>
  <c r="H2239" i="39"/>
  <c r="F2237" i="39"/>
  <c r="H2231" i="39"/>
  <c r="F2229" i="39"/>
  <c r="G2226" i="39"/>
  <c r="H2223" i="39"/>
  <c r="H2812" i="39"/>
  <c r="F2810" i="39"/>
  <c r="H2804" i="39"/>
  <c r="F2802" i="39"/>
  <c r="G2799" i="39"/>
  <c r="H2796" i="39"/>
  <c r="F2794" i="39"/>
  <c r="G2791" i="39"/>
  <c r="F2786" i="39"/>
  <c r="G2783" i="39"/>
  <c r="F2778" i="39"/>
  <c r="F2770" i="39"/>
  <c r="G2767" i="39"/>
  <c r="H2764" i="39"/>
  <c r="F2762" i="39"/>
  <c r="G2759" i="39"/>
  <c r="H2756" i="39"/>
  <c r="F2754" i="39"/>
  <c r="H2748" i="39"/>
  <c r="F2746" i="39"/>
  <c r="H2740" i="39"/>
  <c r="F2738" i="39"/>
  <c r="H2732" i="39"/>
  <c r="F2730" i="39"/>
  <c r="H2724" i="39"/>
  <c r="F2722" i="39"/>
  <c r="F2714" i="39"/>
  <c r="G2711" i="39"/>
  <c r="H2708" i="39"/>
  <c r="F2706" i="39"/>
  <c r="H2700" i="39"/>
  <c r="F2698" i="39"/>
  <c r="H2692" i="39"/>
  <c r="F2690" i="39"/>
  <c r="G2687" i="39"/>
  <c r="H2684" i="39"/>
  <c r="F2682" i="39"/>
  <c r="G2679" i="39"/>
  <c r="H2676" i="39"/>
  <c r="F2674" i="39"/>
  <c r="F2666" i="39"/>
  <c r="H2660" i="39"/>
  <c r="F2658" i="39"/>
  <c r="G2655" i="39"/>
  <c r="H2652" i="39"/>
  <c r="F2650" i="39"/>
  <c r="H2644" i="39"/>
  <c r="F2642" i="39"/>
  <c r="H2636" i="39"/>
  <c r="F2634" i="39"/>
  <c r="H2628" i="39"/>
  <c r="F2626" i="39"/>
  <c r="H2620" i="39"/>
  <c r="F2618" i="39"/>
  <c r="G2615" i="39"/>
  <c r="F2610" i="39"/>
  <c r="G2607" i="39"/>
  <c r="F2602" i="39"/>
  <c r="H2596" i="39"/>
  <c r="F2594" i="39"/>
  <c r="H2588" i="39"/>
  <c r="F2586" i="39"/>
  <c r="G2583" i="39"/>
  <c r="F2578" i="39"/>
  <c r="G2575" i="39"/>
  <c r="F2570" i="39"/>
  <c r="F2562" i="39"/>
  <c r="G2559" i="39"/>
  <c r="F2554" i="39"/>
  <c r="H2548" i="39"/>
  <c r="F2546" i="39"/>
  <c r="H2540" i="39"/>
  <c r="F2538" i="39"/>
  <c r="F2530" i="39"/>
  <c r="G2527" i="39"/>
  <c r="H2524" i="39"/>
  <c r="F2522" i="39"/>
  <c r="H2516" i="39"/>
  <c r="F2514" i="39"/>
  <c r="H2508" i="39"/>
  <c r="F2506" i="39"/>
  <c r="G2503" i="39"/>
  <c r="H2500" i="39"/>
  <c r="F2498" i="39"/>
  <c r="G2495" i="39"/>
  <c r="H2492" i="39"/>
  <c r="F2490" i="39"/>
  <c r="F2482" i="39"/>
  <c r="G2479" i="39"/>
  <c r="H2476" i="39"/>
  <c r="F2474" i="39"/>
  <c r="G2471" i="39"/>
  <c r="H2468" i="39"/>
  <c r="F2466" i="39"/>
  <c r="H2460" i="39"/>
  <c r="F2458" i="39"/>
  <c r="G2455" i="39"/>
  <c r="H2452" i="39"/>
  <c r="F2450" i="39"/>
  <c r="G2447" i="39"/>
  <c r="F2442" i="39"/>
  <c r="G2439" i="39"/>
  <c r="F2434" i="39"/>
  <c r="G2431" i="39"/>
  <c r="H2428" i="39"/>
  <c r="F2426" i="39"/>
  <c r="F2418" i="39"/>
  <c r="H2412" i="39"/>
  <c r="F2410" i="39"/>
  <c r="F2402" i="39"/>
  <c r="H2396" i="39"/>
  <c r="F2394" i="39"/>
  <c r="G2391" i="39"/>
  <c r="H2388" i="39"/>
  <c r="F2386" i="39"/>
  <c r="G2383" i="39"/>
  <c r="H2380" i="39"/>
  <c r="F2378" i="39"/>
  <c r="H2372" i="39"/>
  <c r="F2370" i="39"/>
  <c r="G2367" i="39"/>
  <c r="F2362" i="39"/>
  <c r="H2356" i="39"/>
  <c r="F2354" i="39"/>
  <c r="F2346" i="39"/>
  <c r="H2340" i="39"/>
  <c r="F2338" i="39"/>
  <c r="H2332" i="39"/>
  <c r="F2330" i="39"/>
  <c r="G2327" i="39"/>
  <c r="H2324" i="39"/>
  <c r="F2322" i="39"/>
  <c r="F2314" i="39"/>
  <c r="G2311" i="39"/>
  <c r="H2308" i="39"/>
  <c r="F2306" i="39"/>
  <c r="H2300" i="39"/>
  <c r="F2298" i="39"/>
  <c r="H2292" i="39"/>
  <c r="F2290" i="39"/>
  <c r="G2287" i="39"/>
  <c r="H2284" i="39"/>
  <c r="F2282" i="39"/>
  <c r="F2274" i="39"/>
  <c r="G2271" i="39"/>
  <c r="H2268" i="39"/>
  <c r="F2266" i="39"/>
  <c r="G2263" i="39"/>
  <c r="H2260" i="39"/>
  <c r="F2258" i="39"/>
  <c r="G2255" i="39"/>
  <c r="H2252" i="39"/>
  <c r="F2250" i="39"/>
  <c r="G2247" i="39"/>
  <c r="H2244" i="39"/>
  <c r="F2242" i="39"/>
  <c r="G2239" i="39"/>
  <c r="H2236" i="39"/>
  <c r="F2824" i="39"/>
  <c r="G2812" i="39"/>
  <c r="F2807" i="39"/>
  <c r="G2804" i="39"/>
  <c r="F2799" i="39"/>
  <c r="G2796" i="39"/>
  <c r="F2791" i="39"/>
  <c r="F2783" i="39"/>
  <c r="H2777" i="39"/>
  <c r="F2775" i="39"/>
  <c r="H2769" i="39"/>
  <c r="F2767" i="39"/>
  <c r="G2764" i="39"/>
  <c r="H2761" i="39"/>
  <c r="F2759" i="39"/>
  <c r="G2756" i="39"/>
  <c r="H2753" i="39"/>
  <c r="F2751" i="39"/>
  <c r="G2748" i="39"/>
  <c r="F2743" i="39"/>
  <c r="G2740" i="39"/>
  <c r="H2737" i="39"/>
  <c r="F2735" i="39"/>
  <c r="G2732" i="39"/>
  <c r="H2729" i="39"/>
  <c r="F2727" i="39"/>
  <c r="G2724" i="39"/>
  <c r="H2721" i="39"/>
  <c r="F2719" i="39"/>
  <c r="H2713" i="39"/>
  <c r="F2711" i="39"/>
  <c r="G2708" i="39"/>
  <c r="F2703" i="39"/>
  <c r="G2700" i="39"/>
  <c r="H2697" i="39"/>
  <c r="F2695" i="39"/>
  <c r="G2692" i="39"/>
  <c r="F2687" i="39"/>
  <c r="G2684" i="39"/>
  <c r="H2681" i="39"/>
  <c r="F2679" i="39"/>
  <c r="G2676" i="39"/>
  <c r="F2671" i="39"/>
  <c r="H2665" i="39"/>
  <c r="F2663" i="39"/>
  <c r="G2660" i="39"/>
  <c r="H2657" i="39"/>
  <c r="F2655" i="39"/>
  <c r="G2652" i="39"/>
  <c r="H2649" i="39"/>
  <c r="F2647" i="39"/>
  <c r="G2644" i="39"/>
  <c r="F2639" i="39"/>
  <c r="G2636" i="39"/>
  <c r="H2633" i="39"/>
  <c r="F2631" i="39"/>
  <c r="G2628" i="39"/>
  <c r="H2625" i="39"/>
  <c r="F2623" i="39"/>
  <c r="G2620" i="39"/>
  <c r="H2617" i="39"/>
  <c r="F2615" i="39"/>
  <c r="H2609" i="39"/>
  <c r="F2607" i="39"/>
  <c r="F2599" i="39"/>
  <c r="G2596" i="39"/>
  <c r="F2591" i="39"/>
  <c r="G2588" i="39"/>
  <c r="F2583" i="39"/>
  <c r="F2575" i="39"/>
  <c r="H2569" i="39"/>
  <c r="F2567" i="39"/>
  <c r="F2559" i="39"/>
  <c r="H2553" i="39"/>
  <c r="F2551" i="39"/>
  <c r="G2548" i="39"/>
  <c r="H2545" i="39"/>
  <c r="F2543" i="39"/>
  <c r="G2540" i="39"/>
  <c r="F2535" i="39"/>
  <c r="F2527" i="39"/>
  <c r="G2524" i="39"/>
  <c r="F2519" i="39"/>
  <c r="G2516" i="39"/>
  <c r="H2513" i="39"/>
  <c r="F2511" i="39"/>
  <c r="G2508" i="39"/>
  <c r="F2503" i="39"/>
  <c r="G2500" i="39"/>
  <c r="H2497" i="39"/>
  <c r="F2495" i="39"/>
  <c r="G2492" i="39"/>
  <c r="F2487" i="39"/>
  <c r="F2479" i="39"/>
  <c r="G2476" i="39"/>
  <c r="F2471" i="39"/>
  <c r="G2468" i="39"/>
  <c r="H2465" i="39"/>
  <c r="F2463" i="39"/>
  <c r="G2460" i="39"/>
  <c r="H2457" i="39"/>
  <c r="F2455" i="39"/>
  <c r="G2452" i="39"/>
  <c r="F2447" i="39"/>
  <c r="H2441" i="39"/>
  <c r="F2439" i="39"/>
  <c r="H2433" i="39"/>
  <c r="F2431" i="39"/>
  <c r="G2428" i="39"/>
  <c r="H2425" i="39"/>
  <c r="F2423" i="39"/>
  <c r="F2415" i="39"/>
  <c r="G2412" i="39"/>
  <c r="H2409" i="39"/>
  <c r="F2407" i="39"/>
  <c r="H2401" i="39"/>
  <c r="F2399" i="39"/>
  <c r="G2396" i="39"/>
  <c r="H2393" i="39"/>
  <c r="F2391" i="39"/>
  <c r="G2388" i="39"/>
  <c r="F2383" i="39"/>
  <c r="G2380" i="39"/>
  <c r="H2377" i="39"/>
  <c r="F2375" i="39"/>
  <c r="G2372" i="39"/>
  <c r="F2367" i="39"/>
  <c r="H2361" i="39"/>
  <c r="F2359" i="39"/>
  <c r="G2356" i="39"/>
  <c r="H2353" i="39"/>
  <c r="F2351" i="39"/>
  <c r="F2343" i="39"/>
  <c r="G2340" i="39"/>
  <c r="F2335" i="39"/>
  <c r="G2332" i="39"/>
  <c r="F2327" i="39"/>
  <c r="G2324" i="39"/>
  <c r="H2321" i="39"/>
  <c r="F2319" i="39"/>
  <c r="H2313" i="39"/>
  <c r="F2311" i="39"/>
  <c r="G2308" i="39"/>
  <c r="H2305" i="39"/>
  <c r="F2303" i="39"/>
  <c r="G2300" i="39"/>
  <c r="H2297" i="39"/>
  <c r="F2295" i="39"/>
  <c r="G2292" i="39"/>
  <c r="H2289" i="39"/>
  <c r="F2287" i="39"/>
  <c r="G2284" i="39"/>
  <c r="F2279" i="39"/>
  <c r="H2273" i="39"/>
  <c r="F2271" i="39"/>
  <c r="G2268" i="39"/>
  <c r="H2265" i="39"/>
  <c r="F2263" i="39"/>
  <c r="G2260" i="39"/>
  <c r="H2257" i="39"/>
  <c r="F2255" i="39"/>
  <c r="G2252" i="39"/>
  <c r="H2249" i="39"/>
  <c r="F2247" i="39"/>
  <c r="G2244" i="39"/>
  <c r="H2822" i="39"/>
  <c r="F2812" i="39"/>
  <c r="F2804" i="39"/>
  <c r="H2798" i="39"/>
  <c r="F2796" i="39"/>
  <c r="H2790" i="39"/>
  <c r="F2788" i="39"/>
  <c r="H2782" i="39"/>
  <c r="F2780" i="39"/>
  <c r="G2777" i="39"/>
  <c r="H2774" i="39"/>
  <c r="F2772" i="39"/>
  <c r="G2769" i="39"/>
  <c r="F2764" i="39"/>
  <c r="G2761" i="39"/>
  <c r="F2756" i="39"/>
  <c r="G2753" i="39"/>
  <c r="H2750" i="39"/>
  <c r="F2748" i="39"/>
  <c r="F2740" i="39"/>
  <c r="G2737" i="39"/>
  <c r="H2734" i="39"/>
  <c r="F2732" i="39"/>
  <c r="G2729" i="39"/>
  <c r="H2726" i="39"/>
  <c r="F2724" i="39"/>
  <c r="G2721" i="39"/>
  <c r="H2718" i="39"/>
  <c r="F2716" i="39"/>
  <c r="G2713" i="39"/>
  <c r="H2710" i="39"/>
  <c r="F2708" i="39"/>
  <c r="F2700" i="39"/>
  <c r="G2697" i="39"/>
  <c r="F2692" i="39"/>
  <c r="H2686" i="39"/>
  <c r="F2684" i="39"/>
  <c r="G2681" i="39"/>
  <c r="F2676" i="39"/>
  <c r="F2668" i="39"/>
  <c r="G2665" i="39"/>
  <c r="F2660" i="39"/>
  <c r="G2657" i="39"/>
  <c r="F2652" i="39"/>
  <c r="G2649" i="39"/>
  <c r="H2646" i="39"/>
  <c r="F2644" i="39"/>
  <c r="H2638" i="39"/>
  <c r="F2636" i="39"/>
  <c r="G2633" i="39"/>
  <c r="H2630" i="39"/>
  <c r="F2628" i="39"/>
  <c r="G2625" i="39"/>
  <c r="H2622" i="39"/>
  <c r="F2620" i="39"/>
  <c r="G2617" i="39"/>
  <c r="H2614" i="39"/>
  <c r="F2612" i="39"/>
  <c r="G2609" i="39"/>
  <c r="H2606" i="39"/>
  <c r="F2604" i="39"/>
  <c r="H2598" i="39"/>
  <c r="F2596" i="39"/>
  <c r="F2588" i="39"/>
  <c r="F2580" i="39"/>
  <c r="H2574" i="39"/>
  <c r="F2572" i="39"/>
  <c r="G2569" i="39"/>
  <c r="H2566" i="39"/>
  <c r="F2564" i="39"/>
  <c r="H2558" i="39"/>
  <c r="F2556" i="39"/>
  <c r="G2553" i="39"/>
  <c r="H2550" i="39"/>
  <c r="F2548" i="39"/>
  <c r="G2545" i="39"/>
  <c r="H2542" i="39"/>
  <c r="F2540" i="39"/>
  <c r="H2534" i="39"/>
  <c r="F2532" i="39"/>
  <c r="H2526" i="39"/>
  <c r="F2524" i="39"/>
  <c r="F2516" i="39"/>
  <c r="G2513" i="39"/>
  <c r="H2510" i="39"/>
  <c r="F2508" i="39"/>
  <c r="H2502" i="39"/>
  <c r="F2500" i="39"/>
  <c r="G2497" i="39"/>
  <c r="H2494" i="39"/>
  <c r="F2492" i="39"/>
  <c r="H2486" i="39"/>
  <c r="F2484" i="39"/>
  <c r="H2478" i="39"/>
  <c r="F2476" i="39"/>
  <c r="F2468" i="39"/>
  <c r="G2465" i="39"/>
  <c r="H2462" i="39"/>
  <c r="F2460" i="39"/>
  <c r="G2457" i="39"/>
  <c r="H2454" i="39"/>
  <c r="F2452" i="39"/>
  <c r="H2446" i="39"/>
  <c r="F2444" i="39"/>
  <c r="G2441" i="39"/>
  <c r="F2436" i="39"/>
  <c r="G2433" i="39"/>
  <c r="H2430" i="39"/>
  <c r="F2428" i="39"/>
  <c r="G2425" i="39"/>
  <c r="F2420" i="39"/>
  <c r="H2414" i="39"/>
  <c r="F2412" i="39"/>
  <c r="G2409" i="39"/>
  <c r="H2406" i="39"/>
  <c r="F2404" i="39"/>
  <c r="G2401" i="39"/>
  <c r="H2398" i="39"/>
  <c r="F2396" i="39"/>
  <c r="G2393" i="39"/>
  <c r="H2390" i="39"/>
  <c r="F2388" i="39"/>
  <c r="H2382" i="39"/>
  <c r="F2380" i="39"/>
  <c r="G2377" i="39"/>
  <c r="H2374" i="39"/>
  <c r="F2372" i="39"/>
  <c r="H2366" i="39"/>
  <c r="F2364" i="39"/>
  <c r="G2361" i="39"/>
  <c r="H2358" i="39"/>
  <c r="F2356" i="39"/>
  <c r="G2353" i="39"/>
  <c r="F2348" i="39"/>
  <c r="F2340" i="39"/>
  <c r="F2332" i="39"/>
  <c r="H2326" i="39"/>
  <c r="F2324" i="39"/>
  <c r="G2321" i="39"/>
  <c r="H2318" i="39"/>
  <c r="F2316" i="39"/>
  <c r="G2313" i="39"/>
  <c r="H2310" i="39"/>
  <c r="F2308" i="39"/>
  <c r="G2305" i="39"/>
  <c r="F2300" i="39"/>
  <c r="G2297" i="39"/>
  <c r="F2292" i="39"/>
  <c r="G2289" i="39"/>
  <c r="H2286" i="39"/>
  <c r="F2284" i="39"/>
  <c r="H2278" i="39"/>
  <c r="F2276" i="39"/>
  <c r="G2273" i="39"/>
  <c r="H2270" i="39"/>
  <c r="F2268" i="39"/>
  <c r="G2265" i="39"/>
  <c r="H2262" i="39"/>
  <c r="F2260" i="39"/>
  <c r="G2257" i="39"/>
  <c r="H2254" i="39"/>
  <c r="F2252" i="39"/>
  <c r="G2249" i="39"/>
  <c r="F2244" i="39"/>
  <c r="G2241" i="39"/>
  <c r="F2236" i="39"/>
  <c r="G2233" i="39"/>
  <c r="H2230" i="39"/>
  <c r="F2228" i="39"/>
  <c r="G2225" i="39"/>
  <c r="G2240" i="39"/>
  <c r="F2235" i="39"/>
  <c r="F2231" i="39"/>
  <c r="F2226" i="39"/>
  <c r="F2220" i="39"/>
  <c r="G2217" i="39"/>
  <c r="F2212" i="39"/>
  <c r="G2209" i="39"/>
  <c r="H2206" i="39"/>
  <c r="F2204" i="39"/>
  <c r="F2196" i="39"/>
  <c r="G2193" i="39"/>
  <c r="H2190" i="39"/>
  <c r="F2188" i="39"/>
  <c r="G2185" i="39"/>
  <c r="H2182" i="39"/>
  <c r="F2180" i="39"/>
  <c r="F2172" i="39"/>
  <c r="F2164" i="39"/>
  <c r="H2158" i="39"/>
  <c r="F2156" i="39"/>
  <c r="F2148" i="39"/>
  <c r="H2142" i="39"/>
  <c r="F2140" i="39"/>
  <c r="G2137" i="39"/>
  <c r="H2134" i="39"/>
  <c r="F2132" i="39"/>
  <c r="F2124" i="39"/>
  <c r="G2121" i="39"/>
  <c r="F2116" i="39"/>
  <c r="H2110" i="39"/>
  <c r="F2108" i="39"/>
  <c r="G2105" i="39"/>
  <c r="H2102" i="39"/>
  <c r="F2100" i="39"/>
  <c r="G2097" i="39"/>
  <c r="F2092" i="39"/>
  <c r="H2086" i="39"/>
  <c r="F2084" i="39"/>
  <c r="G2081" i="39"/>
  <c r="F2076" i="39"/>
  <c r="G2073" i="39"/>
  <c r="F2068" i="39"/>
  <c r="G2065" i="39"/>
  <c r="F2060" i="39"/>
  <c r="G2057" i="39"/>
  <c r="H2054" i="39"/>
  <c r="F2052" i="39"/>
  <c r="G2049" i="39"/>
  <c r="F2044" i="39"/>
  <c r="G2041" i="39"/>
  <c r="H2038" i="39"/>
  <c r="F2036" i="39"/>
  <c r="H2030" i="39"/>
  <c r="F2028" i="39"/>
  <c r="G2025" i="39"/>
  <c r="F2020" i="39"/>
  <c r="H2014" i="39"/>
  <c r="F2012" i="39"/>
  <c r="H2006" i="39"/>
  <c r="F2004" i="39"/>
  <c r="G2001" i="39"/>
  <c r="H1998" i="39"/>
  <c r="F1996" i="39"/>
  <c r="G1993" i="39"/>
  <c r="F1988" i="39"/>
  <c r="F1980" i="39"/>
  <c r="H1974" i="39"/>
  <c r="F1972" i="39"/>
  <c r="G1969" i="39"/>
  <c r="H1966" i="39"/>
  <c r="F1964" i="39"/>
  <c r="G1961" i="39"/>
  <c r="H1958" i="39"/>
  <c r="F1956" i="39"/>
  <c r="G1953" i="39"/>
  <c r="F1948" i="39"/>
  <c r="F1940" i="39"/>
  <c r="H1934" i="39"/>
  <c r="F1932" i="39"/>
  <c r="G1929" i="39"/>
  <c r="F1924" i="39"/>
  <c r="G1921" i="39"/>
  <c r="H1918" i="39"/>
  <c r="F1916" i="39"/>
  <c r="G1913" i="39"/>
  <c r="H1910" i="39"/>
  <c r="F1908" i="39"/>
  <c r="G1905" i="39"/>
  <c r="F1900" i="39"/>
  <c r="F1892" i="39"/>
  <c r="G1889" i="39"/>
  <c r="H1886" i="39"/>
  <c r="F1884" i="39"/>
  <c r="H1878" i="39"/>
  <c r="F1876" i="39"/>
  <c r="G1873" i="39"/>
  <c r="F1868" i="39"/>
  <c r="G1865" i="39"/>
  <c r="F1860" i="39"/>
  <c r="G1857" i="39"/>
  <c r="F1852" i="39"/>
  <c r="G1849" i="39"/>
  <c r="H1846" i="39"/>
  <c r="F1844" i="39"/>
  <c r="G1841" i="39"/>
  <c r="F1836" i="39"/>
  <c r="G1833" i="39"/>
  <c r="H1830" i="39"/>
  <c r="F1828" i="39"/>
  <c r="G1825" i="39"/>
  <c r="F1820" i="39"/>
  <c r="H1814" i="39"/>
  <c r="F1812" i="39"/>
  <c r="G1809" i="39"/>
  <c r="H1806" i="39"/>
  <c r="F1804" i="39"/>
  <c r="G1801" i="39"/>
  <c r="H1798" i="39"/>
  <c r="F1796" i="39"/>
  <c r="H1790" i="39"/>
  <c r="F1788" i="39"/>
  <c r="F1780" i="39"/>
  <c r="G1777" i="39"/>
  <c r="F1772" i="39"/>
  <c r="G1769" i="39"/>
  <c r="H1766" i="39"/>
  <c r="F1764" i="39"/>
  <c r="F1756" i="39"/>
  <c r="G1753" i="39"/>
  <c r="F1748" i="39"/>
  <c r="H1742" i="39"/>
  <c r="F1740" i="39"/>
  <c r="H1734" i="39"/>
  <c r="F1732" i="39"/>
  <c r="G1729" i="39"/>
  <c r="H1726" i="39"/>
  <c r="F1724" i="39"/>
  <c r="G1721" i="39"/>
  <c r="F1716" i="39"/>
  <c r="G1713" i="39"/>
  <c r="F1708" i="39"/>
  <c r="H1702" i="39"/>
  <c r="F1700" i="39"/>
  <c r="F1692" i="39"/>
  <c r="G1689" i="39"/>
  <c r="H1686" i="39"/>
  <c r="F1684" i="39"/>
  <c r="G1681" i="39"/>
  <c r="F1676" i="39"/>
  <c r="G1673" i="39"/>
  <c r="F1668" i="39"/>
  <c r="H1662" i="39"/>
  <c r="F1660" i="39"/>
  <c r="H1654" i="39"/>
  <c r="F1652" i="39"/>
  <c r="G1649" i="39"/>
  <c r="H1646" i="39"/>
  <c r="F1644" i="39"/>
  <c r="G1641" i="39"/>
  <c r="H1638" i="39"/>
  <c r="F1636" i="39"/>
  <c r="G1633" i="39"/>
  <c r="H1630" i="39"/>
  <c r="F1628" i="39"/>
  <c r="H1622" i="39"/>
  <c r="F1620" i="39"/>
  <c r="F2239" i="39"/>
  <c r="F2230" i="39"/>
  <c r="H2225" i="39"/>
  <c r="H2219" i="39"/>
  <c r="F2217" i="39"/>
  <c r="F2209" i="39"/>
  <c r="G2206" i="39"/>
  <c r="H2203" i="39"/>
  <c r="F2201" i="39"/>
  <c r="H2195" i="39"/>
  <c r="F2193" i="39"/>
  <c r="G2190" i="39"/>
  <c r="F2185" i="39"/>
  <c r="G2182" i="39"/>
  <c r="F2177" i="39"/>
  <c r="H2171" i="39"/>
  <c r="F2169" i="39"/>
  <c r="F2161" i="39"/>
  <c r="G2158" i="39"/>
  <c r="F2153" i="39"/>
  <c r="H2147" i="39"/>
  <c r="F2145" i="39"/>
  <c r="G2142" i="39"/>
  <c r="F2137" i="39"/>
  <c r="G2134" i="39"/>
  <c r="F2129" i="39"/>
  <c r="H2123" i="39"/>
  <c r="F2121" i="39"/>
  <c r="H2115" i="39"/>
  <c r="F2113" i="39"/>
  <c r="G2110" i="39"/>
  <c r="H2107" i="39"/>
  <c r="F2105" i="39"/>
  <c r="G2102" i="39"/>
  <c r="F2097" i="39"/>
  <c r="H2091" i="39"/>
  <c r="F2089" i="39"/>
  <c r="G2086" i="39"/>
  <c r="H2083" i="39"/>
  <c r="F2081" i="39"/>
  <c r="H2075" i="39"/>
  <c r="F2073" i="39"/>
  <c r="H2067" i="39"/>
  <c r="F2065" i="39"/>
  <c r="F2057" i="39"/>
  <c r="G2054" i="39"/>
  <c r="F2049" i="39"/>
  <c r="H2043" i="39"/>
  <c r="F2041" i="39"/>
  <c r="G2038" i="39"/>
  <c r="H2035" i="39"/>
  <c r="F2033" i="39"/>
  <c r="G2030" i="39"/>
  <c r="H2027" i="39"/>
  <c r="F2025" i="39"/>
  <c r="H2019" i="39"/>
  <c r="F2017" i="39"/>
  <c r="G2014" i="39"/>
  <c r="F2009" i="39"/>
  <c r="G2006" i="39"/>
  <c r="F2001" i="39"/>
  <c r="G1998" i="39"/>
  <c r="H1995" i="39"/>
  <c r="F1993" i="39"/>
  <c r="F1985" i="39"/>
  <c r="H1979" i="39"/>
  <c r="F1977" i="39"/>
  <c r="G1974" i="39"/>
  <c r="H1971" i="39"/>
  <c r="F1969" i="39"/>
  <c r="G1966" i="39"/>
  <c r="H1963" i="39"/>
  <c r="F1961" i="39"/>
  <c r="G1958" i="39"/>
  <c r="F1953" i="39"/>
  <c r="F1945" i="39"/>
  <c r="H1939" i="39"/>
  <c r="F1937" i="39"/>
  <c r="G1934" i="39"/>
  <c r="H1931" i="39"/>
  <c r="F1929" i="39"/>
  <c r="H1923" i="39"/>
  <c r="F1921" i="39"/>
  <c r="G1918" i="39"/>
  <c r="H1915" i="39"/>
  <c r="F1913" i="39"/>
  <c r="G1910" i="39"/>
  <c r="H1907" i="39"/>
  <c r="F1905" i="39"/>
  <c r="F1897" i="39"/>
  <c r="F1889" i="39"/>
  <c r="G1886" i="39"/>
  <c r="H1883" i="39"/>
  <c r="F1881" i="39"/>
  <c r="G1878" i="39"/>
  <c r="F1873" i="39"/>
  <c r="H1867" i="39"/>
  <c r="F1865" i="39"/>
  <c r="H1859" i="39"/>
  <c r="F1857" i="39"/>
  <c r="H1851" i="39"/>
  <c r="F1849" i="39"/>
  <c r="G1846" i="39"/>
  <c r="F1841" i="39"/>
  <c r="H1835" i="39"/>
  <c r="F1833" i="39"/>
  <c r="G1830" i="39"/>
  <c r="F1825" i="39"/>
  <c r="F1817" i="39"/>
  <c r="G1814" i="39"/>
  <c r="F1809" i="39"/>
  <c r="G1806" i="39"/>
  <c r="F1801" i="39"/>
  <c r="G1798" i="39"/>
  <c r="H1795" i="39"/>
  <c r="F1793" i="39"/>
  <c r="G1790" i="39"/>
  <c r="H1787" i="39"/>
  <c r="F1785" i="39"/>
  <c r="H1779" i="39"/>
  <c r="F1777" i="39"/>
  <c r="F1769" i="39"/>
  <c r="G1766" i="39"/>
  <c r="F1761" i="39"/>
  <c r="H1755" i="39"/>
  <c r="F1753" i="39"/>
  <c r="F1745" i="39"/>
  <c r="G1742" i="39"/>
  <c r="F1737" i="39"/>
  <c r="G1734" i="39"/>
  <c r="F1729" i="39"/>
  <c r="G1726" i="39"/>
  <c r="H1723" i="39"/>
  <c r="F1721" i="39"/>
  <c r="H1715" i="39"/>
  <c r="F1713" i="39"/>
  <c r="F1705" i="39"/>
  <c r="G1702" i="39"/>
  <c r="H1699" i="39"/>
  <c r="F1697" i="39"/>
  <c r="H1691" i="39"/>
  <c r="F1689" i="39"/>
  <c r="G1686" i="39"/>
  <c r="H1683" i="39"/>
  <c r="F1681" i="39"/>
  <c r="H1675" i="39"/>
  <c r="F1673" i="39"/>
  <c r="H1667" i="39"/>
  <c r="F1665" i="39"/>
  <c r="G1662" i="39"/>
  <c r="H1659" i="39"/>
  <c r="F1657" i="39"/>
  <c r="G1654" i="39"/>
  <c r="F2225" i="39"/>
  <c r="F2222" i="39"/>
  <c r="G2219" i="39"/>
  <c r="H2216" i="39"/>
  <c r="F2214" i="39"/>
  <c r="H2208" i="39"/>
  <c r="F2206" i="39"/>
  <c r="G2203" i="39"/>
  <c r="F2198" i="39"/>
  <c r="G2195" i="39"/>
  <c r="F2190" i="39"/>
  <c r="H2184" i="39"/>
  <c r="F2182" i="39"/>
  <c r="F2174" i="39"/>
  <c r="G2171" i="39"/>
  <c r="H2168" i="39"/>
  <c r="F2166" i="39"/>
  <c r="H2160" i="39"/>
  <c r="F2158" i="39"/>
  <c r="F2150" i="39"/>
  <c r="G2147" i="39"/>
  <c r="H2144" i="39"/>
  <c r="F2142" i="39"/>
  <c r="H2136" i="39"/>
  <c r="F2134" i="39"/>
  <c r="H2128" i="39"/>
  <c r="F2126" i="39"/>
  <c r="G2123" i="39"/>
  <c r="H2120" i="39"/>
  <c r="F2118" i="39"/>
  <c r="G2115" i="39"/>
  <c r="F2110" i="39"/>
  <c r="G2107" i="39"/>
  <c r="F2102" i="39"/>
  <c r="F2094" i="39"/>
  <c r="G2091" i="39"/>
  <c r="H2088" i="39"/>
  <c r="F2086" i="39"/>
  <c r="G2083" i="39"/>
  <c r="F2078" i="39"/>
  <c r="G2075" i="39"/>
  <c r="H2072" i="39"/>
  <c r="F2070" i="39"/>
  <c r="G2067" i="39"/>
  <c r="H2064" i="39"/>
  <c r="F2062" i="39"/>
  <c r="H2056" i="39"/>
  <c r="F2054" i="39"/>
  <c r="F2046" i="39"/>
  <c r="G2043" i="39"/>
  <c r="H2040" i="39"/>
  <c r="F2038" i="39"/>
  <c r="G2035" i="39"/>
  <c r="H2032" i="39"/>
  <c r="F2030" i="39"/>
  <c r="G2027" i="39"/>
  <c r="H2024" i="39"/>
  <c r="F2022" i="39"/>
  <c r="G2019" i="39"/>
  <c r="H2016" i="39"/>
  <c r="F2014" i="39"/>
  <c r="H2008" i="39"/>
  <c r="F2006" i="39"/>
  <c r="H2000" i="39"/>
  <c r="F1998" i="39"/>
  <c r="G1995" i="39"/>
  <c r="F1990" i="39"/>
  <c r="H1984" i="39"/>
  <c r="F1982" i="39"/>
  <c r="G1979" i="39"/>
  <c r="F1974" i="39"/>
  <c r="G1971" i="39"/>
  <c r="H1968" i="39"/>
  <c r="F1966" i="39"/>
  <c r="G1963" i="39"/>
  <c r="H1960" i="39"/>
  <c r="F1958" i="39"/>
  <c r="F1950" i="39"/>
  <c r="F1942" i="39"/>
  <c r="G1939" i="39"/>
  <c r="H1936" i="39"/>
  <c r="F1934" i="39"/>
  <c r="G1931" i="39"/>
  <c r="F1926" i="39"/>
  <c r="G1923" i="39"/>
  <c r="H1920" i="39"/>
  <c r="F1918" i="39"/>
  <c r="G1915" i="39"/>
  <c r="F1910" i="39"/>
  <c r="G1907" i="39"/>
  <c r="F1902" i="39"/>
  <c r="H1896" i="39"/>
  <c r="F1894" i="39"/>
  <c r="F1886" i="39"/>
  <c r="G1883" i="39"/>
  <c r="F1878" i="39"/>
  <c r="H1872" i="39"/>
  <c r="F1870" i="39"/>
  <c r="G1867" i="39"/>
  <c r="H1864" i="39"/>
  <c r="F1862" i="39"/>
  <c r="G1859" i="39"/>
  <c r="H1856" i="39"/>
  <c r="F1854" i="39"/>
  <c r="G1851" i="39"/>
  <c r="H1848" i="39"/>
  <c r="F1846" i="39"/>
  <c r="F1838" i="39"/>
  <c r="G1835" i="39"/>
  <c r="H1832" i="39"/>
  <c r="F1830" i="39"/>
  <c r="H1824" i="39"/>
  <c r="F1822" i="39"/>
  <c r="H1816" i="39"/>
  <c r="F1814" i="39"/>
  <c r="H1808" i="39"/>
  <c r="F1806" i="39"/>
  <c r="F1798" i="39"/>
  <c r="G1795" i="39"/>
  <c r="F1790" i="39"/>
  <c r="G1787" i="39"/>
  <c r="F1782" i="39"/>
  <c r="G1779" i="39"/>
  <c r="F1774" i="39"/>
  <c r="H1768" i="39"/>
  <c r="F1766" i="39"/>
  <c r="H1760" i="39"/>
  <c r="F1758" i="39"/>
  <c r="G1755" i="39"/>
  <c r="H1752" i="39"/>
  <c r="F1750" i="39"/>
  <c r="F1742" i="39"/>
  <c r="H1736" i="39"/>
  <c r="F1734" i="39"/>
  <c r="H1728" i="39"/>
  <c r="F1726" i="39"/>
  <c r="G1723" i="39"/>
  <c r="H1720" i="39"/>
  <c r="F1718" i="39"/>
  <c r="G1715" i="39"/>
  <c r="H1712" i="39"/>
  <c r="F1710" i="39"/>
  <c r="H1704" i="39"/>
  <c r="F1702" i="39"/>
  <c r="G1699" i="39"/>
  <c r="H1696" i="39"/>
  <c r="F1694" i="39"/>
  <c r="G1691" i="39"/>
  <c r="H1688" i="39"/>
  <c r="F1686" i="39"/>
  <c r="G1683" i="39"/>
  <c r="F1678" i="39"/>
  <c r="G1675" i="39"/>
  <c r="H1672" i="39"/>
  <c r="F1670" i="39"/>
  <c r="G1667" i="39"/>
  <c r="F1662" i="39"/>
  <c r="G1659" i="39"/>
  <c r="H1656" i="39"/>
  <c r="F2234" i="39"/>
  <c r="H2224" i="39"/>
  <c r="H2221" i="39"/>
  <c r="F2219" i="39"/>
  <c r="G2216" i="39"/>
  <c r="F2211" i="39"/>
  <c r="G2208" i="39"/>
  <c r="H2205" i="39"/>
  <c r="F2203" i="39"/>
  <c r="H2197" i="39"/>
  <c r="F2195" i="39"/>
  <c r="F2187" i="39"/>
  <c r="G2184" i="39"/>
  <c r="F2179" i="39"/>
  <c r="F2171" i="39"/>
  <c r="G2168" i="39"/>
  <c r="H2165" i="39"/>
  <c r="F2163" i="39"/>
  <c r="G2160" i="39"/>
  <c r="F2155" i="39"/>
  <c r="H2149" i="39"/>
  <c r="F2147" i="39"/>
  <c r="G2144" i="39"/>
  <c r="F2139" i="39"/>
  <c r="G2136" i="39"/>
  <c r="H2133" i="39"/>
  <c r="F2131" i="39"/>
  <c r="G2128" i="39"/>
  <c r="H2125" i="39"/>
  <c r="F2123" i="39"/>
  <c r="G2120" i="39"/>
  <c r="H2117" i="39"/>
  <c r="F2115" i="39"/>
  <c r="F2107" i="39"/>
  <c r="H2101" i="39"/>
  <c r="F2099" i="39"/>
  <c r="F2091" i="39"/>
  <c r="G2088" i="39"/>
  <c r="H2085" i="39"/>
  <c r="F2083" i="39"/>
  <c r="H2077" i="39"/>
  <c r="F2075" i="39"/>
  <c r="G2072" i="39"/>
  <c r="F2067" i="39"/>
  <c r="G2064" i="39"/>
  <c r="H2061" i="39"/>
  <c r="F2059" i="39"/>
  <c r="G2056" i="39"/>
  <c r="H2053" i="39"/>
  <c r="F2051" i="39"/>
  <c r="H2045" i="39"/>
  <c r="F2043" i="39"/>
  <c r="G2040" i="39"/>
  <c r="F2035" i="39"/>
  <c r="G2032" i="39"/>
  <c r="H2029" i="39"/>
  <c r="F2027" i="39"/>
  <c r="G2024" i="39"/>
  <c r="H2021" i="39"/>
  <c r="F2019" i="39"/>
  <c r="G2016" i="39"/>
  <c r="F2011" i="39"/>
  <c r="G2008" i="39"/>
  <c r="H2005" i="39"/>
  <c r="F2003" i="39"/>
  <c r="G2000" i="39"/>
  <c r="H1997" i="39"/>
  <c r="F1995" i="39"/>
  <c r="F1987" i="39"/>
  <c r="G1984" i="39"/>
  <c r="F1979" i="39"/>
  <c r="H1973" i="39"/>
  <c r="F1971" i="39"/>
  <c r="G1968" i="39"/>
  <c r="F1963" i="39"/>
  <c r="G1960" i="39"/>
  <c r="F1955" i="39"/>
  <c r="H1949" i="39"/>
  <c r="F1947" i="39"/>
  <c r="H1941" i="39"/>
  <c r="F1939" i="39"/>
  <c r="G1936" i="39"/>
  <c r="F1931" i="39"/>
  <c r="H1925" i="39"/>
  <c r="F1923" i="39"/>
  <c r="G1920" i="39"/>
  <c r="H1917" i="39"/>
  <c r="F1915" i="39"/>
  <c r="H1909" i="39"/>
  <c r="F1907" i="39"/>
  <c r="H1901" i="39"/>
  <c r="F1899" i="39"/>
  <c r="G1896" i="39"/>
  <c r="H1893" i="39"/>
  <c r="F1891" i="39"/>
  <c r="F1883" i="39"/>
  <c r="H1877" i="39"/>
  <c r="F1875" i="39"/>
  <c r="G1872" i="39"/>
  <c r="F1867" i="39"/>
  <c r="G1864" i="39"/>
  <c r="H1861" i="39"/>
  <c r="F1859" i="39"/>
  <c r="G1856" i="39"/>
  <c r="F1851" i="39"/>
  <c r="G1848" i="39"/>
  <c r="H1845" i="39"/>
  <c r="F1843" i="39"/>
  <c r="H1837" i="39"/>
  <c r="F1835" i="39"/>
  <c r="G1832" i="39"/>
  <c r="H1829" i="39"/>
  <c r="F1827" i="39"/>
  <c r="G1824" i="39"/>
  <c r="H1821" i="39"/>
  <c r="F1819" i="39"/>
  <c r="G1816" i="39"/>
  <c r="H1813" i="39"/>
  <c r="F1811" i="39"/>
  <c r="G1808" i="39"/>
  <c r="H1805" i="39"/>
  <c r="F1803" i="39"/>
  <c r="H1797" i="39"/>
  <c r="F1795" i="39"/>
  <c r="F1787" i="39"/>
  <c r="H1781" i="39"/>
  <c r="F1779" i="39"/>
  <c r="H1773" i="39"/>
  <c r="F1771" i="39"/>
  <c r="G1768" i="39"/>
  <c r="H1765" i="39"/>
  <c r="F1763" i="39"/>
  <c r="G1760" i="39"/>
  <c r="F1755" i="39"/>
  <c r="G1752" i="39"/>
  <c r="F1747" i="39"/>
  <c r="F1739" i="39"/>
  <c r="G1736" i="39"/>
  <c r="H1733" i="39"/>
  <c r="F1731" i="39"/>
  <c r="G1728" i="39"/>
  <c r="F1723" i="39"/>
  <c r="G1720" i="39"/>
  <c r="F1715" i="39"/>
  <c r="G1712" i="39"/>
  <c r="H1709" i="39"/>
  <c r="F1707" i="39"/>
  <c r="G1704" i="39"/>
  <c r="F1699" i="39"/>
  <c r="G1696" i="39"/>
  <c r="F1691" i="39"/>
  <c r="G1688" i="39"/>
  <c r="H1685" i="39"/>
  <c r="F1683" i="39"/>
  <c r="H1677" i="39"/>
  <c r="F1675" i="39"/>
  <c r="G1672" i="39"/>
  <c r="H1669" i="39"/>
  <c r="F1667" i="39"/>
  <c r="F1659" i="39"/>
  <c r="G1656" i="39"/>
  <c r="H1653" i="39"/>
  <c r="F1651" i="39"/>
  <c r="G1648" i="39"/>
  <c r="F1643" i="39"/>
  <c r="F1635" i="39"/>
  <c r="H1629" i="39"/>
  <c r="F1627" i="39"/>
  <c r="G1624" i="39"/>
  <c r="H1621" i="39"/>
  <c r="H2233" i="39"/>
  <c r="H2228" i="39"/>
  <c r="G2224" i="39"/>
  <c r="G2221" i="39"/>
  <c r="H2218" i="39"/>
  <c r="F2216" i="39"/>
  <c r="H2210" i="39"/>
  <c r="F2208" i="39"/>
  <c r="G2205" i="39"/>
  <c r="F2200" i="39"/>
  <c r="G2197" i="39"/>
  <c r="H2194" i="39"/>
  <c r="F2192" i="39"/>
  <c r="H2186" i="39"/>
  <c r="F2184" i="39"/>
  <c r="F2176" i="39"/>
  <c r="H2170" i="39"/>
  <c r="F2168" i="39"/>
  <c r="G2165" i="39"/>
  <c r="H2162" i="39"/>
  <c r="F2160" i="39"/>
  <c r="F2152" i="39"/>
  <c r="G2149" i="39"/>
  <c r="F2144" i="39"/>
  <c r="H2138" i="39"/>
  <c r="F2136" i="39"/>
  <c r="G2133" i="39"/>
  <c r="H2130" i="39"/>
  <c r="F2128" i="39"/>
  <c r="G2125" i="39"/>
  <c r="F2120" i="39"/>
  <c r="G2117" i="39"/>
  <c r="F2112" i="39"/>
  <c r="H2106" i="39"/>
  <c r="F2104" i="39"/>
  <c r="G2101" i="39"/>
  <c r="H2098" i="39"/>
  <c r="F2096" i="39"/>
  <c r="F2088" i="39"/>
  <c r="G2085" i="39"/>
  <c r="F2080" i="39"/>
  <c r="G2077" i="39"/>
  <c r="F2072" i="39"/>
  <c r="H2066" i="39"/>
  <c r="F2064" i="39"/>
  <c r="G2061" i="39"/>
  <c r="H2058" i="39"/>
  <c r="F2056" i="39"/>
  <c r="G2053" i="39"/>
  <c r="F2048" i="39"/>
  <c r="G2045" i="39"/>
  <c r="H2042" i="39"/>
  <c r="F2040" i="39"/>
  <c r="F2032" i="39"/>
  <c r="G2029" i="39"/>
  <c r="H2026" i="39"/>
  <c r="F2024" i="39"/>
  <c r="G2021" i="39"/>
  <c r="H2018" i="39"/>
  <c r="F2016" i="39"/>
  <c r="H2010" i="39"/>
  <c r="F2008" i="39"/>
  <c r="G2005" i="39"/>
  <c r="H2002" i="39"/>
  <c r="F2000" i="39"/>
  <c r="G1997" i="39"/>
  <c r="F1992" i="39"/>
  <c r="H1986" i="39"/>
  <c r="F1984" i="39"/>
  <c r="F1976" i="39"/>
  <c r="G1973" i="39"/>
  <c r="H1970" i="39"/>
  <c r="F1968" i="39"/>
  <c r="F1960" i="39"/>
  <c r="H1954" i="39"/>
  <c r="F1952" i="39"/>
  <c r="G1949" i="39"/>
  <c r="H1946" i="39"/>
  <c r="F1944" i="39"/>
  <c r="G1941" i="39"/>
  <c r="F1936" i="39"/>
  <c r="F1928" i="39"/>
  <c r="G1925" i="39"/>
  <c r="F1920" i="39"/>
  <c r="G1917" i="39"/>
  <c r="H1914" i="39"/>
  <c r="F1912" i="39"/>
  <c r="G1909" i="39"/>
  <c r="H1906" i="39"/>
  <c r="F1904" i="39"/>
  <c r="G1901" i="39"/>
  <c r="H1898" i="39"/>
  <c r="F1896" i="39"/>
  <c r="G1893" i="39"/>
  <c r="H1890" i="39"/>
  <c r="F1888" i="39"/>
  <c r="H1882" i="39"/>
  <c r="F1880" i="39"/>
  <c r="G1877" i="39"/>
  <c r="H1874" i="39"/>
  <c r="F1872" i="39"/>
  <c r="F1864" i="39"/>
  <c r="G1861" i="39"/>
  <c r="H1858" i="39"/>
  <c r="F1856" i="39"/>
  <c r="F1848" i="39"/>
  <c r="G1845" i="39"/>
  <c r="F1840" i="39"/>
  <c r="G1837" i="39"/>
  <c r="H1834" i="39"/>
  <c r="F1832" i="39"/>
  <c r="G1829" i="39"/>
  <c r="H1826" i="39"/>
  <c r="F1824" i="39"/>
  <c r="G1821" i="39"/>
  <c r="H1818" i="39"/>
  <c r="F1816" i="39"/>
  <c r="G1813" i="39"/>
  <c r="F1808" i="39"/>
  <c r="G1805" i="39"/>
  <c r="F1800" i="39"/>
  <c r="G1797" i="39"/>
  <c r="H1794" i="39"/>
  <c r="F1792" i="39"/>
  <c r="F1784" i="39"/>
  <c r="G1781" i="39"/>
  <c r="H1778" i="39"/>
  <c r="F1776" i="39"/>
  <c r="G1773" i="39"/>
  <c r="H1770" i="39"/>
  <c r="F1768" i="39"/>
  <c r="G1765" i="39"/>
  <c r="H1762" i="39"/>
  <c r="F1760" i="39"/>
  <c r="F1752" i="39"/>
  <c r="H1746" i="39"/>
  <c r="F1744" i="39"/>
  <c r="F1736" i="39"/>
  <c r="G1733" i="39"/>
  <c r="H1730" i="39"/>
  <c r="F1728" i="39"/>
  <c r="H1722" i="39"/>
  <c r="F1720" i="39"/>
  <c r="H1714" i="39"/>
  <c r="F1712" i="39"/>
  <c r="G1709" i="39"/>
  <c r="F1704" i="39"/>
  <c r="H1698" i="39"/>
  <c r="F1696" i="39"/>
  <c r="F1688" i="39"/>
  <c r="G1685" i="39"/>
  <c r="H1682" i="39"/>
  <c r="F1680" i="39"/>
  <c r="G1677" i="39"/>
  <c r="F1672" i="39"/>
  <c r="G1669" i="39"/>
  <c r="H1666" i="39"/>
  <c r="F1664" i="39"/>
  <c r="H1658" i="39"/>
  <c r="F1656" i="39"/>
  <c r="G1653" i="39"/>
  <c r="H1650" i="39"/>
  <c r="F1648" i="39"/>
  <c r="F1640" i="39"/>
  <c r="F1632" i="39"/>
  <c r="G1629" i="39"/>
  <c r="F1624" i="39"/>
  <c r="G1621" i="39"/>
  <c r="H1618" i="39"/>
  <c r="H2232" i="39"/>
  <c r="G2228" i="39"/>
  <c r="F2224" i="39"/>
  <c r="F2221" i="39"/>
  <c r="G2218" i="39"/>
  <c r="H2215" i="39"/>
  <c r="F2213" i="39"/>
  <c r="G2210" i="39"/>
  <c r="F2205" i="39"/>
  <c r="H2199" i="39"/>
  <c r="F2197" i="39"/>
  <c r="G2194" i="39"/>
  <c r="F2189" i="39"/>
  <c r="G2186" i="39"/>
  <c r="H2183" i="39"/>
  <c r="F2181" i="39"/>
  <c r="H2175" i="39"/>
  <c r="F2173" i="39"/>
  <c r="G2170" i="39"/>
  <c r="F2165" i="39"/>
  <c r="G2162" i="39"/>
  <c r="H2159" i="39"/>
  <c r="F2157" i="39"/>
  <c r="H2151" i="39"/>
  <c r="F2149" i="39"/>
  <c r="H2143" i="39"/>
  <c r="F2141" i="39"/>
  <c r="G2138" i="39"/>
  <c r="F2133" i="39"/>
  <c r="G2130" i="39"/>
  <c r="H2127" i="39"/>
  <c r="F2125" i="39"/>
  <c r="F2117" i="39"/>
  <c r="F2109" i="39"/>
  <c r="G2106" i="39"/>
  <c r="F2101" i="39"/>
  <c r="G2098" i="39"/>
  <c r="F2093" i="39"/>
  <c r="F2085" i="39"/>
  <c r="F2077" i="39"/>
  <c r="F2069" i="39"/>
  <c r="G2066" i="39"/>
  <c r="H2063" i="39"/>
  <c r="F2061" i="39"/>
  <c r="G2058" i="39"/>
  <c r="H2055" i="39"/>
  <c r="F2053" i="39"/>
  <c r="H2047" i="39"/>
  <c r="F2045" i="39"/>
  <c r="G2042" i="39"/>
  <c r="F2037" i="39"/>
  <c r="H2031" i="39"/>
  <c r="F2029" i="39"/>
  <c r="G2026" i="39"/>
  <c r="F2021" i="39"/>
  <c r="G2018" i="39"/>
  <c r="H2015" i="39"/>
  <c r="F2013" i="39"/>
  <c r="G2010" i="39"/>
  <c r="H2007" i="39"/>
  <c r="F2005" i="39"/>
  <c r="G2002" i="39"/>
  <c r="H1999" i="39"/>
  <c r="F1997" i="39"/>
  <c r="F1989" i="39"/>
  <c r="G1986" i="39"/>
  <c r="H1983" i="39"/>
  <c r="F1981" i="39"/>
  <c r="H1975" i="39"/>
  <c r="F1973" i="39"/>
  <c r="G1970" i="39"/>
  <c r="F1965" i="39"/>
  <c r="H1959" i="39"/>
  <c r="F1957" i="39"/>
  <c r="G1954" i="39"/>
  <c r="F1949" i="39"/>
  <c r="G1946" i="39"/>
  <c r="F1941" i="39"/>
  <c r="H1935" i="39"/>
  <c r="F1933" i="39"/>
  <c r="F1925" i="39"/>
  <c r="F1917" i="39"/>
  <c r="G1914" i="39"/>
  <c r="F1909" i="39"/>
  <c r="G1906" i="39"/>
  <c r="F1901" i="39"/>
  <c r="G1898" i="39"/>
  <c r="F1893" i="39"/>
  <c r="G1890" i="39"/>
  <c r="H1887" i="39"/>
  <c r="F1885" i="39"/>
  <c r="G1882" i="39"/>
  <c r="H1879" i="39"/>
  <c r="F1877" i="39"/>
  <c r="G1874" i="39"/>
  <c r="F1869" i="39"/>
  <c r="H1863" i="39"/>
  <c r="F1861" i="39"/>
  <c r="G1858" i="39"/>
  <c r="H1855" i="39"/>
  <c r="F1853" i="39"/>
  <c r="F1845" i="39"/>
  <c r="F1837" i="39"/>
  <c r="G1834" i="39"/>
  <c r="H1831" i="39"/>
  <c r="F1829" i="39"/>
  <c r="G1826" i="39"/>
  <c r="H1823" i="39"/>
  <c r="F1821" i="39"/>
  <c r="G1818" i="39"/>
  <c r="F1813" i="39"/>
  <c r="H1807" i="39"/>
  <c r="F1805" i="39"/>
  <c r="H1799" i="39"/>
  <c r="F1797" i="39"/>
  <c r="G1794" i="39"/>
  <c r="H1791" i="39"/>
  <c r="F1789" i="39"/>
  <c r="H1783" i="39"/>
  <c r="F1781" i="39"/>
  <c r="G1778" i="39"/>
  <c r="H1775" i="39"/>
  <c r="F1773" i="39"/>
  <c r="G1770" i="39"/>
  <c r="H1767" i="39"/>
  <c r="F1765" i="39"/>
  <c r="G1762" i="39"/>
  <c r="H1759" i="39"/>
  <c r="F1757" i="39"/>
  <c r="F1749" i="39"/>
  <c r="G1746" i="39"/>
  <c r="F1741" i="39"/>
  <c r="F1733" i="39"/>
  <c r="G1730" i="39"/>
  <c r="F1725" i="39"/>
  <c r="G1722" i="39"/>
  <c r="H1719" i="39"/>
  <c r="F1717" i="39"/>
  <c r="G1714" i="39"/>
  <c r="H1711" i="39"/>
  <c r="F1709" i="39"/>
  <c r="H1703" i="39"/>
  <c r="F1701" i="39"/>
  <c r="G1698" i="39"/>
  <c r="F1693" i="39"/>
  <c r="F1685" i="39"/>
  <c r="G1682" i="39"/>
  <c r="F1677" i="39"/>
  <c r="H1671" i="39"/>
  <c r="F1669" i="39"/>
  <c r="G1666" i="39"/>
  <c r="H1663" i="39"/>
  <c r="F1661" i="39"/>
  <c r="G1658" i="39"/>
  <c r="F2243" i="39"/>
  <c r="G2236" i="39"/>
  <c r="G2232" i="39"/>
  <c r="G2227" i="39"/>
  <c r="G2223" i="39"/>
  <c r="H2220" i="39"/>
  <c r="F2218" i="39"/>
  <c r="G2215" i="39"/>
  <c r="H2212" i="39"/>
  <c r="F2210" i="39"/>
  <c r="H2204" i="39"/>
  <c r="F2202" i="39"/>
  <c r="G2199" i="39"/>
  <c r="F2194" i="39"/>
  <c r="H2188" i="39"/>
  <c r="F2186" i="39"/>
  <c r="G2183" i="39"/>
  <c r="F2178" i="39"/>
  <c r="G2175" i="39"/>
  <c r="H2172" i="39"/>
  <c r="F2170" i="39"/>
  <c r="F2162" i="39"/>
  <c r="G2159" i="39"/>
  <c r="F2154" i="39"/>
  <c r="G2151" i="39"/>
  <c r="H2148" i="39"/>
  <c r="F2146" i="39"/>
  <c r="G2143" i="39"/>
  <c r="F2138" i="39"/>
  <c r="H2132" i="39"/>
  <c r="F2130" i="39"/>
  <c r="G2127" i="39"/>
  <c r="H2124" i="39"/>
  <c r="F2122" i="39"/>
  <c r="F2114" i="39"/>
  <c r="F2106" i="39"/>
  <c r="F2098" i="39"/>
  <c r="H2092" i="39"/>
  <c r="F2090" i="39"/>
  <c r="H2084" i="39"/>
  <c r="F2082" i="39"/>
  <c r="F2074" i="39"/>
  <c r="F2066" i="39"/>
  <c r="G2063" i="39"/>
  <c r="H2060" i="39"/>
  <c r="F2058" i="39"/>
  <c r="G2055" i="39"/>
  <c r="H2052" i="39"/>
  <c r="F2050" i="39"/>
  <c r="G2047" i="39"/>
  <c r="H2044" i="39"/>
  <c r="F2042" i="39"/>
  <c r="H2036" i="39"/>
  <c r="F2034" i="39"/>
  <c r="G2031" i="39"/>
  <c r="F2026" i="39"/>
  <c r="H2020" i="39"/>
  <c r="F2018" i="39"/>
  <c r="G2015" i="39"/>
  <c r="H2012" i="39"/>
  <c r="F2010" i="39"/>
  <c r="G2007" i="39"/>
  <c r="H2004" i="39"/>
  <c r="F2002" i="39"/>
  <c r="G1999" i="39"/>
  <c r="H1996" i="39"/>
  <c r="F1994" i="39"/>
  <c r="F1986" i="39"/>
  <c r="G1983" i="39"/>
  <c r="H1980" i="39"/>
  <c r="F1978" i="39"/>
  <c r="G1975" i="39"/>
  <c r="H1972" i="39"/>
  <c r="F1970" i="39"/>
  <c r="H1964" i="39"/>
  <c r="F1962" i="39"/>
  <c r="G1959" i="39"/>
  <c r="H1956" i="39"/>
  <c r="F1954" i="39"/>
  <c r="H1948" i="39"/>
  <c r="F1946" i="39"/>
  <c r="F1938" i="39"/>
  <c r="G1935" i="39"/>
  <c r="H1932" i="39"/>
  <c r="F1930" i="39"/>
  <c r="H1924" i="39"/>
  <c r="F1922" i="39"/>
  <c r="H1916" i="39"/>
  <c r="F1914" i="39"/>
  <c r="H1908" i="39"/>
  <c r="F1906" i="39"/>
  <c r="F1898" i="39"/>
  <c r="F1890" i="39"/>
  <c r="G1887" i="39"/>
  <c r="H1884" i="39"/>
  <c r="F1882" i="39"/>
  <c r="G1879" i="39"/>
  <c r="H1876" i="39"/>
  <c r="F1874" i="39"/>
  <c r="H1868" i="39"/>
  <c r="F1866" i="39"/>
  <c r="G1863" i="39"/>
  <c r="F1858" i="39"/>
  <c r="G1855" i="39"/>
  <c r="H1852" i="39"/>
  <c r="F1850" i="39"/>
  <c r="F1842" i="39"/>
  <c r="H1836" i="39"/>
  <c r="F1834" i="39"/>
  <c r="G1831" i="39"/>
  <c r="F1826" i="39"/>
  <c r="G1823" i="39"/>
  <c r="F1818" i="39"/>
  <c r="F1810" i="39"/>
  <c r="G1807" i="39"/>
  <c r="F1802" i="39"/>
  <c r="G1799" i="39"/>
  <c r="F1794" i="39"/>
  <c r="G1791" i="39"/>
  <c r="F1786" i="39"/>
  <c r="G1783" i="39"/>
  <c r="H1780" i="39"/>
  <c r="F1778" i="39"/>
  <c r="G1775" i="39"/>
  <c r="F1770" i="39"/>
  <c r="G1767" i="39"/>
  <c r="F1762" i="39"/>
  <c r="G1759" i="39"/>
  <c r="H1756" i="39"/>
  <c r="F1754" i="39"/>
  <c r="F1746" i="39"/>
  <c r="F1738" i="39"/>
  <c r="F1730" i="39"/>
  <c r="H1724" i="39"/>
  <c r="F1722" i="39"/>
  <c r="G1719" i="39"/>
  <c r="H1716" i="39"/>
  <c r="F1714" i="39"/>
  <c r="G1711" i="39"/>
  <c r="H1708" i="39"/>
  <c r="F1706" i="39"/>
  <c r="G1703" i="39"/>
  <c r="F1698" i="39"/>
  <c r="H1692" i="39"/>
  <c r="F1690" i="39"/>
  <c r="F1682" i="39"/>
  <c r="H1676" i="39"/>
  <c r="F1674" i="39"/>
  <c r="G1671" i="39"/>
  <c r="H1668" i="39"/>
  <c r="F1666" i="39"/>
  <c r="G1663" i="39"/>
  <c r="H1660" i="39"/>
  <c r="F1658" i="39"/>
  <c r="H1652" i="39"/>
  <c r="H2241" i="39"/>
  <c r="G2235" i="39"/>
  <c r="G2231" i="39"/>
  <c r="F2227" i="39"/>
  <c r="F2223" i="39"/>
  <c r="G2220" i="39"/>
  <c r="H2217" i="39"/>
  <c r="F2215" i="39"/>
  <c r="G2212" i="39"/>
  <c r="H2209" i="39"/>
  <c r="F2207" i="39"/>
  <c r="G2204" i="39"/>
  <c r="F2199" i="39"/>
  <c r="H2193" i="39"/>
  <c r="F2191" i="39"/>
  <c r="G2188" i="39"/>
  <c r="H2185" i="39"/>
  <c r="F2183" i="39"/>
  <c r="F2175" i="39"/>
  <c r="G2172" i="39"/>
  <c r="F2167" i="39"/>
  <c r="F2159" i="39"/>
  <c r="F2151" i="39"/>
  <c r="G2148" i="39"/>
  <c r="F2143" i="39"/>
  <c r="H2137" i="39"/>
  <c r="F2135" i="39"/>
  <c r="G2132" i="39"/>
  <c r="F2127" i="39"/>
  <c r="G2124" i="39"/>
  <c r="H2121" i="39"/>
  <c r="F2119" i="39"/>
  <c r="F2111" i="39"/>
  <c r="H2105" i="39"/>
  <c r="F2103" i="39"/>
  <c r="H2097" i="39"/>
  <c r="F2095" i="39"/>
  <c r="G2092" i="39"/>
  <c r="F2087" i="39"/>
  <c r="G2084" i="39"/>
  <c r="H2081" i="39"/>
  <c r="F2079" i="39"/>
  <c r="H2073" i="39"/>
  <c r="F2071" i="39"/>
  <c r="H2065" i="39"/>
  <c r="F2063" i="39"/>
  <c r="G2060" i="39"/>
  <c r="H2057" i="39"/>
  <c r="F2055" i="39"/>
  <c r="G2052" i="39"/>
  <c r="H2049" i="39"/>
  <c r="F2047" i="39"/>
  <c r="G2044" i="39"/>
  <c r="H2041" i="39"/>
  <c r="F2039" i="39"/>
  <c r="G2036" i="39"/>
  <c r="F2031" i="39"/>
  <c r="H2025" i="39"/>
  <c r="F2023" i="39"/>
  <c r="G2020" i="39"/>
  <c r="F2015" i="39"/>
  <c r="G2012" i="39"/>
  <c r="F2007" i="39"/>
  <c r="G2004" i="39"/>
  <c r="H2001" i="39"/>
  <c r="F1999" i="39"/>
  <c r="G1996" i="39"/>
  <c r="H1993" i="39"/>
  <c r="F1991" i="39"/>
  <c r="F1983" i="39"/>
  <c r="G1980" i="39"/>
  <c r="F1975" i="39"/>
  <c r="G1972" i="39"/>
  <c r="H1969" i="39"/>
  <c r="F1967" i="39"/>
  <c r="G1964" i="39"/>
  <c r="H1961" i="39"/>
  <c r="F1959" i="39"/>
  <c r="G1956" i="39"/>
  <c r="H1953" i="39"/>
  <c r="F1951" i="39"/>
  <c r="G1948" i="39"/>
  <c r="F1943" i="39"/>
  <c r="F1935" i="39"/>
  <c r="G1932" i="39"/>
  <c r="H1929" i="39"/>
  <c r="F1927" i="39"/>
  <c r="G1924" i="39"/>
  <c r="H1921" i="39"/>
  <c r="F1919" i="39"/>
  <c r="G1916" i="39"/>
  <c r="H1913" i="39"/>
  <c r="F1911" i="39"/>
  <c r="G1908" i="39"/>
  <c r="H1905" i="39"/>
  <c r="F1903" i="39"/>
  <c r="F1895" i="39"/>
  <c r="H1889" i="39"/>
  <c r="F1887" i="39"/>
  <c r="G1884" i="39"/>
  <c r="F1879" i="39"/>
  <c r="G1876" i="39"/>
  <c r="H1873" i="39"/>
  <c r="F1871" i="39"/>
  <c r="G1868" i="39"/>
  <c r="H1865" i="39"/>
  <c r="F1863" i="39"/>
  <c r="H1857" i="39"/>
  <c r="F1855" i="39"/>
  <c r="G1852" i="39"/>
  <c r="H1849" i="39"/>
  <c r="F1847" i="39"/>
  <c r="H1841" i="39"/>
  <c r="F1839" i="39"/>
  <c r="G1836" i="39"/>
  <c r="H1833" i="39"/>
  <c r="F1831" i="39"/>
  <c r="H1825" i="39"/>
  <c r="F1823" i="39"/>
  <c r="F1815" i="39"/>
  <c r="H1809" i="39"/>
  <c r="F1807" i="39"/>
  <c r="H1801" i="39"/>
  <c r="F1799" i="39"/>
  <c r="F1791" i="39"/>
  <c r="F1783" i="39"/>
  <c r="G1780" i="39"/>
  <c r="H1777" i="39"/>
  <c r="F1775" i="39"/>
  <c r="H1769" i="39"/>
  <c r="F1767" i="39"/>
  <c r="F1759" i="39"/>
  <c r="G1756" i="39"/>
  <c r="H1753" i="39"/>
  <c r="F1751" i="39"/>
  <c r="F1743" i="39"/>
  <c r="F1735" i="39"/>
  <c r="H1729" i="39"/>
  <c r="F1727" i="39"/>
  <c r="G1724" i="39"/>
  <c r="H1721" i="39"/>
  <c r="F1719" i="39"/>
  <c r="G1716" i="39"/>
  <c r="H1713" i="39"/>
  <c r="F1711" i="39"/>
  <c r="G1708" i="39"/>
  <c r="F1703" i="39"/>
  <c r="F1695" i="39"/>
  <c r="G1692" i="39"/>
  <c r="H1689" i="39"/>
  <c r="F1687" i="39"/>
  <c r="H1681" i="39"/>
  <c r="F1679" i="39"/>
  <c r="G1676" i="39"/>
  <c r="H1673" i="39"/>
  <c r="F1671" i="39"/>
  <c r="G1668" i="39"/>
  <c r="F1663" i="39"/>
  <c r="G1660" i="39"/>
  <c r="F1655" i="39"/>
  <c r="G1652" i="39"/>
  <c r="H1649" i="39"/>
  <c r="F1647" i="39"/>
  <c r="G1644" i="39"/>
  <c r="H1641" i="39"/>
  <c r="F1639" i="39"/>
  <c r="G1636" i="39"/>
  <c r="H1633" i="39"/>
  <c r="F1631" i="39"/>
  <c r="G1628" i="39"/>
  <c r="F1623" i="39"/>
  <c r="G1620" i="39"/>
  <c r="H1617" i="39"/>
  <c r="F1649" i="39"/>
  <c r="F1645" i="39"/>
  <c r="F1637" i="39"/>
  <c r="H1627" i="39"/>
  <c r="H1624" i="39"/>
  <c r="G1619" i="39"/>
  <c r="F1616" i="39"/>
  <c r="H1610" i="39"/>
  <c r="F1608" i="39"/>
  <c r="F1600" i="39"/>
  <c r="F1592" i="39"/>
  <c r="F1584" i="39"/>
  <c r="H1578" i="39"/>
  <c r="F1576" i="39"/>
  <c r="G1573" i="39"/>
  <c r="F1568" i="39"/>
  <c r="G1565" i="39"/>
  <c r="H1562" i="39"/>
  <c r="F1560" i="39"/>
  <c r="G1557" i="39"/>
  <c r="F1552" i="39"/>
  <c r="G1549" i="39"/>
  <c r="H1546" i="39"/>
  <c r="F1544" i="39"/>
  <c r="H1538" i="39"/>
  <c r="F1536" i="39"/>
  <c r="F1528" i="39"/>
  <c r="G1525" i="39"/>
  <c r="F1520" i="39"/>
  <c r="G1517" i="39"/>
  <c r="H1514" i="39"/>
  <c r="F1512" i="39"/>
  <c r="F1504" i="39"/>
  <c r="F1496" i="39"/>
  <c r="H1490" i="39"/>
  <c r="F1488" i="39"/>
  <c r="G1485" i="39"/>
  <c r="H1482" i="39"/>
  <c r="F1480" i="39"/>
  <c r="H1474" i="39"/>
  <c r="F1472" i="39"/>
  <c r="G1469" i="39"/>
  <c r="H1466" i="39"/>
  <c r="F1464" i="39"/>
  <c r="G1461" i="39"/>
  <c r="H1458" i="39"/>
  <c r="F1456" i="39"/>
  <c r="G1453" i="39"/>
  <c r="H1450" i="39"/>
  <c r="F1448" i="39"/>
  <c r="F1440" i="39"/>
  <c r="G1437" i="39"/>
  <c r="F1432" i="39"/>
  <c r="H1426" i="39"/>
  <c r="F1424" i="39"/>
  <c r="G1421" i="39"/>
  <c r="F1416" i="39"/>
  <c r="G1413" i="39"/>
  <c r="H1410" i="39"/>
  <c r="F1408" i="39"/>
  <c r="G1405" i="39"/>
  <c r="H1402" i="39"/>
  <c r="F1400" i="39"/>
  <c r="G1397" i="39"/>
  <c r="H1394" i="39"/>
  <c r="F1392" i="39"/>
  <c r="G1389" i="39"/>
  <c r="F1384" i="39"/>
  <c r="G1381" i="39"/>
  <c r="F1376" i="39"/>
  <c r="H1370" i="39"/>
  <c r="F1368" i="39"/>
  <c r="H1362" i="39"/>
  <c r="F1360" i="39"/>
  <c r="G1357" i="39"/>
  <c r="H1354" i="39"/>
  <c r="F1352" i="39"/>
  <c r="G1349" i="39"/>
  <c r="F1344" i="39"/>
  <c r="G1341" i="39"/>
  <c r="F1336" i="39"/>
  <c r="G1333" i="39"/>
  <c r="F1328" i="39"/>
  <c r="H1322" i="39"/>
  <c r="F1320" i="39"/>
  <c r="G1317" i="39"/>
  <c r="F1312" i="39"/>
  <c r="G1309" i="39"/>
  <c r="H1306" i="39"/>
  <c r="F1304" i="39"/>
  <c r="H1298" i="39"/>
  <c r="F1296" i="39"/>
  <c r="G1293" i="39"/>
  <c r="F1288" i="39"/>
  <c r="H1282" i="39"/>
  <c r="F1280" i="39"/>
  <c r="H1274" i="39"/>
  <c r="F1272" i="39"/>
  <c r="G1269" i="39"/>
  <c r="F1264" i="39"/>
  <c r="G1261" i="39"/>
  <c r="F1256" i="39"/>
  <c r="G1253" i="39"/>
  <c r="F1248" i="39"/>
  <c r="G1245" i="39"/>
  <c r="F1240" i="39"/>
  <c r="G1237" i="39"/>
  <c r="H1234" i="39"/>
  <c r="F1232" i="39"/>
  <c r="G1229" i="39"/>
  <c r="F1224" i="39"/>
  <c r="G1221" i="39"/>
  <c r="F1216" i="39"/>
  <c r="F1208" i="39"/>
  <c r="H1202" i="39"/>
  <c r="F1200" i="39"/>
  <c r="H1194" i="39"/>
  <c r="F1192" i="39"/>
  <c r="G1189" i="39"/>
  <c r="F1184" i="39"/>
  <c r="G1181" i="39"/>
  <c r="F1176" i="39"/>
  <c r="F1168" i="39"/>
  <c r="G1165" i="39"/>
  <c r="F1160" i="39"/>
  <c r="H1154" i="39"/>
  <c r="F1152" i="39"/>
  <c r="F1144" i="39"/>
  <c r="G1141" i="39"/>
  <c r="F1136" i="39"/>
  <c r="G1133" i="39"/>
  <c r="F1128" i="39"/>
  <c r="G1125" i="39"/>
  <c r="H1122" i="39"/>
  <c r="F1120" i="39"/>
  <c r="H1114" i="39"/>
  <c r="F1112" i="39"/>
  <c r="F1104" i="39"/>
  <c r="G1101" i="39"/>
  <c r="H1098" i="39"/>
  <c r="F1096" i="39"/>
  <c r="G1093" i="39"/>
  <c r="H1090" i="39"/>
  <c r="F1088" i="39"/>
  <c r="F1080" i="39"/>
  <c r="H1074" i="39"/>
  <c r="F1072" i="39"/>
  <c r="H1066" i="39"/>
  <c r="F1064" i="39"/>
  <c r="G1061" i="39"/>
  <c r="F1056" i="39"/>
  <c r="G1053" i="39"/>
  <c r="H1648" i="39"/>
  <c r="H1644" i="39"/>
  <c r="H1636" i="39"/>
  <c r="G1627" i="39"/>
  <c r="F1619" i="39"/>
  <c r="F1613" i="39"/>
  <c r="G1610" i="39"/>
  <c r="F1605" i="39"/>
  <c r="H1599" i="39"/>
  <c r="F1597" i="39"/>
  <c r="H1591" i="39"/>
  <c r="F1589" i="39"/>
  <c r="H1583" i="39"/>
  <c r="F1581" i="39"/>
  <c r="G1578" i="39"/>
  <c r="H1575" i="39"/>
  <c r="F1573" i="39"/>
  <c r="F1565" i="39"/>
  <c r="G1562" i="39"/>
  <c r="F1557" i="39"/>
  <c r="H1551" i="39"/>
  <c r="F1549" i="39"/>
  <c r="G1546" i="39"/>
  <c r="H1543" i="39"/>
  <c r="F1541" i="39"/>
  <c r="G1538" i="39"/>
  <c r="H1535" i="39"/>
  <c r="F1533" i="39"/>
  <c r="F1525" i="39"/>
  <c r="F1517" i="39"/>
  <c r="G1514" i="39"/>
  <c r="F1509" i="39"/>
  <c r="F1501" i="39"/>
  <c r="H1495" i="39"/>
  <c r="F1493" i="39"/>
  <c r="G1490" i="39"/>
  <c r="H1487" i="39"/>
  <c r="F1485" i="39"/>
  <c r="G1482" i="39"/>
  <c r="F1477" i="39"/>
  <c r="G1474" i="39"/>
  <c r="H1471" i="39"/>
  <c r="F1469" i="39"/>
  <c r="G1466" i="39"/>
  <c r="F1461" i="39"/>
  <c r="G1458" i="39"/>
  <c r="H1455" i="39"/>
  <c r="F1453" i="39"/>
  <c r="G1450" i="39"/>
  <c r="F1445" i="39"/>
  <c r="H1439" i="39"/>
  <c r="F1437" i="39"/>
  <c r="F1429" i="39"/>
  <c r="G1426" i="39"/>
  <c r="F1421" i="39"/>
  <c r="H1415" i="39"/>
  <c r="F1413" i="39"/>
  <c r="G1410" i="39"/>
  <c r="F1405" i="39"/>
  <c r="G1402" i="39"/>
  <c r="F1397" i="39"/>
  <c r="G1394" i="39"/>
  <c r="H1391" i="39"/>
  <c r="F1389" i="39"/>
  <c r="F1381" i="39"/>
  <c r="F1373" i="39"/>
  <c r="G1370" i="39"/>
  <c r="F1365" i="39"/>
  <c r="G1362" i="39"/>
  <c r="F1357" i="39"/>
  <c r="G1354" i="39"/>
  <c r="F1349" i="39"/>
  <c r="H1343" i="39"/>
  <c r="F1341" i="39"/>
  <c r="H1335" i="39"/>
  <c r="F1333" i="39"/>
  <c r="H1327" i="39"/>
  <c r="F1325" i="39"/>
  <c r="G1322" i="39"/>
  <c r="F1317" i="39"/>
  <c r="H1311" i="39"/>
  <c r="F1309" i="39"/>
  <c r="G1306" i="39"/>
  <c r="H1303" i="39"/>
  <c r="F1301" i="39"/>
  <c r="G1298" i="39"/>
  <c r="F1293" i="39"/>
  <c r="H1287" i="39"/>
  <c r="F1285" i="39"/>
  <c r="G1282" i="39"/>
  <c r="F1277" i="39"/>
  <c r="G1274" i="39"/>
  <c r="F1269" i="39"/>
  <c r="H1263" i="39"/>
  <c r="F1261" i="39"/>
  <c r="H1255" i="39"/>
  <c r="F1253" i="39"/>
  <c r="F1245" i="39"/>
  <c r="F1237" i="39"/>
  <c r="G1234" i="39"/>
  <c r="H1231" i="39"/>
  <c r="F1229" i="39"/>
  <c r="F1221" i="39"/>
  <c r="H1215" i="39"/>
  <c r="F1213" i="39"/>
  <c r="H1207" i="39"/>
  <c r="F1205" i="39"/>
  <c r="G1202" i="39"/>
  <c r="F1197" i="39"/>
  <c r="G1194" i="39"/>
  <c r="H1191" i="39"/>
  <c r="F1189" i="39"/>
  <c r="F1181" i="39"/>
  <c r="F1173" i="39"/>
  <c r="H1167" i="39"/>
  <c r="F1165" i="39"/>
  <c r="H1159" i="39"/>
  <c r="F1157" i="39"/>
  <c r="G1154" i="39"/>
  <c r="H1151" i="39"/>
  <c r="F1149" i="39"/>
  <c r="F1141" i="39"/>
  <c r="F1133" i="39"/>
  <c r="F1125" i="39"/>
  <c r="G1122" i="39"/>
  <c r="H1119" i="39"/>
  <c r="F1117" i="39"/>
  <c r="G1114" i="39"/>
  <c r="H1111" i="39"/>
  <c r="F1109" i="39"/>
  <c r="H1103" i="39"/>
  <c r="F1101" i="39"/>
  <c r="G1098" i="39"/>
  <c r="F1093" i="39"/>
  <c r="G1090" i="39"/>
  <c r="H1087" i="39"/>
  <c r="F1085" i="39"/>
  <c r="H1079" i="39"/>
  <c r="F1077" i="39"/>
  <c r="G1074" i="39"/>
  <c r="F1069" i="39"/>
  <c r="G1066" i="39"/>
  <c r="F1061" i="39"/>
  <c r="F1053" i="39"/>
  <c r="F1654" i="39"/>
  <c r="H1647" i="39"/>
  <c r="H1635" i="39"/>
  <c r="H1631" i="39"/>
  <c r="G1618" i="39"/>
  <c r="H1612" i="39"/>
  <c r="F1610" i="39"/>
  <c r="H1604" i="39"/>
  <c r="F1602" i="39"/>
  <c r="G1599" i="39"/>
  <c r="F1594" i="39"/>
  <c r="G1591" i="39"/>
  <c r="F1586" i="39"/>
  <c r="G1583" i="39"/>
  <c r="H1580" i="39"/>
  <c r="F1578" i="39"/>
  <c r="G1575" i="39"/>
  <c r="F1570" i="39"/>
  <c r="F1562" i="39"/>
  <c r="F1554" i="39"/>
  <c r="G1551" i="39"/>
  <c r="H1548" i="39"/>
  <c r="F1546" i="39"/>
  <c r="G1543" i="39"/>
  <c r="H1540" i="39"/>
  <c r="F1538" i="39"/>
  <c r="G1535" i="39"/>
  <c r="H1532" i="39"/>
  <c r="F1530" i="39"/>
  <c r="H1524" i="39"/>
  <c r="F1522" i="39"/>
  <c r="H1516" i="39"/>
  <c r="F1514" i="39"/>
  <c r="F1506" i="39"/>
  <c r="H1500" i="39"/>
  <c r="F1498" i="39"/>
  <c r="G1495" i="39"/>
  <c r="H1492" i="39"/>
  <c r="F1490" i="39"/>
  <c r="G1487" i="39"/>
  <c r="H1484" i="39"/>
  <c r="F1482" i="39"/>
  <c r="H1476" i="39"/>
  <c r="F1474" i="39"/>
  <c r="G1471" i="39"/>
  <c r="H1468" i="39"/>
  <c r="F1466" i="39"/>
  <c r="F1458" i="39"/>
  <c r="G1455" i="39"/>
  <c r="F1450" i="39"/>
  <c r="H1444" i="39"/>
  <c r="F1442" i="39"/>
  <c r="G1439" i="39"/>
  <c r="F1434" i="39"/>
  <c r="F1426" i="39"/>
  <c r="H1420" i="39"/>
  <c r="F1418" i="39"/>
  <c r="G1415" i="39"/>
  <c r="H1412" i="39"/>
  <c r="F1410" i="39"/>
  <c r="F1402" i="39"/>
  <c r="H1396" i="39"/>
  <c r="F1394" i="39"/>
  <c r="G1391" i="39"/>
  <c r="F1386" i="39"/>
  <c r="H1380" i="39"/>
  <c r="F1378" i="39"/>
  <c r="F1370" i="39"/>
  <c r="H1364" i="39"/>
  <c r="F1362" i="39"/>
  <c r="F1354" i="39"/>
  <c r="F1346" i="39"/>
  <c r="G1343" i="39"/>
  <c r="H1340" i="39"/>
  <c r="F1338" i="39"/>
  <c r="G1335" i="39"/>
  <c r="F1330" i="39"/>
  <c r="G1327" i="39"/>
  <c r="H1324" i="39"/>
  <c r="F1322" i="39"/>
  <c r="H1316" i="39"/>
  <c r="F1314" i="39"/>
  <c r="G1311" i="39"/>
  <c r="F1306" i="39"/>
  <c r="G1303" i="39"/>
  <c r="F1298" i="39"/>
  <c r="H1292" i="39"/>
  <c r="F1290" i="39"/>
  <c r="G1287" i="39"/>
  <c r="H1284" i="39"/>
  <c r="F1282" i="39"/>
  <c r="F1274" i="39"/>
  <c r="H1268" i="39"/>
  <c r="F1266" i="39"/>
  <c r="G1263" i="39"/>
  <c r="H1260" i="39"/>
  <c r="F1258" i="39"/>
  <c r="G1255" i="39"/>
  <c r="H1252" i="39"/>
  <c r="F1250" i="39"/>
  <c r="F1242" i="39"/>
  <c r="F1234" i="39"/>
  <c r="G1231" i="39"/>
  <c r="F1226" i="39"/>
  <c r="F1218" i="39"/>
  <c r="G1215" i="39"/>
  <c r="F1210" i="39"/>
  <c r="G1207" i="39"/>
  <c r="H1204" i="39"/>
  <c r="F1202" i="39"/>
  <c r="H1196" i="39"/>
  <c r="F1194" i="39"/>
  <c r="G1191" i="39"/>
  <c r="F1186" i="39"/>
  <c r="F1178" i="39"/>
  <c r="H1172" i="39"/>
  <c r="F1170" i="39"/>
  <c r="G1167" i="39"/>
  <c r="H1164" i="39"/>
  <c r="F1162" i="39"/>
  <c r="G1159" i="39"/>
  <c r="H1156" i="39"/>
  <c r="F1154" i="39"/>
  <c r="G1151" i="39"/>
  <c r="H1148" i="39"/>
  <c r="F1146" i="39"/>
  <c r="F1138" i="39"/>
  <c r="F1130" i="39"/>
  <c r="H1124" i="39"/>
  <c r="F1122" i="39"/>
  <c r="G1119" i="39"/>
  <c r="H1116" i="39"/>
  <c r="F1114" i="39"/>
  <c r="G1111" i="39"/>
  <c r="H1108" i="39"/>
  <c r="F1106" i="39"/>
  <c r="G1103" i="39"/>
  <c r="H1100" i="39"/>
  <c r="F1098" i="39"/>
  <c r="H1092" i="39"/>
  <c r="F1090" i="39"/>
  <c r="G1087" i="39"/>
  <c r="F1082" i="39"/>
  <c r="G1079" i="39"/>
  <c r="H1076" i="39"/>
  <c r="F1074" i="39"/>
  <c r="H1068" i="39"/>
  <c r="F1066" i="39"/>
  <c r="F1058" i="39"/>
  <c r="H1052" i="39"/>
  <c r="F1653" i="39"/>
  <c r="G1647" i="39"/>
  <c r="G1635" i="39"/>
  <c r="G1631" i="39"/>
  <c r="G1622" i="39"/>
  <c r="F1618" i="39"/>
  <c r="F1615" i="39"/>
  <c r="G1612" i="39"/>
  <c r="H1609" i="39"/>
  <c r="F1607" i="39"/>
  <c r="G1604" i="39"/>
  <c r="H1601" i="39"/>
  <c r="F1599" i="39"/>
  <c r="H1593" i="39"/>
  <c r="F1591" i="39"/>
  <c r="H1585" i="39"/>
  <c r="F1583" i="39"/>
  <c r="G1580" i="39"/>
  <c r="H1577" i="39"/>
  <c r="F1575" i="39"/>
  <c r="F1567" i="39"/>
  <c r="H1561" i="39"/>
  <c r="F1559" i="39"/>
  <c r="H1553" i="39"/>
  <c r="F1551" i="39"/>
  <c r="G1548" i="39"/>
  <c r="H1545" i="39"/>
  <c r="F1543" i="39"/>
  <c r="G1540" i="39"/>
  <c r="F1535" i="39"/>
  <c r="G1532" i="39"/>
  <c r="H1529" i="39"/>
  <c r="F1527" i="39"/>
  <c r="G1524" i="39"/>
  <c r="F1519" i="39"/>
  <c r="G1516" i="39"/>
  <c r="H1513" i="39"/>
  <c r="F1511" i="39"/>
  <c r="F1503" i="39"/>
  <c r="G1500" i="39"/>
  <c r="H1497" i="39"/>
  <c r="F1495" i="39"/>
  <c r="G1492" i="39"/>
  <c r="H1489" i="39"/>
  <c r="F1487" i="39"/>
  <c r="G1484" i="39"/>
  <c r="F1479" i="39"/>
  <c r="G1476" i="39"/>
  <c r="F1471" i="39"/>
  <c r="G1468" i="39"/>
  <c r="H1465" i="39"/>
  <c r="F1463" i="39"/>
  <c r="H1457" i="39"/>
  <c r="F1455" i="39"/>
  <c r="H1449" i="39"/>
  <c r="F1447" i="39"/>
  <c r="G1444" i="39"/>
  <c r="H1441" i="39"/>
  <c r="F1439" i="39"/>
  <c r="H1433" i="39"/>
  <c r="F1431" i="39"/>
  <c r="H1425" i="39"/>
  <c r="F1423" i="39"/>
  <c r="G1420" i="39"/>
  <c r="H1417" i="39"/>
  <c r="F1415" i="39"/>
  <c r="G1412" i="39"/>
  <c r="H1409" i="39"/>
  <c r="F1407" i="39"/>
  <c r="F1399" i="39"/>
  <c r="G1396" i="39"/>
  <c r="H1393" i="39"/>
  <c r="F1391" i="39"/>
  <c r="H1385" i="39"/>
  <c r="F1383" i="39"/>
  <c r="G1380" i="39"/>
  <c r="F1375" i="39"/>
  <c r="H1369" i="39"/>
  <c r="F1367" i="39"/>
  <c r="G1364" i="39"/>
  <c r="F1359" i="39"/>
  <c r="H1353" i="39"/>
  <c r="F1351" i="39"/>
  <c r="H1345" i="39"/>
  <c r="F1343" i="39"/>
  <c r="G1340" i="39"/>
  <c r="F1335" i="39"/>
  <c r="F1327" i="39"/>
  <c r="G1324" i="39"/>
  <c r="H1321" i="39"/>
  <c r="F1319" i="39"/>
  <c r="G1316" i="39"/>
  <c r="H1313" i="39"/>
  <c r="F1311" i="39"/>
  <c r="H1305" i="39"/>
  <c r="F1303" i="39"/>
  <c r="F1295" i="39"/>
  <c r="G1292" i="39"/>
  <c r="F1287" i="39"/>
  <c r="G1284" i="39"/>
  <c r="H1281" i="39"/>
  <c r="F1279" i="39"/>
  <c r="H1273" i="39"/>
  <c r="F1271" i="39"/>
  <c r="G1268" i="39"/>
  <c r="H1265" i="39"/>
  <c r="F1263" i="39"/>
  <c r="G1260" i="39"/>
  <c r="H1257" i="39"/>
  <c r="F1255" i="39"/>
  <c r="G1252" i="39"/>
  <c r="F1247" i="39"/>
  <c r="F1239" i="39"/>
  <c r="F1231" i="39"/>
  <c r="H1225" i="39"/>
  <c r="F1223" i="39"/>
  <c r="H1217" i="39"/>
  <c r="F1215" i="39"/>
  <c r="H1209" i="39"/>
  <c r="F1207" i="39"/>
  <c r="G1204" i="39"/>
  <c r="H1201" i="39"/>
  <c r="F1199" i="39"/>
  <c r="G1196" i="39"/>
  <c r="H1193" i="39"/>
  <c r="F1191" i="39"/>
  <c r="H1185" i="39"/>
  <c r="F1183" i="39"/>
  <c r="H1177" i="39"/>
  <c r="F1175" i="39"/>
  <c r="G1172" i="39"/>
  <c r="F1167" i="39"/>
  <c r="G1164" i="39"/>
  <c r="H1161" i="39"/>
  <c r="F1159" i="39"/>
  <c r="G1156" i="39"/>
  <c r="H1153" i="39"/>
  <c r="F1151" i="39"/>
  <c r="G1148" i="39"/>
  <c r="F1143" i="39"/>
  <c r="F1135" i="39"/>
  <c r="H1129" i="39"/>
  <c r="F1127" i="39"/>
  <c r="G1124" i="39"/>
  <c r="F1119" i="39"/>
  <c r="G1116" i="39"/>
  <c r="H1113" i="39"/>
  <c r="F1111" i="39"/>
  <c r="G1108" i="39"/>
  <c r="F1103" i="39"/>
  <c r="G1100" i="39"/>
  <c r="F1095" i="39"/>
  <c r="G1092" i="39"/>
  <c r="H1089" i="39"/>
  <c r="F1087" i="39"/>
  <c r="H1081" i="39"/>
  <c r="F1079" i="39"/>
  <c r="G1076" i="39"/>
  <c r="F1071" i="39"/>
  <c r="G1068" i="39"/>
  <c r="H1065" i="39"/>
  <c r="F1063" i="39"/>
  <c r="H1057" i="39"/>
  <c r="F1055" i="39"/>
  <c r="G1052" i="39"/>
  <c r="H1651" i="39"/>
  <c r="G1646" i="39"/>
  <c r="G1638" i="39"/>
  <c r="G1630" i="39"/>
  <c r="F1626" i="39"/>
  <c r="F1622" i="39"/>
  <c r="G1617" i="39"/>
  <c r="F1612" i="39"/>
  <c r="G1609" i="39"/>
  <c r="H1606" i="39"/>
  <c r="F1604" i="39"/>
  <c r="G1601" i="39"/>
  <c r="H1598" i="39"/>
  <c r="F1596" i="39"/>
  <c r="G1593" i="39"/>
  <c r="H1590" i="39"/>
  <c r="F1588" i="39"/>
  <c r="G1585" i="39"/>
  <c r="H1582" i="39"/>
  <c r="F1580" i="39"/>
  <c r="G1577" i="39"/>
  <c r="F1572" i="39"/>
  <c r="H1566" i="39"/>
  <c r="F1564" i="39"/>
  <c r="G1561" i="39"/>
  <c r="F1556" i="39"/>
  <c r="G1553" i="39"/>
  <c r="F1548" i="39"/>
  <c r="G1545" i="39"/>
  <c r="F1540" i="39"/>
  <c r="H1534" i="39"/>
  <c r="F1532" i="39"/>
  <c r="G1529" i="39"/>
  <c r="H1526" i="39"/>
  <c r="F1524" i="39"/>
  <c r="F1516" i="39"/>
  <c r="G1513" i="39"/>
  <c r="F1508" i="39"/>
  <c r="F1500" i="39"/>
  <c r="G1497" i="39"/>
  <c r="H1494" i="39"/>
  <c r="F1492" i="39"/>
  <c r="G1489" i="39"/>
  <c r="H1486" i="39"/>
  <c r="F1484" i="39"/>
  <c r="H1478" i="39"/>
  <c r="F1476" i="39"/>
  <c r="H1470" i="39"/>
  <c r="F1468" i="39"/>
  <c r="G1465" i="39"/>
  <c r="H1462" i="39"/>
  <c r="F1460" i="39"/>
  <c r="G1457" i="39"/>
  <c r="H1454" i="39"/>
  <c r="F1452" i="39"/>
  <c r="G1449" i="39"/>
  <c r="H1446" i="39"/>
  <c r="F1444" i="39"/>
  <c r="G1441" i="39"/>
  <c r="F1436" i="39"/>
  <c r="G1433" i="39"/>
  <c r="H1430" i="39"/>
  <c r="F1428" i="39"/>
  <c r="G1425" i="39"/>
  <c r="F1420" i="39"/>
  <c r="G1417" i="39"/>
  <c r="H1414" i="39"/>
  <c r="F1412" i="39"/>
  <c r="G1409" i="39"/>
  <c r="F1404" i="39"/>
  <c r="H1398" i="39"/>
  <c r="F1396" i="39"/>
  <c r="G1393" i="39"/>
  <c r="H1390" i="39"/>
  <c r="F1388" i="39"/>
  <c r="G1385" i="39"/>
  <c r="H1382" i="39"/>
  <c r="F1380" i="39"/>
  <c r="H1374" i="39"/>
  <c r="F1372" i="39"/>
  <c r="G1369" i="39"/>
  <c r="H1366" i="39"/>
  <c r="F1364" i="39"/>
  <c r="H1358" i="39"/>
  <c r="F1356" i="39"/>
  <c r="G1353" i="39"/>
  <c r="F1348" i="39"/>
  <c r="G1345" i="39"/>
  <c r="F1340" i="39"/>
  <c r="H1334" i="39"/>
  <c r="F1332" i="39"/>
  <c r="H1326" i="39"/>
  <c r="F1324" i="39"/>
  <c r="G1321" i="39"/>
  <c r="H1318" i="39"/>
  <c r="F1316" i="39"/>
  <c r="G1313" i="39"/>
  <c r="H1310" i="39"/>
  <c r="F1308" i="39"/>
  <c r="G1305" i="39"/>
  <c r="H1302" i="39"/>
  <c r="F1300" i="39"/>
  <c r="H1294" i="39"/>
  <c r="F1292" i="39"/>
  <c r="H1286" i="39"/>
  <c r="F1284" i="39"/>
  <c r="G1281" i="39"/>
  <c r="H1278" i="39"/>
  <c r="F1276" i="39"/>
  <c r="G1273" i="39"/>
  <c r="H1270" i="39"/>
  <c r="F1268" i="39"/>
  <c r="G1265" i="39"/>
  <c r="H1262" i="39"/>
  <c r="F1260" i="39"/>
  <c r="G1257" i="39"/>
  <c r="F1252" i="39"/>
  <c r="F1244" i="39"/>
  <c r="H1238" i="39"/>
  <c r="F1236" i="39"/>
  <c r="H1230" i="39"/>
  <c r="F1228" i="39"/>
  <c r="G1225" i="39"/>
  <c r="F1220" i="39"/>
  <c r="G1217" i="39"/>
  <c r="F1212" i="39"/>
  <c r="G1209" i="39"/>
  <c r="H1206" i="39"/>
  <c r="F1204" i="39"/>
  <c r="G1201" i="39"/>
  <c r="H1198" i="39"/>
  <c r="F1196" i="39"/>
  <c r="G1193" i="39"/>
  <c r="H1190" i="39"/>
  <c r="F1188" i="39"/>
  <c r="G1185" i="39"/>
  <c r="F1180" i="39"/>
  <c r="G1177" i="39"/>
  <c r="F1172" i="39"/>
  <c r="H1166" i="39"/>
  <c r="F1164" i="39"/>
  <c r="G1161" i="39"/>
  <c r="H1158" i="39"/>
  <c r="F1156" i="39"/>
  <c r="G1153" i="39"/>
  <c r="F1148" i="39"/>
  <c r="H1142" i="39"/>
  <c r="F1140" i="39"/>
  <c r="F1132" i="39"/>
  <c r="G1129" i="39"/>
  <c r="F1124" i="39"/>
  <c r="H1118" i="39"/>
  <c r="F1116" i="39"/>
  <c r="G1113" i="39"/>
  <c r="F1108" i="39"/>
  <c r="H1102" i="39"/>
  <c r="F1100" i="39"/>
  <c r="H1094" i="39"/>
  <c r="F1092" i="39"/>
  <c r="G1089" i="39"/>
  <c r="H1086" i="39"/>
  <c r="F1084" i="39"/>
  <c r="G1081" i="39"/>
  <c r="F1076" i="39"/>
  <c r="F1068" i="39"/>
  <c r="G1065" i="39"/>
  <c r="F1060" i="39"/>
  <c r="G1057" i="39"/>
  <c r="H1054" i="39"/>
  <c r="F1052" i="39"/>
  <c r="G1651" i="39"/>
  <c r="F1646" i="39"/>
  <c r="F1638" i="39"/>
  <c r="F1630" i="39"/>
  <c r="F1621" i="39"/>
  <c r="F1617" i="39"/>
  <c r="H1611" i="39"/>
  <c r="F1609" i="39"/>
  <c r="G1606" i="39"/>
  <c r="H1603" i="39"/>
  <c r="F1601" i="39"/>
  <c r="G1598" i="39"/>
  <c r="F1593" i="39"/>
  <c r="G1590" i="39"/>
  <c r="H1587" i="39"/>
  <c r="F1585" i="39"/>
  <c r="G1582" i="39"/>
  <c r="H1579" i="39"/>
  <c r="F1577" i="39"/>
  <c r="H1571" i="39"/>
  <c r="F1569" i="39"/>
  <c r="G1566" i="39"/>
  <c r="F1561" i="39"/>
  <c r="H1555" i="39"/>
  <c r="F1553" i="39"/>
  <c r="F1545" i="39"/>
  <c r="F1537" i="39"/>
  <c r="G1534" i="39"/>
  <c r="H1531" i="39"/>
  <c r="F1529" i="39"/>
  <c r="G1526" i="39"/>
  <c r="F1521" i="39"/>
  <c r="F1513" i="39"/>
  <c r="H1507" i="39"/>
  <c r="F1505" i="39"/>
  <c r="H1499" i="39"/>
  <c r="F1497" i="39"/>
  <c r="G1494" i="39"/>
  <c r="H1491" i="39"/>
  <c r="F1489" i="39"/>
  <c r="G1486" i="39"/>
  <c r="F1481" i="39"/>
  <c r="G1478" i="39"/>
  <c r="H1475" i="39"/>
  <c r="F1473" i="39"/>
  <c r="G1470" i="39"/>
  <c r="H1467" i="39"/>
  <c r="F1465" i="39"/>
  <c r="G1462" i="39"/>
  <c r="H1459" i="39"/>
  <c r="F1457" i="39"/>
  <c r="G1454" i="39"/>
  <c r="H1451" i="39"/>
  <c r="F1449" i="39"/>
  <c r="G1446" i="39"/>
  <c r="F1441" i="39"/>
  <c r="F1433" i="39"/>
  <c r="G1430" i="39"/>
  <c r="H1427" i="39"/>
  <c r="F1425" i="39"/>
  <c r="F1417" i="39"/>
  <c r="G1414" i="39"/>
  <c r="H1411" i="39"/>
  <c r="F1409" i="39"/>
  <c r="F1401" i="39"/>
  <c r="G1398" i="39"/>
  <c r="H1395" i="39"/>
  <c r="F1393" i="39"/>
  <c r="G1390" i="39"/>
  <c r="H1387" i="39"/>
  <c r="F1385" i="39"/>
  <c r="G1382" i="39"/>
  <c r="H1379" i="39"/>
  <c r="F1377" i="39"/>
  <c r="G1374" i="39"/>
  <c r="H1371" i="39"/>
  <c r="F1369" i="39"/>
  <c r="G1366" i="39"/>
  <c r="H1363" i="39"/>
  <c r="F1361" i="39"/>
  <c r="G1358" i="39"/>
  <c r="F1353" i="39"/>
  <c r="F1345" i="39"/>
  <c r="F1337" i="39"/>
  <c r="G1334" i="39"/>
  <c r="H1331" i="39"/>
  <c r="F1329" i="39"/>
  <c r="G1326" i="39"/>
  <c r="H1323" i="39"/>
  <c r="F1321" i="39"/>
  <c r="G1318" i="39"/>
  <c r="F1313" i="39"/>
  <c r="G1310" i="39"/>
  <c r="H1307" i="39"/>
  <c r="F1305" i="39"/>
  <c r="G1302" i="39"/>
  <c r="F1297" i="39"/>
  <c r="G1294" i="39"/>
  <c r="H1291" i="39"/>
  <c r="F1289" i="39"/>
  <c r="G1286" i="39"/>
  <c r="F1281" i="39"/>
  <c r="G1278" i="39"/>
  <c r="F1273" i="39"/>
  <c r="G1270" i="39"/>
  <c r="H1267" i="39"/>
  <c r="F1265" i="39"/>
  <c r="G1262" i="39"/>
  <c r="H1259" i="39"/>
  <c r="F1257" i="39"/>
  <c r="F1249" i="39"/>
  <c r="F1241" i="39"/>
  <c r="G1238" i="39"/>
  <c r="H1235" i="39"/>
  <c r="F1233" i="39"/>
  <c r="G1230" i="39"/>
  <c r="H1227" i="39"/>
  <c r="F1225" i="39"/>
  <c r="H1219" i="39"/>
  <c r="F1217" i="39"/>
  <c r="H1211" i="39"/>
  <c r="F1209" i="39"/>
  <c r="G1206" i="39"/>
  <c r="H1203" i="39"/>
  <c r="F1201" i="39"/>
  <c r="G1198" i="39"/>
  <c r="F1193" i="39"/>
  <c r="G1190" i="39"/>
  <c r="F1185" i="39"/>
  <c r="H1179" i="39"/>
  <c r="F1177" i="39"/>
  <c r="F1169" i="39"/>
  <c r="G1166" i="39"/>
  <c r="H1163" i="39"/>
  <c r="F1161" i="39"/>
  <c r="G1158" i="39"/>
  <c r="H1155" i="39"/>
  <c r="F1153" i="39"/>
  <c r="F1145" i="39"/>
  <c r="G1142" i="39"/>
  <c r="F1137" i="39"/>
  <c r="H1131" i="39"/>
  <c r="F1129" i="39"/>
  <c r="F1121" i="39"/>
  <c r="G1118" i="39"/>
  <c r="H1115" i="39"/>
  <c r="F1113" i="39"/>
  <c r="F1105" i="39"/>
  <c r="G1102" i="39"/>
  <c r="H1099" i="39"/>
  <c r="F1097" i="39"/>
  <c r="G1094" i="39"/>
  <c r="H1091" i="39"/>
  <c r="F1089" i="39"/>
  <c r="G1086" i="39"/>
  <c r="F1081" i="39"/>
  <c r="F1073" i="39"/>
  <c r="H1067" i="39"/>
  <c r="F1065" i="39"/>
  <c r="F1057" i="39"/>
  <c r="G1054" i="39"/>
  <c r="H1051" i="39"/>
  <c r="F1049" i="39"/>
  <c r="G1650" i="39"/>
  <c r="F1642" i="39"/>
  <c r="F1634" i="39"/>
  <c r="F1629" i="39"/>
  <c r="H1620" i="39"/>
  <c r="H1616" i="39"/>
  <c r="F1614" i="39"/>
  <c r="G1611" i="39"/>
  <c r="H1608" i="39"/>
  <c r="F1606" i="39"/>
  <c r="G1603" i="39"/>
  <c r="H1600" i="39"/>
  <c r="F1598" i="39"/>
  <c r="H1592" i="39"/>
  <c r="F1590" i="39"/>
  <c r="G1587" i="39"/>
  <c r="F1582" i="39"/>
  <c r="G1579" i="39"/>
  <c r="H1576" i="39"/>
  <c r="F1574" i="39"/>
  <c r="G1571" i="39"/>
  <c r="H1568" i="39"/>
  <c r="F1566" i="39"/>
  <c r="H1560" i="39"/>
  <c r="F1558" i="39"/>
  <c r="G1555" i="39"/>
  <c r="F1550" i="39"/>
  <c r="H1544" i="39"/>
  <c r="F1542" i="39"/>
  <c r="H1536" i="39"/>
  <c r="F1534" i="39"/>
  <c r="G1531" i="39"/>
  <c r="H1528" i="39"/>
  <c r="F1526" i="39"/>
  <c r="F1518" i="39"/>
  <c r="F1510" i="39"/>
  <c r="G1507" i="39"/>
  <c r="F1502" i="39"/>
  <c r="G1499" i="39"/>
  <c r="H1496" i="39"/>
  <c r="F1494" i="39"/>
  <c r="G1491" i="39"/>
  <c r="H1488" i="39"/>
  <c r="F1486" i="39"/>
  <c r="H1480" i="39"/>
  <c r="F1478" i="39"/>
  <c r="G1475" i="39"/>
  <c r="H1472" i="39"/>
  <c r="F1470" i="39"/>
  <c r="G1467" i="39"/>
  <c r="H1464" i="39"/>
  <c r="F1462" i="39"/>
  <c r="G1459" i="39"/>
  <c r="H1456" i="39"/>
  <c r="F1454" i="39"/>
  <c r="G1451" i="39"/>
  <c r="F1446" i="39"/>
  <c r="H1440" i="39"/>
  <c r="F1438" i="39"/>
  <c r="H1432" i="39"/>
  <c r="F1430" i="39"/>
  <c r="G1427" i="39"/>
  <c r="F1422" i="39"/>
  <c r="H1416" i="39"/>
  <c r="F1414" i="39"/>
  <c r="G1411" i="39"/>
  <c r="H1408" i="39"/>
  <c r="F1406" i="39"/>
  <c r="F1398" i="39"/>
  <c r="G1395" i="39"/>
  <c r="F1390" i="39"/>
  <c r="G1387" i="39"/>
  <c r="F1382" i="39"/>
  <c r="G1379" i="39"/>
  <c r="F1374" i="39"/>
  <c r="G1371" i="39"/>
  <c r="H1368" i="39"/>
  <c r="F1366" i="39"/>
  <c r="G1363" i="39"/>
  <c r="F1358" i="39"/>
  <c r="F1350" i="39"/>
  <c r="H1344" i="39"/>
  <c r="F1342" i="39"/>
  <c r="H1336" i="39"/>
  <c r="F1334" i="39"/>
  <c r="G1331" i="39"/>
  <c r="H1328" i="39"/>
  <c r="F1326" i="39"/>
  <c r="G1323" i="39"/>
  <c r="H1320" i="39"/>
  <c r="F1318" i="39"/>
  <c r="F1310" i="39"/>
  <c r="G1307" i="39"/>
  <c r="H1304" i="39"/>
  <c r="F1302" i="39"/>
  <c r="F1294" i="39"/>
  <c r="G1291" i="39"/>
  <c r="H1288" i="39"/>
  <c r="F1286" i="39"/>
  <c r="H1280" i="39"/>
  <c r="F1278" i="39"/>
  <c r="H1272" i="39"/>
  <c r="F1270" i="39"/>
  <c r="G1267" i="39"/>
  <c r="F1262" i="39"/>
  <c r="G1259" i="39"/>
  <c r="H1256" i="39"/>
  <c r="F1254" i="39"/>
  <c r="H1248" i="39"/>
  <c r="F1246" i="39"/>
  <c r="H1240" i="39"/>
  <c r="F1238" i="39"/>
  <c r="G1235" i="39"/>
  <c r="F1230" i="39"/>
  <c r="G1227" i="39"/>
  <c r="H1224" i="39"/>
  <c r="F1222" i="39"/>
  <c r="G1219" i="39"/>
  <c r="F1214" i="39"/>
  <c r="G1211" i="39"/>
  <c r="H1208" i="39"/>
  <c r="F1206" i="39"/>
  <c r="G1203" i="39"/>
  <c r="F1198" i="39"/>
  <c r="H1192" i="39"/>
  <c r="F1190" i="39"/>
  <c r="H1184" i="39"/>
  <c r="F1182" i="39"/>
  <c r="G1179" i="39"/>
  <c r="H1176" i="39"/>
  <c r="F1174" i="39"/>
  <c r="F1166" i="39"/>
  <c r="G1163" i="39"/>
  <c r="F1158" i="39"/>
  <c r="G1155" i="39"/>
  <c r="H1152" i="39"/>
  <c r="F1150" i="39"/>
  <c r="F1142" i="39"/>
  <c r="H1136" i="39"/>
  <c r="F1134" i="39"/>
  <c r="G1131" i="39"/>
  <c r="H1128" i="39"/>
  <c r="F1126" i="39"/>
  <c r="H1120" i="39"/>
  <c r="F1118" i="39"/>
  <c r="G1115" i="39"/>
  <c r="H1112" i="39"/>
  <c r="F1110" i="39"/>
  <c r="H1104" i="39"/>
  <c r="F1102" i="39"/>
  <c r="G1099" i="39"/>
  <c r="F1094" i="39"/>
  <c r="G1091" i="39"/>
  <c r="H1088" i="39"/>
  <c r="F1086" i="39"/>
  <c r="H1080" i="39"/>
  <c r="F1078" i="39"/>
  <c r="H1072" i="39"/>
  <c r="F1070" i="39"/>
  <c r="G1067" i="39"/>
  <c r="H1064" i="39"/>
  <c r="F1062" i="39"/>
  <c r="H1056" i="39"/>
  <c r="F1054" i="39"/>
  <c r="F1650" i="39"/>
  <c r="F1641" i="39"/>
  <c r="F1633" i="39"/>
  <c r="H1628" i="39"/>
  <c r="F1625" i="39"/>
  <c r="H1619" i="39"/>
  <c r="G1616" i="39"/>
  <c r="F1611" i="39"/>
  <c r="G1608" i="39"/>
  <c r="F1603" i="39"/>
  <c r="G1600" i="39"/>
  <c r="F1595" i="39"/>
  <c r="G1592" i="39"/>
  <c r="F1587" i="39"/>
  <c r="F1579" i="39"/>
  <c r="G1576" i="39"/>
  <c r="H1573" i="39"/>
  <c r="F1571" i="39"/>
  <c r="G1568" i="39"/>
  <c r="H1565" i="39"/>
  <c r="F1563" i="39"/>
  <c r="G1560" i="39"/>
  <c r="H1557" i="39"/>
  <c r="F1555" i="39"/>
  <c r="H1549" i="39"/>
  <c r="F1547" i="39"/>
  <c r="G1544" i="39"/>
  <c r="F1539" i="39"/>
  <c r="G1536" i="39"/>
  <c r="F1531" i="39"/>
  <c r="G1528" i="39"/>
  <c r="H1525" i="39"/>
  <c r="F1523" i="39"/>
  <c r="H1517" i="39"/>
  <c r="F1515" i="39"/>
  <c r="F1507" i="39"/>
  <c r="F1499" i="39"/>
  <c r="G1496" i="39"/>
  <c r="F1491" i="39"/>
  <c r="G1488" i="39"/>
  <c r="H1485" i="39"/>
  <c r="F1483" i="39"/>
  <c r="G1480" i="39"/>
  <c r="F1475" i="39"/>
  <c r="G1472" i="39"/>
  <c r="H1469" i="39"/>
  <c r="F1467" i="39"/>
  <c r="G1464" i="39"/>
  <c r="H1461" i="39"/>
  <c r="F1459" i="39"/>
  <c r="G1456" i="39"/>
  <c r="H1453" i="39"/>
  <c r="F1451" i="39"/>
  <c r="F1443" i="39"/>
  <c r="G1440" i="39"/>
  <c r="H1437" i="39"/>
  <c r="F1435" i="39"/>
  <c r="G1432" i="39"/>
  <c r="F1427" i="39"/>
  <c r="H1421" i="39"/>
  <c r="F1419" i="39"/>
  <c r="G1416" i="39"/>
  <c r="H1413" i="39"/>
  <c r="F1411" i="39"/>
  <c r="G1408" i="39"/>
  <c r="H1405" i="39"/>
  <c r="F1403" i="39"/>
  <c r="H1397" i="39"/>
  <c r="F1395" i="39"/>
  <c r="H1389" i="39"/>
  <c r="F1387" i="39"/>
  <c r="H1381" i="39"/>
  <c r="F1379" i="39"/>
  <c r="F1371" i="39"/>
  <c r="G1368" i="39"/>
  <c r="F1363" i="39"/>
  <c r="H1357" i="39"/>
  <c r="F1355" i="39"/>
  <c r="H1349" i="39"/>
  <c r="F1347" i="39"/>
  <c r="G1344" i="39"/>
  <c r="H1341" i="39"/>
  <c r="F1339" i="39"/>
  <c r="G1336" i="39"/>
  <c r="H1333" i="39"/>
  <c r="F1331" i="39"/>
  <c r="G1328" i="39"/>
  <c r="F1323" i="39"/>
  <c r="G1320" i="39"/>
  <c r="H1317" i="39"/>
  <c r="F1315" i="39"/>
  <c r="H1309" i="39"/>
  <c r="F1307" i="39"/>
  <c r="G1304" i="39"/>
  <c r="F1299" i="39"/>
  <c r="H1293" i="39"/>
  <c r="F1291" i="39"/>
  <c r="G1288" i="39"/>
  <c r="F1283" i="39"/>
  <c r="G1280" i="39"/>
  <c r="F1275" i="39"/>
  <c r="G1272" i="39"/>
  <c r="H1269" i="39"/>
  <c r="F1267" i="39"/>
  <c r="H1261" i="39"/>
  <c r="F1259" i="39"/>
  <c r="G1256" i="39"/>
  <c r="H1253" i="39"/>
  <c r="F1251" i="39"/>
  <c r="G1248" i="39"/>
  <c r="H1245" i="39"/>
  <c r="F1243" i="39"/>
  <c r="G1240" i="39"/>
  <c r="H1237" i="39"/>
  <c r="F1235" i="39"/>
  <c r="H1229" i="39"/>
  <c r="F1227" i="39"/>
  <c r="G1224" i="39"/>
  <c r="H1221" i="39"/>
  <c r="F1219" i="39"/>
  <c r="F1211" i="39"/>
  <c r="G1208" i="39"/>
  <c r="F1203" i="39"/>
  <c r="F1195" i="39"/>
  <c r="G1192" i="39"/>
  <c r="H1189" i="39"/>
  <c r="F1187" i="39"/>
  <c r="G1184" i="39"/>
  <c r="H1181" i="39"/>
  <c r="F1179" i="39"/>
  <c r="G1176" i="39"/>
  <c r="F1171" i="39"/>
  <c r="H1165" i="39"/>
  <c r="F1163" i="39"/>
  <c r="F1155" i="39"/>
  <c r="G1152" i="39"/>
  <c r="F1147" i="39"/>
  <c r="H1141" i="39"/>
  <c r="F1139" i="39"/>
  <c r="G1136" i="39"/>
  <c r="H1133" i="39"/>
  <c r="F1131" i="39"/>
  <c r="G1128" i="39"/>
  <c r="H1125" i="39"/>
  <c r="F1123" i="39"/>
  <c r="G1120" i="39"/>
  <c r="F1115" i="39"/>
  <c r="G1112" i="39"/>
  <c r="F1107" i="39"/>
  <c r="G1104" i="39"/>
  <c r="H1101" i="39"/>
  <c r="F1099" i="39"/>
  <c r="H1093" i="39"/>
  <c r="F1091" i="39"/>
  <c r="G1088" i="39"/>
  <c r="F1083" i="39"/>
  <c r="G1080" i="39"/>
  <c r="F1075" i="39"/>
  <c r="G1072" i="39"/>
  <c r="F1067" i="39"/>
  <c r="G1064" i="39"/>
  <c r="H1061" i="39"/>
  <c r="F1059" i="39"/>
  <c r="G1056" i="39"/>
  <c r="H1053" i="39"/>
  <c r="H1047" i="39"/>
  <c r="F1045" i="39"/>
  <c r="F1037" i="39"/>
  <c r="F1029" i="39"/>
  <c r="G1026" i="39"/>
  <c r="H1023" i="39"/>
  <c r="F1021" i="39"/>
  <c r="F1013" i="39"/>
  <c r="H1007" i="39"/>
  <c r="F1005" i="39"/>
  <c r="H999" i="39"/>
  <c r="F997" i="39"/>
  <c r="H991" i="39"/>
  <c r="F989" i="39"/>
  <c r="G986" i="39"/>
  <c r="H983" i="39"/>
  <c r="F981" i="39"/>
  <c r="G978" i="39"/>
  <c r="F973" i="39"/>
  <c r="G970" i="39"/>
  <c r="H967" i="39"/>
  <c r="F965" i="39"/>
  <c r="G962" i="39"/>
  <c r="F957" i="39"/>
  <c r="G954" i="39"/>
  <c r="H951" i="39"/>
  <c r="F949" i="39"/>
  <c r="H943" i="39"/>
  <c r="F941" i="39"/>
  <c r="G938" i="39"/>
  <c r="H935" i="39"/>
  <c r="F933" i="39"/>
  <c r="G930" i="39"/>
  <c r="H927" i="39"/>
  <c r="F925" i="39"/>
  <c r="F917" i="39"/>
  <c r="G914" i="39"/>
  <c r="F909" i="39"/>
  <c r="G906" i="39"/>
  <c r="F901" i="39"/>
  <c r="G898" i="39"/>
  <c r="H895" i="39"/>
  <c r="F893" i="39"/>
  <c r="G890" i="39"/>
  <c r="F885" i="39"/>
  <c r="F877" i="39"/>
  <c r="G874" i="39"/>
  <c r="H871" i="39"/>
  <c r="F869" i="39"/>
  <c r="H863" i="39"/>
  <c r="F861" i="39"/>
  <c r="F853" i="39"/>
  <c r="H847" i="39"/>
  <c r="F845" i="39"/>
  <c r="F837" i="39"/>
  <c r="H831" i="39"/>
  <c r="F829" i="39"/>
  <c r="G826" i="39"/>
  <c r="H823" i="39"/>
  <c r="F821" i="39"/>
  <c r="G818" i="39"/>
  <c r="H815" i="39"/>
  <c r="F813" i="39"/>
  <c r="H807" i="39"/>
  <c r="F805" i="39"/>
  <c r="F797" i="39"/>
  <c r="G794" i="39"/>
  <c r="F789" i="39"/>
  <c r="G786" i="39"/>
  <c r="H783" i="39"/>
  <c r="F781" i="39"/>
  <c r="G778" i="39"/>
  <c r="H775" i="39"/>
  <c r="F773" i="39"/>
  <c r="G770" i="39"/>
  <c r="H767" i="39"/>
  <c r="F765" i="39"/>
  <c r="G762" i="39"/>
  <c r="H759" i="39"/>
  <c r="F757" i="39"/>
  <c r="G754" i="39"/>
  <c r="H751" i="39"/>
  <c r="F749" i="39"/>
  <c r="H743" i="39"/>
  <c r="F741" i="39"/>
  <c r="G738" i="39"/>
  <c r="H735" i="39"/>
  <c r="F733" i="39"/>
  <c r="G730" i="39"/>
  <c r="H727" i="39"/>
  <c r="F725" i="39"/>
  <c r="G722" i="39"/>
  <c r="F717" i="39"/>
  <c r="G714" i="39"/>
  <c r="H711" i="39"/>
  <c r="F709" i="39"/>
  <c r="F701" i="39"/>
  <c r="G698" i="39"/>
  <c r="F693" i="39"/>
  <c r="H687" i="39"/>
  <c r="F685" i="39"/>
  <c r="G682" i="39"/>
  <c r="F677" i="39"/>
  <c r="G674" i="39"/>
  <c r="F669" i="39"/>
  <c r="H663" i="39"/>
  <c r="F661" i="39"/>
  <c r="G658" i="39"/>
  <c r="H655" i="39"/>
  <c r="F653" i="39"/>
  <c r="H647" i="39"/>
  <c r="F645" i="39"/>
  <c r="G642" i="39"/>
  <c r="F637" i="39"/>
  <c r="H631" i="39"/>
  <c r="F629" i="39"/>
  <c r="F621" i="39"/>
  <c r="G618" i="39"/>
  <c r="F613" i="39"/>
  <c r="G610" i="39"/>
  <c r="H607" i="39"/>
  <c r="F605" i="39"/>
  <c r="G602" i="39"/>
  <c r="F597" i="39"/>
  <c r="G594" i="39"/>
  <c r="F589" i="39"/>
  <c r="G586" i="39"/>
  <c r="F581" i="39"/>
  <c r="F573" i="39"/>
  <c r="G570" i="39"/>
  <c r="H567" i="39"/>
  <c r="F565" i="39"/>
  <c r="F557" i="39"/>
  <c r="F549" i="39"/>
  <c r="G546" i="39"/>
  <c r="H543" i="39"/>
  <c r="F541" i="39"/>
  <c r="F533" i="39"/>
  <c r="F525" i="39"/>
  <c r="G522" i="39"/>
  <c r="F517" i="39"/>
  <c r="G514" i="39"/>
  <c r="H511" i="39"/>
  <c r="F509" i="39"/>
  <c r="G506" i="39"/>
  <c r="H503" i="39"/>
  <c r="F501" i="39"/>
  <c r="G498" i="39"/>
  <c r="F493" i="39"/>
  <c r="G490" i="39"/>
  <c r="F485" i="39"/>
  <c r="F477" i="39"/>
  <c r="G474" i="39"/>
  <c r="F469" i="39"/>
  <c r="F461" i="39"/>
  <c r="G458" i="39"/>
  <c r="F453" i="39"/>
  <c r="G450" i="39"/>
  <c r="H447" i="39"/>
  <c r="F445" i="39"/>
  <c r="G442" i="39"/>
  <c r="H439" i="39"/>
  <c r="F437" i="39"/>
  <c r="H431" i="39"/>
  <c r="F429" i="39"/>
  <c r="G426" i="39"/>
  <c r="F421" i="39"/>
  <c r="G1047" i="39"/>
  <c r="H1044" i="39"/>
  <c r="F1042" i="39"/>
  <c r="H1036" i="39"/>
  <c r="F1034" i="39"/>
  <c r="F1026" i="39"/>
  <c r="G1023" i="39"/>
  <c r="F1018" i="39"/>
  <c r="F1010" i="39"/>
  <c r="G1007" i="39"/>
  <c r="H1004" i="39"/>
  <c r="F1002" i="39"/>
  <c r="G999" i="39"/>
  <c r="H996" i="39"/>
  <c r="F994" i="39"/>
  <c r="G991" i="39"/>
  <c r="F986" i="39"/>
  <c r="G983" i="39"/>
  <c r="H980" i="39"/>
  <c r="F978" i="39"/>
  <c r="F970" i="39"/>
  <c r="G967" i="39"/>
  <c r="H964" i="39"/>
  <c r="F962" i="39"/>
  <c r="F954" i="39"/>
  <c r="G951" i="39"/>
  <c r="F946" i="39"/>
  <c r="G943" i="39"/>
  <c r="H940" i="39"/>
  <c r="F938" i="39"/>
  <c r="G935" i="39"/>
  <c r="H932" i="39"/>
  <c r="F930" i="39"/>
  <c r="G927" i="39"/>
  <c r="F922" i="39"/>
  <c r="H916" i="39"/>
  <c r="F914" i="39"/>
  <c r="F906" i="39"/>
  <c r="F898" i="39"/>
  <c r="G895" i="39"/>
  <c r="F890" i="39"/>
  <c r="H884" i="39"/>
  <c r="F882" i="39"/>
  <c r="F874" i="39"/>
  <c r="G871" i="39"/>
  <c r="H868" i="39"/>
  <c r="F866" i="39"/>
  <c r="G863" i="39"/>
  <c r="H860" i="39"/>
  <c r="F858" i="39"/>
  <c r="H852" i="39"/>
  <c r="F850" i="39"/>
  <c r="G847" i="39"/>
  <c r="H844" i="39"/>
  <c r="F842" i="39"/>
  <c r="H836" i="39"/>
  <c r="F834" i="39"/>
  <c r="G831" i="39"/>
  <c r="H828" i="39"/>
  <c r="F826" i="39"/>
  <c r="G823" i="39"/>
  <c r="H820" i="39"/>
  <c r="F818" i="39"/>
  <c r="G815" i="39"/>
  <c r="F810" i="39"/>
  <c r="G807" i="39"/>
  <c r="H804" i="39"/>
  <c r="F802" i="39"/>
  <c r="H796" i="39"/>
  <c r="F794" i="39"/>
  <c r="H788" i="39"/>
  <c r="F786" i="39"/>
  <c r="G783" i="39"/>
  <c r="H780" i="39"/>
  <c r="F778" i="39"/>
  <c r="G775" i="39"/>
  <c r="F770" i="39"/>
  <c r="G767" i="39"/>
  <c r="F762" i="39"/>
  <c r="G759" i="39"/>
  <c r="H756" i="39"/>
  <c r="F754" i="39"/>
  <c r="G751" i="39"/>
  <c r="H748" i="39"/>
  <c r="F746" i="39"/>
  <c r="G743" i="39"/>
  <c r="H740" i="39"/>
  <c r="F738" i="39"/>
  <c r="G735" i="39"/>
  <c r="H732" i="39"/>
  <c r="F730" i="39"/>
  <c r="G727" i="39"/>
  <c r="H724" i="39"/>
  <c r="F722" i="39"/>
  <c r="F714" i="39"/>
  <c r="G711" i="39"/>
  <c r="F706" i="39"/>
  <c r="F698" i="39"/>
  <c r="F690" i="39"/>
  <c r="G687" i="39"/>
  <c r="F682" i="39"/>
  <c r="H676" i="39"/>
  <c r="F674" i="39"/>
  <c r="H668" i="39"/>
  <c r="F666" i="39"/>
  <c r="G663" i="39"/>
  <c r="F658" i="39"/>
  <c r="G655" i="39"/>
  <c r="H652" i="39"/>
  <c r="F650" i="39"/>
  <c r="G647" i="39"/>
  <c r="F642" i="39"/>
  <c r="F634" i="39"/>
  <c r="G631" i="39"/>
  <c r="H628" i="39"/>
  <c r="F626" i="39"/>
  <c r="F618" i="39"/>
  <c r="H612" i="39"/>
  <c r="F610" i="39"/>
  <c r="G607" i="39"/>
  <c r="H604" i="39"/>
  <c r="F602" i="39"/>
  <c r="H596" i="39"/>
  <c r="F594" i="39"/>
  <c r="F586" i="39"/>
  <c r="F578" i="39"/>
  <c r="H572" i="39"/>
  <c r="F570" i="39"/>
  <c r="G567" i="39"/>
  <c r="H564" i="39"/>
  <c r="F562" i="39"/>
  <c r="F554" i="39"/>
  <c r="H548" i="39"/>
  <c r="F546" i="39"/>
  <c r="G543" i="39"/>
  <c r="H540" i="39"/>
  <c r="F538" i="39"/>
  <c r="F530" i="39"/>
  <c r="F522" i="39"/>
  <c r="F514" i="39"/>
  <c r="G511" i="39"/>
  <c r="F506" i="39"/>
  <c r="G503" i="39"/>
  <c r="H500" i="39"/>
  <c r="F498" i="39"/>
  <c r="H492" i="39"/>
  <c r="F490" i="39"/>
  <c r="F482" i="39"/>
  <c r="H476" i="39"/>
  <c r="F474" i="39"/>
  <c r="F466" i="39"/>
  <c r="F458" i="39"/>
  <c r="H452" i="39"/>
  <c r="F450" i="39"/>
  <c r="G447" i="39"/>
  <c r="F442" i="39"/>
  <c r="G439" i="39"/>
  <c r="F434" i="39"/>
  <c r="G431" i="39"/>
  <c r="F426" i="39"/>
  <c r="F418" i="39"/>
  <c r="F1050" i="39"/>
  <c r="F1047" i="39"/>
  <c r="G1044" i="39"/>
  <c r="H1041" i="39"/>
  <c r="F1039" i="39"/>
  <c r="G1036" i="39"/>
  <c r="F1031" i="39"/>
  <c r="H1025" i="39"/>
  <c r="F1023" i="39"/>
  <c r="H1017" i="39"/>
  <c r="F1015" i="39"/>
  <c r="H1009" i="39"/>
  <c r="F1007" i="39"/>
  <c r="G1004" i="39"/>
  <c r="F999" i="39"/>
  <c r="G996" i="39"/>
  <c r="H993" i="39"/>
  <c r="F991" i="39"/>
  <c r="F983" i="39"/>
  <c r="G980" i="39"/>
  <c r="F975" i="39"/>
  <c r="H969" i="39"/>
  <c r="F967" i="39"/>
  <c r="G964" i="39"/>
  <c r="F959" i="39"/>
  <c r="H953" i="39"/>
  <c r="F951" i="39"/>
  <c r="H945" i="39"/>
  <c r="F943" i="39"/>
  <c r="G940" i="39"/>
  <c r="F935" i="39"/>
  <c r="G932" i="39"/>
  <c r="F927" i="39"/>
  <c r="H921" i="39"/>
  <c r="F919" i="39"/>
  <c r="G916" i="39"/>
  <c r="F911" i="39"/>
  <c r="F903" i="39"/>
  <c r="F895" i="39"/>
  <c r="H889" i="39"/>
  <c r="F887" i="39"/>
  <c r="G884" i="39"/>
  <c r="F879" i="39"/>
  <c r="F871" i="39"/>
  <c r="G868" i="39"/>
  <c r="H865" i="39"/>
  <c r="F863" i="39"/>
  <c r="G860" i="39"/>
  <c r="F855" i="39"/>
  <c r="G852" i="39"/>
  <c r="F847" i="39"/>
  <c r="G844" i="39"/>
  <c r="F839" i="39"/>
  <c r="G836" i="39"/>
  <c r="H833" i="39"/>
  <c r="F831" i="39"/>
  <c r="G828" i="39"/>
  <c r="F823" i="39"/>
  <c r="G820" i="39"/>
  <c r="H817" i="39"/>
  <c r="F815" i="39"/>
  <c r="F807" i="39"/>
  <c r="G804" i="39"/>
  <c r="H801" i="39"/>
  <c r="F799" i="39"/>
  <c r="G796" i="39"/>
  <c r="H793" i="39"/>
  <c r="F791" i="39"/>
  <c r="G788" i="39"/>
  <c r="H785" i="39"/>
  <c r="F783" i="39"/>
  <c r="G780" i="39"/>
  <c r="F775" i="39"/>
  <c r="H769" i="39"/>
  <c r="F767" i="39"/>
  <c r="F759" i="39"/>
  <c r="G756" i="39"/>
  <c r="H753" i="39"/>
  <c r="F751" i="39"/>
  <c r="G748" i="39"/>
  <c r="H745" i="39"/>
  <c r="F743" i="39"/>
  <c r="G740" i="39"/>
  <c r="F735" i="39"/>
  <c r="G732" i="39"/>
  <c r="H729" i="39"/>
  <c r="F727" i="39"/>
  <c r="G724" i="39"/>
  <c r="F719" i="39"/>
  <c r="F711" i="39"/>
  <c r="F703" i="39"/>
  <c r="F695" i="39"/>
  <c r="F687" i="39"/>
  <c r="H681" i="39"/>
  <c r="F679" i="39"/>
  <c r="G676" i="39"/>
  <c r="H673" i="39"/>
  <c r="F671" i="39"/>
  <c r="G668" i="39"/>
  <c r="F663" i="39"/>
  <c r="F655" i="39"/>
  <c r="G652" i="39"/>
  <c r="F647" i="39"/>
  <c r="H641" i="39"/>
  <c r="F639" i="39"/>
  <c r="H633" i="39"/>
  <c r="F631" i="39"/>
  <c r="G628" i="39"/>
  <c r="F623" i="39"/>
  <c r="H617" i="39"/>
  <c r="F615" i="39"/>
  <c r="G612" i="39"/>
  <c r="F607" i="39"/>
  <c r="G604" i="39"/>
  <c r="H601" i="39"/>
  <c r="F599" i="39"/>
  <c r="G596" i="39"/>
  <c r="H593" i="39"/>
  <c r="F591" i="39"/>
  <c r="H585" i="39"/>
  <c r="F583" i="39"/>
  <c r="F575" i="39"/>
  <c r="G572" i="39"/>
  <c r="H569" i="39"/>
  <c r="F567" i="39"/>
  <c r="G564" i="39"/>
  <c r="F559" i="39"/>
  <c r="H553" i="39"/>
  <c r="F551" i="39"/>
  <c r="G548" i="39"/>
  <c r="H545" i="39"/>
  <c r="F543" i="39"/>
  <c r="G540" i="39"/>
  <c r="F535" i="39"/>
  <c r="F527" i="39"/>
  <c r="H521" i="39"/>
  <c r="F519" i="39"/>
  <c r="F511" i="39"/>
  <c r="H505" i="39"/>
  <c r="F503" i="39"/>
  <c r="G500" i="39"/>
  <c r="F495" i="39"/>
  <c r="G492" i="39"/>
  <c r="H489" i="39"/>
  <c r="F487" i="39"/>
  <c r="F479" i="39"/>
  <c r="G476" i="39"/>
  <c r="H473" i="39"/>
  <c r="F471" i="39"/>
  <c r="H465" i="39"/>
  <c r="F463" i="39"/>
  <c r="F455" i="39"/>
  <c r="G452" i="39"/>
  <c r="F447" i="39"/>
  <c r="H441" i="39"/>
  <c r="F439" i="39"/>
  <c r="H433" i="39"/>
  <c r="F431" i="39"/>
  <c r="F423" i="39"/>
  <c r="H1049" i="39"/>
  <c r="H1046" i="39"/>
  <c r="F1044" i="39"/>
  <c r="G1041" i="39"/>
  <c r="H1038" i="39"/>
  <c r="F1036" i="39"/>
  <c r="H1030" i="39"/>
  <c r="F1028" i="39"/>
  <c r="G1025" i="39"/>
  <c r="H1022" i="39"/>
  <c r="F1020" i="39"/>
  <c r="G1017" i="39"/>
  <c r="H1014" i="39"/>
  <c r="F1012" i="39"/>
  <c r="G1009" i="39"/>
  <c r="F1004" i="39"/>
  <c r="H998" i="39"/>
  <c r="F996" i="39"/>
  <c r="G993" i="39"/>
  <c r="H990" i="39"/>
  <c r="F988" i="39"/>
  <c r="H982" i="39"/>
  <c r="F980" i="39"/>
  <c r="H974" i="39"/>
  <c r="F972" i="39"/>
  <c r="G969" i="39"/>
  <c r="H966" i="39"/>
  <c r="F964" i="39"/>
  <c r="F956" i="39"/>
  <c r="G953" i="39"/>
  <c r="F948" i="39"/>
  <c r="G945" i="39"/>
  <c r="H942" i="39"/>
  <c r="F940" i="39"/>
  <c r="H934" i="39"/>
  <c r="F932" i="39"/>
  <c r="H926" i="39"/>
  <c r="F924" i="39"/>
  <c r="G921" i="39"/>
  <c r="H918" i="39"/>
  <c r="F916" i="39"/>
  <c r="H910" i="39"/>
  <c r="F908" i="39"/>
  <c r="H902" i="39"/>
  <c r="F900" i="39"/>
  <c r="H894" i="39"/>
  <c r="F892" i="39"/>
  <c r="G889" i="39"/>
  <c r="H886" i="39"/>
  <c r="F884" i="39"/>
  <c r="F876" i="39"/>
  <c r="H870" i="39"/>
  <c r="F868" i="39"/>
  <c r="G865" i="39"/>
  <c r="H862" i="39"/>
  <c r="F860" i="39"/>
  <c r="H854" i="39"/>
  <c r="F852" i="39"/>
  <c r="F844" i="39"/>
  <c r="F836" i="39"/>
  <c r="G833" i="39"/>
  <c r="H830" i="39"/>
  <c r="F828" i="39"/>
  <c r="H822" i="39"/>
  <c r="F820" i="39"/>
  <c r="G817" i="39"/>
  <c r="H814" i="39"/>
  <c r="F812" i="39"/>
  <c r="H806" i="39"/>
  <c r="F804" i="39"/>
  <c r="G801" i="39"/>
  <c r="H798" i="39"/>
  <c r="F796" i="39"/>
  <c r="G793" i="39"/>
  <c r="F788" i="39"/>
  <c r="G785" i="39"/>
  <c r="F780" i="39"/>
  <c r="F772" i="39"/>
  <c r="G769" i="39"/>
  <c r="H766" i="39"/>
  <c r="F764" i="39"/>
  <c r="F756" i="39"/>
  <c r="G753" i="39"/>
  <c r="H750" i="39"/>
  <c r="F748" i="39"/>
  <c r="G745" i="39"/>
  <c r="H742" i="39"/>
  <c r="F740" i="39"/>
  <c r="H734" i="39"/>
  <c r="F732" i="39"/>
  <c r="G729" i="39"/>
  <c r="H726" i="39"/>
  <c r="F724" i="39"/>
  <c r="F716" i="39"/>
  <c r="F708" i="39"/>
  <c r="H702" i="39"/>
  <c r="F700" i="39"/>
  <c r="H694" i="39"/>
  <c r="F692" i="39"/>
  <c r="H686" i="39"/>
  <c r="F684" i="39"/>
  <c r="G681" i="39"/>
  <c r="H678" i="39"/>
  <c r="F676" i="39"/>
  <c r="G673" i="39"/>
  <c r="F668" i="39"/>
  <c r="H662" i="39"/>
  <c r="F660" i="39"/>
  <c r="F652" i="39"/>
  <c r="H646" i="39"/>
  <c r="F644" i="39"/>
  <c r="G641" i="39"/>
  <c r="F636" i="39"/>
  <c r="G633" i="39"/>
  <c r="F628" i="39"/>
  <c r="F620" i="39"/>
  <c r="G617" i="39"/>
  <c r="F612" i="39"/>
  <c r="H606" i="39"/>
  <c r="F604" i="39"/>
  <c r="G601" i="39"/>
  <c r="F596" i="39"/>
  <c r="G593" i="39"/>
  <c r="F588" i="39"/>
  <c r="G585" i="39"/>
  <c r="F580" i="39"/>
  <c r="H574" i="39"/>
  <c r="F572" i="39"/>
  <c r="G569" i="39"/>
  <c r="F564" i="39"/>
  <c r="F556" i="39"/>
  <c r="G553" i="39"/>
  <c r="H550" i="39"/>
  <c r="F548" i="39"/>
  <c r="G545" i="39"/>
  <c r="F540" i="39"/>
  <c r="H534" i="39"/>
  <c r="F532" i="39"/>
  <c r="F524" i="39"/>
  <c r="G521" i="39"/>
  <c r="H518" i="39"/>
  <c r="F516" i="39"/>
  <c r="H510" i="39"/>
  <c r="F508" i="39"/>
  <c r="G505" i="39"/>
  <c r="F500" i="39"/>
  <c r="H494" i="39"/>
  <c r="F492" i="39"/>
  <c r="G489" i="39"/>
  <c r="F484" i="39"/>
  <c r="H478" i="39"/>
  <c r="F476" i="39"/>
  <c r="G473" i="39"/>
  <c r="H470" i="39"/>
  <c r="F468" i="39"/>
  <c r="G465" i="39"/>
  <c r="H462" i="39"/>
  <c r="F460" i="39"/>
  <c r="F452" i="39"/>
  <c r="F444" i="39"/>
  <c r="G441" i="39"/>
  <c r="H438" i="39"/>
  <c r="F436" i="39"/>
  <c r="G433" i="39"/>
  <c r="H430" i="39"/>
  <c r="F428" i="39"/>
  <c r="H422" i="39"/>
  <c r="F420" i="39"/>
  <c r="G1049" i="39"/>
  <c r="G1046" i="39"/>
  <c r="F1041" i="39"/>
  <c r="G1038" i="39"/>
  <c r="F1033" i="39"/>
  <c r="G1030" i="39"/>
  <c r="F1025" i="39"/>
  <c r="G1022" i="39"/>
  <c r="H1019" i="39"/>
  <c r="F1017" i="39"/>
  <c r="G1014" i="39"/>
  <c r="F1009" i="39"/>
  <c r="H1003" i="39"/>
  <c r="F1001" i="39"/>
  <c r="G998" i="39"/>
  <c r="F993" i="39"/>
  <c r="G990" i="39"/>
  <c r="H987" i="39"/>
  <c r="F985" i="39"/>
  <c r="G982" i="39"/>
  <c r="F977" i="39"/>
  <c r="G974" i="39"/>
  <c r="F969" i="39"/>
  <c r="G966" i="39"/>
  <c r="H963" i="39"/>
  <c r="F961" i="39"/>
  <c r="F953" i="39"/>
  <c r="F945" i="39"/>
  <c r="G942" i="39"/>
  <c r="H939" i="39"/>
  <c r="F937" i="39"/>
  <c r="G934" i="39"/>
  <c r="F929" i="39"/>
  <c r="G926" i="39"/>
  <c r="H923" i="39"/>
  <c r="F921" i="39"/>
  <c r="G918" i="39"/>
  <c r="H915" i="39"/>
  <c r="F913" i="39"/>
  <c r="G910" i="39"/>
  <c r="H907" i="39"/>
  <c r="F905" i="39"/>
  <c r="G902" i="39"/>
  <c r="H899" i="39"/>
  <c r="F897" i="39"/>
  <c r="G894" i="39"/>
  <c r="H891" i="39"/>
  <c r="F889" i="39"/>
  <c r="G886" i="39"/>
  <c r="H883" i="39"/>
  <c r="F881" i="39"/>
  <c r="H875" i="39"/>
  <c r="F873" i="39"/>
  <c r="G870" i="39"/>
  <c r="F865" i="39"/>
  <c r="G862" i="39"/>
  <c r="H859" i="39"/>
  <c r="F857" i="39"/>
  <c r="G854" i="39"/>
  <c r="H851" i="39"/>
  <c r="F849" i="39"/>
  <c r="H843" i="39"/>
  <c r="F841" i="39"/>
  <c r="F833" i="39"/>
  <c r="G830" i="39"/>
  <c r="H827" i="39"/>
  <c r="F825" i="39"/>
  <c r="G822" i="39"/>
  <c r="H819" i="39"/>
  <c r="F817" i="39"/>
  <c r="G814" i="39"/>
  <c r="H811" i="39"/>
  <c r="F809" i="39"/>
  <c r="G806" i="39"/>
  <c r="H803" i="39"/>
  <c r="F801" i="39"/>
  <c r="G798" i="39"/>
  <c r="H795" i="39"/>
  <c r="F793" i="39"/>
  <c r="H787" i="39"/>
  <c r="F785" i="39"/>
  <c r="F777" i="39"/>
  <c r="F769" i="39"/>
  <c r="G766" i="39"/>
  <c r="H763" i="39"/>
  <c r="F761" i="39"/>
  <c r="H755" i="39"/>
  <c r="F753" i="39"/>
  <c r="G750" i="39"/>
  <c r="H747" i="39"/>
  <c r="F745" i="39"/>
  <c r="G742" i="39"/>
  <c r="H739" i="39"/>
  <c r="F737" i="39"/>
  <c r="G734" i="39"/>
  <c r="F729" i="39"/>
  <c r="G726" i="39"/>
  <c r="F721" i="39"/>
  <c r="H715" i="39"/>
  <c r="F713" i="39"/>
  <c r="H707" i="39"/>
  <c r="F705" i="39"/>
  <c r="G702" i="39"/>
  <c r="F697" i="39"/>
  <c r="G694" i="39"/>
  <c r="F689" i="39"/>
  <c r="G686" i="39"/>
  <c r="F681" i="39"/>
  <c r="G678" i="39"/>
  <c r="H675" i="39"/>
  <c r="F673" i="39"/>
  <c r="H667" i="39"/>
  <c r="F665" i="39"/>
  <c r="G662" i="39"/>
  <c r="H659" i="39"/>
  <c r="F657" i="39"/>
  <c r="H651" i="39"/>
  <c r="F649" i="39"/>
  <c r="G646" i="39"/>
  <c r="F641" i="39"/>
  <c r="H635" i="39"/>
  <c r="F633" i="39"/>
  <c r="F625" i="39"/>
  <c r="F617" i="39"/>
  <c r="F609" i="39"/>
  <c r="G606" i="39"/>
  <c r="F601" i="39"/>
  <c r="H595" i="39"/>
  <c r="F593" i="39"/>
  <c r="F585" i="39"/>
  <c r="H579" i="39"/>
  <c r="F577" i="39"/>
  <c r="G574" i="39"/>
  <c r="F569" i="39"/>
  <c r="H563" i="39"/>
  <c r="F561" i="39"/>
  <c r="H555" i="39"/>
  <c r="F553" i="39"/>
  <c r="G550" i="39"/>
  <c r="F545" i="39"/>
  <c r="F537" i="39"/>
  <c r="G534" i="39"/>
  <c r="H531" i="39"/>
  <c r="F529" i="39"/>
  <c r="H523" i="39"/>
  <c r="F521" i="39"/>
  <c r="G518" i="39"/>
  <c r="H515" i="39"/>
  <c r="F513" i="39"/>
  <c r="G510" i="39"/>
  <c r="H507" i="39"/>
  <c r="F505" i="39"/>
  <c r="H499" i="39"/>
  <c r="F497" i="39"/>
  <c r="G494" i="39"/>
  <c r="H491" i="39"/>
  <c r="F489" i="39"/>
  <c r="F481" i="39"/>
  <c r="G478" i="39"/>
  <c r="H475" i="39"/>
  <c r="F473" i="39"/>
  <c r="G470" i="39"/>
  <c r="H467" i="39"/>
  <c r="F465" i="39"/>
  <c r="G462" i="39"/>
  <c r="F457" i="39"/>
  <c r="H451" i="39"/>
  <c r="F449" i="39"/>
  <c r="F441" i="39"/>
  <c r="G438" i="39"/>
  <c r="F433" i="39"/>
  <c r="G430" i="39"/>
  <c r="H427" i="39"/>
  <c r="F425" i="39"/>
  <c r="G422" i="39"/>
  <c r="F1046" i="39"/>
  <c r="F1038" i="39"/>
  <c r="H1032" i="39"/>
  <c r="F1030" i="39"/>
  <c r="F1022" i="39"/>
  <c r="G1019" i="39"/>
  <c r="H1016" i="39"/>
  <c r="F1014" i="39"/>
  <c r="H1008" i="39"/>
  <c r="F1006" i="39"/>
  <c r="G1003" i="39"/>
  <c r="F998" i="39"/>
  <c r="H992" i="39"/>
  <c r="F990" i="39"/>
  <c r="G987" i="39"/>
  <c r="H984" i="39"/>
  <c r="F982" i="39"/>
  <c r="F974" i="39"/>
  <c r="H968" i="39"/>
  <c r="F966" i="39"/>
  <c r="G963" i="39"/>
  <c r="F958" i="39"/>
  <c r="H952" i="39"/>
  <c r="F950" i="39"/>
  <c r="F942" i="39"/>
  <c r="G939" i="39"/>
  <c r="F934" i="39"/>
  <c r="F926" i="39"/>
  <c r="G923" i="39"/>
  <c r="H920" i="39"/>
  <c r="F918" i="39"/>
  <c r="G915" i="39"/>
  <c r="H912" i="39"/>
  <c r="F910" i="39"/>
  <c r="G907" i="39"/>
  <c r="H904" i="39"/>
  <c r="F902" i="39"/>
  <c r="G899" i="39"/>
  <c r="H896" i="39"/>
  <c r="F894" i="39"/>
  <c r="G891" i="39"/>
  <c r="H888" i="39"/>
  <c r="F886" i="39"/>
  <c r="G883" i="39"/>
  <c r="F878" i="39"/>
  <c r="G875" i="39"/>
  <c r="H872" i="39"/>
  <c r="F870" i="39"/>
  <c r="H864" i="39"/>
  <c r="F862" i="39"/>
  <c r="G859" i="39"/>
  <c r="F854" i="39"/>
  <c r="G851" i="39"/>
  <c r="H848" i="39"/>
  <c r="F846" i="39"/>
  <c r="G843" i="39"/>
  <c r="F838" i="39"/>
  <c r="F830" i="39"/>
  <c r="G827" i="39"/>
  <c r="H824" i="39"/>
  <c r="F822" i="39"/>
  <c r="G819" i="39"/>
  <c r="H816" i="39"/>
  <c r="F814" i="39"/>
  <c r="G811" i="39"/>
  <c r="F806" i="39"/>
  <c r="G803" i="39"/>
  <c r="H800" i="39"/>
  <c r="F798" i="39"/>
  <c r="G795" i="39"/>
  <c r="F790" i="39"/>
  <c r="G787" i="39"/>
  <c r="F782" i="39"/>
  <c r="F774" i="39"/>
  <c r="F766" i="39"/>
  <c r="G763" i="39"/>
  <c r="F758" i="39"/>
  <c r="G755" i="39"/>
  <c r="H752" i="39"/>
  <c r="F750" i="39"/>
  <c r="G747" i="39"/>
  <c r="F742" i="39"/>
  <c r="G739" i="39"/>
  <c r="H736" i="39"/>
  <c r="F734" i="39"/>
  <c r="H728" i="39"/>
  <c r="F726" i="39"/>
  <c r="F718" i="39"/>
  <c r="G715" i="39"/>
  <c r="H712" i="39"/>
  <c r="F710" i="39"/>
  <c r="G707" i="39"/>
  <c r="H704" i="39"/>
  <c r="F702" i="39"/>
  <c r="F694" i="39"/>
  <c r="H688" i="39"/>
  <c r="F686" i="39"/>
  <c r="F678" i="39"/>
  <c r="G675" i="39"/>
  <c r="F670" i="39"/>
  <c r="G667" i="39"/>
  <c r="F662" i="39"/>
  <c r="G659" i="39"/>
  <c r="H656" i="39"/>
  <c r="F654" i="39"/>
  <c r="G651" i="39"/>
  <c r="H648" i="39"/>
  <c r="F646" i="39"/>
  <c r="F638" i="39"/>
  <c r="G635" i="39"/>
  <c r="F630" i="39"/>
  <c r="H624" i="39"/>
  <c r="F622" i="39"/>
  <c r="H616" i="39"/>
  <c r="F614" i="39"/>
  <c r="H608" i="39"/>
  <c r="F606" i="39"/>
  <c r="H600" i="39"/>
  <c r="F598" i="39"/>
  <c r="G595" i="39"/>
  <c r="H592" i="39"/>
  <c r="F590" i="39"/>
  <c r="F582" i="39"/>
  <c r="G579" i="39"/>
  <c r="F574" i="39"/>
  <c r="H568" i="39"/>
  <c r="F566" i="39"/>
  <c r="G563" i="39"/>
  <c r="H560" i="39"/>
  <c r="F558" i="39"/>
  <c r="G555" i="39"/>
  <c r="F550" i="39"/>
  <c r="H544" i="39"/>
  <c r="F542" i="39"/>
  <c r="H536" i="39"/>
  <c r="F534" i="39"/>
  <c r="G531" i="39"/>
  <c r="H528" i="39"/>
  <c r="F526" i="39"/>
  <c r="G523" i="39"/>
  <c r="H520" i="39"/>
  <c r="F518" i="39"/>
  <c r="G515" i="39"/>
  <c r="H512" i="39"/>
  <c r="F510" i="39"/>
  <c r="G507" i="39"/>
  <c r="F502" i="39"/>
  <c r="G499" i="39"/>
  <c r="H496" i="39"/>
  <c r="F494" i="39"/>
  <c r="G491" i="39"/>
  <c r="H488" i="39"/>
  <c r="F486" i="39"/>
  <c r="F478" i="39"/>
  <c r="G475" i="39"/>
  <c r="F470" i="39"/>
  <c r="G467" i="39"/>
  <c r="H464" i="39"/>
  <c r="F462" i="39"/>
  <c r="F454" i="39"/>
  <c r="G451" i="39"/>
  <c r="H448" i="39"/>
  <c r="F446" i="39"/>
  <c r="F438" i="39"/>
  <c r="H432" i="39"/>
  <c r="F430" i="39"/>
  <c r="G427" i="39"/>
  <c r="H424" i="39"/>
  <c r="F422" i="39"/>
  <c r="G1051" i="39"/>
  <c r="H1045" i="39"/>
  <c r="F1043" i="39"/>
  <c r="H1037" i="39"/>
  <c r="F1035" i="39"/>
  <c r="G1032" i="39"/>
  <c r="H1029" i="39"/>
  <c r="F1027" i="39"/>
  <c r="F1019" i="39"/>
  <c r="G1016" i="39"/>
  <c r="F1011" i="39"/>
  <c r="G1008" i="39"/>
  <c r="H1005" i="39"/>
  <c r="F1003" i="39"/>
  <c r="H997" i="39"/>
  <c r="F995" i="39"/>
  <c r="G992" i="39"/>
  <c r="F987" i="39"/>
  <c r="G984" i="39"/>
  <c r="H981" i="39"/>
  <c r="F979" i="39"/>
  <c r="H973" i="39"/>
  <c r="F971" i="39"/>
  <c r="G968" i="39"/>
  <c r="H965" i="39"/>
  <c r="F963" i="39"/>
  <c r="F955" i="39"/>
  <c r="G952" i="39"/>
  <c r="H949" i="39"/>
  <c r="F947" i="39"/>
  <c r="F939" i="39"/>
  <c r="H933" i="39"/>
  <c r="F931" i="39"/>
  <c r="H925" i="39"/>
  <c r="F923" i="39"/>
  <c r="G920" i="39"/>
  <c r="H917" i="39"/>
  <c r="F915" i="39"/>
  <c r="G912" i="39"/>
  <c r="H909" i="39"/>
  <c r="F907" i="39"/>
  <c r="G904" i="39"/>
  <c r="F899" i="39"/>
  <c r="G896" i="39"/>
  <c r="F891" i="39"/>
  <c r="G888" i="39"/>
  <c r="F883" i="39"/>
  <c r="H877" i="39"/>
  <c r="F875" i="39"/>
  <c r="G872" i="39"/>
  <c r="H869" i="39"/>
  <c r="F867" i="39"/>
  <c r="G864" i="39"/>
  <c r="H861" i="39"/>
  <c r="F859" i="39"/>
  <c r="F851" i="39"/>
  <c r="G848" i="39"/>
  <c r="H845" i="39"/>
  <c r="F843" i="39"/>
  <c r="F835" i="39"/>
  <c r="H829" i="39"/>
  <c r="F827" i="39"/>
  <c r="G824" i="39"/>
  <c r="F819" i="39"/>
  <c r="G816" i="39"/>
  <c r="F811" i="39"/>
  <c r="F803" i="39"/>
  <c r="G800" i="39"/>
  <c r="F795" i="39"/>
  <c r="F787" i="39"/>
  <c r="H781" i="39"/>
  <c r="F779" i="39"/>
  <c r="H773" i="39"/>
  <c r="F771" i="39"/>
  <c r="H765" i="39"/>
  <c r="F763" i="39"/>
  <c r="F755" i="39"/>
  <c r="G752" i="39"/>
  <c r="H749" i="39"/>
  <c r="F747" i="39"/>
  <c r="H741" i="39"/>
  <c r="F739" i="39"/>
  <c r="G736" i="39"/>
  <c r="H733" i="39"/>
  <c r="F731" i="39"/>
  <c r="G728" i="39"/>
  <c r="F723" i="39"/>
  <c r="F715" i="39"/>
  <c r="G712" i="39"/>
  <c r="H709" i="39"/>
  <c r="F707" i="39"/>
  <c r="G704" i="39"/>
  <c r="F699" i="39"/>
  <c r="F691" i="39"/>
  <c r="G688" i="39"/>
  <c r="H685" i="39"/>
  <c r="F683" i="39"/>
  <c r="F675" i="39"/>
  <c r="H669" i="39"/>
  <c r="F667" i="39"/>
  <c r="F659" i="39"/>
  <c r="G656" i="39"/>
  <c r="H653" i="39"/>
  <c r="F651" i="39"/>
  <c r="G648" i="39"/>
  <c r="H645" i="39"/>
  <c r="F643" i="39"/>
  <c r="H637" i="39"/>
  <c r="F635" i="39"/>
  <c r="F627" i="39"/>
  <c r="G624" i="39"/>
  <c r="H621" i="39"/>
  <c r="F619" i="39"/>
  <c r="G616" i="39"/>
  <c r="F611" i="39"/>
  <c r="G608" i="39"/>
  <c r="H605" i="39"/>
  <c r="F603" i="39"/>
  <c r="G600" i="39"/>
  <c r="F595" i="39"/>
  <c r="G592" i="39"/>
  <c r="H589" i="39"/>
  <c r="F587" i="39"/>
  <c r="F579" i="39"/>
  <c r="F571" i="39"/>
  <c r="G568" i="39"/>
  <c r="H565" i="39"/>
  <c r="F563" i="39"/>
  <c r="G560" i="39"/>
  <c r="F555" i="39"/>
  <c r="H549" i="39"/>
  <c r="F547" i="39"/>
  <c r="G544" i="39"/>
  <c r="H541" i="39"/>
  <c r="F539" i="39"/>
  <c r="G536" i="39"/>
  <c r="H533" i="39"/>
  <c r="F531" i="39"/>
  <c r="G528" i="39"/>
  <c r="H525" i="39"/>
  <c r="F523" i="39"/>
  <c r="G520" i="39"/>
  <c r="H517" i="39"/>
  <c r="F515" i="39"/>
  <c r="G512" i="39"/>
  <c r="F507" i="39"/>
  <c r="F499" i="39"/>
  <c r="G496" i="39"/>
  <c r="H493" i="39"/>
  <c r="F491" i="39"/>
  <c r="G488" i="39"/>
  <c r="H485" i="39"/>
  <c r="F483" i="39"/>
  <c r="H477" i="39"/>
  <c r="F475" i="39"/>
  <c r="F467" i="39"/>
  <c r="G464" i="39"/>
  <c r="H461" i="39"/>
  <c r="F459" i="39"/>
  <c r="H453" i="39"/>
  <c r="F451" i="39"/>
  <c r="G448" i="39"/>
  <c r="H445" i="39"/>
  <c r="F443" i="39"/>
  <c r="H437" i="39"/>
  <c r="F435" i="39"/>
  <c r="G432" i="39"/>
  <c r="H429" i="39"/>
  <c r="F427" i="39"/>
  <c r="G424" i="39"/>
  <c r="F1051" i="39"/>
  <c r="F1048" i="39"/>
  <c r="G1045" i="39"/>
  <c r="F1040" i="39"/>
  <c r="G1037" i="39"/>
  <c r="F1032" i="39"/>
  <c r="G1029" i="39"/>
  <c r="H1026" i="39"/>
  <c r="F1024" i="39"/>
  <c r="F1016" i="39"/>
  <c r="F1008" i="39"/>
  <c r="G1005" i="39"/>
  <c r="F1000" i="39"/>
  <c r="G997" i="39"/>
  <c r="F992" i="39"/>
  <c r="H986" i="39"/>
  <c r="F984" i="39"/>
  <c r="G981" i="39"/>
  <c r="H978" i="39"/>
  <c r="F976" i="39"/>
  <c r="G973" i="39"/>
  <c r="H970" i="39"/>
  <c r="F968" i="39"/>
  <c r="G965" i="39"/>
  <c r="H962" i="39"/>
  <c r="F960" i="39"/>
  <c r="H954" i="39"/>
  <c r="F952" i="39"/>
  <c r="G949" i="39"/>
  <c r="F944" i="39"/>
  <c r="H938" i="39"/>
  <c r="F936" i="39"/>
  <c r="G933" i="39"/>
  <c r="H930" i="39"/>
  <c r="F928" i="39"/>
  <c r="G925" i="39"/>
  <c r="F920" i="39"/>
  <c r="G917" i="39"/>
  <c r="H914" i="39"/>
  <c r="F912" i="39"/>
  <c r="G909" i="39"/>
  <c r="H906" i="39"/>
  <c r="F904" i="39"/>
  <c r="H898" i="39"/>
  <c r="F896" i="39"/>
  <c r="H890" i="39"/>
  <c r="F888" i="39"/>
  <c r="F880" i="39"/>
  <c r="G877" i="39"/>
  <c r="H874" i="39"/>
  <c r="F872" i="39"/>
  <c r="G869" i="39"/>
  <c r="F864" i="39"/>
  <c r="G861" i="39"/>
  <c r="F856" i="39"/>
  <c r="F848" i="39"/>
  <c r="G845" i="39"/>
  <c r="F840" i="39"/>
  <c r="F832" i="39"/>
  <c r="G829" i="39"/>
  <c r="H826" i="39"/>
  <c r="F824" i="39"/>
  <c r="H818" i="39"/>
  <c r="F816" i="39"/>
  <c r="F808" i="39"/>
  <c r="F800" i="39"/>
  <c r="H794" i="39"/>
  <c r="F792" i="39"/>
  <c r="H786" i="39"/>
  <c r="F784" i="39"/>
  <c r="G781" i="39"/>
  <c r="H778" i="39"/>
  <c r="F776" i="39"/>
  <c r="G773" i="39"/>
  <c r="H770" i="39"/>
  <c r="F768" i="39"/>
  <c r="G765" i="39"/>
  <c r="H762" i="39"/>
  <c r="F760" i="39"/>
  <c r="H754" i="39"/>
  <c r="F752" i="39"/>
  <c r="G749" i="39"/>
  <c r="F744" i="39"/>
  <c r="G741" i="39"/>
  <c r="H738" i="39"/>
  <c r="F736" i="39"/>
  <c r="G733" i="39"/>
  <c r="H730" i="39"/>
  <c r="F728" i="39"/>
  <c r="H722" i="39"/>
  <c r="F720" i="39"/>
  <c r="H714" i="39"/>
  <c r="F712" i="39"/>
  <c r="G709" i="39"/>
  <c r="F704" i="39"/>
  <c r="H698" i="39"/>
  <c r="F696" i="39"/>
  <c r="F688" i="39"/>
  <c r="G685" i="39"/>
  <c r="H682" i="39"/>
  <c r="F680" i="39"/>
  <c r="H674" i="39"/>
  <c r="F672" i="39"/>
  <c r="G669" i="39"/>
  <c r="F664" i="39"/>
  <c r="H658" i="39"/>
  <c r="F656" i="39"/>
  <c r="G653" i="39"/>
  <c r="F648" i="39"/>
  <c r="G645" i="39"/>
  <c r="H642" i="39"/>
  <c r="F640" i="39"/>
  <c r="G637" i="39"/>
  <c r="F632" i="39"/>
  <c r="F624" i="39"/>
  <c r="G621" i="39"/>
  <c r="H618" i="39"/>
  <c r="F616" i="39"/>
  <c r="H610" i="39"/>
  <c r="F608" i="39"/>
  <c r="G605" i="39"/>
  <c r="H602" i="39"/>
  <c r="F600" i="39"/>
  <c r="H594" i="39"/>
  <c r="F592" i="39"/>
  <c r="G589" i="39"/>
  <c r="H586" i="39"/>
  <c r="F584" i="39"/>
  <c r="F576" i="39"/>
  <c r="H570" i="39"/>
  <c r="F568" i="39"/>
  <c r="G565" i="39"/>
  <c r="F560" i="39"/>
  <c r="F552" i="39"/>
  <c r="G549" i="39"/>
  <c r="H546" i="39"/>
  <c r="F544" i="39"/>
  <c r="G541" i="39"/>
  <c r="F536" i="39"/>
  <c r="G533" i="39"/>
  <c r="F528" i="39"/>
  <c r="G525" i="39"/>
  <c r="H522" i="39"/>
  <c r="F520" i="39"/>
  <c r="G517" i="39"/>
  <c r="H514" i="39"/>
  <c r="F512" i="39"/>
  <c r="H506" i="39"/>
  <c r="F504" i="39"/>
  <c r="H498" i="39"/>
  <c r="F496" i="39"/>
  <c r="G493" i="39"/>
  <c r="H490" i="39"/>
  <c r="F488" i="39"/>
  <c r="G485" i="39"/>
  <c r="F480" i="39"/>
  <c r="G477" i="39"/>
  <c r="H474" i="39"/>
  <c r="F472" i="39"/>
  <c r="F464" i="39"/>
  <c r="G461" i="39"/>
  <c r="H458" i="39"/>
  <c r="F456" i="39"/>
  <c r="G453" i="39"/>
  <c r="H450" i="39"/>
  <c r="F448" i="39"/>
  <c r="G445" i="39"/>
  <c r="H442" i="39"/>
  <c r="F440" i="39"/>
  <c r="G437" i="39"/>
  <c r="F432" i="39"/>
  <c r="G429" i="39"/>
  <c r="H426" i="39"/>
  <c r="F424" i="39"/>
  <c r="G421" i="39"/>
  <c r="F6" i="39"/>
  <c r="G8" i="39"/>
  <c r="G10" i="39"/>
  <c r="H12" i="39"/>
  <c r="F17" i="39"/>
  <c r="F19" i="39"/>
  <c r="G24" i="39"/>
  <c r="F27" i="39"/>
  <c r="F35" i="39"/>
  <c r="H37" i="39"/>
  <c r="F43" i="39"/>
  <c r="G48" i="39"/>
  <c r="F51" i="39"/>
  <c r="G56" i="39"/>
  <c r="F59" i="39"/>
  <c r="G64" i="39"/>
  <c r="F67" i="39"/>
  <c r="H69" i="39"/>
  <c r="F75" i="39"/>
  <c r="H77" i="39"/>
  <c r="F83" i="39"/>
  <c r="G88" i="39"/>
  <c r="F91" i="39"/>
  <c r="H93" i="39"/>
  <c r="F99" i="39"/>
  <c r="G104" i="39"/>
  <c r="F107" i="39"/>
  <c r="H109" i="39"/>
  <c r="G112" i="39"/>
  <c r="F115" i="39"/>
  <c r="H117" i="39"/>
  <c r="G120" i="39"/>
  <c r="F123" i="39"/>
  <c r="G128" i="39"/>
  <c r="F131" i="39"/>
  <c r="G136" i="39"/>
  <c r="F139" i="39"/>
  <c r="G144" i="39"/>
  <c r="F147" i="39"/>
  <c r="H149" i="39"/>
  <c r="G152" i="39"/>
  <c r="F155" i="39"/>
  <c r="H157" i="39"/>
  <c r="G160" i="39"/>
  <c r="F163" i="39"/>
  <c r="H165" i="39"/>
  <c r="G168" i="39"/>
  <c r="F171" i="39"/>
  <c r="H173" i="39"/>
  <c r="G176" i="39"/>
  <c r="F179" i="39"/>
  <c r="H181" i="39"/>
  <c r="G184" i="39"/>
  <c r="F187" i="39"/>
  <c r="H189" i="39"/>
  <c r="F195" i="39"/>
  <c r="F203" i="39"/>
  <c r="F211" i="39"/>
  <c r="H213" i="39"/>
  <c r="G216" i="39"/>
  <c r="F219" i="39"/>
  <c r="H221" i="39"/>
  <c r="G224" i="39"/>
  <c r="F227" i="39"/>
  <c r="G232" i="39"/>
  <c r="F235" i="39"/>
  <c r="F243" i="39"/>
  <c r="F251" i="39"/>
  <c r="F259" i="39"/>
  <c r="H261" i="39"/>
  <c r="F267" i="39"/>
  <c r="H269" i="39"/>
  <c r="G272" i="39"/>
  <c r="F275" i="39"/>
  <c r="H277" i="39"/>
  <c r="G280" i="39"/>
  <c r="F283" i="39"/>
  <c r="H285" i="39"/>
  <c r="F291" i="39"/>
  <c r="H293" i="39"/>
  <c r="G296" i="39"/>
  <c r="F299" i="39"/>
  <c r="H301" i="39"/>
  <c r="G304" i="39"/>
  <c r="F307" i="39"/>
  <c r="H309" i="39"/>
  <c r="F315" i="39"/>
  <c r="H317" i="39"/>
  <c r="G320" i="39"/>
  <c r="F323" i="39"/>
  <c r="H325" i="39"/>
  <c r="G328" i="39"/>
  <c r="F331" i="39"/>
  <c r="F339" i="39"/>
  <c r="H341" i="39"/>
  <c r="F347" i="39"/>
  <c r="F355" i="39"/>
  <c r="H357" i="39"/>
  <c r="G360" i="39"/>
  <c r="F363" i="39"/>
  <c r="H365" i="39"/>
  <c r="F371" i="39"/>
  <c r="G376" i="39"/>
  <c r="F379" i="39"/>
  <c r="F387" i="39"/>
  <c r="F395" i="39"/>
  <c r="H397" i="39"/>
  <c r="G400" i="39"/>
  <c r="F403" i="39"/>
  <c r="H405" i="39"/>
  <c r="G408" i="39"/>
  <c r="F411" i="39"/>
  <c r="G416" i="39"/>
  <c r="G419" i="39"/>
  <c r="F2" i="39"/>
  <c r="F4" i="39"/>
  <c r="H8" i="39"/>
  <c r="H10" i="39"/>
  <c r="F13" i="39"/>
  <c r="F15" i="39"/>
  <c r="G17" i="39"/>
  <c r="G19" i="39"/>
  <c r="F22" i="39"/>
  <c r="H24" i="39"/>
  <c r="G27" i="39"/>
  <c r="F30" i="39"/>
  <c r="G35" i="39"/>
  <c r="F38" i="39"/>
  <c r="G43" i="39"/>
  <c r="F46" i="39"/>
  <c r="H48" i="39"/>
  <c r="F54" i="39"/>
  <c r="H56" i="39"/>
  <c r="G59" i="39"/>
  <c r="F62" i="39"/>
  <c r="H64" i="39"/>
  <c r="G67" i="39"/>
  <c r="F70" i="39"/>
  <c r="G75" i="39"/>
  <c r="F78" i="39"/>
  <c r="F86" i="39"/>
  <c r="H88" i="39"/>
  <c r="F94" i="39"/>
  <c r="G99" i="39"/>
  <c r="F102" i="39"/>
  <c r="H104" i="39"/>
  <c r="G107" i="39"/>
  <c r="F110" i="39"/>
  <c r="H112" i="39"/>
  <c r="F118" i="39"/>
  <c r="H120" i="39"/>
  <c r="G123" i="39"/>
  <c r="F126" i="39"/>
  <c r="H128" i="39"/>
  <c r="F134" i="39"/>
  <c r="H136" i="39"/>
  <c r="F142" i="39"/>
  <c r="H144" i="39"/>
  <c r="G147" i="39"/>
  <c r="F150" i="39"/>
  <c r="H152" i="39"/>
  <c r="G155" i="39"/>
  <c r="F158" i="39"/>
  <c r="H160" i="39"/>
  <c r="G163" i="39"/>
  <c r="F166" i="39"/>
  <c r="H168" i="39"/>
  <c r="F174" i="39"/>
  <c r="H176" i="39"/>
  <c r="G179" i="39"/>
  <c r="F182" i="39"/>
  <c r="H184" i="39"/>
  <c r="G187" i="39"/>
  <c r="F190" i="39"/>
  <c r="G195" i="39"/>
  <c r="F198" i="39"/>
  <c r="F206" i="39"/>
  <c r="G211" i="39"/>
  <c r="F214" i="39"/>
  <c r="H216" i="39"/>
  <c r="F222" i="39"/>
  <c r="H224" i="39"/>
  <c r="F230" i="39"/>
  <c r="H232" i="39"/>
  <c r="G235" i="39"/>
  <c r="F238" i="39"/>
  <c r="F246" i="39"/>
  <c r="G251" i="39"/>
  <c r="F254" i="39"/>
  <c r="G259" i="39"/>
  <c r="F262" i="39"/>
  <c r="G267" i="39"/>
  <c r="F270" i="39"/>
  <c r="H272" i="39"/>
  <c r="G275" i="39"/>
  <c r="F278" i="39"/>
  <c r="H280" i="39"/>
  <c r="G283" i="39"/>
  <c r="F286" i="39"/>
  <c r="F294" i="39"/>
  <c r="H296" i="39"/>
  <c r="G299" i="39"/>
  <c r="F302" i="39"/>
  <c r="H304" i="39"/>
  <c r="F310" i="39"/>
  <c r="G315" i="39"/>
  <c r="F318" i="39"/>
  <c r="H320" i="39"/>
  <c r="G323" i="39"/>
  <c r="F326" i="39"/>
  <c r="H328" i="39"/>
  <c r="G331" i="39"/>
  <c r="F334" i="39"/>
  <c r="G339" i="39"/>
  <c r="F342" i="39"/>
  <c r="F350" i="39"/>
  <c r="F358" i="39"/>
  <c r="H360" i="39"/>
  <c r="G363" i="39"/>
  <c r="F366" i="39"/>
  <c r="F374" i="39"/>
  <c r="H376" i="39"/>
  <c r="G379" i="39"/>
  <c r="F382" i="39"/>
  <c r="G387" i="39"/>
  <c r="F390" i="39"/>
  <c r="F398" i="39"/>
  <c r="H400" i="39"/>
  <c r="F406" i="39"/>
  <c r="H408" i="39"/>
  <c r="F414" i="39"/>
  <c r="H416" i="39"/>
  <c r="H419" i="39"/>
  <c r="D9" i="39"/>
  <c r="D10" i="39" s="1"/>
  <c r="D12" i="39" s="1"/>
  <c r="F11" i="39"/>
  <c r="G15" i="39"/>
  <c r="H17" i="39"/>
  <c r="H19" i="39"/>
  <c r="G22" i="39"/>
  <c r="F25" i="39"/>
  <c r="H27" i="39"/>
  <c r="F33" i="39"/>
  <c r="H35" i="39"/>
  <c r="F41" i="39"/>
  <c r="H43" i="39"/>
  <c r="G46" i="39"/>
  <c r="F49" i="39"/>
  <c r="G54" i="39"/>
  <c r="F57" i="39"/>
  <c r="H59" i="39"/>
  <c r="F65" i="39"/>
  <c r="H67" i="39"/>
  <c r="G70" i="39"/>
  <c r="F73" i="39"/>
  <c r="H75" i="39"/>
  <c r="G78" i="39"/>
  <c r="F81" i="39"/>
  <c r="G86" i="39"/>
  <c r="F89" i="39"/>
  <c r="F97" i="39"/>
  <c r="H99" i="39"/>
  <c r="F105" i="39"/>
  <c r="H107" i="39"/>
  <c r="G110" i="39"/>
  <c r="F113" i="39"/>
  <c r="F121" i="39"/>
  <c r="H123" i="39"/>
  <c r="F129" i="39"/>
  <c r="G134" i="39"/>
  <c r="F137" i="39"/>
  <c r="F145" i="39"/>
  <c r="H147" i="39"/>
  <c r="F153" i="39"/>
  <c r="H155" i="39"/>
  <c r="G158" i="39"/>
  <c r="F161" i="39"/>
  <c r="H163" i="39"/>
  <c r="G166" i="39"/>
  <c r="F169" i="39"/>
  <c r="G174" i="39"/>
  <c r="F177" i="39"/>
  <c r="H179" i="39"/>
  <c r="F185" i="39"/>
  <c r="H187" i="39"/>
  <c r="F193" i="39"/>
  <c r="H195" i="39"/>
  <c r="F201" i="39"/>
  <c r="G206" i="39"/>
  <c r="F209" i="39"/>
  <c r="H211" i="39"/>
  <c r="G214" i="39"/>
  <c r="F217" i="39"/>
  <c r="G222" i="39"/>
  <c r="F225" i="39"/>
  <c r="G230" i="39"/>
  <c r="F233" i="39"/>
  <c r="H235" i="39"/>
  <c r="G238" i="39"/>
  <c r="F241" i="39"/>
  <c r="G246" i="39"/>
  <c r="F249" i="39"/>
  <c r="H251" i="39"/>
  <c r="G254" i="39"/>
  <c r="F257" i="39"/>
  <c r="H259" i="39"/>
  <c r="G262" i="39"/>
  <c r="F265" i="39"/>
  <c r="H267" i="39"/>
  <c r="F273" i="39"/>
  <c r="H275" i="39"/>
  <c r="G278" i="39"/>
  <c r="F281" i="39"/>
  <c r="H283" i="39"/>
  <c r="G286" i="39"/>
  <c r="F289" i="39"/>
  <c r="G294" i="39"/>
  <c r="F297" i="39"/>
  <c r="H299" i="39"/>
  <c r="G302" i="39"/>
  <c r="F305" i="39"/>
  <c r="G310" i="39"/>
  <c r="F313" i="39"/>
  <c r="H315" i="39"/>
  <c r="G318" i="39"/>
  <c r="F321" i="39"/>
  <c r="H323" i="39"/>
  <c r="F329" i="39"/>
  <c r="H331" i="39"/>
  <c r="F337" i="39"/>
  <c r="H339" i="39"/>
  <c r="G342" i="39"/>
  <c r="F345" i="39"/>
  <c r="F353" i="39"/>
  <c r="G358" i="39"/>
  <c r="F361" i="39"/>
  <c r="H363" i="39"/>
  <c r="F369" i="39"/>
  <c r="F377" i="39"/>
  <c r="H379" i="39"/>
  <c r="F385" i="39"/>
  <c r="H387" i="39"/>
  <c r="G390" i="39"/>
  <c r="F393" i="39"/>
  <c r="G398" i="39"/>
  <c r="F401" i="39"/>
  <c r="G406" i="39"/>
  <c r="F409" i="39"/>
  <c r="G414" i="39"/>
  <c r="F417" i="39"/>
  <c r="F9" i="39"/>
  <c r="G11" i="39"/>
  <c r="H15" i="39"/>
  <c r="F20" i="39"/>
  <c r="H22" i="39"/>
  <c r="F28" i="39"/>
  <c r="F36" i="39"/>
  <c r="F44" i="39"/>
  <c r="H46" i="39"/>
  <c r="G49" i="39"/>
  <c r="F52" i="39"/>
  <c r="H54" i="39"/>
  <c r="F60" i="39"/>
  <c r="G65" i="39"/>
  <c r="F68" i="39"/>
  <c r="H70" i="39"/>
  <c r="G73" i="39"/>
  <c r="F76" i="39"/>
  <c r="H78" i="39"/>
  <c r="G81" i="39"/>
  <c r="F84" i="39"/>
  <c r="H86" i="39"/>
  <c r="G89" i="39"/>
  <c r="F92" i="39"/>
  <c r="G97" i="39"/>
  <c r="F100" i="39"/>
  <c r="F108" i="39"/>
  <c r="H110" i="39"/>
  <c r="F116" i="39"/>
  <c r="F124" i="39"/>
  <c r="G129" i="39"/>
  <c r="F132" i="39"/>
  <c r="H134" i="39"/>
  <c r="F140" i="39"/>
  <c r="G145" i="39"/>
  <c r="F148" i="39"/>
  <c r="G153" i="39"/>
  <c r="F156" i="39"/>
  <c r="H158" i="39"/>
  <c r="G161" i="39"/>
  <c r="F164" i="39"/>
  <c r="H166" i="39"/>
  <c r="G169" i="39"/>
  <c r="F172" i="39"/>
  <c r="H174" i="39"/>
  <c r="G177" i="39"/>
  <c r="F180" i="39"/>
  <c r="G185" i="39"/>
  <c r="F188" i="39"/>
  <c r="G193" i="39"/>
  <c r="F196" i="39"/>
  <c r="G201" i="39"/>
  <c r="F204" i="39"/>
  <c r="H206" i="39"/>
  <c r="G209" i="39"/>
  <c r="F212" i="39"/>
  <c r="H214" i="39"/>
  <c r="G217" i="39"/>
  <c r="F220" i="39"/>
  <c r="H222" i="39"/>
  <c r="F228" i="39"/>
  <c r="H230" i="39"/>
  <c r="F236" i="39"/>
  <c r="H238" i="39"/>
  <c r="G241" i="39"/>
  <c r="F244" i="39"/>
  <c r="H246" i="39"/>
  <c r="F252" i="39"/>
  <c r="H254" i="39"/>
  <c r="G257" i="39"/>
  <c r="F260" i="39"/>
  <c r="H262" i="39"/>
  <c r="F268" i="39"/>
  <c r="G273" i="39"/>
  <c r="F276" i="39"/>
  <c r="H278" i="39"/>
  <c r="F284" i="39"/>
  <c r="H286" i="39"/>
  <c r="F292" i="39"/>
  <c r="H294" i="39"/>
  <c r="G297" i="39"/>
  <c r="F300" i="39"/>
  <c r="H302" i="39"/>
  <c r="G305" i="39"/>
  <c r="F308" i="39"/>
  <c r="H310" i="39"/>
  <c r="F316" i="39"/>
  <c r="H318" i="39"/>
  <c r="F324" i="39"/>
  <c r="G329" i="39"/>
  <c r="F332" i="39"/>
  <c r="F340" i="39"/>
  <c r="H342" i="39"/>
  <c r="F348" i="39"/>
  <c r="F356" i="39"/>
  <c r="H358" i="39"/>
  <c r="F364" i="39"/>
  <c r="G369" i="39"/>
  <c r="F372" i="39"/>
  <c r="F380" i="39"/>
  <c r="F388" i="39"/>
  <c r="H390" i="39"/>
  <c r="G393" i="39"/>
  <c r="F396" i="39"/>
  <c r="H398" i="39"/>
  <c r="F404" i="39"/>
  <c r="H406" i="39"/>
  <c r="G409" i="39"/>
  <c r="F412" i="39"/>
  <c r="H414" i="39"/>
  <c r="F7" i="39"/>
  <c r="H11" i="39"/>
  <c r="F18" i="39"/>
  <c r="F23" i="39"/>
  <c r="G28" i="39"/>
  <c r="F31" i="39"/>
  <c r="G36" i="39"/>
  <c r="F39" i="39"/>
  <c r="G44" i="39"/>
  <c r="F47" i="39"/>
  <c r="H49" i="39"/>
  <c r="G52" i="39"/>
  <c r="F55" i="39"/>
  <c r="F63" i="39"/>
  <c r="H65" i="39"/>
  <c r="G68" i="39"/>
  <c r="F71" i="39"/>
  <c r="H73" i="39"/>
  <c r="F79" i="39"/>
  <c r="H81" i="39"/>
  <c r="F87" i="39"/>
  <c r="H89" i="39"/>
  <c r="G92" i="39"/>
  <c r="F95" i="39"/>
  <c r="H97" i="39"/>
  <c r="G100" i="39"/>
  <c r="F103" i="39"/>
  <c r="F111" i="39"/>
  <c r="G116" i="39"/>
  <c r="F119" i="39"/>
  <c r="G124" i="39"/>
  <c r="F127" i="39"/>
  <c r="H129" i="39"/>
  <c r="G132" i="39"/>
  <c r="F135" i="39"/>
  <c r="G140" i="39"/>
  <c r="F143" i="39"/>
  <c r="H145" i="39"/>
  <c r="F151" i="39"/>
  <c r="H153" i="39"/>
  <c r="G156" i="39"/>
  <c r="F159" i="39"/>
  <c r="H161" i="39"/>
  <c r="F167" i="39"/>
  <c r="H169" i="39"/>
  <c r="G172" i="39"/>
  <c r="F175" i="39"/>
  <c r="H177" i="39"/>
  <c r="G180" i="39"/>
  <c r="F183" i="39"/>
  <c r="H185" i="39"/>
  <c r="F191" i="39"/>
  <c r="H193" i="39"/>
  <c r="F199" i="39"/>
  <c r="H201" i="39"/>
  <c r="F207" i="39"/>
  <c r="H209" i="39"/>
  <c r="G212" i="39"/>
  <c r="F215" i="39"/>
  <c r="H217" i="39"/>
  <c r="G220" i="39"/>
  <c r="F223" i="39"/>
  <c r="G228" i="39"/>
  <c r="F231" i="39"/>
  <c r="G236" i="39"/>
  <c r="F239" i="39"/>
  <c r="H241" i="39"/>
  <c r="G244" i="39"/>
  <c r="F247" i="39"/>
  <c r="G252" i="39"/>
  <c r="F255" i="39"/>
  <c r="H257" i="39"/>
  <c r="F263" i="39"/>
  <c r="F271" i="39"/>
  <c r="H273" i="39"/>
  <c r="G276" i="39"/>
  <c r="F279" i="39"/>
  <c r="G284" i="39"/>
  <c r="F287" i="39"/>
  <c r="F295" i="39"/>
  <c r="H297" i="39"/>
  <c r="G300" i="39"/>
  <c r="F303" i="39"/>
  <c r="H305" i="39"/>
  <c r="G308" i="39"/>
  <c r="F311" i="39"/>
  <c r="F319" i="39"/>
  <c r="F327" i="39"/>
  <c r="H329" i="39"/>
  <c r="G332" i="39"/>
  <c r="F335" i="39"/>
  <c r="G340" i="39"/>
  <c r="F343" i="39"/>
  <c r="F351" i="39"/>
  <c r="G356" i="39"/>
  <c r="F359" i="39"/>
  <c r="G364" i="39"/>
  <c r="F367" i="39"/>
  <c r="H369" i="39"/>
  <c r="G372" i="39"/>
  <c r="F375" i="39"/>
  <c r="F383" i="39"/>
  <c r="F391" i="39"/>
  <c r="H393" i="39"/>
  <c r="G396" i="39"/>
  <c r="F399" i="39"/>
  <c r="G404" i="39"/>
  <c r="F407" i="39"/>
  <c r="H409" i="39"/>
  <c r="G412" i="39"/>
  <c r="F415" i="39"/>
  <c r="H421" i="39"/>
  <c r="F3" i="39"/>
  <c r="F5" i="39"/>
  <c r="F14" i="39"/>
  <c r="F16" i="39"/>
  <c r="G23" i="39"/>
  <c r="F26" i="39"/>
  <c r="H28" i="39"/>
  <c r="G31" i="39"/>
  <c r="F34" i="39"/>
  <c r="H36" i="39"/>
  <c r="F42" i="39"/>
  <c r="H44" i="39"/>
  <c r="F50" i="39"/>
  <c r="H52" i="39"/>
  <c r="G55" i="39"/>
  <c r="F58" i="39"/>
  <c r="G63" i="39"/>
  <c r="F66" i="39"/>
  <c r="H68" i="39"/>
  <c r="F74" i="39"/>
  <c r="G79" i="39"/>
  <c r="F82" i="39"/>
  <c r="F90" i="39"/>
  <c r="H92" i="39"/>
  <c r="G95" i="39"/>
  <c r="F98" i="39"/>
  <c r="H100" i="39"/>
  <c r="F106" i="39"/>
  <c r="G111" i="39"/>
  <c r="F114" i="39"/>
  <c r="H116" i="39"/>
  <c r="F122" i="39"/>
  <c r="H124" i="39"/>
  <c r="F130" i="39"/>
  <c r="H132" i="39"/>
  <c r="G135" i="39"/>
  <c r="F138" i="39"/>
  <c r="H140" i="39"/>
  <c r="G143" i="39"/>
  <c r="F146" i="39"/>
  <c r="F154" i="39"/>
  <c r="H156" i="39"/>
  <c r="G159" i="39"/>
  <c r="F162" i="39"/>
  <c r="G167" i="39"/>
  <c r="F170" i="39"/>
  <c r="H172" i="39"/>
  <c r="G175" i="39"/>
  <c r="F178" i="39"/>
  <c r="H180" i="39"/>
  <c r="F186" i="39"/>
  <c r="G191" i="39"/>
  <c r="F194" i="39"/>
  <c r="G199" i="39"/>
  <c r="F202" i="39"/>
  <c r="G207" i="39"/>
  <c r="F210" i="39"/>
  <c r="H212" i="39"/>
  <c r="G215" i="39"/>
  <c r="F218" i="39"/>
  <c r="H220" i="39"/>
  <c r="F226" i="39"/>
  <c r="H228" i="39"/>
  <c r="F234" i="39"/>
  <c r="H236" i="39"/>
  <c r="G239" i="39"/>
  <c r="F242" i="39"/>
  <c r="H244" i="39"/>
  <c r="F250" i="39"/>
  <c r="H252" i="39"/>
  <c r="G255" i="39"/>
  <c r="F258" i="39"/>
  <c r="F266" i="39"/>
  <c r="F274" i="39"/>
  <c r="H276" i="39"/>
  <c r="G279" i="39"/>
  <c r="F282" i="39"/>
  <c r="H284" i="39"/>
  <c r="G287" i="39"/>
  <c r="F290" i="39"/>
  <c r="G295" i="39"/>
  <c r="F298" i="39"/>
  <c r="H300" i="39"/>
  <c r="G303" i="39"/>
  <c r="F306" i="39"/>
  <c r="H308" i="39"/>
  <c r="F314" i="39"/>
  <c r="G319" i="39"/>
  <c r="F322" i="39"/>
  <c r="F330" i="39"/>
  <c r="H332" i="39"/>
  <c r="G335" i="39"/>
  <c r="F338" i="39"/>
  <c r="H340" i="39"/>
  <c r="G343" i="39"/>
  <c r="F346" i="39"/>
  <c r="F354" i="39"/>
  <c r="H356" i="39"/>
  <c r="G359" i="39"/>
  <c r="F362" i="39"/>
  <c r="H364" i="39"/>
  <c r="G367" i="39"/>
  <c r="F370" i="39"/>
  <c r="H372" i="39"/>
  <c r="F378" i="39"/>
  <c r="G383" i="39"/>
  <c r="F386" i="39"/>
  <c r="G391" i="39"/>
  <c r="F394" i="39"/>
  <c r="H396" i="39"/>
  <c r="G399" i="39"/>
  <c r="F402" i="39"/>
  <c r="H404" i="39"/>
  <c r="G407" i="39"/>
  <c r="F410" i="39"/>
  <c r="H412" i="39"/>
  <c r="G418" i="39"/>
  <c r="F12" i="39"/>
  <c r="G14" i="39"/>
  <c r="G16" i="39"/>
  <c r="F21" i="39"/>
  <c r="H23" i="39"/>
  <c r="F29" i="39"/>
  <c r="H31" i="39"/>
  <c r="F37" i="39"/>
  <c r="F45" i="39"/>
  <c r="G50" i="39"/>
  <c r="F53" i="39"/>
  <c r="H55" i="39"/>
  <c r="G58" i="39"/>
  <c r="F61" i="39"/>
  <c r="H63" i="39"/>
  <c r="G66" i="39"/>
  <c r="F69" i="39"/>
  <c r="F77" i="39"/>
  <c r="H79" i="39"/>
  <c r="G82" i="39"/>
  <c r="F85" i="39"/>
  <c r="G90" i="39"/>
  <c r="F93" i="39"/>
  <c r="H95" i="39"/>
  <c r="F101" i="39"/>
  <c r="G106" i="39"/>
  <c r="F109" i="39"/>
  <c r="H111" i="39"/>
  <c r="G114" i="39"/>
  <c r="F117" i="39"/>
  <c r="F125" i="39"/>
  <c r="F133" i="39"/>
  <c r="H135" i="39"/>
  <c r="F141" i="39"/>
  <c r="H143" i="39"/>
  <c r="G146" i="39"/>
  <c r="F149" i="39"/>
  <c r="G154" i="39"/>
  <c r="F157" i="39"/>
  <c r="H159" i="39"/>
  <c r="F165" i="39"/>
  <c r="H167" i="39"/>
  <c r="G170" i="39"/>
  <c r="F173" i="39"/>
  <c r="H175" i="39"/>
  <c r="G178" i="39"/>
  <c r="F181" i="39"/>
  <c r="F189" i="39"/>
  <c r="H191" i="39"/>
  <c r="F197" i="39"/>
  <c r="H199" i="39"/>
  <c r="G202" i="39"/>
  <c r="F205" i="39"/>
  <c r="H207" i="39"/>
  <c r="G210" i="39"/>
  <c r="F213" i="39"/>
  <c r="H215" i="39"/>
  <c r="G218" i="39"/>
  <c r="F221" i="39"/>
  <c r="G226" i="39"/>
  <c r="F229" i="39"/>
  <c r="G234" i="39"/>
  <c r="F237" i="39"/>
  <c r="H239" i="39"/>
  <c r="G242" i="39"/>
  <c r="F245" i="39"/>
  <c r="F253" i="39"/>
  <c r="H255" i="39"/>
  <c r="F261" i="39"/>
  <c r="G266" i="39"/>
  <c r="F269" i="39"/>
  <c r="G274" i="39"/>
  <c r="F277" i="39"/>
  <c r="H279" i="39"/>
  <c r="G282" i="39"/>
  <c r="F285" i="39"/>
  <c r="H287" i="39"/>
  <c r="G290" i="39"/>
  <c r="F293" i="39"/>
  <c r="H295" i="39"/>
  <c r="G298" i="39"/>
  <c r="F301" i="39"/>
  <c r="H303" i="39"/>
  <c r="F309" i="39"/>
  <c r="G314" i="39"/>
  <c r="F317" i="39"/>
  <c r="H319" i="39"/>
  <c r="F325" i="39"/>
  <c r="F333" i="39"/>
  <c r="H335" i="39"/>
  <c r="F341" i="39"/>
  <c r="H343" i="39"/>
  <c r="G346" i="39"/>
  <c r="F349" i="39"/>
  <c r="G354" i="39"/>
  <c r="F357" i="39"/>
  <c r="H359" i="39"/>
  <c r="G362" i="39"/>
  <c r="F365" i="39"/>
  <c r="H367" i="39"/>
  <c r="G370" i="39"/>
  <c r="F373" i="39"/>
  <c r="G378" i="39"/>
  <c r="F381" i="39"/>
  <c r="H383" i="39"/>
  <c r="F389" i="39"/>
  <c r="H391" i="39"/>
  <c r="G394" i="39"/>
  <c r="F397" i="39"/>
  <c r="H399" i="39"/>
  <c r="G402" i="39"/>
  <c r="F405" i="39"/>
  <c r="H407" i="39"/>
  <c r="G410" i="39"/>
  <c r="F413" i="39"/>
  <c r="H418" i="39"/>
  <c r="H5000" i="39"/>
  <c r="G5000" i="39"/>
  <c r="G5001" i="39"/>
  <c r="BF98" i="32"/>
  <c r="BF20" i="32"/>
  <c r="AZ8" i="32"/>
  <c r="AY82" i="32"/>
  <c r="AY83" i="32"/>
  <c r="AY5" i="32"/>
  <c r="AY6" i="32" s="1"/>
  <c r="AY4" i="32"/>
  <c r="D14" i="39" l="1"/>
  <c r="D16" i="39" s="1"/>
  <c r="D18" i="39"/>
  <c r="D19" i="39" s="1"/>
  <c r="D15" i="39"/>
  <c r="AY84" i="32"/>
  <c r="AZ86" i="32" s="1"/>
  <c r="AY87" i="32" s="1"/>
  <c r="AZ87" i="32" s="1"/>
  <c r="AY81" i="32"/>
  <c r="AY80" i="32"/>
  <c r="BC47" i="32"/>
  <c r="BC48" i="32"/>
  <c r="BC49" i="32"/>
  <c r="BC50" i="32"/>
  <c r="BC46" i="32"/>
  <c r="BB48" i="32"/>
  <c r="BB49" i="32"/>
  <c r="BB50" i="32"/>
  <c r="BA47" i="32"/>
  <c r="BA48" i="32"/>
  <c r="BA49" i="32"/>
  <c r="BA50" i="32"/>
  <c r="BA46" i="32"/>
  <c r="AY41" i="32"/>
  <c r="AY40" i="32"/>
  <c r="AY3" i="32" l="1"/>
  <c r="AY8" i="32" s="1"/>
  <c r="AY2" i="32"/>
  <c r="T34" i="37" l="1"/>
  <c r="G19" i="37"/>
  <c r="F19" i="37"/>
  <c r="G18" i="37"/>
  <c r="F18" i="37"/>
  <c r="G17" i="37"/>
  <c r="F17" i="37"/>
  <c r="G16" i="37"/>
  <c r="F16" i="37"/>
  <c r="G15" i="37"/>
  <c r="F15" i="37"/>
  <c r="G14" i="37"/>
  <c r="F14" i="37"/>
  <c r="G13" i="37"/>
  <c r="F13" i="37"/>
  <c r="G12" i="37"/>
  <c r="F12" i="37"/>
  <c r="G11" i="37"/>
  <c r="F11" i="37"/>
  <c r="G10" i="37"/>
  <c r="F10" i="37"/>
  <c r="G9" i="37"/>
  <c r="F9" i="37"/>
  <c r="G8" i="37"/>
  <c r="F8" i="37"/>
  <c r="G7" i="37"/>
  <c r="F7" i="37"/>
  <c r="G6" i="37"/>
  <c r="F6" i="37"/>
  <c r="G5" i="37"/>
  <c r="F5" i="37"/>
  <c r="G4" i="37"/>
  <c r="K10" i="37" s="1"/>
  <c r="L10" i="37" s="1"/>
  <c r="F4" i="37"/>
  <c r="O3" i="37"/>
  <c r="K42" i="37" l="1"/>
  <c r="M42" i="37" s="1"/>
  <c r="K34" i="37"/>
  <c r="K50" i="37"/>
  <c r="K40" i="37"/>
  <c r="K23" i="37"/>
  <c r="K46" i="37"/>
  <c r="M10" i="37"/>
  <c r="K4" i="37"/>
  <c r="K52" i="37"/>
  <c r="K19" i="37"/>
  <c r="K36" i="37"/>
  <c r="K5" i="37"/>
  <c r="K18" i="37"/>
  <c r="K111" i="37"/>
  <c r="K107" i="37"/>
  <c r="K103" i="37"/>
  <c r="K99" i="37"/>
  <c r="K95" i="37"/>
  <c r="K91" i="37"/>
  <c r="K87" i="37"/>
  <c r="K83" i="37"/>
  <c r="K79" i="37"/>
  <c r="K75" i="37"/>
  <c r="K71" i="37"/>
  <c r="K67" i="37"/>
  <c r="K63" i="37"/>
  <c r="K59" i="37"/>
  <c r="K55" i="37"/>
  <c r="K51" i="37"/>
  <c r="K47" i="37"/>
  <c r="K43" i="37"/>
  <c r="K39" i="37"/>
  <c r="K35" i="37"/>
  <c r="K25" i="37"/>
  <c r="K20" i="37"/>
  <c r="K17" i="37"/>
  <c r="K30" i="37"/>
  <c r="K26" i="37"/>
  <c r="K16" i="37"/>
  <c r="K15" i="37"/>
  <c r="K14" i="37"/>
  <c r="K13" i="37"/>
  <c r="K112" i="37"/>
  <c r="K108" i="37"/>
  <c r="K104" i="37"/>
  <c r="K100" i="37"/>
  <c r="K96" i="37"/>
  <c r="K92" i="37"/>
  <c r="K88" i="37"/>
  <c r="K84" i="37"/>
  <c r="K80" i="37"/>
  <c r="K76" i="37"/>
  <c r="K72" i="37"/>
  <c r="K68" i="37"/>
  <c r="K64" i="37"/>
  <c r="K60" i="37"/>
  <c r="K56" i="37"/>
  <c r="K31" i="37"/>
  <c r="K27" i="37"/>
  <c r="K113" i="37"/>
  <c r="K109" i="37"/>
  <c r="K105" i="37"/>
  <c r="K101" i="37"/>
  <c r="K97" i="37"/>
  <c r="K93" i="37"/>
  <c r="K89" i="37"/>
  <c r="K85" i="37"/>
  <c r="K81" i="37"/>
  <c r="K77" i="37"/>
  <c r="K73" i="37"/>
  <c r="K69" i="37"/>
  <c r="K65" i="37"/>
  <c r="K61" i="37"/>
  <c r="K57" i="37"/>
  <c r="K53" i="37"/>
  <c r="K49" i="37"/>
  <c r="K45" i="37"/>
  <c r="K41" i="37"/>
  <c r="P41" i="37" s="1"/>
  <c r="K37" i="37"/>
  <c r="K32" i="37"/>
  <c r="K33" i="37"/>
  <c r="K110" i="37"/>
  <c r="K106" i="37"/>
  <c r="K102" i="37"/>
  <c r="K98" i="37"/>
  <c r="K94" i="37"/>
  <c r="K90" i="37"/>
  <c r="K86" i="37"/>
  <c r="K82" i="37"/>
  <c r="K78" i="37"/>
  <c r="K74" i="37"/>
  <c r="K70" i="37"/>
  <c r="K66" i="37"/>
  <c r="K62" i="37"/>
  <c r="K58" i="37"/>
  <c r="K29" i="37"/>
  <c r="K6" i="37"/>
  <c r="K48" i="37"/>
  <c r="K9" i="37"/>
  <c r="P9" i="37" s="1"/>
  <c r="K8" i="37"/>
  <c r="K3" i="37"/>
  <c r="K12" i="37"/>
  <c r="K24" i="37"/>
  <c r="K28" i="37"/>
  <c r="K38" i="37"/>
  <c r="K54" i="37"/>
  <c r="K7" i="37"/>
  <c r="K21" i="37"/>
  <c r="K11" i="37"/>
  <c r="K22" i="37"/>
  <c r="K44" i="37"/>
  <c r="L42" i="37" l="1"/>
  <c r="L11" i="37"/>
  <c r="P10" i="37"/>
  <c r="M11" i="37"/>
  <c r="M3" i="37"/>
  <c r="L3" i="37"/>
  <c r="T3" i="37"/>
  <c r="T23" i="37" s="1"/>
  <c r="T4" i="37"/>
  <c r="M21" i="37"/>
  <c r="L21" i="37"/>
  <c r="P20" i="37"/>
  <c r="L8" i="37"/>
  <c r="P7" i="37"/>
  <c r="M8" i="37"/>
  <c r="M66" i="37"/>
  <c r="L66" i="37"/>
  <c r="P65" i="37"/>
  <c r="M98" i="37"/>
  <c r="L98" i="37"/>
  <c r="P97" i="37"/>
  <c r="L45" i="37"/>
  <c r="P44" i="37"/>
  <c r="M45" i="37"/>
  <c r="M77" i="37"/>
  <c r="L77" i="37"/>
  <c r="P76" i="37"/>
  <c r="M109" i="37"/>
  <c r="L109" i="37"/>
  <c r="P108" i="37"/>
  <c r="M72" i="37"/>
  <c r="L72" i="37"/>
  <c r="P71" i="37"/>
  <c r="M104" i="37"/>
  <c r="L104" i="37"/>
  <c r="P103" i="37"/>
  <c r="L30" i="37"/>
  <c r="M30" i="37"/>
  <c r="P29" i="37"/>
  <c r="P50" i="37"/>
  <c r="L51" i="37"/>
  <c r="M51" i="37"/>
  <c r="P82" i="37"/>
  <c r="M83" i="37"/>
  <c r="L83" i="37"/>
  <c r="P17" i="37"/>
  <c r="M18" i="37"/>
  <c r="L18" i="37"/>
  <c r="P22" i="37"/>
  <c r="L23" i="37"/>
  <c r="M23" i="37"/>
  <c r="L22" i="37"/>
  <c r="P21" i="37"/>
  <c r="M22" i="37"/>
  <c r="M62" i="37"/>
  <c r="L62" i="37"/>
  <c r="P61" i="37"/>
  <c r="L7" i="37"/>
  <c r="N7" i="37" s="1"/>
  <c r="O7" i="37" s="1"/>
  <c r="P6" i="37"/>
  <c r="M7" i="37"/>
  <c r="L9" i="37"/>
  <c r="P8" i="37"/>
  <c r="M9" i="37"/>
  <c r="M70" i="37"/>
  <c r="L70" i="37"/>
  <c r="P69" i="37"/>
  <c r="M102" i="37"/>
  <c r="L102" i="37"/>
  <c r="P101" i="37"/>
  <c r="L49" i="37"/>
  <c r="P48" i="37"/>
  <c r="M49" i="37"/>
  <c r="M81" i="37"/>
  <c r="L81" i="37"/>
  <c r="P80" i="37"/>
  <c r="M113" i="37"/>
  <c r="L113" i="37"/>
  <c r="P112" i="37"/>
  <c r="M76" i="37"/>
  <c r="L76" i="37"/>
  <c r="P75" i="37"/>
  <c r="M108" i="37"/>
  <c r="L108" i="37"/>
  <c r="P107" i="37"/>
  <c r="M17" i="37"/>
  <c r="L17" i="37"/>
  <c r="P16" i="37"/>
  <c r="P54" i="37"/>
  <c r="M55" i="37"/>
  <c r="L55" i="37"/>
  <c r="P86" i="37"/>
  <c r="M87" i="37"/>
  <c r="L87" i="37"/>
  <c r="M5" i="37"/>
  <c r="L5" i="37"/>
  <c r="P4" i="37"/>
  <c r="M40" i="37"/>
  <c r="L40" i="37"/>
  <c r="P39" i="37"/>
  <c r="M74" i="37"/>
  <c r="L74" i="37"/>
  <c r="P73" i="37"/>
  <c r="M106" i="37"/>
  <c r="L106" i="37"/>
  <c r="P105" i="37"/>
  <c r="L53" i="37"/>
  <c r="P52" i="37"/>
  <c r="M53" i="37"/>
  <c r="M85" i="37"/>
  <c r="L85" i="37"/>
  <c r="P84" i="37"/>
  <c r="M27" i="37"/>
  <c r="L27" i="37"/>
  <c r="P26" i="37"/>
  <c r="M80" i="37"/>
  <c r="L80" i="37"/>
  <c r="P79" i="37"/>
  <c r="M112" i="37"/>
  <c r="L112" i="37"/>
  <c r="P111" i="37"/>
  <c r="P19" i="37"/>
  <c r="L20" i="37"/>
  <c r="M20" i="37"/>
  <c r="P58" i="37"/>
  <c r="M59" i="37"/>
  <c r="L59" i="37"/>
  <c r="P90" i="37"/>
  <c r="M91" i="37"/>
  <c r="L91" i="37"/>
  <c r="M36" i="37"/>
  <c r="L36" i="37"/>
  <c r="P35" i="37"/>
  <c r="M50" i="37"/>
  <c r="L50" i="37"/>
  <c r="P49" i="37"/>
  <c r="M78" i="37"/>
  <c r="L78" i="37"/>
  <c r="P77" i="37"/>
  <c r="M110" i="37"/>
  <c r="L110" i="37"/>
  <c r="P109" i="37"/>
  <c r="M57" i="37"/>
  <c r="L57" i="37"/>
  <c r="P56" i="37"/>
  <c r="M89" i="37"/>
  <c r="L89" i="37"/>
  <c r="P88" i="37"/>
  <c r="M31" i="37"/>
  <c r="P30" i="37"/>
  <c r="L31" i="37"/>
  <c r="M84" i="37"/>
  <c r="L84" i="37"/>
  <c r="P83" i="37"/>
  <c r="L13" i="37"/>
  <c r="M13" i="37"/>
  <c r="P12" i="37"/>
  <c r="L25" i="37"/>
  <c r="P24" i="37"/>
  <c r="M25" i="37"/>
  <c r="P62" i="37"/>
  <c r="M63" i="37"/>
  <c r="L63" i="37"/>
  <c r="P94" i="37"/>
  <c r="M95" i="37"/>
  <c r="L95" i="37"/>
  <c r="M19" i="37"/>
  <c r="L19" i="37"/>
  <c r="P18" i="37"/>
  <c r="P33" i="37"/>
  <c r="M34" i="37"/>
  <c r="L34" i="37"/>
  <c r="M54" i="37"/>
  <c r="L54" i="37"/>
  <c r="P53" i="37"/>
  <c r="M38" i="37"/>
  <c r="L38" i="37"/>
  <c r="P37" i="37"/>
  <c r="M44" i="37"/>
  <c r="L44" i="37"/>
  <c r="P43" i="37"/>
  <c r="M28" i="37"/>
  <c r="L28" i="37"/>
  <c r="P27" i="37"/>
  <c r="L6" i="37"/>
  <c r="P5" i="37"/>
  <c r="M6" i="37"/>
  <c r="M82" i="37"/>
  <c r="L82" i="37"/>
  <c r="P81" i="37"/>
  <c r="M33" i="37"/>
  <c r="L33" i="37"/>
  <c r="P32" i="37"/>
  <c r="M61" i="37"/>
  <c r="L61" i="37"/>
  <c r="P60" i="37"/>
  <c r="M93" i="37"/>
  <c r="L93" i="37"/>
  <c r="P92" i="37"/>
  <c r="M56" i="37"/>
  <c r="L56" i="37"/>
  <c r="P55" i="37"/>
  <c r="M88" i="37"/>
  <c r="L88" i="37"/>
  <c r="P87" i="37"/>
  <c r="L14" i="37"/>
  <c r="M14" i="37"/>
  <c r="P13" i="37"/>
  <c r="P34" i="37"/>
  <c r="L35" i="37"/>
  <c r="M35" i="37"/>
  <c r="P66" i="37"/>
  <c r="M67" i="37"/>
  <c r="L67" i="37"/>
  <c r="P98" i="37"/>
  <c r="M99" i="37"/>
  <c r="L99" i="37"/>
  <c r="M52" i="37"/>
  <c r="L52" i="37"/>
  <c r="P51" i="37"/>
  <c r="P23" i="37"/>
  <c r="L24" i="37"/>
  <c r="M24" i="37"/>
  <c r="P28" i="37"/>
  <c r="M29" i="37"/>
  <c r="L29" i="37"/>
  <c r="M86" i="37"/>
  <c r="L86" i="37"/>
  <c r="P85" i="37"/>
  <c r="L32" i="37"/>
  <c r="M32" i="37"/>
  <c r="P31" i="37"/>
  <c r="M65" i="37"/>
  <c r="L65" i="37"/>
  <c r="P64" i="37"/>
  <c r="M97" i="37"/>
  <c r="L97" i="37"/>
  <c r="P96" i="37"/>
  <c r="M60" i="37"/>
  <c r="L60" i="37"/>
  <c r="P59" i="37"/>
  <c r="M92" i="37"/>
  <c r="L92" i="37"/>
  <c r="P91" i="37"/>
  <c r="L15" i="37"/>
  <c r="P14" i="37"/>
  <c r="M15" i="37"/>
  <c r="P38" i="37"/>
  <c r="L39" i="37"/>
  <c r="M39" i="37"/>
  <c r="P70" i="37"/>
  <c r="M71" i="37"/>
  <c r="L71" i="37"/>
  <c r="P102" i="37"/>
  <c r="M103" i="37"/>
  <c r="L103" i="37"/>
  <c r="P3" i="37"/>
  <c r="L4" i="37"/>
  <c r="M4" i="37"/>
  <c r="M48" i="37"/>
  <c r="L48" i="37"/>
  <c r="P47" i="37"/>
  <c r="L12" i="37"/>
  <c r="M12" i="37"/>
  <c r="P11" i="37"/>
  <c r="M58" i="37"/>
  <c r="L58" i="37"/>
  <c r="P57" i="37"/>
  <c r="M90" i="37"/>
  <c r="L90" i="37"/>
  <c r="P89" i="37"/>
  <c r="L37" i="37"/>
  <c r="P36" i="37"/>
  <c r="M37" i="37"/>
  <c r="M69" i="37"/>
  <c r="L69" i="37"/>
  <c r="P68" i="37"/>
  <c r="M101" i="37"/>
  <c r="L101" i="37"/>
  <c r="P100" i="37"/>
  <c r="M64" i="37"/>
  <c r="L64" i="37"/>
  <c r="P63" i="37"/>
  <c r="M96" i="37"/>
  <c r="L96" i="37"/>
  <c r="P95" i="37"/>
  <c r="L16" i="37"/>
  <c r="M16" i="37"/>
  <c r="P15" i="37"/>
  <c r="P42" i="37"/>
  <c r="L43" i="37"/>
  <c r="M43" i="37"/>
  <c r="P74" i="37"/>
  <c r="M75" i="37"/>
  <c r="L75" i="37"/>
  <c r="P106" i="37"/>
  <c r="M107" i="37"/>
  <c r="L107" i="37"/>
  <c r="M94" i="37"/>
  <c r="L94" i="37"/>
  <c r="P93" i="37"/>
  <c r="L41" i="37"/>
  <c r="P40" i="37"/>
  <c r="M41" i="37"/>
  <c r="M73" i="37"/>
  <c r="L73" i="37"/>
  <c r="P72" i="37"/>
  <c r="M105" i="37"/>
  <c r="L105" i="37"/>
  <c r="P104" i="37"/>
  <c r="M68" i="37"/>
  <c r="L68" i="37"/>
  <c r="P67" i="37"/>
  <c r="M100" i="37"/>
  <c r="L100" i="37"/>
  <c r="P99" i="37"/>
  <c r="L26" i="37"/>
  <c r="P25" i="37"/>
  <c r="M26" i="37"/>
  <c r="P46" i="37"/>
  <c r="L47" i="37"/>
  <c r="M47" i="37"/>
  <c r="P78" i="37"/>
  <c r="M79" i="37"/>
  <c r="L79" i="37"/>
  <c r="P110" i="37"/>
  <c r="M111" i="37"/>
  <c r="L111" i="37"/>
  <c r="M46" i="37"/>
  <c r="L46" i="37"/>
  <c r="P45" i="37"/>
  <c r="N69" i="37" l="1"/>
  <c r="O69" i="37" s="1"/>
  <c r="N99" i="37"/>
  <c r="O99" i="37" s="1"/>
  <c r="N79" i="37"/>
  <c r="O79" i="37" s="1"/>
  <c r="N100" i="37"/>
  <c r="O100" i="37" s="1"/>
  <c r="N4" i="37"/>
  <c r="O4" i="37" s="1"/>
  <c r="N29" i="37"/>
  <c r="O29" i="37" s="1"/>
  <c r="N35" i="37"/>
  <c r="O35" i="37" s="1"/>
  <c r="N70" i="37"/>
  <c r="O70" i="37" s="1"/>
  <c r="T24" i="37"/>
  <c r="T5" i="37"/>
  <c r="T25" i="37" s="1"/>
  <c r="N5" i="37"/>
  <c r="O5" i="37" s="1"/>
  <c r="N8" i="37"/>
  <c r="O8" i="37" s="1"/>
  <c r="N6" i="37" l="1"/>
  <c r="O6" i="37" s="1"/>
  <c r="N30" i="37"/>
  <c r="O30" i="37" s="1"/>
  <c r="N80" i="37"/>
  <c r="O80" i="37" s="1"/>
  <c r="N71" i="37"/>
  <c r="O71" i="37" s="1"/>
  <c r="N72" i="37"/>
  <c r="N36" i="37"/>
  <c r="O36" i="37" s="1"/>
  <c r="N81" i="37"/>
  <c r="N9" i="37"/>
  <c r="O9" i="37" s="1"/>
  <c r="N101" i="37"/>
  <c r="N31" i="37"/>
  <c r="O81" i="37" l="1"/>
  <c r="N82" i="37"/>
  <c r="N10" i="37"/>
  <c r="N11" i="37" s="1"/>
  <c r="N37" i="37"/>
  <c r="N38" i="37" s="1"/>
  <c r="O101" i="37"/>
  <c r="N102" i="37"/>
  <c r="O72" i="37"/>
  <c r="N73" i="37"/>
  <c r="O31" i="37"/>
  <c r="N32" i="37"/>
  <c r="O37" i="37" l="1"/>
  <c r="O82" i="37"/>
  <c r="N83" i="37"/>
  <c r="O10" i="37"/>
  <c r="O11" i="37"/>
  <c r="N12" i="37"/>
  <c r="O73" i="37"/>
  <c r="N74" i="37"/>
  <c r="O102" i="37"/>
  <c r="N103" i="37"/>
  <c r="O32" i="37"/>
  <c r="N33" i="37"/>
  <c r="O38" i="37"/>
  <c r="N39" i="37"/>
  <c r="N84" i="37" l="1"/>
  <c r="O83" i="37"/>
  <c r="O103" i="37"/>
  <c r="N104" i="37"/>
  <c r="O74" i="37"/>
  <c r="N75" i="37"/>
  <c r="O12" i="37"/>
  <c r="N13" i="37"/>
  <c r="O33" i="37"/>
  <c r="N34" i="37"/>
  <c r="O34" i="37" s="1"/>
  <c r="O39" i="37"/>
  <c r="N40" i="37"/>
  <c r="O84" i="37" l="1"/>
  <c r="N85" i="37"/>
  <c r="O13" i="37"/>
  <c r="N14" i="37"/>
  <c r="O75" i="37"/>
  <c r="N76" i="37"/>
  <c r="O104" i="37"/>
  <c r="N105" i="37"/>
  <c r="O40" i="37"/>
  <c r="N41" i="37"/>
  <c r="O14" i="37" l="1"/>
  <c r="N15" i="37"/>
  <c r="O85" i="37"/>
  <c r="N86" i="37"/>
  <c r="O41" i="37"/>
  <c r="N42" i="37"/>
  <c r="O105" i="37"/>
  <c r="N106" i="37"/>
  <c r="N18" i="37"/>
  <c r="N77" i="37"/>
  <c r="O76" i="37"/>
  <c r="N27" i="37"/>
  <c r="O86" i="37" l="1"/>
  <c r="N87" i="37"/>
  <c r="O77" i="37"/>
  <c r="N78" i="37"/>
  <c r="O78" i="37" s="1"/>
  <c r="O15" i="37"/>
  <c r="N16" i="37"/>
  <c r="O18" i="37"/>
  <c r="N19" i="37"/>
  <c r="O106" i="37"/>
  <c r="N107" i="37"/>
  <c r="O27" i="37"/>
  <c r="N28" i="37"/>
  <c r="O28" i="37" s="1"/>
  <c r="O42" i="37"/>
  <c r="N43" i="37"/>
  <c r="N17" i="37" l="1"/>
  <c r="O17" i="37" s="1"/>
  <c r="O16" i="37"/>
  <c r="O87" i="37"/>
  <c r="N88" i="37"/>
  <c r="O43" i="37"/>
  <c r="N44" i="37"/>
  <c r="N90" i="37"/>
  <c r="O107" i="37"/>
  <c r="N108" i="37"/>
  <c r="O19" i="37"/>
  <c r="N20" i="37"/>
  <c r="O88" i="37" l="1"/>
  <c r="N89" i="37"/>
  <c r="O89" i="37" s="1"/>
  <c r="O20" i="37"/>
  <c r="N21" i="37"/>
  <c r="O108" i="37"/>
  <c r="N109" i="37"/>
  <c r="O90" i="37"/>
  <c r="N91" i="37"/>
  <c r="O44" i="37"/>
  <c r="N45" i="37"/>
  <c r="O21" i="37" l="1"/>
  <c r="N22" i="37"/>
  <c r="O91" i="37"/>
  <c r="N92" i="37"/>
  <c r="O109" i="37"/>
  <c r="N110" i="37"/>
  <c r="O45" i="37"/>
  <c r="N46" i="37"/>
  <c r="N61" i="37"/>
  <c r="O22" i="37" l="1"/>
  <c r="N23" i="37"/>
  <c r="O46" i="37"/>
  <c r="N47" i="37"/>
  <c r="O110" i="37"/>
  <c r="N111" i="37"/>
  <c r="O92" i="37"/>
  <c r="N93" i="37"/>
  <c r="O61" i="37"/>
  <c r="N62" i="37"/>
  <c r="N24" i="37" l="1"/>
  <c r="O23" i="37"/>
  <c r="O93" i="37"/>
  <c r="N94" i="37"/>
  <c r="O111" i="37"/>
  <c r="N112" i="37"/>
  <c r="O47" i="37"/>
  <c r="N48" i="37"/>
  <c r="O62" i="37"/>
  <c r="N63" i="37"/>
  <c r="O48" i="37" l="1"/>
  <c r="N49" i="37"/>
  <c r="N25" i="37"/>
  <c r="O24" i="37"/>
  <c r="O112" i="37"/>
  <c r="N113" i="37"/>
  <c r="O113" i="37" s="1"/>
  <c r="O94" i="37"/>
  <c r="N95" i="37"/>
  <c r="O63" i="37"/>
  <c r="N64" i="37"/>
  <c r="O25" i="37" l="1"/>
  <c r="N26" i="37"/>
  <c r="O26" i="37" s="1"/>
  <c r="O49" i="37"/>
  <c r="N50" i="37"/>
  <c r="O95" i="37"/>
  <c r="N96" i="37"/>
  <c r="O64" i="37"/>
  <c r="N65" i="37"/>
  <c r="O50" i="37" l="1"/>
  <c r="N51" i="37"/>
  <c r="O65" i="37"/>
  <c r="N66" i="37"/>
  <c r="O96" i="37"/>
  <c r="N97" i="37"/>
  <c r="O66" i="37" l="1"/>
  <c r="N67" i="37"/>
  <c r="O51" i="37"/>
  <c r="N52" i="37"/>
  <c r="O97" i="37"/>
  <c r="N98" i="37"/>
  <c r="O98" i="37" s="1"/>
  <c r="O67" i="37" l="1"/>
  <c r="N68" i="37"/>
  <c r="O68" i="37" s="1"/>
  <c r="O52" i="37"/>
  <c r="N53" i="37"/>
  <c r="O53" i="37" l="1"/>
  <c r="N54" i="37"/>
  <c r="N55" i="37" l="1"/>
  <c r="O54" i="37"/>
  <c r="O55" i="37" l="1"/>
  <c r="N56" i="37"/>
  <c r="O56" i="37" l="1"/>
  <c r="N57" i="37"/>
  <c r="O57" i="37" l="1"/>
  <c r="N58" i="37"/>
  <c r="O58" i="37" l="1"/>
  <c r="N59" i="37"/>
  <c r="N60" i="37" l="1"/>
  <c r="O60" i="37" s="1"/>
  <c r="O59" i="37"/>
  <c r="T17" i="37" l="1"/>
  <c r="T32" i="37" s="1"/>
  <c r="T16" i="37"/>
  <c r="T31" i="37" l="1"/>
  <c r="T18" i="37"/>
  <c r="T33" i="37" s="1"/>
  <c r="C6" i="33" l="1"/>
  <c r="V4" i="32"/>
  <c r="K18" i="35"/>
  <c r="J18" i="35"/>
  <c r="K17" i="35"/>
  <c r="J17" i="35"/>
  <c r="K16" i="35"/>
  <c r="J16" i="35"/>
  <c r="K15" i="35"/>
  <c r="J15" i="35"/>
  <c r="K14" i="35"/>
  <c r="J14" i="35"/>
  <c r="K13" i="35"/>
  <c r="J13" i="35"/>
  <c r="K12" i="35"/>
  <c r="J12" i="35"/>
  <c r="K11" i="35"/>
  <c r="J11" i="35"/>
  <c r="K10" i="35"/>
  <c r="J10" i="35"/>
  <c r="K9" i="35"/>
  <c r="J9" i="35"/>
  <c r="K8" i="35"/>
  <c r="J8" i="35"/>
  <c r="K7" i="35"/>
  <c r="J7" i="35"/>
  <c r="K6" i="35"/>
  <c r="J6" i="35"/>
  <c r="K5" i="35"/>
  <c r="J5" i="35"/>
  <c r="K4" i="35"/>
  <c r="J4" i="35"/>
  <c r="K3" i="35"/>
  <c r="J3" i="35"/>
  <c r="H21" i="31"/>
  <c r="H9" i="31"/>
  <c r="H10" i="31"/>
  <c r="H11" i="31"/>
  <c r="H12" i="31"/>
  <c r="H13" i="31"/>
  <c r="H14" i="31"/>
  <c r="H15" i="31"/>
  <c r="H16" i="31"/>
  <c r="H17" i="31"/>
  <c r="H18" i="31"/>
  <c r="H19" i="31"/>
  <c r="H20" i="31"/>
  <c r="H8" i="31"/>
  <c r="H7" i="31"/>
  <c r="H6" i="31"/>
  <c r="J6" i="31" l="1"/>
  <c r="M6" i="31" s="1"/>
  <c r="E20" i="31" l="1"/>
  <c r="E19" i="31"/>
  <c r="E18" i="31"/>
  <c r="E17" i="31"/>
  <c r="E16" i="31"/>
  <c r="E15" i="31"/>
  <c r="E14" i="31"/>
  <c r="E13" i="31"/>
  <c r="E12" i="31"/>
  <c r="E11" i="31"/>
  <c r="E10" i="31"/>
  <c r="E9" i="31"/>
  <c r="E8" i="31"/>
  <c r="E7" i="31"/>
  <c r="E6" i="31"/>
  <c r="E5" i="31"/>
  <c r="B7" i="33"/>
  <c r="B8" i="33" s="1"/>
  <c r="B9" i="33" s="1"/>
  <c r="B10" i="33" s="1"/>
  <c r="B11" i="33" s="1"/>
  <c r="B12" i="33" s="1"/>
  <c r="B13" i="33" s="1"/>
  <c r="B14" i="33" s="1"/>
  <c r="B15" i="33" s="1"/>
  <c r="B16" i="33" s="1"/>
  <c r="B17" i="33" s="1"/>
  <c r="B18" i="33" s="1"/>
  <c r="B19" i="33" s="1"/>
  <c r="B20" i="33" s="1"/>
  <c r="B21" i="33" s="1"/>
  <c r="B22" i="33" s="1"/>
  <c r="B23" i="33" s="1"/>
  <c r="B24" i="33" s="1"/>
  <c r="B25" i="33" s="1"/>
  <c r="B26" i="33" s="1"/>
  <c r="B27" i="33" s="1"/>
  <c r="B28" i="33" s="1"/>
  <c r="B29" i="33" s="1"/>
  <c r="B30" i="33" s="1"/>
  <c r="B31" i="33" s="1"/>
  <c r="B32" i="33" s="1"/>
  <c r="B33" i="33" s="1"/>
  <c r="B34" i="33" s="1"/>
  <c r="B35" i="33" s="1"/>
  <c r="B36" i="33" s="1"/>
  <c r="B37" i="33" s="1"/>
  <c r="B38" i="33" s="1"/>
  <c r="B39" i="33" s="1"/>
  <c r="B40" i="33" s="1"/>
  <c r="B41" i="33" s="1"/>
  <c r="B42" i="33" s="1"/>
  <c r="B43" i="33" s="1"/>
  <c r="B44" i="33" s="1"/>
  <c r="B45" i="33" s="1"/>
  <c r="B46" i="33" s="1"/>
  <c r="B47" i="33" s="1"/>
  <c r="B48" i="33" s="1"/>
  <c r="B49" i="33" s="1"/>
  <c r="B50" i="33" s="1"/>
  <c r="B51" i="33" s="1"/>
  <c r="B52" i="33" s="1"/>
  <c r="B53" i="33" s="1"/>
  <c r="B54" i="33" s="1"/>
  <c r="B55" i="33" s="1"/>
  <c r="B56" i="33" s="1"/>
  <c r="B57" i="33" s="1"/>
  <c r="B58" i="33" s="1"/>
  <c r="B59" i="33" s="1"/>
  <c r="B60" i="33" s="1"/>
  <c r="B61" i="33" s="1"/>
  <c r="B62" i="33" s="1"/>
  <c r="B63" i="33" s="1"/>
  <c r="B64" i="33" s="1"/>
  <c r="B65" i="33" s="1"/>
  <c r="B66" i="33" s="1"/>
  <c r="B67" i="33" s="1"/>
  <c r="B68" i="33" s="1"/>
  <c r="B69" i="33" s="1"/>
  <c r="B70" i="33" s="1"/>
  <c r="B71" i="33" s="1"/>
  <c r="B72" i="33" s="1"/>
  <c r="B73" i="33" s="1"/>
  <c r="B74" i="33" s="1"/>
  <c r="B75" i="33" s="1"/>
  <c r="B76" i="33" s="1"/>
  <c r="B77" i="33" s="1"/>
  <c r="B78" i="33" s="1"/>
  <c r="B79" i="33" s="1"/>
  <c r="B80" i="33" s="1"/>
  <c r="B81" i="33" s="1"/>
  <c r="B82" i="33" s="1"/>
  <c r="B83" i="33" s="1"/>
  <c r="B84" i="33" s="1"/>
  <c r="B85" i="33" s="1"/>
  <c r="B86" i="33" s="1"/>
  <c r="B87" i="33" s="1"/>
  <c r="B88" i="33" s="1"/>
  <c r="B89" i="33" s="1"/>
  <c r="B90" i="33" s="1"/>
  <c r="B91" i="33" s="1"/>
  <c r="B92" i="33" s="1"/>
  <c r="B93" i="33" s="1"/>
  <c r="B94" i="33" s="1"/>
  <c r="B95" i="33" s="1"/>
  <c r="B96" i="33" s="1"/>
  <c r="B97" i="33" s="1"/>
  <c r="B98" i="33" s="1"/>
  <c r="B99" i="33" s="1"/>
  <c r="B100" i="33" s="1"/>
  <c r="B101" i="33" s="1"/>
  <c r="B102" i="33" s="1"/>
  <c r="B103" i="33" s="1"/>
  <c r="B104" i="33" s="1"/>
  <c r="B105" i="33" s="1"/>
  <c r="B106" i="33" s="1"/>
  <c r="B107" i="33" s="1"/>
  <c r="B108" i="33" s="1"/>
  <c r="B109" i="33" s="1"/>
  <c r="B110" i="33" s="1"/>
  <c r="B111" i="33" s="1"/>
  <c r="B112" i="33" s="1"/>
  <c r="B113" i="33" s="1"/>
  <c r="B114" i="33" s="1"/>
  <c r="B115" i="33" s="1"/>
  <c r="B116" i="33" s="1"/>
  <c r="B117" i="33" s="1"/>
  <c r="B118" i="33" s="1"/>
  <c r="B119" i="33" s="1"/>
  <c r="B120" i="33" s="1"/>
  <c r="B121" i="33" s="1"/>
  <c r="B122" i="33" s="1"/>
  <c r="B123" i="33" s="1"/>
  <c r="B124" i="33" s="1"/>
  <c r="B125" i="33" s="1"/>
  <c r="B126" i="33" s="1"/>
  <c r="B127" i="33" s="1"/>
  <c r="B128" i="33" s="1"/>
  <c r="B129" i="33" s="1"/>
  <c r="B130" i="33" s="1"/>
  <c r="B131" i="33" s="1"/>
  <c r="B132" i="33" s="1"/>
  <c r="B133" i="33" s="1"/>
  <c r="B134" i="33" s="1"/>
  <c r="B135" i="33" s="1"/>
  <c r="B136" i="33" s="1"/>
  <c r="B137" i="33" s="1"/>
  <c r="B138" i="33" s="1"/>
  <c r="B139" i="33" s="1"/>
  <c r="B140" i="33" s="1"/>
  <c r="B141" i="33" s="1"/>
  <c r="B142" i="33" s="1"/>
  <c r="B143" i="33" s="1"/>
  <c r="B144" i="33" s="1"/>
  <c r="B145" i="33" s="1"/>
  <c r="B146" i="33" s="1"/>
  <c r="B147" i="33" s="1"/>
  <c r="B148" i="33" s="1"/>
  <c r="B149" i="33" s="1"/>
  <c r="B150" i="33" s="1"/>
  <c r="B151" i="33" s="1"/>
  <c r="B152" i="33" s="1"/>
  <c r="B153" i="33" s="1"/>
  <c r="B154" i="33" s="1"/>
  <c r="B155" i="33" s="1"/>
  <c r="B156" i="33" s="1"/>
  <c r="B157" i="33" s="1"/>
  <c r="B158" i="33" s="1"/>
  <c r="B159" i="33" s="1"/>
  <c r="B160" i="33" s="1"/>
  <c r="B161" i="33" s="1"/>
  <c r="B162" i="33" s="1"/>
  <c r="B163" i="33" s="1"/>
  <c r="B164" i="33" s="1"/>
  <c r="B165" i="33" s="1"/>
  <c r="B166" i="33" s="1"/>
  <c r="B167" i="33" s="1"/>
  <c r="B168" i="33" s="1"/>
  <c r="B169" i="33" s="1"/>
  <c r="B170" i="33" s="1"/>
  <c r="B171" i="33" s="1"/>
  <c r="B172" i="33" s="1"/>
  <c r="B173" i="33" s="1"/>
  <c r="B174" i="33" s="1"/>
  <c r="B175" i="33" s="1"/>
  <c r="B176" i="33" s="1"/>
  <c r="B177" i="33" s="1"/>
  <c r="B178" i="33" s="1"/>
  <c r="B179" i="33" s="1"/>
  <c r="B180" i="33" s="1"/>
  <c r="B181" i="33" s="1"/>
  <c r="B182" i="33" s="1"/>
  <c r="B183" i="33" s="1"/>
  <c r="B184" i="33" s="1"/>
  <c r="B185" i="33" s="1"/>
  <c r="B186" i="33" s="1"/>
  <c r="B187" i="33" s="1"/>
  <c r="B188" i="33" s="1"/>
  <c r="B189" i="33" s="1"/>
  <c r="B190" i="33" s="1"/>
  <c r="B191" i="33" s="1"/>
  <c r="B192" i="33" s="1"/>
  <c r="B193" i="33" s="1"/>
  <c r="B194" i="33" s="1"/>
  <c r="B195" i="33" s="1"/>
  <c r="B196" i="33" s="1"/>
  <c r="B197" i="33" s="1"/>
  <c r="B198" i="33" s="1"/>
  <c r="B199" i="33" s="1"/>
  <c r="B200" i="33" s="1"/>
  <c r="B201" i="33" s="1"/>
  <c r="B202" i="33" s="1"/>
  <c r="B203" i="33" s="1"/>
  <c r="B204" i="33" s="1"/>
  <c r="B205" i="33" s="1"/>
  <c r="B206" i="33" s="1"/>
  <c r="B207" i="33" s="1"/>
  <c r="B208" i="33" s="1"/>
  <c r="B209" i="33" s="1"/>
  <c r="B210" i="33" s="1"/>
  <c r="B211" i="33" s="1"/>
  <c r="B212" i="33" s="1"/>
  <c r="B213" i="33" s="1"/>
  <c r="B214" i="33" s="1"/>
  <c r="B215" i="33" s="1"/>
  <c r="B216" i="33" s="1"/>
  <c r="B217" i="33" s="1"/>
  <c r="B218" i="33" s="1"/>
  <c r="B219" i="33" s="1"/>
  <c r="B220" i="33" s="1"/>
  <c r="B221" i="33" s="1"/>
  <c r="B222" i="33" s="1"/>
  <c r="B223" i="33" s="1"/>
  <c r="B224" i="33" s="1"/>
  <c r="B225" i="33" s="1"/>
  <c r="B226" i="33" s="1"/>
  <c r="B227" i="33" s="1"/>
  <c r="B228" i="33" s="1"/>
  <c r="B229" i="33" s="1"/>
  <c r="B230" i="33" s="1"/>
  <c r="B231" i="33" s="1"/>
  <c r="B232" i="33" s="1"/>
  <c r="B233" i="33" s="1"/>
  <c r="B234" i="33" s="1"/>
  <c r="B235" i="33" s="1"/>
  <c r="B236" i="33" s="1"/>
  <c r="B237" i="33" s="1"/>
  <c r="B238" i="33" s="1"/>
  <c r="B239" i="33" s="1"/>
  <c r="B240" i="33" s="1"/>
  <c r="B241" i="33" s="1"/>
  <c r="B242" i="33" s="1"/>
  <c r="B243" i="33" s="1"/>
  <c r="B244" i="33" s="1"/>
  <c r="B245" i="33" s="1"/>
  <c r="B246" i="33" s="1"/>
  <c r="B247" i="33" s="1"/>
  <c r="B248" i="33" s="1"/>
  <c r="B249" i="33" s="1"/>
  <c r="B250" i="33" s="1"/>
  <c r="B251" i="33" s="1"/>
  <c r="B252" i="33" s="1"/>
  <c r="B253" i="33" s="1"/>
  <c r="B254" i="33" s="1"/>
  <c r="B255" i="33" s="1"/>
  <c r="B256" i="33" s="1"/>
  <c r="B257" i="33" s="1"/>
  <c r="B258" i="33" s="1"/>
  <c r="B259" i="33" s="1"/>
  <c r="B260" i="33" s="1"/>
  <c r="B261" i="33" s="1"/>
  <c r="B262" i="33" s="1"/>
  <c r="B263" i="33" s="1"/>
  <c r="B264" i="33" s="1"/>
  <c r="B265" i="33" s="1"/>
  <c r="B266" i="33" s="1"/>
  <c r="B267" i="33" s="1"/>
  <c r="B268" i="33" s="1"/>
  <c r="B269" i="33" s="1"/>
  <c r="B270" i="33" s="1"/>
  <c r="B271" i="33" s="1"/>
  <c r="B272" i="33" s="1"/>
  <c r="B273" i="33" s="1"/>
  <c r="B274" i="33" s="1"/>
  <c r="B275" i="33" s="1"/>
  <c r="B276" i="33" s="1"/>
  <c r="B277" i="33" s="1"/>
  <c r="B278" i="33" s="1"/>
  <c r="B279" i="33" s="1"/>
  <c r="B280" i="33" s="1"/>
  <c r="B281" i="33" s="1"/>
  <c r="B282" i="33" s="1"/>
  <c r="B283" i="33" s="1"/>
  <c r="B284" i="33" s="1"/>
  <c r="B285" i="33" s="1"/>
  <c r="B286" i="33" s="1"/>
  <c r="B287" i="33" s="1"/>
  <c r="B288" i="33" s="1"/>
  <c r="B289" i="33" s="1"/>
  <c r="B290" i="33" s="1"/>
  <c r="B291" i="33" s="1"/>
  <c r="B292" i="33" s="1"/>
  <c r="B293" i="33" s="1"/>
  <c r="B294" i="33" s="1"/>
  <c r="B295" i="33" s="1"/>
  <c r="B296" i="33" s="1"/>
  <c r="B297" i="33" s="1"/>
  <c r="B298" i="33" s="1"/>
  <c r="B299" i="33" s="1"/>
  <c r="B300" i="33" s="1"/>
  <c r="B301" i="33" s="1"/>
  <c r="B302" i="33" s="1"/>
  <c r="B303" i="33" s="1"/>
  <c r="B304" i="33" s="1"/>
  <c r="B305" i="33" s="1"/>
  <c r="B306" i="33" s="1"/>
  <c r="B307" i="33" s="1"/>
  <c r="B308" i="33" s="1"/>
  <c r="B309" i="33" s="1"/>
  <c r="B310" i="33" s="1"/>
  <c r="B311" i="33" s="1"/>
  <c r="B312" i="33" s="1"/>
  <c r="B313" i="33" s="1"/>
  <c r="B314" i="33" s="1"/>
  <c r="B315" i="33" s="1"/>
  <c r="B316" i="33" s="1"/>
  <c r="B317" i="33" s="1"/>
  <c r="B318" i="33" s="1"/>
  <c r="B319" i="33" s="1"/>
  <c r="B320" i="33" s="1"/>
  <c r="B321" i="33" s="1"/>
  <c r="B322" i="33" s="1"/>
  <c r="B323" i="33" s="1"/>
  <c r="B324" i="33" s="1"/>
  <c r="B325" i="33" s="1"/>
  <c r="B326" i="33" s="1"/>
  <c r="B327" i="33" s="1"/>
  <c r="B328" i="33" s="1"/>
  <c r="B329" i="33" s="1"/>
  <c r="B330" i="33" s="1"/>
  <c r="B331" i="33" s="1"/>
  <c r="B332" i="33" s="1"/>
  <c r="B333" i="33" s="1"/>
  <c r="B334" i="33" s="1"/>
  <c r="B335" i="33" s="1"/>
  <c r="B336" i="33" s="1"/>
  <c r="B337" i="33" s="1"/>
  <c r="B338" i="33" s="1"/>
  <c r="B339" i="33" s="1"/>
  <c r="B340" i="33" s="1"/>
  <c r="B341" i="33" s="1"/>
  <c r="B342" i="33" s="1"/>
  <c r="B343" i="33" s="1"/>
  <c r="B344" i="33" s="1"/>
  <c r="B345" i="33" s="1"/>
  <c r="B346" i="33" s="1"/>
  <c r="B347" i="33" s="1"/>
  <c r="B348" i="33" s="1"/>
  <c r="B349" i="33" s="1"/>
  <c r="B350" i="33" s="1"/>
  <c r="B351" i="33" s="1"/>
  <c r="B352" i="33" s="1"/>
  <c r="B353" i="33" s="1"/>
  <c r="B354" i="33" s="1"/>
  <c r="B355" i="33" s="1"/>
  <c r="B356" i="33" s="1"/>
  <c r="B357" i="33" s="1"/>
  <c r="B358" i="33" s="1"/>
  <c r="B359" i="33" s="1"/>
  <c r="B360" i="33" s="1"/>
  <c r="B361" i="33" s="1"/>
  <c r="B362" i="33" s="1"/>
  <c r="B363" i="33" s="1"/>
  <c r="B364" i="33" s="1"/>
  <c r="B365" i="33" s="1"/>
  <c r="B366" i="33" s="1"/>
  <c r="B367" i="33" s="1"/>
  <c r="B368" i="33" s="1"/>
  <c r="B369" i="33" s="1"/>
  <c r="B370" i="33" s="1"/>
  <c r="B371" i="33" s="1"/>
  <c r="B372" i="33" s="1"/>
  <c r="B373" i="33" s="1"/>
  <c r="B374" i="33" s="1"/>
  <c r="B375" i="33" s="1"/>
  <c r="B376" i="33" s="1"/>
  <c r="B377" i="33" s="1"/>
  <c r="B378" i="33" s="1"/>
  <c r="B379" i="33" s="1"/>
  <c r="B380" i="33" s="1"/>
  <c r="B381" i="33" s="1"/>
  <c r="B382" i="33" s="1"/>
  <c r="B383" i="33" s="1"/>
  <c r="B384" i="33" s="1"/>
  <c r="B385" i="33" s="1"/>
  <c r="B386" i="33" s="1"/>
  <c r="B387" i="33" s="1"/>
  <c r="B388" i="33" s="1"/>
  <c r="B389" i="33" s="1"/>
  <c r="B390" i="33" s="1"/>
  <c r="B391" i="33" s="1"/>
  <c r="B392" i="33" s="1"/>
  <c r="B393" i="33" s="1"/>
  <c r="B394" i="33" s="1"/>
  <c r="B395" i="33" s="1"/>
  <c r="B396" i="33" s="1"/>
  <c r="B397" i="33" s="1"/>
  <c r="B398" i="33" s="1"/>
  <c r="B399" i="33" s="1"/>
  <c r="B400" i="33" s="1"/>
  <c r="B401" i="33" s="1"/>
  <c r="B402" i="33" s="1"/>
  <c r="B403" i="33" s="1"/>
  <c r="B404" i="33" s="1"/>
  <c r="B405" i="33" s="1"/>
  <c r="B406" i="33" s="1"/>
  <c r="B407" i="33" s="1"/>
  <c r="B408" i="33" s="1"/>
  <c r="B409" i="33" s="1"/>
  <c r="B410" i="33" s="1"/>
  <c r="B411" i="33" s="1"/>
  <c r="B412" i="33" s="1"/>
  <c r="B413" i="33" s="1"/>
  <c r="B414" i="33" s="1"/>
  <c r="B415" i="33" s="1"/>
  <c r="B416" i="33" s="1"/>
  <c r="B417" i="33" s="1"/>
  <c r="B418" i="33" s="1"/>
  <c r="B419" i="33" s="1"/>
  <c r="B420" i="33" s="1"/>
  <c r="B421" i="33" s="1"/>
  <c r="B422" i="33" s="1"/>
  <c r="B423" i="33" s="1"/>
  <c r="B424" i="33" s="1"/>
  <c r="B425" i="33" s="1"/>
  <c r="B426" i="33" s="1"/>
  <c r="B427" i="33" s="1"/>
  <c r="B428" i="33" s="1"/>
  <c r="B429" i="33" s="1"/>
  <c r="B430" i="33" s="1"/>
  <c r="B431" i="33" s="1"/>
  <c r="B432" i="33" s="1"/>
  <c r="B433" i="33" s="1"/>
  <c r="B434" i="33" s="1"/>
  <c r="B435" i="33" s="1"/>
  <c r="B436" i="33" s="1"/>
  <c r="B437" i="33" s="1"/>
  <c r="B438" i="33" s="1"/>
  <c r="B439" i="33" s="1"/>
  <c r="B440" i="33" s="1"/>
  <c r="B441" i="33" s="1"/>
  <c r="B442" i="33" s="1"/>
  <c r="B443" i="33" s="1"/>
  <c r="B444" i="33" s="1"/>
  <c r="B445" i="33" s="1"/>
  <c r="B446" i="33" s="1"/>
  <c r="B447" i="33" s="1"/>
  <c r="B448" i="33" s="1"/>
  <c r="B449" i="33" s="1"/>
  <c r="B450" i="33" s="1"/>
  <c r="B451" i="33" s="1"/>
  <c r="B452" i="33" s="1"/>
  <c r="B453" i="33" s="1"/>
  <c r="B454" i="33" s="1"/>
  <c r="B455" i="33" s="1"/>
  <c r="B456" i="33" s="1"/>
  <c r="B457" i="33" s="1"/>
  <c r="B458" i="33" s="1"/>
  <c r="B459" i="33" s="1"/>
  <c r="B460" i="33" s="1"/>
  <c r="B461" i="33" s="1"/>
  <c r="B462" i="33" s="1"/>
  <c r="B463" i="33" s="1"/>
  <c r="B464" i="33" s="1"/>
  <c r="B465" i="33" s="1"/>
  <c r="B466" i="33" s="1"/>
  <c r="B467" i="33" s="1"/>
  <c r="B468" i="33" s="1"/>
  <c r="B469" i="33" s="1"/>
  <c r="B470" i="33" s="1"/>
  <c r="B471" i="33" s="1"/>
  <c r="B472" i="33" s="1"/>
  <c r="B473" i="33" s="1"/>
  <c r="B474" i="33" s="1"/>
  <c r="B475" i="33" s="1"/>
  <c r="B476" i="33" s="1"/>
  <c r="B477" i="33" s="1"/>
  <c r="B478" i="33" s="1"/>
  <c r="B479" i="33" s="1"/>
  <c r="B480" i="33" s="1"/>
  <c r="B481" i="33" s="1"/>
  <c r="B482" i="33" s="1"/>
  <c r="B483" i="33" s="1"/>
  <c r="B484" i="33" s="1"/>
  <c r="B485" i="33" s="1"/>
  <c r="B486" i="33" s="1"/>
  <c r="B487" i="33" s="1"/>
  <c r="B488" i="33" s="1"/>
  <c r="B489" i="33" s="1"/>
  <c r="B490" i="33" s="1"/>
  <c r="B491" i="33" s="1"/>
  <c r="B492" i="33" s="1"/>
  <c r="B493" i="33" s="1"/>
  <c r="B494" i="33" s="1"/>
  <c r="B495" i="33" s="1"/>
  <c r="B496" i="33" s="1"/>
  <c r="B497" i="33" s="1"/>
  <c r="B498" i="33" s="1"/>
  <c r="B499" i="33" s="1"/>
  <c r="B500" i="33" s="1"/>
  <c r="B501" i="33" s="1"/>
  <c r="B502" i="33" s="1"/>
  <c r="B503" i="33" s="1"/>
  <c r="B504" i="33" s="1"/>
  <c r="B505" i="33" s="1"/>
  <c r="B506" i="33" s="1"/>
  <c r="B507" i="33" s="1"/>
  <c r="B508" i="33" s="1"/>
  <c r="B509" i="33" s="1"/>
  <c r="B510" i="33" s="1"/>
  <c r="B511" i="33" s="1"/>
  <c r="B512" i="33" s="1"/>
  <c r="B513" i="33" s="1"/>
  <c r="B514" i="33" s="1"/>
  <c r="B515" i="33" s="1"/>
  <c r="B516" i="33" s="1"/>
  <c r="B517" i="33" s="1"/>
  <c r="B518" i="33" s="1"/>
  <c r="B519" i="33" s="1"/>
  <c r="B520" i="33" s="1"/>
  <c r="B521" i="33" s="1"/>
  <c r="B522" i="33" s="1"/>
  <c r="B523" i="33" s="1"/>
  <c r="B524" i="33" s="1"/>
  <c r="B525" i="33" s="1"/>
  <c r="B526" i="33" s="1"/>
  <c r="B527" i="33" s="1"/>
  <c r="B528" i="33" s="1"/>
  <c r="B529" i="33" s="1"/>
  <c r="B530" i="33" s="1"/>
  <c r="B531" i="33" s="1"/>
  <c r="B532" i="33" s="1"/>
  <c r="B533" i="33" s="1"/>
  <c r="B534" i="33" s="1"/>
  <c r="B535" i="33" s="1"/>
  <c r="B536" i="33" s="1"/>
  <c r="B537" i="33" s="1"/>
  <c r="B538" i="33" s="1"/>
  <c r="B539" i="33" s="1"/>
  <c r="B540" i="33" s="1"/>
  <c r="B541" i="33" s="1"/>
  <c r="B542" i="33" s="1"/>
  <c r="B543" i="33" s="1"/>
  <c r="B544" i="33" s="1"/>
  <c r="B545" i="33" s="1"/>
  <c r="B546" i="33" s="1"/>
  <c r="B547" i="33" s="1"/>
  <c r="B548" i="33" s="1"/>
  <c r="B549" i="33" s="1"/>
  <c r="B550" i="33" s="1"/>
  <c r="B551" i="33" s="1"/>
  <c r="B552" i="33" s="1"/>
  <c r="B553" i="33" s="1"/>
  <c r="B554" i="33" s="1"/>
  <c r="B555" i="33" s="1"/>
  <c r="B556" i="33" s="1"/>
  <c r="B557" i="33" s="1"/>
  <c r="B558" i="33" s="1"/>
  <c r="B559" i="33" s="1"/>
  <c r="B560" i="33" s="1"/>
  <c r="B561" i="33" s="1"/>
  <c r="B562" i="33" s="1"/>
  <c r="B563" i="33" s="1"/>
  <c r="B564" i="33" s="1"/>
  <c r="B565" i="33" s="1"/>
  <c r="B566" i="33" s="1"/>
  <c r="B567" i="33" s="1"/>
  <c r="B568" i="33" s="1"/>
  <c r="B569" i="33" s="1"/>
  <c r="B570" i="33" s="1"/>
  <c r="B571" i="33" s="1"/>
  <c r="B572" i="33" s="1"/>
  <c r="B573" i="33" s="1"/>
  <c r="B574" i="33" s="1"/>
  <c r="B575" i="33" s="1"/>
  <c r="B576" i="33" s="1"/>
  <c r="B577" i="33" s="1"/>
  <c r="B578" i="33" s="1"/>
  <c r="B579" i="33" s="1"/>
  <c r="B580" i="33" s="1"/>
  <c r="B581" i="33" s="1"/>
  <c r="B582" i="33" s="1"/>
  <c r="B583" i="33" s="1"/>
  <c r="B584" i="33" s="1"/>
  <c r="B585" i="33" s="1"/>
  <c r="B586" i="33" s="1"/>
  <c r="B587" i="33" s="1"/>
  <c r="B588" i="33" s="1"/>
  <c r="B589" i="33" s="1"/>
  <c r="B590" i="33" s="1"/>
  <c r="B591" i="33" s="1"/>
  <c r="B592" i="33" s="1"/>
  <c r="B593" i="33" s="1"/>
  <c r="B594" i="33" s="1"/>
  <c r="B595" i="33" s="1"/>
  <c r="B596" i="33" s="1"/>
  <c r="B597" i="33" s="1"/>
  <c r="B598" i="33" s="1"/>
  <c r="B599" i="33" s="1"/>
  <c r="B600" i="33" s="1"/>
  <c r="B601" i="33" s="1"/>
  <c r="B602" i="33" s="1"/>
  <c r="B603" i="33" s="1"/>
  <c r="B604" i="33" s="1"/>
  <c r="B605" i="33" s="1"/>
  <c r="B606" i="33" s="1"/>
  <c r="B607" i="33" s="1"/>
  <c r="B608" i="33" s="1"/>
  <c r="B609" i="33" s="1"/>
  <c r="B610" i="33" s="1"/>
  <c r="B611" i="33" s="1"/>
  <c r="B612" i="33" s="1"/>
  <c r="B613" i="33" s="1"/>
  <c r="B614" i="33" s="1"/>
  <c r="B615" i="33" s="1"/>
  <c r="B616" i="33" s="1"/>
  <c r="B617" i="33" s="1"/>
  <c r="B618" i="33" s="1"/>
  <c r="B619" i="33" s="1"/>
  <c r="B620" i="33" s="1"/>
  <c r="B621" i="33" s="1"/>
  <c r="B622" i="33" s="1"/>
  <c r="B623" i="33" s="1"/>
  <c r="B624" i="33" s="1"/>
  <c r="B625" i="33" s="1"/>
  <c r="B626" i="33" s="1"/>
  <c r="B627" i="33" s="1"/>
  <c r="B628" i="33" s="1"/>
  <c r="B629" i="33" s="1"/>
  <c r="B630" i="33" s="1"/>
  <c r="B631" i="33" s="1"/>
  <c r="B632" i="33" s="1"/>
  <c r="B633" i="33" s="1"/>
  <c r="B634" i="33" s="1"/>
  <c r="B635" i="33" s="1"/>
  <c r="B636" i="33" s="1"/>
  <c r="B637" i="33" s="1"/>
  <c r="B638" i="33" s="1"/>
  <c r="B639" i="33" s="1"/>
  <c r="B640" i="33" s="1"/>
  <c r="B641" i="33" s="1"/>
  <c r="B642" i="33" s="1"/>
  <c r="B643" i="33" s="1"/>
  <c r="B644" i="33" s="1"/>
  <c r="B645" i="33" s="1"/>
  <c r="B646" i="33" s="1"/>
  <c r="B647" i="33" s="1"/>
  <c r="B648" i="33" s="1"/>
  <c r="B649" i="33" s="1"/>
  <c r="B650" i="33" s="1"/>
  <c r="B651" i="33" s="1"/>
  <c r="B652" i="33" s="1"/>
  <c r="B653" i="33" s="1"/>
  <c r="B654" i="33" s="1"/>
  <c r="B655" i="33" s="1"/>
  <c r="B656" i="33" s="1"/>
  <c r="B657" i="33" s="1"/>
  <c r="B658" i="33" s="1"/>
  <c r="B659" i="33" s="1"/>
  <c r="B660" i="33" s="1"/>
  <c r="B661" i="33" s="1"/>
  <c r="B662" i="33" s="1"/>
  <c r="B663" i="33" s="1"/>
  <c r="B664" i="33" s="1"/>
  <c r="B665" i="33" s="1"/>
  <c r="B666" i="33" s="1"/>
  <c r="B667" i="33" s="1"/>
  <c r="B668" i="33" s="1"/>
  <c r="B669" i="33" s="1"/>
  <c r="B670" i="33" s="1"/>
  <c r="B671" i="33" s="1"/>
  <c r="B672" i="33" s="1"/>
  <c r="B673" i="33" s="1"/>
  <c r="B674" i="33" s="1"/>
  <c r="B675" i="33" s="1"/>
  <c r="B676" i="33" s="1"/>
  <c r="B677" i="33" s="1"/>
  <c r="B678" i="33" s="1"/>
  <c r="B679" i="33" s="1"/>
  <c r="B680" i="33" s="1"/>
  <c r="B681" i="33" s="1"/>
  <c r="B682" i="33" s="1"/>
  <c r="B683" i="33" s="1"/>
  <c r="B684" i="33" s="1"/>
  <c r="B685" i="33" s="1"/>
  <c r="B686" i="33" s="1"/>
  <c r="B687" i="33" s="1"/>
  <c r="B688" i="33" s="1"/>
  <c r="B689" i="33" s="1"/>
  <c r="B690" i="33" s="1"/>
  <c r="B691" i="33" s="1"/>
  <c r="B692" i="33" s="1"/>
  <c r="B693" i="33" s="1"/>
  <c r="B694" i="33" s="1"/>
  <c r="B695" i="33" s="1"/>
  <c r="B696" i="33" s="1"/>
  <c r="B697" i="33" s="1"/>
  <c r="B698" i="33" s="1"/>
  <c r="B699" i="33" s="1"/>
  <c r="B700" i="33" s="1"/>
  <c r="B701" i="33" s="1"/>
  <c r="B702" i="33" s="1"/>
  <c r="B703" i="33" s="1"/>
  <c r="B704" i="33" s="1"/>
  <c r="B705" i="33" s="1"/>
  <c r="B706" i="33" s="1"/>
  <c r="B707" i="33" s="1"/>
  <c r="B708" i="33" s="1"/>
  <c r="B709" i="33" s="1"/>
  <c r="B710" i="33" s="1"/>
  <c r="B711" i="33" s="1"/>
  <c r="B712" i="33" s="1"/>
  <c r="B713" i="33" s="1"/>
  <c r="B714" i="33" s="1"/>
  <c r="B715" i="33" s="1"/>
  <c r="B716" i="33" s="1"/>
  <c r="B717" i="33" s="1"/>
  <c r="B718" i="33" s="1"/>
  <c r="B719" i="33" s="1"/>
  <c r="B720" i="33" s="1"/>
  <c r="B721" i="33" s="1"/>
  <c r="B722" i="33" s="1"/>
  <c r="B723" i="33" s="1"/>
  <c r="B724" i="33" s="1"/>
  <c r="B725" i="33" s="1"/>
  <c r="B726" i="33" s="1"/>
  <c r="B727" i="33" s="1"/>
  <c r="B728" i="33" s="1"/>
  <c r="B729" i="33" s="1"/>
  <c r="B730" i="33" s="1"/>
  <c r="B731" i="33" s="1"/>
  <c r="B732" i="33" s="1"/>
  <c r="B733" i="33" s="1"/>
  <c r="B734" i="33" s="1"/>
  <c r="B735" i="33" s="1"/>
  <c r="B736" i="33" s="1"/>
  <c r="B737" i="33" s="1"/>
  <c r="B738" i="33" s="1"/>
  <c r="B739" i="33" s="1"/>
  <c r="B740" i="33" s="1"/>
  <c r="B741" i="33" s="1"/>
  <c r="B742" i="33" s="1"/>
  <c r="B743" i="33" s="1"/>
  <c r="B744" i="33" s="1"/>
  <c r="B745" i="33" s="1"/>
  <c r="B746" i="33" s="1"/>
  <c r="B747" i="33" s="1"/>
  <c r="B748" i="33" s="1"/>
  <c r="B749" i="33" s="1"/>
  <c r="B750" i="33" s="1"/>
  <c r="B751" i="33" s="1"/>
  <c r="B752" i="33" s="1"/>
  <c r="B753" i="33" s="1"/>
  <c r="B754" i="33" s="1"/>
  <c r="B755" i="33" s="1"/>
  <c r="B756" i="33" s="1"/>
  <c r="B757" i="33" s="1"/>
  <c r="B758" i="33" s="1"/>
  <c r="B759" i="33" s="1"/>
  <c r="B760" i="33" s="1"/>
  <c r="B761" i="33" s="1"/>
  <c r="B762" i="33" s="1"/>
  <c r="B763" i="33" s="1"/>
  <c r="B764" i="33" s="1"/>
  <c r="B765" i="33" s="1"/>
  <c r="B766" i="33" s="1"/>
  <c r="B767" i="33" s="1"/>
  <c r="B768" i="33" s="1"/>
  <c r="B769" i="33" s="1"/>
  <c r="B770" i="33" s="1"/>
  <c r="B771" i="33" s="1"/>
  <c r="B772" i="33" s="1"/>
  <c r="B773" i="33" s="1"/>
  <c r="B774" i="33" s="1"/>
  <c r="B775" i="33" s="1"/>
  <c r="B776" i="33" s="1"/>
  <c r="B777" i="33" s="1"/>
  <c r="B778" i="33" s="1"/>
  <c r="B779" i="33" s="1"/>
  <c r="B780" i="33" s="1"/>
  <c r="B781" i="33" s="1"/>
  <c r="B782" i="33" s="1"/>
  <c r="B783" i="33" s="1"/>
  <c r="B784" i="33" s="1"/>
  <c r="B785" i="33" s="1"/>
  <c r="B786" i="33" s="1"/>
  <c r="B787" i="33" s="1"/>
  <c r="B788" i="33" s="1"/>
  <c r="B789" i="33" s="1"/>
  <c r="B790" i="33" s="1"/>
  <c r="B791" i="33" s="1"/>
  <c r="B792" i="33" s="1"/>
  <c r="B793" i="33" s="1"/>
  <c r="B794" i="33" s="1"/>
  <c r="B795" i="33" s="1"/>
  <c r="B796" i="33" s="1"/>
  <c r="B797" i="33" s="1"/>
  <c r="B798" i="33" s="1"/>
  <c r="B799" i="33" s="1"/>
  <c r="B800" i="33" s="1"/>
  <c r="B801" i="33" s="1"/>
  <c r="B802" i="33" s="1"/>
  <c r="B803" i="33" s="1"/>
  <c r="B804" i="33" s="1"/>
  <c r="B805" i="33" s="1"/>
  <c r="B806" i="33" s="1"/>
  <c r="B807" i="33" s="1"/>
  <c r="B808" i="33" s="1"/>
  <c r="B809" i="33" s="1"/>
  <c r="B810" i="33" s="1"/>
  <c r="B811" i="33" s="1"/>
  <c r="B812" i="33" s="1"/>
  <c r="B813" i="33" s="1"/>
  <c r="B814" i="33" s="1"/>
  <c r="B815" i="33" s="1"/>
  <c r="B816" i="33" s="1"/>
  <c r="B817" i="33" s="1"/>
  <c r="B818" i="33" s="1"/>
  <c r="B819" i="33" s="1"/>
  <c r="B820" i="33" s="1"/>
  <c r="B821" i="33" s="1"/>
  <c r="B822" i="33" s="1"/>
  <c r="B823" i="33" s="1"/>
  <c r="B824" i="33" s="1"/>
  <c r="B825" i="33" s="1"/>
  <c r="B826" i="33" s="1"/>
  <c r="B827" i="33" s="1"/>
  <c r="B828" i="33" s="1"/>
  <c r="B829" i="33" s="1"/>
  <c r="B830" i="33" s="1"/>
  <c r="B831" i="33" s="1"/>
  <c r="B832" i="33" s="1"/>
  <c r="B833" i="33" s="1"/>
  <c r="B834" i="33" s="1"/>
  <c r="B835" i="33" s="1"/>
  <c r="B836" i="33" s="1"/>
  <c r="B837" i="33" s="1"/>
  <c r="B838" i="33" s="1"/>
  <c r="B839" i="33" s="1"/>
  <c r="B840" i="33" s="1"/>
  <c r="B841" i="33" s="1"/>
  <c r="B842" i="33" s="1"/>
  <c r="B843" i="33" s="1"/>
  <c r="B844" i="33" s="1"/>
  <c r="B845" i="33" s="1"/>
  <c r="B846" i="33" s="1"/>
  <c r="B847" i="33" s="1"/>
  <c r="B848" i="33" s="1"/>
  <c r="B849" i="33" s="1"/>
  <c r="B850" i="33" s="1"/>
  <c r="B851" i="33" s="1"/>
  <c r="B852" i="33" s="1"/>
  <c r="B853" i="33" s="1"/>
  <c r="B854" i="33" s="1"/>
  <c r="B855" i="33" s="1"/>
  <c r="B856" i="33" s="1"/>
  <c r="B857" i="33" s="1"/>
  <c r="B858" i="33" s="1"/>
  <c r="B859" i="33" s="1"/>
  <c r="B860" i="33" s="1"/>
  <c r="B861" i="33" s="1"/>
  <c r="B862" i="33" s="1"/>
  <c r="B863" i="33" s="1"/>
  <c r="B864" i="33" s="1"/>
  <c r="B865" i="33" s="1"/>
  <c r="B866" i="33" s="1"/>
  <c r="B867" i="33" s="1"/>
  <c r="B868" i="33" s="1"/>
  <c r="B869" i="33" s="1"/>
  <c r="B870" i="33" s="1"/>
  <c r="B871" i="33" s="1"/>
  <c r="B872" i="33" s="1"/>
  <c r="B873" i="33" s="1"/>
  <c r="B874" i="33" s="1"/>
  <c r="B875" i="33" s="1"/>
  <c r="B876" i="33" s="1"/>
  <c r="B877" i="33" s="1"/>
  <c r="B878" i="33" s="1"/>
  <c r="B879" i="33" s="1"/>
  <c r="B880" i="33" s="1"/>
  <c r="B881" i="33" s="1"/>
  <c r="B882" i="33" s="1"/>
  <c r="B883" i="33" s="1"/>
  <c r="B884" i="33" s="1"/>
  <c r="B885" i="33" s="1"/>
  <c r="B886" i="33" s="1"/>
  <c r="B887" i="33" s="1"/>
  <c r="B888" i="33" s="1"/>
  <c r="B889" i="33" s="1"/>
  <c r="B890" i="33" s="1"/>
  <c r="B891" i="33" s="1"/>
  <c r="B892" i="33" s="1"/>
  <c r="B893" i="33" s="1"/>
  <c r="B894" i="33" s="1"/>
  <c r="B895" i="33" s="1"/>
  <c r="B896" i="33" s="1"/>
  <c r="B897" i="33" s="1"/>
  <c r="B898" i="33" s="1"/>
  <c r="B899" i="33" s="1"/>
  <c r="B900" i="33" s="1"/>
  <c r="B901" i="33" s="1"/>
  <c r="B902" i="33" s="1"/>
  <c r="B903" i="33" s="1"/>
  <c r="B904" i="33" s="1"/>
  <c r="B905" i="33" s="1"/>
  <c r="B906" i="33" s="1"/>
  <c r="B907" i="33" s="1"/>
  <c r="B908" i="33" s="1"/>
  <c r="B909" i="33" s="1"/>
  <c r="B910" i="33" s="1"/>
  <c r="B911" i="33" s="1"/>
  <c r="B912" i="33" s="1"/>
  <c r="B913" i="33" s="1"/>
  <c r="B914" i="33" s="1"/>
  <c r="B915" i="33" s="1"/>
  <c r="B916" i="33" s="1"/>
  <c r="B917" i="33" s="1"/>
  <c r="B918" i="33" s="1"/>
  <c r="B919" i="33" s="1"/>
  <c r="B920" i="33" s="1"/>
  <c r="B921" i="33" s="1"/>
  <c r="B922" i="33" s="1"/>
  <c r="B923" i="33" s="1"/>
  <c r="B924" i="33" s="1"/>
  <c r="B925" i="33" s="1"/>
  <c r="B926" i="33" s="1"/>
  <c r="B927" i="33" s="1"/>
  <c r="B928" i="33" s="1"/>
  <c r="B929" i="33" s="1"/>
  <c r="B930" i="33" s="1"/>
  <c r="B931" i="33" s="1"/>
  <c r="B932" i="33" s="1"/>
  <c r="B933" i="33" s="1"/>
  <c r="B934" i="33" s="1"/>
  <c r="B935" i="33" s="1"/>
  <c r="B936" i="33" s="1"/>
  <c r="B937" i="33" s="1"/>
  <c r="B938" i="33" s="1"/>
  <c r="B939" i="33" s="1"/>
  <c r="B940" i="33" s="1"/>
  <c r="B941" i="33" s="1"/>
  <c r="B942" i="33" s="1"/>
  <c r="B943" i="33" s="1"/>
  <c r="B944" i="33" s="1"/>
  <c r="B945" i="33" s="1"/>
  <c r="B946" i="33" s="1"/>
  <c r="B947" i="33" s="1"/>
  <c r="B948" i="33" s="1"/>
  <c r="B949" i="33" s="1"/>
  <c r="B950" i="33" s="1"/>
  <c r="B951" i="33" s="1"/>
  <c r="B952" i="33" s="1"/>
  <c r="B953" i="33" s="1"/>
  <c r="B954" i="33" s="1"/>
  <c r="B955" i="33" s="1"/>
  <c r="B956" i="33" s="1"/>
  <c r="B957" i="33" s="1"/>
  <c r="B958" i="33" s="1"/>
  <c r="B959" i="33" s="1"/>
  <c r="B960" i="33" s="1"/>
  <c r="B961" i="33" s="1"/>
  <c r="B962" i="33" s="1"/>
  <c r="B963" i="33" s="1"/>
  <c r="B964" i="33" s="1"/>
  <c r="B965" i="33" s="1"/>
  <c r="B966" i="33" s="1"/>
  <c r="B967" i="33" s="1"/>
  <c r="B968" i="33" s="1"/>
  <c r="B969" i="33" s="1"/>
  <c r="B970" i="33" s="1"/>
  <c r="B971" i="33" s="1"/>
  <c r="B972" i="33" s="1"/>
  <c r="B973" i="33" s="1"/>
  <c r="B974" i="33" s="1"/>
  <c r="B975" i="33" s="1"/>
  <c r="B976" i="33" s="1"/>
  <c r="B977" i="33" s="1"/>
  <c r="B978" i="33" s="1"/>
  <c r="B979" i="33" s="1"/>
  <c r="B980" i="33" s="1"/>
  <c r="B981" i="33" s="1"/>
  <c r="B982" i="33" s="1"/>
  <c r="B983" i="33" s="1"/>
  <c r="B984" i="33" s="1"/>
  <c r="B985" i="33" s="1"/>
  <c r="B986" i="33" s="1"/>
  <c r="B987" i="33" s="1"/>
  <c r="B988" i="33" s="1"/>
  <c r="B989" i="33" s="1"/>
  <c r="B990" i="33" s="1"/>
  <c r="B991" i="33" s="1"/>
  <c r="B992" i="33" s="1"/>
  <c r="B993" i="33" s="1"/>
  <c r="B994" i="33" s="1"/>
  <c r="B995" i="33" s="1"/>
  <c r="B996" i="33" s="1"/>
  <c r="B997" i="33" s="1"/>
  <c r="B998" i="33" s="1"/>
  <c r="B999" i="33" s="1"/>
  <c r="B1000" i="33" s="1"/>
  <c r="B1001" i="33" s="1"/>
  <c r="B1002" i="33" s="1"/>
  <c r="B1003" i="33" s="1"/>
  <c r="B1004" i="33" s="1"/>
  <c r="B1005" i="33" s="1"/>
  <c r="B1006" i="33" s="1"/>
  <c r="B1007" i="33" s="1"/>
  <c r="B1008" i="33" s="1"/>
  <c r="B1009" i="33" s="1"/>
  <c r="B1010" i="33" s="1"/>
  <c r="B1011" i="33" s="1"/>
  <c r="B1012" i="33" s="1"/>
  <c r="B1013" i="33" s="1"/>
  <c r="B1014" i="33" s="1"/>
  <c r="B1015" i="33" s="1"/>
  <c r="B1016" i="33" s="1"/>
  <c r="B1017" i="33" s="1"/>
  <c r="B1018" i="33" s="1"/>
  <c r="B1019" i="33" s="1"/>
  <c r="B1020" i="33" s="1"/>
  <c r="B1021" i="33" s="1"/>
  <c r="B1022" i="33" s="1"/>
  <c r="B1023" i="33" s="1"/>
  <c r="B1024" i="33" s="1"/>
  <c r="B1025" i="33" s="1"/>
  <c r="B1026" i="33" s="1"/>
  <c r="B1027" i="33" s="1"/>
  <c r="B1028" i="33" s="1"/>
  <c r="B1029" i="33" s="1"/>
  <c r="B1030" i="33" s="1"/>
  <c r="B1031" i="33" s="1"/>
  <c r="B1032" i="33" s="1"/>
  <c r="B1033" i="33" s="1"/>
  <c r="B1034" i="33" s="1"/>
  <c r="B1035" i="33" s="1"/>
  <c r="B1036" i="33" s="1"/>
  <c r="B1037" i="33" s="1"/>
  <c r="B1038" i="33" s="1"/>
  <c r="B1039" i="33" s="1"/>
  <c r="B1040" i="33" s="1"/>
  <c r="B1041" i="33" s="1"/>
  <c r="B1042" i="33" s="1"/>
  <c r="B1043" i="33" s="1"/>
  <c r="B1044" i="33" s="1"/>
  <c r="B1045" i="33" s="1"/>
  <c r="B1046" i="33" s="1"/>
  <c r="B1047" i="33" s="1"/>
  <c r="B1048" i="33" s="1"/>
  <c r="B1049" i="33" s="1"/>
  <c r="B1050" i="33" s="1"/>
  <c r="B1051" i="33" s="1"/>
  <c r="B1052" i="33" s="1"/>
  <c r="B1053" i="33" s="1"/>
  <c r="B1054" i="33" s="1"/>
  <c r="B1055" i="33" s="1"/>
  <c r="B1056" i="33" s="1"/>
  <c r="B1057" i="33" s="1"/>
  <c r="B1058" i="33" s="1"/>
  <c r="B1059" i="33" s="1"/>
  <c r="B1060" i="33" s="1"/>
  <c r="B1061" i="33" s="1"/>
  <c r="B1062" i="33" s="1"/>
  <c r="B1063" i="33" s="1"/>
  <c r="B1064" i="33" s="1"/>
  <c r="B1065" i="33" s="1"/>
  <c r="B1066" i="33" s="1"/>
  <c r="B1067" i="33" s="1"/>
  <c r="B1068" i="33" s="1"/>
  <c r="B1069" i="33" s="1"/>
  <c r="B1070" i="33" s="1"/>
  <c r="B1071" i="33" s="1"/>
  <c r="B1072" i="33" s="1"/>
  <c r="B1073" i="33" s="1"/>
  <c r="B1074" i="33" s="1"/>
  <c r="B1075" i="33" s="1"/>
  <c r="B1076" i="33" s="1"/>
  <c r="B1077" i="33" s="1"/>
  <c r="B1078" i="33" s="1"/>
  <c r="B1079" i="33" s="1"/>
  <c r="B1080" i="33" s="1"/>
  <c r="B1081" i="33" s="1"/>
  <c r="B1082" i="33" s="1"/>
  <c r="B1083" i="33" s="1"/>
  <c r="B1084" i="33" s="1"/>
  <c r="B1085" i="33" s="1"/>
  <c r="B1086" i="33" s="1"/>
  <c r="B1087" i="33" s="1"/>
  <c r="B1088" i="33" s="1"/>
  <c r="B1089" i="33" s="1"/>
  <c r="B1090" i="33" s="1"/>
  <c r="B1091" i="33" s="1"/>
  <c r="B1092" i="33" s="1"/>
  <c r="B1093" i="33" s="1"/>
  <c r="B1094" i="33" s="1"/>
  <c r="B1095" i="33" s="1"/>
  <c r="B1096" i="33" s="1"/>
  <c r="B1097" i="33" s="1"/>
  <c r="B1098" i="33" s="1"/>
  <c r="B1099" i="33" s="1"/>
  <c r="B1100" i="33" s="1"/>
  <c r="B1101" i="33" s="1"/>
  <c r="B1102" i="33" s="1"/>
  <c r="B1103" i="33" s="1"/>
  <c r="B1104" i="33" s="1"/>
  <c r="B1105" i="33" s="1"/>
  <c r="B1106" i="33" s="1"/>
  <c r="B1107" i="33" s="1"/>
  <c r="B1108" i="33" s="1"/>
  <c r="B1109" i="33" s="1"/>
  <c r="B1110" i="33" s="1"/>
  <c r="B1111" i="33" s="1"/>
  <c r="B1112" i="33" s="1"/>
  <c r="B1113" i="33" s="1"/>
  <c r="B1114" i="33" s="1"/>
  <c r="B1115" i="33" s="1"/>
  <c r="B1116" i="33" s="1"/>
  <c r="B1117" i="33" s="1"/>
  <c r="B1118" i="33" s="1"/>
  <c r="B1119" i="33" s="1"/>
  <c r="B1120" i="33" s="1"/>
  <c r="B1121" i="33" s="1"/>
  <c r="B1122" i="33" s="1"/>
  <c r="B1123" i="33" s="1"/>
  <c r="B1124" i="33" s="1"/>
  <c r="B1125" i="33" s="1"/>
  <c r="B1126" i="33" s="1"/>
  <c r="B1127" i="33" s="1"/>
  <c r="B1128" i="33" s="1"/>
  <c r="B1129" i="33" s="1"/>
  <c r="B1130" i="33" s="1"/>
  <c r="B1131" i="33" s="1"/>
  <c r="B1132" i="33" s="1"/>
  <c r="B1133" i="33" s="1"/>
  <c r="B1134" i="33" s="1"/>
  <c r="B1135" i="33" s="1"/>
  <c r="B1136" i="33" s="1"/>
  <c r="B1137" i="33" s="1"/>
  <c r="B1138" i="33" s="1"/>
  <c r="B1139" i="33" s="1"/>
  <c r="B1140" i="33" s="1"/>
  <c r="B1141" i="33" s="1"/>
  <c r="B1142" i="33" s="1"/>
  <c r="B1143" i="33" s="1"/>
  <c r="B1144" i="33" s="1"/>
  <c r="B1145" i="33" s="1"/>
  <c r="B1146" i="33" s="1"/>
  <c r="B1147" i="33" s="1"/>
  <c r="B1148" i="33" s="1"/>
  <c r="B1149" i="33" s="1"/>
  <c r="B1150" i="33" s="1"/>
  <c r="B1151" i="33" s="1"/>
  <c r="B1152" i="33" s="1"/>
  <c r="B1153" i="33" s="1"/>
  <c r="B1154" i="33" s="1"/>
  <c r="B1155" i="33" s="1"/>
  <c r="B1156" i="33" s="1"/>
  <c r="B1157" i="33" s="1"/>
  <c r="B1158" i="33" s="1"/>
  <c r="B1159" i="33" s="1"/>
  <c r="B1160" i="33" s="1"/>
  <c r="B1161" i="33" s="1"/>
  <c r="B1162" i="33" s="1"/>
  <c r="B1163" i="33" s="1"/>
  <c r="B1164" i="33" s="1"/>
  <c r="B1165" i="33" s="1"/>
  <c r="B1166" i="33" s="1"/>
  <c r="B1167" i="33" s="1"/>
  <c r="B1168" i="33" s="1"/>
  <c r="B1169" i="33" s="1"/>
  <c r="B1170" i="33" s="1"/>
  <c r="B1171" i="33" s="1"/>
  <c r="B1172" i="33" s="1"/>
  <c r="B1173" i="33" s="1"/>
  <c r="B1174" i="33" s="1"/>
  <c r="B1175" i="33" s="1"/>
  <c r="B1176" i="33" s="1"/>
  <c r="B1177" i="33" s="1"/>
  <c r="B1178" i="33" s="1"/>
  <c r="B1179" i="33" s="1"/>
  <c r="B1180" i="33" s="1"/>
  <c r="B1181" i="33" s="1"/>
  <c r="B1182" i="33" s="1"/>
  <c r="B1183" i="33" s="1"/>
  <c r="B1184" i="33" s="1"/>
  <c r="B1185" i="33" s="1"/>
  <c r="B1186" i="33" s="1"/>
  <c r="B1187" i="33" s="1"/>
  <c r="B1188" i="33" s="1"/>
  <c r="B1189" i="33" s="1"/>
  <c r="B1190" i="33" s="1"/>
  <c r="B1191" i="33" s="1"/>
  <c r="B1192" i="33" s="1"/>
  <c r="B1193" i="33" s="1"/>
  <c r="B1194" i="33" s="1"/>
  <c r="B1195" i="33" s="1"/>
  <c r="B1196" i="33" s="1"/>
  <c r="B1197" i="33" s="1"/>
  <c r="B1198" i="33" s="1"/>
  <c r="B1199" i="33" s="1"/>
  <c r="B1200" i="33" s="1"/>
  <c r="B1201" i="33" s="1"/>
  <c r="B1202" i="33" s="1"/>
  <c r="B1203" i="33" s="1"/>
  <c r="B1204" i="33" s="1"/>
  <c r="B1205" i="33" s="1"/>
  <c r="B1206" i="33" s="1"/>
  <c r="B1207" i="33" s="1"/>
  <c r="B1208" i="33" s="1"/>
  <c r="B1209" i="33" s="1"/>
  <c r="B1210" i="33" s="1"/>
  <c r="B1211" i="33" s="1"/>
  <c r="B1212" i="33" s="1"/>
  <c r="B1213" i="33" s="1"/>
  <c r="B1214" i="33" s="1"/>
  <c r="B1215" i="33" s="1"/>
  <c r="B1216" i="33" s="1"/>
  <c r="B1217" i="33" s="1"/>
  <c r="B1218" i="33" s="1"/>
  <c r="B1219" i="33" s="1"/>
  <c r="B1220" i="33" s="1"/>
  <c r="B1221" i="33" s="1"/>
  <c r="B1222" i="33" s="1"/>
  <c r="B1223" i="33" s="1"/>
  <c r="B1224" i="33" s="1"/>
  <c r="B1225" i="33" s="1"/>
  <c r="B1226" i="33" s="1"/>
  <c r="B1227" i="33" s="1"/>
  <c r="B1228" i="33" s="1"/>
  <c r="B1229" i="33" s="1"/>
  <c r="B1230" i="33" s="1"/>
  <c r="B1231" i="33" s="1"/>
  <c r="B1232" i="33" s="1"/>
  <c r="B1233" i="33" s="1"/>
  <c r="B1234" i="33" s="1"/>
  <c r="B1235" i="33" s="1"/>
  <c r="B1236" i="33" s="1"/>
  <c r="B1237" i="33" s="1"/>
  <c r="B1238" i="33" s="1"/>
  <c r="B1239" i="33" s="1"/>
  <c r="B1240" i="33" s="1"/>
  <c r="B1241" i="33" s="1"/>
  <c r="B1242" i="33" s="1"/>
  <c r="B1243" i="33" s="1"/>
  <c r="B1244" i="33" s="1"/>
  <c r="B1245" i="33" s="1"/>
  <c r="B1246" i="33" s="1"/>
  <c r="B1247" i="33" s="1"/>
  <c r="B1248" i="33" s="1"/>
  <c r="B1249" i="33" s="1"/>
  <c r="B1250" i="33" s="1"/>
  <c r="B1251" i="33" s="1"/>
  <c r="B1252" i="33" s="1"/>
  <c r="B1253" i="33" s="1"/>
  <c r="B1254" i="33" s="1"/>
  <c r="B1255" i="33" s="1"/>
  <c r="B1256" i="33" s="1"/>
  <c r="B1257" i="33" s="1"/>
  <c r="B1258" i="33" s="1"/>
  <c r="B1259" i="33" s="1"/>
  <c r="B1260" i="33" s="1"/>
  <c r="B1261" i="33" s="1"/>
  <c r="B1262" i="33" s="1"/>
  <c r="B1263" i="33" s="1"/>
  <c r="B1264" i="33" s="1"/>
  <c r="B1265" i="33" s="1"/>
  <c r="B1266" i="33" s="1"/>
  <c r="B1267" i="33" s="1"/>
  <c r="B1268" i="33" s="1"/>
  <c r="B1269" i="33" s="1"/>
  <c r="B1270" i="33" s="1"/>
  <c r="B1271" i="33" s="1"/>
  <c r="B1272" i="33" s="1"/>
  <c r="B1273" i="33" s="1"/>
  <c r="B1274" i="33" s="1"/>
  <c r="B1275" i="33" s="1"/>
  <c r="B1276" i="33" s="1"/>
  <c r="B1277" i="33" s="1"/>
  <c r="B1278" i="33" s="1"/>
  <c r="B1279" i="33" s="1"/>
  <c r="B1280" i="33" s="1"/>
  <c r="B1281" i="33" s="1"/>
  <c r="B1282" i="33" s="1"/>
  <c r="B1283" i="33" s="1"/>
  <c r="B1284" i="33" s="1"/>
  <c r="B1285" i="33" s="1"/>
  <c r="B1286" i="33" s="1"/>
  <c r="B1287" i="33" s="1"/>
  <c r="B1288" i="33" s="1"/>
  <c r="B1289" i="33" s="1"/>
  <c r="B1290" i="33" s="1"/>
  <c r="B1291" i="33" s="1"/>
  <c r="B1292" i="33" s="1"/>
  <c r="B1293" i="33" s="1"/>
  <c r="B1294" i="33" s="1"/>
  <c r="B1295" i="33" s="1"/>
  <c r="B1296" i="33" s="1"/>
  <c r="B1297" i="33" s="1"/>
  <c r="B1298" i="33" s="1"/>
  <c r="B1299" i="33" s="1"/>
  <c r="B1300" i="33" s="1"/>
  <c r="B1301" i="33" s="1"/>
  <c r="B1302" i="33" s="1"/>
  <c r="B1303" i="33" s="1"/>
  <c r="B1304" i="33" s="1"/>
  <c r="B1305" i="33" s="1"/>
  <c r="B1306" i="33" s="1"/>
  <c r="B1307" i="33" s="1"/>
  <c r="B1308" i="33" s="1"/>
  <c r="B1309" i="33" s="1"/>
  <c r="B1310" i="33" s="1"/>
  <c r="B1311" i="33" s="1"/>
  <c r="B1312" i="33" s="1"/>
  <c r="B1313" i="33" s="1"/>
  <c r="B1314" i="33" s="1"/>
  <c r="B1315" i="33" s="1"/>
  <c r="B1316" i="33" s="1"/>
  <c r="B1317" i="33" s="1"/>
  <c r="B1318" i="33" s="1"/>
  <c r="B1319" i="33" s="1"/>
  <c r="B1320" i="33" s="1"/>
  <c r="B1321" i="33" s="1"/>
  <c r="B1322" i="33" s="1"/>
  <c r="B1323" i="33" s="1"/>
  <c r="B1324" i="33" s="1"/>
  <c r="B1325" i="33" s="1"/>
  <c r="B1326" i="33" s="1"/>
  <c r="B1327" i="33" s="1"/>
  <c r="B1328" i="33" s="1"/>
  <c r="B1329" i="33" s="1"/>
  <c r="B1330" i="33" s="1"/>
  <c r="B1331" i="33" s="1"/>
  <c r="B1332" i="33" s="1"/>
  <c r="B1333" i="33" s="1"/>
  <c r="B1334" i="33" s="1"/>
  <c r="B1335" i="33" s="1"/>
  <c r="B1336" i="33" s="1"/>
  <c r="B1337" i="33" s="1"/>
  <c r="B1338" i="33" s="1"/>
  <c r="B1339" i="33" s="1"/>
  <c r="B1340" i="33" s="1"/>
  <c r="B1341" i="33" s="1"/>
  <c r="B1342" i="33" s="1"/>
  <c r="B1343" i="33" s="1"/>
  <c r="B1344" i="33" s="1"/>
  <c r="B1345" i="33" s="1"/>
  <c r="B1346" i="33" s="1"/>
  <c r="B1347" i="33" s="1"/>
  <c r="B1348" i="33" s="1"/>
  <c r="B1349" i="33" s="1"/>
  <c r="B1350" i="33" s="1"/>
  <c r="B1351" i="33" s="1"/>
  <c r="B1352" i="33" s="1"/>
  <c r="B1353" i="33" s="1"/>
  <c r="B1354" i="33" s="1"/>
  <c r="B1355" i="33" s="1"/>
  <c r="B1356" i="33" s="1"/>
  <c r="B1357" i="33" s="1"/>
  <c r="B1358" i="33" s="1"/>
  <c r="B1359" i="33" s="1"/>
  <c r="B1360" i="33" s="1"/>
  <c r="B1361" i="33" s="1"/>
  <c r="B1362" i="33" s="1"/>
  <c r="B1363" i="33" s="1"/>
  <c r="B1364" i="33" s="1"/>
  <c r="B1365" i="33" s="1"/>
  <c r="B1366" i="33" s="1"/>
  <c r="B1367" i="33" s="1"/>
  <c r="B1368" i="33" s="1"/>
  <c r="B1369" i="33" s="1"/>
  <c r="B1370" i="33" s="1"/>
  <c r="B1371" i="33" s="1"/>
  <c r="B1372" i="33" s="1"/>
  <c r="B1373" i="33" s="1"/>
  <c r="B1374" i="33" s="1"/>
  <c r="B1375" i="33" s="1"/>
  <c r="B1376" i="33" s="1"/>
  <c r="B1377" i="33" s="1"/>
  <c r="B1378" i="33" s="1"/>
  <c r="B1379" i="33" s="1"/>
  <c r="B1380" i="33" s="1"/>
  <c r="B1381" i="33" s="1"/>
  <c r="B1382" i="33" s="1"/>
  <c r="B1383" i="33" s="1"/>
  <c r="B1384" i="33" s="1"/>
  <c r="B1385" i="33" s="1"/>
  <c r="B1386" i="33" s="1"/>
  <c r="B1387" i="33" s="1"/>
  <c r="B1388" i="33" s="1"/>
  <c r="B1389" i="33" s="1"/>
  <c r="B1390" i="33" s="1"/>
  <c r="B1391" i="33" s="1"/>
  <c r="B1392" i="33" s="1"/>
  <c r="B1393" i="33" s="1"/>
  <c r="B1394" i="33" s="1"/>
  <c r="B1395" i="33" s="1"/>
  <c r="B1396" i="33" s="1"/>
  <c r="B1397" i="33" s="1"/>
  <c r="B1398" i="33" s="1"/>
  <c r="B1399" i="33" s="1"/>
  <c r="B1400" i="33" s="1"/>
  <c r="B1401" i="33" s="1"/>
  <c r="B1402" i="33" s="1"/>
  <c r="B1403" i="33" s="1"/>
  <c r="B1404" i="33" s="1"/>
  <c r="B1405" i="33" s="1"/>
  <c r="B1406" i="33" s="1"/>
  <c r="B1407" i="33" s="1"/>
  <c r="B1408" i="33" s="1"/>
  <c r="B1409" i="33" s="1"/>
  <c r="B1410" i="33" s="1"/>
  <c r="B1411" i="33" s="1"/>
  <c r="B1412" i="33" s="1"/>
  <c r="B1413" i="33" s="1"/>
  <c r="B1414" i="33" s="1"/>
  <c r="B1415" i="33" s="1"/>
  <c r="B1416" i="33" s="1"/>
  <c r="B1417" i="33" s="1"/>
  <c r="B1418" i="33" s="1"/>
  <c r="B1419" i="33" s="1"/>
  <c r="B1420" i="33" s="1"/>
  <c r="B1421" i="33" s="1"/>
  <c r="B1422" i="33" s="1"/>
  <c r="B1423" i="33" s="1"/>
  <c r="B1424" i="33" s="1"/>
  <c r="B1425" i="33" s="1"/>
  <c r="B1426" i="33" s="1"/>
  <c r="B1427" i="33" s="1"/>
  <c r="B1428" i="33" s="1"/>
  <c r="B1429" i="33" s="1"/>
  <c r="B1430" i="33" s="1"/>
  <c r="B1431" i="33" s="1"/>
  <c r="B1432" i="33" s="1"/>
  <c r="B1433" i="33" s="1"/>
  <c r="B1434" i="33" s="1"/>
  <c r="B1435" i="33" s="1"/>
  <c r="B1436" i="33" s="1"/>
  <c r="B1437" i="33" s="1"/>
  <c r="B1438" i="33" s="1"/>
  <c r="B1439" i="33" s="1"/>
  <c r="B1440" i="33" s="1"/>
  <c r="B1441" i="33" s="1"/>
  <c r="B1442" i="33" s="1"/>
  <c r="B1443" i="33" s="1"/>
  <c r="B1444" i="33" s="1"/>
  <c r="B1445" i="33" s="1"/>
  <c r="B1446" i="33" s="1"/>
  <c r="B1447" i="33" s="1"/>
  <c r="B1448" i="33" s="1"/>
  <c r="B1449" i="33" s="1"/>
  <c r="B1450" i="33" s="1"/>
  <c r="B1451" i="33" s="1"/>
  <c r="B1452" i="33" s="1"/>
  <c r="B1453" i="33" s="1"/>
  <c r="B1454" i="33" s="1"/>
  <c r="B1455" i="33" s="1"/>
  <c r="B1456" i="33" s="1"/>
  <c r="B1457" i="33" s="1"/>
  <c r="B1458" i="33" s="1"/>
  <c r="B1459" i="33" s="1"/>
  <c r="B1460" i="33" s="1"/>
  <c r="B1461" i="33" s="1"/>
  <c r="B1462" i="33" s="1"/>
  <c r="B1463" i="33" s="1"/>
  <c r="B1464" i="33" s="1"/>
  <c r="B1465" i="33" s="1"/>
  <c r="B1466" i="33" s="1"/>
  <c r="B1467" i="33" s="1"/>
  <c r="B1468" i="33" s="1"/>
  <c r="B1469" i="33" s="1"/>
  <c r="B1470" i="33" s="1"/>
  <c r="B1471" i="33" s="1"/>
  <c r="B1472" i="33" s="1"/>
  <c r="B1473" i="33" s="1"/>
  <c r="B1474" i="33" s="1"/>
  <c r="B1475" i="33" s="1"/>
  <c r="B1476" i="33" s="1"/>
  <c r="B1477" i="33" s="1"/>
  <c r="B1478" i="33" s="1"/>
  <c r="B1479" i="33" s="1"/>
  <c r="B1480" i="33" s="1"/>
  <c r="B1481" i="33" s="1"/>
  <c r="B1482" i="33" s="1"/>
  <c r="B1483" i="33" s="1"/>
  <c r="B1484" i="33" s="1"/>
  <c r="B1485" i="33" s="1"/>
  <c r="B1486" i="33" s="1"/>
  <c r="B1487" i="33" s="1"/>
  <c r="B1488" i="33" s="1"/>
  <c r="B1489" i="33" s="1"/>
  <c r="B1490" i="33" s="1"/>
  <c r="B1491" i="33" s="1"/>
  <c r="B1492" i="33" s="1"/>
  <c r="B1493" i="33" s="1"/>
  <c r="B1494" i="33" s="1"/>
  <c r="B1495" i="33" s="1"/>
  <c r="B1496" i="33" s="1"/>
  <c r="B1497" i="33" s="1"/>
  <c r="B1498" i="33" s="1"/>
  <c r="B1499" i="33" s="1"/>
  <c r="B1500" i="33" s="1"/>
  <c r="B1501" i="33" s="1"/>
  <c r="B1502" i="33" s="1"/>
  <c r="B1503" i="33" s="1"/>
  <c r="B1504" i="33" s="1"/>
  <c r="B1505" i="33" s="1"/>
  <c r="B1506" i="33" s="1"/>
  <c r="B1507" i="33" s="1"/>
  <c r="B1508" i="33" s="1"/>
  <c r="B1509" i="33" s="1"/>
  <c r="B1510" i="33" s="1"/>
  <c r="B1511" i="33" s="1"/>
  <c r="B1512" i="33" s="1"/>
  <c r="B1513" i="33" s="1"/>
  <c r="B1514" i="33" s="1"/>
  <c r="B1515" i="33" s="1"/>
  <c r="B1516" i="33" s="1"/>
  <c r="B1517" i="33" s="1"/>
  <c r="B1518" i="33" s="1"/>
  <c r="B1519" i="33" s="1"/>
  <c r="B1520" i="33" s="1"/>
  <c r="B1521" i="33" s="1"/>
  <c r="B1522" i="33" s="1"/>
  <c r="B1523" i="33" s="1"/>
  <c r="B1524" i="33" s="1"/>
  <c r="B1525" i="33" s="1"/>
  <c r="B1526" i="33" s="1"/>
  <c r="B1527" i="33" s="1"/>
  <c r="B1528" i="33" s="1"/>
  <c r="B1529" i="33" s="1"/>
  <c r="B1530" i="33" s="1"/>
  <c r="B1531" i="33" s="1"/>
  <c r="B1532" i="33" s="1"/>
  <c r="B1533" i="33" s="1"/>
  <c r="B1534" i="33" s="1"/>
  <c r="B1535" i="33" s="1"/>
  <c r="B1536" i="33" s="1"/>
  <c r="B1537" i="33" s="1"/>
  <c r="B1538" i="33" s="1"/>
  <c r="B1539" i="33" s="1"/>
  <c r="B1540" i="33" s="1"/>
  <c r="B1541" i="33" s="1"/>
  <c r="B1542" i="33" s="1"/>
  <c r="B1543" i="33" s="1"/>
  <c r="B1544" i="33" s="1"/>
  <c r="B1545" i="33" s="1"/>
  <c r="B1546" i="33" s="1"/>
  <c r="B1547" i="33" s="1"/>
  <c r="B1548" i="33" s="1"/>
  <c r="B1549" i="33" s="1"/>
  <c r="B1550" i="33" s="1"/>
  <c r="B1551" i="33" s="1"/>
  <c r="B1552" i="33" s="1"/>
  <c r="B1553" i="33" s="1"/>
  <c r="B1554" i="33" s="1"/>
  <c r="B1555" i="33" s="1"/>
  <c r="B1556" i="33" s="1"/>
  <c r="B1557" i="33" s="1"/>
  <c r="B1558" i="33" s="1"/>
  <c r="B1559" i="33" s="1"/>
  <c r="B1560" i="33" s="1"/>
  <c r="B1561" i="33" s="1"/>
  <c r="B1562" i="33" s="1"/>
  <c r="B1563" i="33" s="1"/>
  <c r="B1564" i="33" s="1"/>
  <c r="B1565" i="33" s="1"/>
  <c r="B1566" i="33" s="1"/>
  <c r="B1567" i="33" s="1"/>
  <c r="B1568" i="33" s="1"/>
  <c r="B1569" i="33" s="1"/>
  <c r="B1570" i="33" s="1"/>
  <c r="B1571" i="33" s="1"/>
  <c r="B1572" i="33" s="1"/>
  <c r="B1573" i="33" s="1"/>
  <c r="B1574" i="33" s="1"/>
  <c r="B1575" i="33" s="1"/>
  <c r="B1576" i="33" s="1"/>
  <c r="B1577" i="33" s="1"/>
  <c r="B1578" i="33" s="1"/>
  <c r="B1579" i="33" s="1"/>
  <c r="B1580" i="33" s="1"/>
  <c r="B1581" i="33" s="1"/>
  <c r="B1582" i="33" s="1"/>
  <c r="B1583" i="33" s="1"/>
  <c r="B1584" i="33" s="1"/>
  <c r="B1585" i="33" s="1"/>
  <c r="B1586" i="33" s="1"/>
  <c r="B1587" i="33" s="1"/>
  <c r="B1588" i="33" s="1"/>
  <c r="B1589" i="33" s="1"/>
  <c r="B1590" i="33" s="1"/>
  <c r="B1591" i="33" s="1"/>
  <c r="B1592" i="33" s="1"/>
  <c r="B1593" i="33" s="1"/>
  <c r="B1594" i="33" s="1"/>
  <c r="B1595" i="33" s="1"/>
  <c r="B1596" i="33" s="1"/>
  <c r="B1597" i="33" s="1"/>
  <c r="B1598" i="33" s="1"/>
  <c r="B1599" i="33" s="1"/>
  <c r="B1600" i="33" s="1"/>
  <c r="B1601" i="33" s="1"/>
  <c r="B1602" i="33" s="1"/>
  <c r="B1603" i="33" s="1"/>
  <c r="B1604" i="33" s="1"/>
  <c r="B1605" i="33" s="1"/>
  <c r="B1606" i="33" s="1"/>
  <c r="B1607" i="33" s="1"/>
  <c r="B1608" i="33" s="1"/>
  <c r="B1609" i="33" s="1"/>
  <c r="B1610" i="33" s="1"/>
  <c r="B1611" i="33" s="1"/>
  <c r="B1612" i="33" s="1"/>
  <c r="B1613" i="33" s="1"/>
  <c r="B1614" i="33" s="1"/>
  <c r="B1615" i="33" s="1"/>
  <c r="B1616" i="33" s="1"/>
  <c r="B1617" i="33" s="1"/>
  <c r="B1618" i="33" s="1"/>
  <c r="B1619" i="33" s="1"/>
  <c r="B1620" i="33" s="1"/>
  <c r="B1621" i="33" s="1"/>
  <c r="B1622" i="33" s="1"/>
  <c r="B1623" i="33" s="1"/>
  <c r="B1624" i="33" s="1"/>
  <c r="B1625" i="33" s="1"/>
  <c r="B1626" i="33" s="1"/>
  <c r="B1627" i="33" s="1"/>
  <c r="B1628" i="33" s="1"/>
  <c r="B1629" i="33" s="1"/>
  <c r="B1630" i="33" s="1"/>
  <c r="B1631" i="33" s="1"/>
  <c r="B1632" i="33" s="1"/>
  <c r="B1633" i="33" s="1"/>
  <c r="B1634" i="33" s="1"/>
  <c r="B1635" i="33" s="1"/>
  <c r="B1636" i="33" s="1"/>
  <c r="B1637" i="33" s="1"/>
  <c r="B1638" i="33" s="1"/>
  <c r="B1639" i="33" s="1"/>
  <c r="B1640" i="33" s="1"/>
  <c r="B1641" i="33" s="1"/>
  <c r="B1642" i="33" s="1"/>
  <c r="B1643" i="33" s="1"/>
  <c r="B1644" i="33" s="1"/>
  <c r="B1645" i="33" s="1"/>
  <c r="B1646" i="33" s="1"/>
  <c r="B1647" i="33" s="1"/>
  <c r="B1648" i="33" s="1"/>
  <c r="B1649" i="33" s="1"/>
  <c r="B1650" i="33" s="1"/>
  <c r="B1651" i="33" s="1"/>
  <c r="B1652" i="33" s="1"/>
  <c r="B1653" i="33" s="1"/>
  <c r="B1654" i="33" s="1"/>
  <c r="B1655" i="33" s="1"/>
  <c r="B1656" i="33" s="1"/>
  <c r="B1657" i="33" s="1"/>
  <c r="B1658" i="33" s="1"/>
  <c r="B1659" i="33" s="1"/>
  <c r="B1660" i="33" s="1"/>
  <c r="B1661" i="33" s="1"/>
  <c r="B1662" i="33" s="1"/>
  <c r="B1663" i="33" s="1"/>
  <c r="B1664" i="33" s="1"/>
  <c r="B1665" i="33" s="1"/>
  <c r="B1666" i="33" s="1"/>
  <c r="B1667" i="33" s="1"/>
  <c r="B1668" i="33" s="1"/>
  <c r="B1669" i="33" s="1"/>
  <c r="B1670" i="33" s="1"/>
  <c r="B1671" i="33" s="1"/>
  <c r="B1672" i="33" s="1"/>
  <c r="B1673" i="33" s="1"/>
  <c r="B1674" i="33" s="1"/>
  <c r="B1675" i="33" s="1"/>
  <c r="B1676" i="33" s="1"/>
  <c r="B1677" i="33" s="1"/>
  <c r="B1678" i="33" s="1"/>
  <c r="B1679" i="33" s="1"/>
  <c r="B1680" i="33" s="1"/>
  <c r="B1681" i="33" s="1"/>
  <c r="B1682" i="33" s="1"/>
  <c r="B1683" i="33" s="1"/>
  <c r="B1684" i="33" s="1"/>
  <c r="B1685" i="33" s="1"/>
  <c r="B1686" i="33" s="1"/>
  <c r="B1687" i="33" s="1"/>
  <c r="B1688" i="33" s="1"/>
  <c r="B1689" i="33" s="1"/>
  <c r="B1690" i="33" s="1"/>
  <c r="B1691" i="33" s="1"/>
  <c r="B1692" i="33" s="1"/>
  <c r="B1693" i="33" s="1"/>
  <c r="B1694" i="33" s="1"/>
  <c r="B1695" i="33" s="1"/>
  <c r="B1696" i="33" s="1"/>
  <c r="B1697" i="33" s="1"/>
  <c r="B1698" i="33" s="1"/>
  <c r="B1699" i="33" s="1"/>
  <c r="B1700" i="33" s="1"/>
  <c r="B1701" i="33" s="1"/>
  <c r="B1702" i="33" s="1"/>
  <c r="B1703" i="33" s="1"/>
  <c r="B1704" i="33" s="1"/>
  <c r="B1705" i="33" s="1"/>
  <c r="B1706" i="33" s="1"/>
  <c r="B1707" i="33" s="1"/>
  <c r="B1708" i="33" s="1"/>
  <c r="B1709" i="33" s="1"/>
  <c r="B1710" i="33" s="1"/>
  <c r="B1711" i="33" s="1"/>
  <c r="B1712" i="33" s="1"/>
  <c r="B1713" i="33" s="1"/>
  <c r="B1714" i="33" s="1"/>
  <c r="B1715" i="33" s="1"/>
  <c r="B1716" i="33" s="1"/>
  <c r="B1717" i="33" s="1"/>
  <c r="B1718" i="33" s="1"/>
  <c r="B1719" i="33" s="1"/>
  <c r="B1720" i="33" s="1"/>
  <c r="B1721" i="33" s="1"/>
  <c r="B1722" i="33" s="1"/>
  <c r="B1723" i="33" s="1"/>
  <c r="B1724" i="33" s="1"/>
  <c r="B1725" i="33" s="1"/>
  <c r="B1726" i="33" s="1"/>
  <c r="B1727" i="33" s="1"/>
  <c r="B1728" i="33" s="1"/>
  <c r="B1729" i="33" s="1"/>
  <c r="B1730" i="33" s="1"/>
  <c r="B1731" i="33" s="1"/>
  <c r="B1732" i="33" s="1"/>
  <c r="B1733" i="33" s="1"/>
  <c r="B1734" i="33" s="1"/>
  <c r="B1735" i="33" s="1"/>
  <c r="B1736" i="33" s="1"/>
  <c r="B1737" i="33" s="1"/>
  <c r="B1738" i="33" s="1"/>
  <c r="B1739" i="33" s="1"/>
  <c r="B1740" i="33" s="1"/>
  <c r="B1741" i="33" s="1"/>
  <c r="B1742" i="33" s="1"/>
  <c r="B1743" i="33" s="1"/>
  <c r="B1744" i="33" s="1"/>
  <c r="B1745" i="33" s="1"/>
  <c r="B1746" i="33" s="1"/>
  <c r="B1747" i="33" s="1"/>
  <c r="B1748" i="33" s="1"/>
  <c r="B1749" i="33" s="1"/>
  <c r="B1750" i="33" s="1"/>
  <c r="B1751" i="33" s="1"/>
  <c r="B1752" i="33" s="1"/>
  <c r="B1753" i="33" s="1"/>
  <c r="B1754" i="33" s="1"/>
  <c r="B1755" i="33" s="1"/>
  <c r="B1756" i="33" s="1"/>
  <c r="B1757" i="33" s="1"/>
  <c r="B1758" i="33" s="1"/>
  <c r="B1759" i="33" s="1"/>
  <c r="B1760" i="33" s="1"/>
  <c r="B1761" i="33" s="1"/>
  <c r="B1762" i="33" s="1"/>
  <c r="B1763" i="33" s="1"/>
  <c r="B1764" i="33" s="1"/>
  <c r="B1765" i="33" s="1"/>
  <c r="B1766" i="33" s="1"/>
  <c r="B1767" i="33" s="1"/>
  <c r="B1768" i="33" s="1"/>
  <c r="B1769" i="33" s="1"/>
  <c r="B1770" i="33" s="1"/>
  <c r="B1771" i="33" s="1"/>
  <c r="B1772" i="33" s="1"/>
  <c r="B1773" i="33" s="1"/>
  <c r="B1774" i="33" s="1"/>
  <c r="B1775" i="33" s="1"/>
  <c r="B1776" i="33" s="1"/>
  <c r="B1777" i="33" s="1"/>
  <c r="B1778" i="33" s="1"/>
  <c r="B1779" i="33" s="1"/>
  <c r="B1780" i="33" s="1"/>
  <c r="B1781" i="33" s="1"/>
  <c r="B1782" i="33" s="1"/>
  <c r="B1783" i="33" s="1"/>
  <c r="B1784" i="33" s="1"/>
  <c r="B1785" i="33" s="1"/>
  <c r="B1786" i="33" s="1"/>
  <c r="B1787" i="33" s="1"/>
  <c r="B1788" i="33" s="1"/>
  <c r="B1789" i="33" s="1"/>
  <c r="B1790" i="33" s="1"/>
  <c r="B1791" i="33" s="1"/>
  <c r="B1792" i="33" s="1"/>
  <c r="B1793" i="33" s="1"/>
  <c r="B1794" i="33" s="1"/>
  <c r="B1795" i="33" s="1"/>
  <c r="B1796" i="33" s="1"/>
  <c r="B1797" i="33" s="1"/>
  <c r="B1798" i="33" s="1"/>
  <c r="B1799" i="33" s="1"/>
  <c r="B1800" i="33" s="1"/>
  <c r="B1801" i="33" s="1"/>
  <c r="B1802" i="33" s="1"/>
  <c r="B1803" i="33" s="1"/>
  <c r="B1804" i="33" s="1"/>
  <c r="B1805" i="33" s="1"/>
  <c r="B1806" i="33" s="1"/>
  <c r="B1807" i="33" s="1"/>
  <c r="B1808" i="33" s="1"/>
  <c r="B1809" i="33" s="1"/>
  <c r="B1810" i="33" s="1"/>
  <c r="B1811" i="33" s="1"/>
  <c r="B1812" i="33" s="1"/>
  <c r="B1813" i="33" s="1"/>
  <c r="B1814" i="33" s="1"/>
  <c r="B1815" i="33" s="1"/>
  <c r="B1816" i="33" s="1"/>
  <c r="B1817" i="33" s="1"/>
  <c r="B1818" i="33" s="1"/>
  <c r="B1819" i="33" s="1"/>
  <c r="B1820" i="33" s="1"/>
  <c r="B1821" i="33" s="1"/>
  <c r="B1822" i="33" s="1"/>
  <c r="B1823" i="33" s="1"/>
  <c r="B1824" i="33" s="1"/>
  <c r="B1825" i="33" s="1"/>
  <c r="B1826" i="33" s="1"/>
  <c r="B1827" i="33" s="1"/>
  <c r="B1828" i="33" s="1"/>
  <c r="B1829" i="33" s="1"/>
  <c r="B1830" i="33" s="1"/>
  <c r="B1831" i="33" s="1"/>
  <c r="B1832" i="33" s="1"/>
  <c r="B1833" i="33" s="1"/>
  <c r="B1834" i="33" s="1"/>
  <c r="B1835" i="33" s="1"/>
  <c r="B1836" i="33" s="1"/>
  <c r="B1837" i="33" s="1"/>
  <c r="B1838" i="33" s="1"/>
  <c r="B1839" i="33" s="1"/>
  <c r="B1840" i="33" s="1"/>
  <c r="B1841" i="33" s="1"/>
  <c r="B1842" i="33" s="1"/>
  <c r="B1843" i="33" s="1"/>
  <c r="B1844" i="33" s="1"/>
  <c r="B1845" i="33" s="1"/>
  <c r="B1846" i="33" s="1"/>
  <c r="B1847" i="33" s="1"/>
  <c r="B1848" i="33" s="1"/>
  <c r="B1849" i="33" s="1"/>
  <c r="B1850" i="33" s="1"/>
  <c r="B1851" i="33" s="1"/>
  <c r="B1852" i="33" s="1"/>
  <c r="B1853" i="33" s="1"/>
  <c r="B1854" i="33" s="1"/>
  <c r="B1855" i="33" s="1"/>
  <c r="B1856" i="33" s="1"/>
  <c r="B1857" i="33" s="1"/>
  <c r="B1858" i="33" s="1"/>
  <c r="B1859" i="33" s="1"/>
  <c r="B1860" i="33" s="1"/>
  <c r="B1861" i="33" s="1"/>
  <c r="B1862" i="33" s="1"/>
  <c r="B1863" i="33" s="1"/>
  <c r="B1864" i="33" s="1"/>
  <c r="B1865" i="33" s="1"/>
  <c r="B1866" i="33" s="1"/>
  <c r="B1867" i="33" s="1"/>
  <c r="B1868" i="33" s="1"/>
  <c r="B1869" i="33" s="1"/>
  <c r="B1870" i="33" s="1"/>
  <c r="B1871" i="33" s="1"/>
  <c r="B1872" i="33" s="1"/>
  <c r="B1873" i="33" s="1"/>
  <c r="B1874" i="33" s="1"/>
  <c r="B1875" i="33" s="1"/>
  <c r="B1876" i="33" s="1"/>
  <c r="B1877" i="33" s="1"/>
  <c r="B1878" i="33" s="1"/>
  <c r="B1879" i="33" s="1"/>
  <c r="B1880" i="33" s="1"/>
  <c r="B1881" i="33" s="1"/>
  <c r="B1882" i="33" s="1"/>
  <c r="B1883" i="33" s="1"/>
  <c r="B1884" i="33" s="1"/>
  <c r="B1885" i="33" s="1"/>
  <c r="B1886" i="33" s="1"/>
  <c r="B1887" i="33" s="1"/>
  <c r="B1888" i="33" s="1"/>
  <c r="B1889" i="33" s="1"/>
  <c r="B1890" i="33" s="1"/>
  <c r="B1891" i="33" s="1"/>
  <c r="B1892" i="33" s="1"/>
  <c r="B1893" i="33" s="1"/>
  <c r="B1894" i="33" s="1"/>
  <c r="B1895" i="33" s="1"/>
  <c r="B1896" i="33" s="1"/>
  <c r="B1897" i="33" s="1"/>
  <c r="B1898" i="33" s="1"/>
  <c r="B1899" i="33" s="1"/>
  <c r="B1900" i="33" s="1"/>
  <c r="B1901" i="33" s="1"/>
  <c r="B1902" i="33" s="1"/>
  <c r="B1903" i="33" s="1"/>
  <c r="B1904" i="33" s="1"/>
  <c r="B1905" i="33" s="1"/>
  <c r="B1906" i="33" s="1"/>
  <c r="B1907" i="33" s="1"/>
  <c r="B1908" i="33" s="1"/>
  <c r="B1909" i="33" s="1"/>
  <c r="B1910" i="33" s="1"/>
  <c r="B1911" i="33" s="1"/>
  <c r="B1912" i="33" s="1"/>
  <c r="B1913" i="33" s="1"/>
  <c r="B1914" i="33" s="1"/>
  <c r="B1915" i="33" s="1"/>
  <c r="B1916" i="33" s="1"/>
  <c r="B1917" i="33" s="1"/>
  <c r="B1918" i="33" s="1"/>
  <c r="B1919" i="33" s="1"/>
  <c r="B1920" i="33" s="1"/>
  <c r="B1921" i="33" s="1"/>
  <c r="B1922" i="33" s="1"/>
  <c r="B1923" i="33" s="1"/>
  <c r="B1924" i="33" s="1"/>
  <c r="B1925" i="33" s="1"/>
  <c r="B1926" i="33" s="1"/>
  <c r="B1927" i="33" s="1"/>
  <c r="B1928" i="33" s="1"/>
  <c r="B1929" i="33" s="1"/>
  <c r="B1930" i="33" s="1"/>
  <c r="B1931" i="33" s="1"/>
  <c r="B1932" i="33" s="1"/>
  <c r="B1933" i="33" s="1"/>
  <c r="B1934" i="33" s="1"/>
  <c r="B1935" i="33" s="1"/>
  <c r="B1936" i="33" s="1"/>
  <c r="B1937" i="33" s="1"/>
  <c r="B1938" i="33" s="1"/>
  <c r="B1939" i="33" s="1"/>
  <c r="B1940" i="33" s="1"/>
  <c r="B1941" i="33" s="1"/>
  <c r="B1942" i="33" s="1"/>
  <c r="B1943" i="33" s="1"/>
  <c r="B1944" i="33" s="1"/>
  <c r="B1945" i="33" s="1"/>
  <c r="B1946" i="33" s="1"/>
  <c r="B1947" i="33" s="1"/>
  <c r="B1948" i="33" s="1"/>
  <c r="B1949" i="33" s="1"/>
  <c r="B1950" i="33" s="1"/>
  <c r="B1951" i="33" s="1"/>
  <c r="B1952" i="33" s="1"/>
  <c r="B1953" i="33" s="1"/>
  <c r="B1954" i="33" s="1"/>
  <c r="B1955" i="33" s="1"/>
  <c r="B1956" i="33" s="1"/>
  <c r="B1957" i="33" s="1"/>
  <c r="B1958" i="33" s="1"/>
  <c r="B1959" i="33" s="1"/>
  <c r="B1960" i="33" s="1"/>
  <c r="B1961" i="33" s="1"/>
  <c r="B1962" i="33" s="1"/>
  <c r="B1963" i="33" s="1"/>
  <c r="B1964" i="33" s="1"/>
  <c r="B1965" i="33" s="1"/>
  <c r="B1966" i="33" s="1"/>
  <c r="B1967" i="33" s="1"/>
  <c r="B1968" i="33" s="1"/>
  <c r="B1969" i="33" s="1"/>
  <c r="B1970" i="33" s="1"/>
  <c r="B1971" i="33" s="1"/>
  <c r="B1972" i="33" s="1"/>
  <c r="B1973" i="33" s="1"/>
  <c r="B1974" i="33" s="1"/>
  <c r="B1975" i="33" s="1"/>
  <c r="B1976" i="33" s="1"/>
  <c r="B1977" i="33" s="1"/>
  <c r="B1978" i="33" s="1"/>
  <c r="B1979" i="33" s="1"/>
  <c r="B1980" i="33" s="1"/>
  <c r="B1981" i="33" s="1"/>
  <c r="B1982" i="33" s="1"/>
  <c r="B1983" i="33" s="1"/>
  <c r="B1984" i="33" s="1"/>
  <c r="B1985" i="33" s="1"/>
  <c r="B1986" i="33" s="1"/>
  <c r="B1987" i="33" s="1"/>
  <c r="B1988" i="33" s="1"/>
  <c r="B1989" i="33" s="1"/>
  <c r="B1990" i="33" s="1"/>
  <c r="B1991" i="33" s="1"/>
  <c r="B1992" i="33" s="1"/>
  <c r="B1993" i="33" s="1"/>
  <c r="B1994" i="33" s="1"/>
  <c r="B1995" i="33" s="1"/>
  <c r="B1996" i="33" s="1"/>
  <c r="B1997" i="33" s="1"/>
  <c r="B1998" i="33" s="1"/>
  <c r="B1999" i="33" s="1"/>
  <c r="B2000" i="33" s="1"/>
  <c r="B2001" i="33" s="1"/>
  <c r="B2002" i="33" s="1"/>
  <c r="B2003" i="33" s="1"/>
  <c r="B2004" i="33" s="1"/>
  <c r="B2005" i="33" s="1"/>
  <c r="B2006" i="33" s="1"/>
  <c r="B2007" i="33" s="1"/>
  <c r="B2008" i="33" s="1"/>
  <c r="B2009" i="33" s="1"/>
  <c r="B2010" i="33" s="1"/>
  <c r="B2011" i="33" s="1"/>
  <c r="B2012" i="33" s="1"/>
  <c r="B2013" i="33" s="1"/>
  <c r="B2014" i="33" s="1"/>
  <c r="B2015" i="33" s="1"/>
  <c r="B2016" i="33" s="1"/>
  <c r="B2017" i="33" s="1"/>
  <c r="B2018" i="33" s="1"/>
  <c r="B2019" i="33" s="1"/>
  <c r="B2020" i="33" s="1"/>
  <c r="B2021" i="33" s="1"/>
  <c r="B2022" i="33" s="1"/>
  <c r="B2023" i="33" s="1"/>
  <c r="B2024" i="33" s="1"/>
  <c r="B2025" i="33" s="1"/>
  <c r="B2026" i="33" s="1"/>
  <c r="B2027" i="33" s="1"/>
  <c r="B2028" i="33" s="1"/>
  <c r="B2029" i="33" s="1"/>
  <c r="B2030" i="33" s="1"/>
  <c r="B2031" i="33" s="1"/>
  <c r="B2032" i="33" s="1"/>
  <c r="B2033" i="33" s="1"/>
  <c r="B2034" i="33" s="1"/>
  <c r="B2035" i="33" s="1"/>
  <c r="B2036" i="33" s="1"/>
  <c r="B2037" i="33" s="1"/>
  <c r="B2038" i="33" s="1"/>
  <c r="B2039" i="33" s="1"/>
  <c r="B2040" i="33" s="1"/>
  <c r="B2041" i="33" s="1"/>
  <c r="B2042" i="33" s="1"/>
  <c r="B2043" i="33" s="1"/>
  <c r="B2044" i="33" s="1"/>
  <c r="B2045" i="33" s="1"/>
  <c r="B2046" i="33" s="1"/>
  <c r="B2047" i="33" s="1"/>
  <c r="B2048" i="33" s="1"/>
  <c r="B2049" i="33" s="1"/>
  <c r="B2050" i="33" s="1"/>
  <c r="B2051" i="33" s="1"/>
  <c r="B2052" i="33" s="1"/>
  <c r="B2053" i="33" s="1"/>
  <c r="B2054" i="33" s="1"/>
  <c r="B2055" i="33" s="1"/>
  <c r="B2056" i="33" s="1"/>
  <c r="B2057" i="33" s="1"/>
  <c r="B2058" i="33" s="1"/>
  <c r="B2059" i="33" s="1"/>
  <c r="B2060" i="33" s="1"/>
  <c r="B2061" i="33" s="1"/>
  <c r="B2062" i="33" s="1"/>
  <c r="B2063" i="33" s="1"/>
  <c r="B2064" i="33" s="1"/>
  <c r="B2065" i="33" s="1"/>
  <c r="B2066" i="33" s="1"/>
  <c r="B2067" i="33" s="1"/>
  <c r="B2068" i="33" s="1"/>
  <c r="B2069" i="33" s="1"/>
  <c r="B2070" i="33" s="1"/>
  <c r="B2071" i="33" s="1"/>
  <c r="B2072" i="33" s="1"/>
  <c r="B2073" i="33" s="1"/>
  <c r="B2074" i="33" s="1"/>
  <c r="B2075" i="33" s="1"/>
  <c r="B2076" i="33" s="1"/>
  <c r="B2077" i="33" s="1"/>
  <c r="B2078" i="33" s="1"/>
  <c r="B2079" i="33" s="1"/>
  <c r="B2080" i="33" s="1"/>
  <c r="B2081" i="33" s="1"/>
  <c r="B2082" i="33" s="1"/>
  <c r="B2083" i="33" s="1"/>
  <c r="B2084" i="33" s="1"/>
  <c r="B2085" i="33" s="1"/>
  <c r="B2086" i="33" s="1"/>
  <c r="B2087" i="33" s="1"/>
  <c r="B2088" i="33" s="1"/>
  <c r="B2089" i="33" s="1"/>
  <c r="B2090" i="33" s="1"/>
  <c r="B2091" i="33" s="1"/>
  <c r="B2092" i="33" s="1"/>
  <c r="B2093" i="33" s="1"/>
  <c r="B2094" i="33" s="1"/>
  <c r="B2095" i="33" s="1"/>
  <c r="B2096" i="33" s="1"/>
  <c r="B2097" i="33" s="1"/>
  <c r="B2098" i="33" s="1"/>
  <c r="B2099" i="33" s="1"/>
  <c r="B2100" i="33" s="1"/>
  <c r="B2101" i="33" s="1"/>
  <c r="B2102" i="33" s="1"/>
  <c r="B2103" i="33" s="1"/>
  <c r="B2104" i="33" s="1"/>
  <c r="B2105" i="33" s="1"/>
  <c r="B2106" i="33" s="1"/>
  <c r="B2107" i="33" s="1"/>
  <c r="B2108" i="33" s="1"/>
  <c r="B2109" i="33" s="1"/>
  <c r="B2110" i="33" s="1"/>
  <c r="B2111" i="33" s="1"/>
  <c r="B2112" i="33" s="1"/>
  <c r="B2113" i="33" s="1"/>
  <c r="B2114" i="33" s="1"/>
  <c r="B2115" i="33" s="1"/>
  <c r="B2116" i="33" s="1"/>
  <c r="B2117" i="33" s="1"/>
  <c r="B2118" i="33" s="1"/>
  <c r="B2119" i="33" s="1"/>
  <c r="B2120" i="33" s="1"/>
  <c r="B2121" i="33" s="1"/>
  <c r="B2122" i="33" s="1"/>
  <c r="B2123" i="33" s="1"/>
  <c r="B2124" i="33" s="1"/>
  <c r="B2125" i="33" s="1"/>
  <c r="B2126" i="33" s="1"/>
  <c r="B2127" i="33" s="1"/>
  <c r="B2128" i="33" s="1"/>
  <c r="B2129" i="33" s="1"/>
  <c r="B2130" i="33" s="1"/>
  <c r="B2131" i="33" s="1"/>
  <c r="B2132" i="33" s="1"/>
  <c r="B2133" i="33" s="1"/>
  <c r="B2134" i="33" s="1"/>
  <c r="B2135" i="33" s="1"/>
  <c r="B2136" i="33" s="1"/>
  <c r="B2137" i="33" s="1"/>
  <c r="B2138" i="33" s="1"/>
  <c r="B2139" i="33" s="1"/>
  <c r="B2140" i="33" s="1"/>
  <c r="B2141" i="33" s="1"/>
  <c r="B2142" i="33" s="1"/>
  <c r="B2143" i="33" s="1"/>
  <c r="B2144" i="33" s="1"/>
  <c r="B2145" i="33" s="1"/>
  <c r="B2146" i="33" s="1"/>
  <c r="B2147" i="33" s="1"/>
  <c r="B2148" i="33" s="1"/>
  <c r="B2149" i="33" s="1"/>
  <c r="B2150" i="33" s="1"/>
  <c r="B2151" i="33" s="1"/>
  <c r="B2152" i="33" s="1"/>
  <c r="B2153" i="33" s="1"/>
  <c r="B2154" i="33" s="1"/>
  <c r="B2155" i="33" s="1"/>
  <c r="B2156" i="33" s="1"/>
  <c r="B2157" i="33" s="1"/>
  <c r="B2158" i="33" s="1"/>
  <c r="B2159" i="33" s="1"/>
  <c r="B2160" i="33" s="1"/>
  <c r="B2161" i="33" s="1"/>
  <c r="B2162" i="33" s="1"/>
  <c r="B2163" i="33" s="1"/>
  <c r="B2164" i="33" s="1"/>
  <c r="B2165" i="33" s="1"/>
  <c r="B2166" i="33" s="1"/>
  <c r="B2167" i="33" s="1"/>
  <c r="B2168" i="33" s="1"/>
  <c r="B2169" i="33" s="1"/>
  <c r="B2170" i="33" s="1"/>
  <c r="B2171" i="33" s="1"/>
  <c r="B2172" i="33" s="1"/>
  <c r="B2173" i="33" s="1"/>
  <c r="B2174" i="33" s="1"/>
  <c r="B2175" i="33" s="1"/>
  <c r="B2176" i="33" s="1"/>
  <c r="B2177" i="33" s="1"/>
  <c r="B2178" i="33" s="1"/>
  <c r="B2179" i="33" s="1"/>
  <c r="B2180" i="33" s="1"/>
  <c r="B2181" i="33" s="1"/>
  <c r="B2182" i="33" s="1"/>
  <c r="B2183" i="33" s="1"/>
  <c r="B2184" i="33" s="1"/>
  <c r="B2185" i="33" s="1"/>
  <c r="B2186" i="33" s="1"/>
  <c r="B2187" i="33" s="1"/>
  <c r="B2188" i="33" s="1"/>
  <c r="B2189" i="33" s="1"/>
  <c r="B2190" i="33" s="1"/>
  <c r="B2191" i="33" s="1"/>
  <c r="B2192" i="33" s="1"/>
  <c r="B2193" i="33" s="1"/>
  <c r="B2194" i="33" s="1"/>
  <c r="B2195" i="33" s="1"/>
  <c r="B2196" i="33" s="1"/>
  <c r="B2197" i="33" s="1"/>
  <c r="B2198" i="33" s="1"/>
  <c r="B2199" i="33" s="1"/>
  <c r="B2200" i="33" s="1"/>
  <c r="B2201" i="33" s="1"/>
  <c r="B2202" i="33" s="1"/>
  <c r="B2203" i="33" s="1"/>
  <c r="B2204" i="33" s="1"/>
  <c r="B2205" i="33" s="1"/>
  <c r="B2206" i="33" s="1"/>
  <c r="B2207" i="33" s="1"/>
  <c r="B2208" i="33" s="1"/>
  <c r="B2209" i="33" s="1"/>
  <c r="B2210" i="33" s="1"/>
  <c r="B2211" i="33" s="1"/>
  <c r="B2212" i="33" s="1"/>
  <c r="B2213" i="33" s="1"/>
  <c r="B2214" i="33" s="1"/>
  <c r="B2215" i="33" s="1"/>
  <c r="B2216" i="33" s="1"/>
  <c r="B2217" i="33" s="1"/>
  <c r="B2218" i="33" s="1"/>
  <c r="B2219" i="33" s="1"/>
  <c r="B2220" i="33" s="1"/>
  <c r="B2221" i="33" s="1"/>
  <c r="B2222" i="33" s="1"/>
  <c r="B2223" i="33" s="1"/>
  <c r="B2224" i="33" s="1"/>
  <c r="B2225" i="33" s="1"/>
  <c r="B2226" i="33" s="1"/>
  <c r="B2227" i="33" s="1"/>
  <c r="B2228" i="33" s="1"/>
  <c r="B2229" i="33" s="1"/>
  <c r="B2230" i="33" s="1"/>
  <c r="B2231" i="33" s="1"/>
  <c r="B2232" i="33" s="1"/>
  <c r="B2233" i="33" s="1"/>
  <c r="B2234" i="33" s="1"/>
  <c r="B2235" i="33" s="1"/>
  <c r="B2236" i="33" s="1"/>
  <c r="B2237" i="33" s="1"/>
  <c r="B2238" i="33" s="1"/>
  <c r="B2239" i="33" s="1"/>
  <c r="B2240" i="33" s="1"/>
  <c r="B2241" i="33" s="1"/>
  <c r="B2242" i="33" s="1"/>
  <c r="B2243" i="33" s="1"/>
  <c r="B2244" i="33" s="1"/>
  <c r="B2245" i="33" s="1"/>
  <c r="B2246" i="33" s="1"/>
  <c r="B2247" i="33" s="1"/>
  <c r="B2248" i="33" s="1"/>
  <c r="B2249" i="33" s="1"/>
  <c r="B2250" i="33" s="1"/>
  <c r="B2251" i="33" s="1"/>
  <c r="B2252" i="33" s="1"/>
  <c r="B2253" i="33" s="1"/>
  <c r="B2254" i="33" s="1"/>
  <c r="B2255" i="33" s="1"/>
  <c r="B2256" i="33" s="1"/>
  <c r="B2257" i="33" s="1"/>
  <c r="B2258" i="33" s="1"/>
  <c r="B2259" i="33" s="1"/>
  <c r="B2260" i="33" s="1"/>
  <c r="B2261" i="33" s="1"/>
  <c r="B2262" i="33" s="1"/>
  <c r="B2263" i="33" s="1"/>
  <c r="B2264" i="33" s="1"/>
  <c r="B2265" i="33" s="1"/>
  <c r="B2266" i="33" s="1"/>
  <c r="B2267" i="33" s="1"/>
  <c r="B2268" i="33" s="1"/>
  <c r="B2269" i="33" s="1"/>
  <c r="B2270" i="33" s="1"/>
  <c r="B2271" i="33" s="1"/>
  <c r="B2272" i="33" s="1"/>
  <c r="B2273" i="33" s="1"/>
  <c r="B2274" i="33" s="1"/>
  <c r="B2275" i="33" s="1"/>
  <c r="B2276" i="33" s="1"/>
  <c r="B2277" i="33" s="1"/>
  <c r="B2278" i="33" s="1"/>
  <c r="B2279" i="33" s="1"/>
  <c r="B2280" i="33" s="1"/>
  <c r="B2281" i="33" s="1"/>
  <c r="B2282" i="33" s="1"/>
  <c r="B2283" i="33" s="1"/>
  <c r="B2284" i="33" s="1"/>
  <c r="B2285" i="33" s="1"/>
  <c r="B2286" i="33" s="1"/>
  <c r="B2287" i="33" s="1"/>
  <c r="B2288" i="33" s="1"/>
  <c r="B2289" i="33" s="1"/>
  <c r="B2290" i="33" s="1"/>
  <c r="B2291" i="33" s="1"/>
  <c r="B2292" i="33" s="1"/>
  <c r="B2293" i="33" s="1"/>
  <c r="B2294" i="33" s="1"/>
  <c r="B2295" i="33" s="1"/>
  <c r="B2296" i="33" s="1"/>
  <c r="B2297" i="33" s="1"/>
  <c r="B2298" i="33" s="1"/>
  <c r="B2299" i="33" s="1"/>
  <c r="B2300" i="33" s="1"/>
  <c r="B2301" i="33" s="1"/>
  <c r="B2302" i="33" s="1"/>
  <c r="B2303" i="33" s="1"/>
  <c r="B2304" i="33" s="1"/>
  <c r="B2305" i="33" s="1"/>
  <c r="B2306" i="33" s="1"/>
  <c r="B2307" i="33" s="1"/>
  <c r="B2308" i="33" s="1"/>
  <c r="B2309" i="33" s="1"/>
  <c r="B2310" i="33" s="1"/>
  <c r="B2311" i="33" s="1"/>
  <c r="B2312" i="33" s="1"/>
  <c r="B2313" i="33" s="1"/>
  <c r="B2314" i="33" s="1"/>
  <c r="B2315" i="33" s="1"/>
  <c r="B2316" i="33" s="1"/>
  <c r="B2317" i="33" s="1"/>
  <c r="B2318" i="33" s="1"/>
  <c r="B2319" i="33" s="1"/>
  <c r="B2320" i="33" s="1"/>
  <c r="B2321" i="33" s="1"/>
  <c r="B2322" i="33" s="1"/>
  <c r="B2323" i="33" s="1"/>
  <c r="B2324" i="33" s="1"/>
  <c r="B2325" i="33" s="1"/>
  <c r="B2326" i="33" s="1"/>
  <c r="B2327" i="33" s="1"/>
  <c r="B2328" i="33" s="1"/>
  <c r="B2329" i="33" s="1"/>
  <c r="B2330" i="33" s="1"/>
  <c r="B2331" i="33" s="1"/>
  <c r="B2332" i="33" s="1"/>
  <c r="B2333" i="33" s="1"/>
  <c r="B2334" i="33" s="1"/>
  <c r="B2335" i="33" s="1"/>
  <c r="B2336" i="33" s="1"/>
  <c r="B2337" i="33" s="1"/>
  <c r="B2338" i="33" s="1"/>
  <c r="B2339" i="33" s="1"/>
  <c r="B2340" i="33" s="1"/>
  <c r="B2341" i="33" s="1"/>
  <c r="B2342" i="33" s="1"/>
  <c r="B2343" i="33" s="1"/>
  <c r="B2344" i="33" s="1"/>
  <c r="B2345" i="33" s="1"/>
  <c r="B2346" i="33" s="1"/>
  <c r="B2347" i="33" s="1"/>
  <c r="B2348" i="33" s="1"/>
  <c r="B2349" i="33" s="1"/>
  <c r="B2350" i="33" s="1"/>
  <c r="B2351" i="33" s="1"/>
  <c r="B2352" i="33" s="1"/>
  <c r="B2353" i="33" s="1"/>
  <c r="B2354" i="33" s="1"/>
  <c r="B2355" i="33" s="1"/>
  <c r="B2356" i="33" s="1"/>
  <c r="B2357" i="33" s="1"/>
  <c r="B2358" i="33" s="1"/>
  <c r="B2359" i="33" s="1"/>
  <c r="B2360" i="33" s="1"/>
  <c r="B2361" i="33" s="1"/>
  <c r="B2362" i="33" s="1"/>
  <c r="B2363" i="33" s="1"/>
  <c r="B2364" i="33" s="1"/>
  <c r="B2365" i="33" s="1"/>
  <c r="B2366" i="33" s="1"/>
  <c r="B2367" i="33" s="1"/>
  <c r="B2368" i="33" s="1"/>
  <c r="B2369" i="33" s="1"/>
  <c r="B2370" i="33" s="1"/>
  <c r="B2371" i="33" s="1"/>
  <c r="B2372" i="33" s="1"/>
  <c r="B2373" i="33" s="1"/>
  <c r="B2374" i="33" s="1"/>
  <c r="B2375" i="33" s="1"/>
  <c r="B2376" i="33" s="1"/>
  <c r="B2377" i="33" s="1"/>
  <c r="B2378" i="33" s="1"/>
  <c r="B2379" i="33" s="1"/>
  <c r="B2380" i="33" s="1"/>
  <c r="B2381" i="33" s="1"/>
  <c r="B2382" i="33" s="1"/>
  <c r="B2383" i="33" s="1"/>
  <c r="B2384" i="33" s="1"/>
  <c r="B2385" i="33" s="1"/>
  <c r="B2386" i="33" s="1"/>
  <c r="B2387" i="33" s="1"/>
  <c r="B2388" i="33" s="1"/>
  <c r="B2389" i="33" s="1"/>
  <c r="B2390" i="33" s="1"/>
  <c r="B2391" i="33" s="1"/>
  <c r="B2392" i="33" s="1"/>
  <c r="B2393" i="33" s="1"/>
  <c r="B2394" i="33" s="1"/>
  <c r="B2395" i="33" s="1"/>
  <c r="B2396" i="33" s="1"/>
  <c r="B2397" i="33" s="1"/>
  <c r="B2398" i="33" s="1"/>
  <c r="B2399" i="33" s="1"/>
  <c r="B2400" i="33" s="1"/>
  <c r="B2401" i="33" s="1"/>
  <c r="B2402" i="33" s="1"/>
  <c r="B2403" i="33" s="1"/>
  <c r="B2404" i="33" s="1"/>
  <c r="B2405" i="33" s="1"/>
  <c r="B2406" i="33" s="1"/>
  <c r="B2407" i="33" s="1"/>
  <c r="B2408" i="33" s="1"/>
  <c r="B2409" i="33" s="1"/>
  <c r="B2410" i="33" s="1"/>
  <c r="B2411" i="33" s="1"/>
  <c r="B2412" i="33" s="1"/>
  <c r="B2413" i="33" s="1"/>
  <c r="B2414" i="33" s="1"/>
  <c r="B2415" i="33" s="1"/>
  <c r="B2416" i="33" s="1"/>
  <c r="B2417" i="33" s="1"/>
  <c r="B2418" i="33" s="1"/>
  <c r="B2419" i="33" s="1"/>
  <c r="B2420" i="33" s="1"/>
  <c r="B2421" i="33" s="1"/>
  <c r="B2422" i="33" s="1"/>
  <c r="B2423" i="33" s="1"/>
  <c r="B2424" i="33" s="1"/>
  <c r="B2425" i="33" s="1"/>
  <c r="B2426" i="33" s="1"/>
  <c r="B2427" i="33" s="1"/>
  <c r="B2428" i="33" s="1"/>
  <c r="B2429" i="33" s="1"/>
  <c r="B2430" i="33" s="1"/>
  <c r="B2431" i="33" s="1"/>
  <c r="B2432" i="33" s="1"/>
  <c r="B2433" i="33" s="1"/>
  <c r="B2434" i="33" s="1"/>
  <c r="B2435" i="33" s="1"/>
  <c r="B2436" i="33" s="1"/>
  <c r="B2437" i="33" s="1"/>
  <c r="B2438" i="33" s="1"/>
  <c r="B2439" i="33" s="1"/>
  <c r="B2440" i="33" s="1"/>
  <c r="B2441" i="33" s="1"/>
  <c r="B2442" i="33" s="1"/>
  <c r="B2443" i="33" s="1"/>
  <c r="B2444" i="33" s="1"/>
  <c r="B2445" i="33" s="1"/>
  <c r="B2446" i="33" s="1"/>
  <c r="B2447" i="33" s="1"/>
  <c r="B2448" i="33" s="1"/>
  <c r="B2449" i="33" s="1"/>
  <c r="B2450" i="33" s="1"/>
  <c r="B2451" i="33" s="1"/>
  <c r="B2452" i="33" s="1"/>
  <c r="B2453" i="33" s="1"/>
  <c r="B2454" i="33" s="1"/>
  <c r="B2455" i="33" s="1"/>
  <c r="B2456" i="33" s="1"/>
  <c r="B2457" i="33" s="1"/>
  <c r="B2458" i="33" s="1"/>
  <c r="B2459" i="33" s="1"/>
  <c r="B2460" i="33" s="1"/>
  <c r="B2461" i="33" s="1"/>
  <c r="B2462" i="33" s="1"/>
  <c r="B2463" i="33" s="1"/>
  <c r="B2464" i="33" s="1"/>
  <c r="B2465" i="33" s="1"/>
  <c r="B2466" i="33" s="1"/>
  <c r="B2467" i="33" s="1"/>
  <c r="B2468" i="33" s="1"/>
  <c r="B2469" i="33" s="1"/>
  <c r="B2470" i="33" s="1"/>
  <c r="B2471" i="33" s="1"/>
  <c r="B2472" i="33" s="1"/>
  <c r="B2473" i="33" s="1"/>
  <c r="B2474" i="33" s="1"/>
  <c r="B2475" i="33" s="1"/>
  <c r="B2476" i="33" s="1"/>
  <c r="B2477" i="33" s="1"/>
  <c r="B2478" i="33" s="1"/>
  <c r="B2479" i="33" s="1"/>
  <c r="B2480" i="33" s="1"/>
  <c r="B2481" i="33" s="1"/>
  <c r="B2482" i="33" s="1"/>
  <c r="B2483" i="33" s="1"/>
  <c r="B2484" i="33" s="1"/>
  <c r="B2485" i="33" s="1"/>
  <c r="B2486" i="33" s="1"/>
  <c r="B2487" i="33" s="1"/>
  <c r="B2488" i="33" s="1"/>
  <c r="B2489" i="33" s="1"/>
  <c r="B2490" i="33" s="1"/>
  <c r="B2491" i="33" s="1"/>
  <c r="B2492" i="33" s="1"/>
  <c r="B2493" i="33" s="1"/>
  <c r="B2494" i="33" s="1"/>
  <c r="B2495" i="33" s="1"/>
  <c r="B2496" i="33" s="1"/>
  <c r="B2497" i="33" s="1"/>
  <c r="B2498" i="33" s="1"/>
  <c r="B2499" i="33" s="1"/>
  <c r="B2500" i="33" s="1"/>
  <c r="B2501" i="33" s="1"/>
  <c r="B2502" i="33" s="1"/>
  <c r="B2503" i="33" s="1"/>
  <c r="B2504" i="33" s="1"/>
  <c r="B2505" i="33" s="1"/>
  <c r="B2506" i="33" s="1"/>
  <c r="B2507" i="33" s="1"/>
  <c r="B2508" i="33" s="1"/>
  <c r="B2509" i="33" s="1"/>
  <c r="B2510" i="33" s="1"/>
  <c r="B2511" i="33" s="1"/>
  <c r="B2512" i="33" s="1"/>
  <c r="B2513" i="33" s="1"/>
  <c r="B2514" i="33" s="1"/>
  <c r="B2515" i="33" s="1"/>
  <c r="B2516" i="33" s="1"/>
  <c r="B2517" i="33" s="1"/>
  <c r="B2518" i="33" s="1"/>
  <c r="B2519" i="33" s="1"/>
  <c r="B2520" i="33" s="1"/>
  <c r="B2521" i="33" s="1"/>
  <c r="B2522" i="33" s="1"/>
  <c r="B2523" i="33" s="1"/>
  <c r="B2524" i="33" s="1"/>
  <c r="B2525" i="33" s="1"/>
  <c r="B2526" i="33" s="1"/>
  <c r="B2527" i="33" s="1"/>
  <c r="B2528" i="33" s="1"/>
  <c r="B2529" i="33" s="1"/>
  <c r="B2530" i="33" s="1"/>
  <c r="B2531" i="33" s="1"/>
  <c r="B2532" i="33" s="1"/>
  <c r="B2533" i="33" s="1"/>
  <c r="B2534" i="33" s="1"/>
  <c r="B2535" i="33" s="1"/>
  <c r="B2536" i="33" s="1"/>
  <c r="B2537" i="33" s="1"/>
  <c r="B2538" i="33" s="1"/>
  <c r="B2539" i="33" s="1"/>
  <c r="B2540" i="33" s="1"/>
  <c r="B2541" i="33" s="1"/>
  <c r="B2542" i="33" s="1"/>
  <c r="B2543" i="33" s="1"/>
  <c r="B2544" i="33" s="1"/>
  <c r="B2545" i="33" s="1"/>
  <c r="B2546" i="33" s="1"/>
  <c r="B2547" i="33" s="1"/>
  <c r="B2548" i="33" s="1"/>
  <c r="B2549" i="33" s="1"/>
  <c r="B2550" i="33" s="1"/>
  <c r="B2551" i="33" s="1"/>
  <c r="B2552" i="33" s="1"/>
  <c r="B2553" i="33" s="1"/>
  <c r="B2554" i="33" s="1"/>
  <c r="B2555" i="33" s="1"/>
  <c r="B2556" i="33" s="1"/>
  <c r="B2557" i="33" s="1"/>
  <c r="B2558" i="33" s="1"/>
  <c r="B2559" i="33" s="1"/>
  <c r="B2560" i="33" s="1"/>
  <c r="B2561" i="33" s="1"/>
  <c r="B2562" i="33" s="1"/>
  <c r="B2563" i="33" s="1"/>
  <c r="B2564" i="33" s="1"/>
  <c r="B2565" i="33" s="1"/>
  <c r="B2566" i="33" s="1"/>
  <c r="B2567" i="33" s="1"/>
  <c r="B2568" i="33" s="1"/>
  <c r="B2569" i="33" s="1"/>
  <c r="B2570" i="33" s="1"/>
  <c r="B2571" i="33" s="1"/>
  <c r="B2572" i="33" s="1"/>
  <c r="B2573" i="33" s="1"/>
  <c r="B2574" i="33" s="1"/>
  <c r="B2575" i="33" s="1"/>
  <c r="B2576" i="33" s="1"/>
  <c r="B2577" i="33" s="1"/>
  <c r="B2578" i="33" s="1"/>
  <c r="B2579" i="33" s="1"/>
  <c r="B2580" i="33" s="1"/>
  <c r="B2581" i="33" s="1"/>
  <c r="B2582" i="33" s="1"/>
  <c r="B2583" i="33" s="1"/>
  <c r="B2584" i="33" s="1"/>
  <c r="B2585" i="33" s="1"/>
  <c r="B2586" i="33" s="1"/>
  <c r="B2587" i="33" s="1"/>
  <c r="B2588" i="33" s="1"/>
  <c r="B2589" i="33" s="1"/>
  <c r="B2590" i="33" s="1"/>
  <c r="B2591" i="33" s="1"/>
  <c r="B2592" i="33" s="1"/>
  <c r="B2593" i="33" s="1"/>
  <c r="B2594" i="33" s="1"/>
  <c r="B2595" i="33" s="1"/>
  <c r="B2596" i="33" s="1"/>
  <c r="B2597" i="33" s="1"/>
  <c r="B2598" i="33" s="1"/>
  <c r="B2599" i="33" s="1"/>
  <c r="B2600" i="33" s="1"/>
  <c r="B2601" i="33" s="1"/>
  <c r="B2602" i="33" s="1"/>
  <c r="B2603" i="33" s="1"/>
  <c r="B2604" i="33" s="1"/>
  <c r="B2605" i="33" s="1"/>
  <c r="B2606" i="33" s="1"/>
  <c r="B2607" i="33" s="1"/>
  <c r="B2608" i="33" s="1"/>
  <c r="B2609" i="33" s="1"/>
  <c r="B2610" i="33" s="1"/>
  <c r="B2611" i="33" s="1"/>
  <c r="B2612" i="33" s="1"/>
  <c r="B2613" i="33" s="1"/>
  <c r="B2614" i="33" s="1"/>
  <c r="B2615" i="33" s="1"/>
  <c r="B2616" i="33" s="1"/>
  <c r="B2617" i="33" s="1"/>
  <c r="B2618" i="33" s="1"/>
  <c r="B2619" i="33" s="1"/>
  <c r="B2620" i="33" s="1"/>
  <c r="B2621" i="33" s="1"/>
  <c r="B2622" i="33" s="1"/>
  <c r="B2623" i="33" s="1"/>
  <c r="B2624" i="33" s="1"/>
  <c r="B2625" i="33" s="1"/>
  <c r="B2626" i="33" s="1"/>
  <c r="B2627" i="33" s="1"/>
  <c r="B2628" i="33" s="1"/>
  <c r="B2629" i="33" s="1"/>
  <c r="B2630" i="33" s="1"/>
  <c r="B2631" i="33" s="1"/>
  <c r="B2632" i="33" s="1"/>
  <c r="B2633" i="33" s="1"/>
  <c r="B2634" i="33" s="1"/>
  <c r="B2635" i="33" s="1"/>
  <c r="B2636" i="33" s="1"/>
  <c r="B2637" i="33" s="1"/>
  <c r="B2638" i="33" s="1"/>
  <c r="B2639" i="33" s="1"/>
  <c r="B2640" i="33" s="1"/>
  <c r="B2641" i="33" s="1"/>
  <c r="B2642" i="33" s="1"/>
  <c r="B2643" i="33" s="1"/>
  <c r="B2644" i="33" s="1"/>
  <c r="B2645" i="33" s="1"/>
  <c r="B2646" i="33" s="1"/>
  <c r="B2647" i="33" s="1"/>
  <c r="B2648" i="33" s="1"/>
  <c r="B2649" i="33" s="1"/>
  <c r="B2650" i="33" s="1"/>
  <c r="B2651" i="33" s="1"/>
  <c r="B2652" i="33" s="1"/>
  <c r="B2653" i="33" s="1"/>
  <c r="B2654" i="33" s="1"/>
  <c r="B2655" i="33" s="1"/>
  <c r="B2656" i="33" s="1"/>
  <c r="B2657" i="33" s="1"/>
  <c r="B2658" i="33" s="1"/>
  <c r="B2659" i="33" s="1"/>
  <c r="B2660" i="33" s="1"/>
  <c r="B2661" i="33" s="1"/>
  <c r="B2662" i="33" s="1"/>
  <c r="B2663" i="33" s="1"/>
  <c r="B2664" i="33" s="1"/>
  <c r="B2665" i="33" s="1"/>
  <c r="B2666" i="33" s="1"/>
  <c r="B2667" i="33" s="1"/>
  <c r="B2668" i="33" s="1"/>
  <c r="B2669" i="33" s="1"/>
  <c r="B2670" i="33" s="1"/>
  <c r="B2671" i="33" s="1"/>
  <c r="B2672" i="33" s="1"/>
  <c r="B2673" i="33" s="1"/>
  <c r="B2674" i="33" s="1"/>
  <c r="B2675" i="33" s="1"/>
  <c r="B2676" i="33" s="1"/>
  <c r="B2677" i="33" s="1"/>
  <c r="B2678" i="33" s="1"/>
  <c r="B2679" i="33" s="1"/>
  <c r="B2680" i="33" s="1"/>
  <c r="B2681" i="33" s="1"/>
  <c r="B2682" i="33" s="1"/>
  <c r="B2683" i="33" s="1"/>
  <c r="B2684" i="33" s="1"/>
  <c r="B2685" i="33" s="1"/>
  <c r="B2686" i="33" s="1"/>
  <c r="B2687" i="33" s="1"/>
  <c r="B2688" i="33" s="1"/>
  <c r="B2689" i="33" s="1"/>
  <c r="B2690" i="33" s="1"/>
  <c r="B2691" i="33" s="1"/>
  <c r="B2692" i="33" s="1"/>
  <c r="B2693" i="33" s="1"/>
  <c r="B2694" i="33" s="1"/>
  <c r="B2695" i="33" s="1"/>
  <c r="B2696" i="33" s="1"/>
  <c r="B2697" i="33" s="1"/>
  <c r="B2698" i="33" s="1"/>
  <c r="B2699" i="33" s="1"/>
  <c r="B2700" i="33" s="1"/>
  <c r="B2701" i="33" s="1"/>
  <c r="B2702" i="33" s="1"/>
  <c r="B2703" i="33" s="1"/>
  <c r="B2704" i="33" s="1"/>
  <c r="B2705" i="33" s="1"/>
  <c r="B2706" i="33" s="1"/>
  <c r="B2707" i="33" s="1"/>
  <c r="B2708" i="33" s="1"/>
  <c r="B2709" i="33" s="1"/>
  <c r="B2710" i="33" s="1"/>
  <c r="B2711" i="33" s="1"/>
  <c r="B2712" i="33" s="1"/>
  <c r="B2713" i="33" s="1"/>
  <c r="B2714" i="33" s="1"/>
  <c r="B2715" i="33" s="1"/>
  <c r="B2716" i="33" s="1"/>
  <c r="B2717" i="33" s="1"/>
  <c r="B2718" i="33" s="1"/>
  <c r="B2719" i="33" s="1"/>
  <c r="B2720" i="33" s="1"/>
  <c r="B2721" i="33" s="1"/>
  <c r="B2722" i="33" s="1"/>
  <c r="B2723" i="33" s="1"/>
  <c r="B2724" i="33" s="1"/>
  <c r="B2725" i="33" s="1"/>
  <c r="B2726" i="33" s="1"/>
  <c r="B2727" i="33" s="1"/>
  <c r="B2728" i="33" s="1"/>
  <c r="B2729" i="33" s="1"/>
  <c r="B2730" i="33" s="1"/>
  <c r="B2731" i="33" s="1"/>
  <c r="B2732" i="33" s="1"/>
  <c r="B2733" i="33" s="1"/>
  <c r="B2734" i="33" s="1"/>
  <c r="B2735" i="33" s="1"/>
  <c r="B2736" i="33" s="1"/>
  <c r="B2737" i="33" s="1"/>
  <c r="B2738" i="33" s="1"/>
  <c r="B2739" i="33" s="1"/>
  <c r="B2740" i="33" s="1"/>
  <c r="B2741" i="33" s="1"/>
  <c r="B2742" i="33" s="1"/>
  <c r="B2743" i="33" s="1"/>
  <c r="B2744" i="33" s="1"/>
  <c r="B2745" i="33" s="1"/>
  <c r="B2746" i="33" s="1"/>
  <c r="B2747" i="33" s="1"/>
  <c r="B2748" i="33" s="1"/>
  <c r="B2749" i="33" s="1"/>
  <c r="B2750" i="33" s="1"/>
  <c r="B2751" i="33" s="1"/>
  <c r="B2752" i="33" s="1"/>
  <c r="B2753" i="33" s="1"/>
  <c r="B2754" i="33" s="1"/>
  <c r="B2755" i="33" s="1"/>
  <c r="B2756" i="33" s="1"/>
  <c r="B2757" i="33" s="1"/>
  <c r="B2758" i="33" s="1"/>
  <c r="B2759" i="33" s="1"/>
  <c r="B2760" i="33" s="1"/>
  <c r="B2761" i="33" s="1"/>
  <c r="B2762" i="33" s="1"/>
  <c r="B2763" i="33" s="1"/>
  <c r="B2764" i="33" s="1"/>
  <c r="B2765" i="33" s="1"/>
  <c r="B2766" i="33" s="1"/>
  <c r="B2767" i="33" s="1"/>
  <c r="B2768" i="33" s="1"/>
  <c r="B2769" i="33" s="1"/>
  <c r="B2770" i="33" s="1"/>
  <c r="B2771" i="33" s="1"/>
  <c r="B2772" i="33" s="1"/>
  <c r="B2773" i="33" s="1"/>
  <c r="B2774" i="33" s="1"/>
  <c r="B2775" i="33" s="1"/>
  <c r="B2776" i="33" s="1"/>
  <c r="B2777" i="33" s="1"/>
  <c r="B2778" i="33" s="1"/>
  <c r="B2779" i="33" s="1"/>
  <c r="B2780" i="33" s="1"/>
  <c r="B2781" i="33" s="1"/>
  <c r="B2782" i="33" s="1"/>
  <c r="B2783" i="33" s="1"/>
  <c r="B2784" i="33" s="1"/>
  <c r="B2785" i="33" s="1"/>
  <c r="B2786" i="33" s="1"/>
  <c r="B2787" i="33" s="1"/>
  <c r="B2788" i="33" s="1"/>
  <c r="B2789" i="33" s="1"/>
  <c r="B2790" i="33" s="1"/>
  <c r="B2791" i="33" s="1"/>
  <c r="B2792" i="33" s="1"/>
  <c r="B2793" i="33" s="1"/>
  <c r="B2794" i="33" s="1"/>
  <c r="B2795" i="33" s="1"/>
  <c r="B2796" i="33" s="1"/>
  <c r="B2797" i="33" s="1"/>
  <c r="B2798" i="33" s="1"/>
  <c r="B2799" i="33" s="1"/>
  <c r="B2800" i="33" s="1"/>
  <c r="B2801" i="33" s="1"/>
  <c r="B2802" i="33" s="1"/>
  <c r="B2803" i="33" s="1"/>
  <c r="B2804" i="33" s="1"/>
  <c r="B2805" i="33" s="1"/>
  <c r="B2806" i="33" s="1"/>
  <c r="B2807" i="33" s="1"/>
  <c r="B2808" i="33" s="1"/>
  <c r="B2809" i="33" s="1"/>
  <c r="B2810" i="33" s="1"/>
  <c r="B2811" i="33" s="1"/>
  <c r="B2812" i="33" s="1"/>
  <c r="B2813" i="33" s="1"/>
  <c r="B2814" i="33" s="1"/>
  <c r="B2815" i="33" s="1"/>
  <c r="B2816" i="33" s="1"/>
  <c r="B2817" i="33" s="1"/>
  <c r="B2818" i="33" s="1"/>
  <c r="B2819" i="33" s="1"/>
  <c r="B2820" i="33" s="1"/>
  <c r="B2821" i="33" s="1"/>
  <c r="B2822" i="33" s="1"/>
  <c r="B2823" i="33" s="1"/>
  <c r="B2824" i="33" s="1"/>
  <c r="B2825" i="33" s="1"/>
  <c r="B2826" i="33" s="1"/>
  <c r="B2827" i="33" s="1"/>
  <c r="B2828" i="33" s="1"/>
  <c r="B2829" i="33" s="1"/>
  <c r="B2830" i="33" s="1"/>
  <c r="B2831" i="33" s="1"/>
  <c r="B2832" i="33" s="1"/>
  <c r="B2833" i="33" s="1"/>
  <c r="B2834" i="33" s="1"/>
  <c r="B2835" i="33" s="1"/>
  <c r="B2836" i="33" s="1"/>
  <c r="B2837" i="33" s="1"/>
  <c r="B2838" i="33" s="1"/>
  <c r="B2839" i="33" s="1"/>
  <c r="B2840" i="33" s="1"/>
  <c r="B2841" i="33" s="1"/>
  <c r="B2842" i="33" s="1"/>
  <c r="B2843" i="33" s="1"/>
  <c r="B2844" i="33" s="1"/>
  <c r="B2845" i="33" s="1"/>
  <c r="B2846" i="33" s="1"/>
  <c r="B2847" i="33" s="1"/>
  <c r="B2848" i="33" s="1"/>
  <c r="B2849" i="33" s="1"/>
  <c r="B2850" i="33" s="1"/>
  <c r="B2851" i="33" s="1"/>
  <c r="B2852" i="33" s="1"/>
  <c r="B2853" i="33" s="1"/>
  <c r="B2854" i="33" s="1"/>
  <c r="B2855" i="33" s="1"/>
  <c r="B2856" i="33" s="1"/>
  <c r="B2857" i="33" s="1"/>
  <c r="B2858" i="33" s="1"/>
  <c r="B2859" i="33" s="1"/>
  <c r="B2860" i="33" s="1"/>
  <c r="B2861" i="33" s="1"/>
  <c r="B2862" i="33" s="1"/>
  <c r="B2863" i="33" s="1"/>
  <c r="B2864" i="33" s="1"/>
  <c r="B2865" i="33" s="1"/>
  <c r="B2866" i="33" s="1"/>
  <c r="B2867" i="33" s="1"/>
  <c r="B2868" i="33" s="1"/>
  <c r="B2869" i="33" s="1"/>
  <c r="B2870" i="33" s="1"/>
  <c r="B2871" i="33" s="1"/>
  <c r="B2872" i="33" s="1"/>
  <c r="B2873" i="33" s="1"/>
  <c r="B2874" i="33" s="1"/>
  <c r="B2875" i="33" s="1"/>
  <c r="B2876" i="33" s="1"/>
  <c r="B2877" i="33" s="1"/>
  <c r="B2878" i="33" s="1"/>
  <c r="B2879" i="33" s="1"/>
  <c r="B2880" i="33" s="1"/>
  <c r="B2881" i="33" s="1"/>
  <c r="B2882" i="33" s="1"/>
  <c r="B2883" i="33" s="1"/>
  <c r="B2884" i="33" s="1"/>
  <c r="B2885" i="33" s="1"/>
  <c r="B2886" i="33" s="1"/>
  <c r="B2887" i="33" s="1"/>
  <c r="B2888" i="33" s="1"/>
  <c r="B2889" i="33" s="1"/>
  <c r="B2890" i="33" s="1"/>
  <c r="B2891" i="33" s="1"/>
  <c r="B2892" i="33" s="1"/>
  <c r="B2893" i="33" s="1"/>
  <c r="B2894" i="33" s="1"/>
  <c r="B2895" i="33" s="1"/>
  <c r="B2896" i="33" s="1"/>
  <c r="B2897" i="33" s="1"/>
  <c r="B2898" i="33" s="1"/>
  <c r="B2899" i="33" s="1"/>
  <c r="B2900" i="33" s="1"/>
  <c r="B2901" i="33" s="1"/>
  <c r="B2902" i="33" s="1"/>
  <c r="B2903" i="33" s="1"/>
  <c r="B2904" i="33" s="1"/>
  <c r="B2905" i="33" s="1"/>
  <c r="B2906" i="33" s="1"/>
  <c r="B2907" i="33" s="1"/>
  <c r="B2908" i="33" s="1"/>
  <c r="B2909" i="33" s="1"/>
  <c r="B2910" i="33" s="1"/>
  <c r="B2911" i="33" s="1"/>
  <c r="B2912" i="33" s="1"/>
  <c r="B2913" i="33" s="1"/>
  <c r="B2914" i="33" s="1"/>
  <c r="B2915" i="33" s="1"/>
  <c r="B2916" i="33" s="1"/>
  <c r="B2917" i="33" s="1"/>
  <c r="B2918" i="33" s="1"/>
  <c r="B2919" i="33" s="1"/>
  <c r="B2920" i="33" s="1"/>
  <c r="B2921" i="33" s="1"/>
  <c r="B2922" i="33" s="1"/>
  <c r="B2923" i="33" s="1"/>
  <c r="B2924" i="33" s="1"/>
  <c r="B2925" i="33" s="1"/>
  <c r="B2926" i="33" s="1"/>
  <c r="B2927" i="33" s="1"/>
  <c r="B2928" i="33" s="1"/>
  <c r="B2929" i="33" s="1"/>
  <c r="B2930" i="33" s="1"/>
  <c r="B2931" i="33" s="1"/>
  <c r="B2932" i="33" s="1"/>
  <c r="B2933" i="33" s="1"/>
  <c r="B2934" i="33" s="1"/>
  <c r="B2935" i="33" s="1"/>
  <c r="B2936" i="33" s="1"/>
  <c r="B2937" i="33" s="1"/>
  <c r="B2938" i="33" s="1"/>
  <c r="B2939" i="33" s="1"/>
  <c r="B2940" i="33" s="1"/>
  <c r="B2941" i="33" s="1"/>
  <c r="B2942" i="33" s="1"/>
  <c r="B2943" i="33" s="1"/>
  <c r="B2944" i="33" s="1"/>
  <c r="B2945" i="33" s="1"/>
  <c r="B2946" i="33" s="1"/>
  <c r="B2947" i="33" s="1"/>
  <c r="B2948" i="33" s="1"/>
  <c r="B2949" i="33" s="1"/>
  <c r="B2950" i="33" s="1"/>
  <c r="B2951" i="33" s="1"/>
  <c r="B2952" i="33" s="1"/>
  <c r="B2953" i="33" s="1"/>
  <c r="B2954" i="33" s="1"/>
  <c r="B2955" i="33" s="1"/>
  <c r="B2956" i="33" s="1"/>
  <c r="B2957" i="33" s="1"/>
  <c r="B2958" i="33" s="1"/>
  <c r="B2959" i="33" s="1"/>
  <c r="B2960" i="33" s="1"/>
  <c r="B2961" i="33" s="1"/>
  <c r="B2962" i="33" s="1"/>
  <c r="B2963" i="33" s="1"/>
  <c r="B2964" i="33" s="1"/>
  <c r="B2965" i="33" s="1"/>
  <c r="B2966" i="33" s="1"/>
  <c r="B2967" i="33" s="1"/>
  <c r="B2968" i="33" s="1"/>
  <c r="B2969" i="33" s="1"/>
  <c r="B2970" i="33" s="1"/>
  <c r="B2971" i="33" s="1"/>
  <c r="B2972" i="33" s="1"/>
  <c r="B2973" i="33" s="1"/>
  <c r="B2974" i="33" s="1"/>
  <c r="B2975" i="33" s="1"/>
  <c r="B2976" i="33" s="1"/>
  <c r="B2977" i="33" s="1"/>
  <c r="B2978" i="33" s="1"/>
  <c r="B2979" i="33" s="1"/>
  <c r="B2980" i="33" s="1"/>
  <c r="B2981" i="33" s="1"/>
  <c r="B2982" i="33" s="1"/>
  <c r="B2983" i="33" s="1"/>
  <c r="B2984" i="33" s="1"/>
  <c r="B2985" i="33" s="1"/>
  <c r="B2986" i="33" s="1"/>
  <c r="B2987" i="33" s="1"/>
  <c r="B2988" i="33" s="1"/>
  <c r="B2989" i="33" s="1"/>
  <c r="B2990" i="33" s="1"/>
  <c r="B2991" i="33" s="1"/>
  <c r="B2992" i="33" s="1"/>
  <c r="B2993" i="33" s="1"/>
  <c r="B2994" i="33" s="1"/>
  <c r="B2995" i="33" s="1"/>
  <c r="B2996" i="33" s="1"/>
  <c r="B2997" i="33" s="1"/>
  <c r="B2998" i="33" s="1"/>
  <c r="B2999" i="33" s="1"/>
  <c r="B3000" i="33" s="1"/>
  <c r="B3001" i="33" s="1"/>
  <c r="B3002" i="33" s="1"/>
  <c r="B3003" i="33" s="1"/>
  <c r="B3004" i="33" s="1"/>
  <c r="B3005" i="33" s="1"/>
  <c r="B3006" i="33" s="1"/>
  <c r="B3007" i="33" s="1"/>
  <c r="B3008" i="33" s="1"/>
  <c r="B3009" i="33" s="1"/>
  <c r="B3010" i="33" s="1"/>
  <c r="B3011" i="33" s="1"/>
  <c r="B3012" i="33" s="1"/>
  <c r="B3013" i="33" s="1"/>
  <c r="B3014" i="33" s="1"/>
  <c r="B3015" i="33" s="1"/>
  <c r="B3016" i="33" s="1"/>
  <c r="B3017" i="33" s="1"/>
  <c r="B3018" i="33" s="1"/>
  <c r="B3019" i="33" s="1"/>
  <c r="B3020" i="33" s="1"/>
  <c r="B3021" i="33" s="1"/>
  <c r="B3022" i="33" s="1"/>
  <c r="B3023" i="33" s="1"/>
  <c r="B3024" i="33" s="1"/>
  <c r="B3025" i="33" s="1"/>
  <c r="B3026" i="33" s="1"/>
  <c r="B3027" i="33" s="1"/>
  <c r="B3028" i="33" s="1"/>
  <c r="B3029" i="33" s="1"/>
  <c r="B3030" i="33" s="1"/>
  <c r="B3031" i="33" s="1"/>
  <c r="B3032" i="33" s="1"/>
  <c r="B3033" i="33" s="1"/>
  <c r="B3034" i="33" s="1"/>
  <c r="B3035" i="33" s="1"/>
  <c r="B3036" i="33" s="1"/>
  <c r="B3037" i="33" s="1"/>
  <c r="B3038" i="33" s="1"/>
  <c r="B3039" i="33" s="1"/>
  <c r="B3040" i="33" s="1"/>
  <c r="B3041" i="33" s="1"/>
  <c r="B3042" i="33" s="1"/>
  <c r="B3043" i="33" s="1"/>
  <c r="B3044" i="33" s="1"/>
  <c r="B3045" i="33" s="1"/>
  <c r="B3046" i="33" s="1"/>
  <c r="B3047" i="33" s="1"/>
  <c r="B3048" i="33" s="1"/>
  <c r="B3049" i="33" s="1"/>
  <c r="B3050" i="33" s="1"/>
  <c r="B3051" i="33" s="1"/>
  <c r="B3052" i="33" s="1"/>
  <c r="B3053" i="33" s="1"/>
  <c r="B3054" i="33" s="1"/>
  <c r="B3055" i="33" s="1"/>
  <c r="B3056" i="33" s="1"/>
  <c r="B3057" i="33" s="1"/>
  <c r="B3058" i="33" s="1"/>
  <c r="B3059" i="33" s="1"/>
  <c r="B3060" i="33" s="1"/>
  <c r="B3061" i="33" s="1"/>
  <c r="B3062" i="33" s="1"/>
  <c r="B3063" i="33" s="1"/>
  <c r="B3064" i="33" s="1"/>
  <c r="B3065" i="33" s="1"/>
  <c r="B3066" i="33" s="1"/>
  <c r="B3067" i="33" s="1"/>
  <c r="B3068" i="33" s="1"/>
  <c r="B3069" i="33" s="1"/>
  <c r="B3070" i="33" s="1"/>
  <c r="B3071" i="33" s="1"/>
  <c r="B3072" i="33" s="1"/>
  <c r="B3073" i="33" s="1"/>
  <c r="B3074" i="33" s="1"/>
  <c r="B3075" i="33" s="1"/>
  <c r="B3076" i="33" s="1"/>
  <c r="B3077" i="33" s="1"/>
  <c r="B3078" i="33" s="1"/>
  <c r="B3079" i="33" s="1"/>
  <c r="B3080" i="33" s="1"/>
  <c r="B3081" i="33" s="1"/>
  <c r="B3082" i="33" s="1"/>
  <c r="B3083" i="33" s="1"/>
  <c r="B3084" i="33" s="1"/>
  <c r="B3085" i="33" s="1"/>
  <c r="B3086" i="33" s="1"/>
  <c r="B3087" i="33" s="1"/>
  <c r="B3088" i="33" s="1"/>
  <c r="B3089" i="33" s="1"/>
  <c r="B3090" i="33" s="1"/>
  <c r="B3091" i="33" s="1"/>
  <c r="B3092" i="33" s="1"/>
  <c r="B3093" i="33" s="1"/>
  <c r="B3094" i="33" s="1"/>
  <c r="B3095" i="33" s="1"/>
  <c r="B3096" i="33" s="1"/>
  <c r="B3097" i="33" s="1"/>
  <c r="B3098" i="33" s="1"/>
  <c r="B3099" i="33" s="1"/>
  <c r="B3100" i="33" s="1"/>
  <c r="B3101" i="33" s="1"/>
  <c r="B3102" i="33" s="1"/>
  <c r="B3103" i="33" s="1"/>
  <c r="B3104" i="33" s="1"/>
  <c r="B3105" i="33" s="1"/>
  <c r="B3106" i="33" s="1"/>
  <c r="B3107" i="33" s="1"/>
  <c r="B3108" i="33" s="1"/>
  <c r="B3109" i="33" s="1"/>
  <c r="B3110" i="33" s="1"/>
  <c r="B3111" i="33" s="1"/>
  <c r="B3112" i="33" s="1"/>
  <c r="B3113" i="33" s="1"/>
  <c r="B3114" i="33" s="1"/>
  <c r="B3115" i="33" s="1"/>
  <c r="B3116" i="33" s="1"/>
  <c r="B3117" i="33" s="1"/>
  <c r="B3118" i="33" s="1"/>
  <c r="B3119" i="33" s="1"/>
  <c r="B3120" i="33" s="1"/>
  <c r="B3121" i="33" s="1"/>
  <c r="B3122" i="33" s="1"/>
  <c r="B3123" i="33" s="1"/>
  <c r="B3124" i="33" s="1"/>
  <c r="B3125" i="33" s="1"/>
  <c r="B3126" i="33" s="1"/>
  <c r="B3127" i="33" s="1"/>
  <c r="B3128" i="33" s="1"/>
  <c r="B3129" i="33" s="1"/>
  <c r="B3130" i="33" s="1"/>
  <c r="B3131" i="33" s="1"/>
  <c r="B3132" i="33" s="1"/>
  <c r="B3133" i="33" s="1"/>
  <c r="B3134" i="33" s="1"/>
  <c r="B3135" i="33" s="1"/>
  <c r="B3136" i="33" s="1"/>
  <c r="B3137" i="33" s="1"/>
  <c r="B3138" i="33" s="1"/>
  <c r="B3139" i="33" s="1"/>
  <c r="B3140" i="33" s="1"/>
  <c r="B3141" i="33" s="1"/>
  <c r="B3142" i="33" s="1"/>
  <c r="B3143" i="33" s="1"/>
  <c r="B3144" i="33" s="1"/>
  <c r="B3145" i="33" s="1"/>
  <c r="B3146" i="33" s="1"/>
  <c r="B3147" i="33" s="1"/>
  <c r="B3148" i="33" s="1"/>
  <c r="B3149" i="33" s="1"/>
  <c r="B3150" i="33" s="1"/>
  <c r="B3151" i="33" s="1"/>
  <c r="B3152" i="33" s="1"/>
  <c r="B3153" i="33" s="1"/>
  <c r="B3154" i="33" s="1"/>
  <c r="B3155" i="33" s="1"/>
  <c r="B3156" i="33" s="1"/>
  <c r="B3157" i="33" s="1"/>
  <c r="B3158" i="33" s="1"/>
  <c r="B3159" i="33" s="1"/>
  <c r="B3160" i="33" s="1"/>
  <c r="B3161" i="33" s="1"/>
  <c r="B3162" i="33" s="1"/>
  <c r="B3163" i="33" s="1"/>
  <c r="B3164" i="33" s="1"/>
  <c r="B3165" i="33" s="1"/>
  <c r="B3166" i="33" s="1"/>
  <c r="B3167" i="33" s="1"/>
  <c r="B3168" i="33" s="1"/>
  <c r="B3169" i="33" s="1"/>
  <c r="B3170" i="33" s="1"/>
  <c r="B3171" i="33" s="1"/>
  <c r="B3172" i="33" s="1"/>
  <c r="B3173" i="33" s="1"/>
  <c r="B3174" i="33" s="1"/>
  <c r="B3175" i="33" s="1"/>
  <c r="B3176" i="33" s="1"/>
  <c r="B3177" i="33" s="1"/>
  <c r="B3178" i="33" s="1"/>
  <c r="B3179" i="33" s="1"/>
  <c r="B3180" i="33" s="1"/>
  <c r="B3181" i="33" s="1"/>
  <c r="B3182" i="33" s="1"/>
  <c r="B3183" i="33" s="1"/>
  <c r="B3184" i="33" s="1"/>
  <c r="B3185" i="33" s="1"/>
  <c r="B3186" i="33" s="1"/>
  <c r="B3187" i="33" s="1"/>
  <c r="B3188" i="33" s="1"/>
  <c r="B3189" i="33" s="1"/>
  <c r="B3190" i="33" s="1"/>
  <c r="B3191" i="33" s="1"/>
  <c r="B3192" i="33" s="1"/>
  <c r="B3193" i="33" s="1"/>
  <c r="B3194" i="33" s="1"/>
  <c r="B3195" i="33" s="1"/>
  <c r="B3196" i="33" s="1"/>
  <c r="B3197" i="33" s="1"/>
  <c r="B3198" i="33" s="1"/>
  <c r="B3199" i="33" s="1"/>
  <c r="B3200" i="33" s="1"/>
  <c r="B3201" i="33" s="1"/>
  <c r="B3202" i="33" s="1"/>
  <c r="B3203" i="33" s="1"/>
  <c r="B3204" i="33" s="1"/>
  <c r="B3205" i="33" s="1"/>
  <c r="B3206" i="33" s="1"/>
  <c r="B3207" i="33" s="1"/>
  <c r="B3208" i="33" s="1"/>
  <c r="B3209" i="33" s="1"/>
  <c r="B3210" i="33" s="1"/>
  <c r="B3211" i="33" s="1"/>
  <c r="B3212" i="33" s="1"/>
  <c r="B3213" i="33" s="1"/>
  <c r="B3214" i="33" s="1"/>
  <c r="B3215" i="33" s="1"/>
  <c r="B3216" i="33" s="1"/>
  <c r="B3217" i="33" s="1"/>
  <c r="B3218" i="33" s="1"/>
  <c r="B3219" i="33" s="1"/>
  <c r="B3220" i="33" s="1"/>
  <c r="B3221" i="33" s="1"/>
  <c r="B3222" i="33" s="1"/>
  <c r="B3223" i="33" s="1"/>
  <c r="B3224" i="33" s="1"/>
  <c r="B3225" i="33" s="1"/>
  <c r="B3226" i="33" s="1"/>
  <c r="B3227" i="33" s="1"/>
  <c r="B3228" i="33" s="1"/>
  <c r="B3229" i="33" s="1"/>
  <c r="B3230" i="33" s="1"/>
  <c r="B3231" i="33" s="1"/>
  <c r="B3232" i="33" s="1"/>
  <c r="B3233" i="33" s="1"/>
  <c r="B3234" i="33" s="1"/>
  <c r="B3235" i="33" s="1"/>
  <c r="B3236" i="33" s="1"/>
  <c r="B3237" i="33" s="1"/>
  <c r="B3238" i="33" s="1"/>
  <c r="B3239" i="33" s="1"/>
  <c r="B3240" i="33" s="1"/>
  <c r="B3241" i="33" s="1"/>
  <c r="B3242" i="33" s="1"/>
  <c r="B3243" i="33" s="1"/>
  <c r="B3244" i="33" s="1"/>
  <c r="B3245" i="33" s="1"/>
  <c r="B3246" i="33" s="1"/>
  <c r="B3247" i="33" s="1"/>
  <c r="B3248" i="33" s="1"/>
  <c r="B3249" i="33" s="1"/>
  <c r="B3250" i="33" s="1"/>
  <c r="B3251" i="33" s="1"/>
  <c r="B3252" i="33" s="1"/>
  <c r="B3253" i="33" s="1"/>
  <c r="B3254" i="33" s="1"/>
  <c r="B3255" i="33" s="1"/>
  <c r="B3256" i="33" s="1"/>
  <c r="B3257" i="33" s="1"/>
  <c r="B3258" i="33" s="1"/>
  <c r="B3259" i="33" s="1"/>
  <c r="B3260" i="33" s="1"/>
  <c r="B3261" i="33" s="1"/>
  <c r="B3262" i="33" s="1"/>
  <c r="B3263" i="33" s="1"/>
  <c r="B3264" i="33" s="1"/>
  <c r="B3265" i="33" s="1"/>
  <c r="B3266" i="33" s="1"/>
  <c r="B3267" i="33" s="1"/>
  <c r="B3268" i="33" s="1"/>
  <c r="B3269" i="33" s="1"/>
  <c r="B3270" i="33" s="1"/>
  <c r="B3271" i="33" s="1"/>
  <c r="B3272" i="33" s="1"/>
  <c r="B3273" i="33" s="1"/>
  <c r="B3274" i="33" s="1"/>
  <c r="B3275" i="33" s="1"/>
  <c r="B3276" i="33" s="1"/>
  <c r="B3277" i="33" s="1"/>
  <c r="B3278" i="33" s="1"/>
  <c r="B3279" i="33" s="1"/>
  <c r="B3280" i="33" s="1"/>
  <c r="B3281" i="33" s="1"/>
  <c r="B3282" i="33" s="1"/>
  <c r="B3283" i="33" s="1"/>
  <c r="B3284" i="33" s="1"/>
  <c r="B3285" i="33" s="1"/>
  <c r="B3286" i="33" s="1"/>
  <c r="B3287" i="33" s="1"/>
  <c r="B3288" i="33" s="1"/>
  <c r="B3289" i="33" s="1"/>
  <c r="B3290" i="33" s="1"/>
  <c r="B3291" i="33" s="1"/>
  <c r="B3292" i="33" s="1"/>
  <c r="B3293" i="33" s="1"/>
  <c r="B3294" i="33" s="1"/>
  <c r="B3295" i="33" s="1"/>
  <c r="B3296" i="33" s="1"/>
  <c r="B3297" i="33" s="1"/>
  <c r="B3298" i="33" s="1"/>
  <c r="B3299" i="33" s="1"/>
  <c r="B3300" i="33" s="1"/>
  <c r="B3301" i="33" s="1"/>
  <c r="B3302" i="33" s="1"/>
  <c r="B3303" i="33" s="1"/>
  <c r="B3304" i="33" s="1"/>
  <c r="B3305" i="33" s="1"/>
  <c r="B3306" i="33" s="1"/>
  <c r="B3307" i="33" s="1"/>
  <c r="B3308" i="33" s="1"/>
  <c r="B3309" i="33" s="1"/>
  <c r="B3310" i="33" s="1"/>
  <c r="B3311" i="33" s="1"/>
  <c r="B3312" i="33" s="1"/>
  <c r="B3313" i="33" s="1"/>
  <c r="B3314" i="33" s="1"/>
  <c r="B3315" i="33" s="1"/>
  <c r="B3316" i="33" s="1"/>
  <c r="B3317" i="33" s="1"/>
  <c r="B3318" i="33" s="1"/>
  <c r="B3319" i="33" s="1"/>
  <c r="B3320" i="33" s="1"/>
  <c r="B3321" i="33" s="1"/>
  <c r="B3322" i="33" s="1"/>
  <c r="B3323" i="33" s="1"/>
  <c r="B3324" i="33" s="1"/>
  <c r="B3325" i="33" s="1"/>
  <c r="B3326" i="33" s="1"/>
  <c r="B3327" i="33" s="1"/>
  <c r="B3328" i="33" s="1"/>
  <c r="B3329" i="33" s="1"/>
  <c r="B3330" i="33" s="1"/>
  <c r="B3331" i="33" s="1"/>
  <c r="B3332" i="33" s="1"/>
  <c r="B3333" i="33" s="1"/>
  <c r="B3334" i="33" s="1"/>
  <c r="B3335" i="33" s="1"/>
  <c r="B3336" i="33" s="1"/>
  <c r="B3337" i="33" s="1"/>
  <c r="B3338" i="33" s="1"/>
  <c r="B3339" i="33" s="1"/>
  <c r="B3340" i="33" s="1"/>
  <c r="B3341" i="33" s="1"/>
  <c r="B3342" i="33" s="1"/>
  <c r="B3343" i="33" s="1"/>
  <c r="B3344" i="33" s="1"/>
  <c r="B3345" i="33" s="1"/>
  <c r="B3346" i="33" s="1"/>
  <c r="B3347" i="33" s="1"/>
  <c r="B3348" i="33" s="1"/>
  <c r="B3349" i="33" s="1"/>
  <c r="B3350" i="33" s="1"/>
  <c r="B3351" i="33" s="1"/>
  <c r="B3352" i="33" s="1"/>
  <c r="B3353" i="33" s="1"/>
  <c r="B3354" i="33" s="1"/>
  <c r="B3355" i="33" s="1"/>
  <c r="B3356" i="33" s="1"/>
  <c r="B3357" i="33" s="1"/>
  <c r="B3358" i="33" s="1"/>
  <c r="B3359" i="33" s="1"/>
  <c r="B3360" i="33" s="1"/>
  <c r="B3361" i="33" s="1"/>
  <c r="B3362" i="33" s="1"/>
  <c r="B3363" i="33" s="1"/>
  <c r="B3364" i="33" s="1"/>
  <c r="B3365" i="33" s="1"/>
  <c r="B3366" i="33" s="1"/>
  <c r="B3367" i="33" s="1"/>
  <c r="B3368" i="33" s="1"/>
  <c r="B3369" i="33" s="1"/>
  <c r="B3370" i="33" s="1"/>
  <c r="B3371" i="33" s="1"/>
  <c r="B3372" i="33" s="1"/>
  <c r="B3373" i="33" s="1"/>
  <c r="B3374" i="33" s="1"/>
  <c r="B3375" i="33" s="1"/>
  <c r="B3376" i="33" s="1"/>
  <c r="B3377" i="33" s="1"/>
  <c r="B3378" i="33" s="1"/>
  <c r="B3379" i="33" s="1"/>
  <c r="B3380" i="33" s="1"/>
  <c r="B3381" i="33" s="1"/>
  <c r="B3382" i="33" s="1"/>
  <c r="B3383" i="33" s="1"/>
  <c r="B3384" i="33" s="1"/>
  <c r="B3385" i="33" s="1"/>
  <c r="B3386" i="33" s="1"/>
  <c r="B3387" i="33" s="1"/>
  <c r="B3388" i="33" s="1"/>
  <c r="B3389" i="33" s="1"/>
  <c r="B3390" i="33" s="1"/>
  <c r="B3391" i="33" s="1"/>
  <c r="B3392" i="33" s="1"/>
  <c r="B3393" i="33" s="1"/>
  <c r="B3394" i="33" s="1"/>
  <c r="B3395" i="33" s="1"/>
  <c r="B3396" i="33" s="1"/>
  <c r="B3397" i="33" s="1"/>
  <c r="B3398" i="33" s="1"/>
  <c r="B3399" i="33" s="1"/>
  <c r="B3400" i="33" s="1"/>
  <c r="B3401" i="33" s="1"/>
  <c r="B3402" i="33" s="1"/>
  <c r="B3403" i="33" s="1"/>
  <c r="B3404" i="33" s="1"/>
  <c r="B3405" i="33" s="1"/>
  <c r="B3406" i="33" s="1"/>
  <c r="B3407" i="33" s="1"/>
  <c r="B3408" i="33" s="1"/>
  <c r="B3409" i="33" s="1"/>
  <c r="B3410" i="33" s="1"/>
  <c r="B3411" i="33" s="1"/>
  <c r="B3412" i="33" s="1"/>
  <c r="B3413" i="33" s="1"/>
  <c r="B3414" i="33" s="1"/>
  <c r="B3415" i="33" s="1"/>
  <c r="B3416" i="33" s="1"/>
  <c r="B3417" i="33" s="1"/>
  <c r="B3418" i="33" s="1"/>
  <c r="B3419" i="33" s="1"/>
  <c r="B3420" i="33" s="1"/>
  <c r="B3421" i="33" s="1"/>
  <c r="B3422" i="33" s="1"/>
  <c r="B3423" i="33" s="1"/>
  <c r="B3424" i="33" s="1"/>
  <c r="B3425" i="33" s="1"/>
  <c r="B3426" i="33" s="1"/>
  <c r="B3427" i="33" s="1"/>
  <c r="B3428" i="33" s="1"/>
  <c r="B3429" i="33" s="1"/>
  <c r="B3430" i="33" s="1"/>
  <c r="B3431" i="33" s="1"/>
  <c r="B3432" i="33" s="1"/>
  <c r="B3433" i="33" s="1"/>
  <c r="B3434" i="33" s="1"/>
  <c r="B3435" i="33" s="1"/>
  <c r="B3436" i="33" s="1"/>
  <c r="B3437" i="33" s="1"/>
  <c r="B3438" i="33" s="1"/>
  <c r="B3439" i="33" s="1"/>
  <c r="B3440" i="33" s="1"/>
  <c r="B3441" i="33" s="1"/>
  <c r="B3442" i="33" s="1"/>
  <c r="B3443" i="33" s="1"/>
  <c r="B3444" i="33" s="1"/>
  <c r="B3445" i="33" s="1"/>
  <c r="B3446" i="33" s="1"/>
  <c r="B3447" i="33" s="1"/>
  <c r="B3448" i="33" s="1"/>
  <c r="B3449" i="33" s="1"/>
  <c r="B3450" i="33" s="1"/>
  <c r="B3451" i="33" s="1"/>
  <c r="B3452" i="33" s="1"/>
  <c r="B3453" i="33" s="1"/>
  <c r="B3454" i="33" s="1"/>
  <c r="B3455" i="33" s="1"/>
  <c r="B3456" i="33" s="1"/>
  <c r="B3457" i="33" s="1"/>
  <c r="B3458" i="33" s="1"/>
  <c r="B3459" i="33" s="1"/>
  <c r="B3460" i="33" s="1"/>
  <c r="B3461" i="33" s="1"/>
  <c r="B3462" i="33" s="1"/>
  <c r="B3463" i="33" s="1"/>
  <c r="B3464" i="33" s="1"/>
  <c r="B3465" i="33" s="1"/>
  <c r="B3466" i="33" s="1"/>
  <c r="B3467" i="33" s="1"/>
  <c r="B3468" i="33" s="1"/>
  <c r="B3469" i="33" s="1"/>
  <c r="B3470" i="33" s="1"/>
  <c r="B3471" i="33" s="1"/>
  <c r="B3472" i="33" s="1"/>
  <c r="B3473" i="33" s="1"/>
  <c r="B3474" i="33" s="1"/>
  <c r="B3475" i="33" s="1"/>
  <c r="B3476" i="33" s="1"/>
  <c r="B3477" i="33" s="1"/>
  <c r="B3478" i="33" s="1"/>
  <c r="B3479" i="33" s="1"/>
  <c r="B3480" i="33" s="1"/>
  <c r="B3481" i="33" s="1"/>
  <c r="B3482" i="33" s="1"/>
  <c r="B3483" i="33" s="1"/>
  <c r="B3484" i="33" s="1"/>
  <c r="B3485" i="33" s="1"/>
  <c r="B3486" i="33" s="1"/>
  <c r="B3487" i="33" s="1"/>
  <c r="B3488" i="33" s="1"/>
  <c r="B3489" i="33" s="1"/>
  <c r="B3490" i="33" s="1"/>
  <c r="B3491" i="33" s="1"/>
  <c r="B3492" i="33" s="1"/>
  <c r="B3493" i="33" s="1"/>
  <c r="B3494" i="33" s="1"/>
  <c r="B3495" i="33" s="1"/>
  <c r="B3496" i="33" s="1"/>
  <c r="B3497" i="33" s="1"/>
  <c r="B3498" i="33" s="1"/>
  <c r="B3499" i="33" s="1"/>
  <c r="B3500" i="33" s="1"/>
  <c r="B3501" i="33" s="1"/>
  <c r="B3502" i="33" s="1"/>
  <c r="B3503" i="33" s="1"/>
  <c r="B3504" i="33" s="1"/>
  <c r="B3505" i="33" s="1"/>
  <c r="B3506" i="33" s="1"/>
  <c r="B3507" i="33" s="1"/>
  <c r="B3508" i="33" s="1"/>
  <c r="B3509" i="33" s="1"/>
  <c r="B3510" i="33" s="1"/>
  <c r="B3511" i="33" s="1"/>
  <c r="B3512" i="33" s="1"/>
  <c r="B3513" i="33" s="1"/>
  <c r="B3514" i="33" s="1"/>
  <c r="B3515" i="33" s="1"/>
  <c r="B3516" i="33" s="1"/>
  <c r="B3517" i="33" s="1"/>
  <c r="B3518" i="33" s="1"/>
  <c r="B3519" i="33" s="1"/>
  <c r="B3520" i="33" s="1"/>
  <c r="B3521" i="33" s="1"/>
  <c r="B3522" i="33" s="1"/>
  <c r="B3523" i="33" s="1"/>
  <c r="B3524" i="33" s="1"/>
  <c r="B3525" i="33" s="1"/>
  <c r="B3526" i="33" s="1"/>
  <c r="B3527" i="33" s="1"/>
  <c r="B3528" i="33" s="1"/>
  <c r="B3529" i="33" s="1"/>
  <c r="B3530" i="33" s="1"/>
  <c r="B3531" i="33" s="1"/>
  <c r="B3532" i="33" s="1"/>
  <c r="B3533" i="33" s="1"/>
  <c r="B3534" i="33" s="1"/>
  <c r="B3535" i="33" s="1"/>
  <c r="B3536" i="33" s="1"/>
  <c r="B3537" i="33" s="1"/>
  <c r="B3538" i="33" s="1"/>
  <c r="B3539" i="33" s="1"/>
  <c r="B3540" i="33" s="1"/>
  <c r="B3541" i="33" s="1"/>
  <c r="B3542" i="33" s="1"/>
  <c r="B3543" i="33" s="1"/>
  <c r="B3544" i="33" s="1"/>
  <c r="B3545" i="33" s="1"/>
  <c r="B3546" i="33" s="1"/>
  <c r="B3547" i="33" s="1"/>
  <c r="B3548" i="33" s="1"/>
  <c r="B3549" i="33" s="1"/>
  <c r="B3550" i="33" s="1"/>
  <c r="B3551" i="33" s="1"/>
  <c r="B3552" i="33" s="1"/>
  <c r="B3553" i="33" s="1"/>
  <c r="B3554" i="33" s="1"/>
  <c r="B3555" i="33" s="1"/>
  <c r="B3556" i="33" s="1"/>
  <c r="B3557" i="33" s="1"/>
  <c r="B3558" i="33" s="1"/>
  <c r="B3559" i="33" s="1"/>
  <c r="B3560" i="33" s="1"/>
  <c r="B3561" i="33" s="1"/>
  <c r="B3562" i="33" s="1"/>
  <c r="B3563" i="33" s="1"/>
  <c r="B3564" i="33" s="1"/>
  <c r="B3565" i="33" s="1"/>
  <c r="B3566" i="33" s="1"/>
  <c r="B3567" i="33" s="1"/>
  <c r="B3568" i="33" s="1"/>
  <c r="B3569" i="33" s="1"/>
  <c r="B3570" i="33" s="1"/>
  <c r="B3571" i="33" s="1"/>
  <c r="B3572" i="33" s="1"/>
  <c r="B3573" i="33" s="1"/>
  <c r="B3574" i="33" s="1"/>
  <c r="B3575" i="33" s="1"/>
  <c r="B3576" i="33" s="1"/>
  <c r="B3577" i="33" s="1"/>
  <c r="B3578" i="33" s="1"/>
  <c r="B3579" i="33" s="1"/>
  <c r="B3580" i="33" s="1"/>
  <c r="B3581" i="33" s="1"/>
  <c r="B3582" i="33" s="1"/>
  <c r="B3583" i="33" s="1"/>
  <c r="B3584" i="33" s="1"/>
  <c r="B3585" i="33" s="1"/>
  <c r="B3586" i="33" s="1"/>
  <c r="B3587" i="33" s="1"/>
  <c r="B3588" i="33" s="1"/>
  <c r="B3589" i="33" s="1"/>
  <c r="B3590" i="33" s="1"/>
  <c r="B3591" i="33" s="1"/>
  <c r="B3592" i="33" s="1"/>
  <c r="B3593" i="33" s="1"/>
  <c r="B3594" i="33" s="1"/>
  <c r="B3595" i="33" s="1"/>
  <c r="B3596" i="33" s="1"/>
  <c r="B3597" i="33" s="1"/>
  <c r="B3598" i="33" s="1"/>
  <c r="B3599" i="33" s="1"/>
  <c r="B3600" i="33" s="1"/>
  <c r="B3601" i="33" s="1"/>
  <c r="B3602" i="33" s="1"/>
  <c r="B3603" i="33" s="1"/>
  <c r="B3604" i="33" s="1"/>
  <c r="B3605" i="33" s="1"/>
  <c r="B3606" i="33" s="1"/>
  <c r="B3607" i="33" s="1"/>
  <c r="B3608" i="33" s="1"/>
  <c r="B3609" i="33" s="1"/>
  <c r="B3610" i="33" s="1"/>
  <c r="B3611" i="33" s="1"/>
  <c r="B3612" i="33" s="1"/>
  <c r="B3613" i="33" s="1"/>
  <c r="B3614" i="33" s="1"/>
  <c r="B3615" i="33" s="1"/>
  <c r="B3616" i="33" s="1"/>
  <c r="B3617" i="33" s="1"/>
  <c r="B3618" i="33" s="1"/>
  <c r="B3619" i="33" s="1"/>
  <c r="B3620" i="33" s="1"/>
  <c r="B3621" i="33" s="1"/>
  <c r="B3622" i="33" s="1"/>
  <c r="B3623" i="33" s="1"/>
  <c r="B3624" i="33" s="1"/>
  <c r="B3625" i="33" s="1"/>
  <c r="B3626" i="33" s="1"/>
  <c r="B3627" i="33" s="1"/>
  <c r="B3628" i="33" s="1"/>
  <c r="B3629" i="33" s="1"/>
  <c r="B3630" i="33" s="1"/>
  <c r="B3631" i="33" s="1"/>
  <c r="B3632" i="33" s="1"/>
  <c r="B3633" i="33" s="1"/>
  <c r="B3634" i="33" s="1"/>
  <c r="B3635" i="33" s="1"/>
  <c r="B3636" i="33" s="1"/>
  <c r="B3637" i="33" s="1"/>
  <c r="B3638" i="33" s="1"/>
  <c r="B3639" i="33" s="1"/>
  <c r="B3640" i="33" s="1"/>
  <c r="B3641" i="33" s="1"/>
  <c r="B3642" i="33" s="1"/>
  <c r="B3643" i="33" s="1"/>
  <c r="B3644" i="33" s="1"/>
  <c r="B3645" i="33" s="1"/>
  <c r="B3646" i="33" s="1"/>
  <c r="B3647" i="33" s="1"/>
  <c r="B3648" i="33" s="1"/>
  <c r="B3649" i="33" s="1"/>
  <c r="B3650" i="33" s="1"/>
  <c r="B3651" i="33" s="1"/>
  <c r="B3652" i="33" s="1"/>
  <c r="B3653" i="33" s="1"/>
  <c r="B3654" i="33" s="1"/>
  <c r="B3655" i="33" s="1"/>
  <c r="B3656" i="33" s="1"/>
  <c r="B3657" i="33" s="1"/>
  <c r="B3658" i="33" s="1"/>
  <c r="B3659" i="33" s="1"/>
  <c r="B3660" i="33" s="1"/>
  <c r="B3661" i="33" s="1"/>
  <c r="B3662" i="33" s="1"/>
  <c r="B3663" i="33" s="1"/>
  <c r="B3664" i="33" s="1"/>
  <c r="B3665" i="33" s="1"/>
  <c r="B3666" i="33" s="1"/>
  <c r="B3667" i="33" s="1"/>
  <c r="B3668" i="33" s="1"/>
  <c r="B3669" i="33" s="1"/>
  <c r="B3670" i="33" s="1"/>
  <c r="B3671" i="33" s="1"/>
  <c r="B3672" i="33" s="1"/>
  <c r="B3673" i="33" s="1"/>
  <c r="B3674" i="33" s="1"/>
  <c r="B3675" i="33" s="1"/>
  <c r="B3676" i="33" s="1"/>
  <c r="B3677" i="33" s="1"/>
  <c r="B3678" i="33" s="1"/>
  <c r="B3679" i="33" s="1"/>
  <c r="B3680" i="33" s="1"/>
  <c r="B3681" i="33" s="1"/>
  <c r="B3682" i="33" s="1"/>
  <c r="B3683" i="33" s="1"/>
  <c r="B3684" i="33" s="1"/>
  <c r="B3685" i="33" s="1"/>
  <c r="B3686" i="33" s="1"/>
  <c r="B3687" i="33" s="1"/>
  <c r="B3688" i="33" s="1"/>
  <c r="B3689" i="33" s="1"/>
  <c r="B3690" i="33" s="1"/>
  <c r="B3691" i="33" s="1"/>
  <c r="B3692" i="33" s="1"/>
  <c r="B3693" i="33" s="1"/>
  <c r="B3694" i="33" s="1"/>
  <c r="B3695" i="33" s="1"/>
  <c r="B3696" i="33" s="1"/>
  <c r="B3697" i="33" s="1"/>
  <c r="B3698" i="33" s="1"/>
  <c r="B3699" i="33" s="1"/>
  <c r="B3700" i="33" s="1"/>
  <c r="B3701" i="33" s="1"/>
  <c r="B3702" i="33" s="1"/>
  <c r="B3703" i="33" s="1"/>
  <c r="B3704" i="33" s="1"/>
  <c r="B3705" i="33" s="1"/>
  <c r="B3706" i="33" s="1"/>
  <c r="B3707" i="33" s="1"/>
  <c r="B3708" i="33" s="1"/>
  <c r="B3709" i="33" s="1"/>
  <c r="B3710" i="33" s="1"/>
  <c r="B3711" i="33" s="1"/>
  <c r="B3712" i="33" s="1"/>
  <c r="B3713" i="33" s="1"/>
  <c r="B3714" i="33" s="1"/>
  <c r="B3715" i="33" s="1"/>
  <c r="B3716" i="33" s="1"/>
  <c r="B3717" i="33" s="1"/>
  <c r="B3718" i="33" s="1"/>
  <c r="B3719" i="33" s="1"/>
  <c r="B3720" i="33" s="1"/>
  <c r="B3721" i="33" s="1"/>
  <c r="B3722" i="33" s="1"/>
  <c r="B3723" i="33" s="1"/>
  <c r="B3724" i="33" s="1"/>
  <c r="B3725" i="33" s="1"/>
  <c r="B3726" i="33" s="1"/>
  <c r="B3727" i="33" s="1"/>
  <c r="B3728" i="33" s="1"/>
  <c r="B3729" i="33" s="1"/>
  <c r="B3730" i="33" s="1"/>
  <c r="B3731" i="33" s="1"/>
  <c r="B3732" i="33" s="1"/>
  <c r="B3733" i="33" s="1"/>
  <c r="B3734" i="33" s="1"/>
  <c r="B3735" i="33" s="1"/>
  <c r="B3736" i="33" s="1"/>
  <c r="B3737" i="33" s="1"/>
  <c r="B3738" i="33" s="1"/>
  <c r="B3739" i="33" s="1"/>
  <c r="B3740" i="33" s="1"/>
  <c r="B3741" i="33" s="1"/>
  <c r="B3742" i="33" s="1"/>
  <c r="B3743" i="33" s="1"/>
  <c r="B3744" i="33" s="1"/>
  <c r="B3745" i="33" s="1"/>
  <c r="B3746" i="33" s="1"/>
  <c r="B3747" i="33" s="1"/>
  <c r="B3748" i="33" s="1"/>
  <c r="B3749" i="33" s="1"/>
  <c r="B3750" i="33" s="1"/>
  <c r="B3751" i="33" s="1"/>
  <c r="B3752" i="33" s="1"/>
  <c r="B3753" i="33" s="1"/>
  <c r="B3754" i="33" s="1"/>
  <c r="B3755" i="33" s="1"/>
  <c r="B3756" i="33" s="1"/>
  <c r="B3757" i="33" s="1"/>
  <c r="B3758" i="33" s="1"/>
  <c r="B3759" i="33" s="1"/>
  <c r="B3760" i="33" s="1"/>
  <c r="B3761" i="33" s="1"/>
  <c r="B3762" i="33" s="1"/>
  <c r="B3763" i="33" s="1"/>
  <c r="B3764" i="33" s="1"/>
  <c r="B3765" i="33" s="1"/>
  <c r="B3766" i="33" s="1"/>
  <c r="B3767" i="33" s="1"/>
  <c r="B3768" i="33" s="1"/>
  <c r="B3769" i="33" s="1"/>
  <c r="B3770" i="33" s="1"/>
  <c r="B3771" i="33" s="1"/>
  <c r="B3772" i="33" s="1"/>
  <c r="B3773" i="33" s="1"/>
  <c r="B3774" i="33" s="1"/>
  <c r="B3775" i="33" s="1"/>
  <c r="B3776" i="33" s="1"/>
  <c r="B3777" i="33" s="1"/>
  <c r="B3778" i="33" s="1"/>
  <c r="B3779" i="33" s="1"/>
  <c r="B3780" i="33" s="1"/>
  <c r="B3781" i="33" s="1"/>
  <c r="B3782" i="33" s="1"/>
  <c r="B3783" i="33" s="1"/>
  <c r="B3784" i="33" s="1"/>
  <c r="B3785" i="33" s="1"/>
  <c r="B3786" i="33" s="1"/>
  <c r="B3787" i="33" s="1"/>
  <c r="B3788" i="33" s="1"/>
  <c r="B3789" i="33" s="1"/>
  <c r="B3790" i="33" s="1"/>
  <c r="B3791" i="33" s="1"/>
  <c r="B3792" i="33" s="1"/>
  <c r="B3793" i="33" s="1"/>
  <c r="B3794" i="33" s="1"/>
  <c r="B3795" i="33" s="1"/>
  <c r="B3796" i="33" s="1"/>
  <c r="B3797" i="33" s="1"/>
  <c r="B3798" i="33" s="1"/>
  <c r="B3799" i="33" s="1"/>
  <c r="B3800" i="33" s="1"/>
  <c r="B3801" i="33" s="1"/>
  <c r="B3802" i="33" s="1"/>
  <c r="B3803" i="33" s="1"/>
  <c r="B3804" i="33" s="1"/>
  <c r="B3805" i="33" s="1"/>
  <c r="B3806" i="33" s="1"/>
  <c r="B3807" i="33" s="1"/>
  <c r="B3808" i="33" s="1"/>
  <c r="B3809" i="33" s="1"/>
  <c r="B3810" i="33" s="1"/>
  <c r="B3811" i="33" s="1"/>
  <c r="B3812" i="33" s="1"/>
  <c r="B3813" i="33" s="1"/>
  <c r="B3814" i="33" s="1"/>
  <c r="B3815" i="33" s="1"/>
  <c r="B3816" i="33" s="1"/>
  <c r="B3817" i="33" s="1"/>
  <c r="B3818" i="33" s="1"/>
  <c r="B3819" i="33" s="1"/>
  <c r="B3820" i="33" s="1"/>
  <c r="B3821" i="33" s="1"/>
  <c r="B3822" i="33" s="1"/>
  <c r="B3823" i="33" s="1"/>
  <c r="B3824" i="33" s="1"/>
  <c r="B3825" i="33" s="1"/>
  <c r="B3826" i="33" s="1"/>
  <c r="B3827" i="33" s="1"/>
  <c r="B3828" i="33" s="1"/>
  <c r="B3829" i="33" s="1"/>
  <c r="B3830" i="33" s="1"/>
  <c r="B3831" i="33" s="1"/>
  <c r="B3832" i="33" s="1"/>
  <c r="B3833" i="33" s="1"/>
  <c r="B3834" i="33" s="1"/>
  <c r="B3835" i="33" s="1"/>
  <c r="B3836" i="33" s="1"/>
  <c r="B3837" i="33" s="1"/>
  <c r="B3838" i="33" s="1"/>
  <c r="B3839" i="33" s="1"/>
  <c r="B3840" i="33" s="1"/>
  <c r="B3841" i="33" s="1"/>
  <c r="B3842" i="33" s="1"/>
  <c r="B3843" i="33" s="1"/>
  <c r="B3844" i="33" s="1"/>
  <c r="B3845" i="33" s="1"/>
  <c r="B3846" i="33" s="1"/>
  <c r="B3847" i="33" s="1"/>
  <c r="B3848" i="33" s="1"/>
  <c r="B3849" i="33" s="1"/>
  <c r="B3850" i="33" s="1"/>
  <c r="B3851" i="33" s="1"/>
  <c r="B3852" i="33" s="1"/>
  <c r="B3853" i="33" s="1"/>
  <c r="B3854" i="33" s="1"/>
  <c r="B3855" i="33" s="1"/>
  <c r="B3856" i="33" s="1"/>
  <c r="B3857" i="33" s="1"/>
  <c r="B3858" i="33" s="1"/>
  <c r="B3859" i="33" s="1"/>
  <c r="B3860" i="33" s="1"/>
  <c r="B3861" i="33" s="1"/>
  <c r="B3862" i="33" s="1"/>
  <c r="B3863" i="33" s="1"/>
  <c r="B3864" i="33" s="1"/>
  <c r="B3865" i="33" s="1"/>
  <c r="B3866" i="33" s="1"/>
  <c r="B3867" i="33" s="1"/>
  <c r="B3868" i="33" s="1"/>
  <c r="B3869" i="33" s="1"/>
  <c r="B3870" i="33" s="1"/>
  <c r="B3871" i="33" s="1"/>
  <c r="B3872" i="33" s="1"/>
  <c r="B3873" i="33" s="1"/>
  <c r="B3874" i="33" s="1"/>
  <c r="B3875" i="33" s="1"/>
  <c r="B3876" i="33" s="1"/>
  <c r="B3877" i="33" s="1"/>
  <c r="B3878" i="33" s="1"/>
  <c r="B3879" i="33" s="1"/>
  <c r="B3880" i="33" s="1"/>
  <c r="B3881" i="33" s="1"/>
  <c r="B3882" i="33" s="1"/>
  <c r="B3883" i="33" s="1"/>
  <c r="B3884" i="33" s="1"/>
  <c r="B3885" i="33" s="1"/>
  <c r="B3886" i="33" s="1"/>
  <c r="B3887" i="33" s="1"/>
  <c r="B3888" i="33" s="1"/>
  <c r="B3889" i="33" s="1"/>
  <c r="B3890" i="33" s="1"/>
  <c r="B3891" i="33" s="1"/>
  <c r="B3892" i="33" s="1"/>
  <c r="B3893" i="33" s="1"/>
  <c r="B3894" i="33" s="1"/>
  <c r="B3895" i="33" s="1"/>
  <c r="B3896" i="33" s="1"/>
  <c r="B3897" i="33" s="1"/>
  <c r="B3898" i="33" s="1"/>
  <c r="B3899" i="33" s="1"/>
  <c r="B3900" i="33" s="1"/>
  <c r="B3901" i="33" s="1"/>
  <c r="B3902" i="33" s="1"/>
  <c r="B3903" i="33" s="1"/>
  <c r="B3904" i="33" s="1"/>
  <c r="B3905" i="33" s="1"/>
  <c r="B3906" i="33" s="1"/>
  <c r="B3907" i="33" s="1"/>
  <c r="B3908" i="33" s="1"/>
  <c r="B3909" i="33" s="1"/>
  <c r="B3910" i="33" s="1"/>
  <c r="B3911" i="33" s="1"/>
  <c r="B3912" i="33" s="1"/>
  <c r="B3913" i="33" s="1"/>
  <c r="B3914" i="33" s="1"/>
  <c r="B3915" i="33" s="1"/>
  <c r="B3916" i="33" s="1"/>
  <c r="B3917" i="33" s="1"/>
  <c r="B3918" i="33" s="1"/>
  <c r="B3919" i="33" s="1"/>
  <c r="B3920" i="33" s="1"/>
  <c r="B3921" i="33" s="1"/>
  <c r="B3922" i="33" s="1"/>
  <c r="B3923" i="33" s="1"/>
  <c r="B3924" i="33" s="1"/>
  <c r="B3925" i="33" s="1"/>
  <c r="B3926" i="33" s="1"/>
  <c r="B3927" i="33" s="1"/>
  <c r="B3928" i="33" s="1"/>
  <c r="B3929" i="33" s="1"/>
  <c r="B3930" i="33" s="1"/>
  <c r="B3931" i="33" s="1"/>
  <c r="B3932" i="33" s="1"/>
  <c r="B3933" i="33" s="1"/>
  <c r="B3934" i="33" s="1"/>
  <c r="B3935" i="33" s="1"/>
  <c r="B3936" i="33" s="1"/>
  <c r="B3937" i="33" s="1"/>
  <c r="B3938" i="33" s="1"/>
  <c r="B3939" i="33" s="1"/>
  <c r="B3940" i="33" s="1"/>
  <c r="B3941" i="33" s="1"/>
  <c r="B3942" i="33" s="1"/>
  <c r="B3943" i="33" s="1"/>
  <c r="B3944" i="33" s="1"/>
  <c r="B3945" i="33" s="1"/>
  <c r="B3946" i="33" s="1"/>
  <c r="B3947" i="33" s="1"/>
  <c r="B3948" i="33" s="1"/>
  <c r="B3949" i="33" s="1"/>
  <c r="B3950" i="33" s="1"/>
  <c r="B3951" i="33" s="1"/>
  <c r="B3952" i="33" s="1"/>
  <c r="B3953" i="33" s="1"/>
  <c r="B3954" i="33" s="1"/>
  <c r="B3955" i="33" s="1"/>
  <c r="B3956" i="33" s="1"/>
  <c r="B3957" i="33" s="1"/>
  <c r="B3958" i="33" s="1"/>
  <c r="B3959" i="33" s="1"/>
  <c r="B3960" i="33" s="1"/>
  <c r="B3961" i="33" s="1"/>
  <c r="B3962" i="33" s="1"/>
  <c r="B3963" i="33" s="1"/>
  <c r="B3964" i="33" s="1"/>
  <c r="B3965" i="33" s="1"/>
  <c r="B3966" i="33" s="1"/>
  <c r="B3967" i="33" s="1"/>
  <c r="B3968" i="33" s="1"/>
  <c r="B3969" i="33" s="1"/>
  <c r="B3970" i="33" s="1"/>
  <c r="B3971" i="33" s="1"/>
  <c r="B3972" i="33" s="1"/>
  <c r="B3973" i="33" s="1"/>
  <c r="B3974" i="33" s="1"/>
  <c r="B3975" i="33" s="1"/>
  <c r="B3976" i="33" s="1"/>
  <c r="B3977" i="33" s="1"/>
  <c r="B3978" i="33" s="1"/>
  <c r="B3979" i="33" s="1"/>
  <c r="B3980" i="33" s="1"/>
  <c r="B3981" i="33" s="1"/>
  <c r="B3982" i="33" s="1"/>
  <c r="B3983" i="33" s="1"/>
  <c r="B3984" i="33" s="1"/>
  <c r="B3985" i="33" s="1"/>
  <c r="B3986" i="33" s="1"/>
  <c r="B3987" i="33" s="1"/>
  <c r="B3988" i="33" s="1"/>
  <c r="B3989" i="33" s="1"/>
  <c r="B3990" i="33" s="1"/>
  <c r="B3991" i="33" s="1"/>
  <c r="B3992" i="33" s="1"/>
  <c r="B3993" i="33" s="1"/>
  <c r="B3994" i="33" s="1"/>
  <c r="B3995" i="33" s="1"/>
  <c r="B3996" i="33" s="1"/>
  <c r="B3997" i="33" s="1"/>
  <c r="B3998" i="33" s="1"/>
  <c r="B3999" i="33" s="1"/>
  <c r="B4000" i="33" s="1"/>
  <c r="B4001" i="33" s="1"/>
  <c r="B4002" i="33" s="1"/>
  <c r="B4003" i="33" s="1"/>
  <c r="B4004" i="33" s="1"/>
  <c r="B4005" i="33" s="1"/>
  <c r="B4006" i="33" s="1"/>
  <c r="B4007" i="33" s="1"/>
  <c r="B4008" i="33" s="1"/>
  <c r="B4009" i="33" s="1"/>
  <c r="B4010" i="33" s="1"/>
  <c r="B4011" i="33" s="1"/>
  <c r="B4012" i="33" s="1"/>
  <c r="B4013" i="33" s="1"/>
  <c r="B4014" i="33" s="1"/>
  <c r="B4015" i="33" s="1"/>
  <c r="B4016" i="33" s="1"/>
  <c r="B4017" i="33" s="1"/>
  <c r="B4018" i="33" s="1"/>
  <c r="B4019" i="33" s="1"/>
  <c r="B4020" i="33" s="1"/>
  <c r="B4021" i="33" s="1"/>
  <c r="B4022" i="33" s="1"/>
  <c r="B4023" i="33" s="1"/>
  <c r="B4024" i="33" s="1"/>
  <c r="B4025" i="33" s="1"/>
  <c r="B4026" i="33" s="1"/>
  <c r="B4027" i="33" s="1"/>
  <c r="B4028" i="33" s="1"/>
  <c r="B4029" i="33" s="1"/>
  <c r="B4030" i="33" s="1"/>
  <c r="B4031" i="33" s="1"/>
  <c r="B4032" i="33" s="1"/>
  <c r="B4033" i="33" s="1"/>
  <c r="B4034" i="33" s="1"/>
  <c r="B4035" i="33" s="1"/>
  <c r="B4036" i="33" s="1"/>
  <c r="B4037" i="33" s="1"/>
  <c r="B4038" i="33" s="1"/>
  <c r="B4039" i="33" s="1"/>
  <c r="B4040" i="33" s="1"/>
  <c r="B4041" i="33" s="1"/>
  <c r="B4042" i="33" s="1"/>
  <c r="B4043" i="33" s="1"/>
  <c r="B4044" i="33" s="1"/>
  <c r="B4045" i="33" s="1"/>
  <c r="B4046" i="33" s="1"/>
  <c r="B4047" i="33" s="1"/>
  <c r="B4048" i="33" s="1"/>
  <c r="B4049" i="33" s="1"/>
  <c r="B4050" i="33" s="1"/>
  <c r="B4051" i="33" s="1"/>
  <c r="B4052" i="33" s="1"/>
  <c r="B4053" i="33" s="1"/>
  <c r="B4054" i="33" s="1"/>
  <c r="B4055" i="33" s="1"/>
  <c r="B4056" i="33" s="1"/>
  <c r="B4057" i="33" s="1"/>
  <c r="B4058" i="33" s="1"/>
  <c r="B4059" i="33" s="1"/>
  <c r="B4060" i="33" s="1"/>
  <c r="B4061" i="33" s="1"/>
  <c r="B4062" i="33" s="1"/>
  <c r="B4063" i="33" s="1"/>
  <c r="B4064" i="33" s="1"/>
  <c r="B4065" i="33" s="1"/>
  <c r="B4066" i="33" s="1"/>
  <c r="B4067" i="33" s="1"/>
  <c r="B4068" i="33" s="1"/>
  <c r="B4069" i="33" s="1"/>
  <c r="B4070" i="33" s="1"/>
  <c r="B4071" i="33" s="1"/>
  <c r="B4072" i="33" s="1"/>
  <c r="B4073" i="33" s="1"/>
  <c r="B4074" i="33" s="1"/>
  <c r="B4075" i="33" s="1"/>
  <c r="B4076" i="33" s="1"/>
  <c r="B4077" i="33" s="1"/>
  <c r="B4078" i="33" s="1"/>
  <c r="B4079" i="33" s="1"/>
  <c r="B4080" i="33" s="1"/>
  <c r="B4081" i="33" s="1"/>
  <c r="B4082" i="33" s="1"/>
  <c r="B4083" i="33" s="1"/>
  <c r="B4084" i="33" s="1"/>
  <c r="B4085" i="33" s="1"/>
  <c r="B4086" i="33" s="1"/>
  <c r="B4087" i="33" s="1"/>
  <c r="B4088" i="33" s="1"/>
  <c r="B4089" i="33" s="1"/>
  <c r="B4090" i="33" s="1"/>
  <c r="B4091" i="33" s="1"/>
  <c r="B4092" i="33" s="1"/>
  <c r="B4093" i="33" s="1"/>
  <c r="B4094" i="33" s="1"/>
  <c r="B4095" i="33" s="1"/>
  <c r="B4096" i="33" s="1"/>
  <c r="B4097" i="33" s="1"/>
  <c r="B4098" i="33" s="1"/>
  <c r="B4099" i="33" s="1"/>
  <c r="B4100" i="33" s="1"/>
  <c r="B4101" i="33" s="1"/>
  <c r="B4102" i="33" s="1"/>
  <c r="B4103" i="33" s="1"/>
  <c r="B4104" i="33" s="1"/>
  <c r="B4105" i="33" s="1"/>
  <c r="B4106" i="33" s="1"/>
  <c r="B4107" i="33" s="1"/>
  <c r="B4108" i="33" s="1"/>
  <c r="B4109" i="33" s="1"/>
  <c r="B4110" i="33" s="1"/>
  <c r="B4111" i="33" s="1"/>
  <c r="B4112" i="33" s="1"/>
  <c r="B4113" i="33" s="1"/>
  <c r="B4114" i="33" s="1"/>
  <c r="B4115" i="33" s="1"/>
  <c r="B4116" i="33" s="1"/>
  <c r="B4117" i="33" s="1"/>
  <c r="B4118" i="33" s="1"/>
  <c r="B4119" i="33" s="1"/>
  <c r="B4120" i="33" s="1"/>
  <c r="B4121" i="33" s="1"/>
  <c r="B4122" i="33" s="1"/>
  <c r="B4123" i="33" s="1"/>
  <c r="B4124" i="33" s="1"/>
  <c r="B4125" i="33" s="1"/>
  <c r="B4126" i="33" s="1"/>
  <c r="B4127" i="33" s="1"/>
  <c r="B4128" i="33" s="1"/>
  <c r="B4129" i="33" s="1"/>
  <c r="B4130" i="33" s="1"/>
  <c r="B4131" i="33" s="1"/>
  <c r="B4132" i="33" s="1"/>
  <c r="B4133" i="33" s="1"/>
  <c r="B4134" i="33" s="1"/>
  <c r="B4135" i="33" s="1"/>
  <c r="B4136" i="33" s="1"/>
  <c r="B4137" i="33" s="1"/>
  <c r="B4138" i="33" s="1"/>
  <c r="B4139" i="33" s="1"/>
  <c r="B4140" i="33" s="1"/>
  <c r="B4141" i="33" s="1"/>
  <c r="B4142" i="33" s="1"/>
  <c r="B4143" i="33" s="1"/>
  <c r="B4144" i="33" s="1"/>
  <c r="B4145" i="33" s="1"/>
  <c r="B4146" i="33" s="1"/>
  <c r="B4147" i="33" s="1"/>
  <c r="B4148" i="33" s="1"/>
  <c r="B4149" i="33" s="1"/>
  <c r="B4150" i="33" s="1"/>
  <c r="B4151" i="33" s="1"/>
  <c r="B4152" i="33" s="1"/>
  <c r="B4153" i="33" s="1"/>
  <c r="B4154" i="33" s="1"/>
  <c r="B4155" i="33" s="1"/>
  <c r="B4156" i="33" s="1"/>
  <c r="B4157" i="33" s="1"/>
  <c r="B4158" i="33" s="1"/>
  <c r="B4159" i="33" s="1"/>
  <c r="B4160" i="33" s="1"/>
  <c r="B4161" i="33" s="1"/>
  <c r="B4162" i="33" s="1"/>
  <c r="B4163" i="33" s="1"/>
  <c r="B4164" i="33" s="1"/>
  <c r="B4165" i="33" s="1"/>
  <c r="B4166" i="33" s="1"/>
  <c r="B4167" i="33" s="1"/>
  <c r="B4168" i="33" s="1"/>
  <c r="B4169" i="33" s="1"/>
  <c r="B4170" i="33" s="1"/>
  <c r="B4171" i="33" s="1"/>
  <c r="B4172" i="33" s="1"/>
  <c r="B4173" i="33" s="1"/>
  <c r="B4174" i="33" s="1"/>
  <c r="B4175" i="33" s="1"/>
  <c r="B4176" i="33" s="1"/>
  <c r="B4177" i="33" s="1"/>
  <c r="B4178" i="33" s="1"/>
  <c r="B4179" i="33" s="1"/>
  <c r="B4180" i="33" s="1"/>
  <c r="B4181" i="33" s="1"/>
  <c r="B4182" i="33" s="1"/>
  <c r="B4183" i="33" s="1"/>
  <c r="B4184" i="33" s="1"/>
  <c r="B4185" i="33" s="1"/>
  <c r="B4186" i="33" s="1"/>
  <c r="B4187" i="33" s="1"/>
  <c r="B4188" i="33" s="1"/>
  <c r="B4189" i="33" s="1"/>
  <c r="B4190" i="33" s="1"/>
  <c r="B4191" i="33" s="1"/>
  <c r="B4192" i="33" s="1"/>
  <c r="B4193" i="33" s="1"/>
  <c r="B4194" i="33" s="1"/>
  <c r="B4195" i="33" s="1"/>
  <c r="B4196" i="33" s="1"/>
  <c r="B4197" i="33" s="1"/>
  <c r="B4198" i="33" s="1"/>
  <c r="B4199" i="33" s="1"/>
  <c r="B4200" i="33" s="1"/>
  <c r="B4201" i="33" s="1"/>
  <c r="B4202" i="33" s="1"/>
  <c r="B4203" i="33" s="1"/>
  <c r="B4204" i="33" s="1"/>
  <c r="B4205" i="33" s="1"/>
  <c r="B4206" i="33" s="1"/>
  <c r="B4207" i="33" s="1"/>
  <c r="B4208" i="33" s="1"/>
  <c r="B4209" i="33" s="1"/>
  <c r="B4210" i="33" s="1"/>
  <c r="B4211" i="33" s="1"/>
  <c r="B4212" i="33" s="1"/>
  <c r="B4213" i="33" s="1"/>
  <c r="B4214" i="33" s="1"/>
  <c r="B4215" i="33" s="1"/>
  <c r="B4216" i="33" s="1"/>
  <c r="B4217" i="33" s="1"/>
  <c r="B4218" i="33" s="1"/>
  <c r="B4219" i="33" s="1"/>
  <c r="B4220" i="33" s="1"/>
  <c r="B4221" i="33" s="1"/>
  <c r="B4222" i="33" s="1"/>
  <c r="B4223" i="33" s="1"/>
  <c r="B4224" i="33" s="1"/>
  <c r="B4225" i="33" s="1"/>
  <c r="B4226" i="33" s="1"/>
  <c r="B4227" i="33" s="1"/>
  <c r="B4228" i="33" s="1"/>
  <c r="B4229" i="33" s="1"/>
  <c r="B4230" i="33" s="1"/>
  <c r="B4231" i="33" s="1"/>
  <c r="B4232" i="33" s="1"/>
  <c r="B4233" i="33" s="1"/>
  <c r="B4234" i="33" s="1"/>
  <c r="B4235" i="33" s="1"/>
  <c r="B4236" i="33" s="1"/>
  <c r="B4237" i="33" s="1"/>
  <c r="B4238" i="33" s="1"/>
  <c r="B4239" i="33" s="1"/>
  <c r="B4240" i="33" s="1"/>
  <c r="B4241" i="33" s="1"/>
  <c r="B4242" i="33" s="1"/>
  <c r="B4243" i="33" s="1"/>
  <c r="B4244" i="33" s="1"/>
  <c r="B4245" i="33" s="1"/>
  <c r="B4246" i="33" s="1"/>
  <c r="B4247" i="33" s="1"/>
  <c r="B4248" i="33" s="1"/>
  <c r="B4249" i="33" s="1"/>
  <c r="B4250" i="33" s="1"/>
  <c r="B4251" i="33" s="1"/>
  <c r="B4252" i="33" s="1"/>
  <c r="B4253" i="33" s="1"/>
  <c r="B4254" i="33" s="1"/>
  <c r="B4255" i="33" s="1"/>
  <c r="B4256" i="33" s="1"/>
  <c r="B4257" i="33" s="1"/>
  <c r="B4258" i="33" s="1"/>
  <c r="B4259" i="33" s="1"/>
  <c r="B4260" i="33" s="1"/>
  <c r="B4261" i="33" s="1"/>
  <c r="B4262" i="33" s="1"/>
  <c r="B4263" i="33" s="1"/>
  <c r="B4264" i="33" s="1"/>
  <c r="B4265" i="33" s="1"/>
  <c r="B4266" i="33" s="1"/>
  <c r="B4267" i="33" s="1"/>
  <c r="B4268" i="33" s="1"/>
  <c r="B4269" i="33" s="1"/>
  <c r="B4270" i="33" s="1"/>
  <c r="B4271" i="33" s="1"/>
  <c r="B4272" i="33" s="1"/>
  <c r="B4273" i="33" s="1"/>
  <c r="B4274" i="33" s="1"/>
  <c r="B4275" i="33" s="1"/>
  <c r="B4276" i="33" s="1"/>
  <c r="B4277" i="33" s="1"/>
  <c r="B4278" i="33" s="1"/>
  <c r="B4279" i="33" s="1"/>
  <c r="B4280" i="33" s="1"/>
  <c r="B4281" i="33" s="1"/>
  <c r="B4282" i="33" s="1"/>
  <c r="B4283" i="33" s="1"/>
  <c r="B4284" i="33" s="1"/>
  <c r="B4285" i="33" s="1"/>
  <c r="B4286" i="33" s="1"/>
  <c r="B4287" i="33" s="1"/>
  <c r="B4288" i="33" s="1"/>
  <c r="B4289" i="33" s="1"/>
  <c r="B4290" i="33" s="1"/>
  <c r="B4291" i="33" s="1"/>
  <c r="B4292" i="33" s="1"/>
  <c r="B4293" i="33" s="1"/>
  <c r="B4294" i="33" s="1"/>
  <c r="B4295" i="33" s="1"/>
  <c r="B4296" i="33" s="1"/>
  <c r="B4297" i="33" s="1"/>
  <c r="B4298" i="33" s="1"/>
  <c r="B4299" i="33" s="1"/>
  <c r="B4300" i="33" s="1"/>
  <c r="B4301" i="33" s="1"/>
  <c r="B4302" i="33" s="1"/>
  <c r="B4303" i="33" s="1"/>
  <c r="B4304" i="33" s="1"/>
  <c r="B4305" i="33" s="1"/>
  <c r="B4306" i="33" s="1"/>
  <c r="B4307" i="33" s="1"/>
  <c r="B4308" i="33" s="1"/>
  <c r="B4309" i="33" s="1"/>
  <c r="B4310" i="33" s="1"/>
  <c r="B4311" i="33" s="1"/>
  <c r="B4312" i="33" s="1"/>
  <c r="B4313" i="33" s="1"/>
  <c r="B4314" i="33" s="1"/>
  <c r="B4315" i="33" s="1"/>
  <c r="B4316" i="33" s="1"/>
  <c r="B4317" i="33" s="1"/>
  <c r="B4318" i="33" s="1"/>
  <c r="B4319" i="33" s="1"/>
  <c r="B4320" i="33" s="1"/>
  <c r="B4321" i="33" s="1"/>
  <c r="B4322" i="33" s="1"/>
  <c r="B4323" i="33" s="1"/>
  <c r="B4324" i="33" s="1"/>
  <c r="B4325" i="33" s="1"/>
  <c r="B4326" i="33" s="1"/>
  <c r="B4327" i="33" s="1"/>
  <c r="B4328" i="33" s="1"/>
  <c r="B4329" i="33" s="1"/>
  <c r="B4330" i="33" s="1"/>
  <c r="B4331" i="33" s="1"/>
  <c r="B4332" i="33" s="1"/>
  <c r="B4333" i="33" s="1"/>
  <c r="B4334" i="33" s="1"/>
  <c r="B4335" i="33" s="1"/>
  <c r="B4336" i="33" s="1"/>
  <c r="B4337" i="33" s="1"/>
  <c r="B4338" i="33" s="1"/>
  <c r="B4339" i="33" s="1"/>
  <c r="B4340" i="33" s="1"/>
  <c r="B4341" i="33" s="1"/>
  <c r="B4342" i="33" s="1"/>
  <c r="B4343" i="33" s="1"/>
  <c r="B4344" i="33" s="1"/>
  <c r="B4345" i="33" s="1"/>
  <c r="B4346" i="33" s="1"/>
  <c r="B4347" i="33" s="1"/>
  <c r="B4348" i="33" s="1"/>
  <c r="B4349" i="33" s="1"/>
  <c r="B4350" i="33" s="1"/>
  <c r="B4351" i="33" s="1"/>
  <c r="B4352" i="33" s="1"/>
  <c r="B4353" i="33" s="1"/>
  <c r="B4354" i="33" s="1"/>
  <c r="B4355" i="33" s="1"/>
  <c r="B4356" i="33" s="1"/>
  <c r="B4357" i="33" s="1"/>
  <c r="B4358" i="33" s="1"/>
  <c r="B4359" i="33" s="1"/>
  <c r="B4360" i="33" s="1"/>
  <c r="B4361" i="33" s="1"/>
  <c r="B4362" i="33" s="1"/>
  <c r="B4363" i="33" s="1"/>
  <c r="B4364" i="33" s="1"/>
  <c r="B4365" i="33" s="1"/>
  <c r="B4366" i="33" s="1"/>
  <c r="B4367" i="33" s="1"/>
  <c r="B4368" i="33" s="1"/>
  <c r="B4369" i="33" s="1"/>
  <c r="B4370" i="33" s="1"/>
  <c r="B4371" i="33" s="1"/>
  <c r="B4372" i="33" s="1"/>
  <c r="B4373" i="33" s="1"/>
  <c r="B4374" i="33" s="1"/>
  <c r="B4375" i="33" s="1"/>
  <c r="B4376" i="33" s="1"/>
  <c r="B4377" i="33" s="1"/>
  <c r="B4378" i="33" s="1"/>
  <c r="B4379" i="33" s="1"/>
  <c r="B4380" i="33" s="1"/>
  <c r="B4381" i="33" s="1"/>
  <c r="B4382" i="33" s="1"/>
  <c r="B4383" i="33" s="1"/>
  <c r="B4384" i="33" s="1"/>
  <c r="B4385" i="33" s="1"/>
  <c r="B4386" i="33" s="1"/>
  <c r="B4387" i="33" s="1"/>
  <c r="B4388" i="33" s="1"/>
  <c r="B4389" i="33" s="1"/>
  <c r="B4390" i="33" s="1"/>
  <c r="B4391" i="33" s="1"/>
  <c r="B4392" i="33" s="1"/>
  <c r="B4393" i="33" s="1"/>
  <c r="B4394" i="33" s="1"/>
  <c r="B4395" i="33" s="1"/>
  <c r="B4396" i="33" s="1"/>
  <c r="B4397" i="33" s="1"/>
  <c r="B4398" i="33" s="1"/>
  <c r="B4399" i="33" s="1"/>
  <c r="B4400" i="33" s="1"/>
  <c r="B4401" i="33" s="1"/>
  <c r="B4402" i="33" s="1"/>
  <c r="B4403" i="33" s="1"/>
  <c r="B4404" i="33" s="1"/>
  <c r="B4405" i="33" s="1"/>
  <c r="B4406" i="33" s="1"/>
  <c r="B4407" i="33" s="1"/>
  <c r="B4408" i="33" s="1"/>
  <c r="B4409" i="33" s="1"/>
  <c r="B4410" i="33" s="1"/>
  <c r="B4411" i="33" s="1"/>
  <c r="B4412" i="33" s="1"/>
  <c r="B4413" i="33" s="1"/>
  <c r="B4414" i="33" s="1"/>
  <c r="B4415" i="33" s="1"/>
  <c r="B4416" i="33" s="1"/>
  <c r="B4417" i="33" s="1"/>
  <c r="B4418" i="33" s="1"/>
  <c r="B4419" i="33" s="1"/>
  <c r="B4420" i="33" s="1"/>
  <c r="B4421" i="33" s="1"/>
  <c r="B4422" i="33" s="1"/>
  <c r="B4423" i="33" s="1"/>
  <c r="B4424" i="33" s="1"/>
  <c r="B4425" i="33" s="1"/>
  <c r="B4426" i="33" s="1"/>
  <c r="B4427" i="33" s="1"/>
  <c r="B4428" i="33" s="1"/>
  <c r="B4429" i="33" s="1"/>
  <c r="B4430" i="33" s="1"/>
  <c r="B4431" i="33" s="1"/>
  <c r="B4432" i="33" s="1"/>
  <c r="B4433" i="33" s="1"/>
  <c r="B4434" i="33" s="1"/>
  <c r="B4435" i="33" s="1"/>
  <c r="B4436" i="33" s="1"/>
  <c r="B4437" i="33" s="1"/>
  <c r="B4438" i="33" s="1"/>
  <c r="B4439" i="33" s="1"/>
  <c r="B4440" i="33" s="1"/>
  <c r="B4441" i="33" s="1"/>
  <c r="B4442" i="33" s="1"/>
  <c r="B4443" i="33" s="1"/>
  <c r="B4444" i="33" s="1"/>
  <c r="B4445" i="33" s="1"/>
  <c r="B4446" i="33" s="1"/>
  <c r="B4447" i="33" s="1"/>
  <c r="B4448" i="33" s="1"/>
  <c r="B4449" i="33" s="1"/>
  <c r="B4450" i="33" s="1"/>
  <c r="B4451" i="33" s="1"/>
  <c r="B4452" i="33" s="1"/>
  <c r="B4453" i="33" s="1"/>
  <c r="B4454" i="33" s="1"/>
  <c r="B4455" i="33" s="1"/>
  <c r="B4456" i="33" s="1"/>
  <c r="B4457" i="33" s="1"/>
  <c r="B4458" i="33" s="1"/>
  <c r="B4459" i="33" s="1"/>
  <c r="B4460" i="33" s="1"/>
  <c r="B4461" i="33" s="1"/>
  <c r="B4462" i="33" s="1"/>
  <c r="B4463" i="33" s="1"/>
  <c r="B4464" i="33" s="1"/>
  <c r="B4465" i="33" s="1"/>
  <c r="B4466" i="33" s="1"/>
  <c r="B4467" i="33" s="1"/>
  <c r="B4468" i="33" s="1"/>
  <c r="B4469" i="33" s="1"/>
  <c r="B4470" i="33" s="1"/>
  <c r="B4471" i="33" s="1"/>
  <c r="B4472" i="33" s="1"/>
  <c r="B4473" i="33" s="1"/>
  <c r="B4474" i="33" s="1"/>
  <c r="B4475" i="33" s="1"/>
  <c r="B4476" i="33" s="1"/>
  <c r="B4477" i="33" s="1"/>
  <c r="B4478" i="33" s="1"/>
  <c r="B4479" i="33" s="1"/>
  <c r="B4480" i="33" s="1"/>
  <c r="B4481" i="33" s="1"/>
  <c r="B4482" i="33" s="1"/>
  <c r="B4483" i="33" s="1"/>
  <c r="B4484" i="33" s="1"/>
  <c r="B4485" i="33" s="1"/>
  <c r="B4486" i="33" s="1"/>
  <c r="B4487" i="33" s="1"/>
  <c r="B4488" i="33" s="1"/>
  <c r="B4489" i="33" s="1"/>
  <c r="B4490" i="33" s="1"/>
  <c r="B4491" i="33" s="1"/>
  <c r="B4492" i="33" s="1"/>
  <c r="B4493" i="33" s="1"/>
  <c r="B4494" i="33" s="1"/>
  <c r="B4495" i="33" s="1"/>
  <c r="B4496" i="33" s="1"/>
  <c r="B4497" i="33" s="1"/>
  <c r="B4498" i="33" s="1"/>
  <c r="B4499" i="33" s="1"/>
  <c r="B4500" i="33" s="1"/>
  <c r="B4501" i="33" s="1"/>
  <c r="B4502" i="33" s="1"/>
  <c r="B4503" i="33" s="1"/>
  <c r="B4504" i="33" s="1"/>
  <c r="B4505" i="33" s="1"/>
  <c r="B4506" i="33" s="1"/>
  <c r="B4507" i="33" s="1"/>
  <c r="B4508" i="33" s="1"/>
  <c r="B4509" i="33" s="1"/>
  <c r="B4510" i="33" s="1"/>
  <c r="B4511" i="33" s="1"/>
  <c r="B4512" i="33" s="1"/>
  <c r="B4513" i="33" s="1"/>
  <c r="B4514" i="33" s="1"/>
  <c r="B4515" i="33" s="1"/>
  <c r="B4516" i="33" s="1"/>
  <c r="B4517" i="33" s="1"/>
  <c r="B4518" i="33" s="1"/>
  <c r="B4519" i="33" s="1"/>
  <c r="B4520" i="33" s="1"/>
  <c r="B4521" i="33" s="1"/>
  <c r="B4522" i="33" s="1"/>
  <c r="B4523" i="33" s="1"/>
  <c r="B4524" i="33" s="1"/>
  <c r="B4525" i="33" s="1"/>
  <c r="B4526" i="33" s="1"/>
  <c r="B4527" i="33" s="1"/>
  <c r="B4528" i="33" s="1"/>
  <c r="B4529" i="33" s="1"/>
  <c r="B4530" i="33" s="1"/>
  <c r="B4531" i="33" s="1"/>
  <c r="B4532" i="33" s="1"/>
  <c r="B4533" i="33" s="1"/>
  <c r="B4534" i="33" s="1"/>
  <c r="B4535" i="33" s="1"/>
  <c r="B4536" i="33" s="1"/>
  <c r="B4537" i="33" s="1"/>
  <c r="B4538" i="33" s="1"/>
  <c r="B4539" i="33" s="1"/>
  <c r="B4540" i="33" s="1"/>
  <c r="B4541" i="33" s="1"/>
  <c r="B4542" i="33" s="1"/>
  <c r="B4543" i="33" s="1"/>
  <c r="B4544" i="33" s="1"/>
  <c r="B4545" i="33" s="1"/>
  <c r="B4546" i="33" s="1"/>
  <c r="B4547" i="33" s="1"/>
  <c r="B4548" i="33" s="1"/>
  <c r="B4549" i="33" s="1"/>
  <c r="B4550" i="33" s="1"/>
  <c r="B4551" i="33" s="1"/>
  <c r="B4552" i="33" s="1"/>
  <c r="B4553" i="33" s="1"/>
  <c r="B4554" i="33" s="1"/>
  <c r="B4555" i="33" s="1"/>
  <c r="B4556" i="33" s="1"/>
  <c r="B4557" i="33" s="1"/>
  <c r="B4558" i="33" s="1"/>
  <c r="B4559" i="33" s="1"/>
  <c r="B4560" i="33" s="1"/>
  <c r="B4561" i="33" s="1"/>
  <c r="B4562" i="33" s="1"/>
  <c r="B4563" i="33" s="1"/>
  <c r="B4564" i="33" s="1"/>
  <c r="B4565" i="33" s="1"/>
  <c r="B4566" i="33" s="1"/>
  <c r="B4567" i="33" s="1"/>
  <c r="B4568" i="33" s="1"/>
  <c r="B4569" i="33" s="1"/>
  <c r="B4570" i="33" s="1"/>
  <c r="B4571" i="33" s="1"/>
  <c r="B4572" i="33" s="1"/>
  <c r="B4573" i="33" s="1"/>
  <c r="B4574" i="33" s="1"/>
  <c r="B4575" i="33" s="1"/>
  <c r="B4576" i="33" s="1"/>
  <c r="B4577" i="33" s="1"/>
  <c r="B4578" i="33" s="1"/>
  <c r="B4579" i="33" s="1"/>
  <c r="B4580" i="33" s="1"/>
  <c r="B4581" i="33" s="1"/>
  <c r="B4582" i="33" s="1"/>
  <c r="B4583" i="33" s="1"/>
  <c r="B4584" i="33" s="1"/>
  <c r="B4585" i="33" s="1"/>
  <c r="B4586" i="33" s="1"/>
  <c r="B4587" i="33" s="1"/>
  <c r="B4588" i="33" s="1"/>
  <c r="B4589" i="33" s="1"/>
  <c r="B4590" i="33" s="1"/>
  <c r="B4591" i="33" s="1"/>
  <c r="B4592" i="33" s="1"/>
  <c r="B4593" i="33" s="1"/>
  <c r="B4594" i="33" s="1"/>
  <c r="B4595" i="33" s="1"/>
  <c r="B4596" i="33" s="1"/>
  <c r="B4597" i="33" s="1"/>
  <c r="B4598" i="33" s="1"/>
  <c r="B4599" i="33" s="1"/>
  <c r="B4600" i="33" s="1"/>
  <c r="B4601" i="33" s="1"/>
  <c r="B4602" i="33" s="1"/>
  <c r="B4603" i="33" s="1"/>
  <c r="B4604" i="33" s="1"/>
  <c r="B4605" i="33" s="1"/>
  <c r="B4606" i="33" s="1"/>
  <c r="B4607" i="33" s="1"/>
  <c r="B4608" i="33" s="1"/>
  <c r="B4609" i="33" s="1"/>
  <c r="B4610" i="33" s="1"/>
  <c r="B4611" i="33" s="1"/>
  <c r="B4612" i="33" s="1"/>
  <c r="B4613" i="33" s="1"/>
  <c r="B4614" i="33" s="1"/>
  <c r="B4615" i="33" s="1"/>
  <c r="B4616" i="33" s="1"/>
  <c r="B4617" i="33" s="1"/>
  <c r="B4618" i="33" s="1"/>
  <c r="B4619" i="33" s="1"/>
  <c r="B4620" i="33" s="1"/>
  <c r="B4621" i="33" s="1"/>
  <c r="B4622" i="33" s="1"/>
  <c r="B4623" i="33" s="1"/>
  <c r="B4624" i="33" s="1"/>
  <c r="B4625" i="33" s="1"/>
  <c r="B4626" i="33" s="1"/>
  <c r="B4627" i="33" s="1"/>
  <c r="B4628" i="33" s="1"/>
  <c r="B4629" i="33" s="1"/>
  <c r="B4630" i="33" s="1"/>
  <c r="B4631" i="33" s="1"/>
  <c r="B4632" i="33" s="1"/>
  <c r="B4633" i="33" s="1"/>
  <c r="B4634" i="33" s="1"/>
  <c r="B4635" i="33" s="1"/>
  <c r="B4636" i="33" s="1"/>
  <c r="B4637" i="33" s="1"/>
  <c r="B4638" i="33" s="1"/>
  <c r="B4639" i="33" s="1"/>
  <c r="B4640" i="33" s="1"/>
  <c r="B4641" i="33" s="1"/>
  <c r="B4642" i="33" s="1"/>
  <c r="B4643" i="33" s="1"/>
  <c r="B4644" i="33" s="1"/>
  <c r="B4645" i="33" s="1"/>
  <c r="B4646" i="33" s="1"/>
  <c r="B4647" i="33" s="1"/>
  <c r="B4648" i="33" s="1"/>
  <c r="B4649" i="33" s="1"/>
  <c r="B4650" i="33" s="1"/>
  <c r="B4651" i="33" s="1"/>
  <c r="B4652" i="33" s="1"/>
  <c r="B4653" i="33" s="1"/>
  <c r="B4654" i="33" s="1"/>
  <c r="B4655" i="33" s="1"/>
  <c r="B4656" i="33" s="1"/>
  <c r="B4657" i="33" s="1"/>
  <c r="B4658" i="33" s="1"/>
  <c r="B4659" i="33" s="1"/>
  <c r="B4660" i="33" s="1"/>
  <c r="B4661" i="33" s="1"/>
  <c r="B4662" i="33" s="1"/>
  <c r="B4663" i="33" s="1"/>
  <c r="B4664" i="33" s="1"/>
  <c r="B4665" i="33" s="1"/>
  <c r="B4666" i="33" s="1"/>
  <c r="B4667" i="33" s="1"/>
  <c r="B4668" i="33" s="1"/>
  <c r="B4669" i="33" s="1"/>
  <c r="B4670" i="33" s="1"/>
  <c r="B4671" i="33" s="1"/>
  <c r="B4672" i="33" s="1"/>
  <c r="B4673" i="33" s="1"/>
  <c r="B4674" i="33" s="1"/>
  <c r="B4675" i="33" s="1"/>
  <c r="B4676" i="33" s="1"/>
  <c r="B4677" i="33" s="1"/>
  <c r="B4678" i="33" s="1"/>
  <c r="B4679" i="33" s="1"/>
  <c r="B4680" i="33" s="1"/>
  <c r="B4681" i="33" s="1"/>
  <c r="B4682" i="33" s="1"/>
  <c r="B4683" i="33" s="1"/>
  <c r="B4684" i="33" s="1"/>
  <c r="B4685" i="33" s="1"/>
  <c r="B4686" i="33" s="1"/>
  <c r="B4687" i="33" s="1"/>
  <c r="B4688" i="33" s="1"/>
  <c r="B4689" i="33" s="1"/>
  <c r="B4690" i="33" s="1"/>
  <c r="B4691" i="33" s="1"/>
  <c r="B4692" i="33" s="1"/>
  <c r="B4693" i="33" s="1"/>
  <c r="B4694" i="33" s="1"/>
  <c r="B4695" i="33" s="1"/>
  <c r="B4696" i="33" s="1"/>
  <c r="B4697" i="33" s="1"/>
  <c r="B4698" i="33" s="1"/>
  <c r="B4699" i="33" s="1"/>
  <c r="B4700" i="33" s="1"/>
  <c r="B4701" i="33" s="1"/>
  <c r="B4702" i="33" s="1"/>
  <c r="B4703" i="33" s="1"/>
  <c r="B4704" i="33" s="1"/>
  <c r="B4705" i="33" s="1"/>
  <c r="B4706" i="33" s="1"/>
  <c r="B4707" i="33" s="1"/>
  <c r="B4708" i="33" s="1"/>
  <c r="B4709" i="33" s="1"/>
  <c r="B4710" i="33" s="1"/>
  <c r="B4711" i="33" s="1"/>
  <c r="B4712" i="33" s="1"/>
  <c r="B4713" i="33" s="1"/>
  <c r="B4714" i="33" s="1"/>
  <c r="B4715" i="33" s="1"/>
  <c r="B4716" i="33" s="1"/>
  <c r="B4717" i="33" s="1"/>
  <c r="B4718" i="33" s="1"/>
  <c r="B4719" i="33" s="1"/>
  <c r="B4720" i="33" s="1"/>
  <c r="B4721" i="33" s="1"/>
  <c r="B4722" i="33" s="1"/>
  <c r="B4723" i="33" s="1"/>
  <c r="B4724" i="33" s="1"/>
  <c r="B4725" i="33" s="1"/>
  <c r="B4726" i="33" s="1"/>
  <c r="B4727" i="33" s="1"/>
  <c r="B4728" i="33" s="1"/>
  <c r="B4729" i="33" s="1"/>
  <c r="B4730" i="33" s="1"/>
  <c r="B4731" i="33" s="1"/>
  <c r="B4732" i="33" s="1"/>
  <c r="B4733" i="33" s="1"/>
  <c r="B4734" i="33" s="1"/>
  <c r="B4735" i="33" s="1"/>
  <c r="B4736" i="33" s="1"/>
  <c r="B4737" i="33" s="1"/>
  <c r="B4738" i="33" s="1"/>
  <c r="B4739" i="33" s="1"/>
  <c r="B4740" i="33" s="1"/>
  <c r="B4741" i="33" s="1"/>
  <c r="B4742" i="33" s="1"/>
  <c r="B4743" i="33" s="1"/>
  <c r="B4744" i="33" s="1"/>
  <c r="B4745" i="33" s="1"/>
  <c r="B4746" i="33" s="1"/>
  <c r="B4747" i="33" s="1"/>
  <c r="B4748" i="33" s="1"/>
  <c r="B4749" i="33" s="1"/>
  <c r="B4750" i="33" s="1"/>
  <c r="B4751" i="33" s="1"/>
  <c r="B4752" i="33" s="1"/>
  <c r="B4753" i="33" s="1"/>
  <c r="B4754" i="33" s="1"/>
  <c r="B4755" i="33" s="1"/>
  <c r="B4756" i="33" s="1"/>
  <c r="B4757" i="33" s="1"/>
  <c r="B4758" i="33" s="1"/>
  <c r="B4759" i="33" s="1"/>
  <c r="B4760" i="33" s="1"/>
  <c r="B4761" i="33" s="1"/>
  <c r="B4762" i="33" s="1"/>
  <c r="B4763" i="33" s="1"/>
  <c r="B4764" i="33" s="1"/>
  <c r="B4765" i="33" s="1"/>
  <c r="B4766" i="33" s="1"/>
  <c r="B4767" i="33" s="1"/>
  <c r="B4768" i="33" s="1"/>
  <c r="B4769" i="33" s="1"/>
  <c r="B4770" i="33" s="1"/>
  <c r="B4771" i="33" s="1"/>
  <c r="B4772" i="33" s="1"/>
  <c r="B4773" i="33" s="1"/>
  <c r="B4774" i="33" s="1"/>
  <c r="B4775" i="33" s="1"/>
  <c r="B4776" i="33" s="1"/>
  <c r="B4777" i="33" s="1"/>
  <c r="B4778" i="33" s="1"/>
  <c r="B4779" i="33" s="1"/>
  <c r="B4780" i="33" s="1"/>
  <c r="B4781" i="33" s="1"/>
  <c r="B4782" i="33" s="1"/>
  <c r="B4783" i="33" s="1"/>
  <c r="B4784" i="33" s="1"/>
  <c r="B4785" i="33" s="1"/>
  <c r="B4786" i="33" s="1"/>
  <c r="B4787" i="33" s="1"/>
  <c r="B4788" i="33" s="1"/>
  <c r="B4789" i="33" s="1"/>
  <c r="B4790" i="33" s="1"/>
  <c r="B4791" i="33" s="1"/>
  <c r="B4792" i="33" s="1"/>
  <c r="B4793" i="33" s="1"/>
  <c r="B4794" i="33" s="1"/>
  <c r="B4795" i="33" s="1"/>
  <c r="B4796" i="33" s="1"/>
  <c r="B4797" i="33" s="1"/>
  <c r="B4798" i="33" s="1"/>
  <c r="B4799" i="33" s="1"/>
  <c r="B4800" i="33" s="1"/>
  <c r="B4801" i="33" s="1"/>
  <c r="B4802" i="33" s="1"/>
  <c r="B4803" i="33" s="1"/>
  <c r="B4804" i="33" s="1"/>
  <c r="B4805" i="33" s="1"/>
  <c r="B4806" i="33" s="1"/>
  <c r="B4807" i="33" s="1"/>
  <c r="B4808" i="33" s="1"/>
  <c r="B4809" i="33" s="1"/>
  <c r="B4810" i="33" s="1"/>
  <c r="B4811" i="33" s="1"/>
  <c r="B4812" i="33" s="1"/>
  <c r="B4813" i="33" s="1"/>
  <c r="B4814" i="33" s="1"/>
  <c r="B4815" i="33" s="1"/>
  <c r="B4816" i="33" s="1"/>
  <c r="B4817" i="33" s="1"/>
  <c r="B4818" i="33" s="1"/>
  <c r="B4819" i="33" s="1"/>
  <c r="B4820" i="33" s="1"/>
  <c r="B4821" i="33" s="1"/>
  <c r="B4822" i="33" s="1"/>
  <c r="B4823" i="33" s="1"/>
  <c r="B4824" i="33" s="1"/>
  <c r="B4825" i="33" s="1"/>
  <c r="B4826" i="33" s="1"/>
  <c r="B4827" i="33" s="1"/>
  <c r="B4828" i="33" s="1"/>
  <c r="B4829" i="33" s="1"/>
  <c r="B4830" i="33" s="1"/>
  <c r="B4831" i="33" s="1"/>
  <c r="B4832" i="33" s="1"/>
  <c r="B4833" i="33" s="1"/>
  <c r="B4834" i="33" s="1"/>
  <c r="B4835" i="33" s="1"/>
  <c r="B4836" i="33" s="1"/>
  <c r="B4837" i="33" s="1"/>
  <c r="B4838" i="33" s="1"/>
  <c r="B4839" i="33" s="1"/>
  <c r="B4840" i="33" s="1"/>
  <c r="B4841" i="33" s="1"/>
  <c r="B4842" i="33" s="1"/>
  <c r="B4843" i="33" s="1"/>
  <c r="B4844" i="33" s="1"/>
  <c r="B4845" i="33" s="1"/>
  <c r="B4846" i="33" s="1"/>
  <c r="B4847" i="33" s="1"/>
  <c r="B4848" i="33" s="1"/>
  <c r="B4849" i="33" s="1"/>
  <c r="B4850" i="33" s="1"/>
  <c r="B4851" i="33" s="1"/>
  <c r="B4852" i="33" s="1"/>
  <c r="B4853" i="33" s="1"/>
  <c r="B4854" i="33" s="1"/>
  <c r="B4855" i="33" s="1"/>
  <c r="B4856" i="33" s="1"/>
  <c r="B4857" i="33" s="1"/>
  <c r="B4858" i="33" s="1"/>
  <c r="B4859" i="33" s="1"/>
  <c r="B4860" i="33" s="1"/>
  <c r="B4861" i="33" s="1"/>
  <c r="B4862" i="33" s="1"/>
  <c r="B4863" i="33" s="1"/>
  <c r="B4864" i="33" s="1"/>
  <c r="B4865" i="33" s="1"/>
  <c r="B4866" i="33" s="1"/>
  <c r="B4867" i="33" s="1"/>
  <c r="B4868" i="33" s="1"/>
  <c r="B4869" i="33" s="1"/>
  <c r="B4870" i="33" s="1"/>
  <c r="B4871" i="33" s="1"/>
  <c r="B4872" i="33" s="1"/>
  <c r="B4873" i="33" s="1"/>
  <c r="B4874" i="33" s="1"/>
  <c r="B4875" i="33" s="1"/>
  <c r="B4876" i="33" s="1"/>
  <c r="B4877" i="33" s="1"/>
  <c r="B4878" i="33" s="1"/>
  <c r="B4879" i="33" s="1"/>
  <c r="B4880" i="33" s="1"/>
  <c r="B4881" i="33" s="1"/>
  <c r="B4882" i="33" s="1"/>
  <c r="B4883" i="33" s="1"/>
  <c r="B4884" i="33" s="1"/>
  <c r="B4885" i="33" s="1"/>
  <c r="B4886" i="33" s="1"/>
  <c r="B4887" i="33" s="1"/>
  <c r="B4888" i="33" s="1"/>
  <c r="B4889" i="33" s="1"/>
  <c r="B4890" i="33" s="1"/>
  <c r="B4891" i="33" s="1"/>
  <c r="B4892" i="33" s="1"/>
  <c r="B4893" i="33" s="1"/>
  <c r="B4894" i="33" s="1"/>
  <c r="B4895" i="33" s="1"/>
  <c r="B4896" i="33" s="1"/>
  <c r="B4897" i="33" s="1"/>
  <c r="B4898" i="33" s="1"/>
  <c r="B4899" i="33" s="1"/>
  <c r="B4900" i="33" s="1"/>
  <c r="B4901" i="33" s="1"/>
  <c r="B4902" i="33" s="1"/>
  <c r="B4903" i="33" s="1"/>
  <c r="B4904" i="33" s="1"/>
  <c r="B4905" i="33" s="1"/>
  <c r="B4906" i="33" s="1"/>
  <c r="B4907" i="33" s="1"/>
  <c r="B4908" i="33" s="1"/>
  <c r="B4909" i="33" s="1"/>
  <c r="B4910" i="33" s="1"/>
  <c r="B4911" i="33" s="1"/>
  <c r="B4912" i="33" s="1"/>
  <c r="B4913" i="33" s="1"/>
  <c r="B4914" i="33" s="1"/>
  <c r="B4915" i="33" s="1"/>
  <c r="B4916" i="33" s="1"/>
  <c r="B4917" i="33" s="1"/>
  <c r="B4918" i="33" s="1"/>
  <c r="B4919" i="33" s="1"/>
  <c r="B4920" i="33" s="1"/>
  <c r="B4921" i="33" s="1"/>
  <c r="B4922" i="33" s="1"/>
  <c r="B4923" i="33" s="1"/>
  <c r="B4924" i="33" s="1"/>
  <c r="B4925" i="33" s="1"/>
  <c r="B4926" i="33" s="1"/>
  <c r="B4927" i="33" s="1"/>
  <c r="B4928" i="33" s="1"/>
  <c r="B4929" i="33" s="1"/>
  <c r="B4930" i="33" s="1"/>
  <c r="B4931" i="33" s="1"/>
  <c r="B4932" i="33" s="1"/>
  <c r="B4933" i="33" s="1"/>
  <c r="B4934" i="33" s="1"/>
  <c r="B4935" i="33" s="1"/>
  <c r="B4936" i="33" s="1"/>
  <c r="B4937" i="33" s="1"/>
  <c r="B4938" i="33" s="1"/>
  <c r="B4939" i="33" s="1"/>
  <c r="B4940" i="33" s="1"/>
  <c r="B4941" i="33" s="1"/>
  <c r="B4942" i="33" s="1"/>
  <c r="B4943" i="33" s="1"/>
  <c r="B4944" i="33" s="1"/>
  <c r="B4945" i="33" s="1"/>
  <c r="B4946" i="33" s="1"/>
  <c r="B4947" i="33" s="1"/>
  <c r="B4948" i="33" s="1"/>
  <c r="B4949" i="33" s="1"/>
  <c r="B4950" i="33" s="1"/>
  <c r="B4951" i="33" s="1"/>
  <c r="B4952" i="33" s="1"/>
  <c r="B4953" i="33" s="1"/>
  <c r="B4954" i="33" s="1"/>
  <c r="B4955" i="33" s="1"/>
  <c r="B4956" i="33" s="1"/>
  <c r="B4957" i="33" s="1"/>
  <c r="B4958" i="33" s="1"/>
  <c r="B4959" i="33" s="1"/>
  <c r="B4960" i="33" s="1"/>
  <c r="B4961" i="33" s="1"/>
  <c r="B4962" i="33" s="1"/>
  <c r="B4963" i="33" s="1"/>
  <c r="B4964" i="33" s="1"/>
  <c r="B4965" i="33" s="1"/>
  <c r="B4966" i="33" s="1"/>
  <c r="B4967" i="33" s="1"/>
  <c r="B4968" i="33" s="1"/>
  <c r="B4969" i="33" s="1"/>
  <c r="B4970" i="33" s="1"/>
  <c r="B4971" i="33" s="1"/>
  <c r="B4972" i="33" s="1"/>
  <c r="B4973" i="33" s="1"/>
  <c r="B4974" i="33" s="1"/>
  <c r="B4975" i="33" s="1"/>
  <c r="B4976" i="33" s="1"/>
  <c r="B4977" i="33" s="1"/>
  <c r="B4978" i="33" s="1"/>
  <c r="B4979" i="33" s="1"/>
  <c r="B4980" i="33" s="1"/>
  <c r="B4981" i="33" s="1"/>
  <c r="B4982" i="33" s="1"/>
  <c r="B4983" i="33" s="1"/>
  <c r="B4984" i="33" s="1"/>
  <c r="B4985" i="33" s="1"/>
  <c r="B4986" i="33" s="1"/>
  <c r="B4987" i="33" s="1"/>
  <c r="B4988" i="33" s="1"/>
  <c r="B4989" i="33" s="1"/>
  <c r="B4990" i="33" s="1"/>
  <c r="B4991" i="33" s="1"/>
  <c r="B4992" i="33" s="1"/>
  <c r="B4993" i="33" s="1"/>
  <c r="B4994" i="33" s="1"/>
  <c r="B4995" i="33" s="1"/>
  <c r="B4996" i="33" s="1"/>
  <c r="B4997" i="33" s="1"/>
  <c r="B4998" i="33" s="1"/>
  <c r="B4999" i="33" s="1"/>
  <c r="B5000" i="33" s="1"/>
  <c r="B5001" i="33" s="1"/>
  <c r="B5002" i="33" s="1"/>
  <c r="B5003" i="33" s="1"/>
  <c r="B5004" i="33" s="1"/>
  <c r="B5005" i="33" s="1"/>
  <c r="D6" i="33"/>
  <c r="I1704" i="32"/>
  <c r="E1704" i="32"/>
  <c r="I1703" i="32"/>
  <c r="E1703" i="32"/>
  <c r="I1702" i="32"/>
  <c r="E1702" i="32"/>
  <c r="I1701" i="32"/>
  <c r="E1701" i="32"/>
  <c r="I1700" i="32"/>
  <c r="E1700" i="32"/>
  <c r="I1699" i="32"/>
  <c r="E1699" i="32"/>
  <c r="I1698" i="32"/>
  <c r="E1698" i="32"/>
  <c r="I1697" i="32"/>
  <c r="E1697" i="32"/>
  <c r="I1696" i="32"/>
  <c r="E1696" i="32"/>
  <c r="I1695" i="32"/>
  <c r="E1695" i="32"/>
  <c r="I1694" i="32"/>
  <c r="E1694" i="32"/>
  <c r="I1693" i="32"/>
  <c r="E1693" i="32"/>
  <c r="I1692" i="32"/>
  <c r="E1692" i="32"/>
  <c r="I1691" i="32"/>
  <c r="E1691" i="32"/>
  <c r="I1690" i="32"/>
  <c r="E1690" i="32"/>
  <c r="I1689" i="32"/>
  <c r="E1689" i="32"/>
  <c r="I1688" i="32"/>
  <c r="E1688" i="32"/>
  <c r="I1687" i="32"/>
  <c r="E1687" i="32"/>
  <c r="I1686" i="32"/>
  <c r="E1686" i="32"/>
  <c r="I1685" i="32"/>
  <c r="E1685" i="32"/>
  <c r="I1684" i="32"/>
  <c r="E1684" i="32"/>
  <c r="I1683" i="32"/>
  <c r="E1683" i="32"/>
  <c r="I1682" i="32"/>
  <c r="E1682" i="32"/>
  <c r="I1681" i="32"/>
  <c r="E1681" i="32"/>
  <c r="I1680" i="32"/>
  <c r="E1680" i="32"/>
  <c r="I1679" i="32"/>
  <c r="E1679" i="32"/>
  <c r="I1678" i="32"/>
  <c r="E1678" i="32"/>
  <c r="I1677" i="32"/>
  <c r="E1677" i="32"/>
  <c r="I1676" i="32"/>
  <c r="E1676" i="32"/>
  <c r="I1675" i="32"/>
  <c r="E1675" i="32"/>
  <c r="I1674" i="32"/>
  <c r="E1674" i="32"/>
  <c r="I1673" i="32"/>
  <c r="E1673" i="32"/>
  <c r="I1672" i="32"/>
  <c r="E1672" i="32"/>
  <c r="I1671" i="32"/>
  <c r="E1671" i="32"/>
  <c r="I1670" i="32"/>
  <c r="E1670" i="32"/>
  <c r="I1669" i="32"/>
  <c r="E1669" i="32"/>
  <c r="I1668" i="32"/>
  <c r="E1668" i="32"/>
  <c r="I1667" i="32"/>
  <c r="E1667" i="32"/>
  <c r="I1666" i="32"/>
  <c r="E1666" i="32"/>
  <c r="I1665" i="32"/>
  <c r="E1665" i="32"/>
  <c r="I1664" i="32"/>
  <c r="E1664" i="32"/>
  <c r="I1663" i="32"/>
  <c r="E1663" i="32"/>
  <c r="I1662" i="32"/>
  <c r="E1662" i="32"/>
  <c r="I1661" i="32"/>
  <c r="E1661" i="32"/>
  <c r="I1660" i="32"/>
  <c r="E1660" i="32"/>
  <c r="I1659" i="32"/>
  <c r="E1659" i="32"/>
  <c r="I1658" i="32"/>
  <c r="E1658" i="32"/>
  <c r="I1657" i="32"/>
  <c r="E1657" i="32"/>
  <c r="I1656" i="32"/>
  <c r="E1656" i="32"/>
  <c r="I1655" i="32"/>
  <c r="E1655" i="32"/>
  <c r="I1654" i="32"/>
  <c r="E1654" i="32"/>
  <c r="I1653" i="32"/>
  <c r="E1653" i="32"/>
  <c r="I1652" i="32"/>
  <c r="E1652" i="32"/>
  <c r="I1651" i="32"/>
  <c r="E1651" i="32"/>
  <c r="I1650" i="32"/>
  <c r="E1650" i="32"/>
  <c r="I1649" i="32"/>
  <c r="E1649" i="32"/>
  <c r="I1648" i="32"/>
  <c r="E1648" i="32"/>
  <c r="I1647" i="32"/>
  <c r="E1647" i="32"/>
  <c r="I1646" i="32"/>
  <c r="E1646" i="32"/>
  <c r="I1645" i="32"/>
  <c r="E1645" i="32"/>
  <c r="I1644" i="32"/>
  <c r="E1644" i="32"/>
  <c r="I1643" i="32"/>
  <c r="E1643" i="32"/>
  <c r="I1642" i="32"/>
  <c r="E1642" i="32"/>
  <c r="I1641" i="32"/>
  <c r="E1641" i="32"/>
  <c r="I1640" i="32"/>
  <c r="E1640" i="32"/>
  <c r="I1639" i="32"/>
  <c r="E1639" i="32"/>
  <c r="I1638" i="32"/>
  <c r="E1638" i="32"/>
  <c r="I1637" i="32"/>
  <c r="E1637" i="32"/>
  <c r="I1636" i="32"/>
  <c r="E1636" i="32"/>
  <c r="I1635" i="32"/>
  <c r="E1635" i="32"/>
  <c r="I1634" i="32"/>
  <c r="E1634" i="32"/>
  <c r="I1633" i="32"/>
  <c r="E1633" i="32"/>
  <c r="I1632" i="32"/>
  <c r="E1632" i="32"/>
  <c r="I1631" i="32"/>
  <c r="E1631" i="32"/>
  <c r="I1630" i="32"/>
  <c r="E1630" i="32"/>
  <c r="I1629" i="32"/>
  <c r="E1629" i="32"/>
  <c r="I1628" i="32"/>
  <c r="E1628" i="32"/>
  <c r="I1627" i="32"/>
  <c r="E1627" i="32"/>
  <c r="I1626" i="32"/>
  <c r="E1626" i="32"/>
  <c r="I1625" i="32"/>
  <c r="E1625" i="32"/>
  <c r="I1624" i="32"/>
  <c r="E1624" i="32"/>
  <c r="I1623" i="32"/>
  <c r="E1623" i="32"/>
  <c r="I1622" i="32"/>
  <c r="E1622" i="32"/>
  <c r="I1621" i="32"/>
  <c r="E1621" i="32"/>
  <c r="I1620" i="32"/>
  <c r="E1620" i="32"/>
  <c r="I1619" i="32"/>
  <c r="E1619" i="32"/>
  <c r="I1618" i="32"/>
  <c r="E1618" i="32"/>
  <c r="I1617" i="32"/>
  <c r="E1617" i="32"/>
  <c r="I1616" i="32"/>
  <c r="E1616" i="32"/>
  <c r="I1615" i="32"/>
  <c r="E1615" i="32"/>
  <c r="I1614" i="32"/>
  <c r="E1614" i="32"/>
  <c r="I1613" i="32"/>
  <c r="E1613" i="32"/>
  <c r="I1612" i="32"/>
  <c r="E1612" i="32"/>
  <c r="I1611" i="32"/>
  <c r="E1611" i="32"/>
  <c r="I1610" i="32"/>
  <c r="E1610" i="32"/>
  <c r="I1609" i="32"/>
  <c r="E1609" i="32"/>
  <c r="I1608" i="32"/>
  <c r="E1608" i="32"/>
  <c r="I1607" i="32"/>
  <c r="E1607" i="32"/>
  <c r="I1606" i="32"/>
  <c r="E1606" i="32"/>
  <c r="I1605" i="32"/>
  <c r="E1605" i="32"/>
  <c r="I1604" i="32"/>
  <c r="E1604" i="32"/>
  <c r="I1603" i="32"/>
  <c r="E1603" i="32"/>
  <c r="I1602" i="32"/>
  <c r="E1602" i="32"/>
  <c r="I1601" i="32"/>
  <c r="E1601" i="32"/>
  <c r="I1600" i="32"/>
  <c r="E1600" i="32"/>
  <c r="I1599" i="32"/>
  <c r="E1599" i="32"/>
  <c r="I1598" i="32"/>
  <c r="E1598" i="32"/>
  <c r="I1597" i="32"/>
  <c r="E1597" i="32"/>
  <c r="I1596" i="32"/>
  <c r="E1596" i="32"/>
  <c r="I1595" i="32"/>
  <c r="E1595" i="32"/>
  <c r="I1594" i="32"/>
  <c r="E1594" i="32"/>
  <c r="I1593" i="32"/>
  <c r="E1593" i="32"/>
  <c r="I1592" i="32"/>
  <c r="E1592" i="32"/>
  <c r="I1591" i="32"/>
  <c r="E1591" i="32"/>
  <c r="I1590" i="32"/>
  <c r="E1590" i="32"/>
  <c r="I1589" i="32"/>
  <c r="E1589" i="32"/>
  <c r="I1588" i="32"/>
  <c r="E1588" i="32"/>
  <c r="I1587" i="32"/>
  <c r="E1587" i="32"/>
  <c r="I1586" i="32"/>
  <c r="E1586" i="32"/>
  <c r="I1585" i="32"/>
  <c r="E1585" i="32"/>
  <c r="I1584" i="32"/>
  <c r="E1584" i="32"/>
  <c r="I1583" i="32"/>
  <c r="E1583" i="32"/>
  <c r="I1582" i="32"/>
  <c r="E1582" i="32"/>
  <c r="I1581" i="32"/>
  <c r="E1581" i="32"/>
  <c r="I1580" i="32"/>
  <c r="E1580" i="32"/>
  <c r="I1579" i="32"/>
  <c r="E1579" i="32"/>
  <c r="I1578" i="32"/>
  <c r="E1578" i="32"/>
  <c r="I1577" i="32"/>
  <c r="E1577" i="32"/>
  <c r="I1576" i="32"/>
  <c r="E1576" i="32"/>
  <c r="I1575" i="32"/>
  <c r="E1575" i="32"/>
  <c r="I1574" i="32"/>
  <c r="E1574" i="32"/>
  <c r="I1573" i="32"/>
  <c r="E1573" i="32"/>
  <c r="I1572" i="32"/>
  <c r="E1572" i="32"/>
  <c r="I1571" i="32"/>
  <c r="E1571" i="32"/>
  <c r="I1570" i="32"/>
  <c r="E1570" i="32"/>
  <c r="I1569" i="32"/>
  <c r="E1569" i="32"/>
  <c r="I1568" i="32"/>
  <c r="E1568" i="32"/>
  <c r="I1567" i="32"/>
  <c r="E1567" i="32"/>
  <c r="I1566" i="32"/>
  <c r="E1566" i="32"/>
  <c r="I1565" i="32"/>
  <c r="E1565" i="32"/>
  <c r="I1564" i="32"/>
  <c r="E1564" i="32"/>
  <c r="I1563" i="32"/>
  <c r="E1563" i="32"/>
  <c r="I1562" i="32"/>
  <c r="E1562" i="32"/>
  <c r="I1561" i="32"/>
  <c r="E1561" i="32"/>
  <c r="I1560" i="32"/>
  <c r="E1560" i="32"/>
  <c r="I1559" i="32"/>
  <c r="E1559" i="32"/>
  <c r="I1558" i="32"/>
  <c r="E1558" i="32"/>
  <c r="I1557" i="32"/>
  <c r="E1557" i="32"/>
  <c r="I1556" i="32"/>
  <c r="E1556" i="32"/>
  <c r="I1555" i="32"/>
  <c r="E1555" i="32"/>
  <c r="I1554" i="32"/>
  <c r="E1554" i="32"/>
  <c r="I1553" i="32"/>
  <c r="E1553" i="32"/>
  <c r="I1552" i="32"/>
  <c r="E1552" i="32"/>
  <c r="I1551" i="32"/>
  <c r="E1551" i="32"/>
  <c r="I1550" i="32"/>
  <c r="E1550" i="32"/>
  <c r="I1549" i="32"/>
  <c r="E1549" i="32"/>
  <c r="I1548" i="32"/>
  <c r="E1548" i="32"/>
  <c r="I1547" i="32"/>
  <c r="E1547" i="32"/>
  <c r="I1546" i="32"/>
  <c r="E1546" i="32"/>
  <c r="I1545" i="32"/>
  <c r="E1545" i="32"/>
  <c r="I1544" i="32"/>
  <c r="E1544" i="32"/>
  <c r="I1543" i="32"/>
  <c r="E1543" i="32"/>
  <c r="I1542" i="32"/>
  <c r="E1542" i="32"/>
  <c r="I1541" i="32"/>
  <c r="E1541" i="32"/>
  <c r="I1540" i="32"/>
  <c r="E1540" i="32"/>
  <c r="I1539" i="32"/>
  <c r="E1539" i="32"/>
  <c r="I1538" i="32"/>
  <c r="E1538" i="32"/>
  <c r="I1537" i="32"/>
  <c r="E1537" i="32"/>
  <c r="I1536" i="32"/>
  <c r="E1536" i="32"/>
  <c r="I1535" i="32"/>
  <c r="E1535" i="32"/>
  <c r="I1534" i="32"/>
  <c r="E1534" i="32"/>
  <c r="I1533" i="32"/>
  <c r="E1533" i="32"/>
  <c r="I1532" i="32"/>
  <c r="E1532" i="32"/>
  <c r="I1531" i="32"/>
  <c r="E1531" i="32"/>
  <c r="I1530" i="32"/>
  <c r="E1530" i="32"/>
  <c r="I1529" i="32"/>
  <c r="E1529" i="32"/>
  <c r="I1528" i="32"/>
  <c r="E1528" i="32"/>
  <c r="I1527" i="32"/>
  <c r="E1527" i="32"/>
  <c r="I1526" i="32"/>
  <c r="E1526" i="32"/>
  <c r="I1525" i="32"/>
  <c r="E1525" i="32"/>
  <c r="I1524" i="32"/>
  <c r="E1524" i="32"/>
  <c r="I1523" i="32"/>
  <c r="E1523" i="32"/>
  <c r="I1522" i="32"/>
  <c r="E1522" i="32"/>
  <c r="I1521" i="32"/>
  <c r="E1521" i="32"/>
  <c r="I1520" i="32"/>
  <c r="E1520" i="32"/>
  <c r="I1519" i="32"/>
  <c r="E1519" i="32"/>
  <c r="I1518" i="32"/>
  <c r="E1518" i="32"/>
  <c r="I1517" i="32"/>
  <c r="E1517" i="32"/>
  <c r="I1516" i="32"/>
  <c r="E1516" i="32"/>
  <c r="I1515" i="32"/>
  <c r="E1515" i="32"/>
  <c r="I1514" i="32"/>
  <c r="E1514" i="32"/>
  <c r="I1513" i="32"/>
  <c r="E1513" i="32"/>
  <c r="I1512" i="32"/>
  <c r="E1512" i="32"/>
  <c r="I1511" i="32"/>
  <c r="E1511" i="32"/>
  <c r="I1510" i="32"/>
  <c r="E1510" i="32"/>
  <c r="I1509" i="32"/>
  <c r="E1509" i="32"/>
  <c r="I1508" i="32"/>
  <c r="E1508" i="32"/>
  <c r="I1507" i="32"/>
  <c r="E1507" i="32"/>
  <c r="I1506" i="32"/>
  <c r="E1506" i="32"/>
  <c r="I1505" i="32"/>
  <c r="E1505" i="32"/>
  <c r="I1504" i="32"/>
  <c r="E1504" i="32"/>
  <c r="I1503" i="32"/>
  <c r="E1503" i="32"/>
  <c r="I1502" i="32"/>
  <c r="E1502" i="32"/>
  <c r="I1501" i="32"/>
  <c r="E1501" i="32"/>
  <c r="I1500" i="32"/>
  <c r="E1500" i="32"/>
  <c r="I1499" i="32"/>
  <c r="E1499" i="32"/>
  <c r="I1498" i="32"/>
  <c r="E1498" i="32"/>
  <c r="I1497" i="32"/>
  <c r="E1497" i="32"/>
  <c r="I1496" i="32"/>
  <c r="E1496" i="32"/>
  <c r="I1495" i="32"/>
  <c r="E1495" i="32"/>
  <c r="I1494" i="32"/>
  <c r="E1494" i="32"/>
  <c r="I1493" i="32"/>
  <c r="E1493" i="32"/>
  <c r="I1492" i="32"/>
  <c r="E1492" i="32"/>
  <c r="I1491" i="32"/>
  <c r="E1491" i="32"/>
  <c r="I1490" i="32"/>
  <c r="E1490" i="32"/>
  <c r="I1489" i="32"/>
  <c r="E1489" i="32"/>
  <c r="I1488" i="32"/>
  <c r="E1488" i="32"/>
  <c r="I1487" i="32"/>
  <c r="E1487" i="32"/>
  <c r="I1486" i="32"/>
  <c r="E1486" i="32"/>
  <c r="I1485" i="32"/>
  <c r="E1485" i="32"/>
  <c r="I1484" i="32"/>
  <c r="E1484" i="32"/>
  <c r="I1483" i="32"/>
  <c r="E1483" i="32"/>
  <c r="I1482" i="32"/>
  <c r="E1482" i="32"/>
  <c r="I1481" i="32"/>
  <c r="E1481" i="32"/>
  <c r="I1480" i="32"/>
  <c r="E1480" i="32"/>
  <c r="I1479" i="32"/>
  <c r="E1479" i="32"/>
  <c r="I1478" i="32"/>
  <c r="E1478" i="32"/>
  <c r="I1477" i="32"/>
  <c r="E1477" i="32"/>
  <c r="I1476" i="32"/>
  <c r="E1476" i="32"/>
  <c r="I1475" i="32"/>
  <c r="E1475" i="32"/>
  <c r="I1474" i="32"/>
  <c r="E1474" i="32"/>
  <c r="I1473" i="32"/>
  <c r="E1473" i="32"/>
  <c r="I1472" i="32"/>
  <c r="E1472" i="32"/>
  <c r="I1471" i="32"/>
  <c r="E1471" i="32"/>
  <c r="I1470" i="32"/>
  <c r="E1470" i="32"/>
  <c r="I1469" i="32"/>
  <c r="E1469" i="32"/>
  <c r="I1468" i="32"/>
  <c r="E1468" i="32"/>
  <c r="I1467" i="32"/>
  <c r="E1467" i="32"/>
  <c r="I1466" i="32"/>
  <c r="E1466" i="32"/>
  <c r="I1465" i="32"/>
  <c r="E1465" i="32"/>
  <c r="I1464" i="32"/>
  <c r="E1464" i="32"/>
  <c r="I1463" i="32"/>
  <c r="E1463" i="32"/>
  <c r="I1462" i="32"/>
  <c r="E1462" i="32"/>
  <c r="I1461" i="32"/>
  <c r="E1461" i="32"/>
  <c r="I1460" i="32"/>
  <c r="E1460" i="32"/>
  <c r="I1459" i="32"/>
  <c r="E1459" i="32"/>
  <c r="I1458" i="32"/>
  <c r="E1458" i="32"/>
  <c r="I1457" i="32"/>
  <c r="E1457" i="32"/>
  <c r="I1456" i="32"/>
  <c r="E1456" i="32"/>
  <c r="I1455" i="32"/>
  <c r="E1455" i="32"/>
  <c r="I1454" i="32"/>
  <c r="E1454" i="32"/>
  <c r="I1453" i="32"/>
  <c r="E1453" i="32"/>
  <c r="I1452" i="32"/>
  <c r="E1452" i="32"/>
  <c r="I1451" i="32"/>
  <c r="E1451" i="32"/>
  <c r="I1450" i="32"/>
  <c r="E1450" i="32"/>
  <c r="I1449" i="32"/>
  <c r="E1449" i="32"/>
  <c r="I1448" i="32"/>
  <c r="E1448" i="32"/>
  <c r="I1447" i="32"/>
  <c r="E1447" i="32"/>
  <c r="I1446" i="32"/>
  <c r="E1446" i="32"/>
  <c r="I1445" i="32"/>
  <c r="E1445" i="32"/>
  <c r="I1444" i="32"/>
  <c r="E1444" i="32"/>
  <c r="I1443" i="32"/>
  <c r="E1443" i="32"/>
  <c r="I1442" i="32"/>
  <c r="E1442" i="32"/>
  <c r="I1441" i="32"/>
  <c r="E1441" i="32"/>
  <c r="I1440" i="32"/>
  <c r="E1440" i="32"/>
  <c r="I1439" i="32"/>
  <c r="E1439" i="32"/>
  <c r="I1438" i="32"/>
  <c r="E1438" i="32"/>
  <c r="I1437" i="32"/>
  <c r="E1437" i="32"/>
  <c r="I1436" i="32"/>
  <c r="E1436" i="32"/>
  <c r="I1435" i="32"/>
  <c r="E1435" i="32"/>
  <c r="I1434" i="32"/>
  <c r="E1434" i="32"/>
  <c r="I1433" i="32"/>
  <c r="E1433" i="32"/>
  <c r="I1432" i="32"/>
  <c r="E1432" i="32"/>
  <c r="I1431" i="32"/>
  <c r="E1431" i="32"/>
  <c r="I1430" i="32"/>
  <c r="E1430" i="32"/>
  <c r="I1429" i="32"/>
  <c r="E1429" i="32"/>
  <c r="I1428" i="32"/>
  <c r="E1428" i="32"/>
  <c r="I1427" i="32"/>
  <c r="E1427" i="32"/>
  <c r="I1426" i="32"/>
  <c r="E1426" i="32"/>
  <c r="I1425" i="32"/>
  <c r="E1425" i="32"/>
  <c r="I1424" i="32"/>
  <c r="E1424" i="32"/>
  <c r="I1423" i="32"/>
  <c r="E1423" i="32"/>
  <c r="I1422" i="32"/>
  <c r="E1422" i="32"/>
  <c r="I1421" i="32"/>
  <c r="E1421" i="32"/>
  <c r="I1420" i="32"/>
  <c r="E1420" i="32"/>
  <c r="I1419" i="32"/>
  <c r="E1419" i="32"/>
  <c r="I1418" i="32"/>
  <c r="E1418" i="32"/>
  <c r="I1417" i="32"/>
  <c r="E1417" i="32"/>
  <c r="I1416" i="32"/>
  <c r="E1416" i="32"/>
  <c r="I1415" i="32"/>
  <c r="E1415" i="32"/>
  <c r="I1414" i="32"/>
  <c r="E1414" i="32"/>
  <c r="I1413" i="32"/>
  <c r="E1413" i="32"/>
  <c r="I1412" i="32"/>
  <c r="E1412" i="32"/>
  <c r="I1411" i="32"/>
  <c r="E1411" i="32"/>
  <c r="I1410" i="32"/>
  <c r="E1410" i="32"/>
  <c r="I1409" i="32"/>
  <c r="E1409" i="32"/>
  <c r="I1408" i="32"/>
  <c r="E1408" i="32"/>
  <c r="I1407" i="32"/>
  <c r="E1407" i="32"/>
  <c r="I1406" i="32"/>
  <c r="E1406" i="32"/>
  <c r="I1405" i="32"/>
  <c r="E1405" i="32"/>
  <c r="I1404" i="32"/>
  <c r="E1404" i="32"/>
  <c r="I1403" i="32"/>
  <c r="E1403" i="32"/>
  <c r="I1402" i="32"/>
  <c r="E1402" i="32"/>
  <c r="I1401" i="32"/>
  <c r="E1401" i="32"/>
  <c r="I1400" i="32"/>
  <c r="E1400" i="32"/>
  <c r="I1399" i="32"/>
  <c r="E1399" i="32"/>
  <c r="I1398" i="32"/>
  <c r="E1398" i="32"/>
  <c r="I1397" i="32"/>
  <c r="E1397" i="32"/>
  <c r="I1396" i="32"/>
  <c r="E1396" i="32"/>
  <c r="I1395" i="32"/>
  <c r="E1395" i="32"/>
  <c r="I1394" i="32"/>
  <c r="E1394" i="32"/>
  <c r="I1393" i="32"/>
  <c r="E1393" i="32"/>
  <c r="I1392" i="32"/>
  <c r="E1392" i="32"/>
  <c r="I1391" i="32"/>
  <c r="E1391" i="32"/>
  <c r="I1390" i="32"/>
  <c r="E1390" i="32"/>
  <c r="I1389" i="32"/>
  <c r="E1389" i="32"/>
  <c r="I1388" i="32"/>
  <c r="E1388" i="32"/>
  <c r="I1387" i="32"/>
  <c r="E1387" i="32"/>
  <c r="I1386" i="32"/>
  <c r="E1386" i="32"/>
  <c r="I1385" i="32"/>
  <c r="E1385" i="32"/>
  <c r="I1384" i="32"/>
  <c r="E1384" i="32"/>
  <c r="I1383" i="32"/>
  <c r="E1383" i="32"/>
  <c r="I1382" i="32"/>
  <c r="E1382" i="32"/>
  <c r="I1381" i="32"/>
  <c r="E1381" i="32"/>
  <c r="I1380" i="32"/>
  <c r="E1380" i="32"/>
  <c r="I1379" i="32"/>
  <c r="E1379" i="32"/>
  <c r="I1378" i="32"/>
  <c r="E1378" i="32"/>
  <c r="I1377" i="32"/>
  <c r="E1377" i="32"/>
  <c r="I1376" i="32"/>
  <c r="E1376" i="32"/>
  <c r="I1375" i="32"/>
  <c r="E1375" i="32"/>
  <c r="I1374" i="32"/>
  <c r="E1374" i="32"/>
  <c r="I1373" i="32"/>
  <c r="E1373" i="32"/>
  <c r="I1372" i="32"/>
  <c r="E1372" i="32"/>
  <c r="I1371" i="32"/>
  <c r="E1371" i="32"/>
  <c r="I1370" i="32"/>
  <c r="E1370" i="32"/>
  <c r="I1369" i="32"/>
  <c r="E1369" i="32"/>
  <c r="I1368" i="32"/>
  <c r="E1368" i="32"/>
  <c r="I1367" i="32"/>
  <c r="E1367" i="32"/>
  <c r="I1366" i="32"/>
  <c r="E1366" i="32"/>
  <c r="I1365" i="32"/>
  <c r="E1365" i="32"/>
  <c r="I1364" i="32"/>
  <c r="E1364" i="32"/>
  <c r="I1363" i="32"/>
  <c r="E1363" i="32"/>
  <c r="I1362" i="32"/>
  <c r="E1362" i="32"/>
  <c r="I1361" i="32"/>
  <c r="E1361" i="32"/>
  <c r="I1360" i="32"/>
  <c r="E1360" i="32"/>
  <c r="I1359" i="32"/>
  <c r="E1359" i="32"/>
  <c r="I1358" i="32"/>
  <c r="E1358" i="32"/>
  <c r="I1357" i="32"/>
  <c r="E1357" i="32"/>
  <c r="I1356" i="32"/>
  <c r="E1356" i="32"/>
  <c r="I1355" i="32"/>
  <c r="E1355" i="32"/>
  <c r="I1354" i="32"/>
  <c r="E1354" i="32"/>
  <c r="I1353" i="32"/>
  <c r="E1353" i="32"/>
  <c r="I1352" i="32"/>
  <c r="E1352" i="32"/>
  <c r="I1351" i="32"/>
  <c r="E1351" i="32"/>
  <c r="I1350" i="32"/>
  <c r="E1350" i="32"/>
  <c r="I1349" i="32"/>
  <c r="E1349" i="32"/>
  <c r="I1348" i="32"/>
  <c r="E1348" i="32"/>
  <c r="I1347" i="32"/>
  <c r="E1347" i="32"/>
  <c r="I1346" i="32"/>
  <c r="E1346" i="32"/>
  <c r="I1345" i="32"/>
  <c r="E1345" i="32"/>
  <c r="I1344" i="32"/>
  <c r="E1344" i="32"/>
  <c r="I1343" i="32"/>
  <c r="E1343" i="32"/>
  <c r="I1342" i="32"/>
  <c r="E1342" i="32"/>
  <c r="I1341" i="32"/>
  <c r="E1341" i="32"/>
  <c r="I1340" i="32"/>
  <c r="E1340" i="32"/>
  <c r="I1339" i="32"/>
  <c r="E1339" i="32"/>
  <c r="I1338" i="32"/>
  <c r="E1338" i="32"/>
  <c r="I1337" i="32"/>
  <c r="E1337" i="32"/>
  <c r="I1336" i="32"/>
  <c r="E1336" i="32"/>
  <c r="I1335" i="32"/>
  <c r="E1335" i="32"/>
  <c r="I1334" i="32"/>
  <c r="E1334" i="32"/>
  <c r="I1333" i="32"/>
  <c r="E1333" i="32"/>
  <c r="I1332" i="32"/>
  <c r="E1332" i="32"/>
  <c r="I1331" i="32"/>
  <c r="E1331" i="32"/>
  <c r="I1330" i="32"/>
  <c r="E1330" i="32"/>
  <c r="I1329" i="32"/>
  <c r="E1329" i="32"/>
  <c r="I1328" i="32"/>
  <c r="E1328" i="32"/>
  <c r="I1327" i="32"/>
  <c r="E1327" i="32"/>
  <c r="I1326" i="32"/>
  <c r="E1326" i="32"/>
  <c r="I1325" i="32"/>
  <c r="E1325" i="32"/>
  <c r="I1324" i="32"/>
  <c r="E1324" i="32"/>
  <c r="I1323" i="32"/>
  <c r="E1323" i="32"/>
  <c r="I1322" i="32"/>
  <c r="E1322" i="32"/>
  <c r="I1321" i="32"/>
  <c r="E1321" i="32"/>
  <c r="I1320" i="32"/>
  <c r="E1320" i="32"/>
  <c r="I1319" i="32"/>
  <c r="E1319" i="32"/>
  <c r="I1318" i="32"/>
  <c r="E1318" i="32"/>
  <c r="I1317" i="32"/>
  <c r="E1317" i="32"/>
  <c r="I1316" i="32"/>
  <c r="E1316" i="32"/>
  <c r="I1315" i="32"/>
  <c r="E1315" i="32"/>
  <c r="I1314" i="32"/>
  <c r="E1314" i="32"/>
  <c r="I1313" i="32"/>
  <c r="E1313" i="32"/>
  <c r="I1312" i="32"/>
  <c r="E1312" i="32"/>
  <c r="I1311" i="32"/>
  <c r="E1311" i="32"/>
  <c r="I1310" i="32"/>
  <c r="E1310" i="32"/>
  <c r="I1309" i="32"/>
  <c r="E1309" i="32"/>
  <c r="I1308" i="32"/>
  <c r="E1308" i="32"/>
  <c r="I1307" i="32"/>
  <c r="E1307" i="32"/>
  <c r="I1306" i="32"/>
  <c r="E1306" i="32"/>
  <c r="I1305" i="32"/>
  <c r="E1305" i="32"/>
  <c r="I1304" i="32"/>
  <c r="E1304" i="32"/>
  <c r="I1303" i="32"/>
  <c r="E1303" i="32"/>
  <c r="I1302" i="32"/>
  <c r="E1302" i="32"/>
  <c r="I1301" i="32"/>
  <c r="E1301" i="32"/>
  <c r="I1300" i="32"/>
  <c r="E1300" i="32"/>
  <c r="I1299" i="32"/>
  <c r="E1299" i="32"/>
  <c r="I1298" i="32"/>
  <c r="E1298" i="32"/>
  <c r="I1297" i="32"/>
  <c r="E1297" i="32"/>
  <c r="I1296" i="32"/>
  <c r="E1296" i="32"/>
  <c r="I1295" i="32"/>
  <c r="E1295" i="32"/>
  <c r="I1294" i="32"/>
  <c r="E1294" i="32"/>
  <c r="I1293" i="32"/>
  <c r="E1293" i="32"/>
  <c r="I1292" i="32"/>
  <c r="E1292" i="32"/>
  <c r="I1291" i="32"/>
  <c r="E1291" i="32"/>
  <c r="I1290" i="32"/>
  <c r="E1290" i="32"/>
  <c r="I1289" i="32"/>
  <c r="E1289" i="32"/>
  <c r="I1288" i="32"/>
  <c r="E1288" i="32"/>
  <c r="I1287" i="32"/>
  <c r="E1287" i="32"/>
  <c r="I1286" i="32"/>
  <c r="E1286" i="32"/>
  <c r="I1285" i="32"/>
  <c r="E1285" i="32"/>
  <c r="I1284" i="32"/>
  <c r="E1284" i="32"/>
  <c r="I1283" i="32"/>
  <c r="E1283" i="32"/>
  <c r="I1282" i="32"/>
  <c r="E1282" i="32"/>
  <c r="I1281" i="32"/>
  <c r="E1281" i="32"/>
  <c r="I1280" i="32"/>
  <c r="E1280" i="32"/>
  <c r="I1279" i="32"/>
  <c r="E1279" i="32"/>
  <c r="I1278" i="32"/>
  <c r="E1278" i="32"/>
  <c r="I1277" i="32"/>
  <c r="E1277" i="32"/>
  <c r="I1276" i="32"/>
  <c r="E1276" i="32"/>
  <c r="I1275" i="32"/>
  <c r="E1275" i="32"/>
  <c r="I1274" i="32"/>
  <c r="E1274" i="32"/>
  <c r="I1273" i="32"/>
  <c r="E1273" i="32"/>
  <c r="I1272" i="32"/>
  <c r="E1272" i="32"/>
  <c r="I1271" i="32"/>
  <c r="E1271" i="32"/>
  <c r="I1270" i="32"/>
  <c r="E1270" i="32"/>
  <c r="I1269" i="32"/>
  <c r="E1269" i="32"/>
  <c r="I1268" i="32"/>
  <c r="E1268" i="32"/>
  <c r="I1267" i="32"/>
  <c r="E1267" i="32"/>
  <c r="I1266" i="32"/>
  <c r="E1266" i="32"/>
  <c r="I1265" i="32"/>
  <c r="E1265" i="32"/>
  <c r="I1264" i="32"/>
  <c r="E1264" i="32"/>
  <c r="I1263" i="32"/>
  <c r="E1263" i="32"/>
  <c r="I1262" i="32"/>
  <c r="E1262" i="32"/>
  <c r="I1261" i="32"/>
  <c r="E1261" i="32"/>
  <c r="I1260" i="32"/>
  <c r="E1260" i="32"/>
  <c r="I1259" i="32"/>
  <c r="E1259" i="32"/>
  <c r="I1258" i="32"/>
  <c r="E1258" i="32"/>
  <c r="I1257" i="32"/>
  <c r="E1257" i="32"/>
  <c r="I1256" i="32"/>
  <c r="E1256" i="32"/>
  <c r="I1255" i="32"/>
  <c r="E1255" i="32"/>
  <c r="I1254" i="32"/>
  <c r="E1254" i="32"/>
  <c r="I1253" i="32"/>
  <c r="E1253" i="32"/>
  <c r="I1252" i="32"/>
  <c r="E1252" i="32"/>
  <c r="I1251" i="32"/>
  <c r="E1251" i="32"/>
  <c r="I1250" i="32"/>
  <c r="E1250" i="32"/>
  <c r="I1249" i="32"/>
  <c r="E1249" i="32"/>
  <c r="I1248" i="32"/>
  <c r="E1248" i="32"/>
  <c r="I1247" i="32"/>
  <c r="E1247" i="32"/>
  <c r="I1246" i="32"/>
  <c r="E1246" i="32"/>
  <c r="I1245" i="32"/>
  <c r="E1245" i="32"/>
  <c r="I1244" i="32"/>
  <c r="E1244" i="32"/>
  <c r="I1243" i="32"/>
  <c r="E1243" i="32"/>
  <c r="I1242" i="32"/>
  <c r="E1242" i="32"/>
  <c r="I1241" i="32"/>
  <c r="E1241" i="32"/>
  <c r="I1240" i="32"/>
  <c r="E1240" i="32"/>
  <c r="I1239" i="32"/>
  <c r="E1239" i="32"/>
  <c r="I1238" i="32"/>
  <c r="E1238" i="32"/>
  <c r="I1237" i="32"/>
  <c r="E1237" i="32"/>
  <c r="I1236" i="32"/>
  <c r="E1236" i="32"/>
  <c r="I1235" i="32"/>
  <c r="E1235" i="32"/>
  <c r="I1234" i="32"/>
  <c r="E1234" i="32"/>
  <c r="I1233" i="32"/>
  <c r="E1233" i="32"/>
  <c r="I1232" i="32"/>
  <c r="E1232" i="32"/>
  <c r="I1231" i="32"/>
  <c r="E1231" i="32"/>
  <c r="I1230" i="32"/>
  <c r="E1230" i="32"/>
  <c r="I1229" i="32"/>
  <c r="E1229" i="32"/>
  <c r="I1228" i="32"/>
  <c r="E1228" i="32"/>
  <c r="I1227" i="32"/>
  <c r="E1227" i="32"/>
  <c r="I1226" i="32"/>
  <c r="E1226" i="32"/>
  <c r="I1225" i="32"/>
  <c r="E1225" i="32"/>
  <c r="I1224" i="32"/>
  <c r="E1224" i="32"/>
  <c r="I1223" i="32"/>
  <c r="E1223" i="32"/>
  <c r="I1222" i="32"/>
  <c r="E1222" i="32"/>
  <c r="I1221" i="32"/>
  <c r="E1221" i="32"/>
  <c r="I1220" i="32"/>
  <c r="E1220" i="32"/>
  <c r="I1219" i="32"/>
  <c r="E1219" i="32"/>
  <c r="I1218" i="32"/>
  <c r="E1218" i="32"/>
  <c r="I1217" i="32"/>
  <c r="E1217" i="32"/>
  <c r="I1216" i="32"/>
  <c r="E1216" i="32"/>
  <c r="I1215" i="32"/>
  <c r="E1215" i="32"/>
  <c r="I1214" i="32"/>
  <c r="E1214" i="32"/>
  <c r="I1213" i="32"/>
  <c r="E1213" i="32"/>
  <c r="I1212" i="32"/>
  <c r="E1212" i="32"/>
  <c r="I1211" i="32"/>
  <c r="E1211" i="32"/>
  <c r="I1210" i="32"/>
  <c r="E1210" i="32"/>
  <c r="I1209" i="32"/>
  <c r="E1209" i="32"/>
  <c r="I1208" i="32"/>
  <c r="E1208" i="32"/>
  <c r="I1207" i="32"/>
  <c r="E1207" i="32"/>
  <c r="I1206" i="32"/>
  <c r="E1206" i="32"/>
  <c r="I1205" i="32"/>
  <c r="E1205" i="32"/>
  <c r="I1204" i="32"/>
  <c r="E1204" i="32"/>
  <c r="I1203" i="32"/>
  <c r="E1203" i="32"/>
  <c r="I1202" i="32"/>
  <c r="E1202" i="32"/>
  <c r="I1201" i="32"/>
  <c r="E1201" i="32"/>
  <c r="I1200" i="32"/>
  <c r="E1200" i="32"/>
  <c r="I1199" i="32"/>
  <c r="E1199" i="32"/>
  <c r="I1198" i="32"/>
  <c r="E1198" i="32"/>
  <c r="I1197" i="32"/>
  <c r="E1197" i="32"/>
  <c r="I1196" i="32"/>
  <c r="E1196" i="32"/>
  <c r="I1195" i="32"/>
  <c r="E1195" i="32"/>
  <c r="I1194" i="32"/>
  <c r="E1194" i="32"/>
  <c r="I1193" i="32"/>
  <c r="E1193" i="32"/>
  <c r="I1192" i="32"/>
  <c r="E1192" i="32"/>
  <c r="I1191" i="32"/>
  <c r="E1191" i="32"/>
  <c r="I1190" i="32"/>
  <c r="E1190" i="32"/>
  <c r="I1189" i="32"/>
  <c r="E1189" i="32"/>
  <c r="I1188" i="32"/>
  <c r="E1188" i="32"/>
  <c r="I1187" i="32"/>
  <c r="E1187" i="32"/>
  <c r="I1186" i="32"/>
  <c r="E1186" i="32"/>
  <c r="I1185" i="32"/>
  <c r="E1185" i="32"/>
  <c r="I1184" i="32"/>
  <c r="E1184" i="32"/>
  <c r="I1183" i="32"/>
  <c r="E1183" i="32"/>
  <c r="I1182" i="32"/>
  <c r="E1182" i="32"/>
  <c r="I1181" i="32"/>
  <c r="E1181" i="32"/>
  <c r="I1180" i="32"/>
  <c r="E1180" i="32"/>
  <c r="I1179" i="32"/>
  <c r="E1179" i="32"/>
  <c r="I1178" i="32"/>
  <c r="E1178" i="32"/>
  <c r="I1177" i="32"/>
  <c r="E1177" i="32"/>
  <c r="I1176" i="32"/>
  <c r="E1176" i="32"/>
  <c r="I1175" i="32"/>
  <c r="E1175" i="32"/>
  <c r="I1174" i="32"/>
  <c r="E1174" i="32"/>
  <c r="I1173" i="32"/>
  <c r="E1173" i="32"/>
  <c r="I1172" i="32"/>
  <c r="E1172" i="32"/>
  <c r="I1171" i="32"/>
  <c r="E1171" i="32"/>
  <c r="I1170" i="32"/>
  <c r="E1170" i="32"/>
  <c r="I1169" i="32"/>
  <c r="E1169" i="32"/>
  <c r="I1168" i="32"/>
  <c r="E1168" i="32"/>
  <c r="I1167" i="32"/>
  <c r="E1167" i="32"/>
  <c r="I1166" i="32"/>
  <c r="E1166" i="32"/>
  <c r="I1165" i="32"/>
  <c r="E1165" i="32"/>
  <c r="I1164" i="32"/>
  <c r="E1164" i="32"/>
  <c r="I1163" i="32"/>
  <c r="E1163" i="32"/>
  <c r="I1162" i="32"/>
  <c r="E1162" i="32"/>
  <c r="I1161" i="32"/>
  <c r="E1161" i="32"/>
  <c r="I1160" i="32"/>
  <c r="E1160" i="32"/>
  <c r="I1159" i="32"/>
  <c r="E1159" i="32"/>
  <c r="I1158" i="32"/>
  <c r="E1158" i="32"/>
  <c r="I1157" i="32"/>
  <c r="E1157" i="32"/>
  <c r="I1156" i="32"/>
  <c r="E1156" i="32"/>
  <c r="I1155" i="32"/>
  <c r="E1155" i="32"/>
  <c r="I1154" i="32"/>
  <c r="E1154" i="32"/>
  <c r="I1153" i="32"/>
  <c r="E1153" i="32"/>
  <c r="I1152" i="32"/>
  <c r="E1152" i="32"/>
  <c r="I1151" i="32"/>
  <c r="E1151" i="32"/>
  <c r="I1150" i="32"/>
  <c r="E1150" i="32"/>
  <c r="I1149" i="32"/>
  <c r="E1149" i="32"/>
  <c r="I1148" i="32"/>
  <c r="E1148" i="32"/>
  <c r="I1147" i="32"/>
  <c r="E1147" i="32"/>
  <c r="I1146" i="32"/>
  <c r="E1146" i="32"/>
  <c r="I1145" i="32"/>
  <c r="E1145" i="32"/>
  <c r="I1144" i="32"/>
  <c r="E1144" i="32"/>
  <c r="I1143" i="32"/>
  <c r="E1143" i="32"/>
  <c r="I1142" i="32"/>
  <c r="E1142" i="32"/>
  <c r="I1141" i="32"/>
  <c r="E1141" i="32"/>
  <c r="I1140" i="32"/>
  <c r="E1140" i="32"/>
  <c r="I1139" i="32"/>
  <c r="E1139" i="32"/>
  <c r="I1138" i="32"/>
  <c r="E1138" i="32"/>
  <c r="I1137" i="32"/>
  <c r="E1137" i="32"/>
  <c r="I1136" i="32"/>
  <c r="E1136" i="32"/>
  <c r="I1135" i="32"/>
  <c r="E1135" i="32"/>
  <c r="I1134" i="32"/>
  <c r="E1134" i="32"/>
  <c r="I1133" i="32"/>
  <c r="E1133" i="32"/>
  <c r="I1132" i="32"/>
  <c r="E1132" i="32"/>
  <c r="I1131" i="32"/>
  <c r="E1131" i="32"/>
  <c r="I1130" i="32"/>
  <c r="E1130" i="32"/>
  <c r="I1129" i="32"/>
  <c r="E1129" i="32"/>
  <c r="I1128" i="32"/>
  <c r="E1128" i="32"/>
  <c r="I1127" i="32"/>
  <c r="E1127" i="32"/>
  <c r="I1126" i="32"/>
  <c r="E1126" i="32"/>
  <c r="I1125" i="32"/>
  <c r="E1125" i="32"/>
  <c r="I1124" i="32"/>
  <c r="E1124" i="32"/>
  <c r="I1123" i="32"/>
  <c r="E1123" i="32"/>
  <c r="I1122" i="32"/>
  <c r="E1122" i="32"/>
  <c r="I1121" i="32"/>
  <c r="E1121" i="32"/>
  <c r="I1120" i="32"/>
  <c r="E1120" i="32"/>
  <c r="I1119" i="32"/>
  <c r="E1119" i="32"/>
  <c r="I1118" i="32"/>
  <c r="E1118" i="32"/>
  <c r="I1117" i="32"/>
  <c r="E1117" i="32"/>
  <c r="I1116" i="32"/>
  <c r="E1116" i="32"/>
  <c r="I1115" i="32"/>
  <c r="E1115" i="32"/>
  <c r="I1114" i="32"/>
  <c r="E1114" i="32"/>
  <c r="I1113" i="32"/>
  <c r="E1113" i="32"/>
  <c r="I1112" i="32"/>
  <c r="E1112" i="32"/>
  <c r="I1111" i="32"/>
  <c r="E1111" i="32"/>
  <c r="I1110" i="32"/>
  <c r="E1110" i="32"/>
  <c r="I1109" i="32"/>
  <c r="E1109" i="32"/>
  <c r="I1108" i="32"/>
  <c r="E1108" i="32"/>
  <c r="I1107" i="32"/>
  <c r="E1107" i="32"/>
  <c r="I1106" i="32"/>
  <c r="E1106" i="32"/>
  <c r="I1105" i="32"/>
  <c r="E1105" i="32"/>
  <c r="I1104" i="32"/>
  <c r="E1104" i="32"/>
  <c r="I1103" i="32"/>
  <c r="E1103" i="32"/>
  <c r="I1102" i="32"/>
  <c r="E1102" i="32"/>
  <c r="I1101" i="32"/>
  <c r="E1101" i="32"/>
  <c r="I1100" i="32"/>
  <c r="E1100" i="32"/>
  <c r="I1099" i="32"/>
  <c r="E1099" i="32"/>
  <c r="I1098" i="32"/>
  <c r="E1098" i="32"/>
  <c r="I1097" i="32"/>
  <c r="E1097" i="32"/>
  <c r="I1096" i="32"/>
  <c r="E1096" i="32"/>
  <c r="I1095" i="32"/>
  <c r="E1095" i="32"/>
  <c r="I1094" i="32"/>
  <c r="E1094" i="32"/>
  <c r="I1093" i="32"/>
  <c r="E1093" i="32"/>
  <c r="I1092" i="32"/>
  <c r="E1092" i="32"/>
  <c r="I1091" i="32"/>
  <c r="E1091" i="32"/>
  <c r="I1090" i="32"/>
  <c r="E1090" i="32"/>
  <c r="I1089" i="32"/>
  <c r="E1089" i="32"/>
  <c r="I1088" i="32"/>
  <c r="E1088" i="32"/>
  <c r="I1087" i="32"/>
  <c r="E1087" i="32"/>
  <c r="I1086" i="32"/>
  <c r="E1086" i="32"/>
  <c r="I1085" i="32"/>
  <c r="E1085" i="32"/>
  <c r="I1084" i="32"/>
  <c r="E1084" i="32"/>
  <c r="I1083" i="32"/>
  <c r="E1083" i="32"/>
  <c r="I1082" i="32"/>
  <c r="E1082" i="32"/>
  <c r="I1081" i="32"/>
  <c r="E1081" i="32"/>
  <c r="I1080" i="32"/>
  <c r="E1080" i="32"/>
  <c r="I1079" i="32"/>
  <c r="E1079" i="32"/>
  <c r="I1078" i="32"/>
  <c r="E1078" i="32"/>
  <c r="I1077" i="32"/>
  <c r="E1077" i="32"/>
  <c r="I1076" i="32"/>
  <c r="E1076" i="32"/>
  <c r="I1075" i="32"/>
  <c r="E1075" i="32"/>
  <c r="I1074" i="32"/>
  <c r="E1074" i="32"/>
  <c r="I1073" i="32"/>
  <c r="E1073" i="32"/>
  <c r="I1072" i="32"/>
  <c r="E1072" i="32"/>
  <c r="I1071" i="32"/>
  <c r="E1071" i="32"/>
  <c r="I1070" i="32"/>
  <c r="E1070" i="32"/>
  <c r="I1069" i="32"/>
  <c r="E1069" i="32"/>
  <c r="I1068" i="32"/>
  <c r="E1068" i="32"/>
  <c r="I1067" i="32"/>
  <c r="E1067" i="32"/>
  <c r="I1066" i="32"/>
  <c r="E1066" i="32"/>
  <c r="I1065" i="32"/>
  <c r="E1065" i="32"/>
  <c r="I1064" i="32"/>
  <c r="E1064" i="32"/>
  <c r="I1063" i="32"/>
  <c r="E1063" i="32"/>
  <c r="I1062" i="32"/>
  <c r="E1062" i="32"/>
  <c r="I1061" i="32"/>
  <c r="E1061" i="32"/>
  <c r="I1060" i="32"/>
  <c r="E1060" i="32"/>
  <c r="I1059" i="32"/>
  <c r="E1059" i="32"/>
  <c r="I1058" i="32"/>
  <c r="E1058" i="32"/>
  <c r="I1057" i="32"/>
  <c r="E1057" i="32"/>
  <c r="I1056" i="32"/>
  <c r="E1056" i="32"/>
  <c r="I1055" i="32"/>
  <c r="E1055" i="32"/>
  <c r="I1054" i="32"/>
  <c r="E1054" i="32"/>
  <c r="I1053" i="32"/>
  <c r="E1053" i="32"/>
  <c r="I1052" i="32"/>
  <c r="E1052" i="32"/>
  <c r="I1051" i="32"/>
  <c r="E1051" i="32"/>
  <c r="I1050" i="32"/>
  <c r="E1050" i="32"/>
  <c r="I1049" i="32"/>
  <c r="E1049" i="32"/>
  <c r="I1048" i="32"/>
  <c r="E1048" i="32"/>
  <c r="I1047" i="32"/>
  <c r="E1047" i="32"/>
  <c r="I1046" i="32"/>
  <c r="E1046" i="32"/>
  <c r="I1045" i="32"/>
  <c r="E1045" i="32"/>
  <c r="I1044" i="32"/>
  <c r="E1044" i="32"/>
  <c r="I1043" i="32"/>
  <c r="E1043" i="32"/>
  <c r="I1042" i="32"/>
  <c r="E1042" i="32"/>
  <c r="I1041" i="32"/>
  <c r="E1041" i="32"/>
  <c r="I1040" i="32"/>
  <c r="E1040" i="32"/>
  <c r="I1039" i="32"/>
  <c r="E1039" i="32"/>
  <c r="I1038" i="32"/>
  <c r="E1038" i="32"/>
  <c r="I1037" i="32"/>
  <c r="E1037" i="32"/>
  <c r="I1036" i="32"/>
  <c r="E1036" i="32"/>
  <c r="I1035" i="32"/>
  <c r="E1035" i="32"/>
  <c r="I1034" i="32"/>
  <c r="E1034" i="32"/>
  <c r="I1033" i="32"/>
  <c r="E1033" i="32"/>
  <c r="I1032" i="32"/>
  <c r="E1032" i="32"/>
  <c r="I1031" i="32"/>
  <c r="E1031" i="32"/>
  <c r="I1030" i="32"/>
  <c r="E1030" i="32"/>
  <c r="I1029" i="32"/>
  <c r="E1029" i="32"/>
  <c r="I1028" i="32"/>
  <c r="E1028" i="32"/>
  <c r="I1027" i="32"/>
  <c r="E1027" i="32"/>
  <c r="I1026" i="32"/>
  <c r="E1026" i="32"/>
  <c r="I1025" i="32"/>
  <c r="E1025" i="32"/>
  <c r="I1024" i="32"/>
  <c r="E1024" i="32"/>
  <c r="I1023" i="32"/>
  <c r="E1023" i="32"/>
  <c r="I1022" i="32"/>
  <c r="E1022" i="32"/>
  <c r="I1021" i="32"/>
  <c r="E1021" i="32"/>
  <c r="I1020" i="32"/>
  <c r="E1020" i="32"/>
  <c r="I1019" i="32"/>
  <c r="E1019" i="32"/>
  <c r="I1018" i="32"/>
  <c r="E1018" i="32"/>
  <c r="I1017" i="32"/>
  <c r="E1017" i="32"/>
  <c r="I1016" i="32"/>
  <c r="E1016" i="32"/>
  <c r="I1015" i="32"/>
  <c r="E1015" i="32"/>
  <c r="I1014" i="32"/>
  <c r="E1014" i="32"/>
  <c r="I1013" i="32"/>
  <c r="E1013" i="32"/>
  <c r="I1012" i="32"/>
  <c r="E1012" i="32"/>
  <c r="I1011" i="32"/>
  <c r="E1011" i="32"/>
  <c r="I1010" i="32"/>
  <c r="E1010" i="32"/>
  <c r="I1009" i="32"/>
  <c r="E1009" i="32"/>
  <c r="I1008" i="32"/>
  <c r="E1008" i="32"/>
  <c r="I1007" i="32"/>
  <c r="E1007" i="32"/>
  <c r="I1006" i="32"/>
  <c r="E1006" i="32"/>
  <c r="I1005" i="32"/>
  <c r="E1005" i="32"/>
  <c r="I1004" i="32"/>
  <c r="E1004" i="32"/>
  <c r="I1003" i="32"/>
  <c r="E1003" i="32"/>
  <c r="I1002" i="32"/>
  <c r="E1002" i="32"/>
  <c r="I1001" i="32"/>
  <c r="E1001" i="32"/>
  <c r="I1000" i="32"/>
  <c r="E1000" i="32"/>
  <c r="I999" i="32"/>
  <c r="E999" i="32"/>
  <c r="I998" i="32"/>
  <c r="E998" i="32"/>
  <c r="I997" i="32"/>
  <c r="E997" i="32"/>
  <c r="I996" i="32"/>
  <c r="E996" i="32"/>
  <c r="I995" i="32"/>
  <c r="E995" i="32"/>
  <c r="I994" i="32"/>
  <c r="E994" i="32"/>
  <c r="I993" i="32"/>
  <c r="E993" i="32"/>
  <c r="I992" i="32"/>
  <c r="E992" i="32"/>
  <c r="I991" i="32"/>
  <c r="E991" i="32"/>
  <c r="I990" i="32"/>
  <c r="E990" i="32"/>
  <c r="I989" i="32"/>
  <c r="E989" i="32"/>
  <c r="I988" i="32"/>
  <c r="E988" i="32"/>
  <c r="I987" i="32"/>
  <c r="E987" i="32"/>
  <c r="I986" i="32"/>
  <c r="E986" i="32"/>
  <c r="I985" i="32"/>
  <c r="E985" i="32"/>
  <c r="I984" i="32"/>
  <c r="E984" i="32"/>
  <c r="I983" i="32"/>
  <c r="E983" i="32"/>
  <c r="I982" i="32"/>
  <c r="E982" i="32"/>
  <c r="I981" i="32"/>
  <c r="E981" i="32"/>
  <c r="I980" i="32"/>
  <c r="E980" i="32"/>
  <c r="I979" i="32"/>
  <c r="E979" i="32"/>
  <c r="I978" i="32"/>
  <c r="E978" i="32"/>
  <c r="I977" i="32"/>
  <c r="E977" i="32"/>
  <c r="I976" i="32"/>
  <c r="E976" i="32"/>
  <c r="I975" i="32"/>
  <c r="E975" i="32"/>
  <c r="I974" i="32"/>
  <c r="E974" i="32"/>
  <c r="I973" i="32"/>
  <c r="E973" i="32"/>
  <c r="I972" i="32"/>
  <c r="E972" i="32"/>
  <c r="I971" i="32"/>
  <c r="E971" i="32"/>
  <c r="I970" i="32"/>
  <c r="E970" i="32"/>
  <c r="I969" i="32"/>
  <c r="E969" i="32"/>
  <c r="I968" i="32"/>
  <c r="E968" i="32"/>
  <c r="I967" i="32"/>
  <c r="E967" i="32"/>
  <c r="I966" i="32"/>
  <c r="E966" i="32"/>
  <c r="I965" i="32"/>
  <c r="E965" i="32"/>
  <c r="I964" i="32"/>
  <c r="E964" i="32"/>
  <c r="I963" i="32"/>
  <c r="E963" i="32"/>
  <c r="I962" i="32"/>
  <c r="E962" i="32"/>
  <c r="I961" i="32"/>
  <c r="E961" i="32"/>
  <c r="I960" i="32"/>
  <c r="E960" i="32"/>
  <c r="I959" i="32"/>
  <c r="E959" i="32"/>
  <c r="I958" i="32"/>
  <c r="E958" i="32"/>
  <c r="I957" i="32"/>
  <c r="E957" i="32"/>
  <c r="I956" i="32"/>
  <c r="E956" i="32"/>
  <c r="I955" i="32"/>
  <c r="E955" i="32"/>
  <c r="I954" i="32"/>
  <c r="E954" i="32"/>
  <c r="I953" i="32"/>
  <c r="E953" i="32"/>
  <c r="I952" i="32"/>
  <c r="E952" i="32"/>
  <c r="I951" i="32"/>
  <c r="E951" i="32"/>
  <c r="I950" i="32"/>
  <c r="E950" i="32"/>
  <c r="I949" i="32"/>
  <c r="E949" i="32"/>
  <c r="I948" i="32"/>
  <c r="E948" i="32"/>
  <c r="I947" i="32"/>
  <c r="E947" i="32"/>
  <c r="I946" i="32"/>
  <c r="E946" i="32"/>
  <c r="I945" i="32"/>
  <c r="E945" i="32"/>
  <c r="I944" i="32"/>
  <c r="E944" i="32"/>
  <c r="I943" i="32"/>
  <c r="E943" i="32"/>
  <c r="I942" i="32"/>
  <c r="E942" i="32"/>
  <c r="I941" i="32"/>
  <c r="E941" i="32"/>
  <c r="I940" i="32"/>
  <c r="E940" i="32"/>
  <c r="I939" i="32"/>
  <c r="E939" i="32"/>
  <c r="I938" i="32"/>
  <c r="E938" i="32"/>
  <c r="I937" i="32"/>
  <c r="E937" i="32"/>
  <c r="I936" i="32"/>
  <c r="E936" i="32"/>
  <c r="I935" i="32"/>
  <c r="E935" i="32"/>
  <c r="I934" i="32"/>
  <c r="E934" i="32"/>
  <c r="I933" i="32"/>
  <c r="E933" i="32"/>
  <c r="I932" i="32"/>
  <c r="E932" i="32"/>
  <c r="I931" i="32"/>
  <c r="E931" i="32"/>
  <c r="I930" i="32"/>
  <c r="E930" i="32"/>
  <c r="I929" i="32"/>
  <c r="E929" i="32"/>
  <c r="I928" i="32"/>
  <c r="E928" i="32"/>
  <c r="I927" i="32"/>
  <c r="E927" i="32"/>
  <c r="I926" i="32"/>
  <c r="E926" i="32"/>
  <c r="I925" i="32"/>
  <c r="E925" i="32"/>
  <c r="I924" i="32"/>
  <c r="E924" i="32"/>
  <c r="I923" i="32"/>
  <c r="E923" i="32"/>
  <c r="I922" i="32"/>
  <c r="E922" i="32"/>
  <c r="I921" i="32"/>
  <c r="E921" i="32"/>
  <c r="I920" i="32"/>
  <c r="E920" i="32"/>
  <c r="I919" i="32"/>
  <c r="E919" i="32"/>
  <c r="I918" i="32"/>
  <c r="E918" i="32"/>
  <c r="I917" i="32"/>
  <c r="E917" i="32"/>
  <c r="I916" i="32"/>
  <c r="E916" i="32"/>
  <c r="I915" i="32"/>
  <c r="E915" i="32"/>
  <c r="I914" i="32"/>
  <c r="E914" i="32"/>
  <c r="I913" i="32"/>
  <c r="E913" i="32"/>
  <c r="I912" i="32"/>
  <c r="E912" i="32"/>
  <c r="I911" i="32"/>
  <c r="E911" i="32"/>
  <c r="I910" i="32"/>
  <c r="E910" i="32"/>
  <c r="I909" i="32"/>
  <c r="E909" i="32"/>
  <c r="I908" i="32"/>
  <c r="E908" i="32"/>
  <c r="I907" i="32"/>
  <c r="E907" i="32"/>
  <c r="I906" i="32"/>
  <c r="E906" i="32"/>
  <c r="I905" i="32"/>
  <c r="E905" i="32"/>
  <c r="I904" i="32"/>
  <c r="E904" i="32"/>
  <c r="I903" i="32"/>
  <c r="E903" i="32"/>
  <c r="I902" i="32"/>
  <c r="E902" i="32"/>
  <c r="I901" i="32"/>
  <c r="E901" i="32"/>
  <c r="I900" i="32"/>
  <c r="E900" i="32"/>
  <c r="I899" i="32"/>
  <c r="E899" i="32"/>
  <c r="I898" i="32"/>
  <c r="E898" i="32"/>
  <c r="I897" i="32"/>
  <c r="E897" i="32"/>
  <c r="I896" i="32"/>
  <c r="E896" i="32"/>
  <c r="I895" i="32"/>
  <c r="E895" i="32"/>
  <c r="I894" i="32"/>
  <c r="E894" i="32"/>
  <c r="I893" i="32"/>
  <c r="E893" i="32"/>
  <c r="I892" i="32"/>
  <c r="E892" i="32"/>
  <c r="I891" i="32"/>
  <c r="E891" i="32"/>
  <c r="I890" i="32"/>
  <c r="E890" i="32"/>
  <c r="I889" i="32"/>
  <c r="E889" i="32"/>
  <c r="I888" i="32"/>
  <c r="E888" i="32"/>
  <c r="I887" i="32"/>
  <c r="E887" i="32"/>
  <c r="I886" i="32"/>
  <c r="E886" i="32"/>
  <c r="I885" i="32"/>
  <c r="E885" i="32"/>
  <c r="I884" i="32"/>
  <c r="E884" i="32"/>
  <c r="I883" i="32"/>
  <c r="E883" i="32"/>
  <c r="I882" i="32"/>
  <c r="E882" i="32"/>
  <c r="I881" i="32"/>
  <c r="E881" i="32"/>
  <c r="I880" i="32"/>
  <c r="E880" i="32"/>
  <c r="I879" i="32"/>
  <c r="E879" i="32"/>
  <c r="I878" i="32"/>
  <c r="E878" i="32"/>
  <c r="I877" i="32"/>
  <c r="E877" i="32"/>
  <c r="I876" i="32"/>
  <c r="E876" i="32"/>
  <c r="I875" i="32"/>
  <c r="E875" i="32"/>
  <c r="I874" i="32"/>
  <c r="E874" i="32"/>
  <c r="I873" i="32"/>
  <c r="E873" i="32"/>
  <c r="I872" i="32"/>
  <c r="E872" i="32"/>
  <c r="I871" i="32"/>
  <c r="E871" i="32"/>
  <c r="I870" i="32"/>
  <c r="E870" i="32"/>
  <c r="I869" i="32"/>
  <c r="E869" i="32"/>
  <c r="I868" i="32"/>
  <c r="E868" i="32"/>
  <c r="I867" i="32"/>
  <c r="E867" i="32"/>
  <c r="I866" i="32"/>
  <c r="E866" i="32"/>
  <c r="I865" i="32"/>
  <c r="E865" i="32"/>
  <c r="I864" i="32"/>
  <c r="E864" i="32"/>
  <c r="I863" i="32"/>
  <c r="E863" i="32"/>
  <c r="I862" i="32"/>
  <c r="E862" i="32"/>
  <c r="I861" i="32"/>
  <c r="E861" i="32"/>
  <c r="I860" i="32"/>
  <c r="E860" i="32"/>
  <c r="I859" i="32"/>
  <c r="E859" i="32"/>
  <c r="I858" i="32"/>
  <c r="E858" i="32"/>
  <c r="I857" i="32"/>
  <c r="E857" i="32"/>
  <c r="I856" i="32"/>
  <c r="E856" i="32"/>
  <c r="I855" i="32"/>
  <c r="E855" i="32"/>
  <c r="I854" i="32"/>
  <c r="E854" i="32"/>
  <c r="I853" i="32"/>
  <c r="E853" i="32"/>
  <c r="I852" i="32"/>
  <c r="E852" i="32"/>
  <c r="I851" i="32"/>
  <c r="E851" i="32"/>
  <c r="I850" i="32"/>
  <c r="E850" i="32"/>
  <c r="I849" i="32"/>
  <c r="E849" i="32"/>
  <c r="I848" i="32"/>
  <c r="E848" i="32"/>
  <c r="I847" i="32"/>
  <c r="E847" i="32"/>
  <c r="I846" i="32"/>
  <c r="E846" i="32"/>
  <c r="I845" i="32"/>
  <c r="E845" i="32"/>
  <c r="I844" i="32"/>
  <c r="E844" i="32"/>
  <c r="I843" i="32"/>
  <c r="E843" i="32"/>
  <c r="I842" i="32"/>
  <c r="E842" i="32"/>
  <c r="I841" i="32"/>
  <c r="E841" i="32"/>
  <c r="I840" i="32"/>
  <c r="E840" i="32"/>
  <c r="I839" i="32"/>
  <c r="E839" i="32"/>
  <c r="I838" i="32"/>
  <c r="E838" i="32"/>
  <c r="I837" i="32"/>
  <c r="E837" i="32"/>
  <c r="I836" i="32"/>
  <c r="E836" i="32"/>
  <c r="I835" i="32"/>
  <c r="E835" i="32"/>
  <c r="I834" i="32"/>
  <c r="E834" i="32"/>
  <c r="I833" i="32"/>
  <c r="E833" i="32"/>
  <c r="I832" i="32"/>
  <c r="E832" i="32"/>
  <c r="I831" i="32"/>
  <c r="E831" i="32"/>
  <c r="I830" i="32"/>
  <c r="E830" i="32"/>
  <c r="I829" i="32"/>
  <c r="E829" i="32"/>
  <c r="I828" i="32"/>
  <c r="E828" i="32"/>
  <c r="I827" i="32"/>
  <c r="E827" i="32"/>
  <c r="I826" i="32"/>
  <c r="E826" i="32"/>
  <c r="I825" i="32"/>
  <c r="E825" i="32"/>
  <c r="I824" i="32"/>
  <c r="E824" i="32"/>
  <c r="I823" i="32"/>
  <c r="E823" i="32"/>
  <c r="I822" i="32"/>
  <c r="E822" i="32"/>
  <c r="I821" i="32"/>
  <c r="E821" i="32"/>
  <c r="I820" i="32"/>
  <c r="E820" i="32"/>
  <c r="I819" i="32"/>
  <c r="E819" i="32"/>
  <c r="I818" i="32"/>
  <c r="E818" i="32"/>
  <c r="I817" i="32"/>
  <c r="E817" i="32"/>
  <c r="I816" i="32"/>
  <c r="E816" i="32"/>
  <c r="I815" i="32"/>
  <c r="E815" i="32"/>
  <c r="I814" i="32"/>
  <c r="E814" i="32"/>
  <c r="I813" i="32"/>
  <c r="E813" i="32"/>
  <c r="I812" i="32"/>
  <c r="E812" i="32"/>
  <c r="I811" i="32"/>
  <c r="E811" i="32"/>
  <c r="I810" i="32"/>
  <c r="E810" i="32"/>
  <c r="I809" i="32"/>
  <c r="E809" i="32"/>
  <c r="I808" i="32"/>
  <c r="E808" i="32"/>
  <c r="I807" i="32"/>
  <c r="E807" i="32"/>
  <c r="I806" i="32"/>
  <c r="E806" i="32"/>
  <c r="I805" i="32"/>
  <c r="E805" i="32"/>
  <c r="I804" i="32"/>
  <c r="E804" i="32"/>
  <c r="I803" i="32"/>
  <c r="E803" i="32"/>
  <c r="I802" i="32"/>
  <c r="E802" i="32"/>
  <c r="I801" i="32"/>
  <c r="E801" i="32"/>
  <c r="I800" i="32"/>
  <c r="E800" i="32"/>
  <c r="I799" i="32"/>
  <c r="E799" i="32"/>
  <c r="I798" i="32"/>
  <c r="E798" i="32"/>
  <c r="I797" i="32"/>
  <c r="E797" i="32"/>
  <c r="I796" i="32"/>
  <c r="E796" i="32"/>
  <c r="I795" i="32"/>
  <c r="E795" i="32"/>
  <c r="I794" i="32"/>
  <c r="E794" i="32"/>
  <c r="I793" i="32"/>
  <c r="E793" i="32"/>
  <c r="I792" i="32"/>
  <c r="E792" i="32"/>
  <c r="I791" i="32"/>
  <c r="E791" i="32"/>
  <c r="I790" i="32"/>
  <c r="E790" i="32"/>
  <c r="I789" i="32"/>
  <c r="E789" i="32"/>
  <c r="I788" i="32"/>
  <c r="E788" i="32"/>
  <c r="I787" i="32"/>
  <c r="E787" i="32"/>
  <c r="I786" i="32"/>
  <c r="E786" i="32"/>
  <c r="I785" i="32"/>
  <c r="E785" i="32"/>
  <c r="I784" i="32"/>
  <c r="E784" i="32"/>
  <c r="I783" i="32"/>
  <c r="E783" i="32"/>
  <c r="I782" i="32"/>
  <c r="E782" i="32"/>
  <c r="I781" i="32"/>
  <c r="E781" i="32"/>
  <c r="I780" i="32"/>
  <c r="E780" i="32"/>
  <c r="I779" i="32"/>
  <c r="E779" i="32"/>
  <c r="I778" i="32"/>
  <c r="E778" i="32"/>
  <c r="I777" i="32"/>
  <c r="E777" i="32"/>
  <c r="I776" i="32"/>
  <c r="E776" i="32"/>
  <c r="I775" i="32"/>
  <c r="E775" i="32"/>
  <c r="I774" i="32"/>
  <c r="E774" i="32"/>
  <c r="I773" i="32"/>
  <c r="E773" i="32"/>
  <c r="I772" i="32"/>
  <c r="E772" i="32"/>
  <c r="I771" i="32"/>
  <c r="E771" i="32"/>
  <c r="I770" i="32"/>
  <c r="E770" i="32"/>
  <c r="I769" i="32"/>
  <c r="E769" i="32"/>
  <c r="I768" i="32"/>
  <c r="E768" i="32"/>
  <c r="I767" i="32"/>
  <c r="E767" i="32"/>
  <c r="I766" i="32"/>
  <c r="E766" i="32"/>
  <c r="I765" i="32"/>
  <c r="E765" i="32"/>
  <c r="I764" i="32"/>
  <c r="E764" i="32"/>
  <c r="I763" i="32"/>
  <c r="E763" i="32"/>
  <c r="I762" i="32"/>
  <c r="E762" i="32"/>
  <c r="I761" i="32"/>
  <c r="E761" i="32"/>
  <c r="I760" i="32"/>
  <c r="E760" i="32"/>
  <c r="I759" i="32"/>
  <c r="E759" i="32"/>
  <c r="I758" i="32"/>
  <c r="E758" i="32"/>
  <c r="I757" i="32"/>
  <c r="E757" i="32"/>
  <c r="I756" i="32"/>
  <c r="E756" i="32"/>
  <c r="I755" i="32"/>
  <c r="E755" i="32"/>
  <c r="I754" i="32"/>
  <c r="E754" i="32"/>
  <c r="I753" i="32"/>
  <c r="E753" i="32"/>
  <c r="I752" i="32"/>
  <c r="E752" i="32"/>
  <c r="I751" i="32"/>
  <c r="E751" i="32"/>
  <c r="I750" i="32"/>
  <c r="E750" i="32"/>
  <c r="I749" i="32"/>
  <c r="E749" i="32"/>
  <c r="I748" i="32"/>
  <c r="E748" i="32"/>
  <c r="I747" i="32"/>
  <c r="E747" i="32"/>
  <c r="I746" i="32"/>
  <c r="E746" i="32"/>
  <c r="I745" i="32"/>
  <c r="E745" i="32"/>
  <c r="I744" i="32"/>
  <c r="E744" i="32"/>
  <c r="I743" i="32"/>
  <c r="E743" i="32"/>
  <c r="I742" i="32"/>
  <c r="E742" i="32"/>
  <c r="I741" i="32"/>
  <c r="E741" i="32"/>
  <c r="I740" i="32"/>
  <c r="E740" i="32"/>
  <c r="I739" i="32"/>
  <c r="E739" i="32"/>
  <c r="I738" i="32"/>
  <c r="E738" i="32"/>
  <c r="I737" i="32"/>
  <c r="E737" i="32"/>
  <c r="I736" i="32"/>
  <c r="E736" i="32"/>
  <c r="I735" i="32"/>
  <c r="E735" i="32"/>
  <c r="I734" i="32"/>
  <c r="E734" i="32"/>
  <c r="I733" i="32"/>
  <c r="E733" i="32"/>
  <c r="I732" i="32"/>
  <c r="E732" i="32"/>
  <c r="I731" i="32"/>
  <c r="E731" i="32"/>
  <c r="I730" i="32"/>
  <c r="E730" i="32"/>
  <c r="I729" i="32"/>
  <c r="E729" i="32"/>
  <c r="I728" i="32"/>
  <c r="E728" i="32"/>
  <c r="I727" i="32"/>
  <c r="E727" i="32"/>
  <c r="I726" i="32"/>
  <c r="E726" i="32"/>
  <c r="I725" i="32"/>
  <c r="E725" i="32"/>
  <c r="I724" i="32"/>
  <c r="E724" i="32"/>
  <c r="I723" i="32"/>
  <c r="E723" i="32"/>
  <c r="I722" i="32"/>
  <c r="E722" i="32"/>
  <c r="I721" i="32"/>
  <c r="E721" i="32"/>
  <c r="I720" i="32"/>
  <c r="E720" i="32"/>
  <c r="I719" i="32"/>
  <c r="E719" i="32"/>
  <c r="I718" i="32"/>
  <c r="E718" i="32"/>
  <c r="I717" i="32"/>
  <c r="E717" i="32"/>
  <c r="I716" i="32"/>
  <c r="E716" i="32"/>
  <c r="I715" i="32"/>
  <c r="E715" i="32"/>
  <c r="I714" i="32"/>
  <c r="E714" i="32"/>
  <c r="I713" i="32"/>
  <c r="E713" i="32"/>
  <c r="I712" i="32"/>
  <c r="E712" i="32"/>
  <c r="I711" i="32"/>
  <c r="E711" i="32"/>
  <c r="I710" i="32"/>
  <c r="E710" i="32"/>
  <c r="I709" i="32"/>
  <c r="E709" i="32"/>
  <c r="I708" i="32"/>
  <c r="E708" i="32"/>
  <c r="I707" i="32"/>
  <c r="E707" i="32"/>
  <c r="I706" i="32"/>
  <c r="E706" i="32"/>
  <c r="I705" i="32"/>
  <c r="E705" i="32"/>
  <c r="I704" i="32"/>
  <c r="E704" i="32"/>
  <c r="I703" i="32"/>
  <c r="E703" i="32"/>
  <c r="I702" i="32"/>
  <c r="E702" i="32"/>
  <c r="I701" i="32"/>
  <c r="E701" i="32"/>
  <c r="I700" i="32"/>
  <c r="E700" i="32"/>
  <c r="I699" i="32"/>
  <c r="E699" i="32"/>
  <c r="I698" i="32"/>
  <c r="E698" i="32"/>
  <c r="I697" i="32"/>
  <c r="E697" i="32"/>
  <c r="I696" i="32"/>
  <c r="E696" i="32"/>
  <c r="I695" i="32"/>
  <c r="E695" i="32"/>
  <c r="I694" i="32"/>
  <c r="E694" i="32"/>
  <c r="I693" i="32"/>
  <c r="E693" i="32"/>
  <c r="I692" i="32"/>
  <c r="E692" i="32"/>
  <c r="I691" i="32"/>
  <c r="E691" i="32"/>
  <c r="I690" i="32"/>
  <c r="E690" i="32"/>
  <c r="I689" i="32"/>
  <c r="E689" i="32"/>
  <c r="I688" i="32"/>
  <c r="E688" i="32"/>
  <c r="I687" i="32"/>
  <c r="E687" i="32"/>
  <c r="I686" i="32"/>
  <c r="E686" i="32"/>
  <c r="I685" i="32"/>
  <c r="E685" i="32"/>
  <c r="I684" i="32"/>
  <c r="E684" i="32"/>
  <c r="I683" i="32"/>
  <c r="E683" i="32"/>
  <c r="I682" i="32"/>
  <c r="E682" i="32"/>
  <c r="I681" i="32"/>
  <c r="E681" i="32"/>
  <c r="I680" i="32"/>
  <c r="E680" i="32"/>
  <c r="I679" i="32"/>
  <c r="E679" i="32"/>
  <c r="I678" i="32"/>
  <c r="E678" i="32"/>
  <c r="I677" i="32"/>
  <c r="E677" i="32"/>
  <c r="I676" i="32"/>
  <c r="E676" i="32"/>
  <c r="I675" i="32"/>
  <c r="E675" i="32"/>
  <c r="I674" i="32"/>
  <c r="E674" i="32"/>
  <c r="I673" i="32"/>
  <c r="E673" i="32"/>
  <c r="I672" i="32"/>
  <c r="E672" i="32"/>
  <c r="I671" i="32"/>
  <c r="E671" i="32"/>
  <c r="I670" i="32"/>
  <c r="E670" i="32"/>
  <c r="I669" i="32"/>
  <c r="E669" i="32"/>
  <c r="I668" i="32"/>
  <c r="E668" i="32"/>
  <c r="I667" i="32"/>
  <c r="E667" i="32"/>
  <c r="I666" i="32"/>
  <c r="E666" i="32"/>
  <c r="I665" i="32"/>
  <c r="E665" i="32"/>
  <c r="I664" i="32"/>
  <c r="E664" i="32"/>
  <c r="I663" i="32"/>
  <c r="E663" i="32"/>
  <c r="I662" i="32"/>
  <c r="E662" i="32"/>
  <c r="I661" i="32"/>
  <c r="E661" i="32"/>
  <c r="I660" i="32"/>
  <c r="E660" i="32"/>
  <c r="I659" i="32"/>
  <c r="E659" i="32"/>
  <c r="I658" i="32"/>
  <c r="E658" i="32"/>
  <c r="I657" i="32"/>
  <c r="E657" i="32"/>
  <c r="I656" i="32"/>
  <c r="E656" i="32"/>
  <c r="I655" i="32"/>
  <c r="E655" i="32"/>
  <c r="I654" i="32"/>
  <c r="E654" i="32"/>
  <c r="I653" i="32"/>
  <c r="E653" i="32"/>
  <c r="I652" i="32"/>
  <c r="E652" i="32"/>
  <c r="I651" i="32"/>
  <c r="E651" i="32"/>
  <c r="I650" i="32"/>
  <c r="E650" i="32"/>
  <c r="I649" i="32"/>
  <c r="E649" i="32"/>
  <c r="I648" i="32"/>
  <c r="E648" i="32"/>
  <c r="I647" i="32"/>
  <c r="E647" i="32"/>
  <c r="I646" i="32"/>
  <c r="E646" i="32"/>
  <c r="I645" i="32"/>
  <c r="E645" i="32"/>
  <c r="I644" i="32"/>
  <c r="E644" i="32"/>
  <c r="I643" i="32"/>
  <c r="E643" i="32"/>
  <c r="I642" i="32"/>
  <c r="E642" i="32"/>
  <c r="I641" i="32"/>
  <c r="E641" i="32"/>
  <c r="I640" i="32"/>
  <c r="E640" i="32"/>
  <c r="I639" i="32"/>
  <c r="E639" i="32"/>
  <c r="I638" i="32"/>
  <c r="E638" i="32"/>
  <c r="I637" i="32"/>
  <c r="E637" i="32"/>
  <c r="I636" i="32"/>
  <c r="E636" i="32"/>
  <c r="I635" i="32"/>
  <c r="E635" i="32"/>
  <c r="I634" i="32"/>
  <c r="E634" i="32"/>
  <c r="I633" i="32"/>
  <c r="E633" i="32"/>
  <c r="I632" i="32"/>
  <c r="E632" i="32"/>
  <c r="I631" i="32"/>
  <c r="E631" i="32"/>
  <c r="I630" i="32"/>
  <c r="E630" i="32"/>
  <c r="I629" i="32"/>
  <c r="E629" i="32"/>
  <c r="I628" i="32"/>
  <c r="E628" i="32"/>
  <c r="I627" i="32"/>
  <c r="E627" i="32"/>
  <c r="I626" i="32"/>
  <c r="E626" i="32"/>
  <c r="I625" i="32"/>
  <c r="E625" i="32"/>
  <c r="I624" i="32"/>
  <c r="E624" i="32"/>
  <c r="I623" i="32"/>
  <c r="E623" i="32"/>
  <c r="I622" i="32"/>
  <c r="E622" i="32"/>
  <c r="I621" i="32"/>
  <c r="E621" i="32"/>
  <c r="I620" i="32"/>
  <c r="E620" i="32"/>
  <c r="I619" i="32"/>
  <c r="E619" i="32"/>
  <c r="I618" i="32"/>
  <c r="E618" i="32"/>
  <c r="I617" i="32"/>
  <c r="E617" i="32"/>
  <c r="I616" i="32"/>
  <c r="E616" i="32"/>
  <c r="I615" i="32"/>
  <c r="E615" i="32"/>
  <c r="I614" i="32"/>
  <c r="E614" i="32"/>
  <c r="I613" i="32"/>
  <c r="E613" i="32"/>
  <c r="I612" i="32"/>
  <c r="E612" i="32"/>
  <c r="I611" i="32"/>
  <c r="E611" i="32"/>
  <c r="I610" i="32"/>
  <c r="E610" i="32"/>
  <c r="I609" i="32"/>
  <c r="E609" i="32"/>
  <c r="I608" i="32"/>
  <c r="E608" i="32"/>
  <c r="I607" i="32"/>
  <c r="E607" i="32"/>
  <c r="I606" i="32"/>
  <c r="E606" i="32"/>
  <c r="I605" i="32"/>
  <c r="E605" i="32"/>
  <c r="I604" i="32"/>
  <c r="E604" i="32"/>
  <c r="I603" i="32"/>
  <c r="E603" i="32"/>
  <c r="I602" i="32"/>
  <c r="E602" i="32"/>
  <c r="I601" i="32"/>
  <c r="E601" i="32"/>
  <c r="I600" i="32"/>
  <c r="E600" i="32"/>
  <c r="I599" i="32"/>
  <c r="E599" i="32"/>
  <c r="I598" i="32"/>
  <c r="E598" i="32"/>
  <c r="I597" i="32"/>
  <c r="E597" i="32"/>
  <c r="I596" i="32"/>
  <c r="E596" i="32"/>
  <c r="I595" i="32"/>
  <c r="E595" i="32"/>
  <c r="I594" i="32"/>
  <c r="E594" i="32"/>
  <c r="I593" i="32"/>
  <c r="E593" i="32"/>
  <c r="I592" i="32"/>
  <c r="E592" i="32"/>
  <c r="I591" i="32"/>
  <c r="E591" i="32"/>
  <c r="I590" i="32"/>
  <c r="E590" i="32"/>
  <c r="I589" i="32"/>
  <c r="E589" i="32"/>
  <c r="I588" i="32"/>
  <c r="E588" i="32"/>
  <c r="I587" i="32"/>
  <c r="E587" i="32"/>
  <c r="I586" i="32"/>
  <c r="E586" i="32"/>
  <c r="I585" i="32"/>
  <c r="E585" i="32"/>
  <c r="I584" i="32"/>
  <c r="E584" i="32"/>
  <c r="I583" i="32"/>
  <c r="E583" i="32"/>
  <c r="I582" i="32"/>
  <c r="E582" i="32"/>
  <c r="I581" i="32"/>
  <c r="E581" i="32"/>
  <c r="I580" i="32"/>
  <c r="E580" i="32"/>
  <c r="I579" i="32"/>
  <c r="E579" i="32"/>
  <c r="I578" i="32"/>
  <c r="E578" i="32"/>
  <c r="I577" i="32"/>
  <c r="E577" i="32"/>
  <c r="I576" i="32"/>
  <c r="E576" i="32"/>
  <c r="I575" i="32"/>
  <c r="E575" i="32"/>
  <c r="I574" i="32"/>
  <c r="E574" i="32"/>
  <c r="I573" i="32"/>
  <c r="E573" i="32"/>
  <c r="I572" i="32"/>
  <c r="E572" i="32"/>
  <c r="I571" i="32"/>
  <c r="E571" i="32"/>
  <c r="I570" i="32"/>
  <c r="E570" i="32"/>
  <c r="I569" i="32"/>
  <c r="E569" i="32"/>
  <c r="I568" i="32"/>
  <c r="E568" i="32"/>
  <c r="I567" i="32"/>
  <c r="E567" i="32"/>
  <c r="I566" i="32"/>
  <c r="E566" i="32"/>
  <c r="I565" i="32"/>
  <c r="E565" i="32"/>
  <c r="I564" i="32"/>
  <c r="E564" i="32"/>
  <c r="I563" i="32"/>
  <c r="E563" i="32"/>
  <c r="I562" i="32"/>
  <c r="E562" i="32"/>
  <c r="I561" i="32"/>
  <c r="E561" i="32"/>
  <c r="I560" i="32"/>
  <c r="E560" i="32"/>
  <c r="I559" i="32"/>
  <c r="E559" i="32"/>
  <c r="I558" i="32"/>
  <c r="E558" i="32"/>
  <c r="I557" i="32"/>
  <c r="E557" i="32"/>
  <c r="I556" i="32"/>
  <c r="E556" i="32"/>
  <c r="I555" i="32"/>
  <c r="E555" i="32"/>
  <c r="I554" i="32"/>
  <c r="E554" i="32"/>
  <c r="I553" i="32"/>
  <c r="E553" i="32"/>
  <c r="I552" i="32"/>
  <c r="E552" i="32"/>
  <c r="I551" i="32"/>
  <c r="E551" i="32"/>
  <c r="I550" i="32"/>
  <c r="E550" i="32"/>
  <c r="I549" i="32"/>
  <c r="E549" i="32"/>
  <c r="I548" i="32"/>
  <c r="E548" i="32"/>
  <c r="I547" i="32"/>
  <c r="E547" i="32"/>
  <c r="I546" i="32"/>
  <c r="E546" i="32"/>
  <c r="I545" i="32"/>
  <c r="E545" i="32"/>
  <c r="I544" i="32"/>
  <c r="E544" i="32"/>
  <c r="I543" i="32"/>
  <c r="E543" i="32"/>
  <c r="I542" i="32"/>
  <c r="E542" i="32"/>
  <c r="I541" i="32"/>
  <c r="E541" i="32"/>
  <c r="I540" i="32"/>
  <c r="E540" i="32"/>
  <c r="I539" i="32"/>
  <c r="E539" i="32"/>
  <c r="I538" i="32"/>
  <c r="E538" i="32"/>
  <c r="I537" i="32"/>
  <c r="E537" i="32"/>
  <c r="I536" i="32"/>
  <c r="E536" i="32"/>
  <c r="I535" i="32"/>
  <c r="E535" i="32"/>
  <c r="I534" i="32"/>
  <c r="E534" i="32"/>
  <c r="I533" i="32"/>
  <c r="E533" i="32"/>
  <c r="I532" i="32"/>
  <c r="E532" i="32"/>
  <c r="I531" i="32"/>
  <c r="E531" i="32"/>
  <c r="I530" i="32"/>
  <c r="E530" i="32"/>
  <c r="I529" i="32"/>
  <c r="E529" i="32"/>
  <c r="I528" i="32"/>
  <c r="E528" i="32"/>
  <c r="I527" i="32"/>
  <c r="E527" i="32"/>
  <c r="I526" i="32"/>
  <c r="E526" i="32"/>
  <c r="I525" i="32"/>
  <c r="E525" i="32"/>
  <c r="I524" i="32"/>
  <c r="E524" i="32"/>
  <c r="I523" i="32"/>
  <c r="E523" i="32"/>
  <c r="I522" i="32"/>
  <c r="E522" i="32"/>
  <c r="I521" i="32"/>
  <c r="E521" i="32"/>
  <c r="I520" i="32"/>
  <c r="E520" i="32"/>
  <c r="I519" i="32"/>
  <c r="E519" i="32"/>
  <c r="I518" i="32"/>
  <c r="E518" i="32"/>
  <c r="I517" i="32"/>
  <c r="E517" i="32"/>
  <c r="I516" i="32"/>
  <c r="E516" i="32"/>
  <c r="I515" i="32"/>
  <c r="E515" i="32"/>
  <c r="I514" i="32"/>
  <c r="E514" i="32"/>
  <c r="I513" i="32"/>
  <c r="E513" i="32"/>
  <c r="I512" i="32"/>
  <c r="E512" i="32"/>
  <c r="I511" i="32"/>
  <c r="E511" i="32"/>
  <c r="I510" i="32"/>
  <c r="E510" i="32"/>
  <c r="I509" i="32"/>
  <c r="E509" i="32"/>
  <c r="I508" i="32"/>
  <c r="E508" i="32"/>
  <c r="I507" i="32"/>
  <c r="E507" i="32"/>
  <c r="I506" i="32"/>
  <c r="E506" i="32"/>
  <c r="I505" i="32"/>
  <c r="E505" i="32"/>
  <c r="I504" i="32"/>
  <c r="E504" i="32"/>
  <c r="I503" i="32"/>
  <c r="E503" i="32"/>
  <c r="I502" i="32"/>
  <c r="E502" i="32"/>
  <c r="I501" i="32"/>
  <c r="E501" i="32"/>
  <c r="I500" i="32"/>
  <c r="E500" i="32"/>
  <c r="I499" i="32"/>
  <c r="E499" i="32"/>
  <c r="I498" i="32"/>
  <c r="E498" i="32"/>
  <c r="I497" i="32"/>
  <c r="E497" i="32"/>
  <c r="I496" i="32"/>
  <c r="E496" i="32"/>
  <c r="I495" i="32"/>
  <c r="E495" i="32"/>
  <c r="I494" i="32"/>
  <c r="E494" i="32"/>
  <c r="I493" i="32"/>
  <c r="E493" i="32"/>
  <c r="I492" i="32"/>
  <c r="E492" i="32"/>
  <c r="I491" i="32"/>
  <c r="E491" i="32"/>
  <c r="I490" i="32"/>
  <c r="E490" i="32"/>
  <c r="I489" i="32"/>
  <c r="E489" i="32"/>
  <c r="I488" i="32"/>
  <c r="E488" i="32"/>
  <c r="I487" i="32"/>
  <c r="E487" i="32"/>
  <c r="I486" i="32"/>
  <c r="E486" i="32"/>
  <c r="I485" i="32"/>
  <c r="E485" i="32"/>
  <c r="I484" i="32"/>
  <c r="E484" i="32"/>
  <c r="I483" i="32"/>
  <c r="E483" i="32"/>
  <c r="I482" i="32"/>
  <c r="E482" i="32"/>
  <c r="I481" i="32"/>
  <c r="E481" i="32"/>
  <c r="I480" i="32"/>
  <c r="E480" i="32"/>
  <c r="I479" i="32"/>
  <c r="E479" i="32"/>
  <c r="I478" i="32"/>
  <c r="E478" i="32"/>
  <c r="I477" i="32"/>
  <c r="E477" i="32"/>
  <c r="I476" i="32"/>
  <c r="E476" i="32"/>
  <c r="I475" i="32"/>
  <c r="E475" i="32"/>
  <c r="I474" i="32"/>
  <c r="E474" i="32"/>
  <c r="I473" i="32"/>
  <c r="E473" i="32"/>
  <c r="I472" i="32"/>
  <c r="E472" i="32"/>
  <c r="I471" i="32"/>
  <c r="E471" i="32"/>
  <c r="I470" i="32"/>
  <c r="E470" i="32"/>
  <c r="I469" i="32"/>
  <c r="E469" i="32"/>
  <c r="I468" i="32"/>
  <c r="E468" i="32"/>
  <c r="I467" i="32"/>
  <c r="E467" i="32"/>
  <c r="I466" i="32"/>
  <c r="E466" i="32"/>
  <c r="I465" i="32"/>
  <c r="E465" i="32"/>
  <c r="I464" i="32"/>
  <c r="E464" i="32"/>
  <c r="I463" i="32"/>
  <c r="E463" i="32"/>
  <c r="I462" i="32"/>
  <c r="E462" i="32"/>
  <c r="I461" i="32"/>
  <c r="E461" i="32"/>
  <c r="I460" i="32"/>
  <c r="E460" i="32"/>
  <c r="I459" i="32"/>
  <c r="E459" i="32"/>
  <c r="I458" i="32"/>
  <c r="E458" i="32"/>
  <c r="I457" i="32"/>
  <c r="E457" i="32"/>
  <c r="I456" i="32"/>
  <c r="E456" i="32"/>
  <c r="I455" i="32"/>
  <c r="E455" i="32"/>
  <c r="I454" i="32"/>
  <c r="E454" i="32"/>
  <c r="I453" i="32"/>
  <c r="E453" i="32"/>
  <c r="I452" i="32"/>
  <c r="E452" i="32"/>
  <c r="I451" i="32"/>
  <c r="E451" i="32"/>
  <c r="I450" i="32"/>
  <c r="E450" i="32"/>
  <c r="I449" i="32"/>
  <c r="E449" i="32"/>
  <c r="I448" i="32"/>
  <c r="E448" i="32"/>
  <c r="I447" i="32"/>
  <c r="E447" i="32"/>
  <c r="I446" i="32"/>
  <c r="E446" i="32"/>
  <c r="I445" i="32"/>
  <c r="E445" i="32"/>
  <c r="I444" i="32"/>
  <c r="E444" i="32"/>
  <c r="I443" i="32"/>
  <c r="E443" i="32"/>
  <c r="I442" i="32"/>
  <c r="E442" i="32"/>
  <c r="I441" i="32"/>
  <c r="E441" i="32"/>
  <c r="I440" i="32"/>
  <c r="E440" i="32"/>
  <c r="I439" i="32"/>
  <c r="E439" i="32"/>
  <c r="I438" i="32"/>
  <c r="E438" i="32"/>
  <c r="I437" i="32"/>
  <c r="E437" i="32"/>
  <c r="I436" i="32"/>
  <c r="E436" i="32"/>
  <c r="I435" i="32"/>
  <c r="E435" i="32"/>
  <c r="I434" i="32"/>
  <c r="E434" i="32"/>
  <c r="I433" i="32"/>
  <c r="E433" i="32"/>
  <c r="I432" i="32"/>
  <c r="E432" i="32"/>
  <c r="I431" i="32"/>
  <c r="E431" i="32"/>
  <c r="I430" i="32"/>
  <c r="E430" i="32"/>
  <c r="I429" i="32"/>
  <c r="E429" i="32"/>
  <c r="I428" i="32"/>
  <c r="E428" i="32"/>
  <c r="I427" i="32"/>
  <c r="E427" i="32"/>
  <c r="I426" i="32"/>
  <c r="E426" i="32"/>
  <c r="I425" i="32"/>
  <c r="E425" i="32"/>
  <c r="I424" i="32"/>
  <c r="E424" i="32"/>
  <c r="I423" i="32"/>
  <c r="E423" i="32"/>
  <c r="I422" i="32"/>
  <c r="E422" i="32"/>
  <c r="I421" i="32"/>
  <c r="E421" i="32"/>
  <c r="I420" i="32"/>
  <c r="E420" i="32"/>
  <c r="I419" i="32"/>
  <c r="E419" i="32"/>
  <c r="I418" i="32"/>
  <c r="E418" i="32"/>
  <c r="I417" i="32"/>
  <c r="E417" i="32"/>
  <c r="I416" i="32"/>
  <c r="E416" i="32"/>
  <c r="I415" i="32"/>
  <c r="E415" i="32"/>
  <c r="I414" i="32"/>
  <c r="E414" i="32"/>
  <c r="I413" i="32"/>
  <c r="E413" i="32"/>
  <c r="I412" i="32"/>
  <c r="E412" i="32"/>
  <c r="I411" i="32"/>
  <c r="E411" i="32"/>
  <c r="I410" i="32"/>
  <c r="E410" i="32"/>
  <c r="I409" i="32"/>
  <c r="E409" i="32"/>
  <c r="I408" i="32"/>
  <c r="E408" i="32"/>
  <c r="I407" i="32"/>
  <c r="E407" i="32"/>
  <c r="I406" i="32"/>
  <c r="E406" i="32"/>
  <c r="I405" i="32"/>
  <c r="E405" i="32"/>
  <c r="I404" i="32"/>
  <c r="E404" i="32"/>
  <c r="I403" i="32"/>
  <c r="E403" i="32"/>
  <c r="I402" i="32"/>
  <c r="E402" i="32"/>
  <c r="I401" i="32"/>
  <c r="E401" i="32"/>
  <c r="I400" i="32"/>
  <c r="E400" i="32"/>
  <c r="I399" i="32"/>
  <c r="E399" i="32"/>
  <c r="I398" i="32"/>
  <c r="E398" i="32"/>
  <c r="I397" i="32"/>
  <c r="E397" i="32"/>
  <c r="I396" i="32"/>
  <c r="E396" i="32"/>
  <c r="I395" i="32"/>
  <c r="E395" i="32"/>
  <c r="I394" i="32"/>
  <c r="E394" i="32"/>
  <c r="I393" i="32"/>
  <c r="E393" i="32"/>
  <c r="I392" i="32"/>
  <c r="E392" i="32"/>
  <c r="I391" i="32"/>
  <c r="E391" i="32"/>
  <c r="I390" i="32"/>
  <c r="E390" i="32"/>
  <c r="I389" i="32"/>
  <c r="E389" i="32"/>
  <c r="I388" i="32"/>
  <c r="E388" i="32"/>
  <c r="I387" i="32"/>
  <c r="E387" i="32"/>
  <c r="I386" i="32"/>
  <c r="E386" i="32"/>
  <c r="I385" i="32"/>
  <c r="E385" i="32"/>
  <c r="I384" i="32"/>
  <c r="E384" i="32"/>
  <c r="I383" i="32"/>
  <c r="E383" i="32"/>
  <c r="I382" i="32"/>
  <c r="E382" i="32"/>
  <c r="I381" i="32"/>
  <c r="E381" i="32"/>
  <c r="I380" i="32"/>
  <c r="E380" i="32"/>
  <c r="I379" i="32"/>
  <c r="E379" i="32"/>
  <c r="I378" i="32"/>
  <c r="E378" i="32"/>
  <c r="I377" i="32"/>
  <c r="E377" i="32"/>
  <c r="I376" i="32"/>
  <c r="E376" i="32"/>
  <c r="I375" i="32"/>
  <c r="E375" i="32"/>
  <c r="I374" i="32"/>
  <c r="E374" i="32"/>
  <c r="I373" i="32"/>
  <c r="E373" i="32"/>
  <c r="I372" i="32"/>
  <c r="E372" i="32"/>
  <c r="I371" i="32"/>
  <c r="E371" i="32"/>
  <c r="I370" i="32"/>
  <c r="E370" i="32"/>
  <c r="I369" i="32"/>
  <c r="E369" i="32"/>
  <c r="I368" i="32"/>
  <c r="E368" i="32"/>
  <c r="I367" i="32"/>
  <c r="E367" i="32"/>
  <c r="I366" i="32"/>
  <c r="E366" i="32"/>
  <c r="I365" i="32"/>
  <c r="E365" i="32"/>
  <c r="I364" i="32"/>
  <c r="E364" i="32"/>
  <c r="I363" i="32"/>
  <c r="E363" i="32"/>
  <c r="I362" i="32"/>
  <c r="E362" i="32"/>
  <c r="I361" i="32"/>
  <c r="E361" i="32"/>
  <c r="I360" i="32"/>
  <c r="E360" i="32"/>
  <c r="I359" i="32"/>
  <c r="E359" i="32"/>
  <c r="I358" i="32"/>
  <c r="E358" i="32"/>
  <c r="I357" i="32"/>
  <c r="E357" i="32"/>
  <c r="I356" i="32"/>
  <c r="E356" i="32"/>
  <c r="I355" i="32"/>
  <c r="E355" i="32"/>
  <c r="I354" i="32"/>
  <c r="E354" i="32"/>
  <c r="I353" i="32"/>
  <c r="E353" i="32"/>
  <c r="I352" i="32"/>
  <c r="E352" i="32"/>
  <c r="I351" i="32"/>
  <c r="E351" i="32"/>
  <c r="I350" i="32"/>
  <c r="E350" i="32"/>
  <c r="I349" i="32"/>
  <c r="E349" i="32"/>
  <c r="I348" i="32"/>
  <c r="E348" i="32"/>
  <c r="I347" i="32"/>
  <c r="E347" i="32"/>
  <c r="I346" i="32"/>
  <c r="E346" i="32"/>
  <c r="I345" i="32"/>
  <c r="E345" i="32"/>
  <c r="I344" i="32"/>
  <c r="E344" i="32"/>
  <c r="I343" i="32"/>
  <c r="E343" i="32"/>
  <c r="I342" i="32"/>
  <c r="E342" i="32"/>
  <c r="I341" i="32"/>
  <c r="E341" i="32"/>
  <c r="I340" i="32"/>
  <c r="E340" i="32"/>
  <c r="I339" i="32"/>
  <c r="E339" i="32"/>
  <c r="I338" i="32"/>
  <c r="E338" i="32"/>
  <c r="I337" i="32"/>
  <c r="E337" i="32"/>
  <c r="I336" i="32"/>
  <c r="E336" i="32"/>
  <c r="I335" i="32"/>
  <c r="E335" i="32"/>
  <c r="I334" i="32"/>
  <c r="E334" i="32"/>
  <c r="I333" i="32"/>
  <c r="E333" i="32"/>
  <c r="I332" i="32"/>
  <c r="E332" i="32"/>
  <c r="I331" i="32"/>
  <c r="E331" i="32"/>
  <c r="I330" i="32"/>
  <c r="E330" i="32"/>
  <c r="I329" i="32"/>
  <c r="E329" i="32"/>
  <c r="I328" i="32"/>
  <c r="E328" i="32"/>
  <c r="I327" i="32"/>
  <c r="E327" i="32"/>
  <c r="I326" i="32"/>
  <c r="E326" i="32"/>
  <c r="I325" i="32"/>
  <c r="E325" i="32"/>
  <c r="I324" i="32"/>
  <c r="E324" i="32"/>
  <c r="I323" i="32"/>
  <c r="E323" i="32"/>
  <c r="I322" i="32"/>
  <c r="E322" i="32"/>
  <c r="I321" i="32"/>
  <c r="E321" i="32"/>
  <c r="I320" i="32"/>
  <c r="E320" i="32"/>
  <c r="I319" i="32"/>
  <c r="E319" i="32"/>
  <c r="I318" i="32"/>
  <c r="E318" i="32"/>
  <c r="I317" i="32"/>
  <c r="E317" i="32"/>
  <c r="I316" i="32"/>
  <c r="E316" i="32"/>
  <c r="I315" i="32"/>
  <c r="E315" i="32"/>
  <c r="I314" i="32"/>
  <c r="E314" i="32"/>
  <c r="I313" i="32"/>
  <c r="E313" i="32"/>
  <c r="I312" i="32"/>
  <c r="E312" i="32"/>
  <c r="I311" i="32"/>
  <c r="E311" i="32"/>
  <c r="I310" i="32"/>
  <c r="E310" i="32"/>
  <c r="I309" i="32"/>
  <c r="E309" i="32"/>
  <c r="I308" i="32"/>
  <c r="E308" i="32"/>
  <c r="I307" i="32"/>
  <c r="E307" i="32"/>
  <c r="I306" i="32"/>
  <c r="E306" i="32"/>
  <c r="I305" i="32"/>
  <c r="E305" i="32"/>
  <c r="I304" i="32"/>
  <c r="E304" i="32"/>
  <c r="I303" i="32"/>
  <c r="E303" i="32"/>
  <c r="I302" i="32"/>
  <c r="E302" i="32"/>
  <c r="I301" i="32"/>
  <c r="E301" i="32"/>
  <c r="I300" i="32"/>
  <c r="E300" i="32"/>
  <c r="I299" i="32"/>
  <c r="E299" i="32"/>
  <c r="I298" i="32"/>
  <c r="E298" i="32"/>
  <c r="I297" i="32"/>
  <c r="E297" i="32"/>
  <c r="I296" i="32"/>
  <c r="E296" i="32"/>
  <c r="I295" i="32"/>
  <c r="E295" i="32"/>
  <c r="I294" i="32"/>
  <c r="E294" i="32"/>
  <c r="I293" i="32"/>
  <c r="E293" i="32"/>
  <c r="I292" i="32"/>
  <c r="E292" i="32"/>
  <c r="I291" i="32"/>
  <c r="E291" i="32"/>
  <c r="I290" i="32"/>
  <c r="E290" i="32"/>
  <c r="I289" i="32"/>
  <c r="E289" i="32"/>
  <c r="I288" i="32"/>
  <c r="E288" i="32"/>
  <c r="I287" i="32"/>
  <c r="E287" i="32"/>
  <c r="I286" i="32"/>
  <c r="E286" i="32"/>
  <c r="I285" i="32"/>
  <c r="E285" i="32"/>
  <c r="I284" i="32"/>
  <c r="E284" i="32"/>
  <c r="I283" i="32"/>
  <c r="E283" i="32"/>
  <c r="I282" i="32"/>
  <c r="E282" i="32"/>
  <c r="I281" i="32"/>
  <c r="E281" i="32"/>
  <c r="I280" i="32"/>
  <c r="E280" i="32"/>
  <c r="I279" i="32"/>
  <c r="E279" i="32"/>
  <c r="I278" i="32"/>
  <c r="E278" i="32"/>
  <c r="I277" i="32"/>
  <c r="E277" i="32"/>
  <c r="I276" i="32"/>
  <c r="E276" i="32"/>
  <c r="I275" i="32"/>
  <c r="E275" i="32"/>
  <c r="I274" i="32"/>
  <c r="E274" i="32"/>
  <c r="I273" i="32"/>
  <c r="E273" i="32"/>
  <c r="I272" i="32"/>
  <c r="E272" i="32"/>
  <c r="I271" i="32"/>
  <c r="E271" i="32"/>
  <c r="I270" i="32"/>
  <c r="E270" i="32"/>
  <c r="I269" i="32"/>
  <c r="E269" i="32"/>
  <c r="I268" i="32"/>
  <c r="E268" i="32"/>
  <c r="I267" i="32"/>
  <c r="E267" i="32"/>
  <c r="I266" i="32"/>
  <c r="E266" i="32"/>
  <c r="I265" i="32"/>
  <c r="E265" i="32"/>
  <c r="I264" i="32"/>
  <c r="E264" i="32"/>
  <c r="I263" i="32"/>
  <c r="E263" i="32"/>
  <c r="I262" i="32"/>
  <c r="E262" i="32"/>
  <c r="I261" i="32"/>
  <c r="E261" i="32"/>
  <c r="I260" i="32"/>
  <c r="E260" i="32"/>
  <c r="I259" i="32"/>
  <c r="E259" i="32"/>
  <c r="I258" i="32"/>
  <c r="E258" i="32"/>
  <c r="I257" i="32"/>
  <c r="E257" i="32"/>
  <c r="I256" i="32"/>
  <c r="E256" i="32"/>
  <c r="I255" i="32"/>
  <c r="E255" i="32"/>
  <c r="I254" i="32"/>
  <c r="E254" i="32"/>
  <c r="I253" i="32"/>
  <c r="E253" i="32"/>
  <c r="I252" i="32"/>
  <c r="E252" i="32"/>
  <c r="I251" i="32"/>
  <c r="E251" i="32"/>
  <c r="I250" i="32"/>
  <c r="E250" i="32"/>
  <c r="I249" i="32"/>
  <c r="E249" i="32"/>
  <c r="I248" i="32"/>
  <c r="E248" i="32"/>
  <c r="I247" i="32"/>
  <c r="E247" i="32"/>
  <c r="I246" i="32"/>
  <c r="E246" i="32"/>
  <c r="I245" i="32"/>
  <c r="E245" i="32"/>
  <c r="I244" i="32"/>
  <c r="E244" i="32"/>
  <c r="I243" i="32"/>
  <c r="E243" i="32"/>
  <c r="I242" i="32"/>
  <c r="E242" i="32"/>
  <c r="I241" i="32"/>
  <c r="E241" i="32"/>
  <c r="I240" i="32"/>
  <c r="E240" i="32"/>
  <c r="I239" i="32"/>
  <c r="E239" i="32"/>
  <c r="I238" i="32"/>
  <c r="E238" i="32"/>
  <c r="I237" i="32"/>
  <c r="E237" i="32"/>
  <c r="I236" i="32"/>
  <c r="E236" i="32"/>
  <c r="I235" i="32"/>
  <c r="E235" i="32"/>
  <c r="I234" i="32"/>
  <c r="E234" i="32"/>
  <c r="I233" i="32"/>
  <c r="E233" i="32"/>
  <c r="I232" i="32"/>
  <c r="E232" i="32"/>
  <c r="I231" i="32"/>
  <c r="E231" i="32"/>
  <c r="I230" i="32"/>
  <c r="E230" i="32"/>
  <c r="I229" i="32"/>
  <c r="E229" i="32"/>
  <c r="I228" i="32"/>
  <c r="E228" i="32"/>
  <c r="I227" i="32"/>
  <c r="E227" i="32"/>
  <c r="I226" i="32"/>
  <c r="E226" i="32"/>
  <c r="I225" i="32"/>
  <c r="E225" i="32"/>
  <c r="I224" i="32"/>
  <c r="E224" i="32"/>
  <c r="I223" i="32"/>
  <c r="E223" i="32"/>
  <c r="I222" i="32"/>
  <c r="E222" i="32"/>
  <c r="I221" i="32"/>
  <c r="E221" i="32"/>
  <c r="I220" i="32"/>
  <c r="E220" i="32"/>
  <c r="I219" i="32"/>
  <c r="E219" i="32"/>
  <c r="I218" i="32"/>
  <c r="E218" i="32"/>
  <c r="I217" i="32"/>
  <c r="E217" i="32"/>
  <c r="I216" i="32"/>
  <c r="E216" i="32"/>
  <c r="I215" i="32"/>
  <c r="E215" i="32"/>
  <c r="I214" i="32"/>
  <c r="E214" i="32"/>
  <c r="I213" i="32"/>
  <c r="E213" i="32"/>
  <c r="I212" i="32"/>
  <c r="E212" i="32"/>
  <c r="I211" i="32"/>
  <c r="E211" i="32"/>
  <c r="I210" i="32"/>
  <c r="E210" i="32"/>
  <c r="I209" i="32"/>
  <c r="E209" i="32"/>
  <c r="I208" i="32"/>
  <c r="E208" i="32"/>
  <c r="I207" i="32"/>
  <c r="E207" i="32"/>
  <c r="I206" i="32"/>
  <c r="E206" i="32"/>
  <c r="I205" i="32"/>
  <c r="E205" i="32"/>
  <c r="I204" i="32"/>
  <c r="E204" i="32"/>
  <c r="I203" i="32"/>
  <c r="E203" i="32"/>
  <c r="I202" i="32"/>
  <c r="E202" i="32"/>
  <c r="I201" i="32"/>
  <c r="E201" i="32"/>
  <c r="I200" i="32"/>
  <c r="E200" i="32"/>
  <c r="I199" i="32"/>
  <c r="E199" i="32"/>
  <c r="I198" i="32"/>
  <c r="E198" i="32"/>
  <c r="I197" i="32"/>
  <c r="E197" i="32"/>
  <c r="I196" i="32"/>
  <c r="E196" i="32"/>
  <c r="I195" i="32"/>
  <c r="E195" i="32"/>
  <c r="I194" i="32"/>
  <c r="E194" i="32"/>
  <c r="I193" i="32"/>
  <c r="E193" i="32"/>
  <c r="I192" i="32"/>
  <c r="E192" i="32"/>
  <c r="I191" i="32"/>
  <c r="E191" i="32"/>
  <c r="I190" i="32"/>
  <c r="E190" i="32"/>
  <c r="I189" i="32"/>
  <c r="E189" i="32"/>
  <c r="I188" i="32"/>
  <c r="E188" i="32"/>
  <c r="I187" i="32"/>
  <c r="E187" i="32"/>
  <c r="I186" i="32"/>
  <c r="E186" i="32"/>
  <c r="I185" i="32"/>
  <c r="E185" i="32"/>
  <c r="I184" i="32"/>
  <c r="E184" i="32"/>
  <c r="I183" i="32"/>
  <c r="E183" i="32"/>
  <c r="I182" i="32"/>
  <c r="E182" i="32"/>
  <c r="I181" i="32"/>
  <c r="E181" i="32"/>
  <c r="I180" i="32"/>
  <c r="E180" i="32"/>
  <c r="I179" i="32"/>
  <c r="E179" i="32"/>
  <c r="I178" i="32"/>
  <c r="E178" i="32"/>
  <c r="I177" i="32"/>
  <c r="E177" i="32"/>
  <c r="I176" i="32"/>
  <c r="E176" i="32"/>
  <c r="I175" i="32"/>
  <c r="E175" i="32"/>
  <c r="I174" i="32"/>
  <c r="E174" i="32"/>
  <c r="I173" i="32"/>
  <c r="E173" i="32"/>
  <c r="I172" i="32"/>
  <c r="E172" i="32"/>
  <c r="I171" i="32"/>
  <c r="E171" i="32"/>
  <c r="I170" i="32"/>
  <c r="E170" i="32"/>
  <c r="I169" i="32"/>
  <c r="E169" i="32"/>
  <c r="I168" i="32"/>
  <c r="E168" i="32"/>
  <c r="I167" i="32"/>
  <c r="E167" i="32"/>
  <c r="I166" i="32"/>
  <c r="E166" i="32"/>
  <c r="I165" i="32"/>
  <c r="E165" i="32"/>
  <c r="I164" i="32"/>
  <c r="E164" i="32"/>
  <c r="I163" i="32"/>
  <c r="E163" i="32"/>
  <c r="I162" i="32"/>
  <c r="E162" i="32"/>
  <c r="I161" i="32"/>
  <c r="E161" i="32"/>
  <c r="I160" i="32"/>
  <c r="E160" i="32"/>
  <c r="I159" i="32"/>
  <c r="E159" i="32"/>
  <c r="I158" i="32"/>
  <c r="E158" i="32"/>
  <c r="I157" i="32"/>
  <c r="E157" i="32"/>
  <c r="I156" i="32"/>
  <c r="E156" i="32"/>
  <c r="I155" i="32"/>
  <c r="E155" i="32"/>
  <c r="I154" i="32"/>
  <c r="E154" i="32"/>
  <c r="I153" i="32"/>
  <c r="E153" i="32"/>
  <c r="I152" i="32"/>
  <c r="E152" i="32"/>
  <c r="I151" i="32"/>
  <c r="E151" i="32"/>
  <c r="I150" i="32"/>
  <c r="E150" i="32"/>
  <c r="I149" i="32"/>
  <c r="E149" i="32"/>
  <c r="I148" i="32"/>
  <c r="E148" i="32"/>
  <c r="I147" i="32"/>
  <c r="E147" i="32"/>
  <c r="I146" i="32"/>
  <c r="E146" i="32"/>
  <c r="I145" i="32"/>
  <c r="E145" i="32"/>
  <c r="I144" i="32"/>
  <c r="E144" i="32"/>
  <c r="I143" i="32"/>
  <c r="E143" i="32"/>
  <c r="I142" i="32"/>
  <c r="E142" i="32"/>
  <c r="I141" i="32"/>
  <c r="E141" i="32"/>
  <c r="I140" i="32"/>
  <c r="E140" i="32"/>
  <c r="I139" i="32"/>
  <c r="E139" i="32"/>
  <c r="I138" i="32"/>
  <c r="E138" i="32"/>
  <c r="I137" i="32"/>
  <c r="E137" i="32"/>
  <c r="I136" i="32"/>
  <c r="E136" i="32"/>
  <c r="I135" i="32"/>
  <c r="E135" i="32"/>
  <c r="I134" i="32"/>
  <c r="E134" i="32"/>
  <c r="I133" i="32"/>
  <c r="E133" i="32"/>
  <c r="I132" i="32"/>
  <c r="E132" i="32"/>
  <c r="I131" i="32"/>
  <c r="E131" i="32"/>
  <c r="I130" i="32"/>
  <c r="E130" i="32"/>
  <c r="I129" i="32"/>
  <c r="E129" i="32"/>
  <c r="I128" i="32"/>
  <c r="E128" i="32"/>
  <c r="I127" i="32"/>
  <c r="E127" i="32"/>
  <c r="I126" i="32"/>
  <c r="E126" i="32"/>
  <c r="I125" i="32"/>
  <c r="E125" i="32"/>
  <c r="I124" i="32"/>
  <c r="E124" i="32"/>
  <c r="I123" i="32"/>
  <c r="E123" i="32"/>
  <c r="I122" i="32"/>
  <c r="E122" i="32"/>
  <c r="I121" i="32"/>
  <c r="E121" i="32"/>
  <c r="I120" i="32"/>
  <c r="E120" i="32"/>
  <c r="I119" i="32"/>
  <c r="E119" i="32"/>
  <c r="I118" i="32"/>
  <c r="E118" i="32"/>
  <c r="I117" i="32"/>
  <c r="E117" i="32"/>
  <c r="I116" i="32"/>
  <c r="E116" i="32"/>
  <c r="I115" i="32"/>
  <c r="E115" i="32"/>
  <c r="I114" i="32"/>
  <c r="E114" i="32"/>
  <c r="I113" i="32"/>
  <c r="E113" i="32"/>
  <c r="I112" i="32"/>
  <c r="E112" i="32"/>
  <c r="I111" i="32"/>
  <c r="E111" i="32"/>
  <c r="I110" i="32"/>
  <c r="E110" i="32"/>
  <c r="I109" i="32"/>
  <c r="E109" i="32"/>
  <c r="I108" i="32"/>
  <c r="E108" i="32"/>
  <c r="I107" i="32"/>
  <c r="E107" i="32"/>
  <c r="I106" i="32"/>
  <c r="E106" i="32"/>
  <c r="I105" i="32"/>
  <c r="E105" i="32"/>
  <c r="I104" i="32"/>
  <c r="E104" i="32"/>
  <c r="I103" i="32"/>
  <c r="E103" i="32"/>
  <c r="I102" i="32"/>
  <c r="E102" i="32"/>
  <c r="I101" i="32"/>
  <c r="E101" i="32"/>
  <c r="I100" i="32"/>
  <c r="E100" i="32"/>
  <c r="I99" i="32"/>
  <c r="E99" i="32"/>
  <c r="I98" i="32"/>
  <c r="E98" i="32"/>
  <c r="I97" i="32"/>
  <c r="E97" i="32"/>
  <c r="I96" i="32"/>
  <c r="E96" i="32"/>
  <c r="I95" i="32"/>
  <c r="E95" i="32"/>
  <c r="I94" i="32"/>
  <c r="E94" i="32"/>
  <c r="I93" i="32"/>
  <c r="E93" i="32"/>
  <c r="I92" i="32"/>
  <c r="E92" i="32"/>
  <c r="I91" i="32"/>
  <c r="E91" i="32"/>
  <c r="I90" i="32"/>
  <c r="E90" i="32"/>
  <c r="I89" i="32"/>
  <c r="E89" i="32"/>
  <c r="I88" i="32"/>
  <c r="E88" i="32"/>
  <c r="I87" i="32"/>
  <c r="E87" i="32"/>
  <c r="I86" i="32"/>
  <c r="E86" i="32"/>
  <c r="I85" i="32"/>
  <c r="E85" i="32"/>
  <c r="I84" i="32"/>
  <c r="E84" i="32"/>
  <c r="I83" i="32"/>
  <c r="E83" i="32"/>
  <c r="I82" i="32"/>
  <c r="E82" i="32"/>
  <c r="AY86" i="32"/>
  <c r="I81" i="32"/>
  <c r="E81" i="32"/>
  <c r="I80" i="32"/>
  <c r="E80" i="32"/>
  <c r="I79" i="32"/>
  <c r="E79" i="32"/>
  <c r="I78" i="32"/>
  <c r="E78" i="32"/>
  <c r="I77" i="32"/>
  <c r="E77" i="32"/>
  <c r="I76" i="32"/>
  <c r="E76" i="32"/>
  <c r="I75" i="32"/>
  <c r="E75" i="32"/>
  <c r="I74" i="32"/>
  <c r="E74" i="32"/>
  <c r="I73" i="32"/>
  <c r="E73" i="32"/>
  <c r="I72" i="32"/>
  <c r="E72" i="32"/>
  <c r="I71" i="32"/>
  <c r="E71" i="32"/>
  <c r="I70" i="32"/>
  <c r="E70" i="32"/>
  <c r="I69" i="32"/>
  <c r="E69" i="32"/>
  <c r="I68" i="32"/>
  <c r="E68" i="32"/>
  <c r="I67" i="32"/>
  <c r="E67" i="32"/>
  <c r="I66" i="32"/>
  <c r="E66" i="32"/>
  <c r="I65" i="32"/>
  <c r="E65" i="32"/>
  <c r="I64" i="32"/>
  <c r="E64" i="32"/>
  <c r="I63" i="32"/>
  <c r="E63" i="32"/>
  <c r="I62" i="32"/>
  <c r="E62" i="32"/>
  <c r="I61" i="32"/>
  <c r="E61" i="32"/>
  <c r="I60" i="32"/>
  <c r="E60" i="32"/>
  <c r="I59" i="32"/>
  <c r="E59" i="32"/>
  <c r="I58" i="32"/>
  <c r="E58" i="32"/>
  <c r="I57" i="32"/>
  <c r="E57" i="32"/>
  <c r="I56" i="32"/>
  <c r="E56" i="32"/>
  <c r="I55" i="32"/>
  <c r="E55" i="32"/>
  <c r="I54" i="32"/>
  <c r="E54" i="32"/>
  <c r="I53" i="32"/>
  <c r="E53" i="32"/>
  <c r="I52" i="32"/>
  <c r="E52" i="32"/>
  <c r="I51" i="32"/>
  <c r="E51" i="32"/>
  <c r="I50" i="32"/>
  <c r="E50" i="32"/>
  <c r="I49" i="32"/>
  <c r="E49" i="32"/>
  <c r="I48" i="32"/>
  <c r="E48" i="32"/>
  <c r="I47" i="32"/>
  <c r="E47" i="32"/>
  <c r="I46" i="32"/>
  <c r="E46" i="32"/>
  <c r="I45" i="32"/>
  <c r="E45" i="32"/>
  <c r="I44" i="32"/>
  <c r="E44" i="32"/>
  <c r="I43" i="32"/>
  <c r="E43" i="32"/>
  <c r="I42" i="32"/>
  <c r="E42" i="32"/>
  <c r="AY43" i="32"/>
  <c r="I41" i="32"/>
  <c r="E41" i="32"/>
  <c r="I40" i="32"/>
  <c r="E40" i="32"/>
  <c r="I39" i="32"/>
  <c r="E39" i="32"/>
  <c r="I38" i="32"/>
  <c r="E38" i="32"/>
  <c r="I37" i="32"/>
  <c r="E37" i="32"/>
  <c r="I36" i="32"/>
  <c r="E36" i="32"/>
  <c r="I35" i="32"/>
  <c r="E35" i="32"/>
  <c r="I34" i="32"/>
  <c r="E34" i="32"/>
  <c r="I33" i="32"/>
  <c r="E33" i="32"/>
  <c r="I32" i="32"/>
  <c r="E32" i="32"/>
  <c r="I31" i="32"/>
  <c r="E31" i="32"/>
  <c r="I30" i="32"/>
  <c r="E30" i="32"/>
  <c r="I29" i="32"/>
  <c r="E29" i="32"/>
  <c r="I28" i="32"/>
  <c r="E28" i="32"/>
  <c r="I27" i="32"/>
  <c r="E27" i="32"/>
  <c r="I26" i="32"/>
  <c r="E26" i="32"/>
  <c r="I25" i="32"/>
  <c r="E25" i="32"/>
  <c r="I24" i="32"/>
  <c r="E24" i="32"/>
  <c r="I23" i="32"/>
  <c r="E23" i="32"/>
  <c r="I22" i="32"/>
  <c r="E22" i="32"/>
  <c r="I21" i="32"/>
  <c r="E21" i="32"/>
  <c r="I20" i="32"/>
  <c r="E20" i="32"/>
  <c r="I19" i="32"/>
  <c r="E19" i="32"/>
  <c r="I18" i="32"/>
  <c r="E18" i="32"/>
  <c r="I17" i="32"/>
  <c r="E17" i="32"/>
  <c r="I16" i="32"/>
  <c r="E16" i="32"/>
  <c r="I15" i="32"/>
  <c r="E15" i="32"/>
  <c r="I14" i="32"/>
  <c r="E14" i="32"/>
  <c r="I13" i="32"/>
  <c r="E13" i="32"/>
  <c r="I12" i="32"/>
  <c r="E12" i="32"/>
  <c r="I11" i="32"/>
  <c r="E11" i="32"/>
  <c r="AR10" i="32"/>
  <c r="AQ10" i="32"/>
  <c r="AP10" i="32"/>
  <c r="AO10" i="32"/>
  <c r="AN10" i="32"/>
  <c r="AM10" i="32"/>
  <c r="AL10" i="32"/>
  <c r="AK10" i="32"/>
  <c r="AJ10" i="32"/>
  <c r="AI10" i="32"/>
  <c r="AH10" i="32"/>
  <c r="AG10" i="32"/>
  <c r="I10" i="32"/>
  <c r="E10" i="32"/>
  <c r="AR9" i="32"/>
  <c r="AQ9" i="32"/>
  <c r="AP9" i="32"/>
  <c r="AO9" i="32"/>
  <c r="AN9" i="32"/>
  <c r="AM9" i="32"/>
  <c r="AL9" i="32"/>
  <c r="AK9" i="32"/>
  <c r="AJ9" i="32"/>
  <c r="AI9" i="32"/>
  <c r="AH9" i="32"/>
  <c r="AG9" i="32"/>
  <c r="I9" i="32"/>
  <c r="E9" i="32"/>
  <c r="I8" i="32"/>
  <c r="E8" i="32"/>
  <c r="I7" i="32"/>
  <c r="E7" i="32"/>
  <c r="I6" i="32"/>
  <c r="E6" i="32"/>
  <c r="I5" i="32"/>
  <c r="E5" i="32"/>
  <c r="AT1" i="32"/>
  <c r="AS1" i="32"/>
  <c r="AR1" i="32"/>
  <c r="AQ1" i="32"/>
  <c r="AP1" i="32"/>
  <c r="AO1" i="32"/>
  <c r="AN1" i="32"/>
  <c r="AM1" i="32"/>
  <c r="AL1" i="32"/>
  <c r="AK1" i="32"/>
  <c r="AJ1" i="32"/>
  <c r="AI1" i="32"/>
  <c r="AH1" i="32"/>
  <c r="AG1" i="32"/>
  <c r="X5" i="31" l="1"/>
  <c r="X13" i="31"/>
  <c r="X6" i="31"/>
  <c r="X14" i="31"/>
  <c r="X7" i="31"/>
  <c r="X15" i="31"/>
  <c r="X8" i="31"/>
  <c r="X16" i="31"/>
  <c r="X9" i="31"/>
  <c r="X17" i="31"/>
  <c r="X10" i="31"/>
  <c r="X18" i="31"/>
  <c r="X11" i="31"/>
  <c r="X19" i="31"/>
  <c r="X12" i="31"/>
  <c r="X20" i="31"/>
  <c r="J7" i="31"/>
  <c r="J9" i="31"/>
  <c r="M9" i="31" s="1"/>
  <c r="J11" i="31"/>
  <c r="M11" i="31" s="1"/>
  <c r="J13" i="31"/>
  <c r="M13" i="31" s="1"/>
  <c r="J15" i="31"/>
  <c r="M15" i="31" s="1"/>
  <c r="J17" i="31"/>
  <c r="M17" i="31" s="1"/>
  <c r="J19" i="31"/>
  <c r="M19" i="31" s="1"/>
  <c r="J21" i="31"/>
  <c r="M21" i="31" s="1"/>
  <c r="J8" i="31"/>
  <c r="M8" i="31" s="1"/>
  <c r="J10" i="31"/>
  <c r="M10" i="31" s="1"/>
  <c r="J12" i="31"/>
  <c r="M12" i="31" s="1"/>
  <c r="J14" i="31"/>
  <c r="M14" i="31" s="1"/>
  <c r="J16" i="31"/>
  <c r="M16" i="31" s="1"/>
  <c r="J18" i="31"/>
  <c r="M18" i="31" s="1"/>
  <c r="J20" i="31"/>
  <c r="M20" i="31" s="1"/>
  <c r="BA8" i="32"/>
  <c r="BB46" i="32"/>
  <c r="Z18" i="31" l="1"/>
  <c r="Z9" i="31"/>
  <c r="Z10" i="31"/>
  <c r="Z16" i="31"/>
  <c r="Z17" i="31"/>
  <c r="Z11" i="31"/>
  <c r="Z8" i="31"/>
  <c r="Z20" i="31"/>
  <c r="Z15" i="31"/>
  <c r="Z12" i="31"/>
  <c r="Z13" i="31"/>
  <c r="Z14" i="31"/>
  <c r="Z7" i="31"/>
  <c r="M7" i="31"/>
  <c r="K6" i="31"/>
  <c r="N6" i="31" s="1"/>
  <c r="K20" i="31"/>
  <c r="N20" i="31" s="1"/>
  <c r="L9" i="31"/>
  <c r="O9" i="31" s="1"/>
  <c r="L8" i="31"/>
  <c r="O8" i="31" s="1"/>
  <c r="K15" i="31"/>
  <c r="N15" i="31" s="1"/>
  <c r="K11" i="31"/>
  <c r="N11" i="31" s="1"/>
  <c r="K13" i="31"/>
  <c r="N13" i="31" s="1"/>
  <c r="L14" i="31"/>
  <c r="O14" i="31" s="1"/>
  <c r="K10" i="31"/>
  <c r="N10" i="31" s="1"/>
  <c r="L7" i="31"/>
  <c r="O7" i="31" s="1"/>
  <c r="K18" i="31"/>
  <c r="N18" i="31" s="1"/>
  <c r="L6" i="31"/>
  <c r="O6" i="31" s="1"/>
  <c r="L19" i="31"/>
  <c r="O19" i="31" s="1"/>
  <c r="K7" i="31"/>
  <c r="N7" i="31" s="1"/>
  <c r="L15" i="31"/>
  <c r="O15" i="31" s="1"/>
  <c r="K12" i="31"/>
  <c r="N12" i="31" s="1"/>
  <c r="L20" i="31"/>
  <c r="O20" i="31" s="1"/>
  <c r="K17" i="31"/>
  <c r="N17" i="31" s="1"/>
  <c r="K9" i="31"/>
  <c r="N9" i="31" s="1"/>
  <c r="L18" i="31"/>
  <c r="O18" i="31" s="1"/>
  <c r="L10" i="31"/>
  <c r="O10" i="31" s="1"/>
  <c r="L21" i="31"/>
  <c r="O21" i="31" s="1"/>
  <c r="L12" i="31"/>
  <c r="O12" i="31" s="1"/>
  <c r="L11" i="31"/>
  <c r="O11" i="31" s="1"/>
  <c r="K8" i="31"/>
  <c r="N8" i="31" s="1"/>
  <c r="K14" i="31"/>
  <c r="N14" i="31" s="1"/>
  <c r="L17" i="31"/>
  <c r="O17" i="31" s="1"/>
  <c r="K19" i="31"/>
  <c r="N19" i="31" s="1"/>
  <c r="K16" i="31"/>
  <c r="N16" i="31" s="1"/>
  <c r="K21" i="31"/>
  <c r="N21" i="31" s="1"/>
  <c r="L13" i="31"/>
  <c r="O13" i="31" s="1"/>
  <c r="L16" i="31"/>
  <c r="O16" i="31" s="1"/>
  <c r="Z6" i="31"/>
  <c r="AA11" i="31" s="1"/>
  <c r="AB11" i="31" s="1"/>
  <c r="Z5" i="31"/>
  <c r="Z19" i="31"/>
  <c r="R30" i="31"/>
  <c r="U30" i="31"/>
  <c r="AY9" i="32"/>
  <c r="AZ9" i="32" s="1"/>
  <c r="AX8" i="32"/>
  <c r="BB8" i="32"/>
  <c r="BA86" i="32" l="1"/>
  <c r="AA18" i="31"/>
  <c r="AB18" i="31" s="1"/>
  <c r="AA16" i="31"/>
  <c r="AB16" i="31" s="1"/>
  <c r="AX86" i="32"/>
  <c r="I44" i="33"/>
  <c r="AA5" i="31"/>
  <c r="AB5" i="31" s="1"/>
  <c r="AA17" i="31"/>
  <c r="AB17" i="31" s="1"/>
  <c r="AA6" i="31"/>
  <c r="AB6" i="31" s="1"/>
  <c r="AA12" i="31"/>
  <c r="AB12" i="31" s="1"/>
  <c r="AA14" i="31"/>
  <c r="AB14" i="31" s="1"/>
  <c r="AA19" i="31"/>
  <c r="AB19" i="31" s="1"/>
  <c r="AA20" i="31"/>
  <c r="AB20" i="31" s="1"/>
  <c r="R22" i="31"/>
  <c r="R27" i="31" s="1"/>
  <c r="B7" i="32" s="1"/>
  <c r="AA7" i="31"/>
  <c r="AB7" i="31" s="1"/>
  <c r="AA8" i="31"/>
  <c r="AB8" i="31" s="1"/>
  <c r="AA9" i="31"/>
  <c r="AB9" i="31" s="1"/>
  <c r="AA10" i="31"/>
  <c r="AB10" i="31" s="1"/>
  <c r="AA13" i="31"/>
  <c r="AB13" i="31" s="1"/>
  <c r="AA15" i="31"/>
  <c r="AB15" i="31" s="1"/>
  <c r="U22" i="31"/>
  <c r="U27" i="31" s="1"/>
  <c r="U23" i="31"/>
  <c r="U24" i="31"/>
  <c r="R23" i="31"/>
  <c r="R24" i="31"/>
  <c r="BB47" i="32"/>
  <c r="AX9" i="32"/>
  <c r="BA87" i="32" l="1"/>
  <c r="BA9" i="32"/>
  <c r="BB9" i="32" s="1"/>
  <c r="BB86" i="32"/>
  <c r="AE22" i="31"/>
  <c r="AE20" i="31"/>
  <c r="AE24" i="31" s="1"/>
  <c r="AE26" i="31" s="1"/>
  <c r="B12" i="32" s="1"/>
  <c r="AE21" i="31"/>
  <c r="R26" i="31"/>
  <c r="R34" i="31" s="1"/>
  <c r="U26" i="31"/>
  <c r="U29" i="31" s="1"/>
  <c r="AY10" i="32"/>
  <c r="AZ10" i="32" s="1"/>
  <c r="I45" i="33"/>
  <c r="BB87" i="32" l="1"/>
  <c r="AY88" i="32"/>
  <c r="AZ88" i="32" s="1"/>
  <c r="AX87" i="32"/>
  <c r="AE25" i="31"/>
  <c r="R29" i="31"/>
  <c r="B6" i="32"/>
  <c r="B13" i="32"/>
  <c r="J1480" i="32" s="1"/>
  <c r="AE28" i="31"/>
  <c r="B14" i="32" s="1"/>
  <c r="B11" i="32"/>
  <c r="J1699" i="32" s="1"/>
  <c r="R37" i="31"/>
  <c r="R36" i="31"/>
  <c r="R35" i="31"/>
  <c r="R33" i="31"/>
  <c r="J1702" i="32"/>
  <c r="J1651" i="32"/>
  <c r="J1642" i="32"/>
  <c r="J1630" i="32"/>
  <c r="J1627" i="32"/>
  <c r="J1615" i="32"/>
  <c r="J1612" i="32"/>
  <c r="J1609" i="32"/>
  <c r="J1600" i="32"/>
  <c r="J1591" i="32"/>
  <c r="J1588" i="32"/>
  <c r="J1585" i="32"/>
  <c r="J1579" i="32"/>
  <c r="J1564" i="32"/>
  <c r="J1561" i="32"/>
  <c r="J1558" i="32"/>
  <c r="J1555" i="32"/>
  <c r="J1552" i="32"/>
  <c r="J1543" i="32"/>
  <c r="J1531" i="32"/>
  <c r="J1528" i="32"/>
  <c r="J1519" i="32"/>
  <c r="J1516" i="32"/>
  <c r="J1513" i="32"/>
  <c r="J1504" i="32"/>
  <c r="J1495" i="32"/>
  <c r="J1489" i="32"/>
  <c r="J1486" i="32"/>
  <c r="J1483" i="32"/>
  <c r="J1471" i="32"/>
  <c r="J1468" i="32"/>
  <c r="J1465" i="32"/>
  <c r="J1462" i="32"/>
  <c r="J1456" i="32"/>
  <c r="J1447" i="32"/>
  <c r="J1444" i="32"/>
  <c r="J1441" i="32"/>
  <c r="J1438" i="32"/>
  <c r="J1435" i="32"/>
  <c r="J1432" i="32"/>
  <c r="J1423" i="32"/>
  <c r="J1420" i="32"/>
  <c r="J1417" i="32"/>
  <c r="J1414" i="32"/>
  <c r="J1411" i="32"/>
  <c r="J1408" i="32"/>
  <c r="J1402" i="32"/>
  <c r="J1399" i="32"/>
  <c r="J1396" i="32"/>
  <c r="J1393" i="32"/>
  <c r="J1390" i="32"/>
  <c r="J1387" i="32"/>
  <c r="J1384" i="32"/>
  <c r="J1381" i="32"/>
  <c r="J1378" i="32"/>
  <c r="J1375" i="32"/>
  <c r="J1372" i="32"/>
  <c r="J1369" i="32"/>
  <c r="J1366" i="32"/>
  <c r="J1363" i="32"/>
  <c r="J1360" i="32"/>
  <c r="J1357" i="32"/>
  <c r="J1354" i="32"/>
  <c r="J1351" i="32"/>
  <c r="J1348" i="32"/>
  <c r="J1345" i="32"/>
  <c r="J1342" i="32"/>
  <c r="J1339" i="32"/>
  <c r="J1336" i="32"/>
  <c r="J1333" i="32"/>
  <c r="J1330" i="32"/>
  <c r="J1327" i="32"/>
  <c r="J1324" i="32"/>
  <c r="J1321" i="32"/>
  <c r="J1318" i="32"/>
  <c r="J1315" i="32"/>
  <c r="J1312" i="32"/>
  <c r="J1309" i="32"/>
  <c r="J1306" i="32"/>
  <c r="J1303" i="32"/>
  <c r="J1300" i="32"/>
  <c r="J1297" i="32"/>
  <c r="J1294" i="32"/>
  <c r="J1291" i="32"/>
  <c r="J1288" i="32"/>
  <c r="J1285" i="32"/>
  <c r="J1282" i="32"/>
  <c r="J1279" i="32"/>
  <c r="J1276" i="32"/>
  <c r="J1273" i="32"/>
  <c r="J1270" i="32"/>
  <c r="J1267" i="32"/>
  <c r="J1264" i="32"/>
  <c r="J1261" i="32"/>
  <c r="J1511" i="32"/>
  <c r="J1502" i="32"/>
  <c r="J1493" i="32"/>
  <c r="J1484" i="32"/>
  <c r="J1475" i="32"/>
  <c r="J1466" i="32"/>
  <c r="J1457" i="32"/>
  <c r="J1448" i="32"/>
  <c r="J1439" i="32"/>
  <c r="J1430" i="32"/>
  <c r="J1421" i="32"/>
  <c r="J1412" i="32"/>
  <c r="J1403" i="32"/>
  <c r="J1394" i="32"/>
  <c r="J1385" i="32"/>
  <c r="J1376" i="32"/>
  <c r="J1367" i="32"/>
  <c r="J1358" i="32"/>
  <c r="J1349" i="32"/>
  <c r="J1340" i="32"/>
  <c r="J1331" i="32"/>
  <c r="J1322" i="32"/>
  <c r="J1313" i="32"/>
  <c r="J1304" i="32"/>
  <c r="J1295" i="32"/>
  <c r="J1286" i="32"/>
  <c r="J1277" i="32"/>
  <c r="J1268" i="32"/>
  <c r="J1508" i="32"/>
  <c r="J1499" i="32"/>
  <c r="J1490" i="32"/>
  <c r="J1481" i="32"/>
  <c r="J1472" i="32"/>
  <c r="J1463" i="32"/>
  <c r="J1454" i="32"/>
  <c r="J1445" i="32"/>
  <c r="J1436" i="32"/>
  <c r="J1427" i="32"/>
  <c r="J1418" i="32"/>
  <c r="J1409" i="32"/>
  <c r="J1400" i="32"/>
  <c r="J1391" i="32"/>
  <c r="J1382" i="32"/>
  <c r="J1373" i="32"/>
  <c r="J1364" i="32"/>
  <c r="J1355" i="32"/>
  <c r="J1346" i="32"/>
  <c r="J1337" i="32"/>
  <c r="J1328" i="32"/>
  <c r="J1319" i="32"/>
  <c r="J1310" i="32"/>
  <c r="J1301" i="32"/>
  <c r="J1292" i="32"/>
  <c r="J1283" i="32"/>
  <c r="J1274" i="32"/>
  <c r="J1265" i="32"/>
  <c r="J1257" i="32"/>
  <c r="J1254" i="32"/>
  <c r="J1251" i="32"/>
  <c r="J1248" i="32"/>
  <c r="J1245" i="32"/>
  <c r="J1242" i="32"/>
  <c r="J1239" i="32"/>
  <c r="J1236" i="32"/>
  <c r="J1514" i="32"/>
  <c r="J1505" i="32"/>
  <c r="J1496" i="32"/>
  <c r="J1487" i="32"/>
  <c r="J1478" i="32"/>
  <c r="J1469" i="32"/>
  <c r="J1460" i="32"/>
  <c r="J1451" i="32"/>
  <c r="J1442" i="32"/>
  <c r="J1433" i="32"/>
  <c r="J1424" i="32"/>
  <c r="J1415" i="32"/>
  <c r="J1406" i="32"/>
  <c r="J1397" i="32"/>
  <c r="J1388" i="32"/>
  <c r="J1379" i="32"/>
  <c r="J1370" i="32"/>
  <c r="J1361" i="32"/>
  <c r="J1352" i="32"/>
  <c r="J1343" i="32"/>
  <c r="J1334" i="32"/>
  <c r="J1325" i="32"/>
  <c r="J1316" i="32"/>
  <c r="J1307" i="32"/>
  <c r="J1298" i="32"/>
  <c r="J1289" i="32"/>
  <c r="J1280" i="32"/>
  <c r="J1271" i="32"/>
  <c r="J1234" i="32"/>
  <c r="J1225" i="32"/>
  <c r="J1216" i="32"/>
  <c r="J1207" i="32"/>
  <c r="J1198" i="32"/>
  <c r="J1189" i="32"/>
  <c r="J1180" i="32"/>
  <c r="J1171" i="32"/>
  <c r="J1162" i="32"/>
  <c r="J1159" i="32"/>
  <c r="J1156" i="32"/>
  <c r="J1153" i="32"/>
  <c r="J1150" i="32"/>
  <c r="J1147" i="32"/>
  <c r="J1144" i="32"/>
  <c r="J1141" i="32"/>
  <c r="J1138" i="32"/>
  <c r="J1135" i="32"/>
  <c r="J1132" i="32"/>
  <c r="J1129" i="32"/>
  <c r="J1126" i="32"/>
  <c r="J1123" i="32"/>
  <c r="J1120" i="32"/>
  <c r="J1117" i="32"/>
  <c r="J1114" i="32"/>
  <c r="J1258" i="32"/>
  <c r="J1249" i="32"/>
  <c r="J1240" i="32"/>
  <c r="J1230" i="32"/>
  <c r="J1221" i="32"/>
  <c r="J1212" i="32"/>
  <c r="J1203" i="32"/>
  <c r="J1194" i="32"/>
  <c r="J1185" i="32"/>
  <c r="J1176" i="32"/>
  <c r="J1167" i="32"/>
  <c r="J1228" i="32"/>
  <c r="J1219" i="32"/>
  <c r="J1210" i="32"/>
  <c r="J1201" i="32"/>
  <c r="J1192" i="32"/>
  <c r="J1183" i="32"/>
  <c r="J1174" i="32"/>
  <c r="J1165" i="32"/>
  <c r="J1255" i="32"/>
  <c r="J1246" i="32"/>
  <c r="J1237" i="32"/>
  <c r="J1233" i="32"/>
  <c r="J1224" i="32"/>
  <c r="J1215" i="32"/>
  <c r="J1206" i="32"/>
  <c r="J1197" i="32"/>
  <c r="J1188" i="32"/>
  <c r="J1179" i="32"/>
  <c r="J1170" i="32"/>
  <c r="J1231" i="32"/>
  <c r="J1222" i="32"/>
  <c r="J1213" i="32"/>
  <c r="J1204" i="32"/>
  <c r="J1195" i="32"/>
  <c r="J1186" i="32"/>
  <c r="J1177" i="32"/>
  <c r="J1168" i="32"/>
  <c r="J1161" i="32"/>
  <c r="J1158" i="32"/>
  <c r="J1155" i="32"/>
  <c r="J1152" i="32"/>
  <c r="J1149" i="32"/>
  <c r="J1146" i="32"/>
  <c r="J1143" i="32"/>
  <c r="J1140" i="32"/>
  <c r="J1137" i="32"/>
  <c r="J1134" i="32"/>
  <c r="J1131" i="32"/>
  <c r="J1128" i="32"/>
  <c r="J1125" i="32"/>
  <c r="J1122" i="32"/>
  <c r="J1119" i="32"/>
  <c r="J1116" i="32"/>
  <c r="J1113" i="32"/>
  <c r="J1110" i="32"/>
  <c r="J1107" i="32"/>
  <c r="J1104" i="32"/>
  <c r="J1101" i="32"/>
  <c r="J1098" i="32"/>
  <c r="J1095" i="32"/>
  <c r="J1092" i="32"/>
  <c r="J1108" i="32"/>
  <c r="J1099" i="32"/>
  <c r="J1090" i="32"/>
  <c r="J1081" i="32"/>
  <c r="J1072" i="32"/>
  <c r="J1063" i="32"/>
  <c r="J1054" i="32"/>
  <c r="J1045" i="32"/>
  <c r="J1036" i="32"/>
  <c r="J1027" i="32"/>
  <c r="J1018" i="32"/>
  <c r="J1009" i="32"/>
  <c r="J1000" i="32"/>
  <c r="J991" i="32"/>
  <c r="J982" i="32"/>
  <c r="J973" i="32"/>
  <c r="J964" i="32"/>
  <c r="J955" i="32"/>
  <c r="J946" i="32"/>
  <c r="J937" i="32"/>
  <c r="J932" i="32"/>
  <c r="J929" i="32"/>
  <c r="J926" i="32"/>
  <c r="J923" i="32"/>
  <c r="J920" i="32"/>
  <c r="J917" i="32"/>
  <c r="J914" i="32"/>
  <c r="J911" i="32"/>
  <c r="J908" i="32"/>
  <c r="J905" i="32"/>
  <c r="J902" i="32"/>
  <c r="J899" i="32"/>
  <c r="J896" i="32"/>
  <c r="J893" i="32"/>
  <c r="J890" i="32"/>
  <c r="J887" i="32"/>
  <c r="J884" i="32"/>
  <c r="J881" i="32"/>
  <c r="J878" i="32"/>
  <c r="J875" i="32"/>
  <c r="J872" i="32"/>
  <c r="J869" i="32"/>
  <c r="J866" i="32"/>
  <c r="J863" i="32"/>
  <c r="J860" i="32"/>
  <c r="J857" i="32"/>
  <c r="J854" i="32"/>
  <c r="J851" i="32"/>
  <c r="J1209" i="32"/>
  <c r="J1182" i="32"/>
  <c r="J1252" i="32"/>
  <c r="J1111" i="32"/>
  <c r="J1102" i="32"/>
  <c r="J1093" i="32"/>
  <c r="J1084" i="32"/>
  <c r="J1075" i="32"/>
  <c r="J1066" i="32"/>
  <c r="J1057" i="32"/>
  <c r="J1048" i="32"/>
  <c r="J1039" i="32"/>
  <c r="J1030" i="32"/>
  <c r="J1021" i="32"/>
  <c r="J1012" i="32"/>
  <c r="J1003" i="32"/>
  <c r="J994" i="32"/>
  <c r="J985" i="32"/>
  <c r="J976" i="32"/>
  <c r="J967" i="32"/>
  <c r="J958" i="32"/>
  <c r="J949" i="32"/>
  <c r="J940" i="32"/>
  <c r="J933" i="32"/>
  <c r="J930" i="32"/>
  <c r="J927" i="32"/>
  <c r="J924" i="32"/>
  <c r="J921" i="32"/>
  <c r="J918" i="32"/>
  <c r="J915" i="32"/>
  <c r="J912" i="32"/>
  <c r="J909" i="32"/>
  <c r="J906" i="32"/>
  <c r="J903" i="32"/>
  <c r="J900" i="32"/>
  <c r="J897" i="32"/>
  <c r="J894" i="32"/>
  <c r="J891" i="32"/>
  <c r="J888" i="32"/>
  <c r="J885" i="32"/>
  <c r="J882" i="32"/>
  <c r="J879" i="32"/>
  <c r="J876" i="32"/>
  <c r="J873" i="32"/>
  <c r="J870" i="32"/>
  <c r="J867" i="32"/>
  <c r="J864" i="32"/>
  <c r="J861" i="32"/>
  <c r="J858" i="32"/>
  <c r="J855" i="32"/>
  <c r="J852" i="32"/>
  <c r="J849" i="32"/>
  <c r="J846" i="32"/>
  <c r="J843" i="32"/>
  <c r="J840" i="32"/>
  <c r="J837" i="32"/>
  <c r="J834" i="32"/>
  <c r="J831" i="32"/>
  <c r="J828" i="32"/>
  <c r="J825" i="32"/>
  <c r="J822" i="32"/>
  <c r="J819" i="32"/>
  <c r="J816" i="32"/>
  <c r="J813" i="32"/>
  <c r="J810" i="32"/>
  <c r="J807" i="32"/>
  <c r="J804" i="32"/>
  <c r="J801" i="32"/>
  <c r="J798" i="32"/>
  <c r="J795" i="32"/>
  <c r="J792" i="32"/>
  <c r="J789" i="32"/>
  <c r="J786" i="32"/>
  <c r="J1227" i="32"/>
  <c r="J1200" i="32"/>
  <c r="J1173" i="32"/>
  <c r="J1115" i="32"/>
  <c r="J1109" i="32"/>
  <c r="J1100" i="32"/>
  <c r="J1091" i="32"/>
  <c r="J1082" i="32"/>
  <c r="J1073" i="32"/>
  <c r="J1064" i="32"/>
  <c r="J1055" i="32"/>
  <c r="J1046" i="32"/>
  <c r="J1037" i="32"/>
  <c r="J1028" i="32"/>
  <c r="J1019" i="32"/>
  <c r="J1010" i="32"/>
  <c r="J1001" i="32"/>
  <c r="J992" i="32"/>
  <c r="J983" i="32"/>
  <c r="J974" i="32"/>
  <c r="J965" i="32"/>
  <c r="J956" i="32"/>
  <c r="J947" i="32"/>
  <c r="J938" i="32"/>
  <c r="J1243" i="32"/>
  <c r="J1105" i="32"/>
  <c r="J1096" i="32"/>
  <c r="J1087" i="32"/>
  <c r="J1078" i="32"/>
  <c r="J1069" i="32"/>
  <c r="J1060" i="32"/>
  <c r="J1051" i="32"/>
  <c r="J1042" i="32"/>
  <c r="J1033" i="32"/>
  <c r="J1024" i="32"/>
  <c r="J1015" i="32"/>
  <c r="J1006" i="32"/>
  <c r="J997" i="32"/>
  <c r="J988" i="32"/>
  <c r="J979" i="32"/>
  <c r="J970" i="32"/>
  <c r="J961" i="32"/>
  <c r="J952" i="32"/>
  <c r="J943" i="32"/>
  <c r="J934" i="32"/>
  <c r="J931" i="32"/>
  <c r="J928" i="32"/>
  <c r="J925" i="32"/>
  <c r="J922" i="32"/>
  <c r="J919" i="32"/>
  <c r="J916" i="32"/>
  <c r="J913" i="32"/>
  <c r="J910" i="32"/>
  <c r="J907" i="32"/>
  <c r="J904" i="32"/>
  <c r="J901" i="32"/>
  <c r="J898" i="32"/>
  <c r="J895" i="32"/>
  <c r="J892" i="32"/>
  <c r="J889" i="32"/>
  <c r="J886" i="32"/>
  <c r="J883" i="32"/>
  <c r="J880" i="32"/>
  <c r="J877" i="32"/>
  <c r="J874" i="32"/>
  <c r="J871" i="32"/>
  <c r="J868" i="32"/>
  <c r="J865" i="32"/>
  <c r="J862" i="32"/>
  <c r="J859" i="32"/>
  <c r="J856" i="32"/>
  <c r="J853" i="32"/>
  <c r="J850" i="32"/>
  <c r="J847" i="32"/>
  <c r="J844" i="32"/>
  <c r="J841" i="32"/>
  <c r="J838" i="32"/>
  <c r="J835" i="32"/>
  <c r="J832" i="32"/>
  <c r="J829" i="32"/>
  <c r="J826" i="32"/>
  <c r="J823" i="32"/>
  <c r="J820" i="32"/>
  <c r="J817" i="32"/>
  <c r="J814" i="32"/>
  <c r="J811" i="32"/>
  <c r="J808" i="32"/>
  <c r="J805" i="32"/>
  <c r="J802" i="32"/>
  <c r="J799" i="32"/>
  <c r="J796" i="32"/>
  <c r="J793" i="32"/>
  <c r="J790" i="32"/>
  <c r="J787" i="32"/>
  <c r="J784" i="32"/>
  <c r="J781" i="32"/>
  <c r="J778" i="32"/>
  <c r="J775" i="32"/>
  <c r="J772" i="32"/>
  <c r="J769" i="32"/>
  <c r="J766" i="32"/>
  <c r="J763" i="32"/>
  <c r="J760" i="32"/>
  <c r="J757" i="32"/>
  <c r="J754" i="32"/>
  <c r="J751" i="32"/>
  <c r="J748" i="32"/>
  <c r="J745" i="32"/>
  <c r="J742" i="32"/>
  <c r="J739" i="32"/>
  <c r="J736" i="32"/>
  <c r="J733" i="32"/>
  <c r="J730" i="32"/>
  <c r="J727" i="32"/>
  <c r="J724" i="32"/>
  <c r="J721" i="32"/>
  <c r="J718" i="32"/>
  <c r="J715" i="32"/>
  <c r="J712" i="32"/>
  <c r="J709" i="32"/>
  <c r="J706" i="32"/>
  <c r="J703" i="32"/>
  <c r="J700" i="32"/>
  <c r="J697" i="32"/>
  <c r="J694" i="32"/>
  <c r="J691" i="32"/>
  <c r="J688" i="32"/>
  <c r="J685" i="32"/>
  <c r="J682" i="32"/>
  <c r="J679" i="32"/>
  <c r="J676" i="32"/>
  <c r="J673" i="32"/>
  <c r="J670" i="32"/>
  <c r="J667" i="32"/>
  <c r="J664" i="32"/>
  <c r="J661" i="32"/>
  <c r="J658" i="32"/>
  <c r="J655" i="32"/>
  <c r="J652" i="32"/>
  <c r="J649" i="32"/>
  <c r="J646" i="32"/>
  <c r="J643" i="32"/>
  <c r="J640" i="32"/>
  <c r="J637" i="32"/>
  <c r="J634" i="32"/>
  <c r="J631" i="32"/>
  <c r="J628" i="32"/>
  <c r="J625" i="32"/>
  <c r="J622" i="32"/>
  <c r="J619" i="32"/>
  <c r="J616" i="32"/>
  <c r="J613" i="32"/>
  <c r="J610" i="32"/>
  <c r="J607" i="32"/>
  <c r="J604" i="32"/>
  <c r="J601" i="32"/>
  <c r="J598" i="32"/>
  <c r="J595" i="32"/>
  <c r="J592" i="32"/>
  <c r="J589" i="32"/>
  <c r="J586" i="32"/>
  <c r="J583" i="32"/>
  <c r="J580" i="32"/>
  <c r="J577" i="32"/>
  <c r="J574" i="32"/>
  <c r="J571" i="32"/>
  <c r="J568" i="32"/>
  <c r="J565" i="32"/>
  <c r="J562" i="32"/>
  <c r="J559" i="32"/>
  <c r="J556" i="32"/>
  <c r="J553" i="32"/>
  <c r="J550" i="32"/>
  <c r="J547" i="32"/>
  <c r="J544" i="32"/>
  <c r="J541" i="32"/>
  <c r="J538" i="32"/>
  <c r="J535" i="32"/>
  <c r="J532" i="32"/>
  <c r="J529" i="32"/>
  <c r="J526" i="32"/>
  <c r="J523" i="32"/>
  <c r="J520" i="32"/>
  <c r="J517" i="32"/>
  <c r="J514" i="32"/>
  <c r="J1218" i="32"/>
  <c r="J1191" i="32"/>
  <c r="J1164" i="32"/>
  <c r="J578" i="32"/>
  <c r="J569" i="32"/>
  <c r="J560" i="32"/>
  <c r="J551" i="32"/>
  <c r="J542" i="32"/>
  <c r="J533" i="32"/>
  <c r="J524" i="32"/>
  <c r="J515" i="32"/>
  <c r="J845" i="32"/>
  <c r="J836" i="32"/>
  <c r="J827" i="32"/>
  <c r="J818" i="32"/>
  <c r="J809" i="32"/>
  <c r="J800" i="32"/>
  <c r="J791" i="32"/>
  <c r="J782" i="32"/>
  <c r="J773" i="32"/>
  <c r="J764" i="32"/>
  <c r="J755" i="32"/>
  <c r="J746" i="32"/>
  <c r="J737" i="32"/>
  <c r="J728" i="32"/>
  <c r="J719" i="32"/>
  <c r="J710" i="32"/>
  <c r="J701" i="32"/>
  <c r="J692" i="32"/>
  <c r="J683" i="32"/>
  <c r="J674" i="32"/>
  <c r="J665" i="32"/>
  <c r="J656" i="32"/>
  <c r="J647" i="32"/>
  <c r="J638" i="32"/>
  <c r="J629" i="32"/>
  <c r="J620" i="32"/>
  <c r="J611" i="32"/>
  <c r="J602" i="32"/>
  <c r="J593" i="32"/>
  <c r="J584" i="32"/>
  <c r="J576" i="32"/>
  <c r="J572" i="32"/>
  <c r="J563" i="32"/>
  <c r="J554" i="32"/>
  <c r="J545" i="32"/>
  <c r="J536" i="32"/>
  <c r="J527" i="32"/>
  <c r="J518" i="32"/>
  <c r="J511" i="32"/>
  <c r="J508" i="32"/>
  <c r="J505" i="32"/>
  <c r="J502" i="32"/>
  <c r="J499" i="32"/>
  <c r="J496" i="32"/>
  <c r="J493" i="32"/>
  <c r="J490" i="32"/>
  <c r="J487" i="32"/>
  <c r="J842" i="32"/>
  <c r="J833" i="32"/>
  <c r="J824" i="32"/>
  <c r="J815" i="32"/>
  <c r="J806" i="32"/>
  <c r="J797" i="32"/>
  <c r="J788" i="32"/>
  <c r="J779" i="32"/>
  <c r="J770" i="32"/>
  <c r="J761" i="32"/>
  <c r="J752" i="32"/>
  <c r="J743" i="32"/>
  <c r="J734" i="32"/>
  <c r="J725" i="32"/>
  <c r="J716" i="32"/>
  <c r="J707" i="32"/>
  <c r="J698" i="32"/>
  <c r="J689" i="32"/>
  <c r="J680" i="32"/>
  <c r="J671" i="32"/>
  <c r="J662" i="32"/>
  <c r="J653" i="32"/>
  <c r="J644" i="32"/>
  <c r="J635" i="32"/>
  <c r="J626" i="32"/>
  <c r="J617" i="32"/>
  <c r="J575" i="32"/>
  <c r="J566" i="32"/>
  <c r="J557" i="32"/>
  <c r="J548" i="32"/>
  <c r="J539" i="32"/>
  <c r="J530" i="32"/>
  <c r="J521" i="32"/>
  <c r="J848" i="32"/>
  <c r="J839" i="32"/>
  <c r="J830" i="32"/>
  <c r="J821" i="32"/>
  <c r="J812" i="32"/>
  <c r="J803" i="32"/>
  <c r="J794" i="32"/>
  <c r="J785" i="32"/>
  <c r="J776" i="32"/>
  <c r="J767" i="32"/>
  <c r="J758" i="32"/>
  <c r="J749" i="32"/>
  <c r="J740" i="32"/>
  <c r="J731" i="32"/>
  <c r="J722" i="32"/>
  <c r="J713" i="32"/>
  <c r="J704" i="32"/>
  <c r="J695" i="32"/>
  <c r="J686" i="32"/>
  <c r="J677" i="32"/>
  <c r="J668" i="32"/>
  <c r="J659" i="32"/>
  <c r="J650" i="32"/>
  <c r="J641" i="32"/>
  <c r="J632" i="32"/>
  <c r="J623" i="32"/>
  <c r="J614" i="32"/>
  <c r="J605" i="32"/>
  <c r="J596" i="32"/>
  <c r="J587" i="32"/>
  <c r="J321" i="32"/>
  <c r="J285" i="32"/>
  <c r="J608" i="32"/>
  <c r="J581" i="32"/>
  <c r="J558" i="32"/>
  <c r="J531" i="32"/>
  <c r="J481" i="32"/>
  <c r="J472" i="32"/>
  <c r="J306" i="32"/>
  <c r="J303" i="32"/>
  <c r="J262" i="32"/>
  <c r="J570" i="32"/>
  <c r="J543" i="32"/>
  <c r="J516" i="32"/>
  <c r="J509" i="32"/>
  <c r="J500" i="32"/>
  <c r="J491" i="32"/>
  <c r="J479" i="32"/>
  <c r="J470" i="32"/>
  <c r="J467" i="32"/>
  <c r="J464" i="32"/>
  <c r="J461" i="32"/>
  <c r="J458" i="32"/>
  <c r="J455" i="32"/>
  <c r="J452" i="32"/>
  <c r="J449" i="32"/>
  <c r="J446" i="32"/>
  <c r="J443" i="32"/>
  <c r="J440" i="32"/>
  <c r="J437" i="32"/>
  <c r="J434" i="32"/>
  <c r="J431" i="32"/>
  <c r="J428" i="32"/>
  <c r="J425" i="32"/>
  <c r="J422" i="32"/>
  <c r="J419" i="32"/>
  <c r="J416" i="32"/>
  <c r="J413" i="32"/>
  <c r="J410" i="32"/>
  <c r="J407" i="32"/>
  <c r="J404" i="32"/>
  <c r="J401" i="32"/>
  <c r="J398" i="32"/>
  <c r="J395" i="32"/>
  <c r="J392" i="32"/>
  <c r="J389" i="32"/>
  <c r="J386" i="32"/>
  <c r="J383" i="32"/>
  <c r="J380" i="32"/>
  <c r="J377" i="32"/>
  <c r="J374" i="32"/>
  <c r="J371" i="32"/>
  <c r="J368" i="32"/>
  <c r="J365" i="32"/>
  <c r="J362" i="32"/>
  <c r="J359" i="32"/>
  <c r="J356" i="32"/>
  <c r="J353" i="32"/>
  <c r="J350" i="32"/>
  <c r="J347" i="32"/>
  <c r="J344" i="32"/>
  <c r="J341" i="32"/>
  <c r="J338" i="32"/>
  <c r="J335" i="32"/>
  <c r="J332" i="32"/>
  <c r="J329" i="32"/>
  <c r="J326" i="32"/>
  <c r="J316" i="32"/>
  <c r="J301" i="32"/>
  <c r="J298" i="32"/>
  <c r="J599" i="32"/>
  <c r="J567" i="32"/>
  <c r="J540" i="32"/>
  <c r="J513" i="32"/>
  <c r="J484" i="32"/>
  <c r="J475" i="32"/>
  <c r="J309" i="32"/>
  <c r="J299" i="32"/>
  <c r="J291" i="32"/>
  <c r="J249" i="32"/>
  <c r="J552" i="32"/>
  <c r="J525" i="32"/>
  <c r="J506" i="32"/>
  <c r="J497" i="32"/>
  <c r="J488" i="32"/>
  <c r="J482" i="32"/>
  <c r="J473" i="32"/>
  <c r="J468" i="32"/>
  <c r="J465" i="32"/>
  <c r="J462" i="32"/>
  <c r="J459" i="32"/>
  <c r="J456" i="32"/>
  <c r="J453" i="32"/>
  <c r="J450" i="32"/>
  <c r="J447" i="32"/>
  <c r="J444" i="32"/>
  <c r="J441" i="32"/>
  <c r="J438" i="32"/>
  <c r="J435" i="32"/>
  <c r="J432" i="32"/>
  <c r="J429" i="32"/>
  <c r="J426" i="32"/>
  <c r="J423" i="32"/>
  <c r="J420" i="32"/>
  <c r="J417" i="32"/>
  <c r="J414" i="32"/>
  <c r="J411" i="32"/>
  <c r="J408" i="32"/>
  <c r="J405" i="32"/>
  <c r="J402" i="32"/>
  <c r="J399" i="32"/>
  <c r="J396" i="32"/>
  <c r="J393" i="32"/>
  <c r="J390" i="32"/>
  <c r="J387" i="32"/>
  <c r="J384" i="32"/>
  <c r="J381" i="32"/>
  <c r="J378" i="32"/>
  <c r="J375" i="32"/>
  <c r="J372" i="32"/>
  <c r="J369" i="32"/>
  <c r="J366" i="32"/>
  <c r="J363" i="32"/>
  <c r="J360" i="32"/>
  <c r="J357" i="32"/>
  <c r="J354" i="32"/>
  <c r="J351" i="32"/>
  <c r="J348" i="32"/>
  <c r="J345" i="32"/>
  <c r="J342" i="32"/>
  <c r="J339" i="32"/>
  <c r="J336" i="32"/>
  <c r="J333" i="32"/>
  <c r="J330" i="32"/>
  <c r="J327" i="32"/>
  <c r="J322" i="32"/>
  <c r="J317" i="32"/>
  <c r="J312" i="32"/>
  <c r="J590" i="32"/>
  <c r="J549" i="32"/>
  <c r="J522" i="32"/>
  <c r="J478" i="32"/>
  <c r="J325" i="32"/>
  <c r="J315" i="32"/>
  <c r="J305" i="32"/>
  <c r="J287" i="32"/>
  <c r="J282" i="32"/>
  <c r="J579" i="32"/>
  <c r="J561" i="32"/>
  <c r="J534" i="32"/>
  <c r="J512" i="32"/>
  <c r="J503" i="32"/>
  <c r="J494" i="32"/>
  <c r="J485" i="32"/>
  <c r="J476" i="32"/>
  <c r="J469" i="32"/>
  <c r="J466" i="32"/>
  <c r="J463" i="32"/>
  <c r="J460" i="32"/>
  <c r="J457" i="32"/>
  <c r="J454" i="32"/>
  <c r="J451" i="32"/>
  <c r="J448" i="32"/>
  <c r="J445" i="32"/>
  <c r="J442" i="32"/>
  <c r="J439" i="32"/>
  <c r="J436" i="32"/>
  <c r="J433" i="32"/>
  <c r="J430" i="32"/>
  <c r="J427" i="32"/>
  <c r="J424" i="32"/>
  <c r="J421" i="32"/>
  <c r="J418" i="32"/>
  <c r="J415" i="32"/>
  <c r="J412" i="32"/>
  <c r="J409" i="32"/>
  <c r="J406" i="32"/>
  <c r="J403" i="32"/>
  <c r="J400" i="32"/>
  <c r="J397" i="32"/>
  <c r="J394" i="32"/>
  <c r="J391" i="32"/>
  <c r="J388" i="32"/>
  <c r="J385" i="32"/>
  <c r="J382" i="32"/>
  <c r="J379" i="32"/>
  <c r="J376" i="32"/>
  <c r="J373" i="32"/>
  <c r="J370" i="32"/>
  <c r="J367" i="32"/>
  <c r="J364" i="32"/>
  <c r="J361" i="32"/>
  <c r="J358" i="32"/>
  <c r="J355" i="32"/>
  <c r="J352" i="32"/>
  <c r="J349" i="32"/>
  <c r="J346" i="32"/>
  <c r="J343" i="32"/>
  <c r="J340" i="32"/>
  <c r="J337" i="32"/>
  <c r="J334" i="32"/>
  <c r="J331" i="32"/>
  <c r="J328" i="32"/>
  <c r="J313" i="32"/>
  <c r="J297" i="32"/>
  <c r="J270" i="32"/>
  <c r="J267" i="32"/>
  <c r="J231" i="32"/>
  <c r="J277" i="32"/>
  <c r="J274" i="32"/>
  <c r="J273" i="32"/>
  <c r="J269" i="32"/>
  <c r="J268" i="32"/>
  <c r="J261" i="32"/>
  <c r="J250" i="32"/>
  <c r="J237" i="32"/>
  <c r="J232" i="32"/>
  <c r="J222" i="32"/>
  <c r="J215" i="32"/>
  <c r="J208" i="32"/>
  <c r="J207" i="32"/>
  <c r="J200" i="32"/>
  <c r="J186" i="32"/>
  <c r="J179" i="32"/>
  <c r="J173" i="32"/>
  <c r="J167" i="32"/>
  <c r="J294" i="32"/>
  <c r="J279" i="32"/>
  <c r="J255" i="32"/>
  <c r="J244" i="32"/>
  <c r="J240" i="32"/>
  <c r="J194" i="32"/>
  <c r="J233" i="32"/>
  <c r="J224" i="32"/>
  <c r="J210" i="32"/>
  <c r="J203" i="32"/>
  <c r="J196" i="32"/>
  <c r="J195" i="32"/>
  <c r="J188" i="32"/>
  <c r="J177" i="32"/>
  <c r="J171" i="32"/>
  <c r="J165" i="32"/>
  <c r="J243" i="32"/>
  <c r="J218" i="32"/>
  <c r="J204" i="32"/>
  <c r="J197" i="32"/>
  <c r="J190" i="32"/>
  <c r="J189" i="32"/>
  <c r="J182" i="32"/>
  <c r="J176" i="32"/>
  <c r="J170" i="32"/>
  <c r="J164" i="32"/>
  <c r="J288" i="32"/>
  <c r="J283" i="32"/>
  <c r="J245" i="32"/>
  <c r="J241" i="32"/>
  <c r="J227" i="32"/>
  <c r="J220" i="32"/>
  <c r="J219" i="32"/>
  <c r="J212" i="32"/>
  <c r="J198" i="32"/>
  <c r="J191" i="32"/>
  <c r="J184" i="32"/>
  <c r="J183" i="32"/>
  <c r="J175" i="32"/>
  <c r="J169" i="32"/>
  <c r="J163" i="32"/>
  <c r="J157" i="32"/>
  <c r="J289" i="32"/>
  <c r="J263" i="32"/>
  <c r="J206" i="32"/>
  <c r="J155" i="32"/>
  <c r="J148" i="32"/>
  <c r="J141" i="32"/>
  <c r="J140" i="32"/>
  <c r="J133" i="32"/>
  <c r="J119" i="32"/>
  <c r="J112" i="32"/>
  <c r="J105" i="32"/>
  <c r="J104" i="32"/>
  <c r="J97" i="32"/>
  <c r="J89" i="32"/>
  <c r="J88" i="32"/>
  <c r="J68" i="32"/>
  <c r="J61" i="32"/>
  <c r="J52" i="32"/>
  <c r="J49" i="32"/>
  <c r="J46" i="32"/>
  <c r="J44" i="32"/>
  <c r="J127" i="32"/>
  <c r="J76" i="32"/>
  <c r="J121" i="32"/>
  <c r="J91" i="32"/>
  <c r="J151" i="32"/>
  <c r="J137" i="32"/>
  <c r="J130" i="32"/>
  <c r="J123" i="32"/>
  <c r="J122" i="32"/>
  <c r="J115" i="32"/>
  <c r="J101" i="32"/>
  <c r="J93" i="32"/>
  <c r="J84" i="32"/>
  <c r="J83" i="32"/>
  <c r="J82" i="32"/>
  <c r="J79" i="32"/>
  <c r="J72" i="32"/>
  <c r="J71" i="32"/>
  <c r="J158" i="32"/>
  <c r="J153" i="32"/>
  <c r="J152" i="32"/>
  <c r="J145" i="32"/>
  <c r="J131" i="32"/>
  <c r="J124" i="32"/>
  <c r="J117" i="32"/>
  <c r="J116" i="32"/>
  <c r="J109" i="32"/>
  <c r="J95" i="32"/>
  <c r="J94" i="32"/>
  <c r="J81" i="32"/>
  <c r="J80" i="32"/>
  <c r="J73" i="32"/>
  <c r="J66" i="32"/>
  <c r="J65" i="32"/>
  <c r="J58" i="32"/>
  <c r="J53" i="32"/>
  <c r="J50" i="32"/>
  <c r="J47" i="32"/>
  <c r="J43" i="32"/>
  <c r="J40" i="32"/>
  <c r="J38" i="32"/>
  <c r="J36" i="32"/>
  <c r="J31" i="32"/>
  <c r="J28" i="32"/>
  <c r="J23" i="32"/>
  <c r="J161" i="32"/>
  <c r="J139" i="32"/>
  <c r="J103" i="32"/>
  <c r="J41" i="32"/>
  <c r="J18" i="32"/>
  <c r="J12" i="32"/>
  <c r="J8" i="32"/>
  <c r="J5" i="32"/>
  <c r="J45" i="32"/>
  <c r="J33" i="32"/>
  <c r="J29" i="32"/>
  <c r="J77" i="32"/>
  <c r="J64" i="32"/>
  <c r="J14" i="32"/>
  <c r="J11" i="32"/>
  <c r="J70" i="32"/>
  <c r="J56" i="32"/>
  <c r="J42" i="32"/>
  <c r="J25" i="32"/>
  <c r="J20" i="32"/>
  <c r="J78" i="32"/>
  <c r="J13" i="32"/>
  <c r="J10" i="32"/>
  <c r="J7" i="32"/>
  <c r="J86" i="32"/>
  <c r="J125" i="32"/>
  <c r="J19" i="32"/>
  <c r="J96" i="32"/>
  <c r="J159" i="32"/>
  <c r="J63" i="32"/>
  <c r="J85" i="32"/>
  <c r="J154" i="32"/>
  <c r="J138" i="32"/>
  <c r="J108" i="32"/>
  <c r="J180" i="32"/>
  <c r="J228" i="32"/>
  <c r="J160" i="32"/>
  <c r="J226" i="32"/>
  <c r="J236" i="32"/>
  <c r="J295" i="32"/>
  <c r="J187" i="32"/>
  <c r="J280" i="32"/>
  <c r="J252" i="32"/>
  <c r="J290" i="32"/>
  <c r="J276" i="32"/>
  <c r="J300" i="32"/>
  <c r="J471" i="32"/>
  <c r="J495" i="32"/>
  <c r="J314" i="32"/>
  <c r="J507" i="32"/>
  <c r="J474" i="32"/>
  <c r="J585" i="32"/>
  <c r="J639" i="32"/>
  <c r="J693" i="32"/>
  <c r="J747" i="32"/>
  <c r="J941" i="32"/>
  <c r="J995" i="32"/>
  <c r="J1022" i="32"/>
  <c r="J1049" i="32"/>
  <c r="J1076" i="32"/>
  <c r="J1103" i="32"/>
  <c r="J642" i="32"/>
  <c r="J696" i="32"/>
  <c r="J750" i="32"/>
  <c r="J600" i="32"/>
  <c r="J654" i="32"/>
  <c r="J708" i="32"/>
  <c r="J762" i="32"/>
  <c r="J1259" i="32"/>
  <c r="J981" i="32"/>
  <c r="J1035" i="32"/>
  <c r="J1089" i="32"/>
  <c r="J960" i="32"/>
  <c r="J1014" i="32"/>
  <c r="J1068" i="32"/>
  <c r="J1127" i="32"/>
  <c r="J1145" i="32"/>
  <c r="J1166" i="32"/>
  <c r="J957" i="32"/>
  <c r="J1011" i="32"/>
  <c r="J1065" i="32"/>
  <c r="J1181" i="32"/>
  <c r="J1196" i="32"/>
  <c r="J1247" i="32"/>
  <c r="J1296" i="32"/>
  <c r="J1404" i="32"/>
  <c r="J1512" i="32"/>
  <c r="J1416" i="32"/>
  <c r="J1383" i="32"/>
  <c r="J1544" i="32"/>
  <c r="J1598" i="32"/>
  <c r="J1670" i="32"/>
  <c r="J1551" i="32"/>
  <c r="J1623" i="32"/>
  <c r="J1695" i="32"/>
  <c r="J1683" i="32"/>
  <c r="J37" i="32"/>
  <c r="J69" i="32"/>
  <c r="J136" i="32"/>
  <c r="J729" i="32"/>
  <c r="J963" i="32"/>
  <c r="J993" i="32"/>
  <c r="J1332" i="32"/>
  <c r="J1452" i="32"/>
  <c r="J1538" i="32"/>
  <c r="J1646" i="32"/>
  <c r="J1700" i="32"/>
  <c r="J1599" i="32"/>
  <c r="J1671" i="32"/>
  <c r="J6" i="32"/>
  <c r="J16" i="32"/>
  <c r="J17" i="32"/>
  <c r="J92" i="32"/>
  <c r="J128" i="32"/>
  <c r="J55" i="32"/>
  <c r="J99" i="32"/>
  <c r="J67" i="32"/>
  <c r="J100" i="32"/>
  <c r="J185" i="32"/>
  <c r="J144" i="32"/>
  <c r="J192" i="32"/>
  <c r="J234" i="32"/>
  <c r="J166" i="32"/>
  <c r="J235" i="32"/>
  <c r="J239" i="32"/>
  <c r="J181" i="32"/>
  <c r="J223" i="32"/>
  <c r="J281" i="32"/>
  <c r="J253" i="32"/>
  <c r="J304" i="32"/>
  <c r="J293" i="32"/>
  <c r="J302" i="32"/>
  <c r="J480" i="32"/>
  <c r="J504" i="32"/>
  <c r="J477" i="32"/>
  <c r="J573" i="32"/>
  <c r="J483" i="32"/>
  <c r="J594" i="32"/>
  <c r="J648" i="32"/>
  <c r="J702" i="32"/>
  <c r="J756" i="32"/>
  <c r="J944" i="32"/>
  <c r="J971" i="32"/>
  <c r="J998" i="32"/>
  <c r="J1025" i="32"/>
  <c r="J1052" i="32"/>
  <c r="J1079" i="32"/>
  <c r="J1106" i="32"/>
  <c r="J651" i="32"/>
  <c r="J705" i="32"/>
  <c r="J759" i="32"/>
  <c r="J609" i="32"/>
  <c r="J663" i="32"/>
  <c r="J717" i="32"/>
  <c r="J771" i="32"/>
  <c r="J936" i="32"/>
  <c r="J990" i="32"/>
  <c r="J1044" i="32"/>
  <c r="J1184" i="32"/>
  <c r="J969" i="32"/>
  <c r="J1023" i="32"/>
  <c r="J1077" i="32"/>
  <c r="J1130" i="32"/>
  <c r="J1148" i="32"/>
  <c r="J1193" i="32"/>
  <c r="J966" i="32"/>
  <c r="J1020" i="32"/>
  <c r="J1074" i="32"/>
  <c r="J1190" i="32"/>
  <c r="J1244" i="32"/>
  <c r="J1205" i="32"/>
  <c r="J1256" i="32"/>
  <c r="J1305" i="32"/>
  <c r="J1359" i="32"/>
  <c r="J1413" i="32"/>
  <c r="J1467" i="32"/>
  <c r="J1263" i="32"/>
  <c r="J1317" i="32"/>
  <c r="J1371" i="32"/>
  <c r="J1425" i="32"/>
  <c r="J1479" i="32"/>
  <c r="J1284" i="32"/>
  <c r="J1338" i="32"/>
  <c r="J1392" i="32"/>
  <c r="J1446" i="32"/>
  <c r="J1500" i="32"/>
  <c r="J1529" i="32"/>
  <c r="J1547" i="32"/>
  <c r="J1565" i="32"/>
  <c r="J1583" i="32"/>
  <c r="J1601" i="32"/>
  <c r="J1619" i="32"/>
  <c r="J1637" i="32"/>
  <c r="J1655" i="32"/>
  <c r="J1673" i="32"/>
  <c r="J1691" i="32"/>
  <c r="J1518" i="32"/>
  <c r="J1536" i="32"/>
  <c r="J1554" i="32"/>
  <c r="J1572" i="32"/>
  <c r="J1590" i="32"/>
  <c r="J1608" i="32"/>
  <c r="J1626" i="32"/>
  <c r="J1644" i="32"/>
  <c r="J1662" i="32"/>
  <c r="J1680" i="32"/>
  <c r="J1698" i="32"/>
  <c r="J217" i="32"/>
  <c r="J660" i="32"/>
  <c r="J672" i="32"/>
  <c r="J780" i="32"/>
  <c r="J999" i="32"/>
  <c r="J1211" i="32"/>
  <c r="J1032" i="32"/>
  <c r="J1086" i="32"/>
  <c r="J1151" i="32"/>
  <c r="J1220" i="32"/>
  <c r="J1029" i="32"/>
  <c r="J1083" i="32"/>
  <c r="J1199" i="32"/>
  <c r="J1214" i="32"/>
  <c r="J1260" i="32"/>
  <c r="J1314" i="32"/>
  <c r="J1422" i="32"/>
  <c r="J1476" i="32"/>
  <c r="J1272" i="32"/>
  <c r="J1380" i="32"/>
  <c r="J1434" i="32"/>
  <c r="J1488" i="32"/>
  <c r="J1293" i="32"/>
  <c r="J1401" i="32"/>
  <c r="J1455" i="32"/>
  <c r="J1532" i="32"/>
  <c r="J1568" i="32"/>
  <c r="J1586" i="32"/>
  <c r="J1604" i="32"/>
  <c r="J1640" i="32"/>
  <c r="J1658" i="32"/>
  <c r="J1676" i="32"/>
  <c r="J1521" i="32"/>
  <c r="J1539" i="32"/>
  <c r="J1575" i="32"/>
  <c r="J1611" i="32"/>
  <c r="J1647" i="32"/>
  <c r="J216" i="32"/>
  <c r="J318" i="32"/>
  <c r="J265" i="32"/>
  <c r="J307" i="32"/>
  <c r="J284" i="32"/>
  <c r="J783" i="32"/>
  <c r="J1013" i="32"/>
  <c r="J1067" i="32"/>
  <c r="J678" i="32"/>
  <c r="J582" i="32"/>
  <c r="J1202" i="32"/>
  <c r="J1071" i="32"/>
  <c r="J1121" i="32"/>
  <c r="J1157" i="32"/>
  <c r="J1217" i="32"/>
  <c r="J1278" i="32"/>
  <c r="J1440" i="32"/>
  <c r="J1344" i="32"/>
  <c r="J1311" i="32"/>
  <c r="J1419" i="32"/>
  <c r="J1574" i="32"/>
  <c r="J1610" i="32"/>
  <c r="J1664" i="32"/>
  <c r="J1581" i="32"/>
  <c r="J1689" i="32"/>
  <c r="J9" i="32"/>
  <c r="J22" i="32"/>
  <c r="J48" i="32"/>
  <c r="J98" i="32"/>
  <c r="J134" i="32"/>
  <c r="J60" i="32"/>
  <c r="J27" i="32"/>
  <c r="J111" i="32"/>
  <c r="J15" i="32"/>
  <c r="J24" i="32"/>
  <c r="J106" i="32"/>
  <c r="J209" i="32"/>
  <c r="J114" i="32"/>
  <c r="J201" i="32"/>
  <c r="J120" i="32"/>
  <c r="J172" i="32"/>
  <c r="J54" i="32"/>
  <c r="J275" i="32"/>
  <c r="J246" i="32"/>
  <c r="J286" i="32"/>
  <c r="J258" i="32"/>
  <c r="J310" i="32"/>
  <c r="J296" i="32"/>
  <c r="J492" i="32"/>
  <c r="J537" i="32"/>
  <c r="J588" i="32"/>
  <c r="J528" i="32"/>
  <c r="J597" i="32"/>
  <c r="J519" i="32"/>
  <c r="J603" i="32"/>
  <c r="J657" i="32"/>
  <c r="J711" i="32"/>
  <c r="J765" i="32"/>
  <c r="J950" i="32"/>
  <c r="J977" i="32"/>
  <c r="J1004" i="32"/>
  <c r="J1031" i="32"/>
  <c r="J1058" i="32"/>
  <c r="J1085" i="32"/>
  <c r="J1112" i="32"/>
  <c r="J714" i="32"/>
  <c r="J768" i="32"/>
  <c r="J618" i="32"/>
  <c r="J726" i="32"/>
  <c r="J945" i="32"/>
  <c r="J1053" i="32"/>
  <c r="J978" i="32"/>
  <c r="J1133" i="32"/>
  <c r="J975" i="32"/>
  <c r="J1253" i="32"/>
  <c r="J1368" i="32"/>
  <c r="J1326" i="32"/>
  <c r="J1347" i="32"/>
  <c r="J1550" i="32"/>
  <c r="J1622" i="32"/>
  <c r="J1694" i="32"/>
  <c r="J1593" i="32"/>
  <c r="J1665" i="32"/>
  <c r="J251" i="32"/>
  <c r="J202" i="32"/>
  <c r="J323" i="32"/>
  <c r="J229" i="32"/>
  <c r="J199" i="32"/>
  <c r="J260" i="32"/>
  <c r="J257" i="32"/>
  <c r="J621" i="32"/>
  <c r="J986" i="32"/>
  <c r="J1094" i="32"/>
  <c r="J732" i="32"/>
  <c r="J690" i="32"/>
  <c r="J1017" i="32"/>
  <c r="J1050" i="32"/>
  <c r="J939" i="32"/>
  <c r="J1232" i="32"/>
  <c r="J1494" i="32"/>
  <c r="J1506" i="32"/>
  <c r="J1365" i="32"/>
  <c r="J1556" i="32"/>
  <c r="J1628" i="32"/>
  <c r="J1545" i="32"/>
  <c r="J1617" i="32"/>
  <c r="J30" i="32"/>
  <c r="J51" i="32"/>
  <c r="J107" i="32"/>
  <c r="J143" i="32"/>
  <c r="J59" i="32"/>
  <c r="J129" i="32"/>
  <c r="J35" i="32"/>
  <c r="J26" i="32"/>
  <c r="J118" i="32"/>
  <c r="J221" i="32"/>
  <c r="J150" i="32"/>
  <c r="J213" i="32"/>
  <c r="J156" i="32"/>
  <c r="J178" i="32"/>
  <c r="J132" i="32"/>
  <c r="J311" i="32"/>
  <c r="J238" i="32"/>
  <c r="J247" i="32"/>
  <c r="J193" i="32"/>
  <c r="J259" i="32"/>
  <c r="J319" i="32"/>
  <c r="J230" i="32"/>
  <c r="J501" i="32"/>
  <c r="J564" i="32"/>
  <c r="J248" i="32"/>
  <c r="J555" i="32"/>
  <c r="J254" i="32"/>
  <c r="J546" i="32"/>
  <c r="J612" i="32"/>
  <c r="J666" i="32"/>
  <c r="J720" i="32"/>
  <c r="J774" i="32"/>
  <c r="J953" i="32"/>
  <c r="J980" i="32"/>
  <c r="J1007" i="32"/>
  <c r="J1034" i="32"/>
  <c r="J1061" i="32"/>
  <c r="J1088" i="32"/>
  <c r="J615" i="32"/>
  <c r="J669" i="32"/>
  <c r="J723" i="32"/>
  <c r="J777" i="32"/>
  <c r="J627" i="32"/>
  <c r="J681" i="32"/>
  <c r="J735" i="32"/>
  <c r="J1175" i="32"/>
  <c r="J954" i="32"/>
  <c r="J1008" i="32"/>
  <c r="J1062" i="32"/>
  <c r="J1241" i="32"/>
  <c r="J987" i="32"/>
  <c r="J1041" i="32"/>
  <c r="J1118" i="32"/>
  <c r="J1136" i="32"/>
  <c r="J1154" i="32"/>
  <c r="J1250" i="32"/>
  <c r="J984" i="32"/>
  <c r="J1038" i="32"/>
  <c r="J1262" i="32"/>
  <c r="J1208" i="32"/>
  <c r="J1169" i="32"/>
  <c r="J1223" i="32"/>
  <c r="J1269" i="32"/>
  <c r="J1323" i="32"/>
  <c r="J1377" i="32"/>
  <c r="J1431" i="32"/>
  <c r="J1485" i="32"/>
  <c r="J1281" i="32"/>
  <c r="J1335" i="32"/>
  <c r="J1389" i="32"/>
  <c r="J1443" i="32"/>
  <c r="J1497" i="32"/>
  <c r="J1302" i="32"/>
  <c r="J1356" i="32"/>
  <c r="J1410" i="32"/>
  <c r="J1464" i="32"/>
  <c r="J1517" i="32"/>
  <c r="J1535" i="32"/>
  <c r="J1553" i="32"/>
  <c r="J1571" i="32"/>
  <c r="J1589" i="32"/>
  <c r="J1607" i="32"/>
  <c r="J1625" i="32"/>
  <c r="J1643" i="32"/>
  <c r="J1661" i="32"/>
  <c r="J1679" i="32"/>
  <c r="J1697" i="32"/>
  <c r="J1524" i="32"/>
  <c r="J1542" i="32"/>
  <c r="J1560" i="32"/>
  <c r="J1578" i="32"/>
  <c r="J1596" i="32"/>
  <c r="J1614" i="32"/>
  <c r="J1632" i="32"/>
  <c r="J1650" i="32"/>
  <c r="J1668" i="32"/>
  <c r="J1686" i="32"/>
  <c r="J1704" i="32"/>
  <c r="J21" i="32"/>
  <c r="J62" i="32"/>
  <c r="J168" i="32"/>
  <c r="J75" i="32"/>
  <c r="J162" i="32"/>
  <c r="J256" i="32"/>
  <c r="J272" i="32"/>
  <c r="J489" i="32"/>
  <c r="J959" i="32"/>
  <c r="J624" i="32"/>
  <c r="J744" i="32"/>
  <c r="J996" i="32"/>
  <c r="J1163" i="32"/>
  <c r="J1290" i="32"/>
  <c r="J1520" i="32"/>
  <c r="J1682" i="32"/>
  <c r="J1635" i="32"/>
  <c r="J110" i="32"/>
  <c r="J146" i="32"/>
  <c r="J87" i="32"/>
  <c r="J135" i="32"/>
  <c r="J675" i="32"/>
  <c r="J1047" i="32"/>
  <c r="J1563" i="32"/>
  <c r="J34" i="32"/>
  <c r="J113" i="32"/>
  <c r="J149" i="32"/>
  <c r="J32" i="32"/>
  <c r="J90" i="32"/>
  <c r="J147" i="32"/>
  <c r="J39" i="32"/>
  <c r="J74" i="32"/>
  <c r="J142" i="32"/>
  <c r="J102" i="32"/>
  <c r="J57" i="32"/>
  <c r="J174" i="32"/>
  <c r="J225" i="32"/>
  <c r="J126" i="32"/>
  <c r="J214" i="32"/>
  <c r="J205" i="32"/>
  <c r="J211" i="32"/>
  <c r="J324" i="32"/>
  <c r="J266" i="32"/>
  <c r="J242" i="32"/>
  <c r="J278" i="32"/>
  <c r="J264" i="32"/>
  <c r="J292" i="32"/>
  <c r="J606" i="32"/>
  <c r="J486" i="32"/>
  <c r="J271" i="32"/>
  <c r="J498" i="32"/>
  <c r="J308" i="32"/>
  <c r="J320" i="32"/>
  <c r="J630" i="32"/>
  <c r="J684" i="32"/>
  <c r="J738" i="32"/>
  <c r="J935" i="32"/>
  <c r="J962" i="32"/>
  <c r="J989" i="32"/>
  <c r="J1016" i="32"/>
  <c r="J1043" i="32"/>
  <c r="J1070" i="32"/>
  <c r="J1097" i="32"/>
  <c r="J633" i="32"/>
  <c r="J687" i="32"/>
  <c r="J741" i="32"/>
  <c r="J591" i="32"/>
  <c r="J645" i="32"/>
  <c r="J699" i="32"/>
  <c r="J753" i="32"/>
  <c r="J1229" i="32"/>
  <c r="J972" i="32"/>
  <c r="J1026" i="32"/>
  <c r="J1080" i="32"/>
  <c r="J951" i="32"/>
  <c r="J1005" i="32"/>
  <c r="J1059" i="32"/>
  <c r="J1124" i="32"/>
  <c r="J1142" i="32"/>
  <c r="J1160" i="32"/>
  <c r="J948" i="32"/>
  <c r="J1002" i="32"/>
  <c r="J1056" i="32"/>
  <c r="J1172" i="32"/>
  <c r="J1226" i="32"/>
  <c r="J1187" i="32"/>
  <c r="J1238" i="32"/>
  <c r="J1287" i="32"/>
  <c r="J1341" i="32"/>
  <c r="J1395" i="32"/>
  <c r="J1449" i="32"/>
  <c r="J1503" i="32"/>
  <c r="J1299" i="32"/>
  <c r="J1353" i="32"/>
  <c r="J1407" i="32"/>
  <c r="J1461" i="32"/>
  <c r="J1266" i="32"/>
  <c r="J1320" i="32"/>
  <c r="J1374" i="32"/>
  <c r="J1428" i="32"/>
  <c r="J1482" i="32"/>
  <c r="J1523" i="32"/>
  <c r="J1541" i="32"/>
  <c r="J1559" i="32"/>
  <c r="J1577" i="32"/>
  <c r="J1595" i="32"/>
  <c r="J1613" i="32"/>
  <c r="J1631" i="32"/>
  <c r="J1649" i="32"/>
  <c r="J1667" i="32"/>
  <c r="J1685" i="32"/>
  <c r="J1703" i="32"/>
  <c r="J1530" i="32"/>
  <c r="J1548" i="32"/>
  <c r="J1566" i="32"/>
  <c r="J1584" i="32"/>
  <c r="J1602" i="32"/>
  <c r="J1620" i="32"/>
  <c r="J1638" i="32"/>
  <c r="J1656" i="32"/>
  <c r="J1674" i="32"/>
  <c r="J1692" i="32"/>
  <c r="J968" i="32"/>
  <c r="J1235" i="32"/>
  <c r="J1350" i="32"/>
  <c r="J1458" i="32"/>
  <c r="J1308" i="32"/>
  <c r="J1362" i="32"/>
  <c r="J1470" i="32"/>
  <c r="J1275" i="32"/>
  <c r="J1329" i="32"/>
  <c r="J1437" i="32"/>
  <c r="J1491" i="32"/>
  <c r="J1526" i="32"/>
  <c r="J1562" i="32"/>
  <c r="J1580" i="32"/>
  <c r="J1616" i="32"/>
  <c r="J1634" i="32"/>
  <c r="J1652" i="32"/>
  <c r="J1688" i="32"/>
  <c r="J1515" i="32"/>
  <c r="J1533" i="32"/>
  <c r="J1569" i="32"/>
  <c r="J1587" i="32"/>
  <c r="J1605" i="32"/>
  <c r="J1641" i="32"/>
  <c r="J1659" i="32"/>
  <c r="J1677" i="32"/>
  <c r="J1509" i="32"/>
  <c r="J1557" i="32"/>
  <c r="J1629" i="32"/>
  <c r="J1701" i="32"/>
  <c r="J510" i="32"/>
  <c r="J1040" i="32"/>
  <c r="J636" i="32"/>
  <c r="J942" i="32"/>
  <c r="J1139" i="32"/>
  <c r="J1178" i="32"/>
  <c r="J1386" i="32"/>
  <c r="J1398" i="32"/>
  <c r="J1473" i="32"/>
  <c r="J1592" i="32"/>
  <c r="J1527" i="32"/>
  <c r="J1653" i="32"/>
  <c r="AY11" i="32"/>
  <c r="AZ11" i="32" s="1"/>
  <c r="AY89" i="32" l="1"/>
  <c r="AZ89" i="32" s="1"/>
  <c r="BA11" i="32"/>
  <c r="BA10" i="32"/>
  <c r="BB10" i="32" s="1"/>
  <c r="AY12" i="32"/>
  <c r="AZ12" i="32" s="1"/>
  <c r="AX10" i="32"/>
  <c r="J1654" i="32"/>
  <c r="J1660" i="32"/>
  <c r="J1666" i="32"/>
  <c r="AG23" i="31"/>
  <c r="J1459" i="32"/>
  <c r="J1492" i="32"/>
  <c r="J1534" i="32"/>
  <c r="J1582" i="32"/>
  <c r="J1624" i="32"/>
  <c r="J1672" i="32"/>
  <c r="J1693" i="32"/>
  <c r="J1507" i="32"/>
  <c r="J1537" i="32"/>
  <c r="J1567" i="32"/>
  <c r="J1603" i="32"/>
  <c r="J1636" i="32"/>
  <c r="J1675" i="32"/>
  <c r="J1510" i="32"/>
  <c r="J1540" i="32"/>
  <c r="J1576" i="32"/>
  <c r="J1606" i="32"/>
  <c r="J1639" i="32"/>
  <c r="J1696" i="32"/>
  <c r="J1426" i="32"/>
  <c r="J1450" i="32"/>
  <c r="J1474" i="32"/>
  <c r="J1498" i="32"/>
  <c r="J1522" i="32"/>
  <c r="J1546" i="32"/>
  <c r="J1570" i="32"/>
  <c r="J1594" i="32"/>
  <c r="J1618" i="32"/>
  <c r="J1645" i="32"/>
  <c r="J1678" i="32"/>
  <c r="J1405" i="32"/>
  <c r="J1429" i="32"/>
  <c r="J1453" i="32"/>
  <c r="J1477" i="32"/>
  <c r="J1501" i="32"/>
  <c r="J1525" i="32"/>
  <c r="J1549" i="32"/>
  <c r="J1573" i="32"/>
  <c r="J1597" i="32"/>
  <c r="J1621" i="32"/>
  <c r="J1648" i="32"/>
  <c r="J1681" i="32"/>
  <c r="J1684" i="32"/>
  <c r="J1633" i="32"/>
  <c r="J1657" i="32"/>
  <c r="J1687" i="32"/>
  <c r="J1663" i="32"/>
  <c r="J1690" i="32"/>
  <c r="J1669" i="32"/>
  <c r="AX88" i="32"/>
  <c r="F1702" i="32"/>
  <c r="F1699" i="32"/>
  <c r="F1696" i="32"/>
  <c r="F1693" i="32"/>
  <c r="F1690" i="32"/>
  <c r="F1687" i="32"/>
  <c r="F1684" i="32"/>
  <c r="F1681" i="32"/>
  <c r="F1678" i="32"/>
  <c r="F1675" i="32"/>
  <c r="F1672" i="32"/>
  <c r="F1669" i="32"/>
  <c r="F1666" i="32"/>
  <c r="F1663" i="32"/>
  <c r="F1660" i="32"/>
  <c r="F1657" i="32"/>
  <c r="F1654" i="32"/>
  <c r="F1651" i="32"/>
  <c r="F1648" i="32"/>
  <c r="F1645" i="32"/>
  <c r="F1642" i="32"/>
  <c r="F1639" i="32"/>
  <c r="F1636" i="32"/>
  <c r="F1633" i="32"/>
  <c r="F1630" i="32"/>
  <c r="F1627" i="32"/>
  <c r="F1624" i="32"/>
  <c r="F1621" i="32"/>
  <c r="F1618" i="32"/>
  <c r="F1615" i="32"/>
  <c r="F1612" i="32"/>
  <c r="F1609" i="32"/>
  <c r="F1606" i="32"/>
  <c r="F1603" i="32"/>
  <c r="F1600" i="32"/>
  <c r="F1597" i="32"/>
  <c r="F1594" i="32"/>
  <c r="F1591" i="32"/>
  <c r="F1588" i="32"/>
  <c r="F1585" i="32"/>
  <c r="F1582" i="32"/>
  <c r="F1579" i="32"/>
  <c r="F1576" i="32"/>
  <c r="F1573" i="32"/>
  <c r="F1570" i="32"/>
  <c r="F1567" i="32"/>
  <c r="F1564" i="32"/>
  <c r="F1561" i="32"/>
  <c r="F1558" i="32"/>
  <c r="F1555" i="32"/>
  <c r="F1552" i="32"/>
  <c r="F1549" i="32"/>
  <c r="F1546" i="32"/>
  <c r="F1543" i="32"/>
  <c r="F1540" i="32"/>
  <c r="F1537" i="32"/>
  <c r="F1534" i="32"/>
  <c r="F1531" i="32"/>
  <c r="F1528" i="32"/>
  <c r="F1525" i="32"/>
  <c r="F1522" i="32"/>
  <c r="F1519" i="32"/>
  <c r="F1516" i="32"/>
  <c r="F1703" i="32"/>
  <c r="F1700" i="32"/>
  <c r="F1697" i="32"/>
  <c r="F1694" i="32"/>
  <c r="F1691" i="32"/>
  <c r="F1688" i="32"/>
  <c r="F1685" i="32"/>
  <c r="F1682" i="32"/>
  <c r="F1679" i="32"/>
  <c r="F1676" i="32"/>
  <c r="F1673" i="32"/>
  <c r="F1670" i="32"/>
  <c r="F1667" i="32"/>
  <c r="F1664" i="32"/>
  <c r="F1661" i="32"/>
  <c r="F1658" i="32"/>
  <c r="F1655" i="32"/>
  <c r="F1652" i="32"/>
  <c r="F1649" i="32"/>
  <c r="F1646" i="32"/>
  <c r="F1643" i="32"/>
  <c r="F1640" i="32"/>
  <c r="F1637" i="32"/>
  <c r="F1634" i="32"/>
  <c r="F1631" i="32"/>
  <c r="F1628" i="32"/>
  <c r="F1625" i="32"/>
  <c r="F1622" i="32"/>
  <c r="F1619" i="32"/>
  <c r="F1616" i="32"/>
  <c r="F1613" i="32"/>
  <c r="F1610" i="32"/>
  <c r="F1607" i="32"/>
  <c r="F1604" i="32"/>
  <c r="F1601" i="32"/>
  <c r="F1598" i="32"/>
  <c r="F1595" i="32"/>
  <c r="F1592" i="32"/>
  <c r="F1589" i="32"/>
  <c r="F1586" i="32"/>
  <c r="F1583" i="32"/>
  <c r="F1580" i="32"/>
  <c r="F1577" i="32"/>
  <c r="F1574" i="32"/>
  <c r="F1571" i="32"/>
  <c r="F1568" i="32"/>
  <c r="F1565" i="32"/>
  <c r="F1562" i="32"/>
  <c r="F1559" i="32"/>
  <c r="F1556" i="32"/>
  <c r="F1553" i="32"/>
  <c r="F1550" i="32"/>
  <c r="F1547" i="32"/>
  <c r="F1544" i="32"/>
  <c r="F1541" i="32"/>
  <c r="F1538" i="32"/>
  <c r="F1535" i="32"/>
  <c r="F1532" i="32"/>
  <c r="F1529" i="32"/>
  <c r="F1526" i="32"/>
  <c r="F1523" i="32"/>
  <c r="F1520" i="32"/>
  <c r="F1517" i="32"/>
  <c r="F1704" i="32"/>
  <c r="F1701" i="32"/>
  <c r="F1698" i="32"/>
  <c r="F1695" i="32"/>
  <c r="F1692" i="32"/>
  <c r="F1689" i="32"/>
  <c r="F1686" i="32"/>
  <c r="F1683" i="32"/>
  <c r="F1680" i="32"/>
  <c r="F1677" i="32"/>
  <c r="F1674" i="32"/>
  <c r="F1671" i="32"/>
  <c r="F1668" i="32"/>
  <c r="F1665" i="32"/>
  <c r="F1662" i="32"/>
  <c r="F1659" i="32"/>
  <c r="F1656" i="32"/>
  <c r="F1653" i="32"/>
  <c r="F1650" i="32"/>
  <c r="F1647" i="32"/>
  <c r="F1644" i="32"/>
  <c r="F1641" i="32"/>
  <c r="F1638" i="32"/>
  <c r="F1635" i="32"/>
  <c r="F1632" i="32"/>
  <c r="F1629" i="32"/>
  <c r="F1626" i="32"/>
  <c r="F1623" i="32"/>
  <c r="F1620" i="32"/>
  <c r="F1617" i="32"/>
  <c r="F1614" i="32"/>
  <c r="F1611" i="32"/>
  <c r="F1608" i="32"/>
  <c r="F1605" i="32"/>
  <c r="F1602" i="32"/>
  <c r="F1599" i="32"/>
  <c r="F1596" i="32"/>
  <c r="F1593" i="32"/>
  <c r="F1590" i="32"/>
  <c r="F1587" i="32"/>
  <c r="F1584" i="32"/>
  <c r="F1581" i="32"/>
  <c r="F1578" i="32"/>
  <c r="F1575" i="32"/>
  <c r="F1572" i="32"/>
  <c r="F1569" i="32"/>
  <c r="F1566" i="32"/>
  <c r="F1563" i="32"/>
  <c r="F1560" i="32"/>
  <c r="F1557" i="32"/>
  <c r="F1554" i="32"/>
  <c r="F1551" i="32"/>
  <c r="F1548" i="32"/>
  <c r="F1545" i="32"/>
  <c r="F1542" i="32"/>
  <c r="F1539" i="32"/>
  <c r="F1536" i="32"/>
  <c r="F1533" i="32"/>
  <c r="F1530" i="32"/>
  <c r="F1527" i="32"/>
  <c r="F1524" i="32"/>
  <c r="F1521" i="32"/>
  <c r="F1518" i="32"/>
  <c r="F1514" i="32"/>
  <c r="F1511" i="32"/>
  <c r="F1508" i="32"/>
  <c r="F1505" i="32"/>
  <c r="F1502" i="32"/>
  <c r="F1499" i="32"/>
  <c r="F1496" i="32"/>
  <c r="F1493" i="32"/>
  <c r="F1490" i="32"/>
  <c r="F1487" i="32"/>
  <c r="F1484" i="32"/>
  <c r="F1481" i="32"/>
  <c r="F1478" i="32"/>
  <c r="F1475" i="32"/>
  <c r="F1472" i="32"/>
  <c r="F1469" i="32"/>
  <c r="F1466" i="32"/>
  <c r="F1463" i="32"/>
  <c r="F1460" i="32"/>
  <c r="F1457" i="32"/>
  <c r="F1454" i="32"/>
  <c r="F1451" i="32"/>
  <c r="F1448" i="32"/>
  <c r="F1445" i="32"/>
  <c r="F1442" i="32"/>
  <c r="F1439" i="32"/>
  <c r="F1436" i="32"/>
  <c r="F1433" i="32"/>
  <c r="F1430" i="32"/>
  <c r="F1427" i="32"/>
  <c r="F1424" i="32"/>
  <c r="F1421" i="32"/>
  <c r="F1418" i="32"/>
  <c r="F1415" i="32"/>
  <c r="F1412" i="32"/>
  <c r="F1409" i="32"/>
  <c r="F1406" i="32"/>
  <c r="F1403" i="32"/>
  <c r="F1400" i="32"/>
  <c r="F1397" i="32"/>
  <c r="F1394" i="32"/>
  <c r="F1391" i="32"/>
  <c r="F1388" i="32"/>
  <c r="F1385" i="32"/>
  <c r="F1382" i="32"/>
  <c r="F1379" i="32"/>
  <c r="F1376" i="32"/>
  <c r="F1373" i="32"/>
  <c r="F1370" i="32"/>
  <c r="F1367" i="32"/>
  <c r="F1364" i="32"/>
  <c r="F1361" i="32"/>
  <c r="F1358" i="32"/>
  <c r="F1355" i="32"/>
  <c r="F1352" i="32"/>
  <c r="F1349" i="32"/>
  <c r="F1346" i="32"/>
  <c r="F1343" i="32"/>
  <c r="F1340" i="32"/>
  <c r="F1337" i="32"/>
  <c r="F1334" i="32"/>
  <c r="F1331" i="32"/>
  <c r="F1328" i="32"/>
  <c r="F1325" i="32"/>
  <c r="F1322" i="32"/>
  <c r="F1319" i="32"/>
  <c r="F1316" i="32"/>
  <c r="F1313" i="32"/>
  <c r="F1310" i="32"/>
  <c r="F1307" i="32"/>
  <c r="F1304" i="32"/>
  <c r="F1301" i="32"/>
  <c r="F1298" i="32"/>
  <c r="F1295" i="32"/>
  <c r="F1292" i="32"/>
  <c r="F1289" i="32"/>
  <c r="F1286" i="32"/>
  <c r="F1283" i="32"/>
  <c r="F1280" i="32"/>
  <c r="F1277" i="32"/>
  <c r="F1274" i="32"/>
  <c r="F1271" i="32"/>
  <c r="F1268" i="32"/>
  <c r="F1265" i="32"/>
  <c r="F1262" i="32"/>
  <c r="F1515" i="32"/>
  <c r="F1512" i="32"/>
  <c r="F1509" i="32"/>
  <c r="F1506" i="32"/>
  <c r="F1503" i="32"/>
  <c r="F1500" i="32"/>
  <c r="F1497" i="32"/>
  <c r="F1494" i="32"/>
  <c r="F1491" i="32"/>
  <c r="F1488" i="32"/>
  <c r="F1485" i="32"/>
  <c r="F1482" i="32"/>
  <c r="F1479" i="32"/>
  <c r="F1476" i="32"/>
  <c r="F1473" i="32"/>
  <c r="F1470" i="32"/>
  <c r="F1467" i="32"/>
  <c r="F1464" i="32"/>
  <c r="F1461" i="32"/>
  <c r="F1458" i="32"/>
  <c r="F1455" i="32"/>
  <c r="F1452" i="32"/>
  <c r="F1449" i="32"/>
  <c r="F1446" i="32"/>
  <c r="F1443" i="32"/>
  <c r="F1440" i="32"/>
  <c r="F1437" i="32"/>
  <c r="F1434" i="32"/>
  <c r="F1431" i="32"/>
  <c r="F1428" i="32"/>
  <c r="F1425" i="32"/>
  <c r="F1422" i="32"/>
  <c r="F1419" i="32"/>
  <c r="F1416" i="32"/>
  <c r="F1413" i="32"/>
  <c r="F1410" i="32"/>
  <c r="F1407" i="32"/>
  <c r="F1404" i="32"/>
  <c r="F1401" i="32"/>
  <c r="F1398" i="32"/>
  <c r="F1395" i="32"/>
  <c r="F1392" i="32"/>
  <c r="F1389" i="32"/>
  <c r="F1386" i="32"/>
  <c r="F1383" i="32"/>
  <c r="F1380" i="32"/>
  <c r="F1377" i="32"/>
  <c r="F1374" i="32"/>
  <c r="F1371" i="32"/>
  <c r="F1368" i="32"/>
  <c r="F1365" i="32"/>
  <c r="F1362" i="32"/>
  <c r="F1359" i="32"/>
  <c r="F1356" i="32"/>
  <c r="F1353" i="32"/>
  <c r="F1350" i="32"/>
  <c r="F1347" i="32"/>
  <c r="F1344" i="32"/>
  <c r="F1341" i="32"/>
  <c r="F1338" i="32"/>
  <c r="F1335" i="32"/>
  <c r="F1332" i="32"/>
  <c r="F1329" i="32"/>
  <c r="F1326" i="32"/>
  <c r="F1323" i="32"/>
  <c r="F1320" i="32"/>
  <c r="F1317" i="32"/>
  <c r="F1314" i="32"/>
  <c r="F1311" i="32"/>
  <c r="F1308" i="32"/>
  <c r="F1305" i="32"/>
  <c r="F1302" i="32"/>
  <c r="F1299" i="32"/>
  <c r="F1296" i="32"/>
  <c r="F1293" i="32"/>
  <c r="F1290" i="32"/>
  <c r="F1287" i="32"/>
  <c r="F1284" i="32"/>
  <c r="F1281" i="32"/>
  <c r="F1278" i="32"/>
  <c r="F1275" i="32"/>
  <c r="F1272" i="32"/>
  <c r="F1269" i="32"/>
  <c r="F1266" i="32"/>
  <c r="F1263" i="32"/>
  <c r="F1507" i="32"/>
  <c r="F1498" i="32"/>
  <c r="F1489" i="32"/>
  <c r="F1480" i="32"/>
  <c r="F1471" i="32"/>
  <c r="F1462" i="32"/>
  <c r="F1453" i="32"/>
  <c r="F1444" i="32"/>
  <c r="F1435" i="32"/>
  <c r="F1426" i="32"/>
  <c r="F1417" i="32"/>
  <c r="F1408" i="32"/>
  <c r="F1399" i="32"/>
  <c r="F1390" i="32"/>
  <c r="F1381" i="32"/>
  <c r="F1372" i="32"/>
  <c r="F1363" i="32"/>
  <c r="F1354" i="32"/>
  <c r="F1345" i="32"/>
  <c r="F1336" i="32"/>
  <c r="F1327" i="32"/>
  <c r="F1318" i="32"/>
  <c r="F1309" i="32"/>
  <c r="F1300" i="32"/>
  <c r="F1291" i="32"/>
  <c r="F1282" i="32"/>
  <c r="F1273" i="32"/>
  <c r="F1264" i="32"/>
  <c r="F1258" i="32"/>
  <c r="F1255" i="32"/>
  <c r="F1252" i="32"/>
  <c r="F1249" i="32"/>
  <c r="F1246" i="32"/>
  <c r="F1243" i="32"/>
  <c r="F1240" i="32"/>
  <c r="F1237" i="32"/>
  <c r="F1234" i="32"/>
  <c r="F1231" i="32"/>
  <c r="F1228" i="32"/>
  <c r="F1225" i="32"/>
  <c r="F1222" i="32"/>
  <c r="F1219" i="32"/>
  <c r="F1216" i="32"/>
  <c r="F1213" i="32"/>
  <c r="F1210" i="32"/>
  <c r="F1207" i="32"/>
  <c r="F1204" i="32"/>
  <c r="F1201" i="32"/>
  <c r="F1198" i="32"/>
  <c r="F1195" i="32"/>
  <c r="F1192" i="32"/>
  <c r="F1189" i="32"/>
  <c r="F1186" i="32"/>
  <c r="F1183" i="32"/>
  <c r="F1180" i="32"/>
  <c r="F1177" i="32"/>
  <c r="F1174" i="32"/>
  <c r="F1171" i="32"/>
  <c r="F1168" i="32"/>
  <c r="F1165" i="32"/>
  <c r="F1513" i="32"/>
  <c r="F1504" i="32"/>
  <c r="F1495" i="32"/>
  <c r="F1486" i="32"/>
  <c r="F1477" i="32"/>
  <c r="F1468" i="32"/>
  <c r="F1459" i="32"/>
  <c r="F1450" i="32"/>
  <c r="F1441" i="32"/>
  <c r="F1432" i="32"/>
  <c r="F1423" i="32"/>
  <c r="F1414" i="32"/>
  <c r="F1405" i="32"/>
  <c r="F1396" i="32"/>
  <c r="F1387" i="32"/>
  <c r="F1378" i="32"/>
  <c r="F1369" i="32"/>
  <c r="F1360" i="32"/>
  <c r="F1351" i="32"/>
  <c r="F1342" i="32"/>
  <c r="F1333" i="32"/>
  <c r="F1324" i="32"/>
  <c r="F1315" i="32"/>
  <c r="F1306" i="32"/>
  <c r="F1297" i="32"/>
  <c r="F1288" i="32"/>
  <c r="F1279" i="32"/>
  <c r="F1270" i="32"/>
  <c r="F1261" i="32"/>
  <c r="F1259" i="32"/>
  <c r="F1256" i="32"/>
  <c r="F1253" i="32"/>
  <c r="F1250" i="32"/>
  <c r="F1247" i="32"/>
  <c r="F1244" i="32"/>
  <c r="F1241" i="32"/>
  <c r="F1238" i="32"/>
  <c r="F1510" i="32"/>
  <c r="F1501" i="32"/>
  <c r="F1492" i="32"/>
  <c r="F1483" i="32"/>
  <c r="F1474" i="32"/>
  <c r="F1465" i="32"/>
  <c r="F1456" i="32"/>
  <c r="F1447" i="32"/>
  <c r="F1438" i="32"/>
  <c r="F1429" i="32"/>
  <c r="F1420" i="32"/>
  <c r="F1411" i="32"/>
  <c r="F1402" i="32"/>
  <c r="F1393" i="32"/>
  <c r="F1384" i="32"/>
  <c r="F1375" i="32"/>
  <c r="F1366" i="32"/>
  <c r="F1357" i="32"/>
  <c r="F1348" i="32"/>
  <c r="F1339" i="32"/>
  <c r="F1330" i="32"/>
  <c r="F1321" i="32"/>
  <c r="F1312" i="32"/>
  <c r="F1303" i="32"/>
  <c r="F1294" i="32"/>
  <c r="F1285" i="32"/>
  <c r="F1276" i="32"/>
  <c r="F1267" i="32"/>
  <c r="F1229" i="32"/>
  <c r="F1220" i="32"/>
  <c r="F1211" i="32"/>
  <c r="F1202" i="32"/>
  <c r="F1193" i="32"/>
  <c r="F1184" i="32"/>
  <c r="F1175" i="32"/>
  <c r="F1166" i="32"/>
  <c r="F1161" i="32"/>
  <c r="F1158" i="32"/>
  <c r="F1155" i="32"/>
  <c r="F1152" i="32"/>
  <c r="F1149" i="32"/>
  <c r="F1146" i="32"/>
  <c r="F1143" i="32"/>
  <c r="F1140" i="32"/>
  <c r="F1137" i="32"/>
  <c r="F1134" i="32"/>
  <c r="F1131" i="32"/>
  <c r="F1128" i="32"/>
  <c r="F1125" i="32"/>
  <c r="F1122" i="32"/>
  <c r="F1119" i="32"/>
  <c r="F1116" i="32"/>
  <c r="F1113" i="32"/>
  <c r="F1254" i="32"/>
  <c r="F1245" i="32"/>
  <c r="F1236" i="32"/>
  <c r="F1227" i="32"/>
  <c r="F1218" i="32"/>
  <c r="F1209" i="32"/>
  <c r="F1200" i="32"/>
  <c r="F1191" i="32"/>
  <c r="F1182" i="32"/>
  <c r="F1173" i="32"/>
  <c r="F1164" i="32"/>
  <c r="F1232" i="32"/>
  <c r="F1223" i="32"/>
  <c r="F1214" i="32"/>
  <c r="F1205" i="32"/>
  <c r="F1196" i="32"/>
  <c r="F1187" i="32"/>
  <c r="F1178" i="32"/>
  <c r="F1169" i="32"/>
  <c r="F1162" i="32"/>
  <c r="F1159" i="32"/>
  <c r="F1156" i="32"/>
  <c r="F1153" i="32"/>
  <c r="F1150" i="32"/>
  <c r="F1147" i="32"/>
  <c r="F1144" i="32"/>
  <c r="F1141" i="32"/>
  <c r="F1138" i="32"/>
  <c r="F1135" i="32"/>
  <c r="F1132" i="32"/>
  <c r="F1129" i="32"/>
  <c r="F1126" i="32"/>
  <c r="F1123" i="32"/>
  <c r="F1120" i="32"/>
  <c r="F1260" i="32"/>
  <c r="F1251" i="32"/>
  <c r="F1242" i="32"/>
  <c r="F1230" i="32"/>
  <c r="F1221" i="32"/>
  <c r="F1212" i="32"/>
  <c r="F1203" i="32"/>
  <c r="F1194" i="32"/>
  <c r="F1185" i="32"/>
  <c r="F1176" i="32"/>
  <c r="F1167" i="32"/>
  <c r="F1235" i="32"/>
  <c r="F1226" i="32"/>
  <c r="F1217" i="32"/>
  <c r="F1208" i="32"/>
  <c r="F1199" i="32"/>
  <c r="F1190" i="32"/>
  <c r="F1181" i="32"/>
  <c r="F1172" i="32"/>
  <c r="F1163" i="32"/>
  <c r="F1160" i="32"/>
  <c r="F1157" i="32"/>
  <c r="F1154" i="32"/>
  <c r="F1151" i="32"/>
  <c r="F1148" i="32"/>
  <c r="F1145" i="32"/>
  <c r="F1142" i="32"/>
  <c r="F1139" i="32"/>
  <c r="F1136" i="32"/>
  <c r="F1133" i="32"/>
  <c r="F1130" i="32"/>
  <c r="F1127" i="32"/>
  <c r="F1124" i="32"/>
  <c r="F1121" i="32"/>
  <c r="F1118" i="32"/>
  <c r="F1115" i="32"/>
  <c r="F1112" i="32"/>
  <c r="F1109" i="32"/>
  <c r="F1106" i="32"/>
  <c r="F1103" i="32"/>
  <c r="F1100" i="32"/>
  <c r="F1097" i="32"/>
  <c r="F1094" i="32"/>
  <c r="F1091" i="32"/>
  <c r="F1088" i="32"/>
  <c r="F1085" i="32"/>
  <c r="F1082" i="32"/>
  <c r="F1079" i="32"/>
  <c r="F1076" i="32"/>
  <c r="F1073" i="32"/>
  <c r="F1070" i="32"/>
  <c r="F1067" i="32"/>
  <c r="F1064" i="32"/>
  <c r="F1061" i="32"/>
  <c r="F1058" i="32"/>
  <c r="F1055" i="32"/>
  <c r="F1052" i="32"/>
  <c r="F1049" i="32"/>
  <c r="F1046" i="32"/>
  <c r="F1043" i="32"/>
  <c r="F1040" i="32"/>
  <c r="F1037" i="32"/>
  <c r="F1034" i="32"/>
  <c r="F1031" i="32"/>
  <c r="F1028" i="32"/>
  <c r="F1025" i="32"/>
  <c r="F1022" i="32"/>
  <c r="F1019" i="32"/>
  <c r="F1016" i="32"/>
  <c r="F1013" i="32"/>
  <c r="F1010" i="32"/>
  <c r="F1007" i="32"/>
  <c r="F1004" i="32"/>
  <c r="F1001" i="32"/>
  <c r="F998" i="32"/>
  <c r="F995" i="32"/>
  <c r="F992" i="32"/>
  <c r="F989" i="32"/>
  <c r="F986" i="32"/>
  <c r="F983" i="32"/>
  <c r="F980" i="32"/>
  <c r="F977" i="32"/>
  <c r="F974" i="32"/>
  <c r="F971" i="32"/>
  <c r="F968" i="32"/>
  <c r="F965" i="32"/>
  <c r="F962" i="32"/>
  <c r="F959" i="32"/>
  <c r="F956" i="32"/>
  <c r="F953" i="32"/>
  <c r="F950" i="32"/>
  <c r="F947" i="32"/>
  <c r="F944" i="32"/>
  <c r="F941" i="32"/>
  <c r="F938" i="32"/>
  <c r="F935" i="32"/>
  <c r="F1248" i="32"/>
  <c r="F1105" i="32"/>
  <c r="F1096" i="32"/>
  <c r="F1087" i="32"/>
  <c r="F1078" i="32"/>
  <c r="F1069" i="32"/>
  <c r="F1060" i="32"/>
  <c r="F1051" i="32"/>
  <c r="F1042" i="32"/>
  <c r="F1033" i="32"/>
  <c r="F1024" i="32"/>
  <c r="F1015" i="32"/>
  <c r="F1006" i="32"/>
  <c r="F997" i="32"/>
  <c r="F988" i="32"/>
  <c r="F979" i="32"/>
  <c r="F970" i="32"/>
  <c r="F961" i="32"/>
  <c r="F952" i="32"/>
  <c r="F943" i="32"/>
  <c r="F934" i="32"/>
  <c r="F931" i="32"/>
  <c r="F928" i="32"/>
  <c r="F925" i="32"/>
  <c r="F922" i="32"/>
  <c r="F919" i="32"/>
  <c r="F916" i="32"/>
  <c r="F913" i="32"/>
  <c r="F910" i="32"/>
  <c r="F907" i="32"/>
  <c r="F904" i="32"/>
  <c r="F901" i="32"/>
  <c r="F898" i="32"/>
  <c r="F895" i="32"/>
  <c r="F892" i="32"/>
  <c r="F889" i="32"/>
  <c r="F886" i="32"/>
  <c r="F883" i="32"/>
  <c r="F880" i="32"/>
  <c r="F877" i="32"/>
  <c r="F874" i="32"/>
  <c r="F871" i="32"/>
  <c r="F868" i="32"/>
  <c r="F865" i="32"/>
  <c r="F862" i="32"/>
  <c r="F859" i="32"/>
  <c r="F856" i="32"/>
  <c r="F853" i="32"/>
  <c r="F850" i="32"/>
  <c r="F1215" i="32"/>
  <c r="F1188" i="32"/>
  <c r="F1114" i="32"/>
  <c r="F1110" i="32"/>
  <c r="F1101" i="32"/>
  <c r="F1092" i="32"/>
  <c r="F1083" i="32"/>
  <c r="F1074" i="32"/>
  <c r="F1065" i="32"/>
  <c r="F1056" i="32"/>
  <c r="F1047" i="32"/>
  <c r="F1038" i="32"/>
  <c r="F1029" i="32"/>
  <c r="F1020" i="32"/>
  <c r="F1011" i="32"/>
  <c r="F1002" i="32"/>
  <c r="F993" i="32"/>
  <c r="F984" i="32"/>
  <c r="F975" i="32"/>
  <c r="F966" i="32"/>
  <c r="F957" i="32"/>
  <c r="F948" i="32"/>
  <c r="F939" i="32"/>
  <c r="F1239" i="32"/>
  <c r="F1108" i="32"/>
  <c r="F1099" i="32"/>
  <c r="F1090" i="32"/>
  <c r="F1081" i="32"/>
  <c r="F1072" i="32"/>
  <c r="F1063" i="32"/>
  <c r="F1054" i="32"/>
  <c r="F1045" i="32"/>
  <c r="F1036" i="32"/>
  <c r="F1027" i="32"/>
  <c r="F1018" i="32"/>
  <c r="F1009" i="32"/>
  <c r="F1000" i="32"/>
  <c r="F991" i="32"/>
  <c r="F982" i="32"/>
  <c r="F973" i="32"/>
  <c r="F964" i="32"/>
  <c r="F955" i="32"/>
  <c r="F946" i="32"/>
  <c r="F937" i="32"/>
  <c r="F932" i="32"/>
  <c r="F929" i="32"/>
  <c r="F926" i="32"/>
  <c r="F923" i="32"/>
  <c r="F920" i="32"/>
  <c r="F917" i="32"/>
  <c r="F914" i="32"/>
  <c r="F911" i="32"/>
  <c r="F908" i="32"/>
  <c r="F905" i="32"/>
  <c r="F902" i="32"/>
  <c r="F899" i="32"/>
  <c r="F896" i="32"/>
  <c r="F893" i="32"/>
  <c r="F890" i="32"/>
  <c r="F887" i="32"/>
  <c r="F884" i="32"/>
  <c r="F881" i="32"/>
  <c r="F878" i="32"/>
  <c r="F875" i="32"/>
  <c r="F872" i="32"/>
  <c r="F869" i="32"/>
  <c r="F866" i="32"/>
  <c r="F863" i="32"/>
  <c r="F860" i="32"/>
  <c r="F857" i="32"/>
  <c r="F854" i="32"/>
  <c r="F851" i="32"/>
  <c r="F848" i="32"/>
  <c r="F845" i="32"/>
  <c r="F842" i="32"/>
  <c r="F839" i="32"/>
  <c r="F836" i="32"/>
  <c r="F833" i="32"/>
  <c r="F830" i="32"/>
  <c r="F827" i="32"/>
  <c r="F824" i="32"/>
  <c r="F821" i="32"/>
  <c r="F818" i="32"/>
  <c r="F815" i="32"/>
  <c r="F812" i="32"/>
  <c r="F809" i="32"/>
  <c r="F806" i="32"/>
  <c r="F803" i="32"/>
  <c r="F800" i="32"/>
  <c r="F797" i="32"/>
  <c r="F794" i="32"/>
  <c r="F791" i="32"/>
  <c r="F788" i="32"/>
  <c r="F785" i="32"/>
  <c r="F782" i="32"/>
  <c r="F779" i="32"/>
  <c r="F776" i="32"/>
  <c r="F773" i="32"/>
  <c r="F770" i="32"/>
  <c r="F767" i="32"/>
  <c r="F764" i="32"/>
  <c r="F761" i="32"/>
  <c r="F758" i="32"/>
  <c r="F755" i="32"/>
  <c r="F752" i="32"/>
  <c r="F749" i="32"/>
  <c r="F746" i="32"/>
  <c r="F743" i="32"/>
  <c r="F740" i="32"/>
  <c r="F737" i="32"/>
  <c r="F734" i="32"/>
  <c r="F731" i="32"/>
  <c r="F728" i="32"/>
  <c r="F725" i="32"/>
  <c r="F722" i="32"/>
  <c r="F719" i="32"/>
  <c r="F716" i="32"/>
  <c r="F713" i="32"/>
  <c r="F710" i="32"/>
  <c r="F707" i="32"/>
  <c r="F704" i="32"/>
  <c r="F701" i="32"/>
  <c r="F698" i="32"/>
  <c r="F695" i="32"/>
  <c r="F692" i="32"/>
  <c r="F689" i="32"/>
  <c r="F686" i="32"/>
  <c r="F683" i="32"/>
  <c r="F680" i="32"/>
  <c r="F677" i="32"/>
  <c r="F674" i="32"/>
  <c r="F671" i="32"/>
  <c r="F668" i="32"/>
  <c r="F665" i="32"/>
  <c r="F662" i="32"/>
  <c r="F659" i="32"/>
  <c r="F656" i="32"/>
  <c r="F653" i="32"/>
  <c r="F650" i="32"/>
  <c r="F647" i="32"/>
  <c r="F644" i="32"/>
  <c r="F641" i="32"/>
  <c r="F638" i="32"/>
  <c r="F635" i="32"/>
  <c r="F632" i="32"/>
  <c r="F629" i="32"/>
  <c r="F626" i="32"/>
  <c r="F623" i="32"/>
  <c r="F620" i="32"/>
  <c r="F617" i="32"/>
  <c r="F614" i="32"/>
  <c r="F611" i="32"/>
  <c r="F608" i="32"/>
  <c r="F605" i="32"/>
  <c r="F602" i="32"/>
  <c r="F599" i="32"/>
  <c r="F596" i="32"/>
  <c r="F593" i="32"/>
  <c r="F590" i="32"/>
  <c r="F587" i="32"/>
  <c r="F584" i="32"/>
  <c r="F581" i="32"/>
  <c r="F1233" i="32"/>
  <c r="F1206" i="32"/>
  <c r="F1179" i="32"/>
  <c r="F1104" i="32"/>
  <c r="F1095" i="32"/>
  <c r="F1086" i="32"/>
  <c r="F1077" i="32"/>
  <c r="F1068" i="32"/>
  <c r="F1059" i="32"/>
  <c r="F1050" i="32"/>
  <c r="F1041" i="32"/>
  <c r="F1032" i="32"/>
  <c r="F1023" i="32"/>
  <c r="F1014" i="32"/>
  <c r="F1005" i="32"/>
  <c r="F996" i="32"/>
  <c r="F987" i="32"/>
  <c r="F978" i="32"/>
  <c r="F969" i="32"/>
  <c r="F960" i="32"/>
  <c r="F951" i="32"/>
  <c r="F942" i="32"/>
  <c r="F1257" i="32"/>
  <c r="F1111" i="32"/>
  <c r="F1102" i="32"/>
  <c r="F1093" i="32"/>
  <c r="F1084" i="32"/>
  <c r="F1075" i="32"/>
  <c r="F1066" i="32"/>
  <c r="F1057" i="32"/>
  <c r="F1048" i="32"/>
  <c r="F1039" i="32"/>
  <c r="F1030" i="32"/>
  <c r="F1021" i="32"/>
  <c r="F1012" i="32"/>
  <c r="F1003" i="32"/>
  <c r="F994" i="32"/>
  <c r="F985" i="32"/>
  <c r="F976" i="32"/>
  <c r="F967" i="32"/>
  <c r="F958" i="32"/>
  <c r="F949" i="32"/>
  <c r="F940" i="32"/>
  <c r="F933" i="32"/>
  <c r="F930" i="32"/>
  <c r="F927" i="32"/>
  <c r="F924" i="32"/>
  <c r="F921" i="32"/>
  <c r="F918" i="32"/>
  <c r="F915" i="32"/>
  <c r="F912" i="32"/>
  <c r="F909" i="32"/>
  <c r="F906" i="32"/>
  <c r="F903" i="32"/>
  <c r="F900" i="32"/>
  <c r="F897" i="32"/>
  <c r="F894" i="32"/>
  <c r="F891" i="32"/>
  <c r="F888" i="32"/>
  <c r="F885" i="32"/>
  <c r="F882" i="32"/>
  <c r="F879" i="32"/>
  <c r="F876" i="32"/>
  <c r="F873" i="32"/>
  <c r="F870" i="32"/>
  <c r="F867" i="32"/>
  <c r="F864" i="32"/>
  <c r="F861" i="32"/>
  <c r="F858" i="32"/>
  <c r="F855" i="32"/>
  <c r="F852" i="32"/>
  <c r="F849" i="32"/>
  <c r="F846" i="32"/>
  <c r="F843" i="32"/>
  <c r="F840" i="32"/>
  <c r="F837" i="32"/>
  <c r="F834" i="32"/>
  <c r="F831" i="32"/>
  <c r="F828" i="32"/>
  <c r="F825" i="32"/>
  <c r="F822" i="32"/>
  <c r="F819" i="32"/>
  <c r="F816" i="32"/>
  <c r="F813" i="32"/>
  <c r="F810" i="32"/>
  <c r="F807" i="32"/>
  <c r="F804" i="32"/>
  <c r="F801" i="32"/>
  <c r="F798" i="32"/>
  <c r="F795" i="32"/>
  <c r="F792" i="32"/>
  <c r="F789" i="32"/>
  <c r="F786" i="32"/>
  <c r="F783" i="32"/>
  <c r="F780" i="32"/>
  <c r="F777" i="32"/>
  <c r="F774" i="32"/>
  <c r="F771" i="32"/>
  <c r="F768" i="32"/>
  <c r="F765" i="32"/>
  <c r="F762" i="32"/>
  <c r="F759" i="32"/>
  <c r="F756" i="32"/>
  <c r="F753" i="32"/>
  <c r="F750" i="32"/>
  <c r="F747" i="32"/>
  <c r="F744" i="32"/>
  <c r="F741" i="32"/>
  <c r="F738" i="32"/>
  <c r="F735" i="32"/>
  <c r="F732" i="32"/>
  <c r="F729" i="32"/>
  <c r="F726" i="32"/>
  <c r="F723" i="32"/>
  <c r="F720" i="32"/>
  <c r="F717" i="32"/>
  <c r="F714" i="32"/>
  <c r="F711" i="32"/>
  <c r="F708" i="32"/>
  <c r="F705" i="32"/>
  <c r="F702" i="32"/>
  <c r="F699" i="32"/>
  <c r="F696" i="32"/>
  <c r="F693" i="32"/>
  <c r="F690" i="32"/>
  <c r="F687" i="32"/>
  <c r="F684" i="32"/>
  <c r="F681" i="32"/>
  <c r="F678" i="32"/>
  <c r="F675" i="32"/>
  <c r="F672" i="32"/>
  <c r="F669" i="32"/>
  <c r="F666" i="32"/>
  <c r="F663" i="32"/>
  <c r="F660" i="32"/>
  <c r="F657" i="32"/>
  <c r="F654" i="32"/>
  <c r="F651" i="32"/>
  <c r="F648" i="32"/>
  <c r="F645" i="32"/>
  <c r="F642" i="32"/>
  <c r="F639" i="32"/>
  <c r="F636" i="32"/>
  <c r="F633" i="32"/>
  <c r="F630" i="32"/>
  <c r="F627" i="32"/>
  <c r="F624" i="32"/>
  <c r="F621" i="32"/>
  <c r="F618" i="32"/>
  <c r="F615" i="32"/>
  <c r="F612" i="32"/>
  <c r="F609" i="32"/>
  <c r="F606" i="32"/>
  <c r="F603" i="32"/>
  <c r="F600" i="32"/>
  <c r="F597" i="32"/>
  <c r="F594" i="32"/>
  <c r="F591" i="32"/>
  <c r="F588" i="32"/>
  <c r="F585" i="32"/>
  <c r="F582" i="32"/>
  <c r="F579" i="32"/>
  <c r="F576" i="32"/>
  <c r="F573" i="32"/>
  <c r="F570" i="32"/>
  <c r="F567" i="32"/>
  <c r="F564" i="32"/>
  <c r="F561" i="32"/>
  <c r="F558" i="32"/>
  <c r="F555" i="32"/>
  <c r="F552" i="32"/>
  <c r="F549" i="32"/>
  <c r="F546" i="32"/>
  <c r="F543" i="32"/>
  <c r="F540" i="32"/>
  <c r="F537" i="32"/>
  <c r="F534" i="32"/>
  <c r="F531" i="32"/>
  <c r="F528" i="32"/>
  <c r="F525" i="32"/>
  <c r="F522" i="32"/>
  <c r="F519" i="32"/>
  <c r="F516" i="32"/>
  <c r="F513" i="32"/>
  <c r="F1224" i="32"/>
  <c r="F1197" i="32"/>
  <c r="F1170" i="32"/>
  <c r="F1117" i="32"/>
  <c r="F1107" i="32"/>
  <c r="F1098" i="32"/>
  <c r="F1089" i="32"/>
  <c r="F1080" i="32"/>
  <c r="F1071" i="32"/>
  <c r="F1062" i="32"/>
  <c r="F1053" i="32"/>
  <c r="F1044" i="32"/>
  <c r="F1035" i="32"/>
  <c r="F1026" i="32"/>
  <c r="F1017" i="32"/>
  <c r="F1008" i="32"/>
  <c r="F999" i="32"/>
  <c r="F990" i="32"/>
  <c r="F981" i="32"/>
  <c r="F972" i="32"/>
  <c r="F963" i="32"/>
  <c r="F954" i="32"/>
  <c r="F945" i="32"/>
  <c r="F936" i="32"/>
  <c r="F322" i="32"/>
  <c r="F316" i="32"/>
  <c r="F310" i="32"/>
  <c r="F304" i="32"/>
  <c r="F298" i="32"/>
  <c r="F292" i="32"/>
  <c r="F286" i="32"/>
  <c r="F280" i="32"/>
  <c r="F274" i="32"/>
  <c r="F268" i="32"/>
  <c r="F262" i="32"/>
  <c r="F256" i="32"/>
  <c r="F250" i="32"/>
  <c r="F244" i="32"/>
  <c r="F238" i="32"/>
  <c r="F232" i="32"/>
  <c r="F575" i="32"/>
  <c r="F566" i="32"/>
  <c r="F557" i="32"/>
  <c r="F548" i="32"/>
  <c r="F539" i="32"/>
  <c r="F530" i="32"/>
  <c r="F521" i="32"/>
  <c r="F512" i="32"/>
  <c r="F509" i="32"/>
  <c r="F506" i="32"/>
  <c r="F503" i="32"/>
  <c r="F500" i="32"/>
  <c r="F497" i="32"/>
  <c r="F494" i="32"/>
  <c r="F491" i="32"/>
  <c r="F488" i="32"/>
  <c r="F485" i="32"/>
  <c r="F482" i="32"/>
  <c r="F479" i="32"/>
  <c r="F476" i="32"/>
  <c r="F473" i="32"/>
  <c r="F841" i="32"/>
  <c r="F832" i="32"/>
  <c r="F823" i="32"/>
  <c r="F814" i="32"/>
  <c r="F805" i="32"/>
  <c r="F796" i="32"/>
  <c r="F787" i="32"/>
  <c r="F778" i="32"/>
  <c r="F769" i="32"/>
  <c r="F760" i="32"/>
  <c r="F751" i="32"/>
  <c r="F742" i="32"/>
  <c r="F733" i="32"/>
  <c r="F724" i="32"/>
  <c r="F715" i="32"/>
  <c r="F706" i="32"/>
  <c r="F697" i="32"/>
  <c r="F688" i="32"/>
  <c r="F679" i="32"/>
  <c r="F670" i="32"/>
  <c r="F661" i="32"/>
  <c r="F652" i="32"/>
  <c r="F643" i="32"/>
  <c r="F634" i="32"/>
  <c r="F625" i="32"/>
  <c r="F616" i="32"/>
  <c r="F607" i="32"/>
  <c r="F598" i="32"/>
  <c r="F589" i="32"/>
  <c r="F580" i="32"/>
  <c r="F571" i="32"/>
  <c r="F578" i="32"/>
  <c r="F569" i="32"/>
  <c r="F560" i="32"/>
  <c r="F551" i="32"/>
  <c r="F542" i="32"/>
  <c r="F533" i="32"/>
  <c r="F524" i="32"/>
  <c r="F515" i="32"/>
  <c r="F510" i="32"/>
  <c r="F507" i="32"/>
  <c r="F504" i="32"/>
  <c r="F501" i="32"/>
  <c r="F498" i="32"/>
  <c r="F495" i="32"/>
  <c r="F492" i="32"/>
  <c r="F489" i="32"/>
  <c r="F486" i="32"/>
  <c r="F847" i="32"/>
  <c r="F838" i="32"/>
  <c r="F829" i="32"/>
  <c r="F820" i="32"/>
  <c r="F811" i="32"/>
  <c r="F802" i="32"/>
  <c r="F793" i="32"/>
  <c r="F784" i="32"/>
  <c r="F775" i="32"/>
  <c r="F766" i="32"/>
  <c r="F757" i="32"/>
  <c r="F748" i="32"/>
  <c r="F739" i="32"/>
  <c r="F730" i="32"/>
  <c r="F721" i="32"/>
  <c r="F712" i="32"/>
  <c r="F703" i="32"/>
  <c r="F694" i="32"/>
  <c r="F685" i="32"/>
  <c r="F676" i="32"/>
  <c r="F667" i="32"/>
  <c r="F658" i="32"/>
  <c r="F649" i="32"/>
  <c r="F640" i="32"/>
  <c r="F631" i="32"/>
  <c r="F622" i="32"/>
  <c r="F572" i="32"/>
  <c r="F563" i="32"/>
  <c r="F554" i="32"/>
  <c r="F545" i="32"/>
  <c r="F536" i="32"/>
  <c r="F527" i="32"/>
  <c r="F518" i="32"/>
  <c r="F844" i="32"/>
  <c r="F835" i="32"/>
  <c r="F826" i="32"/>
  <c r="F817" i="32"/>
  <c r="F808" i="32"/>
  <c r="F799" i="32"/>
  <c r="F790" i="32"/>
  <c r="F781" i="32"/>
  <c r="F772" i="32"/>
  <c r="F763" i="32"/>
  <c r="F754" i="32"/>
  <c r="F745" i="32"/>
  <c r="F736" i="32"/>
  <c r="F727" i="32"/>
  <c r="F718" i="32"/>
  <c r="F709" i="32"/>
  <c r="F700" i="32"/>
  <c r="F691" i="32"/>
  <c r="F682" i="32"/>
  <c r="F673" i="32"/>
  <c r="F664" i="32"/>
  <c r="F655" i="32"/>
  <c r="F646" i="32"/>
  <c r="F637" i="32"/>
  <c r="F628" i="32"/>
  <c r="F619" i="32"/>
  <c r="F610" i="32"/>
  <c r="F601" i="32"/>
  <c r="F592" i="32"/>
  <c r="F583" i="32"/>
  <c r="F577" i="32"/>
  <c r="F568" i="32"/>
  <c r="F559" i="32"/>
  <c r="F550" i="32"/>
  <c r="F541" i="32"/>
  <c r="F532" i="32"/>
  <c r="F523" i="32"/>
  <c r="F514" i="32"/>
  <c r="F319" i="32"/>
  <c r="F312" i="32"/>
  <c r="F305" i="32"/>
  <c r="F297" i="32"/>
  <c r="F290" i="32"/>
  <c r="F283" i="32"/>
  <c r="F276" i="32"/>
  <c r="F269" i="32"/>
  <c r="F261" i="32"/>
  <c r="F254" i="32"/>
  <c r="F595" i="32"/>
  <c r="F556" i="32"/>
  <c r="F529" i="32"/>
  <c r="F478" i="32"/>
  <c r="F325" i="32"/>
  <c r="F320" i="32"/>
  <c r="F315" i="32"/>
  <c r="F302" i="32"/>
  <c r="F300" i="32"/>
  <c r="F287" i="32"/>
  <c r="F282" i="32"/>
  <c r="F277" i="32"/>
  <c r="F272" i="32"/>
  <c r="F553" i="32"/>
  <c r="F526" i="32"/>
  <c r="F505" i="32"/>
  <c r="F496" i="32"/>
  <c r="F487" i="32"/>
  <c r="F483" i="32"/>
  <c r="F474" i="32"/>
  <c r="F469" i="32"/>
  <c r="F466" i="32"/>
  <c r="F463" i="32"/>
  <c r="F460" i="32"/>
  <c r="F457" i="32"/>
  <c r="F454" i="32"/>
  <c r="F451" i="32"/>
  <c r="F448" i="32"/>
  <c r="F445" i="32"/>
  <c r="F442" i="32"/>
  <c r="F439" i="32"/>
  <c r="F436" i="32"/>
  <c r="F433" i="32"/>
  <c r="F430" i="32"/>
  <c r="F427" i="32"/>
  <c r="F424" i="32"/>
  <c r="F421" i="32"/>
  <c r="F418" i="32"/>
  <c r="F415" i="32"/>
  <c r="F412" i="32"/>
  <c r="F409" i="32"/>
  <c r="F406" i="32"/>
  <c r="F403" i="32"/>
  <c r="F400" i="32"/>
  <c r="F397" i="32"/>
  <c r="F394" i="32"/>
  <c r="F391" i="32"/>
  <c r="F388" i="32"/>
  <c r="F385" i="32"/>
  <c r="F382" i="32"/>
  <c r="F379" i="32"/>
  <c r="F376" i="32"/>
  <c r="F373" i="32"/>
  <c r="F370" i="32"/>
  <c r="F367" i="32"/>
  <c r="F364" i="32"/>
  <c r="F361" i="32"/>
  <c r="F358" i="32"/>
  <c r="F355" i="32"/>
  <c r="F352" i="32"/>
  <c r="F349" i="32"/>
  <c r="F346" i="32"/>
  <c r="F343" i="32"/>
  <c r="F340" i="32"/>
  <c r="F337" i="32"/>
  <c r="F334" i="32"/>
  <c r="F331" i="32"/>
  <c r="F328" i="32"/>
  <c r="F323" i="32"/>
  <c r="F318" i="32"/>
  <c r="F313" i="32"/>
  <c r="F308" i="32"/>
  <c r="F613" i="32"/>
  <c r="F586" i="32"/>
  <c r="F565" i="32"/>
  <c r="F538" i="32"/>
  <c r="F481" i="32"/>
  <c r="F472" i="32"/>
  <c r="F321" i="32"/>
  <c r="F311" i="32"/>
  <c r="F306" i="32"/>
  <c r="F303" i="32"/>
  <c r="F295" i="32"/>
  <c r="F293" i="32"/>
  <c r="F278" i="32"/>
  <c r="F265" i="32"/>
  <c r="F252" i="32"/>
  <c r="F247" i="32"/>
  <c r="F562" i="32"/>
  <c r="F535" i="32"/>
  <c r="F511" i="32"/>
  <c r="F502" i="32"/>
  <c r="F493" i="32"/>
  <c r="F477" i="32"/>
  <c r="F470" i="32"/>
  <c r="F467" i="32"/>
  <c r="F464" i="32"/>
  <c r="F461" i="32"/>
  <c r="F458" i="32"/>
  <c r="F455" i="32"/>
  <c r="F452" i="32"/>
  <c r="F449" i="32"/>
  <c r="F446" i="32"/>
  <c r="F443" i="32"/>
  <c r="F440" i="32"/>
  <c r="F437" i="32"/>
  <c r="F434" i="32"/>
  <c r="F431" i="32"/>
  <c r="F428" i="32"/>
  <c r="F425" i="32"/>
  <c r="F422" i="32"/>
  <c r="F419" i="32"/>
  <c r="F416" i="32"/>
  <c r="F413" i="32"/>
  <c r="F410" i="32"/>
  <c r="F407" i="32"/>
  <c r="F404" i="32"/>
  <c r="F401" i="32"/>
  <c r="F398" i="32"/>
  <c r="F395" i="32"/>
  <c r="F392" i="32"/>
  <c r="F389" i="32"/>
  <c r="F386" i="32"/>
  <c r="F383" i="32"/>
  <c r="F380" i="32"/>
  <c r="F377" i="32"/>
  <c r="F374" i="32"/>
  <c r="F371" i="32"/>
  <c r="F368" i="32"/>
  <c r="F365" i="32"/>
  <c r="F362" i="32"/>
  <c r="F359" i="32"/>
  <c r="F356" i="32"/>
  <c r="F353" i="32"/>
  <c r="F350" i="32"/>
  <c r="F347" i="32"/>
  <c r="F344" i="32"/>
  <c r="F341" i="32"/>
  <c r="F338" i="32"/>
  <c r="F335" i="32"/>
  <c r="F332" i="32"/>
  <c r="F329" i="32"/>
  <c r="F326" i="32"/>
  <c r="F314" i="32"/>
  <c r="F301" i="32"/>
  <c r="F604" i="32"/>
  <c r="F547" i="32"/>
  <c r="F520" i="32"/>
  <c r="F484" i="32"/>
  <c r="F475" i="32"/>
  <c r="F324" i="32"/>
  <c r="F309" i="32"/>
  <c r="F307" i="32"/>
  <c r="F299" i="32"/>
  <c r="F296" i="32"/>
  <c r="F291" i="32"/>
  <c r="F574" i="32"/>
  <c r="F544" i="32"/>
  <c r="F517" i="32"/>
  <c r="F508" i="32"/>
  <c r="F499" i="32"/>
  <c r="F490" i="32"/>
  <c r="F480" i="32"/>
  <c r="F471" i="32"/>
  <c r="F468" i="32"/>
  <c r="F465" i="32"/>
  <c r="F462" i="32"/>
  <c r="F459" i="32"/>
  <c r="F456" i="32"/>
  <c r="F453" i="32"/>
  <c r="F450" i="32"/>
  <c r="F447" i="32"/>
  <c r="F444" i="32"/>
  <c r="F441" i="32"/>
  <c r="F438" i="32"/>
  <c r="F435" i="32"/>
  <c r="F432" i="32"/>
  <c r="F429" i="32"/>
  <c r="F426" i="32"/>
  <c r="F423" i="32"/>
  <c r="F420" i="32"/>
  <c r="F417" i="32"/>
  <c r="F414" i="32"/>
  <c r="F411" i="32"/>
  <c r="F408" i="32"/>
  <c r="F405" i="32"/>
  <c r="F402" i="32"/>
  <c r="F399" i="32"/>
  <c r="F396" i="32"/>
  <c r="F393" i="32"/>
  <c r="F390" i="32"/>
  <c r="F387" i="32"/>
  <c r="F384" i="32"/>
  <c r="F381" i="32"/>
  <c r="F378" i="32"/>
  <c r="F375" i="32"/>
  <c r="F372" i="32"/>
  <c r="F369" i="32"/>
  <c r="F366" i="32"/>
  <c r="F363" i="32"/>
  <c r="F360" i="32"/>
  <c r="F357" i="32"/>
  <c r="F354" i="32"/>
  <c r="F351" i="32"/>
  <c r="F348" i="32"/>
  <c r="F345" i="32"/>
  <c r="F342" i="32"/>
  <c r="F339" i="32"/>
  <c r="F336" i="32"/>
  <c r="F333" i="32"/>
  <c r="F330" i="32"/>
  <c r="F327" i="32"/>
  <c r="F317" i="32"/>
  <c r="F294" i="32"/>
  <c r="F289" i="32"/>
  <c r="F284" i="32"/>
  <c r="F279" i="32"/>
  <c r="F266" i="32"/>
  <c r="F264" i="32"/>
  <c r="F251" i="32"/>
  <c r="F243" i="32"/>
  <c r="F236" i="32"/>
  <c r="F225" i="32"/>
  <c r="F219" i="32"/>
  <c r="F213" i="32"/>
  <c r="F207" i="32"/>
  <c r="F201" i="32"/>
  <c r="F195" i="32"/>
  <c r="F189" i="32"/>
  <c r="F183" i="32"/>
  <c r="F288" i="32"/>
  <c r="F275" i="32"/>
  <c r="F245" i="32"/>
  <c r="F241" i="32"/>
  <c r="F239" i="32"/>
  <c r="F227" i="32"/>
  <c r="F220" i="32"/>
  <c r="F212" i="32"/>
  <c r="F205" i="32"/>
  <c r="F198" i="32"/>
  <c r="F191" i="32"/>
  <c r="F184" i="32"/>
  <c r="F175" i="32"/>
  <c r="F169" i="32"/>
  <c r="F163" i="32"/>
  <c r="F285" i="32"/>
  <c r="F271" i="32"/>
  <c r="F270" i="32"/>
  <c r="F263" i="32"/>
  <c r="F234" i="32"/>
  <c r="F228" i="32"/>
  <c r="F221" i="32"/>
  <c r="F214" i="32"/>
  <c r="F206" i="32"/>
  <c r="F199" i="32"/>
  <c r="F192" i="32"/>
  <c r="F185" i="32"/>
  <c r="F174" i="32"/>
  <c r="F168" i="32"/>
  <c r="F162" i="32"/>
  <c r="F273" i="32"/>
  <c r="F267" i="32"/>
  <c r="F260" i="32"/>
  <c r="F259" i="32"/>
  <c r="F258" i="32"/>
  <c r="F257" i="32"/>
  <c r="F253" i="32"/>
  <c r="F249" i="32"/>
  <c r="F242" i="32"/>
  <c r="F237" i="32"/>
  <c r="F229" i="32"/>
  <c r="F222" i="32"/>
  <c r="F215" i="32"/>
  <c r="F208" i="32"/>
  <c r="F200" i="32"/>
  <c r="F193" i="32"/>
  <c r="F186" i="32"/>
  <c r="F179" i="32"/>
  <c r="F173" i="32"/>
  <c r="F167" i="32"/>
  <c r="F281" i="32"/>
  <c r="F255" i="32"/>
  <c r="F248" i="32"/>
  <c r="F246" i="32"/>
  <c r="F240" i="32"/>
  <c r="F235" i="32"/>
  <c r="F230" i="32"/>
  <c r="F223" i="32"/>
  <c r="F216" i="32"/>
  <c r="F209" i="32"/>
  <c r="F202" i="32"/>
  <c r="F194" i="32"/>
  <c r="F187" i="32"/>
  <c r="F180" i="32"/>
  <c r="F178" i="32"/>
  <c r="F172" i="32"/>
  <c r="F166" i="32"/>
  <c r="F233" i="32"/>
  <c r="F224" i="32"/>
  <c r="F217" i="32"/>
  <c r="F210" i="32"/>
  <c r="F203" i="32"/>
  <c r="F196" i="32"/>
  <c r="F188" i="32"/>
  <c r="F181" i="32"/>
  <c r="F177" i="32"/>
  <c r="F171" i="32"/>
  <c r="F165" i="32"/>
  <c r="F159" i="32"/>
  <c r="F231" i="32"/>
  <c r="F226" i="32"/>
  <c r="F218" i="32"/>
  <c r="F211" i="32"/>
  <c r="F204" i="32"/>
  <c r="F197" i="32"/>
  <c r="F190" i="32"/>
  <c r="F182" i="32"/>
  <c r="F176" i="32"/>
  <c r="F170" i="32"/>
  <c r="F164" i="32"/>
  <c r="F158" i="32"/>
  <c r="F152" i="32"/>
  <c r="F146" i="32"/>
  <c r="F140" i="32"/>
  <c r="F134" i="32"/>
  <c r="F128" i="32"/>
  <c r="F122" i="32"/>
  <c r="F116" i="32"/>
  <c r="F110" i="32"/>
  <c r="F104" i="32"/>
  <c r="F98" i="32"/>
  <c r="F85" i="32"/>
  <c r="F77" i="32"/>
  <c r="F71" i="32"/>
  <c r="F65" i="32"/>
  <c r="F59" i="32"/>
  <c r="F55" i="32"/>
  <c r="F153" i="32"/>
  <c r="F145" i="32"/>
  <c r="F138" i="32"/>
  <c r="F131" i="32"/>
  <c r="F124" i="32"/>
  <c r="F117" i="32"/>
  <c r="F109" i="32"/>
  <c r="F102" i="32"/>
  <c r="F95" i="32"/>
  <c r="F94" i="32"/>
  <c r="F86" i="32"/>
  <c r="F81" i="32"/>
  <c r="F80" i="32"/>
  <c r="F73" i="32"/>
  <c r="F66" i="32"/>
  <c r="F58" i="32"/>
  <c r="F53" i="32"/>
  <c r="F50" i="32"/>
  <c r="F47" i="32"/>
  <c r="F43" i="32"/>
  <c r="F161" i="32"/>
  <c r="F157" i="32"/>
  <c r="F154" i="32"/>
  <c r="F147" i="32"/>
  <c r="F139" i="32"/>
  <c r="F132" i="32"/>
  <c r="F125" i="32"/>
  <c r="F118" i="32"/>
  <c r="F111" i="32"/>
  <c r="F103" i="32"/>
  <c r="F96" i="32"/>
  <c r="F87" i="32"/>
  <c r="F74" i="32"/>
  <c r="F67" i="32"/>
  <c r="F60" i="32"/>
  <c r="F54" i="32"/>
  <c r="F34" i="32"/>
  <c r="F26" i="32"/>
  <c r="F21" i="32"/>
  <c r="F160" i="32"/>
  <c r="F155" i="32"/>
  <c r="F148" i="32"/>
  <c r="F141" i="32"/>
  <c r="F133" i="32"/>
  <c r="F126" i="32"/>
  <c r="F119" i="32"/>
  <c r="F112" i="32"/>
  <c r="F105" i="32"/>
  <c r="F97" i="32"/>
  <c r="F89" i="32"/>
  <c r="F88" i="32"/>
  <c r="F156" i="32"/>
  <c r="F149" i="32"/>
  <c r="F142" i="32"/>
  <c r="F135" i="32"/>
  <c r="F127" i="32"/>
  <c r="F120" i="32"/>
  <c r="F113" i="32"/>
  <c r="F106" i="32"/>
  <c r="F99" i="32"/>
  <c r="F90" i="32"/>
  <c r="F76" i="32"/>
  <c r="F69" i="32"/>
  <c r="F150" i="32"/>
  <c r="F143" i="32"/>
  <c r="F136" i="32"/>
  <c r="F129" i="32"/>
  <c r="F121" i="32"/>
  <c r="F114" i="32"/>
  <c r="F107" i="32"/>
  <c r="F100" i="32"/>
  <c r="F92" i="32"/>
  <c r="F91" i="32"/>
  <c r="F78" i="32"/>
  <c r="F70" i="32"/>
  <c r="F63" i="32"/>
  <c r="F56" i="32"/>
  <c r="F51" i="32"/>
  <c r="F48" i="32"/>
  <c r="F42" i="32"/>
  <c r="F30" i="32"/>
  <c r="F22" i="32"/>
  <c r="F151" i="32"/>
  <c r="F144" i="32"/>
  <c r="F137" i="32"/>
  <c r="F130" i="32"/>
  <c r="F123" i="32"/>
  <c r="F115" i="32"/>
  <c r="F108" i="32"/>
  <c r="F101" i="32"/>
  <c r="F93" i="32"/>
  <c r="F84" i="32"/>
  <c r="F83" i="32"/>
  <c r="F82" i="32"/>
  <c r="F79" i="32"/>
  <c r="F72" i="32"/>
  <c r="F64" i="32"/>
  <c r="F57" i="32"/>
  <c r="F45" i="32"/>
  <c r="F33" i="32"/>
  <c r="F25" i="32"/>
  <c r="F20" i="32"/>
  <c r="F61" i="32"/>
  <c r="F40" i="32"/>
  <c r="F38" i="32"/>
  <c r="F36" i="32"/>
  <c r="F13" i="32"/>
  <c r="F10" i="32"/>
  <c r="F62" i="32"/>
  <c r="F28" i="32"/>
  <c r="F6" i="32"/>
  <c r="F52" i="32"/>
  <c r="F49" i="32"/>
  <c r="F46" i="32"/>
  <c r="F41" i="32"/>
  <c r="F31" i="32"/>
  <c r="F24" i="32"/>
  <c r="F18" i="32"/>
  <c r="F12" i="32"/>
  <c r="F8" i="32"/>
  <c r="F5" i="32"/>
  <c r="M5" i="32" s="1"/>
  <c r="F44" i="32"/>
  <c r="F39" i="32"/>
  <c r="F37" i="32"/>
  <c r="F35" i="32"/>
  <c r="F29" i="32"/>
  <c r="F17" i="32"/>
  <c r="F16" i="32"/>
  <c r="F15" i="32"/>
  <c r="F9" i="32"/>
  <c r="F7" i="32"/>
  <c r="F75" i="32"/>
  <c r="F27" i="32"/>
  <c r="F19" i="32"/>
  <c r="F14" i="32"/>
  <c r="F11" i="32"/>
  <c r="F68" i="32"/>
  <c r="F32" i="32"/>
  <c r="F23" i="32"/>
  <c r="I46" i="33"/>
  <c r="B8" i="32"/>
  <c r="BB11" i="32" l="1"/>
  <c r="AY90" i="32"/>
  <c r="AZ90" i="32" s="1"/>
  <c r="BA12" i="32"/>
  <c r="BA88" i="32"/>
  <c r="BB88" i="32" s="1"/>
  <c r="AY13" i="32"/>
  <c r="AZ13" i="32" s="1"/>
  <c r="AX11" i="32"/>
  <c r="N5" i="32"/>
  <c r="M6" i="32" s="1"/>
  <c r="N6" i="32" s="1"/>
  <c r="M7" i="32" s="1"/>
  <c r="N7" i="32" s="1"/>
  <c r="M8" i="32" s="1"/>
  <c r="N8" i="32" s="1"/>
  <c r="M9" i="32" s="1"/>
  <c r="N9" i="32" s="1"/>
  <c r="M10" i="32" s="1"/>
  <c r="N10" i="32" s="1"/>
  <c r="M11" i="32" s="1"/>
  <c r="N11" i="32" s="1"/>
  <c r="M12" i="32" s="1"/>
  <c r="N12" i="32" s="1"/>
  <c r="M13" i="32" s="1"/>
  <c r="N13" i="32" s="1"/>
  <c r="M14" i="32" s="1"/>
  <c r="N14" i="32" s="1"/>
  <c r="M15" i="32" s="1"/>
  <c r="N15" i="32" s="1"/>
  <c r="M16" i="32" s="1"/>
  <c r="N16" i="32" s="1"/>
  <c r="M17" i="32" s="1"/>
  <c r="N17" i="32" s="1"/>
  <c r="M18" i="32" s="1"/>
  <c r="N18" i="32" s="1"/>
  <c r="M19" i="32" s="1"/>
  <c r="N19" i="32" s="1"/>
  <c r="M20" i="32" s="1"/>
  <c r="N20" i="32" s="1"/>
  <c r="M21" i="32" s="1"/>
  <c r="N21" i="32" s="1"/>
  <c r="M22" i="32" s="1"/>
  <c r="N22" i="32" s="1"/>
  <c r="M23" i="32" s="1"/>
  <c r="N23" i="32" s="1"/>
  <c r="M24" i="32" s="1"/>
  <c r="N24" i="32" s="1"/>
  <c r="M25" i="32" s="1"/>
  <c r="N25" i="32" s="1"/>
  <c r="M26" i="32" s="1"/>
  <c r="N26" i="32" s="1"/>
  <c r="M27" i="32" s="1"/>
  <c r="N27" i="32" s="1"/>
  <c r="M28" i="32" s="1"/>
  <c r="N28" i="32" s="1"/>
  <c r="M29" i="32" s="1"/>
  <c r="N29" i="32" s="1"/>
  <c r="M30" i="32" s="1"/>
  <c r="N30" i="32" s="1"/>
  <c r="M31" i="32" s="1"/>
  <c r="N31" i="32" s="1"/>
  <c r="M32" i="32" s="1"/>
  <c r="N32" i="32" s="1"/>
  <c r="M33" i="32" s="1"/>
  <c r="N33" i="32" s="1"/>
  <c r="M34" i="32" s="1"/>
  <c r="N34" i="32" s="1"/>
  <c r="M35" i="32" s="1"/>
  <c r="N35" i="32" s="1"/>
  <c r="M36" i="32" s="1"/>
  <c r="N36" i="32" s="1"/>
  <c r="M37" i="32" s="1"/>
  <c r="N37" i="32" s="1"/>
  <c r="M38" i="32" s="1"/>
  <c r="N38" i="32" s="1"/>
  <c r="M39" i="32" s="1"/>
  <c r="N39" i="32" s="1"/>
  <c r="M40" i="32" s="1"/>
  <c r="N40" i="32" s="1"/>
  <c r="M41" i="32" s="1"/>
  <c r="N41" i="32" s="1"/>
  <c r="M42" i="32" s="1"/>
  <c r="N42" i="32" s="1"/>
  <c r="M43" i="32" s="1"/>
  <c r="N43" i="32" s="1"/>
  <c r="M44" i="32" s="1"/>
  <c r="N44" i="32" s="1"/>
  <c r="M45" i="32" s="1"/>
  <c r="N45" i="32" s="1"/>
  <c r="AY91" i="32" l="1"/>
  <c r="AZ91" i="32" s="1"/>
  <c r="BA89" i="32"/>
  <c r="BB89" i="32" s="1"/>
  <c r="BB12" i="32"/>
  <c r="BA13" i="32"/>
  <c r="AY14" i="32"/>
  <c r="AZ14" i="32" s="1"/>
  <c r="AX12" i="32"/>
  <c r="AX89" i="32"/>
  <c r="R161" i="32"/>
  <c r="S161" i="32" s="1"/>
  <c r="R23" i="32"/>
  <c r="T23" i="32" s="1"/>
  <c r="R301" i="32"/>
  <c r="Y301" i="32" s="1"/>
  <c r="R168" i="32"/>
  <c r="Y168" i="32" s="1"/>
  <c r="R18" i="32"/>
  <c r="T18" i="32" s="1"/>
  <c r="R256" i="32"/>
  <c r="S256" i="32" s="1"/>
  <c r="R64" i="32"/>
  <c r="X64" i="32" s="1"/>
  <c r="R180" i="32"/>
  <c r="Y180" i="32" s="1"/>
  <c r="R109" i="32"/>
  <c r="Y109" i="32" s="1"/>
  <c r="R286" i="32"/>
  <c r="X286" i="32" s="1"/>
  <c r="R10" i="32"/>
  <c r="Y10" i="32" s="1"/>
  <c r="R115" i="32"/>
  <c r="T115" i="32" s="1"/>
  <c r="R270" i="32"/>
  <c r="X270" i="32" s="1"/>
  <c r="R242" i="32"/>
  <c r="S242" i="32" s="1"/>
  <c r="R265" i="32"/>
  <c r="X265" i="32" s="1"/>
  <c r="R11" i="32"/>
  <c r="Y11" i="32" s="1"/>
  <c r="R112" i="32"/>
  <c r="X112" i="32" s="1"/>
  <c r="R121" i="32"/>
  <c r="Y121" i="32" s="1"/>
  <c r="R211" i="32"/>
  <c r="T211" i="32" s="1"/>
  <c r="R303" i="32"/>
  <c r="T303" i="32" s="1"/>
  <c r="R16" i="32"/>
  <c r="R37" i="32"/>
  <c r="Y37" i="32" s="1"/>
  <c r="R127" i="32"/>
  <c r="X127" i="32" s="1"/>
  <c r="R189" i="32"/>
  <c r="T189" i="32" s="1"/>
  <c r="R243" i="32"/>
  <c r="X243" i="32" s="1"/>
  <c r="R103" i="32"/>
  <c r="Y103" i="32" s="1"/>
  <c r="R68" i="32"/>
  <c r="X68" i="32" s="1"/>
  <c r="R226" i="32"/>
  <c r="T226" i="32" s="1"/>
  <c r="R299" i="32"/>
  <c r="T299" i="32" s="1"/>
  <c r="R12" i="32"/>
  <c r="S12" i="32" s="1"/>
  <c r="R157" i="32"/>
  <c r="Y157" i="32" s="1"/>
  <c r="R152" i="32"/>
  <c r="T152" i="32" s="1"/>
  <c r="R75" i="32"/>
  <c r="Y75" i="32" s="1"/>
  <c r="R207" i="32"/>
  <c r="T207" i="32" s="1"/>
  <c r="R245" i="32"/>
  <c r="T245" i="32" s="1"/>
  <c r="R193" i="32"/>
  <c r="Y193" i="32" s="1"/>
  <c r="R300" i="32"/>
  <c r="R323" i="32"/>
  <c r="X323" i="32" s="1"/>
  <c r="R33" i="32"/>
  <c r="X33" i="32" s="1"/>
  <c r="R30" i="32"/>
  <c r="X30" i="32" s="1"/>
  <c r="R146" i="32"/>
  <c r="S146" i="32" s="1"/>
  <c r="R43" i="32"/>
  <c r="Y43" i="32" s="1"/>
  <c r="R93" i="32"/>
  <c r="S93" i="32" s="1"/>
  <c r="R214" i="32"/>
  <c r="Y214" i="32" s="1"/>
  <c r="R171" i="32"/>
  <c r="X171" i="32" s="1"/>
  <c r="R216" i="32"/>
  <c r="Y216" i="32" s="1"/>
  <c r="R268" i="32"/>
  <c r="Y268" i="32" s="1"/>
  <c r="R61" i="32"/>
  <c r="X61" i="32" s="1"/>
  <c r="R81" i="32"/>
  <c r="T81" i="32" s="1"/>
  <c r="R77" i="32"/>
  <c r="Y77" i="32" s="1"/>
  <c r="R125" i="32"/>
  <c r="X125" i="32" s="1"/>
  <c r="R163" i="32"/>
  <c r="T163" i="32" s="1"/>
  <c r="R203" i="32"/>
  <c r="S203" i="32" s="1"/>
  <c r="R252" i="32"/>
  <c r="X252" i="32" s="1"/>
  <c r="R316" i="32"/>
  <c r="Y316" i="32" s="1"/>
  <c r="R14" i="32"/>
  <c r="R41" i="32"/>
  <c r="R47" i="32"/>
  <c r="R34" i="32"/>
  <c r="R13" i="32"/>
  <c r="R72" i="32"/>
  <c r="R42" i="32"/>
  <c r="R88" i="32"/>
  <c r="R132" i="32"/>
  <c r="R19" i="32"/>
  <c r="R39" i="32"/>
  <c r="R110" i="32"/>
  <c r="R147" i="32"/>
  <c r="R85" i="32"/>
  <c r="R116" i="32"/>
  <c r="R153" i="32"/>
  <c r="R122" i="32"/>
  <c r="R28" i="32"/>
  <c r="R48" i="32"/>
  <c r="R78" i="32"/>
  <c r="R128" i="32"/>
  <c r="R76" i="32"/>
  <c r="R134" i="32"/>
  <c r="R74" i="32"/>
  <c r="R96" i="32"/>
  <c r="R131" i="32"/>
  <c r="R167" i="32"/>
  <c r="R208" i="32"/>
  <c r="R274" i="32"/>
  <c r="R174" i="32"/>
  <c r="R221" i="32"/>
  <c r="R169" i="32"/>
  <c r="R212" i="32"/>
  <c r="R164" i="32"/>
  <c r="R190" i="32"/>
  <c r="R238" i="32"/>
  <c r="R177" i="32"/>
  <c r="R223" i="32"/>
  <c r="R266" i="32"/>
  <c r="R194" i="32"/>
  <c r="R244" i="32"/>
  <c r="R186" i="32"/>
  <c r="R222" i="32"/>
  <c r="R254" i="32"/>
  <c r="R306" i="32"/>
  <c r="R302" i="32"/>
  <c r="R250" i="32"/>
  <c r="R304" i="32"/>
  <c r="R273" i="32"/>
  <c r="R321" i="32"/>
  <c r="R287" i="32"/>
  <c r="R235" i="32"/>
  <c r="R271" i="32"/>
  <c r="R307" i="32"/>
  <c r="R15" i="32"/>
  <c r="R71" i="32"/>
  <c r="R50" i="32"/>
  <c r="R6" i="32"/>
  <c r="R20" i="32"/>
  <c r="R4" i="32"/>
  <c r="R46" i="32"/>
  <c r="R89" i="32"/>
  <c r="R133" i="32"/>
  <c r="R24" i="32"/>
  <c r="R59" i="32"/>
  <c r="R111" i="32"/>
  <c r="R154" i="32"/>
  <c r="R86" i="32"/>
  <c r="R117" i="32"/>
  <c r="R158" i="32"/>
  <c r="R123" i="32"/>
  <c r="R31" i="32"/>
  <c r="R51" i="32"/>
  <c r="R91" i="32"/>
  <c r="R129" i="32"/>
  <c r="R98" i="32"/>
  <c r="R135" i="32"/>
  <c r="R80" i="32"/>
  <c r="R101" i="32"/>
  <c r="R137" i="32"/>
  <c r="R173" i="32"/>
  <c r="R215" i="32"/>
  <c r="R276" i="32"/>
  <c r="R185" i="32"/>
  <c r="R234" i="32"/>
  <c r="R175" i="32"/>
  <c r="R219" i="32"/>
  <c r="R170" i="32"/>
  <c r="R197" i="32"/>
  <c r="R282" i="32"/>
  <c r="R187" i="32"/>
  <c r="R224" i="32"/>
  <c r="R281" i="32"/>
  <c r="R201" i="32"/>
  <c r="R249" i="32"/>
  <c r="R192" i="32"/>
  <c r="R228" i="32"/>
  <c r="R257" i="32"/>
  <c r="R308" i="32"/>
  <c r="R310" i="32"/>
  <c r="R269" i="32"/>
  <c r="R309" i="32"/>
  <c r="R288" i="32"/>
  <c r="R251" i="32"/>
  <c r="R294" i="32"/>
  <c r="R241" i="32"/>
  <c r="R277" i="32"/>
  <c r="R313" i="32"/>
  <c r="R53" i="32"/>
  <c r="R21" i="32"/>
  <c r="R25" i="32"/>
  <c r="R29" i="32"/>
  <c r="R49" i="32"/>
  <c r="R97" i="32"/>
  <c r="R140" i="32"/>
  <c r="R27" i="32"/>
  <c r="R60" i="32"/>
  <c r="R118" i="32"/>
  <c r="R65" i="32"/>
  <c r="R94" i="32"/>
  <c r="R124" i="32"/>
  <c r="R82" i="32"/>
  <c r="R130" i="32"/>
  <c r="R36" i="32"/>
  <c r="R56" i="32"/>
  <c r="R92" i="32"/>
  <c r="R136" i="32"/>
  <c r="R99" i="32"/>
  <c r="R142" i="32"/>
  <c r="R83" i="32"/>
  <c r="R107" i="32"/>
  <c r="R143" i="32"/>
  <c r="R179" i="32"/>
  <c r="R237" i="32"/>
  <c r="R284" i="32"/>
  <c r="R205" i="32"/>
  <c r="R236" i="32"/>
  <c r="R183" i="32"/>
  <c r="R220" i="32"/>
  <c r="R176" i="32"/>
  <c r="R217" i="32"/>
  <c r="R291" i="32"/>
  <c r="R188" i="32"/>
  <c r="R230" i="32"/>
  <c r="R166" i="32"/>
  <c r="R202" i="32"/>
  <c r="R260" i="32"/>
  <c r="R198" i="32"/>
  <c r="R232" i="32"/>
  <c r="R262" i="32"/>
  <c r="R311" i="32"/>
  <c r="R318" i="32"/>
  <c r="R296" i="32"/>
  <c r="R324" i="32"/>
  <c r="R290" i="32"/>
  <c r="R258" i="32"/>
  <c r="R314" i="32"/>
  <c r="R247" i="32"/>
  <c r="R283" i="32"/>
  <c r="R319" i="32"/>
  <c r="I47" i="33"/>
  <c r="R17" i="32"/>
  <c r="R7" i="32"/>
  <c r="R5" i="32"/>
  <c r="R57" i="32"/>
  <c r="R44" i="32"/>
  <c r="R79" i="32"/>
  <c r="R52" i="32"/>
  <c r="R104" i="32"/>
  <c r="R141" i="32"/>
  <c r="R32" i="32"/>
  <c r="R67" i="32"/>
  <c r="R138" i="32"/>
  <c r="R66" i="32"/>
  <c r="R95" i="32"/>
  <c r="R144" i="32"/>
  <c r="R84" i="32"/>
  <c r="R150" i="32"/>
  <c r="R38" i="32"/>
  <c r="R69" i="32"/>
  <c r="R100" i="32"/>
  <c r="R45" i="32"/>
  <c r="R106" i="32"/>
  <c r="R160" i="32"/>
  <c r="R87" i="32"/>
  <c r="R113" i="32"/>
  <c r="R149" i="32"/>
  <c r="R199" i="32"/>
  <c r="R261" i="32"/>
  <c r="R156" i="32"/>
  <c r="R206" i="32"/>
  <c r="R239" i="32"/>
  <c r="R184" i="32"/>
  <c r="R227" i="32"/>
  <c r="R181" i="32"/>
  <c r="R218" i="32"/>
  <c r="R159" i="32"/>
  <c r="R195" i="32"/>
  <c r="R246" i="32"/>
  <c r="R172" i="32"/>
  <c r="R209" i="32"/>
  <c r="R267" i="32"/>
  <c r="R204" i="32"/>
  <c r="R233" i="32"/>
  <c r="R280" i="32"/>
  <c r="R292" i="32"/>
  <c r="R320" i="32"/>
  <c r="R312" i="32"/>
  <c r="R255" i="32"/>
  <c r="R293" i="32"/>
  <c r="R278" i="32"/>
  <c r="R315" i="32"/>
  <c r="R253" i="32"/>
  <c r="R289" i="32"/>
  <c r="R325" i="32"/>
  <c r="R26" i="32"/>
  <c r="R9" i="32"/>
  <c r="R8" i="32"/>
  <c r="R58" i="32"/>
  <c r="R63" i="32"/>
  <c r="R22" i="32"/>
  <c r="R54" i="32"/>
  <c r="R105" i="32"/>
  <c r="R148" i="32"/>
  <c r="R35" i="32"/>
  <c r="R102" i="32"/>
  <c r="R139" i="32"/>
  <c r="R73" i="32"/>
  <c r="R108" i="32"/>
  <c r="R145" i="32"/>
  <c r="R114" i="32"/>
  <c r="R151" i="32"/>
  <c r="R40" i="32"/>
  <c r="R70" i="32"/>
  <c r="R120" i="32"/>
  <c r="R55" i="32"/>
  <c r="R126" i="32"/>
  <c r="R62" i="32"/>
  <c r="R90" i="32"/>
  <c r="R119" i="32"/>
  <c r="R155" i="32"/>
  <c r="R200" i="32"/>
  <c r="R264" i="32"/>
  <c r="R162" i="32"/>
  <c r="R213" i="32"/>
  <c r="R275" i="32"/>
  <c r="R191" i="32"/>
  <c r="R231" i="32"/>
  <c r="R182" i="32"/>
  <c r="R225" i="32"/>
  <c r="R165" i="32"/>
  <c r="R196" i="32"/>
  <c r="R248" i="32"/>
  <c r="R178" i="32"/>
  <c r="R229" i="32"/>
  <c r="R272" i="32"/>
  <c r="R210" i="32"/>
  <c r="R240" i="32"/>
  <c r="R285" i="32"/>
  <c r="R297" i="32"/>
  <c r="R305" i="32"/>
  <c r="R317" i="32"/>
  <c r="R263" i="32"/>
  <c r="R298" i="32"/>
  <c r="R279" i="32"/>
  <c r="R322" i="32"/>
  <c r="R259" i="32"/>
  <c r="R295" i="32"/>
  <c r="BB13" i="32" l="1"/>
  <c r="BA90" i="32"/>
  <c r="BB90" i="32" s="1"/>
  <c r="BA14" i="32"/>
  <c r="AY92" i="32"/>
  <c r="AZ92" i="32" s="1"/>
  <c r="BA91" i="32"/>
  <c r="AY15" i="32"/>
  <c r="AZ15" i="32" s="1"/>
  <c r="AX14" i="32"/>
  <c r="AX13" i="32"/>
  <c r="W225" i="32"/>
  <c r="W4" i="32"/>
  <c r="W22" i="32"/>
  <c r="W315" i="32"/>
  <c r="S64" i="32"/>
  <c r="W32" i="32"/>
  <c r="S265" i="32"/>
  <c r="W102" i="32"/>
  <c r="W151" i="32"/>
  <c r="Y64" i="32"/>
  <c r="T64" i="32"/>
  <c r="T265" i="32"/>
  <c r="Y265" i="32"/>
  <c r="T127" i="32"/>
  <c r="S286" i="32"/>
  <c r="Y286" i="32"/>
  <c r="Y23" i="32"/>
  <c r="T103" i="32"/>
  <c r="W108" i="32"/>
  <c r="W242" i="32"/>
  <c r="S157" i="32"/>
  <c r="X161" i="32"/>
  <c r="T109" i="32"/>
  <c r="W111" i="32"/>
  <c r="Y243" i="32"/>
  <c r="Y161" i="32"/>
  <c r="S243" i="32"/>
  <c r="T75" i="32"/>
  <c r="Y112" i="32"/>
  <c r="T243" i="32"/>
  <c r="T112" i="32"/>
  <c r="X109" i="32"/>
  <c r="S112" i="32"/>
  <c r="T161" i="32"/>
  <c r="S109" i="32"/>
  <c r="S33" i="32"/>
  <c r="X268" i="32"/>
  <c r="T286" i="32"/>
  <c r="X207" i="32"/>
  <c r="S207" i="32"/>
  <c r="Y207" i="32"/>
  <c r="X121" i="32"/>
  <c r="X23" i="32"/>
  <c r="X103" i="32"/>
  <c r="S23" i="32"/>
  <c r="S103" i="32"/>
  <c r="T33" i="32"/>
  <c r="S127" i="32"/>
  <c r="Y33" i="32"/>
  <c r="T268" i="32"/>
  <c r="Y127" i="32"/>
  <c r="X157" i="32"/>
  <c r="T157" i="32"/>
  <c r="Y93" i="32"/>
  <c r="Y245" i="32"/>
  <c r="W124" i="32"/>
  <c r="X211" i="32"/>
  <c r="T93" i="32"/>
  <c r="X301" i="32"/>
  <c r="S211" i="32"/>
  <c r="S68" i="32"/>
  <c r="T301" i="32"/>
  <c r="Y211" i="32"/>
  <c r="Y68" i="32"/>
  <c r="S301" i="32"/>
  <c r="T68" i="32"/>
  <c r="X10" i="32"/>
  <c r="X245" i="32"/>
  <c r="Y125" i="32"/>
  <c r="S10" i="32"/>
  <c r="S245" i="32"/>
  <c r="X93" i="32"/>
  <c r="T10" i="32"/>
  <c r="W92" i="32"/>
  <c r="T316" i="32"/>
  <c r="X316" i="32"/>
  <c r="S316" i="32"/>
  <c r="S125" i="32"/>
  <c r="T77" i="32"/>
  <c r="S268" i="32"/>
  <c r="T125" i="32"/>
  <c r="S77" i="32"/>
  <c r="Y163" i="32"/>
  <c r="X77" i="32"/>
  <c r="S163" i="32"/>
  <c r="X214" i="32"/>
  <c r="S168" i="32"/>
  <c r="X168" i="32"/>
  <c r="X115" i="32"/>
  <c r="X226" i="32"/>
  <c r="T168" i="32"/>
  <c r="W162" i="32"/>
  <c r="S226" i="32"/>
  <c r="Y226" i="32"/>
  <c r="Y146" i="32"/>
  <c r="W299" i="32"/>
  <c r="W15" i="32"/>
  <c r="Y242" i="32"/>
  <c r="Y18" i="32"/>
  <c r="Y270" i="32"/>
  <c r="S270" i="32"/>
  <c r="X16" i="32"/>
  <c r="X300" i="32"/>
  <c r="S16" i="32"/>
  <c r="T171" i="32"/>
  <c r="S18" i="32"/>
  <c r="Y171" i="32"/>
  <c r="T323" i="32"/>
  <c r="Y299" i="32"/>
  <c r="T300" i="32"/>
  <c r="T242" i="32"/>
  <c r="T203" i="32"/>
  <c r="X75" i="32"/>
  <c r="T146" i="32"/>
  <c r="S37" i="32"/>
  <c r="Y323" i="32"/>
  <c r="S300" i="32"/>
  <c r="X242" i="32"/>
  <c r="X203" i="32"/>
  <c r="X189" i="32"/>
  <c r="T270" i="32"/>
  <c r="X18" i="32"/>
  <c r="T216" i="32"/>
  <c r="X256" i="32"/>
  <c r="W202" i="32"/>
  <c r="Y16" i="32"/>
  <c r="X216" i="32"/>
  <c r="Y256" i="32"/>
  <c r="S171" i="32"/>
  <c r="T16" i="32"/>
  <c r="W74" i="32"/>
  <c r="X299" i="32"/>
  <c r="S216" i="32"/>
  <c r="T256" i="32"/>
  <c r="S75" i="32"/>
  <c r="T37" i="32"/>
  <c r="S323" i="32"/>
  <c r="S299" i="32"/>
  <c r="Y300" i="32"/>
  <c r="X37" i="32"/>
  <c r="W300" i="32"/>
  <c r="Y203" i="32"/>
  <c r="W29" i="32"/>
  <c r="T180" i="32"/>
  <c r="X152" i="32"/>
  <c r="Y30" i="32"/>
  <c r="X180" i="32"/>
  <c r="Y152" i="32"/>
  <c r="S30" i="32"/>
  <c r="X11" i="32"/>
  <c r="W179" i="32"/>
  <c r="S180" i="32"/>
  <c r="S11" i="32"/>
  <c r="W10" i="32"/>
  <c r="T11" i="32"/>
  <c r="S214" i="32"/>
  <c r="T30" i="32"/>
  <c r="W80" i="32"/>
  <c r="T214" i="32"/>
  <c r="X81" i="32"/>
  <c r="S152" i="32"/>
  <c r="S81" i="32"/>
  <c r="Y81" i="32"/>
  <c r="X163" i="32"/>
  <c r="W192" i="32"/>
  <c r="T121" i="32"/>
  <c r="W60" i="32"/>
  <c r="W251" i="32"/>
  <c r="Y252" i="32"/>
  <c r="S121" i="32"/>
  <c r="S43" i="32"/>
  <c r="Y61" i="32"/>
  <c r="T193" i="32"/>
  <c r="W11" i="32"/>
  <c r="T252" i="32"/>
  <c r="X193" i="32"/>
  <c r="S189" i="32"/>
  <c r="X43" i="32"/>
  <c r="S115" i="32"/>
  <c r="T61" i="32"/>
  <c r="T12" i="32"/>
  <c r="Y303" i="32"/>
  <c r="S252" i="32"/>
  <c r="Y189" i="32"/>
  <c r="Y115" i="32"/>
  <c r="S61" i="32"/>
  <c r="Y12" i="32"/>
  <c r="S303" i="32"/>
  <c r="X303" i="32"/>
  <c r="S193" i="32"/>
  <c r="T43" i="32"/>
  <c r="X146" i="32"/>
  <c r="X12" i="32"/>
  <c r="T259" i="32"/>
  <c r="X259" i="32"/>
  <c r="Y259" i="32"/>
  <c r="S259" i="32"/>
  <c r="W258" i="32"/>
  <c r="Y305" i="32"/>
  <c r="T305" i="32"/>
  <c r="S305" i="32"/>
  <c r="W304" i="32"/>
  <c r="X305" i="32"/>
  <c r="W228" i="32"/>
  <c r="X229" i="32"/>
  <c r="T229" i="32"/>
  <c r="Y229" i="32"/>
  <c r="S229" i="32"/>
  <c r="T182" i="32"/>
  <c r="Y182" i="32"/>
  <c r="S182" i="32"/>
  <c r="X182" i="32"/>
  <c r="W181" i="32"/>
  <c r="X264" i="32"/>
  <c r="S264" i="32"/>
  <c r="T264" i="32"/>
  <c r="W263" i="32"/>
  <c r="Y264" i="32"/>
  <c r="W125" i="32"/>
  <c r="X126" i="32"/>
  <c r="T126" i="32"/>
  <c r="Y126" i="32"/>
  <c r="S126" i="32"/>
  <c r="W113" i="32"/>
  <c r="T114" i="32"/>
  <c r="Y114" i="32"/>
  <c r="S114" i="32"/>
  <c r="X114" i="32"/>
  <c r="S35" i="32"/>
  <c r="W34" i="32"/>
  <c r="Y35" i="32"/>
  <c r="X35" i="32"/>
  <c r="T35" i="32"/>
  <c r="T58" i="32"/>
  <c r="W57" i="32"/>
  <c r="X58" i="32"/>
  <c r="S58" i="32"/>
  <c r="Y58" i="32"/>
  <c r="Y293" i="32"/>
  <c r="T293" i="32"/>
  <c r="W292" i="32"/>
  <c r="S293" i="32"/>
  <c r="X293" i="32"/>
  <c r="Y233" i="32"/>
  <c r="T233" i="32"/>
  <c r="X233" i="32"/>
  <c r="S233" i="32"/>
  <c r="W232" i="32"/>
  <c r="Y195" i="32"/>
  <c r="S195" i="32"/>
  <c r="X195" i="32"/>
  <c r="W194" i="32"/>
  <c r="T195" i="32"/>
  <c r="Y239" i="32"/>
  <c r="T239" i="32"/>
  <c r="W238" i="32"/>
  <c r="S239" i="32"/>
  <c r="X239" i="32"/>
  <c r="Y113" i="32"/>
  <c r="S113" i="32"/>
  <c r="W112" i="32"/>
  <c r="X113" i="32"/>
  <c r="T113" i="32"/>
  <c r="W68" i="32"/>
  <c r="Y69" i="32"/>
  <c r="S69" i="32"/>
  <c r="X69" i="32"/>
  <c r="T69" i="32"/>
  <c r="Y66" i="32"/>
  <c r="T66" i="32"/>
  <c r="X66" i="32"/>
  <c r="W65" i="32"/>
  <c r="S66" i="32"/>
  <c r="W51" i="32"/>
  <c r="X52" i="32"/>
  <c r="S52" i="32"/>
  <c r="T52" i="32"/>
  <c r="Y52" i="32"/>
  <c r="W16" i="32"/>
  <c r="T17" i="32"/>
  <c r="Y17" i="32"/>
  <c r="S17" i="32"/>
  <c r="X17" i="32"/>
  <c r="W289" i="32"/>
  <c r="Y290" i="32"/>
  <c r="T290" i="32"/>
  <c r="S290" i="32"/>
  <c r="X290" i="32"/>
  <c r="X232" i="32"/>
  <c r="W231" i="32"/>
  <c r="Y232" i="32"/>
  <c r="T232" i="32"/>
  <c r="S232" i="32"/>
  <c r="Y188" i="32"/>
  <c r="S188" i="32"/>
  <c r="X188" i="32"/>
  <c r="W187" i="32"/>
  <c r="T188" i="32"/>
  <c r="W235" i="32"/>
  <c r="T236" i="32"/>
  <c r="S236" i="32"/>
  <c r="Y236" i="32"/>
  <c r="X236" i="32"/>
  <c r="T107" i="32"/>
  <c r="Y107" i="32"/>
  <c r="S107" i="32"/>
  <c r="W106" i="32"/>
  <c r="X107" i="32"/>
  <c r="X56" i="32"/>
  <c r="S56" i="32"/>
  <c r="T56" i="32"/>
  <c r="Y56" i="32"/>
  <c r="W55" i="32"/>
  <c r="T65" i="32"/>
  <c r="X65" i="32"/>
  <c r="W64" i="32"/>
  <c r="Y65" i="32"/>
  <c r="S65" i="32"/>
  <c r="W48" i="32"/>
  <c r="X49" i="32"/>
  <c r="S49" i="32"/>
  <c r="T49" i="32"/>
  <c r="Y49" i="32"/>
  <c r="T277" i="32"/>
  <c r="X277" i="32"/>
  <c r="Y277" i="32"/>
  <c r="W276" i="32"/>
  <c r="S277" i="32"/>
  <c r="Y269" i="32"/>
  <c r="T269" i="32"/>
  <c r="W268" i="32"/>
  <c r="X269" i="32"/>
  <c r="S269" i="32"/>
  <c r="Y249" i="32"/>
  <c r="S249" i="32"/>
  <c r="W248" i="32"/>
  <c r="T249" i="32"/>
  <c r="X249" i="32"/>
  <c r="X197" i="32"/>
  <c r="S197" i="32"/>
  <c r="T197" i="32"/>
  <c r="Y197" i="32"/>
  <c r="W196" i="32"/>
  <c r="X276" i="32"/>
  <c r="S276" i="32"/>
  <c r="T276" i="32"/>
  <c r="W275" i="32"/>
  <c r="Y276" i="32"/>
  <c r="Y135" i="32"/>
  <c r="T135" i="32"/>
  <c r="X135" i="32"/>
  <c r="W134" i="32"/>
  <c r="S135" i="32"/>
  <c r="Y123" i="32"/>
  <c r="T123" i="32"/>
  <c r="S123" i="32"/>
  <c r="X123" i="32"/>
  <c r="W122" i="32"/>
  <c r="X59" i="32"/>
  <c r="W58" i="32"/>
  <c r="Y59" i="32"/>
  <c r="T59" i="32"/>
  <c r="S59" i="32"/>
  <c r="Y20" i="32"/>
  <c r="T20" i="32"/>
  <c r="W19" i="32"/>
  <c r="X20" i="32"/>
  <c r="S20" i="32"/>
  <c r="X271" i="32"/>
  <c r="T271" i="32"/>
  <c r="W270" i="32"/>
  <c r="Y271" i="32"/>
  <c r="S271" i="32"/>
  <c r="T250" i="32"/>
  <c r="X250" i="32"/>
  <c r="W249" i="32"/>
  <c r="Y250" i="32"/>
  <c r="S250" i="32"/>
  <c r="Y244" i="32"/>
  <c r="S244" i="32"/>
  <c r="X244" i="32"/>
  <c r="T244" i="32"/>
  <c r="W243" i="32"/>
  <c r="Y190" i="32"/>
  <c r="T190" i="32"/>
  <c r="S190" i="32"/>
  <c r="X190" i="32"/>
  <c r="W189" i="32"/>
  <c r="T274" i="32"/>
  <c r="S274" i="32"/>
  <c r="W273" i="32"/>
  <c r="Y274" i="32"/>
  <c r="X274" i="32"/>
  <c r="X134" i="32"/>
  <c r="W133" i="32"/>
  <c r="T134" i="32"/>
  <c r="Y134" i="32"/>
  <c r="S134" i="32"/>
  <c r="T122" i="32"/>
  <c r="Y122" i="32"/>
  <c r="S122" i="32"/>
  <c r="X122" i="32"/>
  <c r="W121" i="32"/>
  <c r="W38" i="32"/>
  <c r="S39" i="32"/>
  <c r="Y39" i="32"/>
  <c r="X39" i="32"/>
  <c r="T39" i="32"/>
  <c r="Y13" i="32"/>
  <c r="T13" i="32"/>
  <c r="S13" i="32"/>
  <c r="X13" i="32"/>
  <c r="W12" i="32"/>
  <c r="W126" i="32"/>
  <c r="X322" i="32"/>
  <c r="W321" i="32"/>
  <c r="T322" i="32"/>
  <c r="S322" i="32"/>
  <c r="Y322" i="32"/>
  <c r="T297" i="32"/>
  <c r="S297" i="32"/>
  <c r="Y297" i="32"/>
  <c r="W296" i="32"/>
  <c r="X297" i="32"/>
  <c r="W177" i="32"/>
  <c r="Y178" i="32"/>
  <c r="T178" i="32"/>
  <c r="X178" i="32"/>
  <c r="S178" i="32"/>
  <c r="W230" i="32"/>
  <c r="T231" i="32"/>
  <c r="S231" i="32"/>
  <c r="Y231" i="32"/>
  <c r="X231" i="32"/>
  <c r="W199" i="32"/>
  <c r="T200" i="32"/>
  <c r="Y200" i="32"/>
  <c r="S200" i="32"/>
  <c r="X200" i="32"/>
  <c r="X55" i="32"/>
  <c r="W54" i="32"/>
  <c r="T55" i="32"/>
  <c r="Y55" i="32"/>
  <c r="S55" i="32"/>
  <c r="T145" i="32"/>
  <c r="Y145" i="32"/>
  <c r="S145" i="32"/>
  <c r="X145" i="32"/>
  <c r="W144" i="32"/>
  <c r="X148" i="32"/>
  <c r="S148" i="32"/>
  <c r="T148" i="32"/>
  <c r="Y148" i="32"/>
  <c r="W147" i="32"/>
  <c r="Y8" i="32"/>
  <c r="T8" i="32"/>
  <c r="X8" i="32"/>
  <c r="S8" i="32"/>
  <c r="W7" i="32"/>
  <c r="X325" i="32"/>
  <c r="T325" i="32"/>
  <c r="S325" i="32"/>
  <c r="W324" i="32"/>
  <c r="Y325" i="32"/>
  <c r="Y255" i="32"/>
  <c r="S255" i="32"/>
  <c r="T255" i="32"/>
  <c r="X255" i="32"/>
  <c r="W254" i="32"/>
  <c r="T204" i="32"/>
  <c r="Y204" i="32"/>
  <c r="S204" i="32"/>
  <c r="W203" i="32"/>
  <c r="X204" i="32"/>
  <c r="Y159" i="32"/>
  <c r="T159" i="32"/>
  <c r="W158" i="32"/>
  <c r="S159" i="32"/>
  <c r="X159" i="32"/>
  <c r="T206" i="32"/>
  <c r="Y206" i="32"/>
  <c r="S206" i="32"/>
  <c r="X206" i="32"/>
  <c r="W205" i="32"/>
  <c r="T87" i="32"/>
  <c r="Y87" i="32"/>
  <c r="S87" i="32"/>
  <c r="W86" i="32"/>
  <c r="X87" i="32"/>
  <c r="W37" i="32"/>
  <c r="Y38" i="32"/>
  <c r="T38" i="32"/>
  <c r="S38" i="32"/>
  <c r="X38" i="32"/>
  <c r="W137" i="32"/>
  <c r="T138" i="32"/>
  <c r="Y138" i="32"/>
  <c r="S138" i="32"/>
  <c r="X138" i="32"/>
  <c r="X79" i="32"/>
  <c r="S79" i="32"/>
  <c r="T79" i="32"/>
  <c r="W78" i="32"/>
  <c r="Y79" i="32"/>
  <c r="AX90" i="32"/>
  <c r="T319" i="32"/>
  <c r="W318" i="32"/>
  <c r="S319" i="32"/>
  <c r="Y319" i="32"/>
  <c r="X319" i="32"/>
  <c r="X324" i="32"/>
  <c r="S324" i="32"/>
  <c r="T324" i="32"/>
  <c r="W323" i="32"/>
  <c r="Y324" i="32"/>
  <c r="T198" i="32"/>
  <c r="Y198" i="32"/>
  <c r="S198" i="32"/>
  <c r="W197" i="32"/>
  <c r="X198" i="32"/>
  <c r="S291" i="32"/>
  <c r="X291" i="32"/>
  <c r="W290" i="32"/>
  <c r="T291" i="32"/>
  <c r="Y291" i="32"/>
  <c r="W204" i="32"/>
  <c r="T205" i="32"/>
  <c r="Y205" i="32"/>
  <c r="S205" i="32"/>
  <c r="X205" i="32"/>
  <c r="T83" i="32"/>
  <c r="Y83" i="32"/>
  <c r="S83" i="32"/>
  <c r="X83" i="32"/>
  <c r="W82" i="32"/>
  <c r="W35" i="32"/>
  <c r="Y36" i="32"/>
  <c r="T36" i="32"/>
  <c r="S36" i="32"/>
  <c r="X36" i="32"/>
  <c r="X118" i="32"/>
  <c r="S118" i="32"/>
  <c r="T118" i="32"/>
  <c r="Y118" i="32"/>
  <c r="W117" i="32"/>
  <c r="Y29" i="32"/>
  <c r="T29" i="32"/>
  <c r="W28" i="32"/>
  <c r="X29" i="32"/>
  <c r="S29" i="32"/>
  <c r="T241" i="32"/>
  <c r="W240" i="32"/>
  <c r="S241" i="32"/>
  <c r="Y241" i="32"/>
  <c r="X241" i="32"/>
  <c r="T310" i="32"/>
  <c r="S310" i="32"/>
  <c r="W309" i="32"/>
  <c r="Y310" i="32"/>
  <c r="X310" i="32"/>
  <c r="X201" i="32"/>
  <c r="W200" i="32"/>
  <c r="T201" i="32"/>
  <c r="Y201" i="32"/>
  <c r="S201" i="32"/>
  <c r="Y170" i="32"/>
  <c r="T170" i="32"/>
  <c r="X170" i="32"/>
  <c r="S170" i="32"/>
  <c r="W169" i="32"/>
  <c r="X215" i="32"/>
  <c r="S215" i="32"/>
  <c r="T215" i="32"/>
  <c r="Y215" i="32"/>
  <c r="W214" i="32"/>
  <c r="X98" i="32"/>
  <c r="W97" i="32"/>
  <c r="T98" i="32"/>
  <c r="Y98" i="32"/>
  <c r="S98" i="32"/>
  <c r="X158" i="32"/>
  <c r="S158" i="32"/>
  <c r="T158" i="32"/>
  <c r="W157" i="32"/>
  <c r="Y158" i="32"/>
  <c r="W23" i="32"/>
  <c r="Y24" i="32"/>
  <c r="X24" i="32"/>
  <c r="T24" i="32"/>
  <c r="S24" i="32"/>
  <c r="Y6" i="32"/>
  <c r="T6" i="32"/>
  <c r="X6" i="32"/>
  <c r="S6" i="32"/>
  <c r="W5" i="32"/>
  <c r="S235" i="32"/>
  <c r="W234" i="32"/>
  <c r="Y235" i="32"/>
  <c r="X235" i="32"/>
  <c r="T235" i="32"/>
  <c r="W301" i="32"/>
  <c r="T302" i="32"/>
  <c r="S302" i="32"/>
  <c r="Y302" i="32"/>
  <c r="X302" i="32"/>
  <c r="X194" i="32"/>
  <c r="W193" i="32"/>
  <c r="T194" i="32"/>
  <c r="Y194" i="32"/>
  <c r="S194" i="32"/>
  <c r="Y164" i="32"/>
  <c r="T164" i="32"/>
  <c r="X164" i="32"/>
  <c r="S164" i="32"/>
  <c r="W163" i="32"/>
  <c r="Y208" i="32"/>
  <c r="T208" i="32"/>
  <c r="W207" i="32"/>
  <c r="S208" i="32"/>
  <c r="X208" i="32"/>
  <c r="X76" i="32"/>
  <c r="W75" i="32"/>
  <c r="T76" i="32"/>
  <c r="Y76" i="32"/>
  <c r="S76" i="32"/>
  <c r="Y153" i="32"/>
  <c r="T153" i="32"/>
  <c r="S153" i="32"/>
  <c r="X153" i="32"/>
  <c r="W152" i="32"/>
  <c r="T19" i="32"/>
  <c r="S19" i="32"/>
  <c r="Y19" i="32"/>
  <c r="X19" i="32"/>
  <c r="W18" i="32"/>
  <c r="X34" i="32"/>
  <c r="S34" i="32"/>
  <c r="T34" i="32"/>
  <c r="W33" i="32"/>
  <c r="Y34" i="32"/>
  <c r="W215" i="32"/>
  <c r="W241" i="32"/>
  <c r="W170" i="32"/>
  <c r="W76" i="32"/>
  <c r="W36" i="32"/>
  <c r="X279" i="32"/>
  <c r="S279" i="32"/>
  <c r="W278" i="32"/>
  <c r="T279" i="32"/>
  <c r="Y279" i="32"/>
  <c r="W284" i="32"/>
  <c r="X285" i="32"/>
  <c r="S285" i="32"/>
  <c r="Y285" i="32"/>
  <c r="T285" i="32"/>
  <c r="W247" i="32"/>
  <c r="Y248" i="32"/>
  <c r="S248" i="32"/>
  <c r="T248" i="32"/>
  <c r="X248" i="32"/>
  <c r="X191" i="32"/>
  <c r="S191" i="32"/>
  <c r="T191" i="32"/>
  <c r="Y191" i="32"/>
  <c r="W190" i="32"/>
  <c r="X155" i="32"/>
  <c r="T155" i="32"/>
  <c r="Y155" i="32"/>
  <c r="S155" i="32"/>
  <c r="W154" i="32"/>
  <c r="W119" i="32"/>
  <c r="Y120" i="32"/>
  <c r="S120" i="32"/>
  <c r="X120" i="32"/>
  <c r="T120" i="32"/>
  <c r="W107" i="32"/>
  <c r="T108" i="32"/>
  <c r="Y108" i="32"/>
  <c r="S108" i="32"/>
  <c r="X108" i="32"/>
  <c r="Y105" i="32"/>
  <c r="T105" i="32"/>
  <c r="W104" i="32"/>
  <c r="S105" i="32"/>
  <c r="X105" i="32"/>
  <c r="Y9" i="32"/>
  <c r="T9" i="32"/>
  <c r="X9" i="32"/>
  <c r="S9" i="32"/>
  <c r="W8" i="32"/>
  <c r="S289" i="32"/>
  <c r="W288" i="32"/>
  <c r="X289" i="32"/>
  <c r="Y289" i="32"/>
  <c r="T289" i="32"/>
  <c r="X312" i="32"/>
  <c r="S312" i="32"/>
  <c r="T312" i="32"/>
  <c r="W311" i="32"/>
  <c r="Y312" i="32"/>
  <c r="T267" i="32"/>
  <c r="X267" i="32"/>
  <c r="W266" i="32"/>
  <c r="Y267" i="32"/>
  <c r="S267" i="32"/>
  <c r="T218" i="32"/>
  <c r="Y218" i="32"/>
  <c r="S218" i="32"/>
  <c r="X218" i="32"/>
  <c r="W217" i="32"/>
  <c r="W155" i="32"/>
  <c r="T156" i="32"/>
  <c r="S156" i="32"/>
  <c r="Y156" i="32"/>
  <c r="X156" i="32"/>
  <c r="W159" i="32"/>
  <c r="Y160" i="32"/>
  <c r="T160" i="32"/>
  <c r="X160" i="32"/>
  <c r="S160" i="32"/>
  <c r="W149" i="32"/>
  <c r="T150" i="32"/>
  <c r="Y150" i="32"/>
  <c r="S150" i="32"/>
  <c r="X150" i="32"/>
  <c r="X67" i="32"/>
  <c r="S67" i="32"/>
  <c r="T67" i="32"/>
  <c r="Y67" i="32"/>
  <c r="W66" i="32"/>
  <c r="Y44" i="32"/>
  <c r="T44" i="32"/>
  <c r="W43" i="32"/>
  <c r="S44" i="32"/>
  <c r="X44" i="32"/>
  <c r="S283" i="32"/>
  <c r="X283" i="32"/>
  <c r="T283" i="32"/>
  <c r="W282" i="32"/>
  <c r="Y283" i="32"/>
  <c r="W295" i="32"/>
  <c r="T296" i="32"/>
  <c r="S296" i="32"/>
  <c r="Y296" i="32"/>
  <c r="X296" i="32"/>
  <c r="W259" i="32"/>
  <c r="S260" i="32"/>
  <c r="X260" i="32"/>
  <c r="T260" i="32"/>
  <c r="Y260" i="32"/>
  <c r="W216" i="32"/>
  <c r="T217" i="32"/>
  <c r="Y217" i="32"/>
  <c r="S217" i="32"/>
  <c r="X217" i="32"/>
  <c r="W283" i="32"/>
  <c r="S284" i="32"/>
  <c r="X284" i="32"/>
  <c r="Y284" i="32"/>
  <c r="T284" i="32"/>
  <c r="X142" i="32"/>
  <c r="S142" i="32"/>
  <c r="Y142" i="32"/>
  <c r="W141" i="32"/>
  <c r="T142" i="32"/>
  <c r="X130" i="32"/>
  <c r="S130" i="32"/>
  <c r="T130" i="32"/>
  <c r="Y130" i="32"/>
  <c r="W129" i="32"/>
  <c r="Y60" i="32"/>
  <c r="T60" i="32"/>
  <c r="X60" i="32"/>
  <c r="W59" i="32"/>
  <c r="S60" i="32"/>
  <c r="Y25" i="32"/>
  <c r="T25" i="32"/>
  <c r="W24" i="32"/>
  <c r="X25" i="32"/>
  <c r="S25" i="32"/>
  <c r="X294" i="32"/>
  <c r="S294" i="32"/>
  <c r="Y294" i="32"/>
  <c r="W293" i="32"/>
  <c r="T294" i="32"/>
  <c r="W307" i="32"/>
  <c r="Y308" i="32"/>
  <c r="S308" i="32"/>
  <c r="X308" i="32"/>
  <c r="T308" i="32"/>
  <c r="Y281" i="32"/>
  <c r="T281" i="32"/>
  <c r="S281" i="32"/>
  <c r="X281" i="32"/>
  <c r="W280" i="32"/>
  <c r="T219" i="32"/>
  <c r="Y219" i="32"/>
  <c r="S219" i="32"/>
  <c r="X219" i="32"/>
  <c r="W218" i="32"/>
  <c r="W172" i="32"/>
  <c r="Y173" i="32"/>
  <c r="T173" i="32"/>
  <c r="X173" i="32"/>
  <c r="S173" i="32"/>
  <c r="Y129" i="32"/>
  <c r="T129" i="32"/>
  <c r="S129" i="32"/>
  <c r="X129" i="32"/>
  <c r="W128" i="32"/>
  <c r="Y117" i="32"/>
  <c r="T117" i="32"/>
  <c r="S117" i="32"/>
  <c r="X117" i="32"/>
  <c r="W116" i="32"/>
  <c r="W132" i="32"/>
  <c r="T133" i="32"/>
  <c r="Y133" i="32"/>
  <c r="S133" i="32"/>
  <c r="X133" i="32"/>
  <c r="Y50" i="32"/>
  <c r="T50" i="32"/>
  <c r="W49" i="32"/>
  <c r="X50" i="32"/>
  <c r="S50" i="32"/>
  <c r="Y287" i="32"/>
  <c r="T287" i="32"/>
  <c r="X287" i="32"/>
  <c r="W286" i="32"/>
  <c r="S287" i="32"/>
  <c r="X306" i="32"/>
  <c r="S306" i="32"/>
  <c r="Y306" i="32"/>
  <c r="T306" i="32"/>
  <c r="W305" i="32"/>
  <c r="W265" i="32"/>
  <c r="T266" i="32"/>
  <c r="S266" i="32"/>
  <c r="Y266" i="32"/>
  <c r="X266" i="32"/>
  <c r="T212" i="32"/>
  <c r="Y212" i="32"/>
  <c r="S212" i="32"/>
  <c r="X212" i="32"/>
  <c r="W211" i="32"/>
  <c r="W166" i="32"/>
  <c r="Y167" i="32"/>
  <c r="T167" i="32"/>
  <c r="X167" i="32"/>
  <c r="S167" i="32"/>
  <c r="Y128" i="32"/>
  <c r="S128" i="32"/>
  <c r="X128" i="32"/>
  <c r="W127" i="32"/>
  <c r="T128" i="32"/>
  <c r="T116" i="32"/>
  <c r="Y116" i="32"/>
  <c r="S116" i="32"/>
  <c r="X116" i="32"/>
  <c r="W115" i="32"/>
  <c r="W131" i="32"/>
  <c r="T132" i="32"/>
  <c r="Y132" i="32"/>
  <c r="S132" i="32"/>
  <c r="X132" i="32"/>
  <c r="Y47" i="32"/>
  <c r="T47" i="32"/>
  <c r="W46" i="32"/>
  <c r="X47" i="32"/>
  <c r="S47" i="32"/>
  <c r="W322" i="32"/>
  <c r="W267" i="32"/>
  <c r="W206" i="32"/>
  <c r="W160" i="32"/>
  <c r="W120" i="32"/>
  <c r="Y298" i="32"/>
  <c r="W297" i="32"/>
  <c r="X298" i="32"/>
  <c r="T298" i="32"/>
  <c r="S298" i="32"/>
  <c r="X240" i="32"/>
  <c r="S240" i="32"/>
  <c r="Y240" i="32"/>
  <c r="W239" i="32"/>
  <c r="T240" i="32"/>
  <c r="Y196" i="32"/>
  <c r="T196" i="32"/>
  <c r="S196" i="32"/>
  <c r="X196" i="32"/>
  <c r="W195" i="32"/>
  <c r="Y275" i="32"/>
  <c r="T275" i="32"/>
  <c r="X275" i="32"/>
  <c r="W274" i="32"/>
  <c r="S275" i="32"/>
  <c r="X119" i="32"/>
  <c r="T119" i="32"/>
  <c r="Y119" i="32"/>
  <c r="S119" i="32"/>
  <c r="W118" i="32"/>
  <c r="Y70" i="32"/>
  <c r="S70" i="32"/>
  <c r="X70" i="32"/>
  <c r="T70" i="32"/>
  <c r="W69" i="32"/>
  <c r="X73" i="32"/>
  <c r="S73" i="32"/>
  <c r="Y73" i="32"/>
  <c r="W72" i="32"/>
  <c r="T73" i="32"/>
  <c r="Y54" i="32"/>
  <c r="S54" i="32"/>
  <c r="W53" i="32"/>
  <c r="X54" i="32"/>
  <c r="T54" i="32"/>
  <c r="X26" i="32"/>
  <c r="S26" i="32"/>
  <c r="Y26" i="32"/>
  <c r="T26" i="32"/>
  <c r="W25" i="32"/>
  <c r="T253" i="32"/>
  <c r="Y253" i="32"/>
  <c r="S253" i="32"/>
  <c r="X253" i="32"/>
  <c r="W252" i="32"/>
  <c r="W319" i="32"/>
  <c r="T320" i="32"/>
  <c r="S320" i="32"/>
  <c r="Y320" i="32"/>
  <c r="X320" i="32"/>
  <c r="X209" i="32"/>
  <c r="S209" i="32"/>
  <c r="Y209" i="32"/>
  <c r="W208" i="32"/>
  <c r="T209" i="32"/>
  <c r="W180" i="32"/>
  <c r="T181" i="32"/>
  <c r="Y181" i="32"/>
  <c r="S181" i="32"/>
  <c r="X181" i="32"/>
  <c r="S261" i="32"/>
  <c r="Y261" i="32"/>
  <c r="X261" i="32"/>
  <c r="T261" i="32"/>
  <c r="W260" i="32"/>
  <c r="X106" i="32"/>
  <c r="S106" i="32"/>
  <c r="Y106" i="32"/>
  <c r="W105" i="32"/>
  <c r="T106" i="32"/>
  <c r="W83" i="32"/>
  <c r="T84" i="32"/>
  <c r="Y84" i="32"/>
  <c r="S84" i="32"/>
  <c r="X84" i="32"/>
  <c r="W31" i="32"/>
  <c r="T32" i="32"/>
  <c r="S32" i="32"/>
  <c r="Y32" i="32"/>
  <c r="X32" i="32"/>
  <c r="T57" i="32"/>
  <c r="X57" i="32"/>
  <c r="S57" i="32"/>
  <c r="W56" i="32"/>
  <c r="Y57" i="32"/>
  <c r="X247" i="32"/>
  <c r="Y247" i="32"/>
  <c r="S247" i="32"/>
  <c r="W246" i="32"/>
  <c r="T247" i="32"/>
  <c r="X318" i="32"/>
  <c r="S318" i="32"/>
  <c r="T318" i="32"/>
  <c r="W317" i="32"/>
  <c r="Y318" i="32"/>
  <c r="Y202" i="32"/>
  <c r="T202" i="32"/>
  <c r="X202" i="32"/>
  <c r="W201" i="32"/>
  <c r="S202" i="32"/>
  <c r="Y176" i="32"/>
  <c r="T176" i="32"/>
  <c r="X176" i="32"/>
  <c r="S176" i="32"/>
  <c r="W175" i="32"/>
  <c r="X237" i="32"/>
  <c r="W236" i="32"/>
  <c r="T237" i="32"/>
  <c r="S237" i="32"/>
  <c r="Y237" i="32"/>
  <c r="Y99" i="32"/>
  <c r="T99" i="32"/>
  <c r="X99" i="32"/>
  <c r="W98" i="32"/>
  <c r="S99" i="32"/>
  <c r="Y82" i="32"/>
  <c r="T82" i="32"/>
  <c r="S82" i="32"/>
  <c r="X82" i="32"/>
  <c r="W81" i="32"/>
  <c r="T27" i="32"/>
  <c r="S27" i="32"/>
  <c r="W26" i="32"/>
  <c r="Y27" i="32"/>
  <c r="X27" i="32"/>
  <c r="X21" i="32"/>
  <c r="S21" i="32"/>
  <c r="T21" i="32"/>
  <c r="Y21" i="32"/>
  <c r="W20" i="32"/>
  <c r="Y251" i="32"/>
  <c r="T251" i="32"/>
  <c r="X251" i="32"/>
  <c r="S251" i="32"/>
  <c r="W250" i="32"/>
  <c r="Y257" i="32"/>
  <c r="T257" i="32"/>
  <c r="W256" i="32"/>
  <c r="X257" i="32"/>
  <c r="S257" i="32"/>
  <c r="Y224" i="32"/>
  <c r="S224" i="32"/>
  <c r="X224" i="32"/>
  <c r="W223" i="32"/>
  <c r="T224" i="32"/>
  <c r="Y175" i="32"/>
  <c r="T175" i="32"/>
  <c r="X175" i="32"/>
  <c r="S175" i="32"/>
  <c r="W174" i="32"/>
  <c r="T137" i="32"/>
  <c r="Y137" i="32"/>
  <c r="S137" i="32"/>
  <c r="W136" i="32"/>
  <c r="X137" i="32"/>
  <c r="W90" i="32"/>
  <c r="Y91" i="32"/>
  <c r="S91" i="32"/>
  <c r="X91" i="32"/>
  <c r="T91" i="32"/>
  <c r="Y86" i="32"/>
  <c r="T86" i="32"/>
  <c r="S86" i="32"/>
  <c r="X86" i="32"/>
  <c r="W85" i="32"/>
  <c r="Y89" i="32"/>
  <c r="T89" i="32"/>
  <c r="W88" i="32"/>
  <c r="S89" i="32"/>
  <c r="X89" i="32"/>
  <c r="T71" i="32"/>
  <c r="Y71" i="32"/>
  <c r="S71" i="32"/>
  <c r="W70" i="32"/>
  <c r="X71" i="32"/>
  <c r="W320" i="32"/>
  <c r="Y321" i="32"/>
  <c r="X321" i="32"/>
  <c r="T321" i="32"/>
  <c r="S321" i="32"/>
  <c r="W253" i="32"/>
  <c r="X254" i="32"/>
  <c r="Y254" i="32"/>
  <c r="T254" i="32"/>
  <c r="S254" i="32"/>
  <c r="W222" i="32"/>
  <c r="Y223" i="32"/>
  <c r="S223" i="32"/>
  <c r="X223" i="32"/>
  <c r="T223" i="32"/>
  <c r="Y169" i="32"/>
  <c r="T169" i="32"/>
  <c r="X169" i="32"/>
  <c r="S169" i="32"/>
  <c r="W168" i="32"/>
  <c r="T131" i="32"/>
  <c r="Y131" i="32"/>
  <c r="S131" i="32"/>
  <c r="W130" i="32"/>
  <c r="X131" i="32"/>
  <c r="Y78" i="32"/>
  <c r="T78" i="32"/>
  <c r="S78" i="32"/>
  <c r="X78" i="32"/>
  <c r="W77" i="32"/>
  <c r="T85" i="32"/>
  <c r="Y85" i="32"/>
  <c r="S85" i="32"/>
  <c r="X85" i="32"/>
  <c r="W84" i="32"/>
  <c r="W87" i="32"/>
  <c r="T88" i="32"/>
  <c r="Y88" i="32"/>
  <c r="S88" i="32"/>
  <c r="X88" i="32"/>
  <c r="Y41" i="32"/>
  <c r="T41" i="32"/>
  <c r="W40" i="32"/>
  <c r="X41" i="32"/>
  <c r="S41" i="32"/>
  <c r="W302" i="32"/>
  <c r="W188" i="32"/>
  <c r="W244" i="32"/>
  <c r="W269" i="32"/>
  <c r="W114" i="32"/>
  <c r="W9" i="32"/>
  <c r="Y263" i="32"/>
  <c r="T263" i="32"/>
  <c r="S263" i="32"/>
  <c r="X263" i="32"/>
  <c r="W262" i="32"/>
  <c r="T210" i="32"/>
  <c r="Y210" i="32"/>
  <c r="S210" i="32"/>
  <c r="W209" i="32"/>
  <c r="X210" i="32"/>
  <c r="X165" i="32"/>
  <c r="S165" i="32"/>
  <c r="W164" i="32"/>
  <c r="Y165" i="32"/>
  <c r="T165" i="32"/>
  <c r="T213" i="32"/>
  <c r="Y213" i="32"/>
  <c r="S213" i="32"/>
  <c r="X213" i="32"/>
  <c r="W212" i="32"/>
  <c r="Y90" i="32"/>
  <c r="S90" i="32"/>
  <c r="W89" i="32"/>
  <c r="X90" i="32"/>
  <c r="T90" i="32"/>
  <c r="W39" i="32"/>
  <c r="Y40" i="32"/>
  <c r="T40" i="32"/>
  <c r="S40" i="32"/>
  <c r="X40" i="32"/>
  <c r="T139" i="32"/>
  <c r="Y139" i="32"/>
  <c r="S139" i="32"/>
  <c r="X139" i="32"/>
  <c r="W138" i="32"/>
  <c r="X22" i="32"/>
  <c r="S22" i="32"/>
  <c r="T22" i="32"/>
  <c r="Y22" i="32"/>
  <c r="W21" i="32"/>
  <c r="X315" i="32"/>
  <c r="T315" i="32"/>
  <c r="S315" i="32"/>
  <c r="W314" i="32"/>
  <c r="Y315" i="32"/>
  <c r="T292" i="32"/>
  <c r="Y292" i="32"/>
  <c r="X292" i="32"/>
  <c r="W291" i="32"/>
  <c r="S292" i="32"/>
  <c r="W171" i="32"/>
  <c r="Y172" i="32"/>
  <c r="T172" i="32"/>
  <c r="X172" i="32"/>
  <c r="S172" i="32"/>
  <c r="X227" i="32"/>
  <c r="S227" i="32"/>
  <c r="T227" i="32"/>
  <c r="Y227" i="32"/>
  <c r="W226" i="32"/>
  <c r="W198" i="32"/>
  <c r="T199" i="32"/>
  <c r="Y199" i="32"/>
  <c r="S199" i="32"/>
  <c r="X199" i="32"/>
  <c r="Y45" i="32"/>
  <c r="T45" i="32"/>
  <c r="X45" i="32"/>
  <c r="S45" i="32"/>
  <c r="W44" i="32"/>
  <c r="W143" i="32"/>
  <c r="T144" i="32"/>
  <c r="Y144" i="32"/>
  <c r="S144" i="32"/>
  <c r="X144" i="32"/>
  <c r="Y141" i="32"/>
  <c r="T141" i="32"/>
  <c r="W140" i="32"/>
  <c r="S141" i="32"/>
  <c r="X141" i="32"/>
  <c r="Y5" i="32"/>
  <c r="T5" i="32"/>
  <c r="X5" i="32"/>
  <c r="S5" i="32"/>
  <c r="W313" i="32"/>
  <c r="X314" i="32"/>
  <c r="T314" i="32"/>
  <c r="S314" i="32"/>
  <c r="Y314" i="32"/>
  <c r="Y311" i="32"/>
  <c r="T311" i="32"/>
  <c r="X311" i="32"/>
  <c r="W310" i="32"/>
  <c r="S311" i="32"/>
  <c r="W165" i="32"/>
  <c r="Y166" i="32"/>
  <c r="T166" i="32"/>
  <c r="X166" i="32"/>
  <c r="S166" i="32"/>
  <c r="Y220" i="32"/>
  <c r="T220" i="32"/>
  <c r="S220" i="32"/>
  <c r="X220" i="32"/>
  <c r="W219" i="32"/>
  <c r="X179" i="32"/>
  <c r="S179" i="32"/>
  <c r="W178" i="32"/>
  <c r="T179" i="32"/>
  <c r="Y179" i="32"/>
  <c r="X136" i="32"/>
  <c r="S136" i="32"/>
  <c r="T136" i="32"/>
  <c r="Y136" i="32"/>
  <c r="W135" i="32"/>
  <c r="X124" i="32"/>
  <c r="S124" i="32"/>
  <c r="T124" i="32"/>
  <c r="Y124" i="32"/>
  <c r="W123" i="32"/>
  <c r="T140" i="32"/>
  <c r="Y140" i="32"/>
  <c r="S140" i="32"/>
  <c r="X140" i="32"/>
  <c r="W139" i="32"/>
  <c r="X53" i="32"/>
  <c r="S53" i="32"/>
  <c r="W52" i="32"/>
  <c r="Y53" i="32"/>
  <c r="T53" i="32"/>
  <c r="X288" i="32"/>
  <c r="S288" i="32"/>
  <c r="T288" i="32"/>
  <c r="W287" i="32"/>
  <c r="Y288" i="32"/>
  <c r="T228" i="32"/>
  <c r="Y228" i="32"/>
  <c r="S228" i="32"/>
  <c r="W227" i="32"/>
  <c r="X228" i="32"/>
  <c r="W186" i="32"/>
  <c r="Y187" i="32"/>
  <c r="S187" i="32"/>
  <c r="X187" i="32"/>
  <c r="T187" i="32"/>
  <c r="X234" i="32"/>
  <c r="S234" i="32"/>
  <c r="T234" i="32"/>
  <c r="W233" i="32"/>
  <c r="Y234" i="32"/>
  <c r="T101" i="32"/>
  <c r="Y101" i="32"/>
  <c r="S101" i="32"/>
  <c r="W100" i="32"/>
  <c r="X101" i="32"/>
  <c r="X51" i="32"/>
  <c r="S51" i="32"/>
  <c r="Y51" i="32"/>
  <c r="T51" i="32"/>
  <c r="W50" i="32"/>
  <c r="X154" i="32"/>
  <c r="S154" i="32"/>
  <c r="T154" i="32"/>
  <c r="Y154" i="32"/>
  <c r="W153" i="32"/>
  <c r="W45" i="32"/>
  <c r="X46" i="32"/>
  <c r="S46" i="32"/>
  <c r="T46" i="32"/>
  <c r="Y46" i="32"/>
  <c r="W14" i="32"/>
  <c r="T15" i="32"/>
  <c r="Y15" i="32"/>
  <c r="S15" i="32"/>
  <c r="X15" i="32"/>
  <c r="Y273" i="32"/>
  <c r="S273" i="32"/>
  <c r="W272" i="32"/>
  <c r="T273" i="32"/>
  <c r="X273" i="32"/>
  <c r="X222" i="32"/>
  <c r="T222" i="32"/>
  <c r="Y222" i="32"/>
  <c r="S222" i="32"/>
  <c r="W221" i="32"/>
  <c r="X177" i="32"/>
  <c r="S177" i="32"/>
  <c r="W176" i="32"/>
  <c r="Y177" i="32"/>
  <c r="T177" i="32"/>
  <c r="X221" i="32"/>
  <c r="S221" i="32"/>
  <c r="T221" i="32"/>
  <c r="Y221" i="32"/>
  <c r="W220" i="32"/>
  <c r="T96" i="32"/>
  <c r="Y96" i="32"/>
  <c r="S96" i="32"/>
  <c r="W95" i="32"/>
  <c r="X96" i="32"/>
  <c r="X48" i="32"/>
  <c r="S48" i="32"/>
  <c r="Y48" i="32"/>
  <c r="T48" i="32"/>
  <c r="W47" i="32"/>
  <c r="Y147" i="32"/>
  <c r="T147" i="32"/>
  <c r="S147" i="32"/>
  <c r="X147" i="32"/>
  <c r="W146" i="32"/>
  <c r="X42" i="32"/>
  <c r="S42" i="32"/>
  <c r="Y42" i="32"/>
  <c r="T42" i="32"/>
  <c r="W41" i="32"/>
  <c r="Y14" i="32"/>
  <c r="T14" i="32"/>
  <c r="W13" i="32"/>
  <c r="S14" i="32"/>
  <c r="X14" i="32"/>
  <c r="W285" i="32"/>
  <c r="W298" i="32"/>
  <c r="W255" i="32"/>
  <c r="W167" i="32"/>
  <c r="W67" i="32"/>
  <c r="W156" i="32"/>
  <c r="T295" i="32"/>
  <c r="Y295" i="32"/>
  <c r="W294" i="32"/>
  <c r="S295" i="32"/>
  <c r="X295" i="32"/>
  <c r="Y317" i="32"/>
  <c r="T317" i="32"/>
  <c r="S317" i="32"/>
  <c r="W316" i="32"/>
  <c r="X317" i="32"/>
  <c r="W271" i="32"/>
  <c r="Y272" i="32"/>
  <c r="S272" i="32"/>
  <c r="X272" i="32"/>
  <c r="T272" i="32"/>
  <c r="T225" i="32"/>
  <c r="Y225" i="32"/>
  <c r="S225" i="32"/>
  <c r="X225" i="32"/>
  <c r="W224" i="32"/>
  <c r="X162" i="32"/>
  <c r="S162" i="32"/>
  <c r="W161" i="32"/>
  <c r="Y162" i="32"/>
  <c r="T162" i="32"/>
  <c r="Y62" i="32"/>
  <c r="S62" i="32"/>
  <c r="W61" i="32"/>
  <c r="X62" i="32"/>
  <c r="T62" i="32"/>
  <c r="T151" i="32"/>
  <c r="Y151" i="32"/>
  <c r="S151" i="32"/>
  <c r="X151" i="32"/>
  <c r="W150" i="32"/>
  <c r="W101" i="32"/>
  <c r="T102" i="32"/>
  <c r="Y102" i="32"/>
  <c r="S102" i="32"/>
  <c r="X102" i="32"/>
  <c r="W62" i="32"/>
  <c r="T63" i="32"/>
  <c r="Y63" i="32"/>
  <c r="S63" i="32"/>
  <c r="X63" i="32"/>
  <c r="W277" i="32"/>
  <c r="X278" i="32"/>
  <c r="S278" i="32"/>
  <c r="T278" i="32"/>
  <c r="Y278" i="32"/>
  <c r="Y280" i="32"/>
  <c r="S280" i="32"/>
  <c r="X280" i="32"/>
  <c r="T280" i="32"/>
  <c r="W279" i="32"/>
  <c r="X246" i="32"/>
  <c r="S246" i="32"/>
  <c r="T246" i="32"/>
  <c r="W245" i="32"/>
  <c r="Y246" i="32"/>
  <c r="Y184" i="32"/>
  <c r="T184" i="32"/>
  <c r="S184" i="32"/>
  <c r="X184" i="32"/>
  <c r="W183" i="32"/>
  <c r="Y149" i="32"/>
  <c r="S149" i="32"/>
  <c r="W148" i="32"/>
  <c r="X149" i="32"/>
  <c r="T149" i="32"/>
  <c r="X100" i="32"/>
  <c r="S100" i="32"/>
  <c r="T100" i="32"/>
  <c r="Y100" i="32"/>
  <c r="W99" i="32"/>
  <c r="Y95" i="32"/>
  <c r="T95" i="32"/>
  <c r="S95" i="32"/>
  <c r="X95" i="32"/>
  <c r="W94" i="32"/>
  <c r="T104" i="32"/>
  <c r="Y104" i="32"/>
  <c r="S104" i="32"/>
  <c r="X104" i="32"/>
  <c r="W103" i="32"/>
  <c r="Y7" i="32"/>
  <c r="T7" i="32"/>
  <c r="W6" i="32"/>
  <c r="X7" i="32"/>
  <c r="S7" i="32"/>
  <c r="X258" i="32"/>
  <c r="S258" i="32"/>
  <c r="Y258" i="32"/>
  <c r="W257" i="32"/>
  <c r="T258" i="32"/>
  <c r="X262" i="32"/>
  <c r="Y262" i="32"/>
  <c r="W261" i="32"/>
  <c r="T262" i="32"/>
  <c r="S262" i="32"/>
  <c r="S230" i="32"/>
  <c r="Y230" i="32"/>
  <c r="W229" i="32"/>
  <c r="X230" i="32"/>
  <c r="T230" i="32"/>
  <c r="T183" i="32"/>
  <c r="Y183" i="32"/>
  <c r="S183" i="32"/>
  <c r="X183" i="32"/>
  <c r="W182" i="32"/>
  <c r="T143" i="32"/>
  <c r="Y143" i="32"/>
  <c r="S143" i="32"/>
  <c r="W142" i="32"/>
  <c r="X143" i="32"/>
  <c r="Y92" i="32"/>
  <c r="T92" i="32"/>
  <c r="S92" i="32"/>
  <c r="X92" i="32"/>
  <c r="W91" i="32"/>
  <c r="W93" i="32"/>
  <c r="T94" i="32"/>
  <c r="Y94" i="32"/>
  <c r="S94" i="32"/>
  <c r="X94" i="32"/>
  <c r="W96" i="32"/>
  <c r="T97" i="32"/>
  <c r="Y97" i="32"/>
  <c r="S97" i="32"/>
  <c r="X97" i="32"/>
  <c r="X313" i="32"/>
  <c r="T313" i="32"/>
  <c r="S313" i="32"/>
  <c r="W312" i="32"/>
  <c r="Y313" i="32"/>
  <c r="Y309" i="32"/>
  <c r="S309" i="32"/>
  <c r="T309" i="32"/>
  <c r="W308" i="32"/>
  <c r="X309" i="32"/>
  <c r="T192" i="32"/>
  <c r="Y192" i="32"/>
  <c r="S192" i="32"/>
  <c r="W191" i="32"/>
  <c r="X192" i="32"/>
  <c r="X282" i="32"/>
  <c r="S282" i="32"/>
  <c r="T282" i="32"/>
  <c r="Y282" i="32"/>
  <c r="W281" i="32"/>
  <c r="X185" i="32"/>
  <c r="S185" i="32"/>
  <c r="T185" i="32"/>
  <c r="Y185" i="32"/>
  <c r="W184" i="32"/>
  <c r="Y80" i="32"/>
  <c r="S80" i="32"/>
  <c r="W79" i="32"/>
  <c r="X80" i="32"/>
  <c r="T80" i="32"/>
  <c r="Y31" i="32"/>
  <c r="T31" i="32"/>
  <c r="W30" i="32"/>
  <c r="X31" i="32"/>
  <c r="S31" i="32"/>
  <c r="Y111" i="32"/>
  <c r="T111" i="32"/>
  <c r="S111" i="32"/>
  <c r="X111" i="32"/>
  <c r="W110" i="32"/>
  <c r="Y4" i="32"/>
  <c r="X4" i="32"/>
  <c r="T4" i="32"/>
  <c r="S4" i="32"/>
  <c r="X307" i="32"/>
  <c r="T307" i="32"/>
  <c r="W306" i="32"/>
  <c r="S307" i="32"/>
  <c r="Y307" i="32"/>
  <c r="S304" i="32"/>
  <c r="Y304" i="32"/>
  <c r="W303" i="32"/>
  <c r="X304" i="32"/>
  <c r="T304" i="32"/>
  <c r="X186" i="32"/>
  <c r="T186" i="32"/>
  <c r="Y186" i="32"/>
  <c r="S186" i="32"/>
  <c r="W185" i="32"/>
  <c r="T238" i="32"/>
  <c r="S238" i="32"/>
  <c r="W237" i="32"/>
  <c r="Y238" i="32"/>
  <c r="X238" i="32"/>
  <c r="Y174" i="32"/>
  <c r="T174" i="32"/>
  <c r="X174" i="32"/>
  <c r="S174" i="32"/>
  <c r="W173" i="32"/>
  <c r="T74" i="32"/>
  <c r="Y74" i="32"/>
  <c r="S74" i="32"/>
  <c r="W73" i="32"/>
  <c r="X74" i="32"/>
  <c r="W27" i="32"/>
  <c r="Y28" i="32"/>
  <c r="T28" i="32"/>
  <c r="X28" i="32"/>
  <c r="S28" i="32"/>
  <c r="T110" i="32"/>
  <c r="Y110" i="32"/>
  <c r="S110" i="32"/>
  <c r="X110" i="32"/>
  <c r="W109" i="32"/>
  <c r="Y72" i="32"/>
  <c r="T72" i="32"/>
  <c r="S72" i="32"/>
  <c r="W71" i="32"/>
  <c r="X72" i="32"/>
  <c r="W264" i="32"/>
  <c r="W210" i="32"/>
  <c r="W213" i="32"/>
  <c r="W42" i="32"/>
  <c r="W145" i="32"/>
  <c r="W63" i="32"/>
  <c r="W17" i="32"/>
  <c r="BB91" i="32" l="1"/>
  <c r="AY93" i="32"/>
  <c r="AZ93" i="32" s="1"/>
  <c r="BA92" i="32"/>
  <c r="AX92" i="32"/>
  <c r="BB14" i="32"/>
  <c r="AX91" i="32"/>
  <c r="AY16" i="32"/>
  <c r="AZ16" i="32" s="1"/>
  <c r="I48" i="33"/>
  <c r="U5" i="32"/>
  <c r="V5" i="32" s="1"/>
  <c r="BA15" i="32" l="1"/>
  <c r="BB15" i="32" s="1"/>
  <c r="BA16" i="32"/>
  <c r="AY94" i="32"/>
  <c r="AZ94" i="32" s="1"/>
  <c r="AX93" i="32"/>
  <c r="BB92" i="32"/>
  <c r="AY17" i="32"/>
  <c r="AZ17" i="32" s="1"/>
  <c r="AX16" i="32"/>
  <c r="AX15" i="32"/>
  <c r="U6" i="32"/>
  <c r="V6" i="32" s="1"/>
  <c r="BB16" i="32" l="1"/>
  <c r="AY95" i="32"/>
  <c r="AZ95" i="32" s="1"/>
  <c r="AX94" i="32"/>
  <c r="BA93" i="32"/>
  <c r="BB93" i="32" s="1"/>
  <c r="BA17" i="32"/>
  <c r="AY18" i="32"/>
  <c r="AZ18" i="32" s="1"/>
  <c r="AX17" i="32"/>
  <c r="I49" i="33"/>
  <c r="U7" i="32"/>
  <c r="V7" i="32" s="1"/>
  <c r="AY96" i="32" l="1"/>
  <c r="AZ96" i="32" s="1"/>
  <c r="AX95" i="32"/>
  <c r="BA94" i="32"/>
  <c r="BB94" i="32" s="1"/>
  <c r="BA18" i="32"/>
  <c r="BB17" i="32"/>
  <c r="AX18" i="32"/>
  <c r="U8" i="32"/>
  <c r="V8" i="32" s="1"/>
  <c r="BB18" i="32" l="1"/>
  <c r="AY97" i="32"/>
  <c r="AZ97" i="32" s="1"/>
  <c r="AX96" i="32"/>
  <c r="BA95" i="32"/>
  <c r="BB95" i="32" s="1"/>
  <c r="AY19" i="32"/>
  <c r="AZ19" i="32" s="1"/>
  <c r="I50" i="33"/>
  <c r="U9" i="32"/>
  <c r="V9" i="32" s="1"/>
  <c r="AY98" i="32" l="1"/>
  <c r="AZ98" i="32" s="1"/>
  <c r="AX97" i="32"/>
  <c r="BA96" i="32"/>
  <c r="BB96" i="32" s="1"/>
  <c r="AY20" i="32"/>
  <c r="AZ20" i="32" s="1"/>
  <c r="AX19" i="32"/>
  <c r="U10" i="32"/>
  <c r="V10" i="32" s="1"/>
  <c r="BA97" i="32" l="1"/>
  <c r="BB97" i="32" s="1"/>
  <c r="AY99" i="32"/>
  <c r="AZ99" i="32" s="1"/>
  <c r="AX98" i="32"/>
  <c r="BA20" i="32"/>
  <c r="BA19" i="32"/>
  <c r="BB19" i="32" s="1"/>
  <c r="AY21" i="32"/>
  <c r="AZ21" i="32" s="1"/>
  <c r="AX20" i="32"/>
  <c r="U11" i="32"/>
  <c r="V11" i="32" s="1"/>
  <c r="I51" i="33"/>
  <c r="BB20" i="32" l="1"/>
  <c r="BA98" i="32"/>
  <c r="BB98" i="32" s="1"/>
  <c r="BA99" i="32"/>
  <c r="AX99" i="32"/>
  <c r="BA21" i="32"/>
  <c r="AX21" i="32"/>
  <c r="U12" i="32"/>
  <c r="V12" i="32" s="1"/>
  <c r="BB99" i="32" l="1"/>
  <c r="BC98" i="32"/>
  <c r="BD98" i="32" s="1"/>
  <c r="BB21" i="32"/>
  <c r="BC20" i="32"/>
  <c r="BD20" i="32" s="1"/>
  <c r="U13" i="32"/>
  <c r="V13" i="32" s="1"/>
  <c r="I52" i="33"/>
  <c r="BC21" i="32" l="1"/>
  <c r="BD21" i="32" s="1"/>
  <c r="BC8" i="32"/>
  <c r="BC9" i="32"/>
  <c r="BC10" i="32"/>
  <c r="BD10" i="32" s="1"/>
  <c r="BC11" i="32"/>
  <c r="BD11" i="32" s="1"/>
  <c r="BC12" i="32"/>
  <c r="BD12" i="32" s="1"/>
  <c r="BC13" i="32"/>
  <c r="BD13" i="32" s="1"/>
  <c r="BC14" i="32"/>
  <c r="BD14" i="32" s="1"/>
  <c r="BC15" i="32"/>
  <c r="BD15" i="32" s="1"/>
  <c r="BC16" i="32"/>
  <c r="BD16" i="32" s="1"/>
  <c r="BC17" i="32"/>
  <c r="BD17" i="32" s="1"/>
  <c r="BC18" i="32"/>
  <c r="BD18" i="32" s="1"/>
  <c r="BC19" i="32"/>
  <c r="BD19" i="32" s="1"/>
  <c r="BC99" i="32"/>
  <c r="BD99" i="32" s="1"/>
  <c r="BC87" i="32"/>
  <c r="BD87" i="32" s="1"/>
  <c r="BC86" i="32"/>
  <c r="BC88" i="32"/>
  <c r="BD88" i="32" s="1"/>
  <c r="BC89" i="32"/>
  <c r="BD89" i="32" s="1"/>
  <c r="BC90" i="32"/>
  <c r="BD90" i="32" s="1"/>
  <c r="BC91" i="32"/>
  <c r="BD91" i="32" s="1"/>
  <c r="BC92" i="32"/>
  <c r="BD92" i="32" s="1"/>
  <c r="BC93" i="32"/>
  <c r="BD93" i="32" s="1"/>
  <c r="BC94" i="32"/>
  <c r="BD94" i="32" s="1"/>
  <c r="BC95" i="32"/>
  <c r="BD95" i="32" s="1"/>
  <c r="BC96" i="32"/>
  <c r="BD96" i="32" s="1"/>
  <c r="BC97" i="32"/>
  <c r="BD97" i="32" s="1"/>
  <c r="U14" i="32"/>
  <c r="V14" i="32" s="1"/>
  <c r="U15" i="32" l="1"/>
  <c r="V15" i="32" s="1"/>
  <c r="I53" i="33"/>
  <c r="U16" i="32" l="1"/>
  <c r="V16" i="32" s="1"/>
  <c r="I54" i="33"/>
  <c r="U17" i="32" l="1"/>
  <c r="V17" i="32" s="1"/>
  <c r="BD46" i="32"/>
  <c r="BD8" i="32"/>
  <c r="BD9" i="32"/>
  <c r="BD47" i="32"/>
  <c r="BD48" i="32"/>
  <c r="BD49" i="32"/>
  <c r="BD50" i="32"/>
  <c r="BD86" i="32" l="1"/>
  <c r="U18" i="32"/>
  <c r="V18" i="32" s="1"/>
  <c r="U19" i="32" l="1"/>
  <c r="V19" i="32" s="1"/>
  <c r="U20" i="32" l="1"/>
  <c r="V20" i="32" s="1"/>
  <c r="U21" i="32" l="1"/>
  <c r="V21" i="32" s="1"/>
  <c r="U22" i="32" l="1"/>
  <c r="V22" i="32" s="1"/>
  <c r="U23" i="32" l="1"/>
  <c r="V23" i="32" s="1"/>
  <c r="U24" i="32" l="1"/>
  <c r="V24" i="32" s="1"/>
  <c r="U25" i="32" l="1"/>
  <c r="V25" i="32" s="1"/>
  <c r="U26" i="32" l="1"/>
  <c r="V26" i="32" s="1"/>
  <c r="U27" i="32" l="1"/>
  <c r="V27" i="32" s="1"/>
  <c r="U28" i="32" l="1"/>
  <c r="V28" i="32" s="1"/>
  <c r="U29" i="32" l="1"/>
  <c r="V29" i="32" s="1"/>
  <c r="U30" i="32" l="1"/>
  <c r="V30" i="32" s="1"/>
  <c r="U31" i="32" l="1"/>
  <c r="V31" i="32" s="1"/>
  <c r="U32" i="32" l="1"/>
  <c r="V32" i="32" s="1"/>
  <c r="U33" i="32" l="1"/>
  <c r="V33" i="32" s="1"/>
  <c r="U34" i="32" l="1"/>
  <c r="V34" i="32" s="1"/>
  <c r="U35" i="32" l="1"/>
  <c r="V35" i="32" s="1"/>
  <c r="U36" i="32" l="1"/>
  <c r="V36" i="32" s="1"/>
  <c r="U37" i="32" l="1"/>
  <c r="V37" i="32" s="1"/>
  <c r="U38" i="32" l="1"/>
  <c r="V38" i="32" s="1"/>
  <c r="U39" i="32" l="1"/>
  <c r="V39" i="32" s="1"/>
  <c r="U40" i="32" l="1"/>
  <c r="V40" i="32" s="1"/>
  <c r="U41" i="32" l="1"/>
  <c r="V41" i="32" s="1"/>
  <c r="U42" i="32" l="1"/>
  <c r="V42" i="32" s="1"/>
  <c r="U43" i="32" l="1"/>
  <c r="V43" i="32" s="1"/>
  <c r="U44" i="32" l="1"/>
  <c r="V44" i="32" s="1"/>
  <c r="U45" i="32" l="1"/>
  <c r="V45" i="32" s="1"/>
  <c r="U46" i="32" l="1"/>
  <c r="V46" i="32" s="1"/>
  <c r="U47" i="32" l="1"/>
  <c r="V47" i="32" s="1"/>
  <c r="U48" i="32" l="1"/>
  <c r="V48" i="32" s="1"/>
  <c r="U49" i="32" l="1"/>
  <c r="V49" i="32" s="1"/>
  <c r="U50" i="32" l="1"/>
  <c r="V50" i="32" s="1"/>
  <c r="U51" i="32" l="1"/>
  <c r="V51" i="32" s="1"/>
  <c r="U52" i="32" l="1"/>
  <c r="V52" i="32" s="1"/>
  <c r="U53" i="32" l="1"/>
  <c r="V53" i="32" s="1"/>
  <c r="U54" i="32" l="1"/>
  <c r="V54" i="32" s="1"/>
  <c r="U55" i="32" l="1"/>
  <c r="V55" i="32" s="1"/>
  <c r="U56" i="32" l="1"/>
  <c r="V56" i="32" s="1"/>
  <c r="U57" i="32" l="1"/>
  <c r="V57" i="32" s="1"/>
  <c r="U58" i="32" l="1"/>
  <c r="V58" i="32" s="1"/>
  <c r="U59" i="32" l="1"/>
  <c r="V59" i="32" s="1"/>
  <c r="U60" i="32" l="1"/>
  <c r="V60" i="32" s="1"/>
  <c r="U61" i="32" l="1"/>
  <c r="V61" i="32" s="1"/>
  <c r="U62" i="32" l="1"/>
  <c r="V62" i="32" s="1"/>
  <c r="U63" i="32" l="1"/>
  <c r="V63" i="32" s="1"/>
  <c r="U64" i="32" l="1"/>
  <c r="V64" i="32" s="1"/>
  <c r="U65" i="32" l="1"/>
  <c r="V65" i="32" s="1"/>
  <c r="U66" i="32" l="1"/>
  <c r="V66" i="32" s="1"/>
  <c r="U67" i="32" l="1"/>
  <c r="V67" i="32" s="1"/>
  <c r="U68" i="32" l="1"/>
  <c r="V68" i="32" s="1"/>
  <c r="U69" i="32" l="1"/>
  <c r="V69" i="32" s="1"/>
  <c r="U70" i="32" l="1"/>
  <c r="V70" i="32" s="1"/>
  <c r="U71" i="32" l="1"/>
  <c r="V71" i="32" s="1"/>
  <c r="U72" i="32" l="1"/>
  <c r="V72" i="32" s="1"/>
  <c r="U73" i="32" l="1"/>
  <c r="V73" i="32" s="1"/>
  <c r="U74" i="32" l="1"/>
  <c r="V74" i="32" s="1"/>
  <c r="U75" i="32" l="1"/>
  <c r="V75" i="32" s="1"/>
  <c r="U76" i="32" l="1"/>
  <c r="V76" i="32" s="1"/>
  <c r="U77" i="32" l="1"/>
  <c r="V77" i="32" s="1"/>
  <c r="U78" i="32" l="1"/>
  <c r="V78" i="32" s="1"/>
  <c r="U79" i="32" l="1"/>
  <c r="V79" i="32" s="1"/>
  <c r="U80" i="32" l="1"/>
  <c r="V80" i="32" s="1"/>
  <c r="U81" i="32" l="1"/>
  <c r="V81" i="32" s="1"/>
  <c r="U82" i="32" l="1"/>
  <c r="V82" i="32" s="1"/>
  <c r="U83" i="32" l="1"/>
  <c r="V83" i="32" s="1"/>
  <c r="U84" i="32" l="1"/>
  <c r="V84" i="32" s="1"/>
  <c r="U85" i="32" l="1"/>
  <c r="V85" i="32" s="1"/>
  <c r="U86" i="32" l="1"/>
  <c r="V86" i="32" s="1"/>
  <c r="U87" i="32" l="1"/>
  <c r="V87" i="32" s="1"/>
  <c r="U88" i="32" l="1"/>
  <c r="V88" i="32" s="1"/>
  <c r="U89" i="32" l="1"/>
  <c r="V89" i="32" s="1"/>
  <c r="U90" i="32" l="1"/>
  <c r="V90" i="32" s="1"/>
  <c r="U91" i="32" l="1"/>
  <c r="V91" i="32" s="1"/>
  <c r="U92" i="32" l="1"/>
  <c r="V92" i="32" s="1"/>
  <c r="U93" i="32" l="1"/>
  <c r="V93" i="32" s="1"/>
  <c r="U94" i="32" l="1"/>
  <c r="V94" i="32" s="1"/>
  <c r="U95" i="32" l="1"/>
  <c r="V95" i="32" s="1"/>
  <c r="U96" i="32" l="1"/>
  <c r="V96" i="32" s="1"/>
  <c r="U97" i="32" l="1"/>
  <c r="V97" i="32" s="1"/>
  <c r="U98" i="32" l="1"/>
  <c r="V98" i="32" s="1"/>
  <c r="U99" i="32" l="1"/>
  <c r="V99" i="32" s="1"/>
  <c r="U100" i="32" l="1"/>
  <c r="V100" i="32" s="1"/>
  <c r="U101" i="32" l="1"/>
  <c r="V101" i="32" s="1"/>
  <c r="U102" i="32" l="1"/>
  <c r="V102" i="32" s="1"/>
  <c r="U103" i="32" l="1"/>
  <c r="V103" i="32" s="1"/>
  <c r="U104" i="32" l="1"/>
  <c r="V104" i="32" s="1"/>
  <c r="U105" i="32" l="1"/>
  <c r="V105" i="32" s="1"/>
  <c r="U106" i="32" l="1"/>
  <c r="V106" i="32" s="1"/>
  <c r="U107" i="32" l="1"/>
  <c r="V107" i="32" s="1"/>
  <c r="U108" i="32" l="1"/>
  <c r="V108" i="32" s="1"/>
  <c r="U109" i="32" l="1"/>
  <c r="V109" i="32" s="1"/>
  <c r="U110" i="32" l="1"/>
  <c r="V110" i="32" s="1"/>
  <c r="U111" i="32" l="1"/>
  <c r="V111" i="32" s="1"/>
  <c r="U112" i="32" l="1"/>
  <c r="V112" i="32" s="1"/>
  <c r="U113" i="32" l="1"/>
  <c r="V113" i="32" s="1"/>
  <c r="U114" i="32" l="1"/>
  <c r="V114" i="32" s="1"/>
  <c r="U115" i="32" l="1"/>
  <c r="V115" i="32" s="1"/>
  <c r="U116" i="32" l="1"/>
  <c r="V116" i="32" s="1"/>
  <c r="U117" i="32" l="1"/>
  <c r="V117" i="32" s="1"/>
  <c r="U118" i="32" l="1"/>
  <c r="V118" i="32" s="1"/>
  <c r="U119" i="32" l="1"/>
  <c r="V119" i="32" s="1"/>
  <c r="U120" i="32" l="1"/>
  <c r="V120" i="32" s="1"/>
  <c r="U121" i="32" l="1"/>
  <c r="V121" i="32" s="1"/>
  <c r="U122" i="32" l="1"/>
  <c r="V122" i="32" s="1"/>
  <c r="U123" i="32" l="1"/>
  <c r="V123" i="32" s="1"/>
  <c r="U124" i="32" l="1"/>
  <c r="V124" i="32" s="1"/>
  <c r="U125" i="32" l="1"/>
  <c r="V125" i="32" s="1"/>
  <c r="U126" i="32" l="1"/>
  <c r="V126" i="32" s="1"/>
  <c r="U127" i="32" l="1"/>
  <c r="V127" i="32" s="1"/>
  <c r="U128" i="32" l="1"/>
  <c r="V128" i="32" s="1"/>
  <c r="U129" i="32" l="1"/>
  <c r="V129" i="32" s="1"/>
  <c r="U130" i="32" l="1"/>
  <c r="V130" i="32" s="1"/>
  <c r="U131" i="32" l="1"/>
  <c r="V131" i="32" s="1"/>
  <c r="U132" i="32" l="1"/>
  <c r="V132" i="32" s="1"/>
  <c r="U133" i="32" l="1"/>
  <c r="V133" i="32" s="1"/>
  <c r="U134" i="32" l="1"/>
  <c r="V134" i="32" s="1"/>
  <c r="U135" i="32" l="1"/>
  <c r="V135" i="32" s="1"/>
  <c r="U136" i="32" l="1"/>
  <c r="V136" i="32" s="1"/>
  <c r="U137" i="32" l="1"/>
  <c r="V137" i="32" s="1"/>
  <c r="U138" i="32" l="1"/>
  <c r="V138" i="32" s="1"/>
  <c r="U139" i="32" l="1"/>
  <c r="V139" i="32" s="1"/>
  <c r="U140" i="32" l="1"/>
  <c r="V140" i="32" s="1"/>
  <c r="U141" i="32" l="1"/>
  <c r="V141" i="32" s="1"/>
  <c r="U142" i="32" l="1"/>
  <c r="V142" i="32" s="1"/>
  <c r="U143" i="32" l="1"/>
  <c r="V143" i="32" s="1"/>
  <c r="U144" i="32" l="1"/>
  <c r="V144" i="32" s="1"/>
  <c r="U145" i="32" l="1"/>
  <c r="V145" i="32" s="1"/>
  <c r="U146" i="32" l="1"/>
  <c r="V146" i="32" s="1"/>
  <c r="U147" i="32" l="1"/>
  <c r="V147" i="32" s="1"/>
  <c r="U148" i="32" l="1"/>
  <c r="V148" i="32" s="1"/>
  <c r="U149" i="32" l="1"/>
  <c r="V149" i="32" s="1"/>
  <c r="U150" i="32" l="1"/>
  <c r="V150" i="32" s="1"/>
  <c r="U151" i="32" l="1"/>
  <c r="V151" i="32" s="1"/>
  <c r="U152" i="32" l="1"/>
  <c r="V152" i="32" s="1"/>
  <c r="U153" i="32" l="1"/>
  <c r="V153" i="32" s="1"/>
  <c r="U154" i="32" l="1"/>
  <c r="V154" i="32" s="1"/>
  <c r="U155" i="32" l="1"/>
  <c r="V155" i="32" s="1"/>
  <c r="U156" i="32" l="1"/>
  <c r="V156" i="32" s="1"/>
  <c r="U157" i="32" l="1"/>
  <c r="V157" i="32" s="1"/>
  <c r="U158" i="32" l="1"/>
  <c r="V158" i="32" s="1"/>
  <c r="U159" i="32" l="1"/>
  <c r="V159" i="32" s="1"/>
  <c r="U160" i="32" l="1"/>
  <c r="V160" i="32" s="1"/>
  <c r="U161" i="32" l="1"/>
  <c r="V161" i="32" s="1"/>
  <c r="U162" i="32" l="1"/>
  <c r="V162" i="32" s="1"/>
  <c r="U163" i="32" l="1"/>
  <c r="V163" i="32" s="1"/>
  <c r="U164" i="32" l="1"/>
  <c r="V164" i="32" s="1"/>
  <c r="U165" i="32" l="1"/>
  <c r="V165" i="32" s="1"/>
  <c r="U166" i="32" l="1"/>
  <c r="V166" i="32" s="1"/>
  <c r="U167" i="32" l="1"/>
  <c r="V167" i="32" s="1"/>
  <c r="U168" i="32" l="1"/>
  <c r="V168" i="32" s="1"/>
  <c r="U169" i="32" l="1"/>
  <c r="V169" i="32" s="1"/>
  <c r="U170" i="32" l="1"/>
  <c r="V170" i="32" s="1"/>
  <c r="U171" i="32" l="1"/>
  <c r="V171" i="32" s="1"/>
  <c r="U172" i="32" l="1"/>
  <c r="V172" i="32" s="1"/>
  <c r="U173" i="32" l="1"/>
  <c r="V173" i="32" s="1"/>
  <c r="U174" i="32" l="1"/>
  <c r="V174" i="32" s="1"/>
  <c r="U175" i="32" l="1"/>
  <c r="V175" i="32" s="1"/>
  <c r="U176" i="32" l="1"/>
  <c r="V176" i="32" s="1"/>
  <c r="U177" i="32" l="1"/>
  <c r="V177" i="32" s="1"/>
  <c r="U178" i="32" l="1"/>
  <c r="V178" i="32" s="1"/>
  <c r="U179" i="32" l="1"/>
  <c r="V179" i="32" s="1"/>
  <c r="U180" i="32" l="1"/>
  <c r="V180" i="32" s="1"/>
  <c r="U181" i="32" l="1"/>
  <c r="V181" i="32" s="1"/>
  <c r="U182" i="32" l="1"/>
  <c r="V182" i="32" s="1"/>
  <c r="U183" i="32" l="1"/>
  <c r="V183" i="32" s="1"/>
  <c r="U184" i="32" l="1"/>
  <c r="V184" i="32" s="1"/>
  <c r="U185" i="32" l="1"/>
  <c r="V185" i="32" s="1"/>
  <c r="U186" i="32" l="1"/>
  <c r="V186" i="32" s="1"/>
  <c r="U187" i="32" l="1"/>
  <c r="V187" i="32" s="1"/>
  <c r="U188" i="32" l="1"/>
  <c r="V188" i="32" s="1"/>
  <c r="U189" i="32" l="1"/>
  <c r="V189" i="32" s="1"/>
  <c r="U190" i="32" l="1"/>
  <c r="V190" i="32" s="1"/>
  <c r="U191" i="32" l="1"/>
  <c r="V191" i="32" s="1"/>
  <c r="U192" i="32" l="1"/>
  <c r="V192" i="32" s="1"/>
  <c r="U193" i="32" l="1"/>
  <c r="V193" i="32" s="1"/>
  <c r="U194" i="32" l="1"/>
  <c r="V194" i="32" s="1"/>
  <c r="U195" i="32" l="1"/>
  <c r="V195" i="32" s="1"/>
  <c r="U196" i="32" l="1"/>
  <c r="V196" i="32" s="1"/>
  <c r="U197" i="32" l="1"/>
  <c r="V197" i="32" s="1"/>
  <c r="U198" i="32" l="1"/>
  <c r="V198" i="32" s="1"/>
  <c r="U199" i="32" l="1"/>
  <c r="V199" i="32" s="1"/>
  <c r="U200" i="32" l="1"/>
  <c r="V200" i="32" s="1"/>
  <c r="U201" i="32" l="1"/>
  <c r="V201" i="32" s="1"/>
  <c r="U202" i="32" l="1"/>
  <c r="V202" i="32" s="1"/>
  <c r="U203" i="32" l="1"/>
  <c r="V203" i="32" s="1"/>
  <c r="U204" i="32" l="1"/>
  <c r="V204" i="32" s="1"/>
  <c r="U205" i="32" l="1"/>
  <c r="V205" i="32" s="1"/>
  <c r="U206" i="32" l="1"/>
  <c r="V206" i="32" s="1"/>
  <c r="U207" i="32" l="1"/>
  <c r="V207" i="32" s="1"/>
  <c r="U208" i="32" l="1"/>
  <c r="V208" i="32" s="1"/>
  <c r="U209" i="32" l="1"/>
  <c r="V209" i="32" s="1"/>
  <c r="U210" i="32" l="1"/>
  <c r="V210" i="32" s="1"/>
  <c r="U211" i="32" l="1"/>
  <c r="V211" i="32" s="1"/>
  <c r="U212" i="32" l="1"/>
  <c r="V212" i="32" s="1"/>
  <c r="U213" i="32" l="1"/>
  <c r="V213" i="32" s="1"/>
  <c r="U214" i="32" l="1"/>
  <c r="V214" i="32" s="1"/>
  <c r="U215" i="32" l="1"/>
  <c r="V215" i="32" s="1"/>
  <c r="U216" i="32" l="1"/>
  <c r="V216" i="32" s="1"/>
  <c r="U217" i="32" l="1"/>
  <c r="V217" i="32" s="1"/>
  <c r="U218" i="32" l="1"/>
  <c r="V218" i="32" s="1"/>
  <c r="U219" i="32" l="1"/>
  <c r="V219" i="32" s="1"/>
  <c r="U220" i="32" l="1"/>
  <c r="V220" i="32" s="1"/>
  <c r="U221" i="32" l="1"/>
  <c r="V221" i="32" s="1"/>
  <c r="U222" i="32" l="1"/>
  <c r="V222" i="32" s="1"/>
  <c r="U223" i="32" l="1"/>
  <c r="V223" i="32" s="1"/>
  <c r="U224" i="32" l="1"/>
  <c r="V224" i="32" s="1"/>
  <c r="U225" i="32" l="1"/>
  <c r="V225" i="32" s="1"/>
  <c r="U226" i="32" l="1"/>
  <c r="V226" i="32" s="1"/>
  <c r="U227" i="32" l="1"/>
  <c r="V227" i="32" s="1"/>
  <c r="U228" i="32" l="1"/>
  <c r="V228" i="32" s="1"/>
  <c r="U229" i="32" l="1"/>
  <c r="V229" i="32" s="1"/>
  <c r="U230" i="32" l="1"/>
  <c r="V230" i="32" s="1"/>
  <c r="U231" i="32" l="1"/>
  <c r="V231" i="32" s="1"/>
  <c r="U232" i="32" l="1"/>
  <c r="V232" i="32" s="1"/>
  <c r="U233" i="32" l="1"/>
  <c r="V233" i="32" s="1"/>
  <c r="U234" i="32" l="1"/>
  <c r="V234" i="32" s="1"/>
  <c r="U235" i="32" l="1"/>
  <c r="V235" i="32" s="1"/>
  <c r="U236" i="32" l="1"/>
  <c r="V236" i="32" s="1"/>
  <c r="U237" i="32" l="1"/>
  <c r="V237" i="32" s="1"/>
  <c r="U238" i="32" l="1"/>
  <c r="V238" i="32" s="1"/>
  <c r="U239" i="32" l="1"/>
  <c r="V239" i="32" s="1"/>
  <c r="U240" i="32" l="1"/>
  <c r="V240" i="32" s="1"/>
  <c r="U241" i="32" l="1"/>
  <c r="V241" i="32" s="1"/>
  <c r="U242" i="32" l="1"/>
  <c r="V242" i="32" s="1"/>
  <c r="U243" i="32" l="1"/>
  <c r="V243" i="32" s="1"/>
  <c r="U244" i="32" l="1"/>
  <c r="V244" i="32" s="1"/>
  <c r="U245" i="32" l="1"/>
  <c r="V245" i="32" s="1"/>
  <c r="U246" i="32" l="1"/>
  <c r="V246" i="32" s="1"/>
  <c r="U247" i="32" l="1"/>
  <c r="V247" i="32" s="1"/>
  <c r="U248" i="32" l="1"/>
  <c r="V248" i="32" s="1"/>
  <c r="U249" i="32" l="1"/>
  <c r="V249" i="32" s="1"/>
  <c r="U250" i="32" l="1"/>
  <c r="V250" i="32" s="1"/>
  <c r="U251" i="32" l="1"/>
  <c r="V251" i="32" s="1"/>
  <c r="U252" i="32" l="1"/>
  <c r="V252" i="32" s="1"/>
  <c r="U253" i="32" l="1"/>
  <c r="V253" i="32" s="1"/>
  <c r="U254" i="32" l="1"/>
  <c r="V254" i="32" s="1"/>
  <c r="U255" i="32" l="1"/>
  <c r="V255" i="32" s="1"/>
  <c r="U256" i="32" l="1"/>
  <c r="V256" i="32" s="1"/>
  <c r="U257" i="32" l="1"/>
  <c r="V257" i="32" s="1"/>
  <c r="U258" i="32" l="1"/>
  <c r="V258" i="32" s="1"/>
  <c r="U259" i="32" l="1"/>
  <c r="V259" i="32" s="1"/>
  <c r="U260" i="32" l="1"/>
  <c r="V260" i="32" s="1"/>
  <c r="U261" i="32" l="1"/>
  <c r="V261" i="32" s="1"/>
  <c r="U262" i="32" l="1"/>
  <c r="V262" i="32" s="1"/>
  <c r="U263" i="32" l="1"/>
  <c r="V263" i="32" s="1"/>
  <c r="U264" i="32" l="1"/>
  <c r="V264" i="32" s="1"/>
  <c r="U265" i="32" l="1"/>
  <c r="V265" i="32" s="1"/>
  <c r="U266" i="32" l="1"/>
  <c r="V266" i="32" s="1"/>
  <c r="U267" i="32" l="1"/>
  <c r="V267" i="32" s="1"/>
  <c r="U268" i="32" l="1"/>
  <c r="V268" i="32" s="1"/>
  <c r="U269" i="32" l="1"/>
  <c r="V269" i="32" s="1"/>
  <c r="U270" i="32" l="1"/>
  <c r="V270" i="32" s="1"/>
  <c r="U271" i="32" l="1"/>
  <c r="V271" i="32" s="1"/>
  <c r="U272" i="32" l="1"/>
  <c r="V272" i="32" s="1"/>
  <c r="U273" i="32" l="1"/>
  <c r="V273" i="32" s="1"/>
  <c r="U274" i="32" l="1"/>
  <c r="V274" i="32" s="1"/>
  <c r="U275" i="32" l="1"/>
  <c r="V275" i="32" s="1"/>
  <c r="U276" i="32" l="1"/>
  <c r="V276" i="32" s="1"/>
  <c r="AG4" i="32" l="1"/>
  <c r="AG5" i="32"/>
  <c r="U277" i="32"/>
  <c r="V277" i="32" s="1"/>
  <c r="AG7" i="32" l="1"/>
  <c r="AH5" i="32"/>
  <c r="AH4" i="32"/>
  <c r="U278" i="32"/>
  <c r="V278" i="32" s="1"/>
  <c r="AH7" i="32" l="1"/>
  <c r="AI4" i="32"/>
  <c r="AI5" i="32"/>
  <c r="U279" i="32"/>
  <c r="V279" i="32" s="1"/>
  <c r="AI7" i="32" l="1"/>
  <c r="AJ5" i="32"/>
  <c r="AJ4" i="32"/>
  <c r="U280" i="32"/>
  <c r="V280" i="32" s="1"/>
  <c r="AJ7" i="32" l="1"/>
  <c r="AK5" i="32"/>
  <c r="AK4" i="32"/>
  <c r="U281" i="32"/>
  <c r="V281" i="32" s="1"/>
  <c r="AL4" i="32" l="1"/>
  <c r="AL5" i="32"/>
  <c r="AK7" i="32"/>
  <c r="U282" i="32"/>
  <c r="V282" i="32" s="1"/>
  <c r="AM4" i="32" l="1"/>
  <c r="AM5" i="32"/>
  <c r="AL7" i="32"/>
  <c r="U283" i="32"/>
  <c r="V283" i="32" s="1"/>
  <c r="AN5" i="32" l="1"/>
  <c r="AN4" i="32"/>
  <c r="AM7" i="32"/>
  <c r="U284" i="32"/>
  <c r="V284" i="32" s="1"/>
  <c r="AO5" i="32" l="1"/>
  <c r="AO4" i="32"/>
  <c r="AN7" i="32"/>
  <c r="U285" i="32"/>
  <c r="V285" i="32" s="1"/>
  <c r="AO7" i="32" l="1"/>
  <c r="AP5" i="32"/>
  <c r="AP4" i="32"/>
  <c r="U286" i="32"/>
  <c r="V286" i="32" s="1"/>
  <c r="AP7" i="32" l="1"/>
  <c r="AQ5" i="32"/>
  <c r="AQ4" i="32"/>
  <c r="U287" i="32"/>
  <c r="V287" i="32" s="1"/>
  <c r="AQ7" i="32" l="1"/>
  <c r="AR5" i="32"/>
  <c r="AR4" i="32"/>
  <c r="U288" i="32"/>
  <c r="V288" i="32" s="1"/>
  <c r="D5" i="38" l="1"/>
  <c r="D3" i="38"/>
  <c r="D2" i="38"/>
  <c r="D10" i="38" s="1"/>
  <c r="AR7" i="32"/>
  <c r="AT7" i="32"/>
  <c r="U289" i="32"/>
  <c r="V289" i="32" s="1"/>
  <c r="G2" i="38" l="1"/>
  <c r="G11" i="38"/>
  <c r="G530" i="38"/>
  <c r="H960" i="38"/>
  <c r="G935" i="38"/>
  <c r="H506" i="38"/>
  <c r="G960" i="38"/>
  <c r="G932" i="38"/>
  <c r="H714" i="38"/>
  <c r="H817" i="38"/>
  <c r="G817" i="38"/>
  <c r="G714" i="38"/>
  <c r="H935" i="38"/>
  <c r="H642" i="38"/>
  <c r="H688" i="38"/>
  <c r="H841" i="38"/>
  <c r="H11" i="38"/>
  <c r="G688" i="38"/>
  <c r="H998" i="38"/>
  <c r="H229" i="38"/>
  <c r="H762" i="38"/>
  <c r="G998" i="38"/>
  <c r="H778" i="38"/>
  <c r="H721" i="38"/>
  <c r="G603" i="38"/>
  <c r="H244" i="38"/>
  <c r="G130" i="38"/>
  <c r="G674" i="38"/>
  <c r="G44" i="38"/>
  <c r="G43" i="38"/>
  <c r="G638" i="38"/>
  <c r="H285" i="38"/>
  <c r="H66" i="38"/>
  <c r="H629" i="38"/>
  <c r="H467" i="38"/>
  <c r="G561" i="38"/>
  <c r="G168" i="38"/>
  <c r="H932" i="38"/>
  <c r="G275" i="38"/>
  <c r="G66" i="38"/>
  <c r="H392" i="38"/>
  <c r="G268" i="38"/>
  <c r="H130" i="38"/>
  <c r="G629" i="38"/>
  <c r="G613" i="38"/>
  <c r="G112" i="38"/>
  <c r="G244" i="38"/>
  <c r="G778" i="38"/>
  <c r="H233" i="38"/>
  <c r="H530" i="38"/>
  <c r="H638" i="38"/>
  <c r="H112" i="38"/>
  <c r="G392" i="38"/>
  <c r="H275" i="38"/>
  <c r="G762" i="38"/>
  <c r="G721" i="38"/>
  <c r="G467" i="38"/>
  <c r="G3" i="38"/>
  <c r="H3" i="38"/>
  <c r="H61" i="38"/>
  <c r="H249" i="38"/>
  <c r="G233" i="38"/>
  <c r="H674" i="38"/>
  <c r="G249" i="38"/>
  <c r="G61" i="38"/>
  <c r="H44" i="38"/>
  <c r="H268" i="38"/>
  <c r="G841" i="38"/>
  <c r="H613" i="38"/>
  <c r="H561" i="38"/>
  <c r="G285" i="38"/>
  <c r="G254" i="38"/>
  <c r="H46" i="38"/>
  <c r="H43" i="38"/>
  <c r="G558" i="38"/>
  <c r="G46" i="38"/>
  <c r="G506" i="38"/>
  <c r="H603" i="38"/>
  <c r="H543" i="38"/>
  <c r="G642" i="38"/>
  <c r="G543" i="38"/>
  <c r="H254" i="38"/>
  <c r="H168" i="38"/>
  <c r="H558" i="38"/>
  <c r="G432" i="38"/>
  <c r="H432" i="38"/>
  <c r="G229" i="38"/>
  <c r="H2" i="38"/>
  <c r="F2" i="38"/>
  <c r="H330" i="38"/>
  <c r="H121" i="38"/>
  <c r="G307" i="38"/>
  <c r="G207" i="38"/>
  <c r="H390" i="38"/>
  <c r="H596" i="38"/>
  <c r="F550" i="38"/>
  <c r="F352" i="38"/>
  <c r="F476" i="38"/>
  <c r="G362" i="38"/>
  <c r="G454" i="38"/>
  <c r="F552" i="38"/>
  <c r="H670" i="38"/>
  <c r="H738" i="38"/>
  <c r="F572" i="38"/>
  <c r="F616" i="38"/>
  <c r="G580" i="38"/>
  <c r="H632" i="38"/>
  <c r="G658" i="38"/>
  <c r="H630" i="38"/>
  <c r="H730" i="38"/>
  <c r="H816" i="38"/>
  <c r="G953" i="38"/>
  <c r="F774" i="38"/>
  <c r="G873" i="38"/>
  <c r="F698" i="38"/>
  <c r="F722" i="38"/>
  <c r="G774" i="38"/>
  <c r="F818" i="38"/>
  <c r="F921" i="38"/>
  <c r="G704" i="38"/>
  <c r="G734" i="38"/>
  <c r="H783" i="38"/>
  <c r="F841" i="38"/>
  <c r="F738" i="38"/>
  <c r="H780" i="38"/>
  <c r="F812" i="38"/>
  <c r="F876" i="38"/>
  <c r="G930" i="38"/>
  <c r="F768" i="38"/>
  <c r="F800" i="38"/>
  <c r="H890" i="38"/>
  <c r="F944" i="38"/>
  <c r="G784" i="38"/>
  <c r="H814" i="38"/>
  <c r="F830" i="38"/>
  <c r="H884" i="38"/>
  <c r="H835" i="38"/>
  <c r="F867" i="38"/>
  <c r="G915" i="38"/>
  <c r="H963" i="38"/>
  <c r="G976" i="38"/>
  <c r="F845" i="38"/>
  <c r="F877" i="38"/>
  <c r="F909" i="38"/>
  <c r="H957" i="38"/>
  <c r="G982" i="38"/>
  <c r="F839" i="38"/>
  <c r="H871" i="38"/>
  <c r="G890" i="38"/>
  <c r="G919" i="38"/>
  <c r="F948" i="38"/>
  <c r="H977" i="38"/>
  <c r="F833" i="38"/>
  <c r="H865" i="38"/>
  <c r="G884" i="38"/>
  <c r="G913" i="38"/>
  <c r="F942" i="38"/>
  <c r="F961" i="38"/>
  <c r="H994" i="38"/>
  <c r="F747" i="38"/>
  <c r="F763" i="38"/>
  <c r="F779" i="38"/>
  <c r="F795" i="38"/>
  <c r="F811" i="38"/>
  <c r="F827" i="38"/>
  <c r="F856" i="38"/>
  <c r="F875" i="38"/>
  <c r="H907" i="38"/>
  <c r="G926" i="38"/>
  <c r="G955" i="38"/>
  <c r="F969" i="38"/>
  <c r="H29" i="38"/>
  <c r="G371" i="38"/>
  <c r="F13" i="38"/>
  <c r="G292" i="38"/>
  <c r="G512" i="38"/>
  <c r="G239" i="38"/>
  <c r="H284" i="38"/>
  <c r="F288" i="38"/>
  <c r="H781" i="38"/>
  <c r="F358" i="38"/>
  <c r="F480" i="38"/>
  <c r="G388" i="38"/>
  <c r="G458" i="38"/>
  <c r="G556" i="38"/>
  <c r="G670" i="38"/>
  <c r="H618" i="38"/>
  <c r="F574" i="38"/>
  <c r="F618" i="38"/>
  <c r="G584" i="38"/>
  <c r="G632" i="38"/>
  <c r="F664" i="38"/>
  <c r="F688" i="38"/>
  <c r="H636" i="38"/>
  <c r="G730" i="38"/>
  <c r="G816" i="38"/>
  <c r="F953" i="38"/>
  <c r="F778" i="38"/>
  <c r="H880" i="38"/>
  <c r="F702" i="38"/>
  <c r="F724" i="38"/>
  <c r="G786" i="38"/>
  <c r="H826" i="38"/>
  <c r="G928" i="38"/>
  <c r="G708" i="38"/>
  <c r="F744" i="38"/>
  <c r="H787" i="38"/>
  <c r="G848" i="38"/>
  <c r="H741" i="38"/>
  <c r="H784" i="38"/>
  <c r="G820" i="38"/>
  <c r="H889" i="38"/>
  <c r="H936" i="38"/>
  <c r="F772" i="38"/>
  <c r="H805" i="38"/>
  <c r="H910" i="38"/>
  <c r="H745" i="38"/>
  <c r="G788" i="38"/>
  <c r="G814" i="38"/>
  <c r="F844" i="38"/>
  <c r="G898" i="38"/>
  <c r="G835" i="38"/>
  <c r="H883" i="38"/>
  <c r="F915" i="38"/>
  <c r="G963" i="38"/>
  <c r="H981" i="38"/>
  <c r="F858" i="38"/>
  <c r="F890" i="38"/>
  <c r="F922" i="38"/>
  <c r="G957" i="38"/>
  <c r="H987" i="38"/>
  <c r="G842" i="38"/>
  <c r="G871" i="38"/>
  <c r="F900" i="38"/>
  <c r="F919" i="38"/>
  <c r="H951" i="38"/>
  <c r="F982" i="38"/>
  <c r="G836" i="38"/>
  <c r="G865" i="38"/>
  <c r="F894" i="38"/>
  <c r="F913" i="38"/>
  <c r="H945" i="38"/>
  <c r="H964" i="38"/>
  <c r="G994" i="38"/>
  <c r="F749" i="38"/>
  <c r="F765" i="38"/>
  <c r="F781" i="38"/>
  <c r="F797" i="38"/>
  <c r="F813" i="38"/>
  <c r="F829" i="38"/>
  <c r="H859" i="38"/>
  <c r="G878" i="38"/>
  <c r="G907" i="38"/>
  <c r="F936" i="38"/>
  <c r="F955" i="38"/>
  <c r="H36" i="38"/>
  <c r="G314" i="38"/>
  <c r="G20" i="38"/>
  <c r="H498" i="38"/>
  <c r="G123" i="38"/>
  <c r="G245" i="38"/>
  <c r="H380" i="38"/>
  <c r="G304" i="38"/>
  <c r="F892" i="38"/>
  <c r="F390" i="38"/>
  <c r="F486" i="38"/>
  <c r="G390" i="38"/>
  <c r="G484" i="38"/>
  <c r="G560" i="38"/>
  <c r="F678" i="38"/>
  <c r="G660" i="38"/>
  <c r="F586" i="38"/>
  <c r="H654" i="38"/>
  <c r="G594" i="38"/>
  <c r="G664" i="38"/>
  <c r="H672" i="38"/>
  <c r="H708" i="38"/>
  <c r="F658" i="38"/>
  <c r="H766" i="38"/>
  <c r="H832" i="38"/>
  <c r="F790" i="38"/>
  <c r="G880" i="38"/>
  <c r="F704" i="38"/>
  <c r="F728" i="38"/>
  <c r="G790" i="38"/>
  <c r="G826" i="38"/>
  <c r="H948" i="38"/>
  <c r="G710" i="38"/>
  <c r="H747" i="38"/>
  <c r="H795" i="38"/>
  <c r="F848" i="38"/>
  <c r="G744" i="38"/>
  <c r="H792" i="38"/>
  <c r="F820" i="38"/>
  <c r="G889" i="38"/>
  <c r="F732" i="38"/>
  <c r="F776" i="38"/>
  <c r="H813" i="38"/>
  <c r="F924" i="38"/>
  <c r="H761" i="38"/>
  <c r="G792" i="38"/>
  <c r="F814" i="38"/>
  <c r="H857" i="38"/>
  <c r="H904" i="38"/>
  <c r="F835" i="38"/>
  <c r="G883" i="38"/>
  <c r="H931" i="38"/>
  <c r="F963" i="38"/>
  <c r="H992" i="38"/>
  <c r="H861" i="38"/>
  <c r="H893" i="38"/>
  <c r="H925" i="38"/>
  <c r="F957" i="38"/>
  <c r="F992" i="38"/>
  <c r="F852" i="38"/>
  <c r="F871" i="38"/>
  <c r="H903" i="38"/>
  <c r="G922" i="38"/>
  <c r="G951" i="38"/>
  <c r="H988" i="38"/>
  <c r="F846" i="38"/>
  <c r="F865" i="38"/>
  <c r="H897" i="38"/>
  <c r="G916" i="38"/>
  <c r="G945" i="38"/>
  <c r="H968" i="38"/>
  <c r="H999" i="38"/>
  <c r="F751" i="38"/>
  <c r="F767" i="38"/>
  <c r="F783" i="38"/>
  <c r="F799" i="38"/>
  <c r="F815" i="38"/>
  <c r="F831" i="38"/>
  <c r="G859" i="38"/>
  <c r="F888" i="38"/>
  <c r="F907" i="38"/>
  <c r="H939" i="38"/>
  <c r="G958" i="38"/>
  <c r="G4" i="38"/>
  <c r="H129" i="38"/>
  <c r="H378" i="38"/>
  <c r="G30" i="38"/>
  <c r="G155" i="38"/>
  <c r="G251" i="38"/>
  <c r="H422" i="38"/>
  <c r="H464" i="38"/>
  <c r="G504" i="38"/>
  <c r="F396" i="38"/>
  <c r="H628" i="38"/>
  <c r="G394" i="38"/>
  <c r="G486" i="38"/>
  <c r="F656" i="38"/>
  <c r="G682" i="38"/>
  <c r="H739" i="38"/>
  <c r="F590" i="38"/>
  <c r="H716" i="38"/>
  <c r="G600" i="38"/>
  <c r="H734" i="38"/>
  <c r="H676" i="38"/>
  <c r="H728" i="38"/>
  <c r="H756" i="38"/>
  <c r="F832" i="38"/>
  <c r="F798" i="38"/>
  <c r="F880" i="38"/>
  <c r="F706" i="38"/>
  <c r="G740" i="38"/>
  <c r="G794" i="38"/>
  <c r="F826" i="38"/>
  <c r="H975" i="38"/>
  <c r="G750" i="38"/>
  <c r="H803" i="38"/>
  <c r="H868" i="38"/>
  <c r="F754" i="38"/>
  <c r="H800" i="38"/>
  <c r="H828" i="38"/>
  <c r="F889" i="38"/>
  <c r="G738" i="38"/>
  <c r="F780" i="38"/>
  <c r="H821" i="38"/>
  <c r="H937" i="38"/>
  <c r="G764" i="38"/>
  <c r="G796" i="38"/>
  <c r="H822" i="38"/>
  <c r="G857" i="38"/>
  <c r="H938" i="38"/>
  <c r="H851" i="38"/>
  <c r="F883" i="38"/>
  <c r="G931" i="38"/>
  <c r="H967" i="38"/>
  <c r="G992" i="38"/>
  <c r="G861" i="38"/>
  <c r="G893" i="38"/>
  <c r="G925" i="38"/>
  <c r="G964" i="38"/>
  <c r="H855" i="38"/>
  <c r="G874" i="38"/>
  <c r="G903" i="38"/>
  <c r="F932" i="38"/>
  <c r="F951" i="38"/>
  <c r="G988" i="38"/>
  <c r="H849" i="38"/>
  <c r="G868" i="38"/>
  <c r="G897" i="38"/>
  <c r="F926" i="38"/>
  <c r="F945" i="38"/>
  <c r="H972" i="38"/>
  <c r="F737" i="38"/>
  <c r="F753" i="38"/>
  <c r="F769" i="38"/>
  <c r="F785" i="38"/>
  <c r="F801" i="38"/>
  <c r="F817" i="38"/>
  <c r="F840" i="38"/>
  <c r="F859" i="38"/>
  <c r="H891" i="38"/>
  <c r="G910" i="38"/>
  <c r="G939" i="38"/>
  <c r="H965" i="38"/>
  <c r="H177" i="38"/>
  <c r="H115" i="38"/>
  <c r="F286" i="38"/>
  <c r="G159" i="38"/>
  <c r="F287" i="38"/>
  <c r="H446" i="38"/>
  <c r="H488" i="38"/>
  <c r="H522" i="38"/>
  <c r="F400" i="38"/>
  <c r="H744" i="38"/>
  <c r="G420" i="38"/>
  <c r="G490" i="38"/>
  <c r="F682" i="38"/>
  <c r="G746" i="38"/>
  <c r="F592" i="38"/>
  <c r="H740" i="38"/>
  <c r="G604" i="38"/>
  <c r="G748" i="38"/>
  <c r="G676" i="38"/>
  <c r="H755" i="38"/>
  <c r="H858" i="38"/>
  <c r="H782" i="38"/>
  <c r="H852" i="38"/>
  <c r="H743" i="38"/>
  <c r="H809" i="38"/>
  <c r="G914" i="38"/>
  <c r="F710" i="38"/>
  <c r="F750" i="38"/>
  <c r="G798" i="38"/>
  <c r="H874" i="38"/>
  <c r="G692" i="38"/>
  <c r="G716" i="38"/>
  <c r="H763" i="38"/>
  <c r="H811" i="38"/>
  <c r="G882" i="38"/>
  <c r="G760" i="38"/>
  <c r="H804" i="38"/>
  <c r="G828" i="38"/>
  <c r="H896" i="38"/>
  <c r="F748" i="38"/>
  <c r="F784" i="38"/>
  <c r="H829" i="38"/>
  <c r="G937" i="38"/>
  <c r="G768" i="38"/>
  <c r="G800" i="38"/>
  <c r="G822" i="38"/>
  <c r="F857" i="38"/>
  <c r="H958" i="38"/>
  <c r="G851" i="38"/>
  <c r="H899" i="38"/>
  <c r="F931" i="38"/>
  <c r="G967" i="38"/>
  <c r="H997" i="38"/>
  <c r="F861" i="38"/>
  <c r="F893" i="38"/>
  <c r="F925" i="38"/>
  <c r="G968" i="38"/>
  <c r="G855" i="38"/>
  <c r="F884" i="38"/>
  <c r="F903" i="38"/>
  <c r="G954" i="38"/>
  <c r="H993" i="38"/>
  <c r="G849" i="38"/>
  <c r="F878" i="38"/>
  <c r="F897" i="38"/>
  <c r="H929" i="38"/>
  <c r="G948" i="38"/>
  <c r="H978" i="38"/>
  <c r="F739" i="38"/>
  <c r="F755" i="38"/>
  <c r="F771" i="38"/>
  <c r="F787" i="38"/>
  <c r="F803" i="38"/>
  <c r="F819" i="38"/>
  <c r="H843" i="38"/>
  <c r="G862" i="38"/>
  <c r="G891" i="38"/>
  <c r="F920" i="38"/>
  <c r="F939" i="38"/>
  <c r="G965" i="38"/>
  <c r="F39" i="38"/>
  <c r="F8" i="38"/>
  <c r="H147" i="38"/>
  <c r="H328" i="38"/>
  <c r="G165" i="38"/>
  <c r="G290" i="38"/>
  <c r="G310" i="38"/>
  <c r="H524" i="38"/>
  <c r="H572" i="38"/>
  <c r="F432" i="38"/>
  <c r="G318" i="38"/>
  <c r="G422" i="38"/>
  <c r="H540" i="38"/>
  <c r="H520" i="38"/>
  <c r="G686" i="38"/>
  <c r="H815" i="38"/>
  <c r="F596" i="38"/>
  <c r="H760" i="38"/>
  <c r="G606" i="38"/>
  <c r="H769" i="38"/>
  <c r="F676" i="38"/>
  <c r="G905" i="38"/>
  <c r="H786" i="38"/>
  <c r="G866" i="38"/>
  <c r="H759" i="38"/>
  <c r="H920" i="38"/>
  <c r="F714" i="38"/>
  <c r="H753" i="38"/>
  <c r="G802" i="38"/>
  <c r="F908" i="38"/>
  <c r="G694" i="38"/>
  <c r="G718" i="38"/>
  <c r="H771" i="38"/>
  <c r="H819" i="38"/>
  <c r="H888" i="38"/>
  <c r="H768" i="38"/>
  <c r="G804" i="38"/>
  <c r="F828" i="38"/>
  <c r="G896" i="38"/>
  <c r="H751" i="38"/>
  <c r="F788" i="38"/>
  <c r="H836" i="38"/>
  <c r="F937" i="38"/>
  <c r="G772" i="38"/>
  <c r="H806" i="38"/>
  <c r="F822" i="38"/>
  <c r="H864" i="38"/>
  <c r="H986" i="38"/>
  <c r="F851" i="38"/>
  <c r="G899" i="38"/>
  <c r="H947" i="38"/>
  <c r="F967" i="38"/>
  <c r="F842" i="38"/>
  <c r="F874" i="38"/>
  <c r="F906" i="38"/>
  <c r="H941" i="38"/>
  <c r="G972" i="38"/>
  <c r="F836" i="38"/>
  <c r="F855" i="38"/>
  <c r="H887" i="38"/>
  <c r="G906" i="38"/>
  <c r="F964" i="38"/>
  <c r="F998" i="38"/>
  <c r="F849" i="38"/>
  <c r="H881" i="38"/>
  <c r="G900" i="38"/>
  <c r="G929" i="38"/>
  <c r="F958" i="38"/>
  <c r="G978" i="38"/>
  <c r="F741" i="38"/>
  <c r="F757" i="38"/>
  <c r="F773" i="38"/>
  <c r="F789" i="38"/>
  <c r="F805" i="38"/>
  <c r="F821" i="38"/>
  <c r="G843" i="38"/>
  <c r="F872" i="38"/>
  <c r="F891" i="38"/>
  <c r="H923" i="38"/>
  <c r="G942" i="38"/>
  <c r="F965" i="38"/>
  <c r="G63" i="38"/>
  <c r="F272" i="38"/>
  <c r="F62" i="38"/>
  <c r="F232" i="38"/>
  <c r="H360" i="38"/>
  <c r="G197" i="38"/>
  <c r="F303" i="38"/>
  <c r="G313" i="38"/>
  <c r="H546" i="38"/>
  <c r="F316" i="38"/>
  <c r="F438" i="38"/>
  <c r="G350" i="38"/>
  <c r="G426" i="38"/>
  <c r="G540" i="38"/>
  <c r="G634" i="38"/>
  <c r="H698" i="38"/>
  <c r="F564" i="38"/>
  <c r="F606" i="38"/>
  <c r="G574" i="38"/>
  <c r="G616" i="38"/>
  <c r="G684" i="38"/>
  <c r="F912" i="38"/>
  <c r="G646" i="38"/>
  <c r="H802" i="38"/>
  <c r="H906" i="38"/>
  <c r="F766" i="38"/>
  <c r="H825" i="38"/>
  <c r="F692" i="38"/>
  <c r="F718" i="38"/>
  <c r="G756" i="38"/>
  <c r="F810" i="38"/>
  <c r="H921" i="38"/>
  <c r="G698" i="38"/>
  <c r="G722" i="38"/>
  <c r="H775" i="38"/>
  <c r="H827" i="38"/>
  <c r="H942" i="38"/>
  <c r="H772" i="38"/>
  <c r="F804" i="38"/>
  <c r="H842" i="38"/>
  <c r="F896" i="38"/>
  <c r="G754" i="38"/>
  <c r="F792" i="38"/>
  <c r="G850" i="38"/>
  <c r="H944" i="38"/>
  <c r="G776" i="38"/>
  <c r="G806" i="38"/>
  <c r="H830" i="38"/>
  <c r="G864" i="38"/>
  <c r="G986" i="38"/>
  <c r="H867" i="38"/>
  <c r="F899" i="38"/>
  <c r="G947" i="38"/>
  <c r="H971" i="38"/>
  <c r="H845" i="38"/>
  <c r="H877" i="38"/>
  <c r="H909" i="38"/>
  <c r="G941" i="38"/>
  <c r="F976" i="38"/>
  <c r="H839" i="38"/>
  <c r="G858" i="38"/>
  <c r="G887" i="38"/>
  <c r="F916" i="38"/>
  <c r="F935" i="38"/>
  <c r="F968" i="38"/>
  <c r="H833" i="38"/>
  <c r="G852" i="38"/>
  <c r="G881" i="38"/>
  <c r="F910" i="38"/>
  <c r="F929" i="38"/>
  <c r="H961" i="38"/>
  <c r="H983" i="38"/>
  <c r="F743" i="38"/>
  <c r="F759" i="38"/>
  <c r="F775" i="38"/>
  <c r="F791" i="38"/>
  <c r="F807" i="38"/>
  <c r="F823" i="38"/>
  <c r="F843" i="38"/>
  <c r="H875" i="38"/>
  <c r="G894" i="38"/>
  <c r="G923" i="38"/>
  <c r="F952" i="38"/>
  <c r="H969" i="38"/>
  <c r="F49" i="38"/>
  <c r="G289" i="38"/>
  <c r="F68" i="38"/>
  <c r="F270" i="38"/>
  <c r="H376" i="38"/>
  <c r="G203" i="38"/>
  <c r="G373" i="38"/>
  <c r="G329" i="38"/>
  <c r="F546" i="38"/>
  <c r="F348" i="38"/>
  <c r="F444" i="38"/>
  <c r="G356" i="38"/>
  <c r="G452" i="38"/>
  <c r="F540" i="38"/>
  <c r="H666" i="38"/>
  <c r="G732" i="38"/>
  <c r="F570" i="38"/>
  <c r="F612" i="38"/>
  <c r="G578" i="38"/>
  <c r="G626" i="38"/>
  <c r="H658" i="38"/>
  <c r="G624" i="38"/>
  <c r="G662" i="38"/>
  <c r="F808" i="38"/>
  <c r="H953" i="38"/>
  <c r="F770" i="38"/>
  <c r="F860" i="38"/>
  <c r="F696" i="38"/>
  <c r="F720" i="38"/>
  <c r="G766" i="38"/>
  <c r="G818" i="38"/>
  <c r="G921" i="38"/>
  <c r="G700" i="38"/>
  <c r="G726" i="38"/>
  <c r="H779" i="38"/>
  <c r="H991" i="38"/>
  <c r="H776" i="38"/>
  <c r="H812" i="38"/>
  <c r="H862" i="38"/>
  <c r="H916" i="38"/>
  <c r="F764" i="38"/>
  <c r="F796" i="38"/>
  <c r="H856" i="38"/>
  <c r="G944" i="38"/>
  <c r="G780" i="38"/>
  <c r="F806" i="38"/>
  <c r="G830" i="38"/>
  <c r="F864" i="38"/>
  <c r="F986" i="38"/>
  <c r="G867" i="38"/>
  <c r="H915" i="38"/>
  <c r="F947" i="38"/>
  <c r="H976" i="38"/>
  <c r="G845" i="38"/>
  <c r="G877" i="38"/>
  <c r="G909" i="38"/>
  <c r="F941" i="38"/>
  <c r="H982" i="38"/>
  <c r="G839" i="38"/>
  <c r="F868" i="38"/>
  <c r="F887" i="38"/>
  <c r="H919" i="38"/>
  <c r="G938" i="38"/>
  <c r="F972" i="38"/>
  <c r="G833" i="38"/>
  <c r="F862" i="38"/>
  <c r="F881" i="38"/>
  <c r="H913" i="38"/>
  <c r="G961" i="38"/>
  <c r="F988" i="38"/>
  <c r="F745" i="38"/>
  <c r="F761" i="38"/>
  <c r="F777" i="38"/>
  <c r="F793" i="38"/>
  <c r="F809" i="38"/>
  <c r="F825" i="38"/>
  <c r="G846" i="38"/>
  <c r="G875" i="38"/>
  <c r="F904" i="38"/>
  <c r="F923" i="38"/>
  <c r="H955" i="38"/>
  <c r="G969" i="38"/>
  <c r="G984" i="38"/>
  <c r="G743" i="38"/>
  <c r="G759" i="38"/>
  <c r="G775" i="38"/>
  <c r="G791" i="38"/>
  <c r="G807" i="38"/>
  <c r="G823" i="38"/>
  <c r="F837" i="38"/>
  <c r="G869" i="38"/>
  <c r="G901" i="38"/>
  <c r="G933" i="38"/>
  <c r="G970" i="38"/>
  <c r="F1000" i="38"/>
  <c r="G879" i="38"/>
  <c r="H927" i="38"/>
  <c r="F959" i="38"/>
  <c r="H996" i="38"/>
  <c r="F981" i="38"/>
  <c r="F997" i="38"/>
  <c r="G981" i="38"/>
  <c r="G997" i="38"/>
  <c r="G985" i="38"/>
  <c r="G765" i="38"/>
  <c r="H853" i="38"/>
  <c r="H949" i="38"/>
  <c r="H979" i="38"/>
  <c r="G895" i="38"/>
  <c r="F987" i="38"/>
  <c r="F984" i="38"/>
  <c r="F973" i="38"/>
  <c r="G753" i="38"/>
  <c r="G801" i="38"/>
  <c r="F853" i="38"/>
  <c r="F949" i="38"/>
  <c r="H911" i="38"/>
  <c r="F991" i="38"/>
  <c r="G755" i="38"/>
  <c r="G787" i="38"/>
  <c r="G856" i="38"/>
  <c r="F863" i="38"/>
  <c r="F977" i="38"/>
  <c r="G789" i="38"/>
  <c r="H933" i="38"/>
  <c r="F990" i="38"/>
  <c r="H989" i="38"/>
  <c r="G745" i="38"/>
  <c r="G761" i="38"/>
  <c r="G777" i="38"/>
  <c r="G793" i="38"/>
  <c r="G809" i="38"/>
  <c r="G825" i="38"/>
  <c r="G840" i="38"/>
  <c r="F869" i="38"/>
  <c r="F901" i="38"/>
  <c r="F933" i="38"/>
  <c r="H974" i="38"/>
  <c r="H847" i="38"/>
  <c r="F879" i="38"/>
  <c r="G927" i="38"/>
  <c r="F966" i="38"/>
  <c r="G996" i="38"/>
  <c r="F983" i="38"/>
  <c r="F999" i="38"/>
  <c r="G983" i="38"/>
  <c r="G999" i="38"/>
  <c r="H1000" i="38"/>
  <c r="G781" i="38"/>
  <c r="G813" i="38"/>
  <c r="H885" i="38"/>
  <c r="F847" i="38"/>
  <c r="F974" i="38"/>
  <c r="G971" i="38"/>
  <c r="F895" i="38"/>
  <c r="F989" i="38"/>
  <c r="G989" i="38"/>
  <c r="H973" i="38"/>
  <c r="G785" i="38"/>
  <c r="F885" i="38"/>
  <c r="G863" i="38"/>
  <c r="G980" i="38"/>
  <c r="G991" i="38"/>
  <c r="G739" i="38"/>
  <c r="G803" i="38"/>
  <c r="G888" i="38"/>
  <c r="G911" i="38"/>
  <c r="G977" i="38"/>
  <c r="G773" i="38"/>
  <c r="H869" i="38"/>
  <c r="F911" i="38"/>
  <c r="F994" i="38"/>
  <c r="G747" i="38"/>
  <c r="G763" i="38"/>
  <c r="G779" i="38"/>
  <c r="G795" i="38"/>
  <c r="G811" i="38"/>
  <c r="G827" i="38"/>
  <c r="F850" i="38"/>
  <c r="G872" i="38"/>
  <c r="G904" i="38"/>
  <c r="G936" i="38"/>
  <c r="G974" i="38"/>
  <c r="G847" i="38"/>
  <c r="H895" i="38"/>
  <c r="F927" i="38"/>
  <c r="F970" i="38"/>
  <c r="H1001" i="38"/>
  <c r="F985" i="38"/>
  <c r="F1001" i="38"/>
  <c r="G1001" i="38"/>
  <c r="G749" i="38"/>
  <c r="G797" i="38"/>
  <c r="G829" i="38"/>
  <c r="H917" i="38"/>
  <c r="H943" i="38"/>
  <c r="G987" i="38"/>
  <c r="G943" i="38"/>
  <c r="G973" i="38"/>
  <c r="G769" i="38"/>
  <c r="F917" i="38"/>
  <c r="F943" i="38"/>
  <c r="G975" i="38"/>
  <c r="F978" i="38"/>
  <c r="G819" i="38"/>
  <c r="G920" i="38"/>
  <c r="H959" i="38"/>
  <c r="G805" i="38"/>
  <c r="H995" i="38"/>
  <c r="G995" i="38"/>
  <c r="F971" i="38"/>
  <c r="F993" i="38"/>
  <c r="H984" i="38"/>
  <c r="F979" i="38"/>
  <c r="G1000" i="38"/>
  <c r="G751" i="38"/>
  <c r="G767" i="38"/>
  <c r="G783" i="38"/>
  <c r="G799" i="38"/>
  <c r="G815" i="38"/>
  <c r="G831" i="38"/>
  <c r="G853" i="38"/>
  <c r="G885" i="38"/>
  <c r="G917" i="38"/>
  <c r="G949" i="38"/>
  <c r="H863" i="38"/>
  <c r="H980" i="38"/>
  <c r="G737" i="38"/>
  <c r="F834" i="38"/>
  <c r="H990" i="38"/>
  <c r="F975" i="38"/>
  <c r="G771" i="38"/>
  <c r="H837" i="38"/>
  <c r="G952" i="38"/>
  <c r="H985" i="38"/>
  <c r="G993" i="38"/>
  <c r="G757" i="38"/>
  <c r="G837" i="38"/>
  <c r="G966" i="38"/>
  <c r="F995" i="38"/>
  <c r="G990" i="38"/>
  <c r="G741" i="38"/>
  <c r="H901" i="38"/>
  <c r="H879" i="38"/>
  <c r="G979" i="38"/>
  <c r="G959" i="38"/>
  <c r="G821" i="38"/>
  <c r="H735" i="38"/>
  <c r="F882" i="38"/>
  <c r="F731" i="38"/>
  <c r="H886" i="38"/>
  <c r="H924" i="38"/>
  <c r="H860" i="38"/>
  <c r="F742" i="38"/>
  <c r="F715" i="38"/>
  <c r="F699" i="38"/>
  <c r="F683" i="38"/>
  <c r="F667" i="38"/>
  <c r="F651" i="38"/>
  <c r="F635" i="38"/>
  <c r="F619" i="38"/>
  <c r="H962" i="38"/>
  <c r="G940" i="38"/>
  <c r="H946" i="38"/>
  <c r="H725" i="38"/>
  <c r="F736" i="38"/>
  <c r="G685" i="38"/>
  <c r="G649" i="38"/>
  <c r="F617" i="38"/>
  <c r="F601" i="38"/>
  <c r="F585" i="38"/>
  <c r="F569" i="38"/>
  <c r="F553" i="38"/>
  <c r="F537" i="38"/>
  <c r="F521" i="38"/>
  <c r="F505" i="38"/>
  <c r="H645" i="38"/>
  <c r="G645" i="38"/>
  <c r="H711" i="38"/>
  <c r="H679" i="38"/>
  <c r="G691" i="38"/>
  <c r="G657" i="38"/>
  <c r="G663" i="38"/>
  <c r="H659" i="38"/>
  <c r="H611" i="38"/>
  <c r="H595" i="38"/>
  <c r="H579" i="38"/>
  <c r="H649" i="38"/>
  <c r="G503" i="38"/>
  <c r="H519" i="38"/>
  <c r="H563" i="38"/>
  <c r="H525" i="38"/>
  <c r="G609" i="38"/>
  <c r="G547" i="38"/>
  <c r="H685" i="38"/>
  <c r="G511" i="38"/>
  <c r="H483" i="38"/>
  <c r="H451" i="38"/>
  <c r="H435" i="38"/>
  <c r="H419" i="38"/>
  <c r="H403" i="38"/>
  <c r="H697" i="38"/>
  <c r="F524" i="38"/>
  <c r="G495" i="38"/>
  <c r="G479" i="38"/>
  <c r="G463" i="38"/>
  <c r="G447" i="38"/>
  <c r="G431" i="38"/>
  <c r="G415" i="38"/>
  <c r="G575" i="38"/>
  <c r="H537" i="38"/>
  <c r="G499" i="38"/>
  <c r="F483" i="38"/>
  <c r="F467" i="38"/>
  <c r="F451" i="38"/>
  <c r="F435" i="38"/>
  <c r="F419" i="38"/>
  <c r="F403" i="38"/>
  <c r="G541" i="38"/>
  <c r="F285" i="38"/>
  <c r="F214" i="38"/>
  <c r="F198" i="38"/>
  <c r="F182" i="38"/>
  <c r="F166" i="38"/>
  <c r="F150" i="38"/>
  <c r="F134" i="38"/>
  <c r="F118" i="38"/>
  <c r="F508" i="38"/>
  <c r="G385" i="38"/>
  <c r="G545" i="38"/>
  <c r="F373" i="38"/>
  <c r="F293" i="38"/>
  <c r="H733" i="38"/>
  <c r="F866" i="38"/>
  <c r="F729" i="38"/>
  <c r="H870" i="38"/>
  <c r="G918" i="38"/>
  <c r="G854" i="38"/>
  <c r="H729" i="38"/>
  <c r="F713" i="38"/>
  <c r="F697" i="38"/>
  <c r="F681" i="38"/>
  <c r="F665" i="38"/>
  <c r="F649" i="38"/>
  <c r="F633" i="38"/>
  <c r="H970" i="38"/>
  <c r="G908" i="38"/>
  <c r="F886" i="38"/>
  <c r="G892" i="38"/>
  <c r="H723" i="38"/>
  <c r="G713" i="38"/>
  <c r="G681" i="38"/>
  <c r="H639" i="38"/>
  <c r="F615" i="38"/>
  <c r="F599" i="38"/>
  <c r="F583" i="38"/>
  <c r="F567" i="38"/>
  <c r="F551" i="38"/>
  <c r="F535" i="38"/>
  <c r="F519" i="38"/>
  <c r="F503" i="38"/>
  <c r="G639" i="38"/>
  <c r="H635" i="38"/>
  <c r="H707" i="38"/>
  <c r="H675" i="38"/>
  <c r="G621" i="38"/>
  <c r="G687" i="38"/>
  <c r="H647" i="38"/>
  <c r="H653" i="38"/>
  <c r="G653" i="38"/>
  <c r="H609" i="38"/>
  <c r="H593" i="38"/>
  <c r="H577" i="38"/>
  <c r="G643" i="38"/>
  <c r="H681" i="38"/>
  <c r="H507" i="38"/>
  <c r="H559" i="38"/>
  <c r="G519" i="38"/>
  <c r="G593" i="38"/>
  <c r="F646" i="38"/>
  <c r="H497" i="38"/>
  <c r="H481" i="38"/>
  <c r="H465" i="38"/>
  <c r="H449" i="38"/>
  <c r="H433" i="38"/>
  <c r="H417" i="38"/>
  <c r="H401" i="38"/>
  <c r="H665" i="38"/>
  <c r="G521" i="38"/>
  <c r="G493" i="38"/>
  <c r="G477" i="38"/>
  <c r="G461" i="38"/>
  <c r="G445" i="38"/>
  <c r="G429" i="38"/>
  <c r="G413" i="38"/>
  <c r="H565" i="38"/>
  <c r="H533" i="38"/>
  <c r="F497" i="38"/>
  <c r="F481" i="38"/>
  <c r="F465" i="38"/>
  <c r="F449" i="38"/>
  <c r="F433" i="38"/>
  <c r="F417" i="38"/>
  <c r="F401" i="38"/>
  <c r="G397" i="38"/>
  <c r="F282" i="38"/>
  <c r="F212" i="38"/>
  <c r="F196" i="38"/>
  <c r="F180" i="38"/>
  <c r="F164" i="38"/>
  <c r="F148" i="38"/>
  <c r="F132" i="38"/>
  <c r="F116" i="38"/>
  <c r="G407" i="38"/>
  <c r="F377" i="38"/>
  <c r="H512" i="38"/>
  <c r="F357" i="38"/>
  <c r="G283" i="38"/>
  <c r="H731" i="38"/>
  <c r="G735" i="38"/>
  <c r="F954" i="38"/>
  <c r="H854" i="38"/>
  <c r="H908" i="38"/>
  <c r="H844" i="38"/>
  <c r="F727" i="38"/>
  <c r="F711" i="38"/>
  <c r="F695" i="38"/>
  <c r="F679" i="38"/>
  <c r="F663" i="38"/>
  <c r="F647" i="38"/>
  <c r="F631" i="38"/>
  <c r="F950" i="38"/>
  <c r="F854" i="38"/>
  <c r="H866" i="38"/>
  <c r="F838" i="38"/>
  <c r="G709" i="38"/>
  <c r="G677" i="38"/>
  <c r="F636" i="38"/>
  <c r="F613" i="38"/>
  <c r="F597" i="38"/>
  <c r="F581" i="38"/>
  <c r="F565" i="38"/>
  <c r="F549" i="38"/>
  <c r="F533" i="38"/>
  <c r="F517" i="38"/>
  <c r="F501" i="38"/>
  <c r="G627" i="38"/>
  <c r="F632" i="38"/>
  <c r="H703" i="38"/>
  <c r="H671" i="38"/>
  <c r="G683" i="38"/>
  <c r="G641" i="38"/>
  <c r="G647" i="38"/>
  <c r="H643" i="38"/>
  <c r="H607" i="38"/>
  <c r="H591" i="38"/>
  <c r="H575" i="38"/>
  <c r="G611" i="38"/>
  <c r="F662" i="38"/>
  <c r="G505" i="38"/>
  <c r="H555" i="38"/>
  <c r="H509" i="38"/>
  <c r="G577" i="38"/>
  <c r="G539" i="38"/>
  <c r="H495" i="38"/>
  <c r="H479" i="38"/>
  <c r="H463" i="38"/>
  <c r="H447" i="38"/>
  <c r="H431" i="38"/>
  <c r="H415" i="38"/>
  <c r="H399" i="38"/>
  <c r="G659" i="38"/>
  <c r="H515" i="38"/>
  <c r="G491" i="38"/>
  <c r="G475" i="38"/>
  <c r="G459" i="38"/>
  <c r="G443" i="38"/>
  <c r="G427" i="38"/>
  <c r="G411" i="38"/>
  <c r="G527" i="38"/>
  <c r="F495" i="38"/>
  <c r="F479" i="38"/>
  <c r="F463" i="38"/>
  <c r="F447" i="38"/>
  <c r="F431" i="38"/>
  <c r="F415" i="38"/>
  <c r="F399" i="38"/>
  <c r="G381" i="38"/>
  <c r="F280" i="38"/>
  <c r="F210" i="38"/>
  <c r="F194" i="38"/>
  <c r="F178" i="38"/>
  <c r="F162" i="38"/>
  <c r="F146" i="38"/>
  <c r="F130" i="38"/>
  <c r="F114" i="38"/>
  <c r="G391" i="38"/>
  <c r="F361" i="38"/>
  <c r="G395" i="38"/>
  <c r="F341" i="38"/>
  <c r="F281" i="38"/>
  <c r="F962" i="38"/>
  <c r="G733" i="38"/>
  <c r="H950" i="38"/>
  <c r="H838" i="38"/>
  <c r="G902" i="38"/>
  <c r="G838" i="38"/>
  <c r="F725" i="38"/>
  <c r="F709" i="38"/>
  <c r="F693" i="38"/>
  <c r="F677" i="38"/>
  <c r="F661" i="38"/>
  <c r="F645" i="38"/>
  <c r="F629" i="38"/>
  <c r="H930" i="38"/>
  <c r="H834" i="38"/>
  <c r="F802" i="38"/>
  <c r="H758" i="38"/>
  <c r="H719" i="38"/>
  <c r="G705" i="38"/>
  <c r="G673" i="38"/>
  <c r="G633" i="38"/>
  <c r="F611" i="38"/>
  <c r="F595" i="38"/>
  <c r="F579" i="38"/>
  <c r="F563" i="38"/>
  <c r="F547" i="38"/>
  <c r="F531" i="38"/>
  <c r="F515" i="38"/>
  <c r="F499" i="38"/>
  <c r="G619" i="38"/>
  <c r="H699" i="38"/>
  <c r="H667" i="38"/>
  <c r="G711" i="38"/>
  <c r="G679" i="38"/>
  <c r="H631" i="38"/>
  <c r="H637" i="38"/>
  <c r="G637" i="38"/>
  <c r="H605" i="38"/>
  <c r="H589" i="38"/>
  <c r="H573" i="38"/>
  <c r="G595" i="38"/>
  <c r="G622" i="38"/>
  <c r="H693" i="38"/>
  <c r="H551" i="38"/>
  <c r="G507" i="38"/>
  <c r="G567" i="38"/>
  <c r="G535" i="38"/>
  <c r="G587" i="38"/>
  <c r="H493" i="38"/>
  <c r="H477" i="38"/>
  <c r="H461" i="38"/>
  <c r="H445" i="38"/>
  <c r="H429" i="38"/>
  <c r="H413" i="38"/>
  <c r="H397" i="38"/>
  <c r="G625" i="38"/>
  <c r="G513" i="38"/>
  <c r="G489" i="38"/>
  <c r="G473" i="38"/>
  <c r="G457" i="38"/>
  <c r="G441" i="38"/>
  <c r="G425" i="38"/>
  <c r="G409" i="38"/>
  <c r="H557" i="38"/>
  <c r="H517" i="38"/>
  <c r="F493" i="38"/>
  <c r="F477" i="38"/>
  <c r="F461" i="38"/>
  <c r="F445" i="38"/>
  <c r="F429" i="38"/>
  <c r="F413" i="38"/>
  <c r="F397" i="38"/>
  <c r="F365" i="38"/>
  <c r="F224" i="38"/>
  <c r="F208" i="38"/>
  <c r="F192" i="38"/>
  <c r="F176" i="38"/>
  <c r="F160" i="38"/>
  <c r="F144" i="38"/>
  <c r="F128" i="38"/>
  <c r="F112" i="38"/>
  <c r="G617" i="38"/>
  <c r="F345" i="38"/>
  <c r="G630" i="38"/>
  <c r="G331" i="38"/>
  <c r="F946" i="38"/>
  <c r="G731" i="38"/>
  <c r="F938" i="38"/>
  <c r="H956" i="38"/>
  <c r="H892" i="38"/>
  <c r="G924" i="38"/>
  <c r="F723" i="38"/>
  <c r="F707" i="38"/>
  <c r="F691" i="38"/>
  <c r="F675" i="38"/>
  <c r="F659" i="38"/>
  <c r="F643" i="38"/>
  <c r="F627" i="38"/>
  <c r="G876" i="38"/>
  <c r="F934" i="38"/>
  <c r="H752" i="38"/>
  <c r="G752" i="38"/>
  <c r="H717" i="38"/>
  <c r="G701" i="38"/>
  <c r="G669" i="38"/>
  <c r="F630" i="38"/>
  <c r="F609" i="38"/>
  <c r="F593" i="38"/>
  <c r="F577" i="38"/>
  <c r="F561" i="38"/>
  <c r="F545" i="38"/>
  <c r="F529" i="38"/>
  <c r="F513" i="38"/>
  <c r="G742" i="38"/>
  <c r="H748" i="38"/>
  <c r="F624" i="38"/>
  <c r="H695" i="38"/>
  <c r="H657" i="38"/>
  <c r="G707" i="38"/>
  <c r="G675" i="38"/>
  <c r="H623" i="38"/>
  <c r="G631" i="38"/>
  <c r="H625" i="38"/>
  <c r="H587" i="38"/>
  <c r="H571" i="38"/>
  <c r="G579" i="38"/>
  <c r="G605" i="38"/>
  <c r="G615" i="38"/>
  <c r="H547" i="38"/>
  <c r="G719" i="38"/>
  <c r="G563" i="38"/>
  <c r="H531" i="38"/>
  <c r="G571" i="38"/>
  <c r="H491" i="38"/>
  <c r="H475" i="38"/>
  <c r="H459" i="38"/>
  <c r="H443" i="38"/>
  <c r="H427" i="38"/>
  <c r="H411" i="38"/>
  <c r="H395" i="38"/>
  <c r="H508" i="38"/>
  <c r="G487" i="38"/>
  <c r="G471" i="38"/>
  <c r="G455" i="38"/>
  <c r="G439" i="38"/>
  <c r="G423" i="38"/>
  <c r="H709" i="38"/>
  <c r="H553" i="38"/>
  <c r="G515" i="38"/>
  <c r="F491" i="38"/>
  <c r="F475" i="38"/>
  <c r="F459" i="38"/>
  <c r="F443" i="38"/>
  <c r="F427" i="38"/>
  <c r="F411" i="38"/>
  <c r="F395" i="38"/>
  <c r="F349" i="38"/>
  <c r="F222" i="38"/>
  <c r="F206" i="38"/>
  <c r="F190" i="38"/>
  <c r="F174" i="38"/>
  <c r="F158" i="38"/>
  <c r="F142" i="38"/>
  <c r="F126" i="38"/>
  <c r="F110" i="38"/>
  <c r="G565" i="38"/>
  <c r="F329" i="38"/>
  <c r="G585" i="38"/>
  <c r="F325" i="38"/>
  <c r="F930" i="38"/>
  <c r="G729" i="38"/>
  <c r="H934" i="38"/>
  <c r="G950" i="38"/>
  <c r="G886" i="38"/>
  <c r="F870" i="38"/>
  <c r="F721" i="38"/>
  <c r="F705" i="38"/>
  <c r="F689" i="38"/>
  <c r="F673" i="38"/>
  <c r="F657" i="38"/>
  <c r="F641" i="38"/>
  <c r="F625" i="38"/>
  <c r="G956" i="38"/>
  <c r="H914" i="38"/>
  <c r="H736" i="38"/>
  <c r="H742" i="38"/>
  <c r="H715" i="38"/>
  <c r="G697" i="38"/>
  <c r="G665" i="38"/>
  <c r="H627" i="38"/>
  <c r="F607" i="38"/>
  <c r="F591" i="38"/>
  <c r="F575" i="38"/>
  <c r="F559" i="38"/>
  <c r="F543" i="38"/>
  <c r="F527" i="38"/>
  <c r="F511" i="38"/>
  <c r="G723" i="38"/>
  <c r="G717" i="38"/>
  <c r="H621" i="38"/>
  <c r="H691" i="38"/>
  <c r="G651" i="38"/>
  <c r="G703" i="38"/>
  <c r="G671" i="38"/>
  <c r="F752" i="38"/>
  <c r="G623" i="38"/>
  <c r="H617" i="38"/>
  <c r="H601" i="38"/>
  <c r="H585" i="38"/>
  <c r="H569" i="38"/>
  <c r="H529" i="38"/>
  <c r="G589" i="38"/>
  <c r="G599" i="38"/>
  <c r="H705" i="38"/>
  <c r="G559" i="38"/>
  <c r="G525" i="38"/>
  <c r="G531" i="38"/>
  <c r="H489" i="38"/>
  <c r="H473" i="38"/>
  <c r="H457" i="38"/>
  <c r="H441" i="38"/>
  <c r="H425" i="38"/>
  <c r="H409" i="38"/>
  <c r="H393" i="38"/>
  <c r="G597" i="38"/>
  <c r="F504" i="38"/>
  <c r="G485" i="38"/>
  <c r="G469" i="38"/>
  <c r="G453" i="38"/>
  <c r="G437" i="38"/>
  <c r="G421" i="38"/>
  <c r="H677" i="38"/>
  <c r="H549" i="38"/>
  <c r="H510" i="38"/>
  <c r="F489" i="38"/>
  <c r="F473" i="38"/>
  <c r="F457" i="38"/>
  <c r="F441" i="38"/>
  <c r="F425" i="38"/>
  <c r="F409" i="38"/>
  <c r="F393" i="38"/>
  <c r="F333" i="38"/>
  <c r="F220" i="38"/>
  <c r="F204" i="38"/>
  <c r="F188" i="38"/>
  <c r="F172" i="38"/>
  <c r="F156" i="38"/>
  <c r="F140" i="38"/>
  <c r="F124" i="38"/>
  <c r="F108" i="38"/>
  <c r="G533" i="38"/>
  <c r="F313" i="38"/>
  <c r="G557" i="38"/>
  <c r="G315" i="38"/>
  <c r="F914" i="38"/>
  <c r="F735" i="38"/>
  <c r="H918" i="38"/>
  <c r="H940" i="38"/>
  <c r="H876" i="38"/>
  <c r="H850" i="38"/>
  <c r="F719" i="38"/>
  <c r="F703" i="38"/>
  <c r="F687" i="38"/>
  <c r="F671" i="38"/>
  <c r="F655" i="38"/>
  <c r="F639" i="38"/>
  <c r="F623" i="38"/>
  <c r="F902" i="38"/>
  <c r="G860" i="38"/>
  <c r="F980" i="38"/>
  <c r="G736" i="38"/>
  <c r="H713" i="38"/>
  <c r="G693" i="38"/>
  <c r="H655" i="38"/>
  <c r="F622" i="38"/>
  <c r="F605" i="38"/>
  <c r="F589" i="38"/>
  <c r="F573" i="38"/>
  <c r="F557" i="38"/>
  <c r="F541" i="38"/>
  <c r="F525" i="38"/>
  <c r="F509" i="38"/>
  <c r="H661" i="38"/>
  <c r="G661" i="38"/>
  <c r="F918" i="38"/>
  <c r="H687" i="38"/>
  <c r="H641" i="38"/>
  <c r="G699" i="38"/>
  <c r="G667" i="38"/>
  <c r="H732" i="38"/>
  <c r="G758" i="38"/>
  <c r="H615" i="38"/>
  <c r="H599" i="38"/>
  <c r="H583" i="38"/>
  <c r="H701" i="38"/>
  <c r="G523" i="38"/>
  <c r="G573" i="38"/>
  <c r="G583" i="38"/>
  <c r="H539" i="38"/>
  <c r="H673" i="38"/>
  <c r="G555" i="38"/>
  <c r="H511" i="38"/>
  <c r="H521" i="38"/>
  <c r="H487" i="38"/>
  <c r="H471" i="38"/>
  <c r="H455" i="38"/>
  <c r="H439" i="38"/>
  <c r="H423" i="38"/>
  <c r="H407" i="38"/>
  <c r="H391" i="38"/>
  <c r="G581" i="38"/>
  <c r="H499" i="38"/>
  <c r="G483" i="38"/>
  <c r="G451" i="38"/>
  <c r="G435" i="38"/>
  <c r="G419" i="38"/>
  <c r="G607" i="38"/>
  <c r="H545" i="38"/>
  <c r="G508" i="38"/>
  <c r="F487" i="38"/>
  <c r="F471" i="38"/>
  <c r="F455" i="38"/>
  <c r="F439" i="38"/>
  <c r="F423" i="38"/>
  <c r="F407" i="38"/>
  <c r="F391" i="38"/>
  <c r="F317" i="38"/>
  <c r="F218" i="38"/>
  <c r="F202" i="38"/>
  <c r="F186" i="38"/>
  <c r="F170" i="38"/>
  <c r="F154" i="38"/>
  <c r="F138" i="38"/>
  <c r="F122" i="38"/>
  <c r="G553" i="38"/>
  <c r="G501" i="38"/>
  <c r="F297" i="38"/>
  <c r="G405" i="38"/>
  <c r="F309" i="38"/>
  <c r="F898" i="38"/>
  <c r="F733" i="38"/>
  <c r="H902" i="38"/>
  <c r="G934" i="38"/>
  <c r="G870" i="38"/>
  <c r="F758" i="38"/>
  <c r="F717" i="38"/>
  <c r="F701" i="38"/>
  <c r="F685" i="38"/>
  <c r="F669" i="38"/>
  <c r="F653" i="38"/>
  <c r="F637" i="38"/>
  <c r="F621" i="38"/>
  <c r="H882" i="38"/>
  <c r="F996" i="38"/>
  <c r="H966" i="38"/>
  <c r="H727" i="38"/>
  <c r="H898" i="38"/>
  <c r="G689" i="38"/>
  <c r="F652" i="38"/>
  <c r="H619" i="38"/>
  <c r="F603" i="38"/>
  <c r="F587" i="38"/>
  <c r="F571" i="38"/>
  <c r="F555" i="38"/>
  <c r="F539" i="38"/>
  <c r="F523" i="38"/>
  <c r="F507" i="38"/>
  <c r="G655" i="38"/>
  <c r="H651" i="38"/>
  <c r="G727" i="38"/>
  <c r="H683" i="38"/>
  <c r="G635" i="38"/>
  <c r="G695" i="38"/>
  <c r="H663" i="38"/>
  <c r="G715" i="38"/>
  <c r="G725" i="38"/>
  <c r="H597" i="38"/>
  <c r="H581" i="38"/>
  <c r="H669" i="38"/>
  <c r="H505" i="38"/>
  <c r="G529" i="38"/>
  <c r="H567" i="38"/>
  <c r="H535" i="38"/>
  <c r="H633" i="38"/>
  <c r="G551" i="38"/>
  <c r="G509" i="38"/>
  <c r="H513" i="38"/>
  <c r="H485" i="38"/>
  <c r="H469" i="38"/>
  <c r="H453" i="38"/>
  <c r="H437" i="38"/>
  <c r="H421" i="38"/>
  <c r="H405" i="38"/>
  <c r="G844" i="38"/>
  <c r="H527" i="38"/>
  <c r="G497" i="38"/>
  <c r="G481" i="38"/>
  <c r="G465" i="38"/>
  <c r="G449" i="38"/>
  <c r="G433" i="38"/>
  <c r="G417" i="38"/>
  <c r="G591" i="38"/>
  <c r="H541" i="38"/>
  <c r="H501" i="38"/>
  <c r="F485" i="38"/>
  <c r="F469" i="38"/>
  <c r="F453" i="38"/>
  <c r="F437" i="38"/>
  <c r="F421" i="38"/>
  <c r="F405" i="38"/>
  <c r="H689" i="38"/>
  <c r="F301" i="38"/>
  <c r="F216" i="38"/>
  <c r="F200" i="38"/>
  <c r="F184" i="38"/>
  <c r="F168" i="38"/>
  <c r="F152" i="38"/>
  <c r="F136" i="38"/>
  <c r="F120" i="38"/>
  <c r="F520" i="38"/>
  <c r="G401" i="38"/>
  <c r="G601" i="38"/>
  <c r="G389" i="38"/>
  <c r="G299" i="38"/>
  <c r="F273" i="38"/>
  <c r="F257" i="38"/>
  <c r="F241" i="38"/>
  <c r="F225" i="38"/>
  <c r="F209" i="38"/>
  <c r="G517" i="38"/>
  <c r="G549" i="38"/>
  <c r="H333" i="38"/>
  <c r="H278" i="38"/>
  <c r="H262" i="38"/>
  <c r="H246" i="38"/>
  <c r="H230" i="38"/>
  <c r="H214" i="38"/>
  <c r="H198" i="38"/>
  <c r="G264" i="38"/>
  <c r="F179" i="38"/>
  <c r="H134" i="38"/>
  <c r="H104" i="38"/>
  <c r="H88" i="38"/>
  <c r="G242" i="38"/>
  <c r="G166" i="38"/>
  <c r="F121" i="38"/>
  <c r="G94" i="38"/>
  <c r="G78" i="38"/>
  <c r="G236" i="38"/>
  <c r="F175" i="38"/>
  <c r="F100" i="38"/>
  <c r="F84" i="38"/>
  <c r="G317" i="38"/>
  <c r="G178" i="38"/>
  <c r="F133" i="38"/>
  <c r="H323" i="38"/>
  <c r="H190" i="38"/>
  <c r="G152" i="38"/>
  <c r="G349" i="38"/>
  <c r="G190" i="38"/>
  <c r="F145" i="38"/>
  <c r="F375" i="38"/>
  <c r="F197" i="38"/>
  <c r="H154" i="38"/>
  <c r="G116" i="38"/>
  <c r="G206" i="38"/>
  <c r="H176" i="38"/>
  <c r="F125" i="38"/>
  <c r="H307" i="38"/>
  <c r="F51" i="38"/>
  <c r="F59" i="38"/>
  <c r="G29" i="38"/>
  <c r="F289" i="38"/>
  <c r="F22" i="38"/>
  <c r="G38" i="38"/>
  <c r="F308" i="38"/>
  <c r="H436" i="38"/>
  <c r="G221" i="38"/>
  <c r="G303" i="38"/>
  <c r="F387" i="38"/>
  <c r="H620" i="38"/>
  <c r="F414" i="38"/>
  <c r="G332" i="38"/>
  <c r="G460" i="38"/>
  <c r="G650" i="38"/>
  <c r="F594" i="38"/>
  <c r="H754" i="38"/>
  <c r="H724" i="38"/>
  <c r="H900" i="38"/>
  <c r="G696" i="38"/>
  <c r="H28" i="38"/>
  <c r="F228" i="38"/>
  <c r="F244" i="38"/>
  <c r="H123" i="38"/>
  <c r="F268" i="38"/>
  <c r="G339" i="38"/>
  <c r="H243" i="38"/>
  <c r="H312" i="38"/>
  <c r="G99" i="38"/>
  <c r="G83" i="38"/>
  <c r="H53" i="38"/>
  <c r="G323" i="38"/>
  <c r="F42" i="38"/>
  <c r="G58" i="38"/>
  <c r="H418" i="38"/>
  <c r="G241" i="38"/>
  <c r="F271" i="38"/>
  <c r="F255" i="38"/>
  <c r="F239" i="38"/>
  <c r="F223" i="38"/>
  <c r="F207" i="38"/>
  <c r="G399" i="38"/>
  <c r="G510" i="38"/>
  <c r="G327" i="38"/>
  <c r="H276" i="38"/>
  <c r="H260" i="38"/>
  <c r="H228" i="38"/>
  <c r="H212" i="38"/>
  <c r="H196" i="38"/>
  <c r="G248" i="38"/>
  <c r="G176" i="38"/>
  <c r="F131" i="38"/>
  <c r="H102" i="38"/>
  <c r="H86" i="38"/>
  <c r="H12" i="38"/>
  <c r="G226" i="38"/>
  <c r="H156" i="38"/>
  <c r="G118" i="38"/>
  <c r="G92" i="38"/>
  <c r="G76" i="38"/>
  <c r="G220" i="38"/>
  <c r="G172" i="38"/>
  <c r="F127" i="38"/>
  <c r="F98" i="38"/>
  <c r="F82" i="38"/>
  <c r="G278" i="38"/>
  <c r="G272" i="38"/>
  <c r="F187" i="38"/>
  <c r="H142" i="38"/>
  <c r="F295" i="38"/>
  <c r="H180" i="38"/>
  <c r="G142" i="38"/>
  <c r="H355" i="38"/>
  <c r="F193" i="38"/>
  <c r="F151" i="38"/>
  <c r="F19" i="38"/>
  <c r="G12" i="38"/>
  <c r="F157" i="38"/>
  <c r="H109" i="38"/>
  <c r="F7" i="38"/>
  <c r="H18" i="38"/>
  <c r="H45" i="38"/>
  <c r="H22" i="38"/>
  <c r="H93" i="38"/>
  <c r="H133" i="38"/>
  <c r="F38" i="38"/>
  <c r="G54" i="38"/>
  <c r="H404" i="38"/>
  <c r="H500" i="38"/>
  <c r="G237" i="38"/>
  <c r="G367" i="38"/>
  <c r="H456" i="38"/>
  <c r="F516" i="38"/>
  <c r="F430" i="38"/>
  <c r="G348" i="38"/>
  <c r="G476" i="38"/>
  <c r="F610" i="38"/>
  <c r="F648" i="38"/>
  <c r="H774" i="38"/>
  <c r="F700" i="38"/>
  <c r="G712" i="38"/>
  <c r="F25" i="38"/>
  <c r="F105" i="38"/>
  <c r="G81" i="38"/>
  <c r="H245" i="38"/>
  <c r="F6" i="38"/>
  <c r="G24" i="38"/>
  <c r="H347" i="38"/>
  <c r="G97" i="38"/>
  <c r="F45" i="38"/>
  <c r="H70" i="38"/>
  <c r="F93" i="38"/>
  <c r="H165" i="38"/>
  <c r="F58" i="38"/>
  <c r="G74" i="38"/>
  <c r="H482" i="38"/>
  <c r="G129" i="38"/>
  <c r="G257" i="38"/>
  <c r="F269" i="38"/>
  <c r="F253" i="38"/>
  <c r="F237" i="38"/>
  <c r="F221" i="38"/>
  <c r="F205" i="38"/>
  <c r="H375" i="38"/>
  <c r="G393" i="38"/>
  <c r="H317" i="38"/>
  <c r="H274" i="38"/>
  <c r="H258" i="38"/>
  <c r="H242" i="38"/>
  <c r="H226" i="38"/>
  <c r="H210" i="38"/>
  <c r="H194" i="38"/>
  <c r="G232" i="38"/>
  <c r="H166" i="38"/>
  <c r="G128" i="38"/>
  <c r="H100" i="38"/>
  <c r="H84" i="38"/>
  <c r="G387" i="38"/>
  <c r="G210" i="38"/>
  <c r="F153" i="38"/>
  <c r="G106" i="38"/>
  <c r="G90" i="38"/>
  <c r="G19" i="38"/>
  <c r="G204" i="38"/>
  <c r="H162" i="38"/>
  <c r="G124" i="38"/>
  <c r="F96" i="38"/>
  <c r="F80" i="38"/>
  <c r="G262" i="38"/>
  <c r="F165" i="38"/>
  <c r="H120" i="38"/>
  <c r="G256" i="38"/>
  <c r="G184" i="38"/>
  <c r="F139" i="38"/>
  <c r="H282" i="38"/>
  <c r="F177" i="38"/>
  <c r="H132" i="38"/>
  <c r="G301" i="38"/>
  <c r="H186" i="38"/>
  <c r="G148" i="38"/>
  <c r="H17" i="38"/>
  <c r="G5" i="38"/>
  <c r="G7" i="38"/>
  <c r="F85" i="38"/>
  <c r="G23" i="38"/>
  <c r="H40" i="38"/>
  <c r="F246" i="38"/>
  <c r="F54" i="38"/>
  <c r="G70" i="38"/>
  <c r="H466" i="38"/>
  <c r="G125" i="38"/>
  <c r="G253" i="38"/>
  <c r="H454" i="38"/>
  <c r="G524" i="38"/>
  <c r="F318" i="38"/>
  <c r="F446" i="38"/>
  <c r="G364" i="38"/>
  <c r="G492" i="38"/>
  <c r="H686" i="38"/>
  <c r="F644" i="38"/>
  <c r="G672" i="38"/>
  <c r="H808" i="38"/>
  <c r="F716" i="38"/>
  <c r="G728" i="38"/>
  <c r="H99" i="38"/>
  <c r="H83" i="38"/>
  <c r="F29" i="38"/>
  <c r="H309" i="38"/>
  <c r="F24" i="38"/>
  <c r="G40" i="38"/>
  <c r="H324" i="38"/>
  <c r="H167" i="38"/>
  <c r="G101" i="38"/>
  <c r="H31" i="38"/>
  <c r="H56" i="38"/>
  <c r="F262" i="38"/>
  <c r="F74" i="38"/>
  <c r="H205" i="38"/>
  <c r="H286" i="38"/>
  <c r="G145" i="38"/>
  <c r="G273" i="38"/>
  <c r="F267" i="38"/>
  <c r="F251" i="38"/>
  <c r="F235" i="38"/>
  <c r="F219" i="38"/>
  <c r="F203" i="38"/>
  <c r="H359" i="38"/>
  <c r="G375" i="38"/>
  <c r="G311" i="38"/>
  <c r="H272" i="38"/>
  <c r="H256" i="38"/>
  <c r="H240" i="38"/>
  <c r="H224" i="38"/>
  <c r="H208" i="38"/>
  <c r="H192" i="38"/>
  <c r="G216" i="38"/>
  <c r="F163" i="38"/>
  <c r="H118" i="38"/>
  <c r="H98" i="38"/>
  <c r="H82" i="38"/>
  <c r="F359" i="38"/>
  <c r="H188" i="38"/>
  <c r="G150" i="38"/>
  <c r="G104" i="38"/>
  <c r="G88" i="38"/>
  <c r="G365" i="38"/>
  <c r="F199" i="38"/>
  <c r="F159" i="38"/>
  <c r="H114" i="38"/>
  <c r="F94" i="38"/>
  <c r="F78" i="38"/>
  <c r="G246" i="38"/>
  <c r="G162" i="38"/>
  <c r="G114" i="38"/>
  <c r="G240" i="38"/>
  <c r="H174" i="38"/>
  <c r="G136" i="38"/>
  <c r="G266" i="38"/>
  <c r="G174" i="38"/>
  <c r="F129" i="38"/>
  <c r="G276" i="38"/>
  <c r="F183" i="38"/>
  <c r="H138" i="38"/>
  <c r="G222" i="38"/>
  <c r="G170" i="38"/>
  <c r="H15" i="38"/>
  <c r="H160" i="38"/>
  <c r="G270" i="38"/>
  <c r="H89" i="38"/>
  <c r="H65" i="38"/>
  <c r="H47" i="38"/>
  <c r="F314" i="38"/>
  <c r="H337" i="38"/>
  <c r="F70" i="38"/>
  <c r="H163" i="38"/>
  <c r="F530" i="38"/>
  <c r="G141" i="38"/>
  <c r="G269" i="38"/>
  <c r="F291" i="38"/>
  <c r="F534" i="38"/>
  <c r="F334" i="38"/>
  <c r="F462" i="38"/>
  <c r="G380" i="38"/>
  <c r="F532" i="38"/>
  <c r="H702" i="38"/>
  <c r="G566" i="38"/>
  <c r="H684" i="38"/>
  <c r="F824" i="38"/>
  <c r="H737" i="38"/>
  <c r="H97" i="38"/>
  <c r="G45" i="38"/>
  <c r="G93" i="38"/>
  <c r="H149" i="38"/>
  <c r="F40" i="38"/>
  <c r="G56" i="38"/>
  <c r="H410" i="38"/>
  <c r="F89" i="38"/>
  <c r="F65" i="38"/>
  <c r="F47" i="38"/>
  <c r="H113" i="38"/>
  <c r="F337" i="38"/>
  <c r="F226" i="38"/>
  <c r="H299" i="38"/>
  <c r="H318" i="38"/>
  <c r="G161" i="38"/>
  <c r="F290" i="38"/>
  <c r="F265" i="38"/>
  <c r="F249" i="38"/>
  <c r="F233" i="38"/>
  <c r="F217" i="38"/>
  <c r="F201" i="38"/>
  <c r="H343" i="38"/>
  <c r="H365" i="38"/>
  <c r="H301" i="38"/>
  <c r="H270" i="38"/>
  <c r="H238" i="38"/>
  <c r="H222" i="38"/>
  <c r="H206" i="38"/>
  <c r="G200" i="38"/>
  <c r="G160" i="38"/>
  <c r="F115" i="38"/>
  <c r="H96" i="38"/>
  <c r="H80" i="38"/>
  <c r="H339" i="38"/>
  <c r="F185" i="38"/>
  <c r="H140" i="38"/>
  <c r="G102" i="38"/>
  <c r="G86" i="38"/>
  <c r="F311" i="38"/>
  <c r="F195" i="38"/>
  <c r="G156" i="38"/>
  <c r="H108" i="38"/>
  <c r="F92" i="38"/>
  <c r="F76" i="38"/>
  <c r="G230" i="38"/>
  <c r="H152" i="38"/>
  <c r="G108" i="38"/>
  <c r="G224" i="38"/>
  <c r="F171" i="38"/>
  <c r="H126" i="38"/>
  <c r="G250" i="38"/>
  <c r="H164" i="38"/>
  <c r="G126" i="38"/>
  <c r="G260" i="38"/>
  <c r="G180" i="38"/>
  <c r="F135" i="38"/>
  <c r="H144" i="38"/>
  <c r="F12" i="38"/>
  <c r="F141" i="38"/>
  <c r="F189" i="38"/>
  <c r="F67" i="38"/>
  <c r="H75" i="38"/>
  <c r="F63" i="38"/>
  <c r="H207" i="38"/>
  <c r="F18" i="38"/>
  <c r="H185" i="38"/>
  <c r="F264" i="38"/>
  <c r="F302" i="38"/>
  <c r="G157" i="38"/>
  <c r="H290" i="38"/>
  <c r="F310" i="38"/>
  <c r="G546" i="38"/>
  <c r="F350" i="38"/>
  <c r="F478" i="38"/>
  <c r="G396" i="38"/>
  <c r="G544" i="38"/>
  <c r="F634" i="38"/>
  <c r="G582" i="38"/>
  <c r="H700" i="38"/>
  <c r="H926" i="38"/>
  <c r="H74" i="38"/>
  <c r="H101" i="38"/>
  <c r="F23" i="38"/>
  <c r="H48" i="38"/>
  <c r="H251" i="38"/>
  <c r="F56" i="38"/>
  <c r="G72" i="38"/>
  <c r="H474" i="38"/>
  <c r="H107" i="38"/>
  <c r="F75" i="38"/>
  <c r="G71" i="38"/>
  <c r="F234" i="38"/>
  <c r="G111" i="38"/>
  <c r="H298" i="38"/>
  <c r="H141" i="38"/>
  <c r="G383" i="38"/>
  <c r="G177" i="38"/>
  <c r="H322" i="38"/>
  <c r="F279" i="38"/>
  <c r="F263" i="38"/>
  <c r="F247" i="38"/>
  <c r="F231" i="38"/>
  <c r="F215" i="38"/>
  <c r="G569" i="38"/>
  <c r="H327" i="38"/>
  <c r="G359" i="38"/>
  <c r="G295" i="38"/>
  <c r="H252" i="38"/>
  <c r="H236" i="38"/>
  <c r="H220" i="38"/>
  <c r="H204" i="38"/>
  <c r="G403" i="38"/>
  <c r="G196" i="38"/>
  <c r="H150" i="38"/>
  <c r="H94" i="38"/>
  <c r="H78" i="38"/>
  <c r="G182" i="38"/>
  <c r="F137" i="38"/>
  <c r="G100" i="38"/>
  <c r="G84" i="38"/>
  <c r="H291" i="38"/>
  <c r="F191" i="38"/>
  <c r="H146" i="38"/>
  <c r="F106" i="38"/>
  <c r="F90" i="38"/>
  <c r="H14" i="38"/>
  <c r="G214" i="38"/>
  <c r="F149" i="38"/>
  <c r="H19" i="38"/>
  <c r="G208" i="38"/>
  <c r="F123" i="38"/>
  <c r="G234" i="38"/>
  <c r="F161" i="38"/>
  <c r="H116" i="38"/>
  <c r="H170" i="38"/>
  <c r="G132" i="38"/>
  <c r="G138" i="38"/>
  <c r="F5" i="38"/>
  <c r="G154" i="38"/>
  <c r="H128" i="38"/>
  <c r="F173" i="38"/>
  <c r="F57" i="38"/>
  <c r="F37" i="38"/>
  <c r="G87" i="38"/>
  <c r="H315" i="38"/>
  <c r="H191" i="38"/>
  <c r="F274" i="38"/>
  <c r="H373" i="38"/>
  <c r="H366" i="38"/>
  <c r="G173" i="38"/>
  <c r="G309" i="38"/>
  <c r="F355" i="38"/>
  <c r="F366" i="38"/>
  <c r="F494" i="38"/>
  <c r="G412" i="38"/>
  <c r="H556" i="38"/>
  <c r="H746" i="38"/>
  <c r="G598" i="38"/>
  <c r="F762" i="38"/>
  <c r="F740" i="38"/>
  <c r="G810" i="38"/>
  <c r="G89" i="38"/>
  <c r="G65" i="38"/>
  <c r="G47" i="38"/>
  <c r="H361" i="38"/>
  <c r="G337" i="38"/>
  <c r="F72" i="38"/>
  <c r="H179" i="38"/>
  <c r="F283" i="38"/>
  <c r="H193" i="38"/>
  <c r="H95" i="38"/>
  <c r="H362" i="38"/>
  <c r="H199" i="38"/>
  <c r="H345" i="38"/>
  <c r="F254" i="38"/>
  <c r="G312" i="38"/>
  <c r="G193" i="38"/>
  <c r="F367" i="38"/>
  <c r="F277" i="38"/>
  <c r="F261" i="38"/>
  <c r="F245" i="38"/>
  <c r="F229" i="38"/>
  <c r="F213" i="38"/>
  <c r="G537" i="38"/>
  <c r="H311" i="38"/>
  <c r="H349" i="38"/>
  <c r="H266" i="38"/>
  <c r="H250" i="38"/>
  <c r="H234" i="38"/>
  <c r="H218" i="38"/>
  <c r="H202" i="38"/>
  <c r="G333" i="38"/>
  <c r="G192" i="38"/>
  <c r="F147" i="38"/>
  <c r="F109" i="38"/>
  <c r="H92" i="38"/>
  <c r="H76" i="38"/>
  <c r="G274" i="38"/>
  <c r="H172" i="38"/>
  <c r="G134" i="38"/>
  <c r="G98" i="38"/>
  <c r="G82" i="38"/>
  <c r="G188" i="38"/>
  <c r="F143" i="38"/>
  <c r="F104" i="38"/>
  <c r="F88" i="38"/>
  <c r="H503" i="38"/>
  <c r="H184" i="38"/>
  <c r="G146" i="38"/>
  <c r="H7" i="38"/>
  <c r="G198" i="38"/>
  <c r="H158" i="38"/>
  <c r="G120" i="38"/>
  <c r="G218" i="38"/>
  <c r="G158" i="38"/>
  <c r="G110" i="38"/>
  <c r="G228" i="38"/>
  <c r="F167" i="38"/>
  <c r="H122" i="38"/>
  <c r="G17" i="38"/>
  <c r="H10" i="38"/>
  <c r="G186" i="38"/>
  <c r="G122" i="38"/>
  <c r="F91" i="38"/>
  <c r="H62" i="38"/>
  <c r="H151" i="38"/>
  <c r="F113" i="38"/>
  <c r="H257" i="38"/>
  <c r="H325" i="38"/>
  <c r="F238" i="38"/>
  <c r="F296" i="38"/>
  <c r="G189" i="38"/>
  <c r="H354" i="38"/>
  <c r="H386" i="38"/>
  <c r="H592" i="38"/>
  <c r="F382" i="38"/>
  <c r="G532" i="38"/>
  <c r="G428" i="38"/>
  <c r="H584" i="38"/>
  <c r="G614" i="38"/>
  <c r="G636" i="38"/>
  <c r="F782" i="38"/>
  <c r="G834" i="38"/>
  <c r="G107" i="38"/>
  <c r="G75" i="38"/>
  <c r="H71" i="38"/>
  <c r="H223" i="38"/>
  <c r="H111" i="38"/>
  <c r="H215" i="38"/>
  <c r="H269" i="38"/>
  <c r="F315" i="38"/>
  <c r="H52" i="38"/>
  <c r="H281" i="38"/>
  <c r="H321" i="38"/>
  <c r="H139" i="38"/>
  <c r="H273" i="38"/>
  <c r="G26" i="38"/>
  <c r="H367" i="38"/>
  <c r="G379" i="38"/>
  <c r="G209" i="38"/>
  <c r="F275" i="38"/>
  <c r="F259" i="38"/>
  <c r="F243" i="38"/>
  <c r="F227" i="38"/>
  <c r="F211" i="38"/>
  <c r="H523" i="38"/>
  <c r="H295" i="38"/>
  <c r="G343" i="38"/>
  <c r="H280" i="38"/>
  <c r="H264" i="38"/>
  <c r="H248" i="38"/>
  <c r="H232" i="38"/>
  <c r="H216" i="38"/>
  <c r="H200" i="38"/>
  <c r="G280" i="38"/>
  <c r="H182" i="38"/>
  <c r="G144" i="38"/>
  <c r="H106" i="38"/>
  <c r="H90" i="38"/>
  <c r="F10" i="38"/>
  <c r="G258" i="38"/>
  <c r="F169" i="38"/>
  <c r="H124" i="38"/>
  <c r="G96" i="38"/>
  <c r="G80" i="38"/>
  <c r="G252" i="38"/>
  <c r="H178" i="38"/>
  <c r="G140" i="38"/>
  <c r="F102" i="38"/>
  <c r="F86" i="38"/>
  <c r="H371" i="38"/>
  <c r="F181" i="38"/>
  <c r="H136" i="38"/>
  <c r="F343" i="38"/>
  <c r="G194" i="38"/>
  <c r="F155" i="38"/>
  <c r="H110" i="38"/>
  <c r="G202" i="38"/>
  <c r="H148" i="38"/>
  <c r="G14" i="38"/>
  <c r="G212" i="38"/>
  <c r="G164" i="38"/>
  <c r="F119" i="38"/>
  <c r="H5" i="38"/>
  <c r="G238" i="38"/>
  <c r="F327" i="38"/>
  <c r="F14" i="38"/>
  <c r="G10" i="38"/>
  <c r="G25" i="38"/>
  <c r="G105" i="38"/>
  <c r="H81" i="38"/>
  <c r="F240" i="38"/>
  <c r="G22" i="38"/>
  <c r="H313" i="38"/>
  <c r="G363" i="38"/>
  <c r="G205" i="38"/>
  <c r="H406" i="38"/>
  <c r="H304" i="38"/>
  <c r="F502" i="38"/>
  <c r="F398" i="38"/>
  <c r="G316" i="38"/>
  <c r="G444" i="38"/>
  <c r="G520" i="38"/>
  <c r="F578" i="38"/>
  <c r="H648" i="38"/>
  <c r="H905" i="38"/>
  <c r="H846" i="38"/>
  <c r="H928" i="38"/>
  <c r="H119" i="38"/>
  <c r="F87" i="38"/>
  <c r="H335" i="38"/>
  <c r="H195" i="38"/>
  <c r="H279" i="38"/>
  <c r="H125" i="38"/>
  <c r="F379" i="38"/>
  <c r="H73" i="38"/>
  <c r="F276" i="38"/>
  <c r="F81" i="38"/>
  <c r="F256" i="38"/>
  <c r="F26" i="38"/>
  <c r="G42" i="38"/>
  <c r="H340" i="38"/>
  <c r="H452" i="38"/>
  <c r="G225" i="38"/>
  <c r="G319" i="38"/>
  <c r="H408" i="38"/>
  <c r="F620" i="38"/>
  <c r="F418" i="38"/>
  <c r="G336" i="38"/>
  <c r="G464" i="38"/>
  <c r="G666" i="38"/>
  <c r="F598" i="38"/>
  <c r="H777" i="38"/>
  <c r="F99" i="38"/>
  <c r="F83" i="38"/>
  <c r="G53" i="38"/>
  <c r="H329" i="38"/>
  <c r="F28" i="38"/>
  <c r="H356" i="38"/>
  <c r="H460" i="38"/>
  <c r="G227" i="38"/>
  <c r="H332" i="38"/>
  <c r="H416" i="38"/>
  <c r="H640" i="38"/>
  <c r="F420" i="38"/>
  <c r="G338" i="38"/>
  <c r="G466" i="38"/>
  <c r="F666" i="38"/>
  <c r="G27" i="38"/>
  <c r="F3" i="38"/>
  <c r="H60" i="38"/>
  <c r="G79" i="38"/>
  <c r="H255" i="38"/>
  <c r="H143" i="38"/>
  <c r="H247" i="38"/>
  <c r="H353" i="38"/>
  <c r="F347" i="38"/>
  <c r="G167" i="38"/>
  <c r="H306" i="38"/>
  <c r="F339" i="38"/>
  <c r="H554" i="38"/>
  <c r="F360" i="38"/>
  <c r="F488" i="38"/>
  <c r="H67" i="38"/>
  <c r="F79" i="38"/>
  <c r="F266" i="38"/>
  <c r="H159" i="38"/>
  <c r="F258" i="38"/>
  <c r="G353" i="38"/>
  <c r="H350" i="38"/>
  <c r="G169" i="38"/>
  <c r="G306" i="38"/>
  <c r="H342" i="38"/>
  <c r="G554" i="38"/>
  <c r="F362" i="38"/>
  <c r="F490" i="38"/>
  <c r="G408" i="38"/>
  <c r="G59" i="38"/>
  <c r="H718" i="38"/>
  <c r="G596" i="38"/>
  <c r="H682" i="38"/>
  <c r="G382" i="38"/>
  <c r="H608" i="38"/>
  <c r="G235" i="38"/>
  <c r="F305" i="38"/>
  <c r="H105" i="38"/>
  <c r="G410" i="38"/>
  <c r="G640" i="38"/>
  <c r="G271" i="38"/>
  <c r="G62" i="38"/>
  <c r="H23" i="38"/>
  <c r="H848" i="38"/>
  <c r="G782" i="38"/>
  <c r="G824" i="38"/>
  <c r="F668" i="38"/>
  <c r="F584" i="38"/>
  <c r="G514" i="38"/>
  <c r="F416" i="38"/>
  <c r="G282" i="38"/>
  <c r="F363" i="38"/>
  <c r="G369" i="38"/>
  <c r="H794" i="38"/>
  <c r="H793" i="38"/>
  <c r="H831" i="38"/>
  <c r="G468" i="38"/>
  <c r="F368" i="38"/>
  <c r="F300" i="38"/>
  <c r="H372" i="38"/>
  <c r="F77" i="38"/>
  <c r="H396" i="38"/>
  <c r="H472" i="38"/>
  <c r="G522" i="38"/>
  <c r="F434" i="38"/>
  <c r="G352" i="38"/>
  <c r="G480" i="38"/>
  <c r="H678" i="38"/>
  <c r="F614" i="38"/>
  <c r="F97" i="38"/>
  <c r="H69" i="38"/>
  <c r="G9" i="38"/>
  <c r="H30" i="38"/>
  <c r="H181" i="38"/>
  <c r="F44" i="38"/>
  <c r="G60" i="38"/>
  <c r="H426" i="38"/>
  <c r="F506" i="38"/>
  <c r="G243" i="38"/>
  <c r="H414" i="38"/>
  <c r="H480" i="38"/>
  <c r="F528" i="38"/>
  <c r="F436" i="38"/>
  <c r="G354" i="38"/>
  <c r="G482" i="38"/>
  <c r="G678" i="38"/>
  <c r="F35" i="38"/>
  <c r="H16" i="38"/>
  <c r="H103" i="38"/>
  <c r="F369" i="38"/>
  <c r="F236" i="38"/>
  <c r="H305" i="38"/>
  <c r="H189" i="38"/>
  <c r="H394" i="38"/>
  <c r="G183" i="38"/>
  <c r="H338" i="38"/>
  <c r="G377" i="38"/>
  <c r="F562" i="38"/>
  <c r="F376" i="38"/>
  <c r="G516" i="38"/>
  <c r="H57" i="38"/>
  <c r="H37" i="38"/>
  <c r="G103" i="38"/>
  <c r="H398" i="38"/>
  <c r="H241" i="38"/>
  <c r="G305" i="38"/>
  <c r="H211" i="38"/>
  <c r="H296" i="38"/>
  <c r="G185" i="38"/>
  <c r="G341" i="38"/>
  <c r="H381" i="38"/>
  <c r="H566" i="38"/>
  <c r="F378" i="38"/>
  <c r="F522" i="38"/>
  <c r="G424" i="38"/>
  <c r="F43" i="38"/>
  <c r="H622" i="38"/>
  <c r="G576" i="38"/>
  <c r="H650" i="38"/>
  <c r="G346" i="38"/>
  <c r="H542" i="38"/>
  <c r="G191" i="38"/>
  <c r="F52" i="38"/>
  <c r="H382" i="38"/>
  <c r="G378" i="38"/>
  <c r="H576" i="38"/>
  <c r="F298" i="38"/>
  <c r="H41" i="38"/>
  <c r="H799" i="38"/>
  <c r="F734" i="38"/>
  <c r="H798" i="38"/>
  <c r="H801" i="38"/>
  <c r="H878" i="38"/>
  <c r="G470" i="38"/>
  <c r="F374" i="38"/>
  <c r="H316" i="38"/>
  <c r="H388" i="38"/>
  <c r="H54" i="38"/>
  <c r="H750" i="38"/>
  <c r="G648" i="38"/>
  <c r="H644" i="38"/>
  <c r="G436" i="38"/>
  <c r="F326" i="38"/>
  <c r="F319" i="38"/>
  <c r="H346" i="38"/>
  <c r="H87" i="38"/>
  <c r="H470" i="38"/>
  <c r="H586" i="38"/>
  <c r="F322" i="38"/>
  <c r="F450" i="38"/>
  <c r="G368" i="38"/>
  <c r="G496" i="38"/>
  <c r="F686" i="38"/>
  <c r="G654" i="38"/>
  <c r="H217" i="38"/>
  <c r="F101" i="38"/>
  <c r="G31" i="38"/>
  <c r="H64" i="38"/>
  <c r="H267" i="38"/>
  <c r="F60" i="38"/>
  <c r="G109" i="38"/>
  <c r="H490" i="38"/>
  <c r="G131" i="38"/>
  <c r="G259" i="38"/>
  <c r="H478" i="38"/>
  <c r="H602" i="38"/>
  <c r="F324" i="38"/>
  <c r="F452" i="38"/>
  <c r="G370" i="38"/>
  <c r="G498" i="38"/>
  <c r="H690" i="38"/>
  <c r="G35" i="38"/>
  <c r="H287" i="38"/>
  <c r="G41" i="38"/>
  <c r="H49" i="38"/>
  <c r="H187" i="38"/>
  <c r="H331" i="38"/>
  <c r="G8" i="38"/>
  <c r="H344" i="38"/>
  <c r="G199" i="38"/>
  <c r="H385" i="38"/>
  <c r="H288" i="38"/>
  <c r="H789" i="38"/>
  <c r="F392" i="38"/>
  <c r="G628" i="38"/>
  <c r="H91" i="38"/>
  <c r="G16" i="38"/>
  <c r="G49" i="38"/>
  <c r="H213" i="38"/>
  <c r="H351" i="38"/>
  <c r="F15" i="38"/>
  <c r="H293" i="38"/>
  <c r="G347" i="38"/>
  <c r="G201" i="38"/>
  <c r="F385" i="38"/>
  <c r="G288" i="38"/>
  <c r="H797" i="38"/>
  <c r="F394" i="38"/>
  <c r="F628" i="38"/>
  <c r="G440" i="38"/>
  <c r="G51" i="38"/>
  <c r="H712" i="38"/>
  <c r="F660" i="38"/>
  <c r="G656" i="38"/>
  <c r="H578" i="38"/>
  <c r="H448" i="38"/>
  <c r="G149" i="38"/>
  <c r="H297" i="38"/>
  <c r="G91" i="38"/>
  <c r="G340" i="38"/>
  <c r="H538" i="38"/>
  <c r="G187" i="38"/>
  <c r="F46" i="38"/>
  <c r="H183" i="38"/>
  <c r="H767" i="38"/>
  <c r="F712" i="38"/>
  <c r="H749" i="38"/>
  <c r="H664" i="38"/>
  <c r="H660" i="38"/>
  <c r="G438" i="38"/>
  <c r="F332" i="38"/>
  <c r="F335" i="38"/>
  <c r="F353" i="38"/>
  <c r="F95" i="38"/>
  <c r="H952" i="38"/>
  <c r="G610" i="38"/>
  <c r="F690" i="38"/>
  <c r="G404" i="38"/>
  <c r="H614" i="38"/>
  <c r="G261" i="38"/>
  <c r="H8" i="38"/>
  <c r="G294" i="38"/>
  <c r="G538" i="38"/>
  <c r="F338" i="38"/>
  <c r="F466" i="38"/>
  <c r="G384" i="38"/>
  <c r="G536" i="38"/>
  <c r="H710" i="38"/>
  <c r="G570" i="38"/>
  <c r="H27" i="38"/>
  <c r="G946" i="38"/>
  <c r="H55" i="38"/>
  <c r="G113" i="38"/>
  <c r="H357" i="38"/>
  <c r="F111" i="38"/>
  <c r="H221" i="38"/>
  <c r="G286" i="38"/>
  <c r="G147" i="38"/>
  <c r="F294" i="38"/>
  <c r="F538" i="38"/>
  <c r="F340" i="38"/>
  <c r="F468" i="38"/>
  <c r="G386" i="38"/>
  <c r="F536" i="38"/>
  <c r="H720" i="38"/>
  <c r="H26" i="38"/>
  <c r="F4" i="38"/>
  <c r="H20" i="38"/>
  <c r="H277" i="38"/>
  <c r="G13" i="38"/>
  <c r="G32" i="38"/>
  <c r="F292" i="38"/>
  <c r="H412" i="38"/>
  <c r="G215" i="38"/>
  <c r="H300" i="38"/>
  <c r="H352" i="38"/>
  <c r="H582" i="38"/>
  <c r="F408" i="38"/>
  <c r="G326" i="38"/>
  <c r="H341" i="38"/>
  <c r="F41" i="38"/>
  <c r="H68" i="38"/>
  <c r="H289" i="38"/>
  <c r="G18" i="38"/>
  <c r="G34" i="38"/>
  <c r="H308" i="38"/>
  <c r="H420" i="38"/>
  <c r="G217" i="38"/>
  <c r="G300" i="38"/>
  <c r="H368" i="38"/>
  <c r="H598" i="38"/>
  <c r="F410" i="38"/>
  <c r="G328" i="38"/>
  <c r="G456" i="38"/>
  <c r="H25" i="38"/>
  <c r="F684" i="38"/>
  <c r="F608" i="38"/>
  <c r="G552" i="38"/>
  <c r="F470" i="38"/>
  <c r="H402" i="38"/>
  <c r="H492" i="38"/>
  <c r="F278" i="38"/>
  <c r="H600" i="38"/>
  <c r="H532" i="38"/>
  <c r="H424" i="38"/>
  <c r="G143" i="38"/>
  <c r="F252" i="38"/>
  <c r="G57" i="38"/>
  <c r="G724" i="38"/>
  <c r="F694" i="38"/>
  <c r="H646" i="38"/>
  <c r="G612" i="38"/>
  <c r="H694" i="38"/>
  <c r="G406" i="38"/>
  <c r="G620" i="38"/>
  <c r="G267" i="38"/>
  <c r="G52" i="38"/>
  <c r="F9" i="38"/>
  <c r="H652" i="38"/>
  <c r="G590" i="38"/>
  <c r="G372" i="38"/>
  <c r="G219" i="38"/>
  <c r="F242" i="38"/>
  <c r="F16" i="38"/>
  <c r="F323" i="38"/>
  <c r="H550" i="38"/>
  <c r="F354" i="38"/>
  <c r="F482" i="38"/>
  <c r="G400" i="38"/>
  <c r="H548" i="38"/>
  <c r="G644" i="38"/>
  <c r="G586" i="38"/>
  <c r="F107" i="38"/>
  <c r="G15" i="38"/>
  <c r="F71" i="38"/>
  <c r="H239" i="38"/>
  <c r="F117" i="38"/>
  <c r="H231" i="38"/>
  <c r="H319" i="38"/>
  <c r="F331" i="38"/>
  <c r="G163" i="38"/>
  <c r="G293" i="38"/>
  <c r="H326" i="38"/>
  <c r="G550" i="38"/>
  <c r="F356" i="38"/>
  <c r="F484" i="38"/>
  <c r="G402" i="38"/>
  <c r="G548" i="38"/>
  <c r="F650" i="38"/>
  <c r="F73" i="38"/>
  <c r="H21" i="38"/>
  <c r="H77" i="38"/>
  <c r="F11" i="38"/>
  <c r="F32" i="38"/>
  <c r="G48" i="38"/>
  <c r="H383" i="38"/>
  <c r="H476" i="38"/>
  <c r="G231" i="38"/>
  <c r="H348" i="38"/>
  <c r="F640" i="38"/>
  <c r="F424" i="38"/>
  <c r="G342" i="38"/>
  <c r="H51" i="38"/>
  <c r="H59" i="38"/>
  <c r="G77" i="38"/>
  <c r="H117" i="38"/>
  <c r="F34" i="38"/>
  <c r="G50" i="38"/>
  <c r="F383" i="38"/>
  <c r="H484" i="38"/>
  <c r="G351" i="38"/>
  <c r="H440" i="38"/>
  <c r="F500" i="38"/>
  <c r="F426" i="38"/>
  <c r="G344" i="38"/>
  <c r="G472" i="38"/>
  <c r="G832" i="38"/>
  <c r="F672" i="38"/>
  <c r="F588" i="38"/>
  <c r="H536" i="38"/>
  <c r="F428" i="38"/>
  <c r="G297" i="38"/>
  <c r="G296" i="38"/>
  <c r="H171" i="38"/>
  <c r="H552" i="38"/>
  <c r="F464" i="38"/>
  <c r="F381" i="38"/>
  <c r="H468" i="38"/>
  <c r="H235" i="38"/>
  <c r="H820" i="38"/>
  <c r="G706" i="38"/>
  <c r="F873" i="38"/>
  <c r="G652" i="38"/>
  <c r="G592" i="38"/>
  <c r="F674" i="38"/>
  <c r="G374" i="38"/>
  <c r="G562" i="38"/>
  <c r="G223" i="38"/>
  <c r="H263" i="38"/>
  <c r="H38" i="38"/>
  <c r="H912" i="38"/>
  <c r="G568" i="38"/>
  <c r="H606" i="38"/>
  <c r="G330" i="38"/>
  <c r="H518" i="38"/>
  <c r="G175" i="38"/>
  <c r="F30" i="38"/>
  <c r="G69" i="38"/>
  <c r="G361" i="38"/>
  <c r="F558" i="38"/>
  <c r="F370" i="38"/>
  <c r="F498" i="38"/>
  <c r="G416" i="38"/>
  <c r="F556" i="38"/>
  <c r="F746" i="38"/>
  <c r="G602" i="38"/>
  <c r="H35" i="38"/>
  <c r="F61" i="38"/>
  <c r="G95" i="38"/>
  <c r="H369" i="38"/>
  <c r="H209" i="38"/>
  <c r="G298" i="38"/>
  <c r="H157" i="38"/>
  <c r="H389" i="38"/>
  <c r="G179" i="38"/>
  <c r="G325" i="38"/>
  <c r="F371" i="38"/>
  <c r="H562" i="38"/>
  <c r="F372" i="38"/>
  <c r="G500" i="38"/>
  <c r="G418" i="38"/>
  <c r="H560" i="38"/>
  <c r="H807" i="38"/>
  <c r="H42" i="38"/>
  <c r="F69" i="38"/>
  <c r="H9" i="38"/>
  <c r="H13" i="38"/>
  <c r="H219" i="38"/>
  <c r="F48" i="38"/>
  <c r="G64" i="38"/>
  <c r="H442" i="38"/>
  <c r="G119" i="38"/>
  <c r="G247" i="38"/>
  <c r="H430" i="38"/>
  <c r="H496" i="38"/>
  <c r="H588" i="38"/>
  <c r="F440" i="38"/>
  <c r="G358" i="38"/>
  <c r="G21" i="38"/>
  <c r="F17" i="38"/>
  <c r="H24" i="38"/>
  <c r="F230" i="38"/>
  <c r="F50" i="38"/>
  <c r="H450" i="38"/>
  <c r="G121" i="38"/>
  <c r="H438" i="38"/>
  <c r="H612" i="38"/>
  <c r="H604" i="38"/>
  <c r="F442" i="38"/>
  <c r="G360" i="38"/>
  <c r="G488" i="38"/>
  <c r="G808" i="38"/>
  <c r="F568" i="38"/>
  <c r="G478" i="38"/>
  <c r="F384" i="38"/>
  <c r="H364" i="38"/>
  <c r="H458" i="38"/>
  <c r="H72" i="38"/>
  <c r="G526" i="38"/>
  <c r="F422" i="38"/>
  <c r="H294" i="38"/>
  <c r="F389" i="38"/>
  <c r="H516" i="38"/>
  <c r="H796" i="38"/>
  <c r="G962" i="38"/>
  <c r="F794" i="38"/>
  <c r="G912" i="38"/>
  <c r="G572" i="38"/>
  <c r="H634" i="38"/>
  <c r="G334" i="38"/>
  <c r="G534" i="38"/>
  <c r="G181" i="38"/>
  <c r="F36" i="38"/>
  <c r="G85" i="38"/>
  <c r="H696" i="38"/>
  <c r="H564" i="38"/>
  <c r="F496" i="38"/>
  <c r="H387" i="38"/>
  <c r="G133" i="38"/>
  <c r="H175" i="38"/>
  <c r="H502" i="38"/>
  <c r="H765" i="38"/>
  <c r="F386" i="38"/>
  <c r="H594" i="38"/>
  <c r="H616" i="38"/>
  <c r="F566" i="38"/>
  <c r="G618" i="38"/>
  <c r="H135" i="38"/>
  <c r="H6" i="38"/>
  <c r="G321" i="38"/>
  <c r="H155" i="38"/>
  <c r="G291" i="38"/>
  <c r="H379" i="38"/>
  <c r="H259" i="38"/>
  <c r="F312" i="38"/>
  <c r="G195" i="38"/>
  <c r="H370" i="38"/>
  <c r="H514" i="38"/>
  <c r="H773" i="38"/>
  <c r="F388" i="38"/>
  <c r="H610" i="38"/>
  <c r="G434" i="38"/>
  <c r="H656" i="38"/>
  <c r="H201" i="38"/>
  <c r="H33" i="38"/>
  <c r="H197" i="38"/>
  <c r="H39" i="38"/>
  <c r="F260" i="38"/>
  <c r="H283" i="38"/>
  <c r="F64" i="38"/>
  <c r="G115" i="38"/>
  <c r="H504" i="38"/>
  <c r="G135" i="38"/>
  <c r="G263" i="38"/>
  <c r="H494" i="38"/>
  <c r="G518" i="38"/>
  <c r="F328" i="38"/>
  <c r="F456" i="38"/>
  <c r="H50" i="38"/>
  <c r="H85" i="38"/>
  <c r="G39" i="38"/>
  <c r="H314" i="38"/>
  <c r="H303" i="38"/>
  <c r="F66" i="38"/>
  <c r="H131" i="38"/>
  <c r="G137" i="38"/>
  <c r="G265" i="38"/>
  <c r="H580" i="38"/>
  <c r="H534" i="38"/>
  <c r="F330" i="38"/>
  <c r="F458" i="38"/>
  <c r="G376" i="38"/>
  <c r="H526" i="38"/>
  <c r="H770" i="38"/>
  <c r="H722" i="38"/>
  <c r="H726" i="38"/>
  <c r="G446" i="38"/>
  <c r="F342" i="38"/>
  <c r="G357" i="38"/>
  <c r="H227" i="38"/>
  <c r="F321" i="38"/>
  <c r="G474" i="38"/>
  <c r="F380" i="38"/>
  <c r="G335" i="38"/>
  <c r="H434" i="38"/>
  <c r="H32" i="38"/>
  <c r="H764" i="38"/>
  <c r="H894" i="38"/>
  <c r="F756" i="38"/>
  <c r="H704" i="38"/>
  <c r="H568" i="38"/>
  <c r="F514" i="38"/>
  <c r="G139" i="38"/>
  <c r="H225" i="38"/>
  <c r="G67" i="38"/>
  <c r="G680" i="38"/>
  <c r="F602" i="38"/>
  <c r="F544" i="38"/>
  <c r="F454" i="38"/>
  <c r="H358" i="38"/>
  <c r="H428" i="38"/>
  <c r="G117" i="38"/>
  <c r="G812" i="38"/>
  <c r="G284" i="38"/>
  <c r="F304" i="38"/>
  <c r="F518" i="38"/>
  <c r="F402" i="38"/>
  <c r="G320" i="38"/>
  <c r="G448" i="38"/>
  <c r="H574" i="38"/>
  <c r="F582" i="38"/>
  <c r="F654" i="38"/>
  <c r="G73" i="38"/>
  <c r="H4" i="38"/>
  <c r="H34" i="38"/>
  <c r="H261" i="38"/>
  <c r="G6" i="38"/>
  <c r="G28" i="38"/>
  <c r="H292" i="38"/>
  <c r="H384" i="38"/>
  <c r="G211" i="38"/>
  <c r="F284" i="38"/>
  <c r="H320" i="38"/>
  <c r="H528" i="38"/>
  <c r="F404" i="38"/>
  <c r="G322" i="38"/>
  <c r="G450" i="38"/>
  <c r="H590" i="38"/>
  <c r="G355" i="38"/>
  <c r="F27" i="38"/>
  <c r="F55" i="38"/>
  <c r="H145" i="38"/>
  <c r="H377" i="38"/>
  <c r="H137" i="38"/>
  <c r="H237" i="38"/>
  <c r="F299" i="38"/>
  <c r="G151" i="38"/>
  <c r="G279" i="38"/>
  <c r="F307" i="38"/>
  <c r="G542" i="38"/>
  <c r="F344" i="38"/>
  <c r="F472" i="38"/>
  <c r="G33" i="38"/>
  <c r="H265" i="38"/>
  <c r="H63" i="38"/>
  <c r="H161" i="38"/>
  <c r="F510" i="38"/>
  <c r="H153" i="38"/>
  <c r="F248" i="38"/>
  <c r="H302" i="38"/>
  <c r="G153" i="38"/>
  <c r="G281" i="38"/>
  <c r="H310" i="38"/>
  <c r="F542" i="38"/>
  <c r="F346" i="38"/>
  <c r="F474" i="38"/>
  <c r="G55" i="38"/>
  <c r="H662" i="38"/>
  <c r="H624" i="38"/>
  <c r="H706" i="38"/>
  <c r="G414" i="38"/>
  <c r="G502" i="38"/>
  <c r="G277" i="38"/>
  <c r="G68" i="38"/>
  <c r="F31" i="38"/>
  <c r="G442" i="38"/>
  <c r="F336" i="38"/>
  <c r="F351" i="38"/>
  <c r="H173" i="38"/>
  <c r="F103" i="38"/>
  <c r="F956" i="38"/>
  <c r="H818" i="38"/>
  <c r="F940" i="38"/>
  <c r="F680" i="38"/>
  <c r="F604" i="38"/>
  <c r="F548" i="38"/>
  <c r="F460" i="38"/>
  <c r="H374" i="38"/>
  <c r="H444" i="38"/>
  <c r="H203" i="38"/>
  <c r="H824" i="38"/>
  <c r="G668" i="38"/>
  <c r="F580" i="38"/>
  <c r="F512" i="38"/>
  <c r="F412" i="38"/>
  <c r="H486" i="38"/>
  <c r="H334" i="38"/>
  <c r="H271" i="38"/>
  <c r="H788" i="38"/>
  <c r="H922" i="38"/>
  <c r="H810" i="38"/>
  <c r="H872" i="38"/>
  <c r="H680" i="38"/>
  <c r="F600" i="38"/>
  <c r="H544" i="38"/>
  <c r="F448" i="38"/>
  <c r="G345" i="38"/>
  <c r="H400" i="38"/>
  <c r="H363" i="38"/>
  <c r="F554" i="38"/>
  <c r="F526" i="38"/>
  <c r="G171" i="38"/>
  <c r="H840" i="38"/>
  <c r="H127" i="38"/>
  <c r="G770" i="38"/>
  <c r="F816" i="38"/>
  <c r="H668" i="38"/>
  <c r="F576" i="38"/>
  <c r="G494" i="38"/>
  <c r="F406" i="38"/>
  <c r="H462" i="38"/>
  <c r="G302" i="38"/>
  <c r="F250" i="38"/>
  <c r="G366" i="38"/>
  <c r="F33" i="38"/>
  <c r="G324" i="38"/>
  <c r="H757" i="38"/>
  <c r="H336" i="38"/>
  <c r="H791" i="38"/>
  <c r="F726" i="38"/>
  <c r="H790" i="38"/>
  <c r="H785" i="38"/>
  <c r="H823" i="38"/>
  <c r="G462" i="38"/>
  <c r="F364" i="38"/>
  <c r="G287" i="38"/>
  <c r="G308" i="38"/>
  <c r="F53" i="38"/>
  <c r="F670" i="38"/>
  <c r="F21" i="38"/>
  <c r="H692" i="38"/>
  <c r="F760" i="38"/>
  <c r="F708" i="38"/>
  <c r="F730" i="38"/>
  <c r="F638" i="38"/>
  <c r="H626" i="38"/>
  <c r="G430" i="38"/>
  <c r="F320" i="38"/>
  <c r="F306" i="38"/>
  <c r="H253" i="38"/>
  <c r="H79" i="38"/>
  <c r="F642" i="38"/>
  <c r="H169" i="38"/>
  <c r="F928" i="38"/>
  <c r="H570" i="38"/>
  <c r="F626" i="38"/>
  <c r="G720" i="38"/>
  <c r="H954" i="38"/>
  <c r="F905" i="38"/>
  <c r="G608" i="38"/>
  <c r="G690" i="38"/>
  <c r="G398" i="38"/>
  <c r="G528" i="38"/>
  <c r="G255" i="38"/>
  <c r="G36" i="38"/>
  <c r="G37" i="38"/>
  <c r="H873" i="38"/>
  <c r="G588" i="38"/>
  <c r="G213" i="38"/>
  <c r="G564" i="38"/>
  <c r="H58" i="38"/>
  <c r="F960" i="38"/>
  <c r="G127" i="38"/>
  <c r="G702" i="38"/>
  <c r="F786" i="38"/>
  <c r="F20" i="38"/>
  <c r="F560" i="38"/>
  <c r="F492" i="38"/>
  <c r="AS7" i="32"/>
  <c r="AU7" i="32"/>
  <c r="U290" i="32"/>
  <c r="V290" i="32" s="1"/>
  <c r="U291" i="32" l="1"/>
  <c r="V291" i="32" s="1"/>
  <c r="U292" i="32" l="1"/>
  <c r="V292" i="32" s="1"/>
  <c r="U293" i="32" l="1"/>
  <c r="V293" i="32" s="1"/>
  <c r="U294" i="32" l="1"/>
  <c r="V294" i="32" s="1"/>
  <c r="U295" i="32" l="1"/>
  <c r="V295" i="32" s="1"/>
  <c r="U296" i="32" l="1"/>
  <c r="V296" i="32" s="1"/>
  <c r="U297" i="32" l="1"/>
  <c r="V297" i="32" s="1"/>
  <c r="U298" i="32" l="1"/>
  <c r="V298" i="32" s="1"/>
  <c r="U299" i="32" l="1"/>
  <c r="V299" i="32" s="1"/>
  <c r="U300" i="32" l="1"/>
  <c r="V300" i="32" s="1"/>
  <c r="U301" i="32" l="1"/>
  <c r="V301" i="32" s="1"/>
  <c r="U302" i="32" l="1"/>
  <c r="V302" i="32" s="1"/>
  <c r="U303" i="32" l="1"/>
  <c r="V303" i="32" s="1"/>
  <c r="U304" i="32" l="1"/>
  <c r="V304" i="32" s="1"/>
  <c r="U305" i="32" l="1"/>
  <c r="V305" i="32" s="1"/>
  <c r="U306" i="32" l="1"/>
  <c r="V306" i="32" s="1"/>
  <c r="U307" i="32" l="1"/>
  <c r="V307" i="32" s="1"/>
  <c r="U308" i="32" l="1"/>
  <c r="V308" i="32" s="1"/>
  <c r="U309" i="32" l="1"/>
  <c r="V309" i="32" s="1"/>
  <c r="U310" i="32" l="1"/>
  <c r="V310" i="32" s="1"/>
  <c r="U311" i="32" l="1"/>
  <c r="V311" i="32" s="1"/>
  <c r="U312" i="32" l="1"/>
  <c r="V312" i="32" s="1"/>
  <c r="U313" i="32" l="1"/>
  <c r="V313" i="32" s="1"/>
  <c r="U314" i="32" l="1"/>
  <c r="V314" i="32" s="1"/>
  <c r="U315" i="32" l="1"/>
  <c r="V315" i="32" s="1"/>
  <c r="U316" i="32" l="1"/>
  <c r="V316" i="32" s="1"/>
  <c r="U317" i="32" l="1"/>
  <c r="V317" i="32" s="1"/>
  <c r="U318" i="32" l="1"/>
  <c r="V318" i="32" s="1"/>
  <c r="U319" i="32" l="1"/>
  <c r="V319" i="32" s="1"/>
  <c r="U320" i="32" l="1"/>
  <c r="V320" i="32" s="1"/>
  <c r="U321" i="32" l="1"/>
  <c r="V321" i="32" s="1"/>
  <c r="U322" i="32" l="1"/>
  <c r="V322" i="32" s="1"/>
  <c r="U323" i="32" l="1"/>
  <c r="V323" i="32" s="1"/>
  <c r="U324" i="32" l="1"/>
  <c r="V324" i="32" s="1"/>
  <c r="U325" i="32" l="1"/>
  <c r="V325" i="32" s="1"/>
  <c r="AB17" i="32" s="1"/>
  <c r="AB18" i="32" l="1"/>
  <c r="AB16" i="32" s="1"/>
  <c r="AB19" i="32" l="1"/>
</calcChain>
</file>

<file path=xl/comments1.xml><?xml version="1.0" encoding="utf-8"?>
<comments xmlns="http://schemas.openxmlformats.org/spreadsheetml/2006/main">
  <authors>
    <author>carlos</author>
  </authors>
  <commentList>
    <comment ref="AA4" authorId="0">
      <text>
        <r>
          <rPr>
            <b/>
            <sz val="9"/>
            <color indexed="81"/>
            <rFont val="Tahoma"/>
            <family val="2"/>
          </rPr>
          <t>carlos:</t>
        </r>
        <r>
          <rPr>
            <sz val="9"/>
            <color indexed="81"/>
            <rFont val="Tahoma"/>
            <family val="2"/>
          </rPr>
          <t xml:space="preserve">
Tasa acumulada de falla con aproximación de benard</t>
        </r>
      </text>
    </comment>
  </commentList>
</comments>
</file>

<file path=xl/sharedStrings.xml><?xml version="1.0" encoding="utf-8"?>
<sst xmlns="http://schemas.openxmlformats.org/spreadsheetml/2006/main" count="349" uniqueCount="166">
  <si>
    <t>X</t>
  </si>
  <si>
    <t>Y</t>
  </si>
  <si>
    <t>N°</t>
  </si>
  <si>
    <t>Inicio</t>
  </si>
  <si>
    <t>Bernard</t>
  </si>
  <si>
    <t>kesimo</t>
  </si>
  <si>
    <t>Evento</t>
  </si>
  <si>
    <t>F(t)</t>
  </si>
  <si>
    <t>Y(t)</t>
  </si>
  <si>
    <t>TBF</t>
  </si>
  <si>
    <t>Ln(TBF)</t>
  </si>
  <si>
    <t>Ln(-Ln(1-F(t))</t>
  </si>
  <si>
    <t>Pendiente (b)</t>
  </si>
  <si>
    <t>k esimo</t>
  </si>
  <si>
    <t>Intercepto (a)</t>
  </si>
  <si>
    <t>R^2</t>
  </si>
  <si>
    <t>Disponibilidad</t>
  </si>
  <si>
    <t>Desviación</t>
  </si>
  <si>
    <t>Media</t>
  </si>
  <si>
    <t>Alfa</t>
  </si>
  <si>
    <t>Varianza</t>
  </si>
  <si>
    <t>Beta</t>
  </si>
  <si>
    <t>MTTR</t>
  </si>
  <si>
    <t>MTBF función</t>
  </si>
  <si>
    <t>MTBF historico</t>
  </si>
  <si>
    <t>EQUIPO 1</t>
  </si>
  <si>
    <t>CAMBIO MES</t>
  </si>
  <si>
    <t>N° EVENTO</t>
  </si>
  <si>
    <t>FECHA/HORA</t>
  </si>
  <si>
    <t>EQUIPO</t>
  </si>
  <si>
    <t>TIPO EVENTO</t>
  </si>
  <si>
    <t>SISTEMA</t>
  </si>
  <si>
    <t>INICIO</t>
  </si>
  <si>
    <t>FIN</t>
  </si>
  <si>
    <t>Horas</t>
  </si>
  <si>
    <t>UT</t>
  </si>
  <si>
    <t>DT</t>
  </si>
  <si>
    <t>AÑO</t>
  </si>
  <si>
    <t>MAXIMO</t>
  </si>
  <si>
    <t>COMPORTAMIENTO DE VIDA</t>
  </si>
  <si>
    <t>MES</t>
  </si>
  <si>
    <t>MINIMO</t>
  </si>
  <si>
    <t>Comportamiento de Vida:</t>
  </si>
  <si>
    <t>EVENTO</t>
  </si>
  <si>
    <t>ALEATORIO</t>
  </si>
  <si>
    <t>TTR</t>
  </si>
  <si>
    <t>CANT. INTERVALOS</t>
  </si>
  <si>
    <t>Distribución de Weibull</t>
  </si>
  <si>
    <t>RANGO</t>
  </si>
  <si>
    <t>α =</t>
  </si>
  <si>
    <t>DISP. MINIMA</t>
  </si>
  <si>
    <t>DISPONIBILIDAD ANUAL</t>
  </si>
  <si>
    <t>Probabilidad</t>
  </si>
  <si>
    <t>β =</t>
  </si>
  <si>
    <t>DISPONIBILIDAD MENSUAL</t>
  </si>
  <si>
    <t>FRECUENCIA</t>
  </si>
  <si>
    <t>FREC. ACUMULADA</t>
  </si>
  <si>
    <t>Clase</t>
  </si>
  <si>
    <t>Sea Menor</t>
  </si>
  <si>
    <t>Sea Mayor</t>
  </si>
  <si>
    <t>MTBF</t>
  </si>
  <si>
    <t>Comportamiento de Reparación</t>
  </si>
  <si>
    <t>SIMULACION</t>
  </si>
  <si>
    <t>µ =</t>
  </si>
  <si>
    <t>σ^2 =</t>
  </si>
  <si>
    <t>D.STD</t>
  </si>
  <si>
    <t>Mínima</t>
  </si>
  <si>
    <t>Anual</t>
  </si>
  <si>
    <t>TBF ORDEN</t>
  </si>
  <si>
    <t>Probabilidad No logro</t>
  </si>
  <si>
    <t>Probabilidad logro</t>
  </si>
  <si>
    <t>Horizonte Evaluación</t>
  </si>
  <si>
    <t>Sturges</t>
  </si>
  <si>
    <t>fin</t>
  </si>
  <si>
    <t>Meses INOP</t>
  </si>
  <si>
    <t>Meses Inop</t>
  </si>
  <si>
    <t>Detención (días)</t>
  </si>
  <si>
    <t>HISTOGRAMA DISP. ANUAL</t>
  </si>
  <si>
    <t>HISTOGRAMA DISP. MESES</t>
  </si>
  <si>
    <t>HISTOGRAMA DISP. MINIMA</t>
  </si>
  <si>
    <t>t [dias]</t>
  </si>
  <si>
    <t>R(t)</t>
  </si>
  <si>
    <t>DURACION [DIAS]</t>
  </si>
  <si>
    <t>PERCENTIL</t>
  </si>
  <si>
    <t>Fecha instalación</t>
  </si>
  <si>
    <t>MONTAJE CAL. 76/62 MM</t>
  </si>
  <si>
    <t>OTOMELARA MOD. 100 (ELECTRICO)</t>
  </si>
  <si>
    <t>MC</t>
  </si>
  <si>
    <t>MANT. CORRECTIVO</t>
  </si>
  <si>
    <t/>
  </si>
  <si>
    <t>RV65497</t>
  </si>
  <si>
    <t>RVARMA1</t>
  </si>
  <si>
    <t>FUGA DE ACEITE EN CIRCUITO UPH</t>
  </si>
  <si>
    <t>RV66451</t>
  </si>
  <si>
    <t>D9ART</t>
  </si>
  <si>
    <t>RV69705</t>
  </si>
  <si>
    <t>Nombre Equipo y breve descripciOn FALLA</t>
  </si>
  <si>
    <t>RV72969</t>
  </si>
  <si>
    <t>FALLA EN SISTEMA DE CARGA MUNICION</t>
  </si>
  <si>
    <t>RV75598</t>
  </si>
  <si>
    <t>ROTURA SELLO CAÑERÍA HIDRÁULICA</t>
  </si>
  <si>
    <t>RV77681</t>
  </si>
  <si>
    <t>Falla seguro doble carga.</t>
  </si>
  <si>
    <t>RV79052</t>
  </si>
  <si>
    <t>FALLA BRAZO DE CARGA DERECHO</t>
  </si>
  <si>
    <t>RV86535</t>
  </si>
  <si>
    <t>FALLA EN VALVULA CORTO RETROCESO</t>
  </si>
  <si>
    <t>RV87911</t>
  </si>
  <si>
    <t>FILTRACIÓN CILINDRO FRENO RETROCESO IZQ.</t>
  </si>
  <si>
    <t>RV89793</t>
  </si>
  <si>
    <t>FALLA FUNCIONAMIENTO VVA BY-PASS UPH</t>
  </si>
  <si>
    <t>RV90444</t>
  </si>
  <si>
    <t>DESACOPLAMIENTO CAÑERIA HIDRAULICA</t>
  </si>
  <si>
    <t>RV92133</t>
  </si>
  <si>
    <t>MP</t>
  </si>
  <si>
    <t>MANT. PREVENTIVO</t>
  </si>
  <si>
    <t>MANTENIMIENTO TUBO MONTAJE 76/62</t>
  </si>
  <si>
    <t>RV96796</t>
  </si>
  <si>
    <t>MANOMETROS FUERA DE TOLERANCIA</t>
  </si>
  <si>
    <t>RV97297</t>
  </si>
  <si>
    <t>PALANCA DE SUSTENTACION POSTERIOR ROTA</t>
  </si>
  <si>
    <t>RV97862</t>
  </si>
  <si>
    <t>FALLA EN MONTAJE 76/62 MM</t>
  </si>
  <si>
    <t>RV99794</t>
  </si>
  <si>
    <t>FALLA LECTURA DE DATOS RADAR DOOPLER</t>
  </si>
  <si>
    <t>RV99920</t>
  </si>
  <si>
    <t>MONTAJE NO OPERATIVO</t>
  </si>
  <si>
    <t>INSTALACIÓN</t>
  </si>
  <si>
    <t>INICIO FALLA</t>
  </si>
  <si>
    <t>TERMINO FALLA</t>
  </si>
  <si>
    <t>TTR[días]</t>
  </si>
  <si>
    <t>Disponibilidad Comprometida (mínina mensual)</t>
  </si>
  <si>
    <t>Down Time [h]</t>
  </si>
  <si>
    <t>Up Time [h]</t>
  </si>
  <si>
    <t>Fin Evaluación</t>
  </si>
  <si>
    <t>Inicio evaluación</t>
  </si>
  <si>
    <t>Disponibilidad Temporal</t>
  </si>
  <si>
    <t>Horizonte</t>
  </si>
  <si>
    <t>Fin</t>
  </si>
  <si>
    <t>Detención (Hr)</t>
  </si>
  <si>
    <t>Horizonte de evaluación</t>
  </si>
  <si>
    <t>DURACION [HORAS]</t>
  </si>
  <si>
    <t>Disponibilidad función</t>
  </si>
  <si>
    <t>Disponibilidad Base datos</t>
  </si>
  <si>
    <t>Amplitud</t>
  </si>
  <si>
    <t>AMPLITUD</t>
  </si>
  <si>
    <t>(Xi-PROM)</t>
  </si>
  <si>
    <t>(Xi-PROM)^3</t>
  </si>
  <si>
    <t>(Xi-PROM)^4</t>
  </si>
  <si>
    <t>n</t>
  </si>
  <si>
    <t>SUMA</t>
  </si>
  <si>
    <t>PROMEDIO</t>
  </si>
  <si>
    <t>MEDIANA</t>
  </si>
  <si>
    <t>VARIANZA</t>
  </si>
  <si>
    <t>DESV. STD</t>
  </si>
  <si>
    <t>COEF. VARIACION</t>
  </si>
  <si>
    <t>Simetría</t>
  </si>
  <si>
    <t>M3</t>
  </si>
  <si>
    <t>PEARSON</t>
  </si>
  <si>
    <t>FISHER</t>
  </si>
  <si>
    <t>Curtosis</t>
  </si>
  <si>
    <t>M4</t>
  </si>
  <si>
    <t>Disponibilidad (Anual)</t>
  </si>
  <si>
    <t>Disponibilidad  minima (mensual)</t>
  </si>
  <si>
    <t>Disponibilidad anual</t>
  </si>
  <si>
    <t>Disponibilidad mínima (mensual)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</si>
</sst>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 * #,##0_ ;_ * \-#,##0_ ;_ * &quot;-&quot;_ ;_ @_ "/>
    <numFmt numFmtId="164" formatCode="_-* #,##0.00_-;\-* #,##0.00_-;_-* &quot;-&quot;??_-;_-@_-"/>
    <numFmt numFmtId="165" formatCode="0.0000"/>
    <numFmt numFmtId="166" formatCode="0.00000"/>
    <numFmt numFmtId="167" formatCode="_ * #,##0.00000_ ;_ * \-#,##0.00000_ ;_ * &quot;-&quot;??_ ;_ @_ "/>
    <numFmt numFmtId="168" formatCode="0.000"/>
    <numFmt numFmtId="169" formatCode="0.0"/>
    <numFmt numFmtId="170" formatCode="0.0000%"/>
    <numFmt numFmtId="171" formatCode="_-* #,##0_-;\-* #,##0_-;_-* &quot;-&quot;??_-;_-@_-"/>
    <numFmt numFmtId="172" formatCode="0.000%"/>
    <numFmt numFmtId="173" formatCode="_ * #,##0.000_ ;_ * \-#,##0.000_ ;_ * &quot;-&quot;_ ;_ @_ "/>
    <numFmt numFmtId="174" formatCode="_ * #,##0.0000_ ;_ * \-#,##0.0000_ ;_ * &quot;-&quot;_ ;_ @_ "/>
    <numFmt numFmtId="175" formatCode="0.00_ ;[Red]\-0.00\ "/>
    <numFmt numFmtId="176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8" fillId="0" borderId="0"/>
    <xf numFmtId="0" fontId="10" fillId="0" borderId="0"/>
    <xf numFmtId="0" fontId="11" fillId="0" borderId="0"/>
  </cellStyleXfs>
  <cellXfs count="108">
    <xf numFmtId="0" fontId="0" fillId="0" borderId="0" xfId="0"/>
    <xf numFmtId="22" fontId="0" fillId="0" borderId="0" xfId="0" applyNumberFormat="1"/>
    <xf numFmtId="2" fontId="0" fillId="0" borderId="0" xfId="0" applyNumberFormat="1"/>
    <xf numFmtId="165" fontId="0" fillId="0" borderId="0" xfId="0" applyNumberFormat="1" applyAlignment="1">
      <alignment horizontal="center"/>
    </xf>
    <xf numFmtId="0" fontId="2" fillId="0" borderId="0" xfId="0" applyFont="1"/>
    <xf numFmtId="165" fontId="0" fillId="0" borderId="0" xfId="0" applyNumberFormat="1"/>
    <xf numFmtId="0" fontId="2" fillId="0" borderId="1" xfId="0" applyFont="1" applyBorder="1"/>
    <xf numFmtId="1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170" fontId="0" fillId="0" borderId="1" xfId="2" applyNumberFormat="1" applyFont="1" applyBorder="1" applyAlignment="1">
      <alignment horizontal="center"/>
    </xf>
    <xf numFmtId="0" fontId="0" fillId="0" borderId="1" xfId="0" applyBorder="1"/>
    <xf numFmtId="22" fontId="0" fillId="0" borderId="1" xfId="0" applyNumberFormat="1" applyBorder="1"/>
    <xf numFmtId="2" fontId="0" fillId="0" borderId="1" xfId="0" applyNumberFormat="1" applyBorder="1"/>
    <xf numFmtId="165" fontId="0" fillId="0" borderId="1" xfId="0" applyNumberFormat="1" applyBorder="1"/>
    <xf numFmtId="168" fontId="0" fillId="0" borderId="1" xfId="0" applyNumberFormat="1" applyBorder="1"/>
    <xf numFmtId="169" fontId="0" fillId="0" borderId="1" xfId="0" applyNumberFormat="1" applyBorder="1"/>
    <xf numFmtId="0" fontId="2" fillId="4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7" fontId="0" fillId="0" borderId="1" xfId="0" applyNumberFormat="1" applyBorder="1"/>
    <xf numFmtId="165" fontId="0" fillId="0" borderId="1" xfId="0" applyNumberFormat="1" applyBorder="1" applyAlignment="1">
      <alignment horizontal="center"/>
    </xf>
    <xf numFmtId="166" fontId="0" fillId="0" borderId="1" xfId="0" applyNumberFormat="1" applyBorder="1"/>
    <xf numFmtId="10" fontId="2" fillId="0" borderId="1" xfId="2" applyNumberFormat="1" applyFont="1" applyBorder="1"/>
    <xf numFmtId="0" fontId="0" fillId="0" borderId="1" xfId="0" applyBorder="1" applyAlignment="1">
      <alignment horizontal="center" vertical="center"/>
    </xf>
    <xf numFmtId="0" fontId="6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3" fontId="0" fillId="0" borderId="1" xfId="0" applyNumberFormat="1" applyBorder="1"/>
    <xf numFmtId="171" fontId="0" fillId="0" borderId="1" xfId="1" applyNumberFormat="1" applyFont="1" applyBorder="1"/>
    <xf numFmtId="0" fontId="0" fillId="0" borderId="0" xfId="0" applyAlignment="1">
      <alignment horizontal="center" vertical="center"/>
    </xf>
    <xf numFmtId="3" fontId="2" fillId="0" borderId="0" xfId="0" applyNumberFormat="1" applyFont="1"/>
    <xf numFmtId="10" fontId="2" fillId="0" borderId="1" xfId="0" applyNumberFormat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/>
    </xf>
    <xf numFmtId="10" fontId="0" fillId="0" borderId="1" xfId="2" applyNumberFormat="1" applyFont="1" applyBorder="1"/>
    <xf numFmtId="10" fontId="0" fillId="0" borderId="1" xfId="0" applyNumberFormat="1" applyBorder="1"/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/>
    <xf numFmtId="22" fontId="0" fillId="0" borderId="1" xfId="0" applyNumberFormat="1" applyBorder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14" fontId="0" fillId="0" borderId="0" xfId="0" applyNumberFormat="1"/>
    <xf numFmtId="1" fontId="0" fillId="0" borderId="1" xfId="0" applyNumberForma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9" fontId="0" fillId="0" borderId="1" xfId="2" applyFont="1" applyBorder="1" applyAlignment="1">
      <alignment horizontal="center"/>
    </xf>
    <xf numFmtId="41" fontId="0" fillId="0" borderId="1" xfId="4" applyFont="1" applyBorder="1" applyAlignment="1">
      <alignment vertical="center"/>
    </xf>
    <xf numFmtId="174" fontId="2" fillId="0" borderId="1" xfId="4" applyNumberFormat="1" applyFont="1" applyBorder="1"/>
    <xf numFmtId="173" fontId="0" fillId="0" borderId="1" xfId="4" applyNumberFormat="1" applyFont="1" applyBorder="1" applyAlignment="1">
      <alignment horizontal="center"/>
    </xf>
    <xf numFmtId="1" fontId="0" fillId="0" borderId="1" xfId="0" applyNumberFormat="1" applyBorder="1"/>
    <xf numFmtId="175" fontId="0" fillId="0" borderId="1" xfId="0" applyNumberFormat="1" applyBorder="1" applyAlignment="1">
      <alignment horizontal="center"/>
    </xf>
    <xf numFmtId="176" fontId="0" fillId="0" borderId="0" xfId="2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9" fillId="0" borderId="1" xfId="6" applyFont="1" applyBorder="1" applyAlignment="1" applyProtection="1">
      <alignment horizontal="center"/>
      <protection locked="0"/>
    </xf>
    <xf numFmtId="14" fontId="9" fillId="0" borderId="1" xfId="6" applyNumberFormat="1" applyFont="1" applyBorder="1" applyAlignment="1" applyProtection="1">
      <alignment horizontal="center"/>
      <protection locked="0"/>
    </xf>
    <xf numFmtId="3" fontId="0" fillId="0" borderId="0" xfId="0" applyNumberFormat="1"/>
    <xf numFmtId="0" fontId="11" fillId="0" borderId="0" xfId="7"/>
    <xf numFmtId="0" fontId="11" fillId="5" borderId="0" xfId="7" applyFill="1"/>
    <xf numFmtId="14" fontId="11" fillId="0" borderId="0" xfId="7" applyNumberFormat="1"/>
    <xf numFmtId="14" fontId="11" fillId="5" borderId="0" xfId="7" applyNumberFormat="1" applyFill="1"/>
    <xf numFmtId="0" fontId="2" fillId="0" borderId="2" xfId="0" applyFont="1" applyBorder="1" applyAlignment="1">
      <alignment horizontal="center"/>
    </xf>
    <xf numFmtId="14" fontId="0" fillId="5" borderId="1" xfId="0" applyNumberFormat="1" applyFill="1" applyBorder="1"/>
    <xf numFmtId="14" fontId="0" fillId="0" borderId="1" xfId="0" applyNumberFormat="1" applyBorder="1"/>
    <xf numFmtId="0" fontId="2" fillId="0" borderId="1" xfId="0" applyFont="1" applyBorder="1" applyAlignment="1">
      <alignment horizontal="center"/>
    </xf>
    <xf numFmtId="22" fontId="0" fillId="0" borderId="0" xfId="0" applyNumberFormat="1" applyFont="1" applyFill="1" applyBorder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/>
    <xf numFmtId="0" fontId="12" fillId="0" borderId="0" xfId="0" applyFont="1"/>
    <xf numFmtId="0" fontId="2" fillId="5" borderId="1" xfId="0" applyFont="1" applyFill="1" applyBorder="1"/>
    <xf numFmtId="172" fontId="2" fillId="5" borderId="1" xfId="2" applyNumberFormat="1" applyFont="1" applyFill="1" applyBorder="1"/>
    <xf numFmtId="0" fontId="2" fillId="2" borderId="1" xfId="0" applyFont="1" applyFill="1" applyBorder="1"/>
    <xf numFmtId="9" fontId="2" fillId="2" borderId="1" xfId="0" applyNumberFormat="1" applyFont="1" applyFill="1" applyBorder="1"/>
    <xf numFmtId="10" fontId="2" fillId="2" borderId="1" xfId="2" applyNumberFormat="1" applyFont="1" applyFill="1" applyBorder="1"/>
    <xf numFmtId="0" fontId="2" fillId="2" borderId="3" xfId="0" applyFont="1" applyFill="1" applyBorder="1"/>
    <xf numFmtId="10" fontId="2" fillId="2" borderId="0" xfId="2" applyNumberFormat="1" applyFont="1" applyFill="1"/>
    <xf numFmtId="9" fontId="2" fillId="2" borderId="1" xfId="2" applyNumberFormat="1" applyFont="1" applyFill="1" applyBorder="1"/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70" fontId="0" fillId="0" borderId="7" xfId="0" applyNumberFormat="1" applyFont="1" applyBorder="1" applyAlignment="1">
      <alignment horizontal="center" vertical="center"/>
    </xf>
    <xf numFmtId="173" fontId="0" fillId="0" borderId="7" xfId="4" applyNumberFormat="1" applyFont="1" applyBorder="1" applyAlignment="1">
      <alignment horizontal="center" vertical="center"/>
    </xf>
    <xf numFmtId="10" fontId="0" fillId="0" borderId="7" xfId="2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3" fontId="2" fillId="0" borderId="1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8" fontId="2" fillId="0" borderId="7" xfId="0" applyNumberFormat="1" applyFont="1" applyBorder="1" applyAlignment="1">
      <alignment horizontal="center" vertical="center"/>
    </xf>
    <xf numFmtId="168" fontId="2" fillId="0" borderId="11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</cellXfs>
  <cellStyles count="8">
    <cellStyle name="Millares" xfId="1" builtinId="3"/>
    <cellStyle name="Millares [0]" xfId="4" builtinId="6"/>
    <cellStyle name="Millares [0] 2" xfId="3"/>
    <cellStyle name="Normal" xfId="0" builtinId="0"/>
    <cellStyle name="Normal 2" xfId="6"/>
    <cellStyle name="Normal 2 2" xfId="5"/>
    <cellStyle name="Normal 3" xfId="7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'Datos de Vida y falla'!$Z$5:$Z$17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5</c:v>
                </c:pt>
                <c:pt idx="6">
                  <c:v>6</c:v>
                </c:pt>
                <c:pt idx="7">
                  <c:v>9</c:v>
                </c:pt>
                <c:pt idx="8">
                  <c:v>11</c:v>
                </c:pt>
                <c:pt idx="9">
                  <c:v>23</c:v>
                </c:pt>
                <c:pt idx="10">
                  <c:v>26</c:v>
                </c:pt>
                <c:pt idx="11">
                  <c:v>30</c:v>
                </c:pt>
                <c:pt idx="12">
                  <c:v>32</c:v>
                </c:pt>
              </c:numCache>
            </c:numRef>
          </c:xVal>
          <c:yVal>
            <c:numRef>
              <c:f>'Datos de Vida y falla'!$AB$5:$AB$17</c:f>
              <c:numCache>
                <c:formatCode>0.00000</c:formatCode>
                <c:ptCount val="13"/>
                <c:pt idx="0">
                  <c:v>-1.7203664381457198</c:v>
                </c:pt>
                <c:pt idx="1">
                  <c:v>-1.2609771685257145</c:v>
                </c:pt>
                <c:pt idx="2">
                  <c:v>-0.9755887682569333</c:v>
                </c:pt>
                <c:pt idx="3">
                  <c:v>-0.75338347142312179</c:v>
                </c:pt>
                <c:pt idx="4">
                  <c:v>-0.56338796326795371</c:v>
                </c:pt>
                <c:pt idx="5">
                  <c:v>-0.39191373894379228</c:v>
                </c:pt>
                <c:pt idx="6">
                  <c:v>-0.23131103977423792</c:v>
                </c:pt>
                <c:pt idx="7">
                  <c:v>-7.6496133173260747E-2</c:v>
                </c:pt>
                <c:pt idx="8">
                  <c:v>7.64961331732609E-2</c:v>
                </c:pt>
                <c:pt idx="9">
                  <c:v>0.23131103977423792</c:v>
                </c:pt>
                <c:pt idx="10">
                  <c:v>0.39191373894379233</c:v>
                </c:pt>
                <c:pt idx="11">
                  <c:v>0.56338796326795371</c:v>
                </c:pt>
                <c:pt idx="12">
                  <c:v>0.7533834714231219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C330-4682-BF73-1E66E0124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698432"/>
        <c:axId val="174699008"/>
      </c:scatterChart>
      <c:valAx>
        <c:axId val="174698432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4699008"/>
        <c:crosses val="autoZero"/>
        <c:crossBetween val="midCat"/>
      </c:valAx>
      <c:valAx>
        <c:axId val="17469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4698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'Datos de Vida y falla'!$M$6:$M$17</c:f>
              <c:numCache>
                <c:formatCode>0.0000</c:formatCode>
                <c:ptCount val="12"/>
                <c:pt idx="0">
                  <c:v>2.4849066497880004</c:v>
                </c:pt>
                <c:pt idx="1">
                  <c:v>3.1780538303479458</c:v>
                </c:pt>
                <c:pt idx="2">
                  <c:v>3.3322045101752038</c:v>
                </c:pt>
                <c:pt idx="3">
                  <c:v>3.4657359027997265</c:v>
                </c:pt>
                <c:pt idx="4">
                  <c:v>4.0604430105464191</c:v>
                </c:pt>
                <c:pt idx="5">
                  <c:v>4.3820266346738812</c:v>
                </c:pt>
                <c:pt idx="6">
                  <c:v>4.3820266346738812</c:v>
                </c:pt>
                <c:pt idx="7">
                  <c:v>4.4067192472642533</c:v>
                </c:pt>
                <c:pt idx="8">
                  <c:v>4.5538768916005408</c:v>
                </c:pt>
                <c:pt idx="9">
                  <c:v>4.9052747784384296</c:v>
                </c:pt>
                <c:pt idx="10">
                  <c:v>4.9698132995760007</c:v>
                </c:pt>
                <c:pt idx="11">
                  <c:v>5.0498560072495371</c:v>
                </c:pt>
              </c:numCache>
            </c:numRef>
          </c:xVal>
          <c:yVal>
            <c:numRef>
              <c:f>'Datos de Vida y falla'!$N$6:$N$17</c:f>
              <c:numCache>
                <c:formatCode>0.0000</c:formatCode>
                <c:ptCount val="12"/>
                <c:pt idx="0">
                  <c:v>-3.132225247886578</c:v>
                </c:pt>
                <c:pt idx="1">
                  <c:v>-2.2124351036883803</c:v>
                </c:pt>
                <c:pt idx="2">
                  <c:v>-1.7154347305111937</c:v>
                </c:pt>
                <c:pt idx="3">
                  <c:v>-1.3638311924181556</c:v>
                </c:pt>
                <c:pt idx="4">
                  <c:v>-1.0856195815491516</c:v>
                </c:pt>
                <c:pt idx="5">
                  <c:v>-0.85088322896775781</c:v>
                </c:pt>
                <c:pt idx="6">
                  <c:v>-0.64406096627326326</c:v>
                </c:pt>
                <c:pt idx="7">
                  <c:v>-0.45577208511463796</c:v>
                </c:pt>
                <c:pt idx="8">
                  <c:v>-0.27963321033013522</c:v>
                </c:pt>
                <c:pt idx="9">
                  <c:v>-0.11073738019479781</c:v>
                </c:pt>
                <c:pt idx="10">
                  <c:v>5.5259819306327569E-2</c:v>
                </c:pt>
                <c:pt idx="11">
                  <c:v>0.22291858690292574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18C-4402-AF83-44131890EE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4701312"/>
        <c:axId val="174701888"/>
      </c:scatterChart>
      <c:valAx>
        <c:axId val="174701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4701888"/>
        <c:crosses val="autoZero"/>
        <c:crossBetween val="midCat"/>
      </c:valAx>
      <c:valAx>
        <c:axId val="17470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74701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'[1]Datos de Vida y falla (8)'!$Z$5:$Z$9</c:f>
              <c:numCache>
                <c:formatCode>General</c:formatCode>
                <c:ptCount val="5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10</c:v>
                </c:pt>
                <c:pt idx="4">
                  <c:v>19</c:v>
                </c:pt>
              </c:numCache>
            </c:numRef>
          </c:xVal>
          <c:yVal>
            <c:numRef>
              <c:f>'[1]Datos de Vida y falla (8)'!$AB$5:$AB$9</c:f>
              <c:numCache>
                <c:formatCode>General</c:formatCode>
                <c:ptCount val="5"/>
                <c:pt idx="0">
                  <c:v>-1.1281436452787641</c:v>
                </c:pt>
                <c:pt idx="1">
                  <c:v>-0.48224821483792335</c:v>
                </c:pt>
                <c:pt idx="2">
                  <c:v>0</c:v>
                </c:pt>
                <c:pt idx="3">
                  <c:v>0.48224821483792302</c:v>
                </c:pt>
                <c:pt idx="4">
                  <c:v>1.1281436452787641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123F-4014-A8E4-BCE0124E6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73408"/>
        <c:axId val="209273984"/>
      </c:scatterChart>
      <c:valAx>
        <c:axId val="209273408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273984"/>
        <c:crosses val="autoZero"/>
        <c:crossBetween val="midCat"/>
      </c:valAx>
      <c:valAx>
        <c:axId val="209273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273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'[1]Datos de Vida y falla (8)'!$M$6:$M$10</c:f>
              <c:numCache>
                <c:formatCode>General</c:formatCode>
                <c:ptCount val="5"/>
                <c:pt idx="0">
                  <c:v>1.9459101490553132</c:v>
                </c:pt>
                <c:pt idx="1">
                  <c:v>2.4849066497880004</c:v>
                </c:pt>
                <c:pt idx="2">
                  <c:v>5.9053618480545707</c:v>
                </c:pt>
                <c:pt idx="3">
                  <c:v>5.9269260259704106</c:v>
                </c:pt>
                <c:pt idx="4">
                  <c:v>6.0544393462693709</c:v>
                </c:pt>
              </c:numCache>
            </c:numRef>
          </c:xVal>
          <c:yVal>
            <c:numRef>
              <c:f>'[1]Datos de Vida y falla (8)'!$N$6:$N$10</c:f>
              <c:numCache>
                <c:formatCode>General</c:formatCode>
                <c:ptCount val="5"/>
                <c:pt idx="0">
                  <c:v>-1.9744586943793727</c:v>
                </c:pt>
                <c:pt idx="1">
                  <c:v>-0.97268614120537145</c:v>
                </c:pt>
                <c:pt idx="2">
                  <c:v>-0.36651292058166435</c:v>
                </c:pt>
                <c:pt idx="3">
                  <c:v>0.1447673963435997</c:v>
                </c:pt>
                <c:pt idx="4">
                  <c:v>0.71445548625766664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BEF-45B2-AD9C-E788A13D3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76288"/>
        <c:axId val="209276864"/>
      </c:scatterChart>
      <c:valAx>
        <c:axId val="2092762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276864"/>
        <c:crosses val="autoZero"/>
        <c:crossBetween val="midCat"/>
      </c:valAx>
      <c:valAx>
        <c:axId val="209276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2762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'[1]Datos de Vida y falla (6)'!$Z$5:$Z$35</c:f>
              <c:numCache>
                <c:formatCode>General</c:formatCode>
                <c:ptCount val="3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3</c:v>
                </c:pt>
                <c:pt idx="8">
                  <c:v>4</c:v>
                </c:pt>
                <c:pt idx="9">
                  <c:v>4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6</c:v>
                </c:pt>
                <c:pt idx="15">
                  <c:v>7</c:v>
                </c:pt>
                <c:pt idx="16">
                  <c:v>9</c:v>
                </c:pt>
                <c:pt idx="17">
                  <c:v>14</c:v>
                </c:pt>
                <c:pt idx="18">
                  <c:v>14</c:v>
                </c:pt>
                <c:pt idx="19">
                  <c:v>16</c:v>
                </c:pt>
                <c:pt idx="20">
                  <c:v>20</c:v>
                </c:pt>
                <c:pt idx="21">
                  <c:v>22</c:v>
                </c:pt>
                <c:pt idx="22">
                  <c:v>29</c:v>
                </c:pt>
                <c:pt idx="23">
                  <c:v>36</c:v>
                </c:pt>
                <c:pt idx="24">
                  <c:v>52</c:v>
                </c:pt>
                <c:pt idx="25">
                  <c:v>56</c:v>
                </c:pt>
                <c:pt idx="26">
                  <c:v>90</c:v>
                </c:pt>
                <c:pt idx="27">
                  <c:v>97</c:v>
                </c:pt>
                <c:pt idx="28">
                  <c:v>175</c:v>
                </c:pt>
                <c:pt idx="29">
                  <c:v>221</c:v>
                </c:pt>
                <c:pt idx="30">
                  <c:v>270</c:v>
                </c:pt>
              </c:numCache>
            </c:numRef>
          </c:xVal>
          <c:yVal>
            <c:numRef>
              <c:f>'[1]Datos de Vida y falla (6)'!$AB$5:$AB$35</c:f>
              <c:numCache>
                <c:formatCode>General</c:formatCode>
                <c:ptCount val="31"/>
                <c:pt idx="0">
                  <c:v>-2.0085395538635846</c:v>
                </c:pt>
                <c:pt idx="1">
                  <c:v>-1.6059711235883536</c:v>
                </c:pt>
                <c:pt idx="2">
                  <c:v>-1.3658867177443277</c:v>
                </c:pt>
                <c:pt idx="3">
                  <c:v>-1.1858822854160693</c:v>
                </c:pt>
                <c:pt idx="4">
                  <c:v>-1.0378002566579261</c:v>
                </c:pt>
                <c:pt idx="5">
                  <c:v>-0.90955483854173835</c:v>
                </c:pt>
                <c:pt idx="6">
                  <c:v>-0.79476263082300769</c:v>
                </c:pt>
                <c:pt idx="7">
                  <c:v>-0.68959985296787341</c:v>
                </c:pt>
                <c:pt idx="8">
                  <c:v>-0.59156767163858448</c:v>
                </c:pt>
                <c:pt idx="9">
                  <c:v>-0.49892191461645152</c:v>
                </c:pt>
                <c:pt idx="10">
                  <c:v>-0.41037802683199781</c:v>
                </c:pt>
                <c:pt idx="11">
                  <c:v>-0.3249446938781036</c:v>
                </c:pt>
                <c:pt idx="12">
                  <c:v>-0.24182315340635616</c:v>
                </c:pt>
                <c:pt idx="13">
                  <c:v>-0.16034226744630706</c:v>
                </c:pt>
                <c:pt idx="14">
                  <c:v>-7.9913902643637971E-2</c:v>
                </c:pt>
                <c:pt idx="15">
                  <c:v>0</c:v>
                </c:pt>
                <c:pt idx="16">
                  <c:v>7.9913902643637971E-2</c:v>
                </c:pt>
                <c:pt idx="17">
                  <c:v>0.16034226744630706</c:v>
                </c:pt>
                <c:pt idx="18">
                  <c:v>0.24182315340635616</c:v>
                </c:pt>
                <c:pt idx="19">
                  <c:v>0.32494469387810354</c:v>
                </c:pt>
                <c:pt idx="20">
                  <c:v>0.41037802683199776</c:v>
                </c:pt>
                <c:pt idx="21">
                  <c:v>0.4989219146164513</c:v>
                </c:pt>
                <c:pt idx="22">
                  <c:v>0.59156767163858481</c:v>
                </c:pt>
                <c:pt idx="23">
                  <c:v>0.68959985296787385</c:v>
                </c:pt>
                <c:pt idx="24">
                  <c:v>0.79476263082300691</c:v>
                </c:pt>
                <c:pt idx="25">
                  <c:v>0.90955483854174068</c:v>
                </c:pt>
                <c:pt idx="26">
                  <c:v>1.037800256657935</c:v>
                </c:pt>
                <c:pt idx="27">
                  <c:v>1.1858822854160693</c:v>
                </c:pt>
                <c:pt idx="28">
                  <c:v>1.3658867177443277</c:v>
                </c:pt>
                <c:pt idx="29">
                  <c:v>1.6059711235883536</c:v>
                </c:pt>
                <c:pt idx="30">
                  <c:v>2.0085395538635846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AB3-4D95-9540-1502AA5D33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278016"/>
        <c:axId val="209278592"/>
      </c:scatterChart>
      <c:valAx>
        <c:axId val="209278016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278592"/>
        <c:crosses val="autoZero"/>
        <c:crossBetween val="midCat"/>
      </c:valAx>
      <c:valAx>
        <c:axId val="209278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9278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'[1]Datos de Vida y falla (6)'!$M$6:$M$36</c:f>
              <c:numCache>
                <c:formatCode>General</c:formatCode>
                <c:ptCount val="31"/>
                <c:pt idx="0">
                  <c:v>0</c:v>
                </c:pt>
                <c:pt idx="1">
                  <c:v>1.0986122886681098</c:v>
                </c:pt>
                <c:pt idx="2">
                  <c:v>1.6094379124341003</c:v>
                </c:pt>
                <c:pt idx="3">
                  <c:v>1.9459101490553132</c:v>
                </c:pt>
                <c:pt idx="4">
                  <c:v>1.9459101490553132</c:v>
                </c:pt>
                <c:pt idx="5">
                  <c:v>2.1972245773362196</c:v>
                </c:pt>
                <c:pt idx="6">
                  <c:v>2.9957322735539909</c:v>
                </c:pt>
                <c:pt idx="7">
                  <c:v>3.044522437723423</c:v>
                </c:pt>
                <c:pt idx="8">
                  <c:v>3.2188758248682006</c:v>
                </c:pt>
                <c:pt idx="9">
                  <c:v>3.3672958299864741</c:v>
                </c:pt>
                <c:pt idx="10">
                  <c:v>3.6109179126442243</c:v>
                </c:pt>
                <c:pt idx="11">
                  <c:v>3.912023005428146</c:v>
                </c:pt>
                <c:pt idx="12">
                  <c:v>4.1431347263915326</c:v>
                </c:pt>
                <c:pt idx="13">
                  <c:v>4.2046926193909657</c:v>
                </c:pt>
                <c:pt idx="14">
                  <c:v>4.3438054218536841</c:v>
                </c:pt>
                <c:pt idx="15">
                  <c:v>4.3944491546724391</c:v>
                </c:pt>
                <c:pt idx="16">
                  <c:v>4.4426512564903167</c:v>
                </c:pt>
                <c:pt idx="17">
                  <c:v>4.5849674786705723</c:v>
                </c:pt>
                <c:pt idx="18">
                  <c:v>4.6539603501575231</c:v>
                </c:pt>
                <c:pt idx="19">
                  <c:v>4.7184988712950942</c:v>
                </c:pt>
                <c:pt idx="20">
                  <c:v>5.2094861528414214</c:v>
                </c:pt>
                <c:pt idx="21">
                  <c:v>5.4680601411351315</c:v>
                </c:pt>
                <c:pt idx="22">
                  <c:v>5.4889377261566867</c:v>
                </c:pt>
                <c:pt idx="23">
                  <c:v>5.579729825986222</c:v>
                </c:pt>
                <c:pt idx="24">
                  <c:v>5.6801726090170677</c:v>
                </c:pt>
                <c:pt idx="25">
                  <c:v>5.8348107370626048</c:v>
                </c:pt>
                <c:pt idx="26">
                  <c:v>5.9026333334013659</c:v>
                </c:pt>
                <c:pt idx="27">
                  <c:v>6.3526293963195668</c:v>
                </c:pt>
                <c:pt idx="28">
                  <c:v>6.4216222678065176</c:v>
                </c:pt>
                <c:pt idx="29">
                  <c:v>6.5424719605068047</c:v>
                </c:pt>
                <c:pt idx="30">
                  <c:v>6.5553568918106651</c:v>
                </c:pt>
              </c:numCache>
            </c:numRef>
          </c:xVal>
          <c:yVal>
            <c:numRef>
              <c:f>'[1]Datos de Vida y falla (6)'!$N$6:$N$36</c:f>
              <c:numCache>
                <c:formatCode>General</c:formatCode>
                <c:ptCount val="31"/>
                <c:pt idx="0">
                  <c:v>-3.7922313962598286</c:v>
                </c:pt>
                <c:pt idx="1">
                  <c:v>-2.8884783037124979</c:v>
                </c:pt>
                <c:pt idx="2">
                  <c:v>-2.4089375432493441</c:v>
                </c:pt>
                <c:pt idx="3">
                  <c:v>-2.0764422064189043</c:v>
                </c:pt>
                <c:pt idx="4">
                  <c:v>-1.8192684298317627</c:v>
                </c:pt>
                <c:pt idx="5">
                  <c:v>-1.6078546613726075</c:v>
                </c:pt>
                <c:pt idx="6">
                  <c:v>-1.4270969838266294</c:v>
                </c:pt>
                <c:pt idx="7">
                  <c:v>-1.2682168096442255</c:v>
                </c:pt>
                <c:pt idx="8">
                  <c:v>-1.1256455104356731</c:v>
                </c:pt>
                <c:pt idx="9">
                  <c:v>-0.99561635904860291</c:v>
                </c:pt>
                <c:pt idx="10">
                  <c:v>-0.87545067517409958</c:v>
                </c:pt>
                <c:pt idx="11">
                  <c:v>-0.76316359603880857</c:v>
                </c:pt>
                <c:pt idx="12">
                  <c:v>-0.65723121234722826</c:v>
                </c:pt>
                <c:pt idx="13">
                  <c:v>-0.55644512646397026</c:v>
                </c:pt>
                <c:pt idx="14">
                  <c:v>-0.45981701186844948</c:v>
                </c:pt>
                <c:pt idx="15">
                  <c:v>-0.36651292058166435</c:v>
                </c:pt>
                <c:pt idx="16">
                  <c:v>-0.2758056780075977</c:v>
                </c:pt>
                <c:pt idx="17">
                  <c:v>-0.18703819054717932</c:v>
                </c:pt>
                <c:pt idx="18">
                  <c:v>-9.9592847955368657E-2</c:v>
                </c:pt>
                <c:pt idx="19">
                  <c:v>-1.2863327890703595E-2</c:v>
                </c:pt>
                <c:pt idx="20">
                  <c:v>7.3774628658274097E-2</c:v>
                </c:pt>
                <c:pt idx="21">
                  <c:v>0.16099747897282027</c:v>
                </c:pt>
                <c:pt idx="22">
                  <c:v>0.24957893104036302</c:v>
                </c:pt>
                <c:pt idx="23">
                  <c:v>0.34045541042316091</c:v>
                </c:pt>
                <c:pt idx="24">
                  <c:v>0.43482995401213065</c:v>
                </c:pt>
                <c:pt idx="25">
                  <c:v>0.53435173268881886</c:v>
                </c:pt>
                <c:pt idx="26">
                  <c:v>0.64145664106952938</c:v>
                </c:pt>
                <c:pt idx="27">
                  <c:v>0.76009299243921147</c:v>
                </c:pt>
                <c:pt idx="28">
                  <c:v>0.89753844969316743</c:v>
                </c:pt>
                <c:pt idx="29">
                  <c:v>1.0702744178222674</c:v>
                </c:pt>
                <c:pt idx="30">
                  <c:v>1.3359171829836047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974-4F6F-99C1-27EC63DA0C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608128"/>
        <c:axId val="210608704"/>
      </c:scatterChart>
      <c:valAx>
        <c:axId val="210608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608704"/>
        <c:crosses val="autoZero"/>
        <c:crossBetween val="midCat"/>
      </c:valAx>
      <c:valAx>
        <c:axId val="210608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608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'[1]Datos de Vida y falla (7)'!$Z$5:$Z$34</c:f>
              <c:numCache>
                <c:formatCode>General</c:formatCode>
                <c:ptCount val="3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4</c:v>
                </c:pt>
                <c:pt idx="8">
                  <c:v>8</c:v>
                </c:pt>
                <c:pt idx="9">
                  <c:v>9</c:v>
                </c:pt>
                <c:pt idx="10">
                  <c:v>11</c:v>
                </c:pt>
                <c:pt idx="11">
                  <c:v>11</c:v>
                </c:pt>
                <c:pt idx="12">
                  <c:v>11</c:v>
                </c:pt>
                <c:pt idx="13">
                  <c:v>14</c:v>
                </c:pt>
                <c:pt idx="14">
                  <c:v>16</c:v>
                </c:pt>
                <c:pt idx="15">
                  <c:v>19</c:v>
                </c:pt>
                <c:pt idx="16">
                  <c:v>20</c:v>
                </c:pt>
                <c:pt idx="17">
                  <c:v>28</c:v>
                </c:pt>
                <c:pt idx="18">
                  <c:v>29</c:v>
                </c:pt>
                <c:pt idx="19">
                  <c:v>32</c:v>
                </c:pt>
                <c:pt idx="20">
                  <c:v>32</c:v>
                </c:pt>
                <c:pt idx="21">
                  <c:v>35</c:v>
                </c:pt>
                <c:pt idx="22">
                  <c:v>54</c:v>
                </c:pt>
                <c:pt idx="23">
                  <c:v>56</c:v>
                </c:pt>
                <c:pt idx="24">
                  <c:v>63</c:v>
                </c:pt>
                <c:pt idx="25">
                  <c:v>65</c:v>
                </c:pt>
                <c:pt idx="26">
                  <c:v>65</c:v>
                </c:pt>
                <c:pt idx="27">
                  <c:v>80</c:v>
                </c:pt>
                <c:pt idx="28">
                  <c:v>149</c:v>
                </c:pt>
                <c:pt idx="29">
                  <c:v>172</c:v>
                </c:pt>
              </c:numCache>
            </c:numRef>
          </c:xVal>
          <c:yVal>
            <c:numRef>
              <c:f>'[1]Datos de Vida y falla (7)'!$AB$5:$AB$34</c:f>
              <c:numCache>
                <c:formatCode>General</c:formatCode>
                <c:ptCount val="30"/>
                <c:pt idx="0">
                  <c:v>-1.9949105966812479</c:v>
                </c:pt>
                <c:pt idx="1">
                  <c:v>-1.589967614180132</c:v>
                </c:pt>
                <c:pt idx="2">
                  <c:v>-1.3480833407731776</c:v>
                </c:pt>
                <c:pt idx="3">
                  <c:v>-1.1664784596623872</c:v>
                </c:pt>
                <c:pt idx="4">
                  <c:v>-1.0168799840418545</c:v>
                </c:pt>
                <c:pt idx="5">
                  <c:v>-0.88714655901887607</c:v>
                </c:pt>
                <c:pt idx="6">
                  <c:v>-0.77086075060574732</c:v>
                </c:pt>
                <c:pt idx="7">
                  <c:v>-0.66417400755321998</c:v>
                </c:pt>
                <c:pt idx="8">
                  <c:v>-0.56456684611765939</c:v>
                </c:pt>
                <c:pt idx="9">
                  <c:v>-0.47027592614393743</c:v>
                </c:pt>
                <c:pt idx="10">
                  <c:v>-0.37999736865420219</c:v>
                </c:pt>
                <c:pt idx="11">
                  <c:v>-0.2927191356619579</c:v>
                </c:pt>
                <c:pt idx="12">
                  <c:v>-0.20761919462834433</c:v>
                </c:pt>
                <c:pt idx="13">
                  <c:v>-0.12399935030675162</c:v>
                </c:pt>
                <c:pt idx="14">
                  <c:v>-4.1239124738385494E-2</c:v>
                </c:pt>
                <c:pt idx="15">
                  <c:v>4.1239124738385494E-2</c:v>
                </c:pt>
                <c:pt idx="16">
                  <c:v>0.12399935030675149</c:v>
                </c:pt>
                <c:pt idx="17">
                  <c:v>0.20761919462834433</c:v>
                </c:pt>
                <c:pt idx="18">
                  <c:v>0.29271913566195801</c:v>
                </c:pt>
                <c:pt idx="19">
                  <c:v>0.37999736865420219</c:v>
                </c:pt>
                <c:pt idx="20">
                  <c:v>0.47027592614393743</c:v>
                </c:pt>
                <c:pt idx="21">
                  <c:v>0.56456684611765928</c:v>
                </c:pt>
                <c:pt idx="22">
                  <c:v>0.66417400755322031</c:v>
                </c:pt>
                <c:pt idx="23">
                  <c:v>0.77086075060574732</c:v>
                </c:pt>
                <c:pt idx="24">
                  <c:v>0.88714655901887607</c:v>
                </c:pt>
                <c:pt idx="25">
                  <c:v>1.0168799840418574</c:v>
                </c:pt>
                <c:pt idx="26">
                  <c:v>1.1664784596623872</c:v>
                </c:pt>
                <c:pt idx="27">
                  <c:v>1.3480833407731776</c:v>
                </c:pt>
                <c:pt idx="28">
                  <c:v>1.5899676141801327</c:v>
                </c:pt>
                <c:pt idx="29">
                  <c:v>1.9949105966812481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BE0-45D6-8119-7AAA104E50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609856"/>
        <c:axId val="210610432"/>
      </c:scatterChart>
      <c:valAx>
        <c:axId val="210609856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610432"/>
        <c:crosses val="autoZero"/>
        <c:crossBetween val="midCat"/>
      </c:valAx>
      <c:valAx>
        <c:axId val="21061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609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'[1]Datos de Vida y falla (7)'!$M$6:$M$34</c:f>
              <c:numCache>
                <c:formatCode>General</c:formatCode>
                <c:ptCount val="29"/>
                <c:pt idx="0">
                  <c:v>0</c:v>
                </c:pt>
                <c:pt idx="1">
                  <c:v>1.3862943611198906</c:v>
                </c:pt>
                <c:pt idx="2">
                  <c:v>1.6094379124341003</c:v>
                </c:pt>
                <c:pt idx="3">
                  <c:v>1.9459101490553132</c:v>
                </c:pt>
                <c:pt idx="4">
                  <c:v>2.3025850929940459</c:v>
                </c:pt>
                <c:pt idx="5">
                  <c:v>2.7725887222397811</c:v>
                </c:pt>
                <c:pt idx="6">
                  <c:v>2.9444389791664403</c:v>
                </c:pt>
                <c:pt idx="7">
                  <c:v>3.1780538303479458</c:v>
                </c:pt>
                <c:pt idx="8">
                  <c:v>3.5835189384561099</c:v>
                </c:pt>
                <c:pt idx="9">
                  <c:v>3.6635616461296463</c:v>
                </c:pt>
                <c:pt idx="10">
                  <c:v>3.784189633918261</c:v>
                </c:pt>
                <c:pt idx="11">
                  <c:v>4.0073331852324712</c:v>
                </c:pt>
                <c:pt idx="12">
                  <c:v>4.4067192472642533</c:v>
                </c:pt>
                <c:pt idx="13">
                  <c:v>4.4188406077965983</c:v>
                </c:pt>
                <c:pt idx="14">
                  <c:v>4.6634390941120669</c:v>
                </c:pt>
                <c:pt idx="15">
                  <c:v>4.7791234931115296</c:v>
                </c:pt>
                <c:pt idx="16">
                  <c:v>4.9126548857360524</c:v>
                </c:pt>
                <c:pt idx="17">
                  <c:v>4.9272536851572051</c:v>
                </c:pt>
                <c:pt idx="18">
                  <c:v>5.1357984370502621</c:v>
                </c:pt>
                <c:pt idx="19">
                  <c:v>5.1704839950381514</c:v>
                </c:pt>
                <c:pt idx="20">
                  <c:v>5.4293456289544411</c:v>
                </c:pt>
                <c:pt idx="21">
                  <c:v>5.598421958998375</c:v>
                </c:pt>
                <c:pt idx="22">
                  <c:v>5.6058020662959978</c:v>
                </c:pt>
                <c:pt idx="23">
                  <c:v>5.6204008657171496</c:v>
                </c:pt>
                <c:pt idx="24">
                  <c:v>5.6204008657171496</c:v>
                </c:pt>
                <c:pt idx="25">
                  <c:v>5.8493247799468593</c:v>
                </c:pt>
                <c:pt idx="26">
                  <c:v>5.916202062607435</c:v>
                </c:pt>
                <c:pt idx="27">
                  <c:v>6.4002574453088208</c:v>
                </c:pt>
                <c:pt idx="28">
                  <c:v>6.4118182677098972</c:v>
                </c:pt>
              </c:numCache>
            </c:numRef>
          </c:xVal>
          <c:yVal>
            <c:numRef>
              <c:f>'[1]Datos de Vida y falla (7)'!$N$6:$N$34</c:f>
              <c:numCache>
                <c:formatCode>General</c:formatCode>
                <c:ptCount val="29"/>
                <c:pt idx="0">
                  <c:v>-3.7256450378764248</c:v>
                </c:pt>
                <c:pt idx="1">
                  <c:v>-2.8207331076266597</c:v>
                </c:pt>
                <c:pt idx="2">
                  <c:v>-2.3399639704089181</c:v>
                </c:pt>
                <c:pt idx="3">
                  <c:v>-2.0061637015532368</c:v>
                </c:pt>
                <c:pt idx="4">
                  <c:v>-1.7476004080199556</c:v>
                </c:pt>
                <c:pt idx="5">
                  <c:v>-1.5347033007149131</c:v>
                </c:pt>
                <c:pt idx="6">
                  <c:v>-1.352357777276364</c:v>
                </c:pt>
                <c:pt idx="7">
                  <c:v>-1.1917728150995985</c:v>
                </c:pt>
                <c:pt idx="8">
                  <c:v>-1.0473652192399754</c:v>
                </c:pt>
                <c:pt idx="9">
                  <c:v>-0.91535107698638696</c:v>
                </c:pt>
                <c:pt idx="10">
                  <c:v>-0.79303127371089988</c:v>
                </c:pt>
                <c:pt idx="11">
                  <c:v>-0.6783964401024174</c:v>
                </c:pt>
                <c:pt idx="12">
                  <c:v>-0.5698929968829094</c:v>
                </c:pt>
                <c:pt idx="13">
                  <c:v>-0.46627624539537049</c:v>
                </c:pt>
                <c:pt idx="14">
                  <c:v>-0.36651292058166435</c:v>
                </c:pt>
                <c:pt idx="15">
                  <c:v>-0.26971270427344918</c:v>
                </c:pt>
                <c:pt idx="16">
                  <c:v>-0.17507664758683927</c:v>
                </c:pt>
                <c:pt idx="17">
                  <c:v>-8.185469641469717E-2</c:v>
                </c:pt>
                <c:pt idx="18">
                  <c:v>1.0693552493326569E-2</c:v>
                </c:pt>
                <c:pt idx="19">
                  <c:v>0.10334038652203692</c:v>
                </c:pt>
                <c:pt idx="20">
                  <c:v>0.19694055058268109</c:v>
                </c:pt>
                <c:pt idx="21">
                  <c:v>0.29250120089034204</c:v>
                </c:pt>
                <c:pt idx="22">
                  <c:v>0.39128987787472402</c:v>
                </c:pt>
                <c:pt idx="23">
                  <c:v>0.49501844571806308</c:v>
                </c:pt>
                <c:pt idx="24">
                  <c:v>0.60618971064200677</c:v>
                </c:pt>
                <c:pt idx="25">
                  <c:v>0.72883370133233361</c:v>
                </c:pt>
                <c:pt idx="26">
                  <c:v>0.87034852697649623</c:v>
                </c:pt>
                <c:pt idx="27">
                  <c:v>1.047447555588995</c:v>
                </c:pt>
                <c:pt idx="28">
                  <c:v>1.3184623205053281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088-4A29-988A-583725A81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612736"/>
        <c:axId val="210613312"/>
      </c:scatterChart>
      <c:valAx>
        <c:axId val="210612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613312"/>
        <c:crosses val="autoZero"/>
        <c:crossBetween val="midCat"/>
      </c:valAx>
      <c:valAx>
        <c:axId val="21061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612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CN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'[2]Datos de Vida y falla'!$Z$5:$Z$51</c:f>
              <c:numCache>
                <c:formatCode>General</c:formatCode>
                <c:ptCount val="4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4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6</c:v>
                </c:pt>
                <c:pt idx="20">
                  <c:v>7</c:v>
                </c:pt>
                <c:pt idx="21">
                  <c:v>9</c:v>
                </c:pt>
                <c:pt idx="22">
                  <c:v>10</c:v>
                </c:pt>
                <c:pt idx="23">
                  <c:v>13</c:v>
                </c:pt>
                <c:pt idx="24">
                  <c:v>15</c:v>
                </c:pt>
                <c:pt idx="25">
                  <c:v>15</c:v>
                </c:pt>
                <c:pt idx="26">
                  <c:v>15</c:v>
                </c:pt>
                <c:pt idx="27">
                  <c:v>16</c:v>
                </c:pt>
                <c:pt idx="28">
                  <c:v>17</c:v>
                </c:pt>
                <c:pt idx="29">
                  <c:v>18</c:v>
                </c:pt>
                <c:pt idx="30">
                  <c:v>21</c:v>
                </c:pt>
                <c:pt idx="31">
                  <c:v>22</c:v>
                </c:pt>
                <c:pt idx="32">
                  <c:v>27</c:v>
                </c:pt>
                <c:pt idx="33">
                  <c:v>29</c:v>
                </c:pt>
                <c:pt idx="34">
                  <c:v>29</c:v>
                </c:pt>
                <c:pt idx="35">
                  <c:v>32</c:v>
                </c:pt>
                <c:pt idx="36">
                  <c:v>52</c:v>
                </c:pt>
                <c:pt idx="37">
                  <c:v>62</c:v>
                </c:pt>
                <c:pt idx="38">
                  <c:v>62</c:v>
                </c:pt>
                <c:pt idx="39">
                  <c:v>63</c:v>
                </c:pt>
                <c:pt idx="40">
                  <c:v>71</c:v>
                </c:pt>
                <c:pt idx="41">
                  <c:v>91</c:v>
                </c:pt>
                <c:pt idx="42">
                  <c:v>152</c:v>
                </c:pt>
                <c:pt idx="43">
                  <c:v>285</c:v>
                </c:pt>
                <c:pt idx="44">
                  <c:v>289</c:v>
                </c:pt>
                <c:pt idx="45">
                  <c:v>359</c:v>
                </c:pt>
                <c:pt idx="46">
                  <c:v>646</c:v>
                </c:pt>
              </c:numCache>
            </c:numRef>
          </c:xVal>
          <c:yVal>
            <c:numRef>
              <c:f>'[2]Datos de Vida y falla'!$AB$5:$AB$51</c:f>
              <c:numCache>
                <c:formatCode>General</c:formatCode>
                <c:ptCount val="47"/>
                <c:pt idx="0">
                  <c:v>-2.1762594611068447</c:v>
                </c:pt>
                <c:pt idx="1">
                  <c:v>-1.8008282305702432</c:v>
                </c:pt>
                <c:pt idx="2">
                  <c:v>-1.5807987929378529</c:v>
                </c:pt>
                <c:pt idx="3">
                  <c:v>-1.4182487847778193</c:v>
                </c:pt>
                <c:pt idx="4">
                  <c:v>-1.2863749504971231</c:v>
                </c:pt>
                <c:pt idx="5">
                  <c:v>-1.1737221651511949</c:v>
                </c:pt>
                <c:pt idx="6">
                  <c:v>-1.0742728228267384</c:v>
                </c:pt>
                <c:pt idx="7">
                  <c:v>-0.98444957146277334</c:v>
                </c:pt>
                <c:pt idx="8">
                  <c:v>-0.90194025176140591</c:v>
                </c:pt>
                <c:pt idx="9">
                  <c:v>-0.82515658064207731</c:v>
                </c:pt>
                <c:pt idx="10">
                  <c:v>-0.75295527051855748</c:v>
                </c:pt>
                <c:pt idx="11">
                  <c:v>-0.68448194578138599</c:v>
                </c:pt>
                <c:pt idx="12">
                  <c:v>-0.61907799499470262</c:v>
                </c:pt>
                <c:pt idx="13">
                  <c:v>-0.55622204348416815</c:v>
                </c:pt>
                <c:pt idx="14">
                  <c:v>-0.49549157935868876</c:v>
                </c:pt>
                <c:pt idx="15">
                  <c:v>-0.43653686619399334</c:v>
                </c:pt>
                <c:pt idx="16">
                  <c:v>-0.3790626378140653</c:v>
                </c:pt>
                <c:pt idx="17">
                  <c:v>-0.32281488025547633</c:v>
                </c:pt>
                <c:pt idx="18">
                  <c:v>-0.267571025999228</c:v>
                </c:pt>
                <c:pt idx="19">
                  <c:v>-0.21313248326473713</c:v>
                </c:pt>
                <c:pt idx="20">
                  <c:v>-0.15931878496666388</c:v>
                </c:pt>
                <c:pt idx="21">
                  <c:v>-0.10596286670256798</c:v>
                </c:pt>
                <c:pt idx="22">
                  <c:v>-5.2907125310414548E-2</c:v>
                </c:pt>
                <c:pt idx="23">
                  <c:v>0</c:v>
                </c:pt>
                <c:pt idx="24">
                  <c:v>5.2907125310414402E-2</c:v>
                </c:pt>
                <c:pt idx="25">
                  <c:v>0.10596286670256812</c:v>
                </c:pt>
                <c:pt idx="26">
                  <c:v>0.15931878496666388</c:v>
                </c:pt>
                <c:pt idx="27">
                  <c:v>0.21313248326473702</c:v>
                </c:pt>
                <c:pt idx="28">
                  <c:v>0.26757102599922811</c:v>
                </c:pt>
                <c:pt idx="29">
                  <c:v>0.32281488025547633</c:v>
                </c:pt>
                <c:pt idx="30">
                  <c:v>0.37906263781406513</c:v>
                </c:pt>
                <c:pt idx="31">
                  <c:v>0.43653686619399351</c:v>
                </c:pt>
                <c:pt idx="32">
                  <c:v>0.49549157935868898</c:v>
                </c:pt>
                <c:pt idx="33">
                  <c:v>0.55622204348416804</c:v>
                </c:pt>
                <c:pt idx="34">
                  <c:v>0.61907799499470284</c:v>
                </c:pt>
                <c:pt idx="35">
                  <c:v>0.68448194578138621</c:v>
                </c:pt>
                <c:pt idx="36">
                  <c:v>0.75295527051855748</c:v>
                </c:pt>
                <c:pt idx="37">
                  <c:v>0.82515658064207897</c:v>
                </c:pt>
                <c:pt idx="38">
                  <c:v>0.90194025176140757</c:v>
                </c:pt>
                <c:pt idx="39">
                  <c:v>0.98444957146277567</c:v>
                </c:pt>
                <c:pt idx="40">
                  <c:v>1.0742728228267382</c:v>
                </c:pt>
                <c:pt idx="41">
                  <c:v>1.1737221651511951</c:v>
                </c:pt>
                <c:pt idx="42">
                  <c:v>1.2863749504971231</c:v>
                </c:pt>
                <c:pt idx="43">
                  <c:v>1.4182487847778209</c:v>
                </c:pt>
                <c:pt idx="44">
                  <c:v>1.5807987929378544</c:v>
                </c:pt>
                <c:pt idx="45">
                  <c:v>1.8008282305702445</c:v>
                </c:pt>
                <c:pt idx="46">
                  <c:v>2.1762594611068473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E451-4854-8661-18A972A7F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614464"/>
        <c:axId val="210615040"/>
      </c:scatterChart>
      <c:valAx>
        <c:axId val="210614464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615040"/>
        <c:crosses val="autoZero"/>
        <c:crossBetween val="midCat"/>
      </c:valAx>
      <c:valAx>
        <c:axId val="210615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614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 Vida CN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'[2]Datos de Vida y falla'!$M$6:$M$52</c:f>
              <c:numCache>
                <c:formatCode>General</c:formatCode>
                <c:ptCount val="47"/>
                <c:pt idx="0">
                  <c:v>1.0986122886681098</c:v>
                </c:pt>
                <c:pt idx="1">
                  <c:v>1.3862943611198906</c:v>
                </c:pt>
                <c:pt idx="2">
                  <c:v>1.6094379124341003</c:v>
                </c:pt>
                <c:pt idx="3">
                  <c:v>2.3025850929940459</c:v>
                </c:pt>
                <c:pt idx="4">
                  <c:v>2.3978952727983707</c:v>
                </c:pt>
                <c:pt idx="5">
                  <c:v>2.8903717578961645</c:v>
                </c:pt>
                <c:pt idx="6">
                  <c:v>2.9444389791664403</c:v>
                </c:pt>
                <c:pt idx="7">
                  <c:v>2.9444389791664403</c:v>
                </c:pt>
                <c:pt idx="8">
                  <c:v>2.9444389791664403</c:v>
                </c:pt>
                <c:pt idx="9">
                  <c:v>2.9444389791664403</c:v>
                </c:pt>
                <c:pt idx="10">
                  <c:v>2.9957322735539909</c:v>
                </c:pt>
                <c:pt idx="11">
                  <c:v>3.044522437723423</c:v>
                </c:pt>
                <c:pt idx="12">
                  <c:v>3.1354942159291497</c:v>
                </c:pt>
                <c:pt idx="13">
                  <c:v>3.4965075614664802</c:v>
                </c:pt>
                <c:pt idx="14">
                  <c:v>3.5553480614894135</c:v>
                </c:pt>
                <c:pt idx="15">
                  <c:v>3.6109179126442243</c:v>
                </c:pt>
                <c:pt idx="16">
                  <c:v>3.6888794541139363</c:v>
                </c:pt>
                <c:pt idx="17">
                  <c:v>3.713572066704308</c:v>
                </c:pt>
                <c:pt idx="18">
                  <c:v>3.713572066704308</c:v>
                </c:pt>
                <c:pt idx="19">
                  <c:v>3.8712010109078911</c:v>
                </c:pt>
                <c:pt idx="20">
                  <c:v>4.0253516907351496</c:v>
                </c:pt>
                <c:pt idx="21">
                  <c:v>4.1108738641733114</c:v>
                </c:pt>
                <c:pt idx="22">
                  <c:v>4.1588830833596715</c:v>
                </c:pt>
                <c:pt idx="23">
                  <c:v>4.219507705176107</c:v>
                </c:pt>
                <c:pt idx="24">
                  <c:v>4.219507705176107</c:v>
                </c:pt>
                <c:pt idx="25">
                  <c:v>4.2341065045972597</c:v>
                </c:pt>
                <c:pt idx="26">
                  <c:v>4.2626798770413155</c:v>
                </c:pt>
                <c:pt idx="27">
                  <c:v>4.3174881135363101</c:v>
                </c:pt>
                <c:pt idx="28">
                  <c:v>4.3567088266895917</c:v>
                </c:pt>
                <c:pt idx="29">
                  <c:v>4.4188406077965983</c:v>
                </c:pt>
                <c:pt idx="30">
                  <c:v>4.4886363697321396</c:v>
                </c:pt>
                <c:pt idx="31">
                  <c:v>4.5951198501345898</c:v>
                </c:pt>
                <c:pt idx="32">
                  <c:v>4.7621739347977563</c:v>
                </c:pt>
                <c:pt idx="33">
                  <c:v>4.8202815656050371</c:v>
                </c:pt>
                <c:pt idx="34">
                  <c:v>4.9199809258281251</c:v>
                </c:pt>
                <c:pt idx="35">
                  <c:v>4.9272536851572051</c:v>
                </c:pt>
                <c:pt idx="36">
                  <c:v>5.0238805208462765</c:v>
                </c:pt>
                <c:pt idx="37">
                  <c:v>5.1239639794032588</c:v>
                </c:pt>
                <c:pt idx="38">
                  <c:v>5.1590552992145291</c:v>
                </c:pt>
                <c:pt idx="39">
                  <c:v>5.1590552992145291</c:v>
                </c:pt>
                <c:pt idx="40">
                  <c:v>5.3423342519648109</c:v>
                </c:pt>
                <c:pt idx="41">
                  <c:v>5.4847969334906548</c:v>
                </c:pt>
                <c:pt idx="42">
                  <c:v>5.5568280616995374</c:v>
                </c:pt>
                <c:pt idx="43">
                  <c:v>5.579729825986222</c:v>
                </c:pt>
                <c:pt idx="44">
                  <c:v>5.8318824772835169</c:v>
                </c:pt>
                <c:pt idx="45">
                  <c:v>5.8318824772835169</c:v>
                </c:pt>
                <c:pt idx="46">
                  <c:v>6.4997870406558542</c:v>
                </c:pt>
              </c:numCache>
            </c:numRef>
          </c:xVal>
          <c:yVal>
            <c:numRef>
              <c:f>'[2]Datos de Vida y falla'!$N$6:$N$52</c:f>
              <c:numCache>
                <c:formatCode>General</c:formatCode>
                <c:ptCount val="47"/>
                <c:pt idx="0">
                  <c:v>-4.2078673638092061</c:v>
                </c:pt>
                <c:pt idx="1">
                  <c:v>-3.3097875948505862</c:v>
                </c:pt>
                <c:pt idx="2">
                  <c:v>-2.8361894077582885</c:v>
                </c:pt>
                <c:pt idx="3">
                  <c:v>-2.5099275590881573</c:v>
                </c:pt>
                <c:pt idx="4">
                  <c:v>-2.2593023672797541</c:v>
                </c:pt>
                <c:pt idx="5">
                  <c:v>-2.0547793693867167</c:v>
                </c:pt>
                <c:pt idx="6">
                  <c:v>-1.8812851125033991</c:v>
                </c:pt>
                <c:pt idx="7">
                  <c:v>-1.7300754125311637</c:v>
                </c:pt>
                <c:pt idx="8">
                  <c:v>-1.5956206684028806</c:v>
                </c:pt>
                <c:pt idx="9">
                  <c:v>-1.4741986417330517</c:v>
                </c:pt>
                <c:pt idx="10">
                  <c:v>-1.3631816353453929</c:v>
                </c:pt>
                <c:pt idx="11">
                  <c:v>-1.260643549158909</c:v>
                </c:pt>
                <c:pt idx="12">
                  <c:v>-1.1651286308105213</c:v>
                </c:pt>
                <c:pt idx="13">
                  <c:v>-1.0755080842198956</c:v>
                </c:pt>
                <c:pt idx="14">
                  <c:v>-0.990887263513336</c:v>
                </c:pt>
                <c:pt idx="15">
                  <c:v>-0.91054340987092985</c:v>
                </c:pt>
                <c:pt idx="16">
                  <c:v>-0.8338825761388462</c:v>
                </c:pt>
                <c:pt idx="17">
                  <c:v>-0.76040901638462755</c:v>
                </c:pt>
                <c:pt idx="18">
                  <c:v>-0.68970290701494352</c:v>
                </c:pt>
                <c:pt idx="19">
                  <c:v>-0.62140377298682337</c:v>
                </c:pt>
                <c:pt idx="20">
                  <c:v>-0.55519790042159389</c:v>
                </c:pt>
                <c:pt idx="21">
                  <c:v>-0.49080858024316082</c:v>
                </c:pt>
                <c:pt idx="22">
                  <c:v>-0.42798838586708582</c:v>
                </c:pt>
                <c:pt idx="23">
                  <c:v>-0.36651292058166435</c:v>
                </c:pt>
                <c:pt idx="24">
                  <c:v>-0.30617562323203901</c:v>
                </c:pt>
                <c:pt idx="25">
                  <c:v>-0.24678332163945552</c:v>
                </c:pt>
                <c:pt idx="26">
                  <c:v>-0.18815228840364506</c:v>
                </c:pt>
                <c:pt idx="27">
                  <c:v>-0.13010459314914291</c:v>
                </c:pt>
                <c:pt idx="28">
                  <c:v>-7.2464564229589121E-2</c:v>
                </c:pt>
                <c:pt idx="29">
                  <c:v>-1.5055173406183201E-2</c:v>
                </c:pt>
                <c:pt idx="30">
                  <c:v>4.2305861951419457E-2</c:v>
                </c:pt>
                <c:pt idx="31">
                  <c:v>9.981050752774423E-2</c:v>
                </c:pt>
                <c:pt idx="32">
                  <c:v>0.15766569626925866</c:v>
                </c:pt>
                <c:pt idx="33">
                  <c:v>0.21609991977504261</c:v>
                </c:pt>
                <c:pt idx="34">
                  <c:v>0.27537178728736528</c:v>
                </c:pt>
                <c:pt idx="35">
                  <c:v>0.33578156022869138</c:v>
                </c:pt>
                <c:pt idx="36">
                  <c:v>0.39768726376666774</c:v>
                </c:pt>
                <c:pt idx="37">
                  <c:v>0.46152802708522256</c:v>
                </c:pt>
                <c:pt idx="38">
                  <c:v>0.52785924622226343</c:v>
                </c:pt>
                <c:pt idx="39">
                  <c:v>0.59740795364083521</c:v>
                </c:pt>
                <c:pt idx="40">
                  <c:v>0.67116467723458118</c:v>
                </c:pt>
                <c:pt idx="41">
                  <c:v>0.75054592428582456</c:v>
                </c:pt>
                <c:pt idx="42">
                  <c:v>0.83770617257887359</c:v>
                </c:pt>
                <c:pt idx="43">
                  <c:v>0.9362068464758394</c:v>
                </c:pt>
                <c:pt idx="44">
                  <c:v>1.0526976457136943</c:v>
                </c:pt>
                <c:pt idx="45">
                  <c:v>1.202369713353618</c:v>
                </c:pt>
                <c:pt idx="46">
                  <c:v>1.4387200925604358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964-47BA-B251-DABF9630DC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403904"/>
        <c:axId val="211404480"/>
      </c:scatterChart>
      <c:valAx>
        <c:axId val="211403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1404480"/>
        <c:crosses val="autoZero"/>
        <c:crossBetween val="midCat"/>
      </c:valAx>
      <c:valAx>
        <c:axId val="21140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1403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Comportamiento de Falla </a:t>
            </a:r>
            <a:r>
              <a:rPr lang="es-CL" sz="11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Montaje 76 mm FF Riveros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0173172022039766"/>
                  <c:y val="1.3824228028503563E-2"/>
                </c:manualLayout>
              </c:layout>
              <c:numFmt formatCode="General" sourceLinked="0"/>
            </c:trendlineLbl>
          </c:trendline>
          <c:xVal>
            <c:numRef>
              <c:f>'Datos de Vida y falla'!$Z$5:$Z$20</c:f>
              <c:numCache>
                <c:formatCode>0.0000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5</c:v>
                </c:pt>
                <c:pt idx="6">
                  <c:v>6</c:v>
                </c:pt>
                <c:pt idx="7">
                  <c:v>9</c:v>
                </c:pt>
                <c:pt idx="8">
                  <c:v>11</c:v>
                </c:pt>
                <c:pt idx="9">
                  <c:v>23</c:v>
                </c:pt>
                <c:pt idx="10">
                  <c:v>26</c:v>
                </c:pt>
                <c:pt idx="11">
                  <c:v>30</c:v>
                </c:pt>
                <c:pt idx="12">
                  <c:v>32</c:v>
                </c:pt>
                <c:pt idx="13">
                  <c:v>45</c:v>
                </c:pt>
                <c:pt idx="14">
                  <c:v>63</c:v>
                </c:pt>
                <c:pt idx="15">
                  <c:v>80</c:v>
                </c:pt>
              </c:numCache>
            </c:numRef>
          </c:xVal>
          <c:yVal>
            <c:numRef>
              <c:f>'Datos de Vida y falla'!$AB$5:$AB$20</c:f>
              <c:numCache>
                <c:formatCode>0.00000</c:formatCode>
                <c:ptCount val="16"/>
                <c:pt idx="0">
                  <c:v>-1.7203664381457198</c:v>
                </c:pt>
                <c:pt idx="1">
                  <c:v>-1.2609771685257145</c:v>
                </c:pt>
                <c:pt idx="2">
                  <c:v>-0.9755887682569333</c:v>
                </c:pt>
                <c:pt idx="3">
                  <c:v>-0.75338347142312179</c:v>
                </c:pt>
                <c:pt idx="4">
                  <c:v>-0.56338796326795371</c:v>
                </c:pt>
                <c:pt idx="5">
                  <c:v>-0.39191373894379228</c:v>
                </c:pt>
                <c:pt idx="6">
                  <c:v>-0.23131103977423792</c:v>
                </c:pt>
                <c:pt idx="7">
                  <c:v>-7.6496133173260747E-2</c:v>
                </c:pt>
                <c:pt idx="8">
                  <c:v>7.64961331732609E-2</c:v>
                </c:pt>
                <c:pt idx="9">
                  <c:v>0.23131103977423792</c:v>
                </c:pt>
                <c:pt idx="10">
                  <c:v>0.39191373894379233</c:v>
                </c:pt>
                <c:pt idx="11">
                  <c:v>0.56338796326795371</c:v>
                </c:pt>
                <c:pt idx="12">
                  <c:v>0.7533834714231219</c:v>
                </c:pt>
                <c:pt idx="13">
                  <c:v>0.97558876825693253</c:v>
                </c:pt>
                <c:pt idx="14">
                  <c:v>1.2609771685257145</c:v>
                </c:pt>
                <c:pt idx="15">
                  <c:v>1.7203664381457211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505-4F16-8467-AA41CCDB89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405632"/>
        <c:axId val="211406208"/>
      </c:scatterChart>
      <c:valAx>
        <c:axId val="211405632"/>
        <c:scaling>
          <c:orientation val="minMax"/>
          <c:min val="2.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TTR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1406208"/>
        <c:crosses val="autoZero"/>
        <c:crossBetween val="midCat"/>
      </c:valAx>
      <c:valAx>
        <c:axId val="21140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Y(t)</a:t>
                </a:r>
              </a:p>
            </c:rich>
          </c:tx>
          <c:overlay val="0"/>
        </c:title>
        <c:numFmt formatCode="0.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1405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Comportamiento de Vida Montaje 76 mm FF Riveros</a:t>
            </a:r>
            <a:endParaRPr lang="es-CL" sz="1400" b="1" i="0" u="none" strike="noStrike" baseline="0">
              <a:effectLst/>
            </a:endParaRP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 sz="1400" b="1" i="0" u="none" strike="noStrike" baseline="0">
                <a:effectLst/>
              </a:rPr>
              <a:t>(Bernard)</a:t>
            </a:r>
            <a:endParaRPr lang="es-CL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trendlineType val="linear"/>
            <c:dispRSqr val="1"/>
            <c:dispEq val="1"/>
            <c:trendlineLbl>
              <c:layout>
                <c:manualLayout>
                  <c:x val="-0.19820454810121671"/>
                  <c:y val="-5.4629629629629724E-3"/>
                </c:manualLayout>
              </c:layout>
              <c:numFmt formatCode="General" sourceLinked="0"/>
            </c:trendlineLbl>
          </c:trendline>
          <c:xVal>
            <c:numRef>
              <c:f>'Datos de Vida y falla'!$M$6:$M$21</c:f>
              <c:numCache>
                <c:formatCode>0.0000</c:formatCode>
                <c:ptCount val="16"/>
                <c:pt idx="0">
                  <c:v>2.4849066497880004</c:v>
                </c:pt>
                <c:pt idx="1">
                  <c:v>3.1780538303479458</c:v>
                </c:pt>
                <c:pt idx="2">
                  <c:v>3.3322045101752038</c:v>
                </c:pt>
                <c:pt idx="3">
                  <c:v>3.4657359027997265</c:v>
                </c:pt>
                <c:pt idx="4">
                  <c:v>4.0604430105464191</c:v>
                </c:pt>
                <c:pt idx="5">
                  <c:v>4.3820266346738812</c:v>
                </c:pt>
                <c:pt idx="6">
                  <c:v>4.3820266346738812</c:v>
                </c:pt>
                <c:pt idx="7">
                  <c:v>4.4067192472642533</c:v>
                </c:pt>
                <c:pt idx="8">
                  <c:v>4.5538768916005408</c:v>
                </c:pt>
                <c:pt idx="9">
                  <c:v>4.9052747784384296</c:v>
                </c:pt>
                <c:pt idx="10">
                  <c:v>4.9698132995760007</c:v>
                </c:pt>
                <c:pt idx="11">
                  <c:v>5.0498560072495371</c:v>
                </c:pt>
                <c:pt idx="12">
                  <c:v>5.1357984370502621</c:v>
                </c:pt>
                <c:pt idx="13">
                  <c:v>5.6094717951849598</c:v>
                </c:pt>
                <c:pt idx="14">
                  <c:v>5.6312117818213654</c:v>
                </c:pt>
                <c:pt idx="15">
                  <c:v>5.9506425525877269</c:v>
                </c:pt>
              </c:numCache>
            </c:numRef>
          </c:xVal>
          <c:yVal>
            <c:numRef>
              <c:f>'Datos de Vida y falla'!$N$6:$N$21</c:f>
              <c:numCache>
                <c:formatCode>0.0000</c:formatCode>
                <c:ptCount val="16"/>
                <c:pt idx="0">
                  <c:v>-3.132225247886578</c:v>
                </c:pt>
                <c:pt idx="1">
                  <c:v>-2.2124351036883803</c:v>
                </c:pt>
                <c:pt idx="2">
                  <c:v>-1.7154347305111937</c:v>
                </c:pt>
                <c:pt idx="3">
                  <c:v>-1.3638311924181556</c:v>
                </c:pt>
                <c:pt idx="4">
                  <c:v>-1.0856195815491516</c:v>
                </c:pt>
                <c:pt idx="5">
                  <c:v>-0.85088322896775781</c:v>
                </c:pt>
                <c:pt idx="6">
                  <c:v>-0.64406096627326326</c:v>
                </c:pt>
                <c:pt idx="7">
                  <c:v>-0.45577208511463796</c:v>
                </c:pt>
                <c:pt idx="8">
                  <c:v>-0.27963321033013522</c:v>
                </c:pt>
                <c:pt idx="9">
                  <c:v>-0.11073738019479781</c:v>
                </c:pt>
                <c:pt idx="10">
                  <c:v>5.5259819306327569E-2</c:v>
                </c:pt>
                <c:pt idx="11">
                  <c:v>0.22291858690292574</c:v>
                </c:pt>
                <c:pt idx="12">
                  <c:v>0.39807017632770408</c:v>
                </c:pt>
                <c:pt idx="13">
                  <c:v>0.59002280832427911</c:v>
                </c:pt>
                <c:pt idx="14">
                  <c:v>0.81830433104069467</c:v>
                </c:pt>
                <c:pt idx="15">
                  <c:v>1.1486576262915913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2419-46CE-AD96-DB865A70A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408512"/>
        <c:axId val="211409088"/>
      </c:scatterChart>
      <c:valAx>
        <c:axId val="211408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Ln(TBF)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1409088"/>
        <c:crosses val="autoZero"/>
        <c:crossBetween val="midCat"/>
      </c:valAx>
      <c:valAx>
        <c:axId val="211409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Ln(-Ln(1-F(t))</a:t>
                </a:r>
              </a:p>
            </c:rich>
          </c:tx>
          <c:overlay val="0"/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1408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(hoja4)'!$BA$7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(hoja4)'!$AX$8:$AX$21</c:f>
              <c:numCache>
                <c:formatCode>0.00%</c:formatCode>
                <c:ptCount val="14"/>
                <c:pt idx="0">
                  <c:v>0.42792314527238323</c:v>
                </c:pt>
                <c:pt idx="1">
                  <c:v>0.47029920858554003</c:v>
                </c:pt>
                <c:pt idx="2">
                  <c:v>0.51267527189869688</c:v>
                </c:pt>
                <c:pt idx="3">
                  <c:v>0.55505133521185357</c:v>
                </c:pt>
                <c:pt idx="4">
                  <c:v>0.59742739852501048</c:v>
                </c:pt>
                <c:pt idx="5">
                  <c:v>0.63980346183816716</c:v>
                </c:pt>
                <c:pt idx="6">
                  <c:v>0.68217952515132407</c:v>
                </c:pt>
                <c:pt idx="7">
                  <c:v>0.72455558846448076</c:v>
                </c:pt>
                <c:pt idx="8">
                  <c:v>0.76693165177763767</c:v>
                </c:pt>
                <c:pt idx="9">
                  <c:v>0.80930771509079436</c:v>
                </c:pt>
                <c:pt idx="10">
                  <c:v>0.85168377840395126</c:v>
                </c:pt>
                <c:pt idx="11">
                  <c:v>0.89405984171710795</c:v>
                </c:pt>
                <c:pt idx="12">
                  <c:v>0.93643590503026486</c:v>
                </c:pt>
                <c:pt idx="13">
                  <c:v>0.97881196834342155</c:v>
                </c:pt>
              </c:numCache>
            </c:numRef>
          </c:cat>
          <c:val>
            <c:numRef>
              <c:f>'Simulacion sistema (hoja4)'!$BA$8:$BA$21</c:f>
              <c:numCache>
                <c:formatCode>General</c:formatCode>
                <c:ptCount val="14"/>
                <c:pt idx="0">
                  <c:v>5</c:v>
                </c:pt>
                <c:pt idx="1">
                  <c:v>9</c:v>
                </c:pt>
                <c:pt idx="2">
                  <c:v>24</c:v>
                </c:pt>
                <c:pt idx="3">
                  <c:v>56</c:v>
                </c:pt>
                <c:pt idx="4">
                  <c:v>114</c:v>
                </c:pt>
                <c:pt idx="5">
                  <c:v>177</c:v>
                </c:pt>
                <c:pt idx="6">
                  <c:v>313</c:v>
                </c:pt>
                <c:pt idx="7">
                  <c:v>421</c:v>
                </c:pt>
                <c:pt idx="8">
                  <c:v>619</c:v>
                </c:pt>
                <c:pt idx="9">
                  <c:v>768</c:v>
                </c:pt>
                <c:pt idx="10">
                  <c:v>752</c:v>
                </c:pt>
                <c:pt idx="11">
                  <c:v>708</c:v>
                </c:pt>
                <c:pt idx="12">
                  <c:v>574</c:v>
                </c:pt>
                <c:pt idx="13">
                  <c:v>460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7EA-48D3-94AF-9FD690EAFB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722176"/>
        <c:axId val="211410240"/>
      </c:barChart>
      <c:lineChart>
        <c:grouping val="standard"/>
        <c:varyColors val="0"/>
        <c:ser>
          <c:idx val="1"/>
          <c:order val="1"/>
          <c:tx>
            <c:strRef>
              <c:f>'Simulacion sistema (hoja4)'!$BB$7</c:f>
              <c:strCache>
                <c:ptCount val="1"/>
                <c:pt idx="0">
                  <c:v>FREC. ACUMULADA</c:v>
                </c:pt>
              </c:strCache>
            </c:strRef>
          </c:tx>
          <c:val>
            <c:numRef>
              <c:f>'Simulacion sistema (hoja4)'!$BB$8:$BB$21</c:f>
              <c:numCache>
                <c:formatCode>General</c:formatCode>
                <c:ptCount val="14"/>
                <c:pt idx="0">
                  <c:v>5</c:v>
                </c:pt>
                <c:pt idx="1">
                  <c:v>14</c:v>
                </c:pt>
                <c:pt idx="2">
                  <c:v>38</c:v>
                </c:pt>
                <c:pt idx="3">
                  <c:v>94</c:v>
                </c:pt>
                <c:pt idx="4">
                  <c:v>208</c:v>
                </c:pt>
                <c:pt idx="5">
                  <c:v>385</c:v>
                </c:pt>
                <c:pt idx="6">
                  <c:v>698</c:v>
                </c:pt>
                <c:pt idx="7">
                  <c:v>1119</c:v>
                </c:pt>
                <c:pt idx="8">
                  <c:v>1738</c:v>
                </c:pt>
                <c:pt idx="9">
                  <c:v>2506</c:v>
                </c:pt>
                <c:pt idx="10">
                  <c:v>3258</c:v>
                </c:pt>
                <c:pt idx="11">
                  <c:v>3966</c:v>
                </c:pt>
                <c:pt idx="12">
                  <c:v>4540</c:v>
                </c:pt>
                <c:pt idx="13">
                  <c:v>5000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A7EA-48D3-94AF-9FD690EAFB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723200"/>
        <c:axId val="212549632"/>
      </c:lineChart>
      <c:catAx>
        <c:axId val="21272217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211410240"/>
        <c:crosses val="autoZero"/>
        <c:auto val="1"/>
        <c:lblAlgn val="ctr"/>
        <c:lblOffset val="100"/>
        <c:noMultiLvlLbl val="0"/>
      </c:catAx>
      <c:valAx>
        <c:axId val="211410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722176"/>
        <c:crosses val="autoZero"/>
        <c:crossBetween val="between"/>
      </c:valAx>
      <c:valAx>
        <c:axId val="21254963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12723200"/>
        <c:crosses val="max"/>
        <c:crossBetween val="between"/>
      </c:valAx>
      <c:catAx>
        <c:axId val="212723200"/>
        <c:scaling>
          <c:orientation val="minMax"/>
        </c:scaling>
        <c:delete val="1"/>
        <c:axPos val="b"/>
        <c:majorTickMark val="out"/>
        <c:minorTickMark val="none"/>
        <c:tickLblPos val="none"/>
        <c:crossAx val="212549632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(hoja4)'!$BA$7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(hoja4)'!$AX$46:$AX$50</c:f>
              <c:numCache>
                <c:formatCode>_ * #,##0.000_ ;_ * \-#,##0.000_ ;_ * "-"_ ;_ @_ 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numCache>
            </c:numRef>
          </c:cat>
          <c:val>
            <c:numRef>
              <c:f>'Simulacion sistema (hoja4)'!$BA$46:$BA$50</c:f>
              <c:numCache>
                <c:formatCode>General</c:formatCode>
                <c:ptCount val="5"/>
                <c:pt idx="0">
                  <c:v>2913</c:v>
                </c:pt>
                <c:pt idx="1">
                  <c:v>1492</c:v>
                </c:pt>
                <c:pt idx="2">
                  <c:v>502</c:v>
                </c:pt>
                <c:pt idx="3">
                  <c:v>82</c:v>
                </c:pt>
                <c:pt idx="4">
                  <c:v>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9C-4267-BE25-746DA965E7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534976"/>
        <c:axId val="212551936"/>
      </c:barChart>
      <c:lineChart>
        <c:grouping val="standard"/>
        <c:varyColors val="0"/>
        <c:ser>
          <c:idx val="1"/>
          <c:order val="1"/>
          <c:tx>
            <c:strRef>
              <c:f>'Simulacion sistema (hoja4)'!$BB$7</c:f>
              <c:strCache>
                <c:ptCount val="1"/>
                <c:pt idx="0">
                  <c:v>FREC. ACUMULADA</c:v>
                </c:pt>
              </c:strCache>
            </c:strRef>
          </c:tx>
          <c:cat>
            <c:numRef>
              <c:f>'Simulacion sistema (hoja4)'!$AX$46:$AX$50</c:f>
              <c:numCache>
                <c:formatCode>_ * #,##0.000_ ;_ * \-#,##0.000_ ;_ * "-"_ ;_ @_ </c:formatCod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numCache>
            </c:numRef>
          </c:cat>
          <c:val>
            <c:numRef>
              <c:f>'Simulacion sistema (hoja4)'!$BB$46:$BB$50</c:f>
              <c:numCache>
                <c:formatCode>General</c:formatCode>
                <c:ptCount val="5"/>
                <c:pt idx="0">
                  <c:v>2913</c:v>
                </c:pt>
                <c:pt idx="1">
                  <c:v>4405</c:v>
                </c:pt>
                <c:pt idx="2">
                  <c:v>4907</c:v>
                </c:pt>
                <c:pt idx="3">
                  <c:v>4989</c:v>
                </c:pt>
                <c:pt idx="4">
                  <c:v>5000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F9C-4267-BE25-746DA965E7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536000"/>
        <c:axId val="212552512"/>
      </c:lineChart>
      <c:catAx>
        <c:axId val="209534976"/>
        <c:scaling>
          <c:orientation val="minMax"/>
        </c:scaling>
        <c:delete val="0"/>
        <c:axPos val="b"/>
        <c:numFmt formatCode="_ * #,##0.000_ ;_ * \-#,##0.000_ ;_ * &quot;-&quot;_ ;_ @_ " sourceLinked="1"/>
        <c:majorTickMark val="out"/>
        <c:minorTickMark val="none"/>
        <c:tickLblPos val="nextTo"/>
        <c:crossAx val="212551936"/>
        <c:crosses val="autoZero"/>
        <c:auto val="1"/>
        <c:lblAlgn val="ctr"/>
        <c:lblOffset val="100"/>
        <c:noMultiLvlLbl val="0"/>
      </c:catAx>
      <c:valAx>
        <c:axId val="212551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9534976"/>
        <c:crosses val="autoZero"/>
        <c:crossBetween val="between"/>
      </c:valAx>
      <c:valAx>
        <c:axId val="21255251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09536000"/>
        <c:crosses val="max"/>
        <c:crossBetween val="between"/>
      </c:valAx>
      <c:catAx>
        <c:axId val="209536000"/>
        <c:scaling>
          <c:orientation val="minMax"/>
        </c:scaling>
        <c:delete val="1"/>
        <c:axPos val="b"/>
        <c:numFmt formatCode="_ * #,##0.000_ ;_ * \-#,##0.000_ ;_ * &quot;-&quot;_ ;_ @_ " sourceLinked="1"/>
        <c:majorTickMark val="out"/>
        <c:minorTickMark val="none"/>
        <c:tickLblPos val="none"/>
        <c:crossAx val="212552512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'Simulacion sistema (hoja4)'!$BA$7</c:f>
              <c:strCache>
                <c:ptCount val="1"/>
                <c:pt idx="0">
                  <c:v>FRECUENCIA</c:v>
                </c:pt>
              </c:strCache>
            </c:strRef>
          </c:tx>
          <c:invertIfNegative val="0"/>
          <c:cat>
            <c:numRef>
              <c:f>'Simulacion sistema (hoja4)'!$AX$86:$AX$99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'Simulacion sistema (hoja4)'!$BA$86:$BA$99</c:f>
              <c:numCache>
                <c:formatCode>General</c:formatCode>
                <c:ptCount val="14"/>
                <c:pt idx="0">
                  <c:v>2494</c:v>
                </c:pt>
                <c:pt idx="1">
                  <c:v>353</c:v>
                </c:pt>
                <c:pt idx="2">
                  <c:v>349</c:v>
                </c:pt>
                <c:pt idx="3">
                  <c:v>300</c:v>
                </c:pt>
                <c:pt idx="4">
                  <c:v>274</c:v>
                </c:pt>
                <c:pt idx="5">
                  <c:v>257</c:v>
                </c:pt>
                <c:pt idx="6">
                  <c:v>215</c:v>
                </c:pt>
                <c:pt idx="7">
                  <c:v>149</c:v>
                </c:pt>
                <c:pt idx="8">
                  <c:v>152</c:v>
                </c:pt>
                <c:pt idx="9">
                  <c:v>118</c:v>
                </c:pt>
                <c:pt idx="10">
                  <c:v>86</c:v>
                </c:pt>
                <c:pt idx="11">
                  <c:v>71</c:v>
                </c:pt>
                <c:pt idx="12">
                  <c:v>39</c:v>
                </c:pt>
                <c:pt idx="13">
                  <c:v>143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201-4F33-B79F-25C924C8C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536512"/>
        <c:axId val="212554816"/>
      </c:barChart>
      <c:lineChart>
        <c:grouping val="standard"/>
        <c:varyColors val="0"/>
        <c:ser>
          <c:idx val="1"/>
          <c:order val="1"/>
          <c:tx>
            <c:strRef>
              <c:f>'Simulacion sistema (hoja4)'!$BB$7</c:f>
              <c:strCache>
                <c:ptCount val="1"/>
                <c:pt idx="0">
                  <c:v>FREC. ACUMULADA</c:v>
                </c:pt>
              </c:strCache>
            </c:strRef>
          </c:tx>
          <c:cat>
            <c:numRef>
              <c:f>'Simulacion sistema (hoja4)'!$AX$86:$AX$99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'Simulacion sistema (hoja4)'!$BB$86:$BB$99</c:f>
              <c:numCache>
                <c:formatCode>General</c:formatCode>
                <c:ptCount val="14"/>
                <c:pt idx="0">
                  <c:v>2494</c:v>
                </c:pt>
                <c:pt idx="1">
                  <c:v>2847</c:v>
                </c:pt>
                <c:pt idx="2">
                  <c:v>3196</c:v>
                </c:pt>
                <c:pt idx="3">
                  <c:v>3496</c:v>
                </c:pt>
                <c:pt idx="4">
                  <c:v>3770</c:v>
                </c:pt>
                <c:pt idx="5">
                  <c:v>4027</c:v>
                </c:pt>
                <c:pt idx="6">
                  <c:v>4242</c:v>
                </c:pt>
                <c:pt idx="7">
                  <c:v>4391</c:v>
                </c:pt>
                <c:pt idx="8">
                  <c:v>4543</c:v>
                </c:pt>
                <c:pt idx="9">
                  <c:v>4661</c:v>
                </c:pt>
                <c:pt idx="10">
                  <c:v>4747</c:v>
                </c:pt>
                <c:pt idx="11">
                  <c:v>4818</c:v>
                </c:pt>
                <c:pt idx="12">
                  <c:v>4857</c:v>
                </c:pt>
                <c:pt idx="13">
                  <c:v>5000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201-4F33-B79F-25C924C8C0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9537536"/>
        <c:axId val="212555392"/>
      </c:lineChart>
      <c:catAx>
        <c:axId val="209536512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212554816"/>
        <c:crosses val="autoZero"/>
        <c:auto val="1"/>
        <c:lblAlgn val="ctr"/>
        <c:lblOffset val="100"/>
        <c:noMultiLvlLbl val="0"/>
      </c:catAx>
      <c:valAx>
        <c:axId val="212554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9536512"/>
        <c:crosses val="autoZero"/>
        <c:crossBetween val="between"/>
      </c:valAx>
      <c:valAx>
        <c:axId val="21255539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209537536"/>
        <c:crosses val="max"/>
        <c:crossBetween val="between"/>
      </c:valAx>
      <c:catAx>
        <c:axId val="209537536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one"/>
        <c:crossAx val="212555392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Escenarios de Riesgo Disponibilidad Anual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374902418722443"/>
          <c:y val="0.17184558074308584"/>
          <c:w val="0.6935649477888195"/>
          <c:h val="0.49790684922711365"/>
        </c:manualLayout>
      </c:layout>
      <c:areaChart>
        <c:grouping val="standard"/>
        <c:varyColors val="0"/>
        <c:ser>
          <c:idx val="1"/>
          <c:order val="0"/>
          <c:tx>
            <c:strRef>
              <c:f>Riesgo!$I$2</c:f>
              <c:strCache>
                <c:ptCount val="1"/>
                <c:pt idx="0">
                  <c:v>Probabilidad logro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Riesgo!$G$4:$G$17</c:f>
              <c:numCache>
                <c:formatCode>0.00%</c:formatCode>
                <c:ptCount val="14"/>
                <c:pt idx="0">
                  <c:v>0.42792314527238323</c:v>
                </c:pt>
                <c:pt idx="1">
                  <c:v>0.47029920858554003</c:v>
                </c:pt>
                <c:pt idx="2">
                  <c:v>0.51267527189869688</c:v>
                </c:pt>
                <c:pt idx="3">
                  <c:v>0.55505133521185357</c:v>
                </c:pt>
                <c:pt idx="4">
                  <c:v>0.59742739852501048</c:v>
                </c:pt>
                <c:pt idx="5">
                  <c:v>0.63980346183816716</c:v>
                </c:pt>
                <c:pt idx="6">
                  <c:v>0.68217952515132407</c:v>
                </c:pt>
                <c:pt idx="7">
                  <c:v>0.72455558846448076</c:v>
                </c:pt>
                <c:pt idx="8">
                  <c:v>0.76693165177763767</c:v>
                </c:pt>
                <c:pt idx="9">
                  <c:v>0.80930771509079436</c:v>
                </c:pt>
                <c:pt idx="10">
                  <c:v>0.85168377840395126</c:v>
                </c:pt>
                <c:pt idx="11">
                  <c:v>0.89405984171710795</c:v>
                </c:pt>
                <c:pt idx="12">
                  <c:v>0.93643590503026486</c:v>
                </c:pt>
                <c:pt idx="13">
                  <c:v>0.97881196834342155</c:v>
                </c:pt>
              </c:numCache>
            </c:numRef>
          </c:cat>
          <c:val>
            <c:numRef>
              <c:f>Riesgo!$I$4:$I$17</c:f>
              <c:numCache>
                <c:formatCode>0.00%</c:formatCode>
                <c:ptCount val="14"/>
                <c:pt idx="0">
                  <c:v>0.99960000000000004</c:v>
                </c:pt>
                <c:pt idx="1">
                  <c:v>0.99839999999999995</c:v>
                </c:pt>
                <c:pt idx="2">
                  <c:v>0.99560000000000004</c:v>
                </c:pt>
                <c:pt idx="3">
                  <c:v>0.98819999999999997</c:v>
                </c:pt>
                <c:pt idx="4">
                  <c:v>0.9708</c:v>
                </c:pt>
                <c:pt idx="5">
                  <c:v>0.94159999999999999</c:v>
                </c:pt>
                <c:pt idx="6">
                  <c:v>0.89300000000000002</c:v>
                </c:pt>
                <c:pt idx="7">
                  <c:v>0.82479999999999998</c:v>
                </c:pt>
                <c:pt idx="8">
                  <c:v>0.71740000000000004</c:v>
                </c:pt>
                <c:pt idx="9">
                  <c:v>0.57779999999999998</c:v>
                </c:pt>
                <c:pt idx="10">
                  <c:v>0.42179999999999995</c:v>
                </c:pt>
                <c:pt idx="11">
                  <c:v>0.27300000000000002</c:v>
                </c:pt>
                <c:pt idx="12">
                  <c:v>0.1462</c:v>
                </c:pt>
                <c:pt idx="13">
                  <c:v>4.8200000000000021E-2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FC7-48DE-8177-204CA6EFCC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/>
        <c:axId val="215447552"/>
        <c:axId val="212017152"/>
      </c:areaChart>
      <c:valAx>
        <c:axId val="2120171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Prob. De logro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5447552"/>
        <c:crosses val="max"/>
        <c:crossBetween val="between"/>
      </c:valAx>
      <c:catAx>
        <c:axId val="215447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Disponibilidad</a:t>
                </a:r>
                <a:r>
                  <a:rPr lang="es-ES" baseline="0"/>
                  <a:t> anual</a:t>
                </a:r>
                <a:endParaRPr lang="es-E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017152"/>
        <c:crosses val="autoZero"/>
        <c:auto val="1"/>
        <c:lblAlgn val="ctr"/>
        <c:lblOffset val="100"/>
        <c:tickMarkSkip val="1"/>
        <c:noMultiLvlLbl val="0"/>
      </c:catAx>
      <c:spPr>
        <a:noFill/>
        <a:ln>
          <a:solidFill>
            <a:schemeClr val="tx2">
              <a:lumMod val="75000"/>
            </a:schemeClr>
          </a:solidFill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s-CL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s-ES"/>
              <a:t>Escenarios de Riesgo Disponibilidad mínima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374902418722443"/>
          <c:y val="0.17184558074308584"/>
          <c:w val="0.6935649477888195"/>
          <c:h val="0.49790684922711365"/>
        </c:manualLayout>
      </c:layout>
      <c:areaChart>
        <c:grouping val="standard"/>
        <c:varyColors val="0"/>
        <c:ser>
          <c:idx val="1"/>
          <c:order val="0"/>
          <c:tx>
            <c:strRef>
              <c:f>Riesgo!$I$42</c:f>
              <c:strCache>
                <c:ptCount val="1"/>
                <c:pt idx="0">
                  <c:v>Probabilidad logro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Riesgo!$G$44:$G$57</c:f>
              <c:numCache>
                <c:formatCode>0.00%</c:formatCode>
                <c:ptCount val="14"/>
                <c:pt idx="0">
                  <c:v>3.5714285714285712E-2</c:v>
                </c:pt>
                <c:pt idx="1">
                  <c:v>0.10714285714285714</c:v>
                </c:pt>
                <c:pt idx="2">
                  <c:v>0.17857142857142855</c:v>
                </c:pt>
                <c:pt idx="3">
                  <c:v>0.25</c:v>
                </c:pt>
                <c:pt idx="4">
                  <c:v>0.3214285714285714</c:v>
                </c:pt>
                <c:pt idx="5">
                  <c:v>0.39285714285714279</c:v>
                </c:pt>
                <c:pt idx="6">
                  <c:v>0.46428571428571419</c:v>
                </c:pt>
                <c:pt idx="7">
                  <c:v>0.53571428571428559</c:v>
                </c:pt>
                <c:pt idx="8">
                  <c:v>0.60714285714285698</c:v>
                </c:pt>
                <c:pt idx="9">
                  <c:v>0.67857142857142838</c:v>
                </c:pt>
                <c:pt idx="10">
                  <c:v>0.74999999999999978</c:v>
                </c:pt>
                <c:pt idx="11">
                  <c:v>0.82142857142857117</c:v>
                </c:pt>
                <c:pt idx="12">
                  <c:v>0.89285714285714257</c:v>
                </c:pt>
                <c:pt idx="13">
                  <c:v>0.96428571428571397</c:v>
                </c:pt>
              </c:numCache>
            </c:numRef>
          </c:cat>
          <c:val>
            <c:numRef>
              <c:f>Riesgo!$I$44:$I$57</c:f>
              <c:numCache>
                <c:formatCode>0.00%</c:formatCode>
                <c:ptCount val="14"/>
                <c:pt idx="0">
                  <c:v>0.54020000000000001</c:v>
                </c:pt>
                <c:pt idx="1">
                  <c:v>0.46599999999999997</c:v>
                </c:pt>
                <c:pt idx="2">
                  <c:v>0.39139999999999997</c:v>
                </c:pt>
                <c:pt idx="3">
                  <c:v>0.32779999999999998</c:v>
                </c:pt>
                <c:pt idx="4">
                  <c:v>0.27459999999999996</c:v>
                </c:pt>
                <c:pt idx="5">
                  <c:v>0.21999999999999997</c:v>
                </c:pt>
                <c:pt idx="6">
                  <c:v>0.17079999999999995</c:v>
                </c:pt>
                <c:pt idx="7">
                  <c:v>0.13400000000000001</c:v>
                </c:pt>
                <c:pt idx="8">
                  <c:v>0.10419999999999996</c:v>
                </c:pt>
                <c:pt idx="9">
                  <c:v>8.0400000000000027E-2</c:v>
                </c:pt>
                <c:pt idx="10">
                  <c:v>5.8200000000000029E-2</c:v>
                </c:pt>
                <c:pt idx="11">
                  <c:v>4.159999999999997E-2</c:v>
                </c:pt>
                <c:pt idx="12">
                  <c:v>3.2800000000000051E-2</c:v>
                </c:pt>
                <c:pt idx="13">
                  <c:v>2.300000000000002E-2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798-465B-9231-CF01C6089E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/>
        <c:axId val="211136512"/>
        <c:axId val="212018880"/>
      </c:areaChart>
      <c:valAx>
        <c:axId val="21201888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Prob. De logro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1136512"/>
        <c:crosses val="max"/>
        <c:crossBetween val="between"/>
      </c:valAx>
      <c:catAx>
        <c:axId val="211136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Disponibilidad</a:t>
                </a:r>
                <a:r>
                  <a:rPr lang="es-ES" baseline="0"/>
                  <a:t> anual</a:t>
                </a:r>
                <a:endParaRPr lang="es-E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.00%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2018880"/>
        <c:crosses val="autoZero"/>
        <c:auto val="1"/>
        <c:lblAlgn val="ctr"/>
        <c:lblOffset val="100"/>
        <c:tickMarkSkip val="1"/>
        <c:noMultiLvlLbl val="0"/>
      </c:catAx>
      <c:spPr>
        <a:noFill/>
        <a:ln>
          <a:solidFill>
            <a:schemeClr val="tx2">
              <a:lumMod val="75000"/>
            </a:schemeClr>
          </a:solidFill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b="1"/>
      </a:pPr>
      <a:endParaRPr lang="es-CL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2" name="Gráfico 4">
          <a:extLst>
            <a:ext uri="{FF2B5EF4-FFF2-40B4-BE49-F238E27FC236}">
              <a16:creationId xmlns="" xmlns:a16="http://schemas.microsoft.com/office/drawing/2014/main" id="{DB38E444-C669-4006-973C-262564A579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3" name="Gráfico 2">
          <a:extLst>
            <a:ext uri="{FF2B5EF4-FFF2-40B4-BE49-F238E27FC236}">
              <a16:creationId xmlns="" xmlns:a16="http://schemas.microsoft.com/office/drawing/2014/main" id="{5B9CFC47-8D2A-4B4F-96CE-6D60453242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60313F19-F763-4EBC-AC4C-12B9C294A8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ABFB6B45-9C91-4587-A45D-1C63485E6A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6" name="Gráfico 4">
          <a:extLst>
            <a:ext uri="{FF2B5EF4-FFF2-40B4-BE49-F238E27FC236}">
              <a16:creationId xmlns="" xmlns:a16="http://schemas.microsoft.com/office/drawing/2014/main" id="{B3D0ECAE-3A4C-4CA9-87DB-26AB01579F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5F7BCEF0-BDDB-4DDD-B772-4ED1A97F8F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8" name="Gráfico 4">
          <a:extLst>
            <a:ext uri="{FF2B5EF4-FFF2-40B4-BE49-F238E27FC236}">
              <a16:creationId xmlns="" xmlns:a16="http://schemas.microsoft.com/office/drawing/2014/main" id="{D2ED22E7-0A42-4ED5-BB5A-8C037F54DB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C2CB2E83-06D6-4F8B-9E22-E31A016E78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10" name="Gráfico 4">
          <a:extLst>
            <a:ext uri="{FF2B5EF4-FFF2-40B4-BE49-F238E27FC236}">
              <a16:creationId xmlns="" xmlns:a16="http://schemas.microsoft.com/office/drawing/2014/main" id="{73DF294B-EE81-4A00-85A2-F846290A560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16</xdr:col>
      <xdr:colOff>267820</xdr:colOff>
      <xdr:row>2</xdr:row>
      <xdr:rowOff>32498</xdr:rowOff>
    </xdr:from>
    <xdr:to>
      <xdr:col>22</xdr:col>
      <xdr:colOff>267820</xdr:colOff>
      <xdr:row>16</xdr:row>
      <xdr:rowOff>108698</xdr:rowOff>
    </xdr:to>
    <xdr:graphicFrame macro="">
      <xdr:nvGraphicFramePr>
        <xdr:cNvPr id="11" name="Gráfico 2">
          <a:extLst>
            <a:ext uri="{FF2B5EF4-FFF2-40B4-BE49-F238E27FC236}">
              <a16:creationId xmlns="" xmlns:a16="http://schemas.microsoft.com/office/drawing/2014/main" id="{EB813E06-EC28-4109-B626-D22C1E7E31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28</xdr:col>
      <xdr:colOff>125131</xdr:colOff>
      <xdr:row>2</xdr:row>
      <xdr:rowOff>103219</xdr:rowOff>
    </xdr:from>
    <xdr:to>
      <xdr:col>34</xdr:col>
      <xdr:colOff>357965</xdr:colOff>
      <xdr:row>16</xdr:row>
      <xdr:rowOff>109569</xdr:rowOff>
    </xdr:to>
    <xdr:graphicFrame macro="">
      <xdr:nvGraphicFramePr>
        <xdr:cNvPr id="12" name="Gráfico 4">
          <a:extLst>
            <a:ext uri="{FF2B5EF4-FFF2-40B4-BE49-F238E27FC236}">
              <a16:creationId xmlns="" xmlns:a16="http://schemas.microsoft.com/office/drawing/2014/main" id="{386E3BE1-C63B-4268-849E-B4A7FD7A05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15</xdr:col>
      <xdr:colOff>111125</xdr:colOff>
      <xdr:row>2</xdr:row>
      <xdr:rowOff>32498</xdr:rowOff>
    </xdr:from>
    <xdr:to>
      <xdr:col>22</xdr:col>
      <xdr:colOff>267820</xdr:colOff>
      <xdr:row>18</xdr:row>
      <xdr:rowOff>31750</xdr:rowOff>
    </xdr:to>
    <xdr:graphicFrame macro="">
      <xdr:nvGraphicFramePr>
        <xdr:cNvPr id="13" name="Gráfico 2">
          <a:extLst>
            <a:ext uri="{FF2B5EF4-FFF2-40B4-BE49-F238E27FC236}">
              <a16:creationId xmlns="" xmlns:a16="http://schemas.microsoft.com/office/drawing/2014/main" id="{6FD3ABD4-1136-494E-AB2E-E8EB4C5B62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687916</xdr:colOff>
      <xdr:row>22</xdr:row>
      <xdr:rowOff>0</xdr:rowOff>
    </xdr:from>
    <xdr:to>
      <xdr:col>59</xdr:col>
      <xdr:colOff>237066</xdr:colOff>
      <xdr:row>38</xdr:row>
      <xdr:rowOff>169333</xdr:rowOff>
    </xdr:to>
    <xdr:graphicFrame macro="">
      <xdr:nvGraphicFramePr>
        <xdr:cNvPr id="3" name="4 Gráfico">
          <a:extLst>
            <a:ext uri="{FF2B5EF4-FFF2-40B4-BE49-F238E27FC236}">
              <a16:creationId xmlns="" xmlns:a16="http://schemas.microsoft.com/office/drawing/2014/main" id="{51D68AD8-43A6-47F9-AECD-51757FFAB7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49</xdr:col>
      <xdr:colOff>0</xdr:colOff>
      <xdr:row>59</xdr:row>
      <xdr:rowOff>0</xdr:rowOff>
    </xdr:from>
    <xdr:to>
      <xdr:col>54</xdr:col>
      <xdr:colOff>635000</xdr:colOff>
      <xdr:row>75</xdr:row>
      <xdr:rowOff>169333</xdr:rowOff>
    </xdr:to>
    <xdr:graphicFrame macro="">
      <xdr:nvGraphicFramePr>
        <xdr:cNvPr id="4" name="4 Gráfico">
          <a:extLst>
            <a:ext uri="{FF2B5EF4-FFF2-40B4-BE49-F238E27FC236}">
              <a16:creationId xmlns="" xmlns:a16="http://schemas.microsoft.com/office/drawing/2014/main" id="{184A6CA8-E6A7-479A-900E-DC725A84A9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49</xdr:col>
      <xdr:colOff>762000</xdr:colOff>
      <xdr:row>104</xdr:row>
      <xdr:rowOff>19050</xdr:rowOff>
    </xdr:from>
    <xdr:to>
      <xdr:col>55</xdr:col>
      <xdr:colOff>635000</xdr:colOff>
      <xdr:row>120</xdr:row>
      <xdr:rowOff>188383</xdr:rowOff>
    </xdr:to>
    <xdr:graphicFrame macro="">
      <xdr:nvGraphicFramePr>
        <xdr:cNvPr id="5" name="4 Gráfico">
          <a:extLst>
            <a:ext uri="{FF2B5EF4-FFF2-40B4-BE49-F238E27FC236}">
              <a16:creationId xmlns="" xmlns:a16="http://schemas.microsoft.com/office/drawing/2014/main" id="{7AA01399-050A-4784-B00B-8CA9F7A09A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243415</xdr:colOff>
      <xdr:row>1</xdr:row>
      <xdr:rowOff>21167</xdr:rowOff>
    </xdr:from>
    <xdr:to>
      <xdr:col>23</xdr:col>
      <xdr:colOff>486832</xdr:colOff>
      <xdr:row>23</xdr:row>
      <xdr:rowOff>179917</xdr:rowOff>
    </xdr:to>
    <xdr:graphicFrame macro="">
      <xdr:nvGraphicFramePr>
        <xdr:cNvPr id="2" name="4 Gráfico">
          <a:extLst>
            <a:ext uri="{FF2B5EF4-FFF2-40B4-BE49-F238E27FC236}">
              <a16:creationId xmlns="" xmlns:a16="http://schemas.microsoft.com/office/drawing/2014/main" id="{B87ED054-9A84-4766-BC7A-A2511B1EF0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349250</xdr:colOff>
      <xdr:row>37</xdr:row>
      <xdr:rowOff>63499</xdr:rowOff>
    </xdr:from>
    <xdr:to>
      <xdr:col>23</xdr:col>
      <xdr:colOff>592667</xdr:colOff>
      <xdr:row>60</xdr:row>
      <xdr:rowOff>84666</xdr:rowOff>
    </xdr:to>
    <xdr:graphicFrame macro="">
      <xdr:nvGraphicFramePr>
        <xdr:cNvPr id="3" name="4 Gráfico">
          <a:extLst>
            <a:ext uri="{FF2B5EF4-FFF2-40B4-BE49-F238E27FC236}">
              <a16:creationId xmlns="" xmlns:a16="http://schemas.microsoft.com/office/drawing/2014/main" id="{10774209-63AE-4C48-A538-8CBA7A9692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2244965.ESCUADRA/Desktop/CONFIABILIDAD%20KP%20DF%20PARA%202025/CONF%20BUQUES%20(COMPILADO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2244965.ESCUADRA/Desktop/CONFIABILIDAD%20KP%20DF%20PARA%202025/3.%20CONF%20BUQUES%20(COMPILADO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ALLAS WL"/>
      <sheetName val="Datos de Vida y falla"/>
      <sheetName val="FALLAS LY"/>
      <sheetName val="Datos de Vida y falla (2)"/>
      <sheetName val="FALLAS CN"/>
      <sheetName val="Datos de Vida y falla (3)"/>
      <sheetName val="FALLAS CD"/>
      <sheetName val="Datos de Vida y falla (4)"/>
      <sheetName val="FALLAS RV"/>
      <sheetName val="Datos de Vida y falla (7)"/>
      <sheetName val="FALLA BL"/>
      <sheetName val="Datos de Vida y falla (6)"/>
      <sheetName val="FALLA PT"/>
      <sheetName val="Datos de Vida y falla (8)"/>
      <sheetName val="FALLA LT"/>
      <sheetName val="Datos de Vida y falla (5)"/>
    </sheetNames>
    <sheetDataSet>
      <sheetData sheetId="0"/>
      <sheetData sheetId="1"/>
      <sheetData sheetId="2"/>
      <sheetData sheetId="3"/>
      <sheetData sheetId="4">
        <row r="5">
          <cell r="Z5">
            <v>1</v>
          </cell>
        </row>
      </sheetData>
      <sheetData sheetId="5"/>
      <sheetData sheetId="6">
        <row r="5">
          <cell r="Z5">
            <v>1</v>
          </cell>
        </row>
      </sheetData>
      <sheetData sheetId="7"/>
      <sheetData sheetId="8">
        <row r="5">
          <cell r="Z5">
            <v>1</v>
          </cell>
        </row>
      </sheetData>
      <sheetData sheetId="9"/>
      <sheetData sheetId="10">
        <row r="5">
          <cell r="Z5">
            <v>1</v>
          </cell>
          <cell r="AB5">
            <v>-1.9949105966812479</v>
          </cell>
        </row>
        <row r="6">
          <cell r="M6">
            <v>0</v>
          </cell>
          <cell r="N6">
            <v>-3.7256450378764248</v>
          </cell>
          <cell r="Z6">
            <v>1</v>
          </cell>
          <cell r="AB6">
            <v>-1.589967614180132</v>
          </cell>
        </row>
        <row r="7">
          <cell r="M7">
            <v>1.3862943611198906</v>
          </cell>
          <cell r="N7">
            <v>-2.8207331076266597</v>
          </cell>
          <cell r="Z7">
            <v>1</v>
          </cell>
          <cell r="AB7">
            <v>-1.3480833407731776</v>
          </cell>
        </row>
        <row r="8">
          <cell r="M8">
            <v>1.6094379124341003</v>
          </cell>
          <cell r="N8">
            <v>-2.3399639704089181</v>
          </cell>
          <cell r="Z8">
            <v>1</v>
          </cell>
          <cell r="AB8">
            <v>-1.1664784596623872</v>
          </cell>
        </row>
        <row r="9">
          <cell r="M9">
            <v>1.9459101490553132</v>
          </cell>
          <cell r="N9">
            <v>-2.0061637015532368</v>
          </cell>
          <cell r="Z9">
            <v>1</v>
          </cell>
          <cell r="AB9">
            <v>-1.0168799840418545</v>
          </cell>
        </row>
        <row r="10">
          <cell r="M10">
            <v>2.3025850929940459</v>
          </cell>
          <cell r="N10">
            <v>-1.7476004080199556</v>
          </cell>
          <cell r="Z10">
            <v>1</v>
          </cell>
          <cell r="AB10">
            <v>-0.88714655901887607</v>
          </cell>
        </row>
        <row r="11">
          <cell r="M11">
            <v>2.7725887222397811</v>
          </cell>
          <cell r="N11">
            <v>-1.5347033007149131</v>
          </cell>
          <cell r="Z11">
            <v>3</v>
          </cell>
          <cell r="AB11">
            <v>-0.77086075060574732</v>
          </cell>
        </row>
        <row r="12">
          <cell r="M12">
            <v>2.9444389791664403</v>
          </cell>
          <cell r="N12">
            <v>-1.352357777276364</v>
          </cell>
          <cell r="Z12">
            <v>4</v>
          </cell>
          <cell r="AB12">
            <v>-0.66417400755321998</v>
          </cell>
        </row>
        <row r="13">
          <cell r="M13">
            <v>3.1780538303479458</v>
          </cell>
          <cell r="N13">
            <v>-1.1917728150995985</v>
          </cell>
          <cell r="Z13">
            <v>8</v>
          </cell>
          <cell r="AB13">
            <v>-0.56456684611765939</v>
          </cell>
        </row>
        <row r="14">
          <cell r="M14">
            <v>3.5835189384561099</v>
          </cell>
          <cell r="N14">
            <v>-1.0473652192399754</v>
          </cell>
          <cell r="Z14">
            <v>9</v>
          </cell>
          <cell r="AB14">
            <v>-0.47027592614393743</v>
          </cell>
        </row>
        <row r="15">
          <cell r="M15">
            <v>3.6635616461296463</v>
          </cell>
          <cell r="N15">
            <v>-0.91535107698638696</v>
          </cell>
          <cell r="Z15">
            <v>11</v>
          </cell>
          <cell r="AB15">
            <v>-0.37999736865420219</v>
          </cell>
        </row>
        <row r="16">
          <cell r="M16">
            <v>3.784189633918261</v>
          </cell>
          <cell r="N16">
            <v>-0.79303127371089988</v>
          </cell>
          <cell r="Z16">
            <v>11</v>
          </cell>
          <cell r="AB16">
            <v>-0.2927191356619579</v>
          </cell>
        </row>
        <row r="17">
          <cell r="M17">
            <v>4.0073331852324712</v>
          </cell>
          <cell r="N17">
            <v>-0.6783964401024174</v>
          </cell>
          <cell r="Z17">
            <v>11</v>
          </cell>
          <cell r="AB17">
            <v>-0.20761919462834433</v>
          </cell>
        </row>
        <row r="18">
          <cell r="M18">
            <v>4.4067192472642533</v>
          </cell>
          <cell r="N18">
            <v>-0.5698929968829094</v>
          </cell>
          <cell r="Z18">
            <v>14</v>
          </cell>
          <cell r="AB18">
            <v>-0.12399935030675162</v>
          </cell>
        </row>
        <row r="19">
          <cell r="M19">
            <v>4.4188406077965983</v>
          </cell>
          <cell r="N19">
            <v>-0.46627624539537049</v>
          </cell>
          <cell r="Z19">
            <v>16</v>
          </cell>
          <cell r="AB19">
            <v>-4.1239124738385494E-2</v>
          </cell>
        </row>
        <row r="20">
          <cell r="M20">
            <v>4.6634390941120669</v>
          </cell>
          <cell r="N20">
            <v>-0.36651292058166435</v>
          </cell>
          <cell r="Z20">
            <v>19</v>
          </cell>
          <cell r="AB20">
            <v>4.1239124738385494E-2</v>
          </cell>
        </row>
        <row r="21">
          <cell r="M21">
            <v>4.7791234931115296</v>
          </cell>
          <cell r="N21">
            <v>-0.26971270427344918</v>
          </cell>
          <cell r="Z21">
            <v>20</v>
          </cell>
          <cell r="AB21">
            <v>0.12399935030675149</v>
          </cell>
        </row>
        <row r="22">
          <cell r="M22">
            <v>4.9126548857360524</v>
          </cell>
          <cell r="N22">
            <v>-0.17507664758683927</v>
          </cell>
          <cell r="Z22">
            <v>28</v>
          </cell>
          <cell r="AB22">
            <v>0.20761919462834433</v>
          </cell>
        </row>
        <row r="23">
          <cell r="M23">
            <v>4.9272536851572051</v>
          </cell>
          <cell r="N23">
            <v>-8.185469641469717E-2</v>
          </cell>
          <cell r="Z23">
            <v>29</v>
          </cell>
          <cell r="AB23">
            <v>0.29271913566195801</v>
          </cell>
        </row>
        <row r="24">
          <cell r="M24">
            <v>5.1357984370502621</v>
          </cell>
          <cell r="N24">
            <v>1.0693552493326569E-2</v>
          </cell>
          <cell r="Z24">
            <v>32</v>
          </cell>
          <cell r="AB24">
            <v>0.37999736865420219</v>
          </cell>
        </row>
        <row r="25">
          <cell r="M25">
            <v>5.1704839950381514</v>
          </cell>
          <cell r="N25">
            <v>0.10334038652203692</v>
          </cell>
          <cell r="Z25">
            <v>32</v>
          </cell>
          <cell r="AB25">
            <v>0.47027592614393743</v>
          </cell>
        </row>
        <row r="26">
          <cell r="M26">
            <v>5.4293456289544411</v>
          </cell>
          <cell r="N26">
            <v>0.19694055058268109</v>
          </cell>
          <cell r="Z26">
            <v>35</v>
          </cell>
          <cell r="AB26">
            <v>0.56456684611765928</v>
          </cell>
        </row>
        <row r="27">
          <cell r="M27">
            <v>5.598421958998375</v>
          </cell>
          <cell r="N27">
            <v>0.29250120089034204</v>
          </cell>
          <cell r="Z27">
            <v>54</v>
          </cell>
          <cell r="AB27">
            <v>0.66417400755322031</v>
          </cell>
        </row>
        <row r="28">
          <cell r="M28">
            <v>5.6058020662959978</v>
          </cell>
          <cell r="N28">
            <v>0.39128987787472402</v>
          </cell>
          <cell r="Z28">
            <v>56</v>
          </cell>
          <cell r="AB28">
            <v>0.77086075060574732</v>
          </cell>
        </row>
        <row r="29">
          <cell r="M29">
            <v>5.6204008657171496</v>
          </cell>
          <cell r="N29">
            <v>0.49501844571806308</v>
          </cell>
          <cell r="Z29">
            <v>63</v>
          </cell>
          <cell r="AB29">
            <v>0.88714655901887607</v>
          </cell>
        </row>
        <row r="30">
          <cell r="M30">
            <v>5.6204008657171496</v>
          </cell>
          <cell r="N30">
            <v>0.60618971064200677</v>
          </cell>
          <cell r="Z30">
            <v>65</v>
          </cell>
          <cell r="AB30">
            <v>1.0168799840418574</v>
          </cell>
        </row>
        <row r="31">
          <cell r="M31">
            <v>5.8493247799468593</v>
          </cell>
          <cell r="N31">
            <v>0.72883370133233361</v>
          </cell>
          <cell r="Z31">
            <v>65</v>
          </cell>
          <cell r="AB31">
            <v>1.1664784596623872</v>
          </cell>
        </row>
        <row r="32">
          <cell r="M32">
            <v>5.916202062607435</v>
          </cell>
          <cell r="N32">
            <v>0.87034852697649623</v>
          </cell>
          <cell r="Z32">
            <v>80</v>
          </cell>
          <cell r="AB32">
            <v>1.3480833407731776</v>
          </cell>
        </row>
        <row r="33">
          <cell r="M33">
            <v>6.4002574453088208</v>
          </cell>
          <cell r="N33">
            <v>1.047447555588995</v>
          </cell>
          <cell r="Z33">
            <v>149</v>
          </cell>
          <cell r="AB33">
            <v>1.5899676141801327</v>
          </cell>
        </row>
        <row r="34">
          <cell r="M34">
            <v>6.4118182677098972</v>
          </cell>
          <cell r="N34">
            <v>1.3184623205053281</v>
          </cell>
          <cell r="Z34">
            <v>172</v>
          </cell>
          <cell r="AB34">
            <v>1.9949105966812481</v>
          </cell>
        </row>
      </sheetData>
      <sheetData sheetId="11"/>
      <sheetData sheetId="12">
        <row r="5">
          <cell r="Z5">
            <v>1</v>
          </cell>
          <cell r="AB5">
            <v>-2.0085395538635846</v>
          </cell>
        </row>
        <row r="6">
          <cell r="M6">
            <v>0</v>
          </cell>
          <cell r="N6">
            <v>-3.7922313962598286</v>
          </cell>
          <cell r="Z6">
            <v>1</v>
          </cell>
          <cell r="AB6">
            <v>-1.6059711235883536</v>
          </cell>
        </row>
        <row r="7">
          <cell r="M7">
            <v>1.0986122886681098</v>
          </cell>
          <cell r="N7">
            <v>-2.8884783037124979</v>
          </cell>
          <cell r="Z7">
            <v>1</v>
          </cell>
          <cell r="AB7">
            <v>-1.3658867177443277</v>
          </cell>
        </row>
        <row r="8">
          <cell r="M8">
            <v>1.6094379124341003</v>
          </cell>
          <cell r="N8">
            <v>-2.4089375432493441</v>
          </cell>
          <cell r="Z8">
            <v>1</v>
          </cell>
          <cell r="AB8">
            <v>-1.1858822854160693</v>
          </cell>
        </row>
        <row r="9">
          <cell r="M9">
            <v>1.9459101490553132</v>
          </cell>
          <cell r="N9">
            <v>-2.0764422064189043</v>
          </cell>
          <cell r="Z9">
            <v>1</v>
          </cell>
          <cell r="AB9">
            <v>-1.0378002566579261</v>
          </cell>
        </row>
        <row r="10">
          <cell r="M10">
            <v>1.9459101490553132</v>
          </cell>
          <cell r="N10">
            <v>-1.8192684298317627</v>
          </cell>
          <cell r="Z10">
            <v>1</v>
          </cell>
          <cell r="AB10">
            <v>-0.90955483854173835</v>
          </cell>
        </row>
        <row r="11">
          <cell r="M11">
            <v>2.1972245773362196</v>
          </cell>
          <cell r="N11">
            <v>-1.6078546613726075</v>
          </cell>
          <cell r="Z11">
            <v>3</v>
          </cell>
          <cell r="AB11">
            <v>-0.79476263082300769</v>
          </cell>
        </row>
        <row r="12">
          <cell r="M12">
            <v>2.9957322735539909</v>
          </cell>
          <cell r="N12">
            <v>-1.4270969838266294</v>
          </cell>
          <cell r="Z12">
            <v>3</v>
          </cell>
          <cell r="AB12">
            <v>-0.68959985296787341</v>
          </cell>
        </row>
        <row r="13">
          <cell r="M13">
            <v>3.044522437723423</v>
          </cell>
          <cell r="N13">
            <v>-1.2682168096442255</v>
          </cell>
          <cell r="Z13">
            <v>4</v>
          </cell>
          <cell r="AB13">
            <v>-0.59156767163858448</v>
          </cell>
        </row>
        <row r="14">
          <cell r="M14">
            <v>3.2188758248682006</v>
          </cell>
          <cell r="N14">
            <v>-1.1256455104356731</v>
          </cell>
          <cell r="Z14">
            <v>4</v>
          </cell>
          <cell r="AB14">
            <v>-0.49892191461645152</v>
          </cell>
        </row>
        <row r="15">
          <cell r="M15">
            <v>3.3672958299864741</v>
          </cell>
          <cell r="N15">
            <v>-0.99561635904860291</v>
          </cell>
          <cell r="Z15">
            <v>5</v>
          </cell>
          <cell r="AB15">
            <v>-0.41037802683199781</v>
          </cell>
        </row>
        <row r="16">
          <cell r="M16">
            <v>3.6109179126442243</v>
          </cell>
          <cell r="N16">
            <v>-0.87545067517409958</v>
          </cell>
          <cell r="Z16">
            <v>5</v>
          </cell>
          <cell r="AB16">
            <v>-0.3249446938781036</v>
          </cell>
        </row>
        <row r="17">
          <cell r="M17">
            <v>3.912023005428146</v>
          </cell>
          <cell r="N17">
            <v>-0.76316359603880857</v>
          </cell>
          <cell r="Z17">
            <v>5</v>
          </cell>
          <cell r="AB17">
            <v>-0.24182315340635616</v>
          </cell>
        </row>
        <row r="18">
          <cell r="M18">
            <v>4.1431347263915326</v>
          </cell>
          <cell r="N18">
            <v>-0.65723121234722826</v>
          </cell>
          <cell r="Z18">
            <v>5</v>
          </cell>
          <cell r="AB18">
            <v>-0.16034226744630706</v>
          </cell>
        </row>
        <row r="19">
          <cell r="M19">
            <v>4.2046926193909657</v>
          </cell>
          <cell r="N19">
            <v>-0.55644512646397026</v>
          </cell>
          <cell r="Z19">
            <v>6</v>
          </cell>
          <cell r="AB19">
            <v>-7.9913902643637971E-2</v>
          </cell>
        </row>
        <row r="20">
          <cell r="M20">
            <v>4.3438054218536841</v>
          </cell>
          <cell r="N20">
            <v>-0.45981701186844948</v>
          </cell>
          <cell r="Z20">
            <v>7</v>
          </cell>
          <cell r="AB20">
            <v>0</v>
          </cell>
        </row>
        <row r="21">
          <cell r="M21">
            <v>4.3944491546724391</v>
          </cell>
          <cell r="N21">
            <v>-0.36651292058166435</v>
          </cell>
          <cell r="Z21">
            <v>9</v>
          </cell>
          <cell r="AB21">
            <v>7.9913902643637971E-2</v>
          </cell>
        </row>
        <row r="22">
          <cell r="M22">
            <v>4.4426512564903167</v>
          </cell>
          <cell r="N22">
            <v>-0.2758056780075977</v>
          </cell>
          <cell r="Z22">
            <v>14</v>
          </cell>
          <cell r="AB22">
            <v>0.16034226744630706</v>
          </cell>
        </row>
        <row r="23">
          <cell r="M23">
            <v>4.5849674786705723</v>
          </cell>
          <cell r="N23">
            <v>-0.18703819054717932</v>
          </cell>
          <cell r="Z23">
            <v>14</v>
          </cell>
          <cell r="AB23">
            <v>0.24182315340635616</v>
          </cell>
        </row>
        <row r="24">
          <cell r="M24">
            <v>4.6539603501575231</v>
          </cell>
          <cell r="N24">
            <v>-9.9592847955368657E-2</v>
          </cell>
          <cell r="Z24">
            <v>16</v>
          </cell>
          <cell r="AB24">
            <v>0.32494469387810354</v>
          </cell>
        </row>
        <row r="25">
          <cell r="M25">
            <v>4.7184988712950942</v>
          </cell>
          <cell r="N25">
            <v>-1.2863327890703595E-2</v>
          </cell>
          <cell r="Z25">
            <v>20</v>
          </cell>
          <cell r="AB25">
            <v>0.41037802683199776</v>
          </cell>
        </row>
        <row r="26">
          <cell r="M26">
            <v>5.2094861528414214</v>
          </cell>
          <cell r="N26">
            <v>7.3774628658274097E-2</v>
          </cell>
          <cell r="Z26">
            <v>22</v>
          </cell>
          <cell r="AB26">
            <v>0.4989219146164513</v>
          </cell>
        </row>
        <row r="27">
          <cell r="M27">
            <v>5.4680601411351315</v>
          </cell>
          <cell r="N27">
            <v>0.16099747897282027</v>
          </cell>
          <cell r="Z27">
            <v>29</v>
          </cell>
          <cell r="AB27">
            <v>0.59156767163858481</v>
          </cell>
        </row>
        <row r="28">
          <cell r="M28">
            <v>5.4889377261566867</v>
          </cell>
          <cell r="N28">
            <v>0.24957893104036302</v>
          </cell>
          <cell r="Z28">
            <v>36</v>
          </cell>
          <cell r="AB28">
            <v>0.68959985296787385</v>
          </cell>
        </row>
        <row r="29">
          <cell r="M29">
            <v>5.579729825986222</v>
          </cell>
          <cell r="N29">
            <v>0.34045541042316091</v>
          </cell>
          <cell r="Z29">
            <v>52</v>
          </cell>
          <cell r="AB29">
            <v>0.79476263082300691</v>
          </cell>
        </row>
        <row r="30">
          <cell r="M30">
            <v>5.6801726090170677</v>
          </cell>
          <cell r="N30">
            <v>0.43482995401213065</v>
          </cell>
          <cell r="Z30">
            <v>56</v>
          </cell>
          <cell r="AB30">
            <v>0.90955483854174068</v>
          </cell>
        </row>
        <row r="31">
          <cell r="M31">
            <v>5.8348107370626048</v>
          </cell>
          <cell r="N31">
            <v>0.53435173268881886</v>
          </cell>
          <cell r="Z31">
            <v>90</v>
          </cell>
          <cell r="AB31">
            <v>1.037800256657935</v>
          </cell>
        </row>
        <row r="32">
          <cell r="M32">
            <v>5.9026333334013659</v>
          </cell>
          <cell r="N32">
            <v>0.64145664106952938</v>
          </cell>
          <cell r="Z32">
            <v>97</v>
          </cell>
          <cell r="AB32">
            <v>1.1858822854160693</v>
          </cell>
        </row>
        <row r="33">
          <cell r="M33">
            <v>6.3526293963195668</v>
          </cell>
          <cell r="N33">
            <v>0.76009299243921147</v>
          </cell>
          <cell r="Z33">
            <v>175</v>
          </cell>
          <cell r="AB33">
            <v>1.3658867177443277</v>
          </cell>
        </row>
        <row r="34">
          <cell r="M34">
            <v>6.4216222678065176</v>
          </cell>
          <cell r="N34">
            <v>0.89753844969316743</v>
          </cell>
          <cell r="Z34">
            <v>221</v>
          </cell>
          <cell r="AB34">
            <v>1.6059711235883536</v>
          </cell>
        </row>
        <row r="35">
          <cell r="M35">
            <v>6.5424719605068047</v>
          </cell>
          <cell r="N35">
            <v>1.0702744178222674</v>
          </cell>
          <cell r="Z35">
            <v>270</v>
          </cell>
          <cell r="AB35">
            <v>2.0085395538635846</v>
          </cell>
        </row>
        <row r="36">
          <cell r="M36">
            <v>6.5553568918106651</v>
          </cell>
          <cell r="N36">
            <v>1.3359171829836047</v>
          </cell>
        </row>
      </sheetData>
      <sheetData sheetId="13"/>
      <sheetData sheetId="14">
        <row r="5">
          <cell r="Z5">
            <v>2</v>
          </cell>
          <cell r="AB5">
            <v>-1.1281436452787641</v>
          </cell>
        </row>
        <row r="6">
          <cell r="M6">
            <v>1.9459101490553132</v>
          </cell>
          <cell r="N6">
            <v>-1.9744586943793727</v>
          </cell>
          <cell r="Z6">
            <v>3</v>
          </cell>
          <cell r="AB6">
            <v>-0.48224821483792335</v>
          </cell>
        </row>
        <row r="7">
          <cell r="M7">
            <v>2.4849066497880004</v>
          </cell>
          <cell r="N7">
            <v>-0.97268614120537145</v>
          </cell>
          <cell r="Z7">
            <v>4</v>
          </cell>
          <cell r="AB7">
            <v>0</v>
          </cell>
        </row>
        <row r="8">
          <cell r="M8">
            <v>5.9053618480545707</v>
          </cell>
          <cell r="N8">
            <v>-0.36651292058166435</v>
          </cell>
          <cell r="Z8">
            <v>10</v>
          </cell>
          <cell r="AB8">
            <v>0.48224821483792302</v>
          </cell>
        </row>
        <row r="9">
          <cell r="M9">
            <v>5.9269260259704106</v>
          </cell>
          <cell r="N9">
            <v>0.1447673963435997</v>
          </cell>
          <cell r="Z9">
            <v>19</v>
          </cell>
          <cell r="AB9">
            <v>1.1281436452787641</v>
          </cell>
        </row>
        <row r="10">
          <cell r="M10">
            <v>6.0544393462693709</v>
          </cell>
          <cell r="N10">
            <v>0.71445548625766664</v>
          </cell>
        </row>
      </sheetData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ALLAS WL"/>
      <sheetName val="Datos de Vida y falla"/>
      <sheetName val="FALLAS LY"/>
      <sheetName val="Datos de Vida y falla (2)"/>
      <sheetName val="FALLAS CN"/>
      <sheetName val="Datos de Vida y falla (3)"/>
      <sheetName val="FALLAS CD"/>
      <sheetName val="Datos de Vida y falla (4)"/>
      <sheetName val="FALLAS RV"/>
      <sheetName val="Datos de Vida y falla (7)"/>
      <sheetName val="FALLA BL"/>
      <sheetName val="Datos de Vida y falla (6)"/>
      <sheetName val="FALLA PT"/>
      <sheetName val="Datos de Vida y falla (8)"/>
      <sheetName val="FALLA LT"/>
      <sheetName val="Datos de Vida y falla (5)"/>
    </sheetNames>
    <sheetDataSet>
      <sheetData sheetId="0" refreshError="1"/>
      <sheetData sheetId="1" refreshError="1"/>
      <sheetData sheetId="2">
        <row r="5">
          <cell r="Z5">
            <v>1</v>
          </cell>
          <cell r="AB5">
            <v>-2.1762594611068447</v>
          </cell>
        </row>
        <row r="6">
          <cell r="M6">
            <v>1.0986122886681098</v>
          </cell>
          <cell r="N6">
            <v>-4.2078673638092061</v>
          </cell>
          <cell r="Z6">
            <v>1</v>
          </cell>
          <cell r="AB6">
            <v>-1.8008282305702432</v>
          </cell>
        </row>
        <row r="7">
          <cell r="M7">
            <v>1.3862943611198906</v>
          </cell>
          <cell r="N7">
            <v>-3.3097875948505862</v>
          </cell>
          <cell r="Z7">
            <v>1</v>
          </cell>
          <cell r="AB7">
            <v>-1.5807987929378529</v>
          </cell>
        </row>
        <row r="8">
          <cell r="M8">
            <v>1.6094379124341003</v>
          </cell>
          <cell r="N8">
            <v>-2.8361894077582885</v>
          </cell>
          <cell r="Z8">
            <v>1</v>
          </cell>
          <cell r="AB8">
            <v>-1.4182487847778193</v>
          </cell>
        </row>
        <row r="9">
          <cell r="M9">
            <v>2.3025850929940459</v>
          </cell>
          <cell r="N9">
            <v>-2.5099275590881573</v>
          </cell>
          <cell r="Z9">
            <v>1</v>
          </cell>
          <cell r="AB9">
            <v>-1.2863749504971231</v>
          </cell>
        </row>
        <row r="10">
          <cell r="M10">
            <v>2.3978952727983707</v>
          </cell>
          <cell r="N10">
            <v>-2.2593023672797541</v>
          </cell>
          <cell r="Z10">
            <v>2</v>
          </cell>
          <cell r="AB10">
            <v>-1.1737221651511949</v>
          </cell>
        </row>
        <row r="11">
          <cell r="M11">
            <v>2.8903717578961645</v>
          </cell>
          <cell r="N11">
            <v>-2.0547793693867167</v>
          </cell>
          <cell r="Z11">
            <v>2</v>
          </cell>
          <cell r="AB11">
            <v>-1.0742728228267384</v>
          </cell>
        </row>
        <row r="12">
          <cell r="M12">
            <v>2.9444389791664403</v>
          </cell>
          <cell r="N12">
            <v>-1.8812851125033991</v>
          </cell>
          <cell r="Z12">
            <v>2</v>
          </cell>
          <cell r="AB12">
            <v>-0.98444957146277334</v>
          </cell>
        </row>
        <row r="13">
          <cell r="M13">
            <v>2.9444389791664403</v>
          </cell>
          <cell r="N13">
            <v>-1.7300754125311637</v>
          </cell>
          <cell r="Z13">
            <v>3</v>
          </cell>
          <cell r="AB13">
            <v>-0.90194025176140591</v>
          </cell>
        </row>
        <row r="14">
          <cell r="M14">
            <v>2.9444389791664403</v>
          </cell>
          <cell r="N14">
            <v>-1.5956206684028806</v>
          </cell>
          <cell r="Z14">
            <v>3</v>
          </cell>
          <cell r="AB14">
            <v>-0.82515658064207731</v>
          </cell>
        </row>
        <row r="15">
          <cell r="M15">
            <v>2.9444389791664403</v>
          </cell>
          <cell r="N15">
            <v>-1.4741986417330517</v>
          </cell>
          <cell r="Z15">
            <v>3</v>
          </cell>
          <cell r="AB15">
            <v>-0.75295527051855748</v>
          </cell>
        </row>
        <row r="16">
          <cell r="M16">
            <v>2.9957322735539909</v>
          </cell>
          <cell r="N16">
            <v>-1.3631816353453929</v>
          </cell>
          <cell r="Z16">
            <v>3</v>
          </cell>
          <cell r="AB16">
            <v>-0.68448194578138599</v>
          </cell>
        </row>
        <row r="17">
          <cell r="M17">
            <v>3.044522437723423</v>
          </cell>
          <cell r="N17">
            <v>-1.260643549158909</v>
          </cell>
          <cell r="Z17">
            <v>3</v>
          </cell>
          <cell r="AB17">
            <v>-0.61907799499470262</v>
          </cell>
        </row>
        <row r="18">
          <cell r="M18">
            <v>3.1354942159291497</v>
          </cell>
          <cell r="N18">
            <v>-1.1651286308105213</v>
          </cell>
          <cell r="Z18">
            <v>4</v>
          </cell>
          <cell r="AB18">
            <v>-0.55622204348416815</v>
          </cell>
        </row>
        <row r="19">
          <cell r="M19">
            <v>3.4965075614664802</v>
          </cell>
          <cell r="N19">
            <v>-1.0755080842198956</v>
          </cell>
          <cell r="Z19">
            <v>4</v>
          </cell>
          <cell r="AB19">
            <v>-0.49549157935868876</v>
          </cell>
        </row>
        <row r="20">
          <cell r="M20">
            <v>3.5553480614894135</v>
          </cell>
          <cell r="N20">
            <v>-0.990887263513336</v>
          </cell>
          <cell r="Z20">
            <v>5</v>
          </cell>
          <cell r="AB20">
            <v>-0.43653686619399334</v>
          </cell>
        </row>
        <row r="21">
          <cell r="M21">
            <v>3.6109179126442243</v>
          </cell>
          <cell r="N21">
            <v>-0.91054340987092985</v>
          </cell>
          <cell r="Z21">
            <v>5</v>
          </cell>
          <cell r="AB21">
            <v>-0.3790626378140653</v>
          </cell>
        </row>
        <row r="22">
          <cell r="M22">
            <v>3.6888794541139363</v>
          </cell>
          <cell r="N22">
            <v>-0.8338825761388462</v>
          </cell>
          <cell r="Z22">
            <v>5</v>
          </cell>
          <cell r="AB22">
            <v>-0.32281488025547633</v>
          </cell>
        </row>
        <row r="23">
          <cell r="M23">
            <v>3.713572066704308</v>
          </cell>
          <cell r="N23">
            <v>-0.76040901638462755</v>
          </cell>
          <cell r="Z23">
            <v>5</v>
          </cell>
          <cell r="AB23">
            <v>-0.267571025999228</v>
          </cell>
        </row>
        <row r="24">
          <cell r="M24">
            <v>3.713572066704308</v>
          </cell>
          <cell r="N24">
            <v>-0.68970290701494352</v>
          </cell>
          <cell r="Z24">
            <v>6</v>
          </cell>
          <cell r="AB24">
            <v>-0.21313248326473713</v>
          </cell>
        </row>
        <row r="25">
          <cell r="M25">
            <v>3.8712010109078911</v>
          </cell>
          <cell r="N25">
            <v>-0.62140377298682337</v>
          </cell>
          <cell r="Z25">
            <v>7</v>
          </cell>
          <cell r="AB25">
            <v>-0.15931878496666388</v>
          </cell>
        </row>
        <row r="26">
          <cell r="M26">
            <v>4.0253516907351496</v>
          </cell>
          <cell r="N26">
            <v>-0.55519790042159389</v>
          </cell>
          <cell r="Z26">
            <v>9</v>
          </cell>
          <cell r="AB26">
            <v>-0.10596286670256798</v>
          </cell>
        </row>
        <row r="27">
          <cell r="M27">
            <v>4.1108738641733114</v>
          </cell>
          <cell r="N27">
            <v>-0.49080858024316082</v>
          </cell>
          <cell r="Z27">
            <v>10</v>
          </cell>
          <cell r="AB27">
            <v>-5.2907125310414548E-2</v>
          </cell>
        </row>
        <row r="28">
          <cell r="M28">
            <v>4.1588830833596715</v>
          </cell>
          <cell r="N28">
            <v>-0.42798838586708582</v>
          </cell>
          <cell r="Z28">
            <v>13</v>
          </cell>
          <cell r="AB28">
            <v>0</v>
          </cell>
        </row>
        <row r="29">
          <cell r="M29">
            <v>4.219507705176107</v>
          </cell>
          <cell r="N29">
            <v>-0.36651292058166435</v>
          </cell>
          <cell r="Z29">
            <v>15</v>
          </cell>
          <cell r="AB29">
            <v>5.2907125310414402E-2</v>
          </cell>
        </row>
        <row r="30">
          <cell r="M30">
            <v>4.219507705176107</v>
          </cell>
          <cell r="N30">
            <v>-0.30617562323203901</v>
          </cell>
          <cell r="Z30">
            <v>15</v>
          </cell>
          <cell r="AB30">
            <v>0.10596286670256812</v>
          </cell>
        </row>
        <row r="31">
          <cell r="M31">
            <v>4.2341065045972597</v>
          </cell>
          <cell r="N31">
            <v>-0.24678332163945552</v>
          </cell>
          <cell r="Z31">
            <v>15</v>
          </cell>
          <cell r="AB31">
            <v>0.15931878496666388</v>
          </cell>
        </row>
        <row r="32">
          <cell r="M32">
            <v>4.2626798770413155</v>
          </cell>
          <cell r="N32">
            <v>-0.18815228840364506</v>
          </cell>
          <cell r="Z32">
            <v>16</v>
          </cell>
          <cell r="AB32">
            <v>0.21313248326473702</v>
          </cell>
        </row>
        <row r="33">
          <cell r="M33">
            <v>4.3174881135363101</v>
          </cell>
          <cell r="N33">
            <v>-0.13010459314914291</v>
          </cell>
          <cell r="Z33">
            <v>17</v>
          </cell>
          <cell r="AB33">
            <v>0.26757102599922811</v>
          </cell>
        </row>
        <row r="34">
          <cell r="M34">
            <v>4.3567088266895917</v>
          </cell>
          <cell r="N34">
            <v>-7.2464564229589121E-2</v>
          </cell>
          <cell r="Z34">
            <v>18</v>
          </cell>
          <cell r="AB34">
            <v>0.32281488025547633</v>
          </cell>
        </row>
        <row r="35">
          <cell r="M35">
            <v>4.4188406077965983</v>
          </cell>
          <cell r="N35">
            <v>-1.5055173406183201E-2</v>
          </cell>
          <cell r="Z35">
            <v>21</v>
          </cell>
          <cell r="AB35">
            <v>0.37906263781406513</v>
          </cell>
        </row>
        <row r="36">
          <cell r="M36">
            <v>4.4886363697321396</v>
          </cell>
          <cell r="N36">
            <v>4.2305861951419457E-2</v>
          </cell>
          <cell r="Z36">
            <v>22</v>
          </cell>
          <cell r="AB36">
            <v>0.43653686619399351</v>
          </cell>
        </row>
        <row r="37">
          <cell r="M37">
            <v>4.5951198501345898</v>
          </cell>
          <cell r="N37">
            <v>9.981050752774423E-2</v>
          </cell>
          <cell r="Z37">
            <v>27</v>
          </cell>
          <cell r="AB37">
            <v>0.49549157935868898</v>
          </cell>
        </row>
        <row r="38">
          <cell r="M38">
            <v>4.7621739347977563</v>
          </cell>
          <cell r="N38">
            <v>0.15766569626925866</v>
          </cell>
          <cell r="Z38">
            <v>29</v>
          </cell>
          <cell r="AB38">
            <v>0.55622204348416804</v>
          </cell>
        </row>
        <row r="39">
          <cell r="M39">
            <v>4.8202815656050371</v>
          </cell>
          <cell r="N39">
            <v>0.21609991977504261</v>
          </cell>
          <cell r="Z39">
            <v>29</v>
          </cell>
          <cell r="AB39">
            <v>0.61907799499470284</v>
          </cell>
        </row>
        <row r="40">
          <cell r="M40">
            <v>4.9199809258281251</v>
          </cell>
          <cell r="N40">
            <v>0.27537178728736528</v>
          </cell>
          <cell r="Z40">
            <v>32</v>
          </cell>
          <cell r="AB40">
            <v>0.68448194578138621</v>
          </cell>
        </row>
        <row r="41">
          <cell r="M41">
            <v>4.9272536851572051</v>
          </cell>
          <cell r="N41">
            <v>0.33578156022869138</v>
          </cell>
          <cell r="Z41">
            <v>52</v>
          </cell>
          <cell r="AB41">
            <v>0.75295527051855748</v>
          </cell>
        </row>
        <row r="42">
          <cell r="M42">
            <v>5.0238805208462765</v>
          </cell>
          <cell r="N42">
            <v>0.39768726376666774</v>
          </cell>
          <cell r="Z42">
            <v>62</v>
          </cell>
          <cell r="AB42">
            <v>0.82515658064207897</v>
          </cell>
        </row>
        <row r="43">
          <cell r="M43">
            <v>5.1239639794032588</v>
          </cell>
          <cell r="N43">
            <v>0.46152802708522256</v>
          </cell>
          <cell r="Z43">
            <v>62</v>
          </cell>
          <cell r="AB43">
            <v>0.90194025176140757</v>
          </cell>
        </row>
        <row r="44">
          <cell r="M44">
            <v>5.1590552992145291</v>
          </cell>
          <cell r="N44">
            <v>0.52785924622226343</v>
          </cell>
          <cell r="Z44">
            <v>63</v>
          </cell>
          <cell r="AB44">
            <v>0.98444957146277567</v>
          </cell>
        </row>
        <row r="45">
          <cell r="M45">
            <v>5.1590552992145291</v>
          </cell>
          <cell r="N45">
            <v>0.59740795364083521</v>
          </cell>
          <cell r="Z45">
            <v>71</v>
          </cell>
          <cell r="AB45">
            <v>1.0742728228267382</v>
          </cell>
        </row>
        <row r="46">
          <cell r="M46">
            <v>5.3423342519648109</v>
          </cell>
          <cell r="N46">
            <v>0.67116467723458118</v>
          </cell>
          <cell r="Z46">
            <v>91</v>
          </cell>
          <cell r="AB46">
            <v>1.1737221651511951</v>
          </cell>
        </row>
        <row r="47">
          <cell r="M47">
            <v>5.4847969334906548</v>
          </cell>
          <cell r="N47">
            <v>0.75054592428582456</v>
          </cell>
          <cell r="Z47">
            <v>152</v>
          </cell>
          <cell r="AB47">
            <v>1.2863749504971231</v>
          </cell>
        </row>
        <row r="48">
          <cell r="M48">
            <v>5.5568280616995374</v>
          </cell>
          <cell r="N48">
            <v>0.83770617257887359</v>
          </cell>
          <cell r="Z48">
            <v>285</v>
          </cell>
          <cell r="AB48">
            <v>1.4182487847778209</v>
          </cell>
        </row>
        <row r="49">
          <cell r="M49">
            <v>5.579729825986222</v>
          </cell>
          <cell r="N49">
            <v>0.9362068464758394</v>
          </cell>
          <cell r="Z49">
            <v>289</v>
          </cell>
          <cell r="AB49">
            <v>1.5807987929378544</v>
          </cell>
        </row>
        <row r="50">
          <cell r="M50">
            <v>5.8318824772835169</v>
          </cell>
          <cell r="N50">
            <v>1.0526976457136943</v>
          </cell>
          <cell r="Z50">
            <v>359</v>
          </cell>
          <cell r="AB50">
            <v>1.8008282305702445</v>
          </cell>
        </row>
        <row r="51">
          <cell r="M51">
            <v>5.8318824772835169</v>
          </cell>
          <cell r="N51">
            <v>1.202369713353618</v>
          </cell>
          <cell r="Z51">
            <v>646</v>
          </cell>
          <cell r="AB51">
            <v>2.1762594611068473</v>
          </cell>
        </row>
        <row r="52">
          <cell r="M52">
            <v>6.4997870406558542</v>
          </cell>
          <cell r="N52">
            <v>1.4387200925604358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19"/>
  <sheetViews>
    <sheetView workbookViewId="0">
      <selection activeCell="A24" sqref="A24:I40"/>
    </sheetView>
  </sheetViews>
  <sheetFormatPr baseColWidth="10" defaultRowHeight="15" x14ac:dyDescent="0.25"/>
  <cols>
    <col min="1" max="7" width="11.42578125" style="61"/>
    <col min="8" max="8" width="42.5703125" style="61" bestFit="1" customWidth="1"/>
    <col min="9" max="9" width="15" style="61" bestFit="1" customWidth="1"/>
    <col min="10" max="16384" width="11.42578125" style="61"/>
  </cols>
  <sheetData>
    <row r="1" spans="1:11" x14ac:dyDescent="0.25">
      <c r="H1" s="61" t="s">
        <v>127</v>
      </c>
      <c r="I1" s="63">
        <v>43466</v>
      </c>
      <c r="J1" s="61" t="s">
        <v>45</v>
      </c>
      <c r="K1" s="61" t="s">
        <v>9</v>
      </c>
    </row>
    <row r="2" spans="1:11" x14ac:dyDescent="0.25">
      <c r="G2" s="61" t="s">
        <v>128</v>
      </c>
      <c r="I2" s="63" t="s">
        <v>129</v>
      </c>
    </row>
    <row r="3" spans="1:11" x14ac:dyDescent="0.25">
      <c r="A3" s="62" t="s">
        <v>90</v>
      </c>
      <c r="B3" s="62" t="s">
        <v>85</v>
      </c>
      <c r="C3" s="62" t="s">
        <v>86</v>
      </c>
      <c r="D3" s="62" t="s">
        <v>91</v>
      </c>
      <c r="E3" s="62" t="s">
        <v>87</v>
      </c>
      <c r="F3" s="62" t="s">
        <v>88</v>
      </c>
      <c r="G3" s="64">
        <v>43498</v>
      </c>
      <c r="H3" s="62" t="s">
        <v>92</v>
      </c>
      <c r="I3" s="64">
        <v>43543</v>
      </c>
      <c r="J3" s="61">
        <f>I3-G3</f>
        <v>45</v>
      </c>
      <c r="K3" s="61">
        <f>G3-I1</f>
        <v>32</v>
      </c>
    </row>
    <row r="4" spans="1:11" x14ac:dyDescent="0.25">
      <c r="A4" s="61" t="s">
        <v>93</v>
      </c>
      <c r="B4" s="61" t="s">
        <v>85</v>
      </c>
      <c r="C4" s="61" t="s">
        <v>86</v>
      </c>
      <c r="D4" s="61" t="s">
        <v>94</v>
      </c>
      <c r="E4" s="61" t="s">
        <v>87</v>
      </c>
      <c r="F4" s="61" t="s">
        <v>88</v>
      </c>
      <c r="G4" s="63">
        <v>43571</v>
      </c>
      <c r="H4" s="61" t="s">
        <v>92</v>
      </c>
      <c r="I4" s="63">
        <v>43634</v>
      </c>
      <c r="J4" s="61">
        <f t="shared" ref="J4:J18" si="0">I4-G4</f>
        <v>63</v>
      </c>
      <c r="K4" s="61">
        <f>G4-I3</f>
        <v>28</v>
      </c>
    </row>
    <row r="5" spans="1:11" x14ac:dyDescent="0.25">
      <c r="A5" s="61" t="s">
        <v>95</v>
      </c>
      <c r="B5" s="61" t="s">
        <v>85</v>
      </c>
      <c r="C5" s="61" t="s">
        <v>86</v>
      </c>
      <c r="D5" s="61" t="s">
        <v>91</v>
      </c>
      <c r="E5" s="61" t="s">
        <v>87</v>
      </c>
      <c r="F5" s="61" t="s">
        <v>88</v>
      </c>
      <c r="G5" s="63">
        <v>43790</v>
      </c>
      <c r="H5" s="61" t="s">
        <v>96</v>
      </c>
      <c r="I5" s="63">
        <v>43822</v>
      </c>
      <c r="J5" s="61">
        <f t="shared" si="0"/>
        <v>32</v>
      </c>
      <c r="K5" s="61">
        <f>G5-I4</f>
        <v>156</v>
      </c>
    </row>
    <row r="6" spans="1:11" x14ac:dyDescent="0.25">
      <c r="A6" s="61" t="s">
        <v>97</v>
      </c>
      <c r="B6" s="61" t="s">
        <v>85</v>
      </c>
      <c r="C6" s="61" t="s">
        <v>86</v>
      </c>
      <c r="D6" s="61" t="s">
        <v>91</v>
      </c>
      <c r="E6" s="61" t="s">
        <v>87</v>
      </c>
      <c r="F6" s="61" t="s">
        <v>88</v>
      </c>
      <c r="G6" s="63">
        <v>43992</v>
      </c>
      <c r="H6" s="61" t="s">
        <v>98</v>
      </c>
      <c r="I6" s="63">
        <v>44022</v>
      </c>
      <c r="J6" s="61">
        <f t="shared" si="0"/>
        <v>30</v>
      </c>
      <c r="K6" s="61">
        <f t="shared" ref="K6:K18" si="1">G6-I5</f>
        <v>170</v>
      </c>
    </row>
    <row r="7" spans="1:11" x14ac:dyDescent="0.25">
      <c r="A7" s="61" t="s">
        <v>99</v>
      </c>
      <c r="B7" s="61" t="s">
        <v>85</v>
      </c>
      <c r="C7" s="61" t="s">
        <v>86</v>
      </c>
      <c r="D7" s="61" t="s">
        <v>91</v>
      </c>
      <c r="E7" s="61" t="s">
        <v>87</v>
      </c>
      <c r="F7" s="61" t="s">
        <v>88</v>
      </c>
      <c r="G7" s="63">
        <v>44166</v>
      </c>
      <c r="H7" s="61" t="s">
        <v>100</v>
      </c>
      <c r="I7" s="63">
        <v>44175</v>
      </c>
      <c r="J7" s="61">
        <f t="shared" si="0"/>
        <v>9</v>
      </c>
      <c r="K7" s="61">
        <f t="shared" si="1"/>
        <v>144</v>
      </c>
    </row>
    <row r="8" spans="1:11" x14ac:dyDescent="0.25">
      <c r="A8" s="61" t="s">
        <v>101</v>
      </c>
      <c r="B8" s="61" t="s">
        <v>85</v>
      </c>
      <c r="C8" s="61" t="s">
        <v>86</v>
      </c>
      <c r="D8" s="61" t="s">
        <v>91</v>
      </c>
      <c r="E8" s="61" t="s">
        <v>87</v>
      </c>
      <c r="F8" s="61" t="s">
        <v>88</v>
      </c>
      <c r="G8" s="63">
        <v>44310</v>
      </c>
      <c r="H8" s="61" t="s">
        <v>102</v>
      </c>
      <c r="I8" s="63">
        <v>44316</v>
      </c>
      <c r="J8" s="61">
        <f t="shared" si="0"/>
        <v>6</v>
      </c>
      <c r="K8" s="61">
        <f t="shared" si="1"/>
        <v>135</v>
      </c>
    </row>
    <row r="9" spans="1:11" x14ac:dyDescent="0.25">
      <c r="A9" s="61" t="s">
        <v>103</v>
      </c>
      <c r="B9" s="61" t="s">
        <v>85</v>
      </c>
      <c r="C9" s="61" t="s">
        <v>86</v>
      </c>
      <c r="D9" s="61" t="s">
        <v>91</v>
      </c>
      <c r="E9" s="61" t="s">
        <v>87</v>
      </c>
      <c r="F9" s="61" t="s">
        <v>88</v>
      </c>
      <c r="G9" s="63">
        <v>44398</v>
      </c>
      <c r="H9" s="61" t="s">
        <v>104</v>
      </c>
      <c r="I9" s="63">
        <v>44399</v>
      </c>
      <c r="J9" s="61">
        <f t="shared" si="0"/>
        <v>1</v>
      </c>
      <c r="K9" s="61">
        <f t="shared" si="1"/>
        <v>82</v>
      </c>
    </row>
    <row r="10" spans="1:11" x14ac:dyDescent="0.25">
      <c r="A10" s="61" t="s">
        <v>105</v>
      </c>
      <c r="B10" s="61" t="s">
        <v>85</v>
      </c>
      <c r="C10" s="61" t="s">
        <v>86</v>
      </c>
      <c r="D10" s="61" t="s">
        <v>91</v>
      </c>
      <c r="E10" s="61" t="s">
        <v>87</v>
      </c>
      <c r="F10" s="61" t="s">
        <v>88</v>
      </c>
      <c r="G10" s="63">
        <v>44783</v>
      </c>
      <c r="H10" s="61" t="s">
        <v>106</v>
      </c>
      <c r="I10" s="63">
        <v>44788</v>
      </c>
      <c r="J10" s="61">
        <f t="shared" si="0"/>
        <v>5</v>
      </c>
      <c r="K10" s="61">
        <f t="shared" si="1"/>
        <v>384</v>
      </c>
    </row>
    <row r="11" spans="1:11" x14ac:dyDescent="0.25">
      <c r="A11" s="61" t="s">
        <v>107</v>
      </c>
      <c r="B11" s="61" t="s">
        <v>85</v>
      </c>
      <c r="C11" s="61" t="s">
        <v>86</v>
      </c>
      <c r="D11" s="61" t="s">
        <v>91</v>
      </c>
      <c r="E11" s="61" t="s">
        <v>87</v>
      </c>
      <c r="F11" s="61" t="s">
        <v>88</v>
      </c>
      <c r="G11" s="63">
        <v>44868</v>
      </c>
      <c r="H11" s="61" t="s">
        <v>108</v>
      </c>
      <c r="I11" s="63">
        <v>44948</v>
      </c>
      <c r="J11" s="61">
        <f t="shared" si="0"/>
        <v>80</v>
      </c>
      <c r="K11" s="61">
        <f t="shared" si="1"/>
        <v>80</v>
      </c>
    </row>
    <row r="12" spans="1:11" x14ac:dyDescent="0.25">
      <c r="A12" s="61" t="s">
        <v>109</v>
      </c>
      <c r="B12" s="61" t="s">
        <v>85</v>
      </c>
      <c r="C12" s="61" t="s">
        <v>86</v>
      </c>
      <c r="D12" s="61" t="s">
        <v>91</v>
      </c>
      <c r="E12" s="61" t="s">
        <v>87</v>
      </c>
      <c r="F12" s="61" t="s">
        <v>88</v>
      </c>
      <c r="G12" s="63">
        <v>44960</v>
      </c>
      <c r="H12" s="61" t="s">
        <v>110</v>
      </c>
      <c r="I12" s="63">
        <v>44983</v>
      </c>
      <c r="J12" s="61">
        <f t="shared" si="0"/>
        <v>23</v>
      </c>
      <c r="K12" s="61">
        <f t="shared" si="1"/>
        <v>12</v>
      </c>
    </row>
    <row r="13" spans="1:11" x14ac:dyDescent="0.25">
      <c r="A13" s="61" t="s">
        <v>111</v>
      </c>
      <c r="B13" s="61" t="s">
        <v>85</v>
      </c>
      <c r="C13" s="61" t="s">
        <v>86</v>
      </c>
      <c r="D13" s="61" t="s">
        <v>91</v>
      </c>
      <c r="E13" s="61" t="s">
        <v>87</v>
      </c>
      <c r="F13" s="61" t="s">
        <v>88</v>
      </c>
      <c r="G13" s="63">
        <v>45007</v>
      </c>
      <c r="H13" s="61" t="s">
        <v>112</v>
      </c>
      <c r="I13" s="63">
        <v>45008</v>
      </c>
      <c r="J13" s="61">
        <f t="shared" si="0"/>
        <v>1</v>
      </c>
      <c r="K13" s="61">
        <f t="shared" si="1"/>
        <v>24</v>
      </c>
    </row>
    <row r="14" spans="1:11" x14ac:dyDescent="0.25">
      <c r="A14" s="61" t="s">
        <v>113</v>
      </c>
      <c r="B14" s="61" t="s">
        <v>85</v>
      </c>
      <c r="C14" s="61" t="s">
        <v>86</v>
      </c>
      <c r="D14" s="61" t="s">
        <v>91</v>
      </c>
      <c r="E14" s="61" t="s">
        <v>114</v>
      </c>
      <c r="F14" s="61" t="s">
        <v>115</v>
      </c>
      <c r="G14" s="63">
        <v>45103</v>
      </c>
      <c r="H14" s="61" t="s">
        <v>116</v>
      </c>
      <c r="I14" s="63">
        <v>45106</v>
      </c>
      <c r="J14" s="61">
        <f t="shared" si="0"/>
        <v>3</v>
      </c>
      <c r="K14" s="61">
        <f t="shared" si="1"/>
        <v>95</v>
      </c>
    </row>
    <row r="15" spans="1:11" x14ac:dyDescent="0.25">
      <c r="A15" s="61" t="s">
        <v>117</v>
      </c>
      <c r="B15" s="61" t="s">
        <v>85</v>
      </c>
      <c r="C15" s="61" t="s">
        <v>86</v>
      </c>
      <c r="D15" s="61" t="s">
        <v>91</v>
      </c>
      <c r="E15" s="61" t="s">
        <v>87</v>
      </c>
      <c r="F15" s="61" t="s">
        <v>88</v>
      </c>
      <c r="G15" s="63">
        <v>45379</v>
      </c>
      <c r="H15" s="61" t="s">
        <v>118</v>
      </c>
      <c r="I15" s="63">
        <v>45381</v>
      </c>
      <c r="J15" s="61">
        <f t="shared" si="0"/>
        <v>2</v>
      </c>
      <c r="K15" s="61">
        <f t="shared" si="1"/>
        <v>273</v>
      </c>
    </row>
    <row r="16" spans="1:11" x14ac:dyDescent="0.25">
      <c r="A16" s="61" t="s">
        <v>119</v>
      </c>
      <c r="B16" s="61" t="s">
        <v>85</v>
      </c>
      <c r="C16" s="61" t="s">
        <v>86</v>
      </c>
      <c r="D16" s="61" t="s">
        <v>91</v>
      </c>
      <c r="E16" s="61" t="s">
        <v>87</v>
      </c>
      <c r="F16" s="61" t="s">
        <v>88</v>
      </c>
      <c r="G16" s="63">
        <v>45439</v>
      </c>
      <c r="H16" s="61" t="s">
        <v>120</v>
      </c>
      <c r="I16" s="63">
        <v>45450</v>
      </c>
      <c r="J16" s="61">
        <f t="shared" si="0"/>
        <v>11</v>
      </c>
      <c r="K16" s="61">
        <f t="shared" si="1"/>
        <v>58</v>
      </c>
    </row>
    <row r="17" spans="1:11" x14ac:dyDescent="0.25">
      <c r="A17" s="61" t="s">
        <v>121</v>
      </c>
      <c r="B17" s="61" t="s">
        <v>85</v>
      </c>
      <c r="C17" s="61" t="s">
        <v>86</v>
      </c>
      <c r="D17" s="61" t="s">
        <v>91</v>
      </c>
      <c r="E17" s="61" t="s">
        <v>87</v>
      </c>
      <c r="F17" s="61" t="s">
        <v>88</v>
      </c>
      <c r="G17" s="63">
        <v>45530</v>
      </c>
      <c r="H17" s="61" t="s">
        <v>122</v>
      </c>
      <c r="I17" s="63">
        <v>45533</v>
      </c>
      <c r="J17" s="61">
        <f t="shared" si="0"/>
        <v>3</v>
      </c>
      <c r="K17" s="61">
        <f t="shared" si="1"/>
        <v>80</v>
      </c>
    </row>
    <row r="18" spans="1:11" x14ac:dyDescent="0.25">
      <c r="A18" s="61" t="s">
        <v>123</v>
      </c>
      <c r="B18" s="61" t="s">
        <v>85</v>
      </c>
      <c r="C18" s="61" t="s">
        <v>86</v>
      </c>
      <c r="D18" s="61" t="s">
        <v>91</v>
      </c>
      <c r="E18" s="61" t="s">
        <v>87</v>
      </c>
      <c r="F18" s="61" t="s">
        <v>88</v>
      </c>
      <c r="G18" s="63">
        <v>45812</v>
      </c>
      <c r="H18" s="61" t="s">
        <v>124</v>
      </c>
      <c r="I18" s="63">
        <v>45838</v>
      </c>
      <c r="J18" s="61">
        <f t="shared" si="0"/>
        <v>26</v>
      </c>
      <c r="K18" s="61">
        <f t="shared" si="1"/>
        <v>279</v>
      </c>
    </row>
    <row r="19" spans="1:11" x14ac:dyDescent="0.25">
      <c r="A19" s="62" t="s">
        <v>125</v>
      </c>
      <c r="B19" s="62" t="s">
        <v>85</v>
      </c>
      <c r="C19" s="62" t="s">
        <v>86</v>
      </c>
      <c r="D19" s="62" t="s">
        <v>91</v>
      </c>
      <c r="E19" s="62" t="s">
        <v>87</v>
      </c>
      <c r="F19" s="62" t="s">
        <v>88</v>
      </c>
      <c r="G19" s="64">
        <v>45846</v>
      </c>
      <c r="H19" s="62" t="s">
        <v>126</v>
      </c>
      <c r="I19" s="62" t="s">
        <v>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/>
  <dimension ref="B1:AI54"/>
  <sheetViews>
    <sheetView topLeftCell="L1" zoomScale="60" zoomScaleNormal="60" workbookViewId="0">
      <selection activeCell="AG24" sqref="AG24"/>
    </sheetView>
  </sheetViews>
  <sheetFormatPr baseColWidth="10" defaultColWidth="10.7109375" defaultRowHeight="15" x14ac:dyDescent="0.25"/>
  <cols>
    <col min="2" max="2" width="4" bestFit="1" customWidth="1"/>
    <col min="3" max="3" width="22.7109375" customWidth="1"/>
    <col min="4" max="4" width="16.7109375" customWidth="1"/>
    <col min="5" max="5" width="14.7109375" customWidth="1"/>
    <col min="6" max="6" width="8.140625" customWidth="1"/>
    <col min="7" max="7" width="13.85546875" customWidth="1"/>
    <col min="8" max="8" width="18.7109375" style="56" customWidth="1"/>
    <col min="9" max="9" width="8.7109375" style="56" customWidth="1"/>
    <col min="10" max="10" width="15" style="56" bestFit="1" customWidth="1"/>
    <col min="14" max="14" width="12.7109375" bestFit="1" customWidth="1"/>
    <col min="15" max="15" width="18" bestFit="1" customWidth="1"/>
    <col min="16" max="16" width="5.140625" customWidth="1"/>
    <col min="17" max="17" width="14" customWidth="1"/>
    <col min="18" max="18" width="11.85546875" bestFit="1" customWidth="1"/>
    <col min="20" max="20" width="12.85546875" customWidth="1"/>
    <col min="24" max="24" width="14.42578125" bestFit="1" customWidth="1"/>
    <col min="25" max="25" width="10.7109375" style="56"/>
    <col min="28" max="28" width="11.85546875" bestFit="1" customWidth="1"/>
    <col min="30" max="30" width="12.28515625" customWidth="1"/>
    <col min="31" max="31" width="11.5703125" bestFit="1" customWidth="1"/>
    <col min="32" max="32" width="29.140625" bestFit="1" customWidth="1"/>
    <col min="33" max="33" width="11.85546875" bestFit="1" customWidth="1"/>
  </cols>
  <sheetData>
    <row r="1" spans="2:35" x14ac:dyDescent="0.25">
      <c r="C1" s="1" t="s">
        <v>84</v>
      </c>
      <c r="D1" s="1">
        <v>43466</v>
      </c>
    </row>
    <row r="2" spans="2:35" x14ac:dyDescent="0.25">
      <c r="B2" s="96"/>
      <c r="C2" s="96"/>
      <c r="D2" s="96"/>
      <c r="E2" s="96"/>
    </row>
    <row r="3" spans="2:35" x14ac:dyDescent="0.25">
      <c r="M3" t="s">
        <v>0</v>
      </c>
      <c r="N3" t="s">
        <v>1</v>
      </c>
      <c r="Z3" s="10" t="s">
        <v>0</v>
      </c>
      <c r="AB3" s="10" t="s">
        <v>1</v>
      </c>
    </row>
    <row r="4" spans="2:35" x14ac:dyDescent="0.25">
      <c r="B4" s="57" t="s">
        <v>2</v>
      </c>
      <c r="C4" s="57" t="s">
        <v>3</v>
      </c>
      <c r="D4" s="57" t="s">
        <v>73</v>
      </c>
      <c r="E4" s="57" t="s">
        <v>76</v>
      </c>
      <c r="K4" s="10" t="s">
        <v>4</v>
      </c>
      <c r="L4" s="10" t="s">
        <v>5</v>
      </c>
      <c r="M4" s="10"/>
      <c r="N4" s="10" t="s">
        <v>4</v>
      </c>
      <c r="O4" s="10" t="s">
        <v>5</v>
      </c>
      <c r="X4" s="20" t="s">
        <v>76</v>
      </c>
      <c r="Y4" s="20" t="s">
        <v>6</v>
      </c>
      <c r="Z4" s="20" t="s">
        <v>130</v>
      </c>
      <c r="AA4" s="20" t="s">
        <v>7</v>
      </c>
      <c r="AB4" s="20" t="s">
        <v>8</v>
      </c>
    </row>
    <row r="5" spans="2:35" x14ac:dyDescent="0.25">
      <c r="B5" s="13">
        <v>1</v>
      </c>
      <c r="C5" s="66">
        <v>43498</v>
      </c>
      <c r="D5" s="66">
        <v>43543</v>
      </c>
      <c r="E5" s="51">
        <f t="shared" ref="E5:E20" si="0">IF(D5-C5=0,1,D5-C5)</f>
        <v>45</v>
      </c>
      <c r="F5" s="43"/>
      <c r="H5" s="20" t="s">
        <v>9</v>
      </c>
      <c r="I5" s="20"/>
      <c r="J5" s="20" t="s">
        <v>68</v>
      </c>
      <c r="K5" s="20" t="s">
        <v>7</v>
      </c>
      <c r="L5" s="20" t="s">
        <v>7</v>
      </c>
      <c r="M5" s="20" t="s">
        <v>10</v>
      </c>
      <c r="N5" s="20" t="s">
        <v>11</v>
      </c>
      <c r="O5" s="20" t="s">
        <v>11</v>
      </c>
      <c r="P5" s="19"/>
      <c r="Q5" s="3"/>
      <c r="R5" s="3"/>
      <c r="S5" s="3"/>
      <c r="T5" s="3"/>
      <c r="U5" s="3"/>
      <c r="V5" s="3"/>
      <c r="W5" s="3"/>
      <c r="X5" s="15">
        <f t="shared" ref="X5:X20" si="1">E5</f>
        <v>45</v>
      </c>
      <c r="Y5" s="8">
        <v>1</v>
      </c>
      <c r="Z5" s="23">
        <f>SMALL($X$5:$X$51,Y5)</f>
        <v>1</v>
      </c>
      <c r="AA5" s="24">
        <f>(Y5-0.3)/(COUNT($Z$5:$Z$51)+0.4)</f>
        <v>4.2682926829268296E-2</v>
      </c>
      <c r="AB5" s="24">
        <f>NORMSINV(AA5)</f>
        <v>-1.7203664381457198</v>
      </c>
      <c r="AC5" s="3"/>
      <c r="AD5" s="3"/>
      <c r="AE5" s="3"/>
      <c r="AF5" s="3"/>
      <c r="AG5" s="3"/>
      <c r="AH5" s="3"/>
      <c r="AI5" s="3"/>
    </row>
    <row r="6" spans="2:35" x14ac:dyDescent="0.25">
      <c r="B6" s="13">
        <v>2</v>
      </c>
      <c r="C6" s="67">
        <v>43571</v>
      </c>
      <c r="D6" s="67">
        <v>43634</v>
      </c>
      <c r="E6" s="51">
        <f t="shared" si="0"/>
        <v>63</v>
      </c>
      <c r="F6" s="43"/>
      <c r="H6" s="52">
        <f>C5-D1</f>
        <v>32</v>
      </c>
      <c r="I6" s="21"/>
      <c r="J6" s="21">
        <f>SMALL(H:H,B5)</f>
        <v>12</v>
      </c>
      <c r="K6" s="22">
        <f>(B5-0.3)/(COUNT($J$6:$J$21)+0.4)</f>
        <v>4.2682926829268296E-2</v>
      </c>
      <c r="L6" s="22">
        <f>B5/(COUNT($J$6:$J$21)+1)</f>
        <v>5.8823529411764705E-2</v>
      </c>
      <c r="M6" s="23">
        <f>LN(J6)</f>
        <v>2.4849066497880004</v>
      </c>
      <c r="N6" s="23">
        <f>LN(-LN(1-K6))</f>
        <v>-3.132225247886578</v>
      </c>
      <c r="O6" s="23">
        <f>LN(-LN(1-L6))</f>
        <v>-2.8030541678233716</v>
      </c>
      <c r="P6" s="3"/>
      <c r="Q6" s="3"/>
      <c r="R6" s="3"/>
      <c r="S6" s="3"/>
      <c r="T6" s="3"/>
      <c r="U6" s="3"/>
      <c r="V6" s="3"/>
      <c r="W6" s="3"/>
      <c r="X6" s="15">
        <f t="shared" si="1"/>
        <v>63</v>
      </c>
      <c r="Y6" s="8">
        <v>2</v>
      </c>
      <c r="Z6" s="23">
        <f t="shared" ref="Z6:Z20" si="2">SMALL($X$5:$X$51,Y6)</f>
        <v>1</v>
      </c>
      <c r="AA6" s="24">
        <f t="shared" ref="AA6:AA20" si="3">(Y6-0.3)/(COUNT($Z$5:$Z$51)+0.4)</f>
        <v>0.10365853658536586</v>
      </c>
      <c r="AB6" s="24">
        <f>NORMSINV(AA6)</f>
        <v>-1.2609771685257145</v>
      </c>
      <c r="AC6" s="3"/>
      <c r="AD6" s="3"/>
      <c r="AE6" s="3"/>
      <c r="AF6" s="3"/>
      <c r="AG6" s="3"/>
      <c r="AH6" s="3"/>
      <c r="AI6" s="3"/>
    </row>
    <row r="7" spans="2:35" x14ac:dyDescent="0.25">
      <c r="B7" s="13">
        <v>3</v>
      </c>
      <c r="C7" s="67">
        <v>43790</v>
      </c>
      <c r="D7" s="67">
        <v>43822</v>
      </c>
      <c r="E7" s="51">
        <f t="shared" si="0"/>
        <v>32</v>
      </c>
      <c r="F7" s="43"/>
      <c r="H7" s="52">
        <f t="shared" ref="H7:H21" si="4">C6-D5</f>
        <v>28</v>
      </c>
      <c r="I7" s="21"/>
      <c r="J7" s="21">
        <f t="shared" ref="J7:J21" si="5">SMALL(H:H,B6)</f>
        <v>24</v>
      </c>
      <c r="K7" s="22">
        <f t="shared" ref="K7:K21" si="6">(B6-0.3)/(COUNT($J$6:$J$21)+0.4)</f>
        <v>0.10365853658536586</v>
      </c>
      <c r="L7" s="22">
        <f t="shared" ref="L7:L21" si="7">B6/(COUNT($J$6:$J$21)+1)</f>
        <v>0.11764705882352941</v>
      </c>
      <c r="M7" s="23">
        <f>LN(J7)</f>
        <v>3.1780538303479458</v>
      </c>
      <c r="N7" s="23">
        <f t="shared" ref="N7:N21" si="8">LN(-LN(1-K7))</f>
        <v>-2.2124351036883803</v>
      </c>
      <c r="O7" s="23">
        <f t="shared" ref="O7:O21" si="9">LN(-LN(1-L7))</f>
        <v>-2.0781372490074017</v>
      </c>
      <c r="P7" s="3"/>
      <c r="Q7" s="3"/>
      <c r="R7" s="3"/>
      <c r="S7" s="3"/>
      <c r="T7" s="3"/>
      <c r="U7" s="3"/>
      <c r="V7" s="3"/>
      <c r="W7" s="3"/>
      <c r="X7" s="15">
        <f t="shared" si="1"/>
        <v>32</v>
      </c>
      <c r="Y7" s="8">
        <v>3</v>
      </c>
      <c r="Z7" s="23">
        <f t="shared" si="2"/>
        <v>2</v>
      </c>
      <c r="AA7" s="24">
        <f t="shared" si="3"/>
        <v>0.16463414634146345</v>
      </c>
      <c r="AB7" s="24">
        <f t="shared" ref="AB7:AB20" si="10">NORMSINV(AA7)</f>
        <v>-0.9755887682569333</v>
      </c>
      <c r="AC7" s="3"/>
      <c r="AD7" s="3"/>
      <c r="AE7" s="3"/>
      <c r="AF7" s="3"/>
      <c r="AG7" s="3"/>
      <c r="AH7" s="3"/>
      <c r="AI7" s="3"/>
    </row>
    <row r="8" spans="2:35" x14ac:dyDescent="0.25">
      <c r="B8" s="13">
        <v>4</v>
      </c>
      <c r="C8" s="67">
        <v>43992</v>
      </c>
      <c r="D8" s="67">
        <v>44022</v>
      </c>
      <c r="E8" s="51">
        <f t="shared" si="0"/>
        <v>30</v>
      </c>
      <c r="F8" s="43"/>
      <c r="H8" s="52">
        <f t="shared" si="4"/>
        <v>156</v>
      </c>
      <c r="I8" s="21"/>
      <c r="J8" s="21">
        <f t="shared" si="5"/>
        <v>28</v>
      </c>
      <c r="K8" s="22">
        <f t="shared" si="6"/>
        <v>0.16463414634146345</v>
      </c>
      <c r="L8" s="22">
        <f t="shared" si="7"/>
        <v>0.17647058823529413</v>
      </c>
      <c r="M8" s="23">
        <f t="shared" ref="M8:M21" si="11">LN(J8)</f>
        <v>3.3322045101752038</v>
      </c>
      <c r="N8" s="23">
        <f t="shared" si="8"/>
        <v>-1.7154347305111937</v>
      </c>
      <c r="O8" s="23">
        <f t="shared" si="9"/>
        <v>-1.639093244963612</v>
      </c>
      <c r="P8" s="3"/>
      <c r="Q8" s="3"/>
      <c r="R8" s="3"/>
      <c r="S8" s="3"/>
      <c r="T8" s="3"/>
      <c r="U8" s="3"/>
      <c r="X8" s="15">
        <f t="shared" si="1"/>
        <v>30</v>
      </c>
      <c r="Y8" s="8">
        <v>4</v>
      </c>
      <c r="Z8" s="23">
        <f t="shared" si="2"/>
        <v>3</v>
      </c>
      <c r="AA8" s="24">
        <f t="shared" si="3"/>
        <v>0.22560975609756101</v>
      </c>
      <c r="AB8" s="24">
        <f t="shared" si="10"/>
        <v>-0.75338347142312179</v>
      </c>
    </row>
    <row r="9" spans="2:35" x14ac:dyDescent="0.25">
      <c r="B9" s="13">
        <v>5</v>
      </c>
      <c r="C9" s="67">
        <v>44166</v>
      </c>
      <c r="D9" s="67">
        <v>44175</v>
      </c>
      <c r="E9" s="51">
        <f t="shared" si="0"/>
        <v>9</v>
      </c>
      <c r="F9" s="43"/>
      <c r="H9" s="52">
        <f t="shared" si="4"/>
        <v>170</v>
      </c>
      <c r="I9" s="21"/>
      <c r="J9" s="21">
        <f t="shared" si="5"/>
        <v>32</v>
      </c>
      <c r="K9" s="22">
        <f t="shared" si="6"/>
        <v>0.22560975609756101</v>
      </c>
      <c r="L9" s="22">
        <f t="shared" si="7"/>
        <v>0.23529411764705882</v>
      </c>
      <c r="M9" s="23">
        <f t="shared" si="11"/>
        <v>3.4657359027997265</v>
      </c>
      <c r="N9" s="23">
        <f t="shared" si="8"/>
        <v>-1.3638311924181556</v>
      </c>
      <c r="O9" s="23">
        <f t="shared" si="9"/>
        <v>-1.31578375868266</v>
      </c>
      <c r="P9" s="3"/>
      <c r="Q9" s="3"/>
      <c r="R9" s="3"/>
      <c r="S9" s="3"/>
      <c r="T9" s="3"/>
      <c r="U9" s="3"/>
      <c r="X9" s="15">
        <f t="shared" si="1"/>
        <v>9</v>
      </c>
      <c r="Y9" s="8">
        <v>5</v>
      </c>
      <c r="Z9" s="23">
        <f t="shared" si="2"/>
        <v>3</v>
      </c>
      <c r="AA9" s="24">
        <f t="shared" si="3"/>
        <v>0.28658536585365857</v>
      </c>
      <c r="AB9" s="24">
        <f t="shared" si="10"/>
        <v>-0.56338796326795371</v>
      </c>
    </row>
    <row r="10" spans="2:35" x14ac:dyDescent="0.25">
      <c r="B10" s="13">
        <v>6</v>
      </c>
      <c r="C10" s="67">
        <v>44310</v>
      </c>
      <c r="D10" s="67">
        <v>44316</v>
      </c>
      <c r="E10" s="51">
        <f t="shared" si="0"/>
        <v>6</v>
      </c>
      <c r="F10" s="43"/>
      <c r="H10" s="52">
        <f t="shared" si="4"/>
        <v>144</v>
      </c>
      <c r="I10" s="21"/>
      <c r="J10" s="21">
        <f t="shared" si="5"/>
        <v>58</v>
      </c>
      <c r="K10" s="22">
        <f t="shared" si="6"/>
        <v>0.28658536585365857</v>
      </c>
      <c r="L10" s="22">
        <f t="shared" si="7"/>
        <v>0.29411764705882354</v>
      </c>
      <c r="M10" s="23">
        <f t="shared" si="11"/>
        <v>4.0604430105464191</v>
      </c>
      <c r="N10" s="23">
        <f t="shared" si="8"/>
        <v>-1.0856195815491516</v>
      </c>
      <c r="O10" s="23">
        <f t="shared" si="9"/>
        <v>-1.0546718819607834</v>
      </c>
      <c r="P10" s="3"/>
      <c r="Q10" s="3"/>
      <c r="R10" s="3"/>
      <c r="S10" s="3"/>
      <c r="T10" s="3"/>
      <c r="U10" s="3"/>
      <c r="X10" s="15">
        <f t="shared" si="1"/>
        <v>6</v>
      </c>
      <c r="Y10" s="8">
        <v>6</v>
      </c>
      <c r="Z10" s="23">
        <f t="shared" si="2"/>
        <v>5</v>
      </c>
      <c r="AA10" s="24">
        <f t="shared" si="3"/>
        <v>0.34756097560975613</v>
      </c>
      <c r="AB10" s="24">
        <f t="shared" si="10"/>
        <v>-0.39191373894379228</v>
      </c>
    </row>
    <row r="11" spans="2:35" x14ac:dyDescent="0.25">
      <c r="B11" s="13">
        <v>7</v>
      </c>
      <c r="C11" s="67">
        <v>44398</v>
      </c>
      <c r="D11" s="67">
        <v>44399</v>
      </c>
      <c r="E11" s="51">
        <f t="shared" si="0"/>
        <v>1</v>
      </c>
      <c r="F11" s="43"/>
      <c r="H11" s="52">
        <f t="shared" si="4"/>
        <v>135</v>
      </c>
      <c r="I11" s="21"/>
      <c r="J11" s="21">
        <f t="shared" si="5"/>
        <v>80</v>
      </c>
      <c r="K11" s="22">
        <f t="shared" si="6"/>
        <v>0.34756097560975613</v>
      </c>
      <c r="L11" s="22">
        <f t="shared" si="7"/>
        <v>0.35294117647058826</v>
      </c>
      <c r="M11" s="23">
        <f t="shared" si="11"/>
        <v>4.3820266346738812</v>
      </c>
      <c r="N11" s="23">
        <f t="shared" si="8"/>
        <v>-0.85088322896775781</v>
      </c>
      <c r="O11" s="23">
        <f t="shared" si="9"/>
        <v>-0.83167831679478688</v>
      </c>
      <c r="P11" s="3"/>
      <c r="Q11" s="3"/>
      <c r="R11" s="3"/>
      <c r="S11" s="3"/>
      <c r="T11" s="3"/>
      <c r="U11" s="3"/>
      <c r="X11" s="15">
        <f t="shared" si="1"/>
        <v>1</v>
      </c>
      <c r="Y11" s="8">
        <v>7</v>
      </c>
      <c r="Z11" s="23">
        <f t="shared" si="2"/>
        <v>6</v>
      </c>
      <c r="AA11" s="24">
        <f t="shared" si="3"/>
        <v>0.40853658536585369</v>
      </c>
      <c r="AB11" s="24">
        <f t="shared" si="10"/>
        <v>-0.23131103977423792</v>
      </c>
    </row>
    <row r="12" spans="2:35" x14ac:dyDescent="0.25">
      <c r="B12" s="13">
        <v>8</v>
      </c>
      <c r="C12" s="67">
        <v>44783</v>
      </c>
      <c r="D12" s="67">
        <v>44788</v>
      </c>
      <c r="E12" s="51">
        <f t="shared" si="0"/>
        <v>5</v>
      </c>
      <c r="F12" s="43"/>
      <c r="H12" s="52">
        <f t="shared" si="4"/>
        <v>82</v>
      </c>
      <c r="I12" s="21"/>
      <c r="J12" s="21">
        <f t="shared" si="5"/>
        <v>80</v>
      </c>
      <c r="K12" s="22">
        <f>(B11-0.3)/(COUNT($J$6:$J$21)+0.4)</f>
        <v>0.40853658536585369</v>
      </c>
      <c r="L12" s="22">
        <f t="shared" si="7"/>
        <v>0.41176470588235292</v>
      </c>
      <c r="M12" s="23">
        <f t="shared" si="11"/>
        <v>4.3820266346738812</v>
      </c>
      <c r="N12" s="23">
        <f t="shared" si="8"/>
        <v>-0.64406096627326326</v>
      </c>
      <c r="O12" s="23">
        <f t="shared" si="9"/>
        <v>-0.63369359508079193</v>
      </c>
      <c r="P12" s="3"/>
      <c r="Q12" s="3"/>
      <c r="R12" s="3"/>
      <c r="S12" s="3"/>
      <c r="T12" s="3"/>
      <c r="U12" s="3"/>
      <c r="X12" s="15">
        <f t="shared" si="1"/>
        <v>5</v>
      </c>
      <c r="Y12" s="8">
        <v>8</v>
      </c>
      <c r="Z12" s="23">
        <f t="shared" si="2"/>
        <v>9</v>
      </c>
      <c r="AA12" s="24">
        <f t="shared" si="3"/>
        <v>0.46951219512195125</v>
      </c>
      <c r="AB12" s="24">
        <f t="shared" si="10"/>
        <v>-7.6496133173260747E-2</v>
      </c>
    </row>
    <row r="13" spans="2:35" x14ac:dyDescent="0.25">
      <c r="B13" s="13">
        <v>9</v>
      </c>
      <c r="C13" s="67">
        <v>44868</v>
      </c>
      <c r="D13" s="67">
        <v>44948</v>
      </c>
      <c r="E13" s="51">
        <f t="shared" si="0"/>
        <v>80</v>
      </c>
      <c r="F13" s="43"/>
      <c r="H13" s="52">
        <f t="shared" si="4"/>
        <v>384</v>
      </c>
      <c r="I13" s="21"/>
      <c r="J13" s="21">
        <f t="shared" si="5"/>
        <v>82</v>
      </c>
      <c r="K13" s="22">
        <f t="shared" si="6"/>
        <v>0.46951219512195125</v>
      </c>
      <c r="L13" s="22">
        <f t="shared" si="7"/>
        <v>0.47058823529411764</v>
      </c>
      <c r="M13" s="23">
        <f t="shared" si="11"/>
        <v>4.4067192472642533</v>
      </c>
      <c r="N13" s="23">
        <f t="shared" si="8"/>
        <v>-0.45577208511463796</v>
      </c>
      <c r="O13" s="23">
        <f t="shared" si="9"/>
        <v>-0.45257437818793905</v>
      </c>
      <c r="P13" s="3"/>
      <c r="Q13" s="3"/>
      <c r="R13" s="3"/>
      <c r="S13" s="3"/>
      <c r="T13" s="3"/>
      <c r="U13" s="3"/>
      <c r="X13" s="15">
        <f t="shared" si="1"/>
        <v>80</v>
      </c>
      <c r="Y13" s="8">
        <v>9</v>
      </c>
      <c r="Z13" s="23">
        <f t="shared" si="2"/>
        <v>11</v>
      </c>
      <c r="AA13" s="24">
        <f t="shared" si="3"/>
        <v>0.53048780487804881</v>
      </c>
      <c r="AB13" s="24">
        <f t="shared" si="10"/>
        <v>7.64961331732609E-2</v>
      </c>
    </row>
    <row r="14" spans="2:35" x14ac:dyDescent="0.25">
      <c r="B14" s="13">
        <v>10</v>
      </c>
      <c r="C14" s="67">
        <v>44960</v>
      </c>
      <c r="D14" s="67">
        <v>44983</v>
      </c>
      <c r="E14" s="51">
        <f t="shared" si="0"/>
        <v>23</v>
      </c>
      <c r="F14" s="43"/>
      <c r="H14" s="52">
        <f t="shared" si="4"/>
        <v>80</v>
      </c>
      <c r="I14" s="21"/>
      <c r="J14" s="21">
        <f t="shared" si="5"/>
        <v>95</v>
      </c>
      <c r="K14" s="22">
        <f t="shared" si="6"/>
        <v>0.53048780487804881</v>
      </c>
      <c r="L14" s="22">
        <f t="shared" si="7"/>
        <v>0.52941176470588236</v>
      </c>
      <c r="M14" s="23">
        <f t="shared" si="11"/>
        <v>4.5538768916005408</v>
      </c>
      <c r="N14" s="23">
        <f t="shared" si="8"/>
        <v>-0.27963321033013522</v>
      </c>
      <c r="O14" s="23">
        <f t="shared" si="9"/>
        <v>-0.28266560614993969</v>
      </c>
      <c r="P14" s="3"/>
      <c r="Q14" s="3"/>
      <c r="R14" s="3"/>
      <c r="S14" s="3"/>
      <c r="T14" s="3"/>
      <c r="U14" s="3"/>
      <c r="X14" s="15">
        <f t="shared" si="1"/>
        <v>23</v>
      </c>
      <c r="Y14" s="8">
        <v>10</v>
      </c>
      <c r="Z14" s="23">
        <f t="shared" si="2"/>
        <v>23</v>
      </c>
      <c r="AA14" s="24">
        <f t="shared" si="3"/>
        <v>0.59146341463414631</v>
      </c>
      <c r="AB14" s="24">
        <f t="shared" si="10"/>
        <v>0.23131103977423792</v>
      </c>
    </row>
    <row r="15" spans="2:35" x14ac:dyDescent="0.25">
      <c r="B15" s="13">
        <v>11</v>
      </c>
      <c r="C15" s="67">
        <v>45007</v>
      </c>
      <c r="D15" s="67">
        <v>45008</v>
      </c>
      <c r="E15" s="51">
        <f t="shared" si="0"/>
        <v>1</v>
      </c>
      <c r="F15" s="43"/>
      <c r="H15" s="52">
        <f t="shared" si="4"/>
        <v>12</v>
      </c>
      <c r="I15" s="21"/>
      <c r="J15" s="21">
        <f t="shared" si="5"/>
        <v>135</v>
      </c>
      <c r="K15" s="22">
        <f t="shared" si="6"/>
        <v>0.59146341463414631</v>
      </c>
      <c r="L15" s="22">
        <f t="shared" si="7"/>
        <v>0.58823529411764708</v>
      </c>
      <c r="M15" s="23">
        <f t="shared" si="11"/>
        <v>4.9052747784384296</v>
      </c>
      <c r="N15" s="23">
        <f t="shared" si="8"/>
        <v>-0.11073738019479781</v>
      </c>
      <c r="O15" s="23">
        <f t="shared" si="9"/>
        <v>-0.11956853433485991</v>
      </c>
      <c r="P15" s="3"/>
      <c r="Q15" s="3"/>
      <c r="R15" s="3"/>
      <c r="S15" s="3"/>
      <c r="T15" s="3"/>
      <c r="U15" s="3"/>
      <c r="X15" s="15">
        <f t="shared" si="1"/>
        <v>1</v>
      </c>
      <c r="Y15" s="8">
        <v>11</v>
      </c>
      <c r="Z15" s="23">
        <f t="shared" si="2"/>
        <v>26</v>
      </c>
      <c r="AA15" s="24">
        <f t="shared" si="3"/>
        <v>0.65243902439024393</v>
      </c>
      <c r="AB15" s="24">
        <f t="shared" si="10"/>
        <v>0.39191373894379233</v>
      </c>
    </row>
    <row r="16" spans="2:35" x14ac:dyDescent="0.25">
      <c r="B16" s="13">
        <v>12</v>
      </c>
      <c r="C16" s="67">
        <v>45103</v>
      </c>
      <c r="D16" s="67">
        <v>45106</v>
      </c>
      <c r="E16" s="51">
        <f t="shared" si="0"/>
        <v>3</v>
      </c>
      <c r="F16" s="43"/>
      <c r="H16" s="52">
        <f t="shared" si="4"/>
        <v>24</v>
      </c>
      <c r="I16" s="21"/>
      <c r="J16" s="21">
        <f t="shared" si="5"/>
        <v>144</v>
      </c>
      <c r="K16" s="22">
        <f t="shared" si="6"/>
        <v>0.65243902439024393</v>
      </c>
      <c r="L16" s="22">
        <f t="shared" si="7"/>
        <v>0.6470588235294118</v>
      </c>
      <c r="M16" s="23">
        <f t="shared" si="11"/>
        <v>4.9698132995760007</v>
      </c>
      <c r="N16" s="23">
        <f t="shared" si="8"/>
        <v>5.5259819306327569E-2</v>
      </c>
      <c r="O16" s="23">
        <f t="shared" si="9"/>
        <v>4.061769348725499E-2</v>
      </c>
      <c r="P16" s="3"/>
      <c r="Q16" s="3"/>
      <c r="R16" s="3"/>
      <c r="S16" s="3"/>
      <c r="T16" s="3"/>
      <c r="U16" s="3"/>
      <c r="X16" s="15">
        <f t="shared" si="1"/>
        <v>3</v>
      </c>
      <c r="Y16" s="8">
        <v>12</v>
      </c>
      <c r="Z16" s="23">
        <f t="shared" si="2"/>
        <v>30</v>
      </c>
      <c r="AA16" s="24">
        <f t="shared" si="3"/>
        <v>0.71341463414634143</v>
      </c>
      <c r="AB16" s="24">
        <f t="shared" si="10"/>
        <v>0.56338796326795371</v>
      </c>
    </row>
    <row r="17" spans="2:33" x14ac:dyDescent="0.25">
      <c r="B17" s="13">
        <v>13</v>
      </c>
      <c r="C17" s="67">
        <v>45379</v>
      </c>
      <c r="D17" s="67">
        <v>45381</v>
      </c>
      <c r="E17" s="51">
        <f t="shared" si="0"/>
        <v>2</v>
      </c>
      <c r="F17" s="43"/>
      <c r="H17" s="52">
        <f t="shared" si="4"/>
        <v>95</v>
      </c>
      <c r="I17" s="21"/>
      <c r="J17" s="21">
        <f t="shared" si="5"/>
        <v>156</v>
      </c>
      <c r="K17" s="22">
        <f t="shared" si="6"/>
        <v>0.71341463414634143</v>
      </c>
      <c r="L17" s="22">
        <f t="shared" si="7"/>
        <v>0.70588235294117652</v>
      </c>
      <c r="M17" s="23">
        <f t="shared" si="11"/>
        <v>5.0498560072495371</v>
      </c>
      <c r="N17" s="23">
        <f t="shared" si="8"/>
        <v>0.22291858690292574</v>
      </c>
      <c r="O17" s="23">
        <f t="shared" si="9"/>
        <v>0.20194069636032624</v>
      </c>
      <c r="P17" s="3"/>
      <c r="Q17" s="3"/>
      <c r="R17" s="3"/>
      <c r="S17" s="3"/>
      <c r="T17" s="3"/>
      <c r="U17" s="3"/>
      <c r="X17" s="15">
        <f t="shared" si="1"/>
        <v>2</v>
      </c>
      <c r="Y17" s="8">
        <v>13</v>
      </c>
      <c r="Z17" s="23">
        <f t="shared" si="2"/>
        <v>32</v>
      </c>
      <c r="AA17" s="24">
        <f t="shared" si="3"/>
        <v>0.77439024390243905</v>
      </c>
      <c r="AB17" s="24">
        <f t="shared" si="10"/>
        <v>0.7533834714231219</v>
      </c>
    </row>
    <row r="18" spans="2:33" x14ac:dyDescent="0.25">
      <c r="B18" s="13">
        <v>14</v>
      </c>
      <c r="C18" s="67">
        <v>45439</v>
      </c>
      <c r="D18" s="67">
        <v>45450</v>
      </c>
      <c r="E18" s="51">
        <f t="shared" si="0"/>
        <v>11</v>
      </c>
      <c r="H18" s="52">
        <f t="shared" si="4"/>
        <v>273</v>
      </c>
      <c r="J18" s="21">
        <f t="shared" si="5"/>
        <v>170</v>
      </c>
      <c r="K18" s="22">
        <f t="shared" si="6"/>
        <v>0.77439024390243905</v>
      </c>
      <c r="L18" s="22">
        <f t="shared" si="7"/>
        <v>0.76470588235294112</v>
      </c>
      <c r="M18" s="23">
        <f t="shared" si="11"/>
        <v>5.1357984370502621</v>
      </c>
      <c r="N18" s="23">
        <f t="shared" si="8"/>
        <v>0.39807017632770408</v>
      </c>
      <c r="O18" s="23">
        <f t="shared" si="9"/>
        <v>0.36943645640413664</v>
      </c>
      <c r="P18" s="3"/>
      <c r="Q18" s="3"/>
      <c r="R18" s="3"/>
      <c r="S18" s="3"/>
      <c r="T18" s="3"/>
      <c r="U18" s="3"/>
      <c r="X18" s="15">
        <f t="shared" si="1"/>
        <v>11</v>
      </c>
      <c r="Y18" s="8">
        <v>14</v>
      </c>
      <c r="Z18" s="23">
        <f t="shared" si="2"/>
        <v>45</v>
      </c>
      <c r="AA18" s="24">
        <f t="shared" si="3"/>
        <v>0.83536585365853666</v>
      </c>
      <c r="AB18" s="24">
        <f t="shared" si="10"/>
        <v>0.97558876825693253</v>
      </c>
    </row>
    <row r="19" spans="2:33" x14ac:dyDescent="0.25">
      <c r="B19" s="13">
        <v>15</v>
      </c>
      <c r="C19" s="67">
        <v>45530</v>
      </c>
      <c r="D19" s="67">
        <v>45533</v>
      </c>
      <c r="E19" s="51">
        <f t="shared" si="0"/>
        <v>3</v>
      </c>
      <c r="H19" s="52">
        <f t="shared" si="4"/>
        <v>58</v>
      </c>
      <c r="J19" s="21">
        <f t="shared" si="5"/>
        <v>273</v>
      </c>
      <c r="K19" s="22">
        <f t="shared" si="6"/>
        <v>0.83536585365853666</v>
      </c>
      <c r="L19" s="22">
        <f t="shared" si="7"/>
        <v>0.82352941176470584</v>
      </c>
      <c r="M19" s="23">
        <f t="shared" si="11"/>
        <v>5.6094717951849598</v>
      </c>
      <c r="N19" s="23">
        <f t="shared" si="8"/>
        <v>0.59002280832427911</v>
      </c>
      <c r="O19" s="23">
        <f t="shared" si="9"/>
        <v>0.55077744770116255</v>
      </c>
      <c r="P19" s="3"/>
      <c r="Q19" s="3"/>
      <c r="R19" s="3"/>
      <c r="S19" s="3"/>
      <c r="T19" s="3"/>
      <c r="U19" s="3"/>
      <c r="X19" s="15">
        <f t="shared" si="1"/>
        <v>3</v>
      </c>
      <c r="Y19" s="8">
        <v>15</v>
      </c>
      <c r="Z19" s="23">
        <f t="shared" si="2"/>
        <v>63</v>
      </c>
      <c r="AA19" s="24">
        <f t="shared" si="3"/>
        <v>0.89634146341463417</v>
      </c>
      <c r="AB19" s="24">
        <f t="shared" si="10"/>
        <v>1.2609771685257145</v>
      </c>
      <c r="AD19" s="97" t="s">
        <v>4</v>
      </c>
      <c r="AE19" s="97"/>
    </row>
    <row r="20" spans="2:33" x14ac:dyDescent="0.25">
      <c r="B20" s="13">
        <v>16</v>
      </c>
      <c r="C20" s="67">
        <v>45812</v>
      </c>
      <c r="D20" s="67">
        <v>45838</v>
      </c>
      <c r="E20" s="51">
        <f t="shared" si="0"/>
        <v>26</v>
      </c>
      <c r="H20" s="52">
        <f t="shared" si="4"/>
        <v>80</v>
      </c>
      <c r="J20" s="21">
        <f t="shared" si="5"/>
        <v>279</v>
      </c>
      <c r="K20" s="22">
        <f t="shared" si="6"/>
        <v>0.89634146341463417</v>
      </c>
      <c r="L20" s="22">
        <f t="shared" si="7"/>
        <v>0.88235294117647056</v>
      </c>
      <c r="M20" s="23">
        <f t="shared" si="11"/>
        <v>5.6312117818213654</v>
      </c>
      <c r="N20" s="23">
        <f t="shared" si="8"/>
        <v>0.81830433104069467</v>
      </c>
      <c r="O20" s="23">
        <f t="shared" si="9"/>
        <v>0.76083674607744523</v>
      </c>
      <c r="P20" s="3"/>
      <c r="Q20" s="3"/>
      <c r="R20" s="3"/>
      <c r="S20" s="3"/>
      <c r="T20" s="3"/>
      <c r="U20" s="3"/>
      <c r="X20" s="15">
        <f t="shared" si="1"/>
        <v>26</v>
      </c>
      <c r="Y20" s="8">
        <v>16</v>
      </c>
      <c r="Z20" s="23">
        <f t="shared" si="2"/>
        <v>80</v>
      </c>
      <c r="AA20" s="24">
        <f t="shared" si="3"/>
        <v>0.95731707317073178</v>
      </c>
      <c r="AB20" s="24">
        <f t="shared" si="10"/>
        <v>1.7203664381457211</v>
      </c>
      <c r="AD20" s="6" t="s">
        <v>12</v>
      </c>
      <c r="AE20" s="16">
        <f>SLOPE($AB$5:$AB$20,$Z$5:$Z$20)</f>
        <v>3.5575412258239708E-2</v>
      </c>
    </row>
    <row r="21" spans="2:33" x14ac:dyDescent="0.25">
      <c r="B21" s="13"/>
      <c r="C21" s="58"/>
      <c r="D21" s="58"/>
      <c r="E21" s="51"/>
      <c r="H21" s="52">
        <f t="shared" si="4"/>
        <v>279</v>
      </c>
      <c r="J21" s="21">
        <f t="shared" si="5"/>
        <v>384</v>
      </c>
      <c r="K21" s="22">
        <f t="shared" si="6"/>
        <v>0.95731707317073178</v>
      </c>
      <c r="L21" s="22">
        <f t="shared" si="7"/>
        <v>0.94117647058823528</v>
      </c>
      <c r="M21" s="23">
        <f t="shared" si="11"/>
        <v>5.9506425525877269</v>
      </c>
      <c r="N21" s="23">
        <f t="shared" si="8"/>
        <v>1.1486576262915913</v>
      </c>
      <c r="O21" s="23">
        <f t="shared" si="9"/>
        <v>1.0414115247747804</v>
      </c>
      <c r="P21" s="3"/>
      <c r="Q21" s="97" t="s">
        <v>4</v>
      </c>
      <c r="R21" s="97"/>
      <c r="S21" s="3"/>
      <c r="T21" s="97" t="s">
        <v>13</v>
      </c>
      <c r="U21" s="97"/>
      <c r="X21" s="15"/>
      <c r="Y21" s="8"/>
      <c r="Z21" s="23"/>
      <c r="AA21" s="24"/>
      <c r="AB21" s="24"/>
      <c r="AD21" s="6" t="s">
        <v>14</v>
      </c>
      <c r="AE21" s="17">
        <f>INTERCEPT($AB$5:$AB$20,$Z$5:$Z$20)</f>
        <v>-0.75597751048759376</v>
      </c>
    </row>
    <row r="22" spans="2:33" x14ac:dyDescent="0.25">
      <c r="B22" s="13"/>
      <c r="C22" s="58"/>
      <c r="D22" s="58"/>
      <c r="E22" s="51"/>
      <c r="H22" s="52"/>
      <c r="J22" s="21"/>
      <c r="K22" s="22"/>
      <c r="L22" s="22"/>
      <c r="M22" s="23"/>
      <c r="N22" s="23"/>
      <c r="O22" s="23"/>
      <c r="P22" s="3"/>
      <c r="Q22" s="6" t="s">
        <v>12</v>
      </c>
      <c r="R22" s="16">
        <f>SLOPE($N$6:$N$21,$M$6:$M$21)</f>
        <v>1.1764422451189422</v>
      </c>
      <c r="S22" s="3"/>
      <c r="T22" s="6" t="s">
        <v>12</v>
      </c>
      <c r="U22" s="16">
        <f>SLOPE($O$6:$O$51,$M$6:$M$51)</f>
        <v>1.0853787279099731</v>
      </c>
      <c r="X22" s="15"/>
      <c r="Y22" s="8"/>
      <c r="Z22" s="23"/>
      <c r="AA22" s="24"/>
      <c r="AB22" s="24"/>
      <c r="AD22" s="6" t="s">
        <v>15</v>
      </c>
      <c r="AE22" s="16">
        <f>RSQ($AB$5:$AB$20,$Z$5:$Z$20)</f>
        <v>0.82319533866036843</v>
      </c>
    </row>
    <row r="23" spans="2:33" x14ac:dyDescent="0.25">
      <c r="B23" s="13"/>
      <c r="C23" s="58"/>
      <c r="D23" s="58"/>
      <c r="E23" s="51"/>
      <c r="H23" s="52"/>
      <c r="J23" s="21"/>
      <c r="K23" s="22"/>
      <c r="L23" s="22"/>
      <c r="M23" s="23"/>
      <c r="N23" s="23"/>
      <c r="O23" s="23"/>
      <c r="P23" s="3"/>
      <c r="Q23" s="6" t="s">
        <v>14</v>
      </c>
      <c r="R23" s="16">
        <f>INTERCEPT($N$6:$N$51,$M$6:$M$51)</f>
        <v>-5.7956712448163081</v>
      </c>
      <c r="S23" s="3"/>
      <c r="T23" s="6" t="s">
        <v>14</v>
      </c>
      <c r="U23" s="16">
        <f>INTERCEPT($O$6:$O$51,$M$6:$M$51)</f>
        <v>-5.3655234819034368</v>
      </c>
      <c r="X23" s="15"/>
      <c r="Y23" s="8"/>
      <c r="Z23" s="23"/>
      <c r="AA23" s="24"/>
      <c r="AB23" s="24"/>
      <c r="AD23" s="6"/>
      <c r="AE23" s="13"/>
      <c r="AF23" s="6" t="s">
        <v>142</v>
      </c>
      <c r="AG23" s="25">
        <f>R29/(R29+AE28)</f>
        <v>0.8598645128382687</v>
      </c>
    </row>
    <row r="24" spans="2:33" x14ac:dyDescent="0.25">
      <c r="B24" s="13"/>
      <c r="C24" s="58"/>
      <c r="D24" s="58"/>
      <c r="E24" s="51"/>
      <c r="H24" s="52"/>
      <c r="J24" s="21"/>
      <c r="K24" s="22"/>
      <c r="L24" s="22"/>
      <c r="M24" s="23"/>
      <c r="N24" s="23"/>
      <c r="O24" s="23"/>
      <c r="P24" s="3"/>
      <c r="Q24" s="6" t="s">
        <v>15</v>
      </c>
      <c r="R24" s="16">
        <f>RSQ($N$6:$N$51,$M$6:$M$51)</f>
        <v>0.97870266472664547</v>
      </c>
      <c r="S24" s="3"/>
      <c r="T24" s="6" t="s">
        <v>15</v>
      </c>
      <c r="U24" s="16">
        <f>RSQ($O$6:$O$51,$M$6:$M$51)</f>
        <v>0.98191874071454843</v>
      </c>
      <c r="X24" s="15"/>
      <c r="Y24" s="8"/>
      <c r="Z24" s="23"/>
      <c r="AA24" s="24"/>
      <c r="AB24" s="24"/>
      <c r="AD24" s="6" t="s">
        <v>17</v>
      </c>
      <c r="AE24" s="16">
        <f>1/AE20</f>
        <v>28.109301804883163</v>
      </c>
    </row>
    <row r="25" spans="2:33" x14ac:dyDescent="0.25">
      <c r="B25" s="13"/>
      <c r="C25" s="58"/>
      <c r="D25" s="58"/>
      <c r="E25" s="51"/>
      <c r="H25" s="52"/>
      <c r="J25" s="21"/>
      <c r="K25" s="22"/>
      <c r="L25" s="22"/>
      <c r="M25" s="23"/>
      <c r="N25" s="23"/>
      <c r="O25" s="23"/>
      <c r="P25" s="3"/>
      <c r="Q25" s="6"/>
      <c r="R25" s="13"/>
      <c r="S25" s="3"/>
      <c r="T25" s="6"/>
      <c r="U25" s="13"/>
      <c r="X25" s="15"/>
      <c r="Y25" s="8"/>
      <c r="Z25" s="23"/>
      <c r="AA25" s="24"/>
      <c r="AB25" s="24"/>
      <c r="AD25" s="6" t="s">
        <v>18</v>
      </c>
      <c r="AE25" s="16">
        <f>-AE21*AE24</f>
        <v>21.25</v>
      </c>
    </row>
    <row r="26" spans="2:33" x14ac:dyDescent="0.25">
      <c r="B26" s="13"/>
      <c r="C26" s="58"/>
      <c r="D26" s="58"/>
      <c r="E26" s="51"/>
      <c r="H26" s="52"/>
      <c r="J26" s="21"/>
      <c r="K26" s="22"/>
      <c r="L26" s="22"/>
      <c r="M26" s="23"/>
      <c r="N26" s="23"/>
      <c r="O26" s="23"/>
      <c r="P26" s="3"/>
      <c r="Q26" s="6" t="s">
        <v>19</v>
      </c>
      <c r="R26" s="15">
        <f>EXP(-R23/R27)</f>
        <v>137.88765289566766</v>
      </c>
      <c r="S26" s="3"/>
      <c r="T26" s="6" t="s">
        <v>19</v>
      </c>
      <c r="U26" s="15">
        <f>EXP(-U23/U27)</f>
        <v>140.25432467155517</v>
      </c>
      <c r="X26" s="15"/>
      <c r="Y26" s="8"/>
      <c r="Z26" s="23"/>
      <c r="AA26" s="24"/>
      <c r="AB26" s="24"/>
      <c r="AD26" s="6" t="s">
        <v>20</v>
      </c>
      <c r="AE26" s="16">
        <f>AE24^2</f>
        <v>790.1328479580078</v>
      </c>
    </row>
    <row r="27" spans="2:33" x14ac:dyDescent="0.25">
      <c r="B27" s="13"/>
      <c r="C27" s="58"/>
      <c r="D27" s="58"/>
      <c r="E27" s="51"/>
      <c r="H27" s="52"/>
      <c r="J27" s="21"/>
      <c r="K27" s="22"/>
      <c r="L27" s="22"/>
      <c r="M27" s="23"/>
      <c r="N27" s="23"/>
      <c r="O27" s="23"/>
      <c r="P27" s="3"/>
      <c r="Q27" s="6" t="s">
        <v>21</v>
      </c>
      <c r="R27" s="17">
        <f>R22</f>
        <v>1.1764422451189422</v>
      </c>
      <c r="S27" s="3"/>
      <c r="T27" s="6" t="s">
        <v>21</v>
      </c>
      <c r="U27" s="17">
        <f>U22</f>
        <v>1.0853787279099731</v>
      </c>
      <c r="X27" s="15"/>
      <c r="Y27" s="8"/>
      <c r="Z27" s="23"/>
      <c r="AA27" s="24"/>
      <c r="AB27" s="24"/>
      <c r="AD27" s="13"/>
      <c r="AE27" s="13"/>
    </row>
    <row r="28" spans="2:33" x14ac:dyDescent="0.25">
      <c r="B28" s="13"/>
      <c r="C28" s="58"/>
      <c r="D28" s="58"/>
      <c r="E28" s="51"/>
      <c r="H28" s="52"/>
      <c r="J28" s="21"/>
      <c r="K28" s="22"/>
      <c r="L28" s="22"/>
      <c r="M28" s="23"/>
      <c r="N28" s="23"/>
      <c r="O28" s="23"/>
      <c r="P28" s="3"/>
      <c r="Q28" s="6"/>
      <c r="R28" s="13"/>
      <c r="S28" s="3"/>
      <c r="T28" s="6"/>
      <c r="U28" s="13"/>
      <c r="X28" s="15"/>
      <c r="Y28" s="8"/>
      <c r="Z28" s="23"/>
      <c r="AA28" s="24"/>
      <c r="AB28" s="24"/>
      <c r="AD28" s="6" t="s">
        <v>22</v>
      </c>
      <c r="AE28" s="24">
        <f>AE25</f>
        <v>21.25</v>
      </c>
    </row>
    <row r="29" spans="2:33" x14ac:dyDescent="0.25">
      <c r="B29" s="13"/>
      <c r="C29" s="58"/>
      <c r="D29" s="58"/>
      <c r="E29" s="51"/>
      <c r="H29" s="52"/>
      <c r="J29" s="21"/>
      <c r="K29" s="22"/>
      <c r="L29" s="22"/>
      <c r="M29" s="23"/>
      <c r="N29" s="23"/>
      <c r="O29" s="23"/>
      <c r="P29" s="3"/>
      <c r="Q29" s="6" t="s">
        <v>23</v>
      </c>
      <c r="R29" s="15">
        <f>R26*EXP(GAMMALN((R27+1)/R27))</f>
        <v>130.38896333749659</v>
      </c>
      <c r="S29" s="3"/>
      <c r="T29" s="6" t="s">
        <v>23</v>
      </c>
      <c r="U29" s="15">
        <f>U26*EXP(GAMMALN((U27+1)/U27))</f>
        <v>135.94209415239564</v>
      </c>
      <c r="X29" s="15"/>
      <c r="Y29" s="8"/>
      <c r="Z29" s="23"/>
      <c r="AA29" s="24"/>
      <c r="AB29" s="24"/>
    </row>
    <row r="30" spans="2:33" x14ac:dyDescent="0.25">
      <c r="B30" s="13"/>
      <c r="C30" s="58"/>
      <c r="D30" s="58"/>
      <c r="E30" s="51"/>
      <c r="H30" s="52"/>
      <c r="J30" s="21"/>
      <c r="K30" s="22"/>
      <c r="L30" s="22"/>
      <c r="M30" s="23"/>
      <c r="N30" s="23"/>
      <c r="O30" s="23"/>
      <c r="P30" s="3"/>
      <c r="Q30" s="6" t="s">
        <v>24</v>
      </c>
      <c r="R30" s="18">
        <f>AVERAGE(J:J)</f>
        <v>127</v>
      </c>
      <c r="S30" s="3"/>
      <c r="T30" s="6" t="s">
        <v>24</v>
      </c>
      <c r="U30" s="18">
        <f>AVERAGE(J:J)</f>
        <v>127</v>
      </c>
      <c r="X30" s="15"/>
      <c r="Y30" s="8"/>
      <c r="Z30" s="23"/>
      <c r="AA30" s="24"/>
      <c r="AB30" s="24"/>
      <c r="AE30" s="5"/>
    </row>
    <row r="31" spans="2:33" x14ac:dyDescent="0.25">
      <c r="B31" s="13"/>
      <c r="C31" s="58"/>
      <c r="D31" s="58"/>
      <c r="E31" s="51"/>
      <c r="H31" s="52"/>
      <c r="J31" s="21"/>
      <c r="K31" s="22"/>
      <c r="L31" s="22"/>
      <c r="M31" s="23"/>
      <c r="N31" s="23"/>
      <c r="O31" s="23"/>
      <c r="P31" s="3"/>
      <c r="Q31" s="3"/>
      <c r="R31" s="3"/>
      <c r="S31" s="3"/>
      <c r="T31" s="3"/>
      <c r="U31" s="3"/>
      <c r="X31" s="15"/>
      <c r="Y31" s="8"/>
      <c r="Z31" s="23"/>
      <c r="AA31" s="24"/>
      <c r="AB31" s="24"/>
    </row>
    <row r="32" spans="2:33" x14ac:dyDescent="0.25">
      <c r="B32" s="13"/>
      <c r="C32" s="58"/>
      <c r="D32" s="58"/>
      <c r="E32" s="51"/>
      <c r="H32" s="52"/>
      <c r="J32" s="21"/>
      <c r="K32" s="22"/>
      <c r="L32" s="22"/>
      <c r="M32" s="23"/>
      <c r="N32" s="23"/>
      <c r="O32" s="23"/>
      <c r="Q32" s="10" t="s">
        <v>80</v>
      </c>
      <c r="R32" s="56" t="s">
        <v>81</v>
      </c>
      <c r="T32" s="4"/>
      <c r="X32" s="15"/>
      <c r="Y32" s="8"/>
      <c r="Z32" s="23"/>
      <c r="AA32" s="24"/>
      <c r="AB32" s="24"/>
    </row>
    <row r="33" spans="2:28" x14ac:dyDescent="0.25">
      <c r="B33" s="13"/>
      <c r="C33" s="58"/>
      <c r="D33" s="58"/>
      <c r="E33" s="51"/>
      <c r="H33" s="52"/>
      <c r="J33" s="21"/>
      <c r="K33" s="22"/>
      <c r="L33" s="22"/>
      <c r="M33" s="23"/>
      <c r="N33" s="23"/>
      <c r="O33" s="23"/>
      <c r="Q33" s="10">
        <v>7</v>
      </c>
      <c r="R33" s="53">
        <f>EXP(-POWER((Q33-$R$28)/$R$26,$R$27))</f>
        <v>0.97044152853234156</v>
      </c>
      <c r="X33" s="15"/>
      <c r="Y33" s="8"/>
      <c r="Z33" s="23"/>
      <c r="AA33" s="24"/>
      <c r="AB33" s="24"/>
    </row>
    <row r="34" spans="2:28" x14ac:dyDescent="0.25">
      <c r="B34" s="13"/>
      <c r="C34" s="58"/>
      <c r="D34" s="58"/>
      <c r="E34" s="51"/>
      <c r="H34" s="52"/>
      <c r="J34" s="21"/>
      <c r="K34" s="22"/>
      <c r="L34" s="22"/>
      <c r="M34" s="23"/>
      <c r="N34" s="23"/>
      <c r="O34" s="23"/>
      <c r="Q34" s="56">
        <v>15</v>
      </c>
      <c r="R34" s="53">
        <f>EXP(-POWER((Q34-$R$28)/$R$26,$R$27))</f>
        <v>0.92909083504121992</v>
      </c>
      <c r="X34" s="15"/>
      <c r="Y34" s="8"/>
      <c r="Z34" s="23"/>
      <c r="AA34" s="24"/>
      <c r="AB34" s="24"/>
    </row>
    <row r="35" spans="2:28" x14ac:dyDescent="0.25">
      <c r="B35" s="13"/>
      <c r="C35" s="58"/>
      <c r="D35" s="58"/>
      <c r="E35" s="51"/>
      <c r="H35" s="52"/>
      <c r="J35" s="21"/>
      <c r="K35" s="22"/>
      <c r="L35" s="22"/>
      <c r="M35" s="23"/>
      <c r="N35" s="23"/>
      <c r="O35" s="23"/>
      <c r="Q35" s="10">
        <v>30</v>
      </c>
      <c r="R35" s="53">
        <f t="shared" ref="R35:R37" si="12">EXP(-POWER((Q35-$R$28)/$R$26,$R$27))</f>
        <v>0.84684806494006282</v>
      </c>
      <c r="X35" s="15"/>
      <c r="Y35" s="8"/>
      <c r="Z35" s="23"/>
      <c r="AA35" s="24"/>
      <c r="AB35" s="24"/>
    </row>
    <row r="36" spans="2:28" x14ac:dyDescent="0.25">
      <c r="B36" s="13"/>
      <c r="C36" s="58"/>
      <c r="D36" s="59"/>
      <c r="E36" s="51"/>
      <c r="H36" s="52"/>
      <c r="J36" s="21"/>
      <c r="K36" s="22"/>
      <c r="L36" s="22"/>
      <c r="M36" s="23"/>
      <c r="N36" s="23"/>
      <c r="O36" s="23"/>
      <c r="Q36" s="10">
        <v>45</v>
      </c>
      <c r="R36" s="53">
        <f t="shared" si="12"/>
        <v>0.76502755072359896</v>
      </c>
      <c r="X36" s="15"/>
      <c r="Y36" s="8"/>
      <c r="Z36" s="23"/>
      <c r="AA36" s="24"/>
      <c r="AB36" s="24"/>
    </row>
    <row r="37" spans="2:28" x14ac:dyDescent="0.25">
      <c r="B37" s="13"/>
      <c r="C37" s="58"/>
      <c r="D37" s="58"/>
      <c r="E37" s="51"/>
      <c r="H37" s="52"/>
      <c r="J37" s="21"/>
      <c r="K37" s="22"/>
      <c r="L37" s="22"/>
      <c r="M37" s="23"/>
      <c r="N37" s="23"/>
      <c r="O37" s="23"/>
      <c r="Q37" s="10">
        <v>90</v>
      </c>
      <c r="R37" s="53">
        <f t="shared" si="12"/>
        <v>0.54586898502943304</v>
      </c>
      <c r="X37" s="15"/>
      <c r="Y37" s="8"/>
      <c r="Z37" s="23"/>
      <c r="AA37" s="24"/>
      <c r="AB37" s="24"/>
    </row>
    <row r="38" spans="2:28" x14ac:dyDescent="0.25">
      <c r="B38" s="13"/>
      <c r="C38" s="58"/>
      <c r="D38" s="59"/>
      <c r="E38" s="51"/>
      <c r="H38" s="52"/>
      <c r="J38" s="21"/>
      <c r="K38" s="22"/>
      <c r="L38" s="22"/>
      <c r="M38" s="23"/>
      <c r="N38" s="23"/>
      <c r="O38" s="23"/>
      <c r="X38" s="15"/>
      <c r="Y38" s="8"/>
      <c r="Z38" s="23"/>
      <c r="AA38" s="24"/>
      <c r="AB38" s="24"/>
    </row>
    <row r="39" spans="2:28" x14ac:dyDescent="0.25">
      <c r="B39" s="13"/>
      <c r="C39" s="58"/>
      <c r="D39" s="59"/>
      <c r="E39" s="51"/>
      <c r="H39" s="52"/>
      <c r="J39" s="21"/>
      <c r="K39" s="22"/>
      <c r="L39" s="22"/>
      <c r="M39" s="23"/>
      <c r="N39" s="23"/>
      <c r="O39" s="23"/>
      <c r="X39" s="15"/>
      <c r="Y39" s="8"/>
      <c r="Z39" s="23"/>
      <c r="AA39" s="24"/>
      <c r="AB39" s="24"/>
    </row>
    <row r="40" spans="2:28" x14ac:dyDescent="0.25">
      <c r="B40" s="13"/>
      <c r="C40" s="58"/>
      <c r="D40" s="58"/>
      <c r="E40" s="51"/>
      <c r="H40" s="52"/>
      <c r="J40" s="21"/>
      <c r="K40" s="22"/>
      <c r="L40" s="22"/>
      <c r="M40" s="23"/>
      <c r="N40" s="23"/>
      <c r="O40" s="23"/>
      <c r="X40" s="15"/>
      <c r="Y40" s="8"/>
      <c r="Z40" s="23"/>
      <c r="AA40" s="24"/>
      <c r="AB40" s="24"/>
    </row>
    <row r="41" spans="2:28" x14ac:dyDescent="0.25">
      <c r="B41" s="13"/>
      <c r="C41" s="58"/>
      <c r="D41" s="58"/>
      <c r="E41" s="51"/>
      <c r="H41" s="52"/>
      <c r="J41" s="21"/>
      <c r="K41" s="22"/>
      <c r="L41" s="22"/>
      <c r="M41" s="23"/>
      <c r="N41" s="23"/>
      <c r="O41" s="23"/>
      <c r="X41" s="15"/>
      <c r="Y41" s="8"/>
      <c r="Z41" s="23"/>
      <c r="AA41" s="24"/>
      <c r="AB41" s="24"/>
    </row>
    <row r="42" spans="2:28" x14ac:dyDescent="0.25">
      <c r="B42" s="13"/>
      <c r="C42" s="58"/>
      <c r="D42" s="58"/>
      <c r="E42" s="51"/>
      <c r="H42" s="52"/>
      <c r="J42" s="21"/>
      <c r="K42" s="22"/>
      <c r="L42" s="22"/>
      <c r="M42" s="23"/>
      <c r="N42" s="23"/>
      <c r="O42" s="23"/>
      <c r="X42" s="15"/>
      <c r="Y42" s="8"/>
      <c r="Z42" s="23"/>
      <c r="AA42" s="24"/>
      <c r="AB42" s="24"/>
    </row>
    <row r="43" spans="2:28" x14ac:dyDescent="0.25">
      <c r="B43" s="13"/>
      <c r="C43" s="58"/>
      <c r="D43" s="58"/>
      <c r="E43" s="51"/>
      <c r="H43" s="52"/>
      <c r="J43" s="21"/>
      <c r="K43" s="22"/>
      <c r="L43" s="22"/>
      <c r="M43" s="23"/>
      <c r="N43" s="23"/>
      <c r="O43" s="23"/>
      <c r="X43" s="15"/>
      <c r="Y43" s="8"/>
      <c r="Z43" s="23"/>
      <c r="AA43" s="24"/>
      <c r="AB43" s="24"/>
    </row>
    <row r="44" spans="2:28" x14ac:dyDescent="0.25">
      <c r="B44" s="13"/>
      <c r="C44" s="58"/>
      <c r="D44" s="58"/>
      <c r="E44" s="51"/>
      <c r="H44" s="52"/>
      <c r="J44" s="21"/>
      <c r="K44" s="22"/>
      <c r="L44" s="22"/>
      <c r="M44" s="23"/>
      <c r="N44" s="23"/>
      <c r="O44" s="23"/>
      <c r="X44" s="15"/>
      <c r="Y44" s="8"/>
      <c r="Z44" s="23"/>
      <c r="AA44" s="24"/>
      <c r="AB44" s="24"/>
    </row>
    <row r="45" spans="2:28" x14ac:dyDescent="0.25">
      <c r="B45" s="13"/>
      <c r="C45" s="58"/>
      <c r="D45" s="58"/>
      <c r="E45" s="51"/>
      <c r="H45" s="52"/>
      <c r="J45" s="21"/>
      <c r="K45" s="22"/>
      <c r="L45" s="22"/>
      <c r="M45" s="23"/>
      <c r="N45" s="23"/>
      <c r="O45" s="23"/>
      <c r="X45" s="15"/>
      <c r="Y45" s="8"/>
      <c r="Z45" s="23"/>
      <c r="AA45" s="24"/>
      <c r="AB45" s="24"/>
    </row>
    <row r="46" spans="2:28" x14ac:dyDescent="0.25">
      <c r="B46" s="13"/>
      <c r="C46" s="58"/>
      <c r="D46" s="58"/>
      <c r="E46" s="51"/>
      <c r="H46" s="52"/>
      <c r="J46" s="21"/>
      <c r="K46" s="22"/>
      <c r="L46" s="22"/>
      <c r="M46" s="23"/>
      <c r="N46" s="23"/>
      <c r="O46" s="23"/>
      <c r="X46" s="15"/>
      <c r="Y46" s="8"/>
      <c r="Z46" s="23"/>
      <c r="AA46" s="24"/>
      <c r="AB46" s="24"/>
    </row>
    <row r="47" spans="2:28" x14ac:dyDescent="0.25">
      <c r="B47" s="13"/>
      <c r="C47" s="58"/>
      <c r="D47" s="58"/>
      <c r="E47" s="51"/>
      <c r="H47" s="52"/>
      <c r="J47" s="21"/>
      <c r="K47" s="22"/>
      <c r="L47" s="22"/>
      <c r="M47" s="23"/>
      <c r="N47" s="23"/>
      <c r="O47" s="23"/>
      <c r="X47" s="15"/>
      <c r="Y47" s="8"/>
      <c r="Z47" s="23"/>
      <c r="AA47" s="24"/>
      <c r="AB47" s="24"/>
    </row>
    <row r="48" spans="2:28" x14ac:dyDescent="0.25">
      <c r="B48" s="13"/>
      <c r="C48" s="58"/>
      <c r="D48" s="58"/>
      <c r="E48" s="51"/>
      <c r="H48" s="52"/>
      <c r="J48" s="21"/>
      <c r="K48" s="22"/>
      <c r="L48" s="22"/>
      <c r="M48" s="23"/>
      <c r="N48" s="23"/>
      <c r="O48" s="23"/>
      <c r="X48" s="15"/>
      <c r="Y48" s="8"/>
      <c r="Z48" s="23"/>
      <c r="AA48" s="24"/>
      <c r="AB48" s="24"/>
    </row>
    <row r="49" spans="2:28" x14ac:dyDescent="0.25">
      <c r="B49" s="13"/>
      <c r="C49" s="58"/>
      <c r="D49" s="58"/>
      <c r="E49" s="51"/>
      <c r="H49" s="52"/>
      <c r="J49" s="21"/>
      <c r="K49" s="22"/>
      <c r="L49" s="22"/>
      <c r="M49" s="23"/>
      <c r="N49" s="23"/>
      <c r="O49" s="23"/>
      <c r="X49" s="15"/>
      <c r="Y49" s="8"/>
      <c r="Z49" s="23"/>
      <c r="AA49" s="24"/>
      <c r="AB49" s="24"/>
    </row>
    <row r="50" spans="2:28" x14ac:dyDescent="0.25">
      <c r="B50" s="13"/>
      <c r="C50" s="58"/>
      <c r="D50" s="58"/>
      <c r="E50" s="51"/>
      <c r="H50" s="52"/>
      <c r="J50" s="21"/>
      <c r="K50" s="22"/>
      <c r="L50" s="22"/>
      <c r="M50" s="23"/>
      <c r="N50" s="23"/>
      <c r="O50" s="23"/>
      <c r="X50" s="15"/>
      <c r="Y50" s="8"/>
      <c r="Z50" s="23"/>
      <c r="AA50" s="24"/>
      <c r="AB50" s="24"/>
    </row>
    <row r="51" spans="2:28" x14ac:dyDescent="0.25">
      <c r="B51" s="13"/>
      <c r="C51" s="58"/>
      <c r="D51" s="58"/>
      <c r="E51" s="51"/>
      <c r="H51" s="52"/>
      <c r="J51" s="21"/>
      <c r="K51" s="22"/>
      <c r="L51" s="22"/>
      <c r="M51" s="23"/>
      <c r="N51" s="23"/>
      <c r="O51" s="23"/>
      <c r="X51" s="15"/>
      <c r="Y51" s="8"/>
      <c r="Z51" s="23"/>
      <c r="AA51" s="24"/>
      <c r="AB51" s="24"/>
    </row>
    <row r="52" spans="2:28" x14ac:dyDescent="0.25">
      <c r="B52" s="13"/>
      <c r="C52" s="44"/>
      <c r="X52" s="15"/>
    </row>
    <row r="53" spans="2:28" x14ac:dyDescent="0.25">
      <c r="X53" s="15"/>
    </row>
    <row r="54" spans="2:28" x14ac:dyDescent="0.25">
      <c r="X54" s="15"/>
    </row>
  </sheetData>
  <mergeCells count="4">
    <mergeCell ref="B2:E2"/>
    <mergeCell ref="AD19:AE19"/>
    <mergeCell ref="Q21:R21"/>
    <mergeCell ref="T21:U21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U2066"/>
  <sheetViews>
    <sheetView zoomScale="90" zoomScaleNormal="90" workbookViewId="0">
      <selection activeCell="S34" sqref="S34:T34"/>
    </sheetView>
  </sheetViews>
  <sheetFormatPr baseColWidth="10" defaultRowHeight="15" x14ac:dyDescent="0.25"/>
  <cols>
    <col min="1" max="1" width="4" bestFit="1" customWidth="1"/>
    <col min="2" max="2" width="15.42578125" bestFit="1" customWidth="1"/>
    <col min="3" max="3" width="17" customWidth="1"/>
    <col min="6" max="7" width="15.42578125" bestFit="1" customWidth="1"/>
    <col min="8" max="8" width="15.5703125" bestFit="1" customWidth="1"/>
    <col min="11" max="11" width="15.42578125" bestFit="1" customWidth="1"/>
    <col min="12" max="12" width="15.42578125" customWidth="1"/>
    <col min="13" max="13" width="12.7109375" bestFit="1" customWidth="1"/>
    <col min="16" max="16" width="18.7109375" bestFit="1" customWidth="1"/>
    <col min="17" max="17" width="4.28515625" customWidth="1"/>
    <col min="18" max="18" width="2" bestFit="1" customWidth="1"/>
    <col min="19" max="19" width="26.85546875" customWidth="1"/>
    <col min="20" max="20" width="15.5703125" bestFit="1" customWidth="1"/>
  </cols>
  <sheetData>
    <row r="1" spans="1:21" x14ac:dyDescent="0.25">
      <c r="A1" s="96"/>
      <c r="B1" s="96"/>
      <c r="C1" s="96"/>
      <c r="S1" s="13"/>
      <c r="T1" s="13"/>
    </row>
    <row r="2" spans="1:21" x14ac:dyDescent="0.25">
      <c r="C2" s="72"/>
      <c r="F2" s="4" t="s">
        <v>25</v>
      </c>
      <c r="G2" s="4" t="s">
        <v>25</v>
      </c>
      <c r="H2" s="4" t="s">
        <v>26</v>
      </c>
      <c r="J2" s="68" t="s">
        <v>27</v>
      </c>
      <c r="K2" s="68" t="s">
        <v>28</v>
      </c>
      <c r="L2" s="68" t="s">
        <v>29</v>
      </c>
      <c r="M2" s="68" t="s">
        <v>30</v>
      </c>
      <c r="N2" s="68" t="s">
        <v>25</v>
      </c>
      <c r="O2" s="68" t="s">
        <v>31</v>
      </c>
      <c r="P2" s="68" t="s">
        <v>141</v>
      </c>
      <c r="S2" s="71" t="s">
        <v>140</v>
      </c>
    </row>
    <row r="3" spans="1:21" x14ac:dyDescent="0.25">
      <c r="A3" t="s">
        <v>2</v>
      </c>
      <c r="B3" t="s">
        <v>3</v>
      </c>
      <c r="C3" t="s">
        <v>139</v>
      </c>
      <c r="F3" s="4" t="s">
        <v>32</v>
      </c>
      <c r="G3" s="4" t="s">
        <v>33</v>
      </c>
      <c r="H3" s="4"/>
      <c r="J3" s="8">
        <v>1</v>
      </c>
      <c r="K3" s="36">
        <f t="shared" ref="K3:K34" si="0">SMALL($F$4:$H$503,J3)</f>
        <v>43466</v>
      </c>
      <c r="L3" s="8" t="str">
        <f>IFERROR(IF(VLOOKUP(K3,$F$4:$F$503,1,0)&gt;0,$F$2,""),IFERROR(IF(VLOOKUP(K3,$G$4:$G$503,1,0)&gt;0,$G$2,""),IFERROR(IF(VLOOKUP(K3,#REF!,1,0)&gt;0,#REF!,""),IFERROR(IF(VLOOKUP(K3,#REF!,1,0)&gt;0,#REF!,""),IFERROR(IF(VLOOKUP(K3,$H$4:$H$82,1,0)&gt;0,$H$2,""),"ERROR")))))</f>
        <v>CAMBIO MES</v>
      </c>
      <c r="M3" s="8" t="str">
        <f>IFERROR(IF(VLOOKUP(K3,$F$4:$F$503,1,0)&gt;0,$F$3,""),IFERROR(IF(VLOOKUP(K3,$G$4:$G$503,1,0)&gt;0,$G$3,""),IFERROR(IF(VLOOKUP(K3,#REF!,1,0)&gt;0,#REF!,""),IFERROR(IF(VLOOKUP(K3,#REF!,1,0)&gt;0,#REF!,""),IFERROR(IF(VLOOKUP(K3,$H$4:$H$82,1,0)&gt;0,$H$2,""),"ERROR")))))</f>
        <v>CAMBIO MES</v>
      </c>
      <c r="N3" s="8">
        <v>1</v>
      </c>
      <c r="O3" s="8">
        <f t="shared" ref="O3:O34" si="1">N3</f>
        <v>1</v>
      </c>
      <c r="P3" s="8">
        <f t="shared" ref="P3:P34" si="2">(K4-K3)*24</f>
        <v>744</v>
      </c>
      <c r="S3" t="s">
        <v>3</v>
      </c>
      <c r="T3" s="70">
        <f>+MIN(K:K)</f>
        <v>43466</v>
      </c>
    </row>
    <row r="4" spans="1:21" x14ac:dyDescent="0.25">
      <c r="A4" s="13">
        <v>1</v>
      </c>
      <c r="B4" s="66">
        <v>43498</v>
      </c>
      <c r="C4" s="51">
        <v>45</v>
      </c>
      <c r="F4" s="1">
        <f t="shared" ref="F4:F19" si="3">B4</f>
        <v>43498</v>
      </c>
      <c r="G4" s="1">
        <f t="shared" ref="G4:G19" si="4">B4+C4</f>
        <v>43543</v>
      </c>
      <c r="H4" s="69">
        <v>43466</v>
      </c>
      <c r="J4" s="8">
        <v>2</v>
      </c>
      <c r="K4" s="36">
        <f t="shared" si="0"/>
        <v>43497</v>
      </c>
      <c r="L4" s="8" t="str">
        <f>IFERROR(IF(VLOOKUP(K4,$F$4:$F$503,1,0)&gt;0,$F$2,""),IFERROR(IF(VLOOKUP(K4,$G$4:$G$503,1,0)&gt;0,$G$2,""),IFERROR(IF(VLOOKUP(K4,#REF!,1,0)&gt;0,#REF!,""),IFERROR(IF(VLOOKUP(K4,#REF!,1,0)&gt;0,#REF!,""),IFERROR(IF(VLOOKUP(K4,$H$4:$H$82,1,0)&gt;0,$H$2,""),"ERROR")))))</f>
        <v>CAMBIO MES</v>
      </c>
      <c r="M4" s="8" t="str">
        <f>IFERROR(IF(VLOOKUP(K4,$F$4:$F$503,1,0)&gt;0,$F$3,""),IFERROR(IF(VLOOKUP(K4,$G$4:$G$503,1,0)&gt;0,$G$3,""),IFERROR(IF(VLOOKUP(K4,#REF!,1,0)&gt;0,#REF!,""),IFERROR(IF(VLOOKUP(K4,#REF!,1,0)&gt;0,#REF!,""),IFERROR(IF(VLOOKUP(K4,$H$4:$H$82,1,0)&gt;0,$H$2,""),"ERROR")))))</f>
        <v>CAMBIO MES</v>
      </c>
      <c r="N4" s="8">
        <f t="shared" ref="N4:N35" si="5">IF(L4&lt;&gt;$N$2,N3,IF(M4="INICIO",0,IF(M4="FIN",1,"ERROR")))</f>
        <v>1</v>
      </c>
      <c r="O4" s="8">
        <f t="shared" si="1"/>
        <v>1</v>
      </c>
      <c r="P4" s="8">
        <f t="shared" si="2"/>
        <v>24</v>
      </c>
      <c r="S4" t="s">
        <v>138</v>
      </c>
      <c r="T4" s="70">
        <f>+MAX(K:K)</f>
        <v>45839</v>
      </c>
    </row>
    <row r="5" spans="1:21" x14ac:dyDescent="0.25">
      <c r="A5" s="13">
        <v>2</v>
      </c>
      <c r="B5" s="67">
        <v>43571</v>
      </c>
      <c r="C5" s="51">
        <v>63</v>
      </c>
      <c r="F5" s="1">
        <f t="shared" si="3"/>
        <v>43571</v>
      </c>
      <c r="G5" s="1">
        <f t="shared" si="4"/>
        <v>43634</v>
      </c>
      <c r="H5" s="69">
        <v>43497</v>
      </c>
      <c r="J5" s="8">
        <v>3</v>
      </c>
      <c r="K5" s="36">
        <f t="shared" si="0"/>
        <v>43498</v>
      </c>
      <c r="L5" s="8" t="str">
        <f>IFERROR(IF(VLOOKUP(K5,$F$4:$F$503,1,0)&gt;0,$F$2,""),IFERROR(IF(VLOOKUP(K5,$G$4:$G$503,1,0)&gt;0,$G$2,""),IFERROR(IF(VLOOKUP(K5,#REF!,1,0)&gt;0,#REF!,""),IFERROR(IF(VLOOKUP(K5,#REF!,1,0)&gt;0,#REF!,""),IFERROR(IF(VLOOKUP(K5,$H$4:$H$82,1,0)&gt;0,$H$2,""),"ERROR")))))</f>
        <v>EQUIPO 1</v>
      </c>
      <c r="M5" s="8" t="str">
        <f>IFERROR(IF(VLOOKUP(K5,$F$4:$F$503,1,0)&gt;0,$F$3,""),IFERROR(IF(VLOOKUP(K5,$G$4:$G$503,1,0)&gt;0,$G$3,""),IFERROR(IF(VLOOKUP(K5,#REF!,1,0)&gt;0,#REF!,""),IFERROR(IF(VLOOKUP(K5,#REF!,1,0)&gt;0,#REF!,""),IFERROR(IF(VLOOKUP(K5,$H$4:$H$82,1,0)&gt;0,$H$2,""),"ERROR")))))</f>
        <v>INICIO</v>
      </c>
      <c r="N5" s="8">
        <f t="shared" si="5"/>
        <v>0</v>
      </c>
      <c r="O5" s="8">
        <f t="shared" si="1"/>
        <v>0</v>
      </c>
      <c r="P5" s="8">
        <f t="shared" si="2"/>
        <v>648</v>
      </c>
      <c r="S5" t="s">
        <v>137</v>
      </c>
      <c r="T5" s="60">
        <f>24*(T4-T3)</f>
        <v>56952</v>
      </c>
      <c r="U5" t="s">
        <v>34</v>
      </c>
    </row>
    <row r="6" spans="1:21" x14ac:dyDescent="0.25">
      <c r="A6" s="13">
        <v>3</v>
      </c>
      <c r="B6" s="67">
        <v>43790</v>
      </c>
      <c r="C6" s="51">
        <v>32</v>
      </c>
      <c r="F6" s="1">
        <f t="shared" si="3"/>
        <v>43790</v>
      </c>
      <c r="G6" s="1">
        <f t="shared" si="4"/>
        <v>43822</v>
      </c>
      <c r="H6" s="69">
        <v>43525</v>
      </c>
      <c r="J6" s="8">
        <v>4</v>
      </c>
      <c r="K6" s="36">
        <f t="shared" si="0"/>
        <v>43525</v>
      </c>
      <c r="L6" s="8" t="str">
        <f>IFERROR(IF(VLOOKUP(K6,$F$4:$F$503,1,0)&gt;0,$F$2,""),IFERROR(IF(VLOOKUP(K6,$G$4:$G$503,1,0)&gt;0,$G$2,""),IFERROR(IF(VLOOKUP(K6,#REF!,1,0)&gt;0,#REF!,""),IFERROR(IF(VLOOKUP(K6,#REF!,1,0)&gt;0,#REF!,""),IFERROR(IF(VLOOKUP(K6,$H$4:$H$82,1,0)&gt;0,$H$2,""),"ERROR")))))</f>
        <v>CAMBIO MES</v>
      </c>
      <c r="M6" s="8" t="str">
        <f>IFERROR(IF(VLOOKUP(K6,$F$4:$F$503,1,0)&gt;0,$F$3,""),IFERROR(IF(VLOOKUP(K6,$G$4:$G$503,1,0)&gt;0,$G$3,""),IFERROR(IF(VLOOKUP(K6,#REF!,1,0)&gt;0,#REF!,""),IFERROR(IF(VLOOKUP(K6,#REF!,1,0)&gt;0,#REF!,""),IFERROR(IF(VLOOKUP(K6,$H$4:$H$82,1,0)&gt;0,$H$2,""),"ERROR")))))</f>
        <v>CAMBIO MES</v>
      </c>
      <c r="N6" s="8">
        <f t="shared" si="5"/>
        <v>0</v>
      </c>
      <c r="O6" s="8">
        <f t="shared" si="1"/>
        <v>0</v>
      </c>
      <c r="P6" s="8">
        <f t="shared" si="2"/>
        <v>432</v>
      </c>
    </row>
    <row r="7" spans="1:21" x14ac:dyDescent="0.25">
      <c r="A7" s="13">
        <v>4</v>
      </c>
      <c r="B7" s="67">
        <v>43992</v>
      </c>
      <c r="C7" s="51">
        <v>30</v>
      </c>
      <c r="F7" s="1">
        <f t="shared" si="3"/>
        <v>43992</v>
      </c>
      <c r="G7" s="1">
        <f t="shared" si="4"/>
        <v>44022</v>
      </c>
      <c r="H7" s="69">
        <v>43556</v>
      </c>
      <c r="J7" s="8">
        <v>5</v>
      </c>
      <c r="K7" s="36">
        <f t="shared" si="0"/>
        <v>43543</v>
      </c>
      <c r="L7" s="8" t="str">
        <f>IFERROR(IF(VLOOKUP(K7,$F$4:$F$503,1,0)&gt;0,$F$2,""),IFERROR(IF(VLOOKUP(K7,$G$4:$G$503,1,0)&gt;0,$G$2,""),IFERROR(IF(VLOOKUP(K7,#REF!,1,0)&gt;0,#REF!,""),IFERROR(IF(VLOOKUP(K7,#REF!,1,0)&gt;0,#REF!,""),IFERROR(IF(VLOOKUP(K7,$H$4:$H$82,1,0)&gt;0,$H$2,""),"ERROR")))))</f>
        <v>EQUIPO 1</v>
      </c>
      <c r="M7" s="8" t="str">
        <f>IFERROR(IF(VLOOKUP(K7,$F$4:$F$503,1,0)&gt;0,$F$3,""),IFERROR(IF(VLOOKUP(K7,$G$4:$G$503,1,0)&gt;0,$G$3,""),IFERROR(IF(VLOOKUP(K7,#REF!,1,0)&gt;0,#REF!,""),IFERROR(IF(VLOOKUP(K7,#REF!,1,0)&gt;0,#REF!,""),IFERROR(IF(VLOOKUP(K7,$H$4:$H$82,1,0)&gt;0,$H$2,""),"ERROR")))))</f>
        <v>FIN</v>
      </c>
      <c r="N7" s="8">
        <f t="shared" si="5"/>
        <v>1</v>
      </c>
      <c r="O7" s="8">
        <f t="shared" si="1"/>
        <v>1</v>
      </c>
      <c r="P7" s="8">
        <f t="shared" si="2"/>
        <v>312</v>
      </c>
      <c r="S7" s="13"/>
    </row>
    <row r="8" spans="1:21" x14ac:dyDescent="0.25">
      <c r="A8" s="13">
        <v>5</v>
      </c>
      <c r="B8" s="67">
        <v>44166</v>
      </c>
      <c r="C8" s="51">
        <v>9</v>
      </c>
      <c r="F8" s="1">
        <f t="shared" si="3"/>
        <v>44166</v>
      </c>
      <c r="G8" s="1">
        <f t="shared" si="4"/>
        <v>44175</v>
      </c>
      <c r="H8" s="69">
        <v>43586</v>
      </c>
      <c r="J8" s="8">
        <v>6</v>
      </c>
      <c r="K8" s="36">
        <f t="shared" si="0"/>
        <v>43556</v>
      </c>
      <c r="L8" s="8" t="str">
        <f>IFERROR(IF(VLOOKUP(K8,$F$4:$F$503,1,0)&gt;0,$F$2,""),IFERROR(IF(VLOOKUP(K8,$G$4:$G$503,1,0)&gt;0,$G$2,""),IFERROR(IF(VLOOKUP(K8,#REF!,1,0)&gt;0,#REF!,""),IFERROR(IF(VLOOKUP(K8,#REF!,1,0)&gt;0,#REF!,""),IFERROR(IF(VLOOKUP(K8,$H$4:$H$82,1,0)&gt;0,$H$2,""),"ERROR")))))</f>
        <v>CAMBIO MES</v>
      </c>
      <c r="M8" s="8" t="str">
        <f>IFERROR(IF(VLOOKUP(K8,$F$4:$F$503,1,0)&gt;0,$F$3,""),IFERROR(IF(VLOOKUP(K8,$G$4:$G$503,1,0)&gt;0,$G$3,""),IFERROR(IF(VLOOKUP(K8,#REF!,1,0)&gt;0,#REF!,""),IFERROR(IF(VLOOKUP(K8,#REF!,1,0)&gt;0,#REF!,""),IFERROR(IF(VLOOKUP(K8,$H$4:$H$82,1,0)&gt;0,$H$2,""),"ERROR")))))</f>
        <v>CAMBIO MES</v>
      </c>
      <c r="N8" s="8">
        <f t="shared" si="5"/>
        <v>1</v>
      </c>
      <c r="O8" s="8">
        <f t="shared" si="1"/>
        <v>1</v>
      </c>
      <c r="P8" s="8">
        <f t="shared" si="2"/>
        <v>360</v>
      </c>
      <c r="S8" s="31"/>
    </row>
    <row r="9" spans="1:21" x14ac:dyDescent="0.25">
      <c r="A9" s="13">
        <v>6</v>
      </c>
      <c r="B9" s="67">
        <v>44310</v>
      </c>
      <c r="C9" s="51">
        <v>6</v>
      </c>
      <c r="F9" s="1">
        <f t="shared" si="3"/>
        <v>44310</v>
      </c>
      <c r="G9" s="1">
        <f t="shared" si="4"/>
        <v>44316</v>
      </c>
      <c r="H9" s="69">
        <v>43617</v>
      </c>
      <c r="J9" s="8">
        <v>7</v>
      </c>
      <c r="K9" s="36">
        <f t="shared" si="0"/>
        <v>43571</v>
      </c>
      <c r="L9" s="8" t="str">
        <f>IFERROR(IF(VLOOKUP(K9,$F$4:$F$503,1,0)&gt;0,$F$2,""),IFERROR(IF(VLOOKUP(K9,$G$4:$G$503,1,0)&gt;0,$G$2,""),IFERROR(IF(VLOOKUP(K9,#REF!,1,0)&gt;0,#REF!,""),IFERROR(IF(VLOOKUP(K9,#REF!,1,0)&gt;0,#REF!,""),IFERROR(IF(VLOOKUP(K9,$H$4:$H$82,1,0)&gt;0,$H$2,""),"ERROR")))))</f>
        <v>EQUIPO 1</v>
      </c>
      <c r="M9" s="8" t="str">
        <f>IFERROR(IF(VLOOKUP(K9,$F$4:$F$503,1,0)&gt;0,$F$3,""),IFERROR(IF(VLOOKUP(K9,$G$4:$G$503,1,0)&gt;0,$G$3,""),IFERROR(IF(VLOOKUP(K9,#REF!,1,0)&gt;0,#REF!,""),IFERROR(IF(VLOOKUP(K9,#REF!,1,0)&gt;0,#REF!,""),IFERROR(IF(VLOOKUP(K9,$H$4:$H$82,1,0)&gt;0,$H$2,""),"ERROR")))))</f>
        <v>INICIO</v>
      </c>
      <c r="N9" s="8">
        <f t="shared" si="5"/>
        <v>0</v>
      </c>
      <c r="O9" s="8">
        <f t="shared" si="1"/>
        <v>0</v>
      </c>
      <c r="P9" s="8">
        <f t="shared" si="2"/>
        <v>360</v>
      </c>
    </row>
    <row r="10" spans="1:21" x14ac:dyDescent="0.25">
      <c r="A10" s="13">
        <v>7</v>
      </c>
      <c r="B10" s="67">
        <v>44398</v>
      </c>
      <c r="C10" s="51">
        <v>1</v>
      </c>
      <c r="F10" s="1">
        <f t="shared" si="3"/>
        <v>44398</v>
      </c>
      <c r="G10" s="1">
        <f t="shared" si="4"/>
        <v>44399</v>
      </c>
      <c r="H10" s="69">
        <v>43647</v>
      </c>
      <c r="J10" s="8">
        <v>8</v>
      </c>
      <c r="K10" s="36">
        <f t="shared" si="0"/>
        <v>43586</v>
      </c>
      <c r="L10" s="8" t="str">
        <f>IFERROR(IF(VLOOKUP(K10,$F$4:$F$503,1,0)&gt;0,$F$2,""),IFERROR(IF(VLOOKUP(K10,$G$4:$G$503,1,0)&gt;0,$G$2,""),IFERROR(IF(VLOOKUP(K10,#REF!,1,0)&gt;0,#REF!,""),IFERROR(IF(VLOOKUP(K10,#REF!,1,0)&gt;0,#REF!,""),IFERROR(IF(VLOOKUP(K10,$H$4:$H$82,1,0)&gt;0,$H$2,""),"ERROR")))))</f>
        <v>CAMBIO MES</v>
      </c>
      <c r="M10" s="8" t="str">
        <f>IFERROR(IF(VLOOKUP(K10,$F$4:$F$503,1,0)&gt;0,$F$3,""),IFERROR(IF(VLOOKUP(K10,$G$4:$G$503,1,0)&gt;0,$G$3,""),IFERROR(IF(VLOOKUP(K10,#REF!,1,0)&gt;0,#REF!,""),IFERROR(IF(VLOOKUP(K10,#REF!,1,0)&gt;0,#REF!,""),IFERROR(IF(VLOOKUP(K10,$H$4:$H$82,1,0)&gt;0,$H$2,""),"ERROR")))))</f>
        <v>CAMBIO MES</v>
      </c>
      <c r="N10" s="8">
        <f t="shared" si="5"/>
        <v>0</v>
      </c>
      <c r="O10" s="8">
        <f t="shared" si="1"/>
        <v>0</v>
      </c>
      <c r="P10" s="8">
        <f t="shared" si="2"/>
        <v>744</v>
      </c>
      <c r="S10" s="13"/>
    </row>
    <row r="11" spans="1:21" x14ac:dyDescent="0.25">
      <c r="A11" s="13">
        <v>8</v>
      </c>
      <c r="B11" s="67">
        <v>44783</v>
      </c>
      <c r="C11" s="51">
        <v>5</v>
      </c>
      <c r="F11" s="1">
        <f t="shared" si="3"/>
        <v>44783</v>
      </c>
      <c r="G11" s="1">
        <f t="shared" si="4"/>
        <v>44788</v>
      </c>
      <c r="H11" s="69">
        <v>43678</v>
      </c>
      <c r="J11" s="8">
        <v>9</v>
      </c>
      <c r="K11" s="36">
        <f t="shared" si="0"/>
        <v>43617</v>
      </c>
      <c r="L11" s="8" t="str">
        <f>IFERROR(IF(VLOOKUP(K11,$F$4:$F$503,1,0)&gt;0,$F$2,""),IFERROR(IF(VLOOKUP(K11,$G$4:$G$503,1,0)&gt;0,$G$2,""),IFERROR(IF(VLOOKUP(K11,#REF!,1,0)&gt;0,#REF!,""),IFERROR(IF(VLOOKUP(K11,#REF!,1,0)&gt;0,#REF!,""),IFERROR(IF(VLOOKUP(K11,$H$4:$H$82,1,0)&gt;0,$H$2,""),"ERROR")))))</f>
        <v>CAMBIO MES</v>
      </c>
      <c r="M11" s="8" t="str">
        <f>IFERROR(IF(VLOOKUP(K11,$F$4:$F$503,1,0)&gt;0,$F$3,""),IFERROR(IF(VLOOKUP(K11,$G$4:$G$503,1,0)&gt;0,$G$3,""),IFERROR(IF(VLOOKUP(K11,#REF!,1,0)&gt;0,#REF!,""),IFERROR(IF(VLOOKUP(K11,#REF!,1,0)&gt;0,#REF!,""),IFERROR(IF(VLOOKUP(K11,$H$4:$H$82,1,0)&gt;0,$H$2,""),"ERROR")))))</f>
        <v>CAMBIO MES</v>
      </c>
      <c r="N11" s="8">
        <f t="shared" si="5"/>
        <v>0</v>
      </c>
      <c r="O11" s="8">
        <f t="shared" si="1"/>
        <v>0</v>
      </c>
      <c r="P11" s="8">
        <f t="shared" si="2"/>
        <v>408</v>
      </c>
      <c r="S11" s="31"/>
    </row>
    <row r="12" spans="1:21" x14ac:dyDescent="0.25">
      <c r="A12" s="13">
        <v>9</v>
      </c>
      <c r="B12" s="67">
        <v>44868</v>
      </c>
      <c r="C12" s="51">
        <v>80</v>
      </c>
      <c r="F12" s="1">
        <f t="shared" si="3"/>
        <v>44868</v>
      </c>
      <c r="G12" s="1">
        <f t="shared" si="4"/>
        <v>44948</v>
      </c>
      <c r="H12" s="69">
        <v>43709</v>
      </c>
      <c r="J12" s="8">
        <v>10</v>
      </c>
      <c r="K12" s="36">
        <f t="shared" si="0"/>
        <v>43634</v>
      </c>
      <c r="L12" s="8" t="str">
        <f>IFERROR(IF(VLOOKUP(K12,$F$4:$F$503,1,0)&gt;0,$F$2,""),IFERROR(IF(VLOOKUP(K12,$G$4:$G$503,1,0)&gt;0,$G$2,""),IFERROR(IF(VLOOKUP(K12,#REF!,1,0)&gt;0,#REF!,""),IFERROR(IF(VLOOKUP(K12,#REF!,1,0)&gt;0,#REF!,""),IFERROR(IF(VLOOKUP(K12,$H$4:$H$82,1,0)&gt;0,$H$2,""),"ERROR")))))</f>
        <v>EQUIPO 1</v>
      </c>
      <c r="M12" s="8" t="str">
        <f>IFERROR(IF(VLOOKUP(K12,$F$4:$F$503,1,0)&gt;0,$F$3,""),IFERROR(IF(VLOOKUP(K12,$G$4:$G$503,1,0)&gt;0,$G$3,""),IFERROR(IF(VLOOKUP(K12,#REF!,1,0)&gt;0,#REF!,""),IFERROR(IF(VLOOKUP(K12,#REF!,1,0)&gt;0,#REF!,""),IFERROR(IF(VLOOKUP(K12,$H$4:$H$82,1,0)&gt;0,$H$2,""),"ERROR")))))</f>
        <v>FIN</v>
      </c>
      <c r="N12" s="8">
        <f t="shared" si="5"/>
        <v>1</v>
      </c>
      <c r="O12" s="8">
        <f t="shared" si="1"/>
        <v>1</v>
      </c>
      <c r="P12" s="8">
        <f t="shared" si="2"/>
        <v>312</v>
      </c>
    </row>
    <row r="13" spans="1:21" x14ac:dyDescent="0.25">
      <c r="A13" s="13">
        <v>10</v>
      </c>
      <c r="B13" s="67">
        <v>44960</v>
      </c>
      <c r="C13" s="51">
        <v>23</v>
      </c>
      <c r="F13" s="1">
        <f t="shared" si="3"/>
        <v>44960</v>
      </c>
      <c r="G13" s="1">
        <f t="shared" si="4"/>
        <v>44983</v>
      </c>
      <c r="H13" s="69">
        <v>43739</v>
      </c>
      <c r="J13" s="8">
        <v>11</v>
      </c>
      <c r="K13" s="36">
        <f t="shared" si="0"/>
        <v>43647</v>
      </c>
      <c r="L13" s="8" t="str">
        <f>IFERROR(IF(VLOOKUP(K13,$F$4:$F$503,1,0)&gt;0,$F$2,""),IFERROR(IF(VLOOKUP(K13,$G$4:$G$503,1,0)&gt;0,$G$2,""),IFERROR(IF(VLOOKUP(K13,#REF!,1,0)&gt;0,#REF!,""),IFERROR(IF(VLOOKUP(K13,#REF!,1,0)&gt;0,#REF!,""),IFERROR(IF(VLOOKUP(K13,$H$4:$H$82,1,0)&gt;0,$H$2,""),"ERROR")))))</f>
        <v>CAMBIO MES</v>
      </c>
      <c r="M13" s="8" t="str">
        <f>IFERROR(IF(VLOOKUP(K13,$F$4:$F$503,1,0)&gt;0,$F$3,""),IFERROR(IF(VLOOKUP(K13,$G$4:$G$503,1,0)&gt;0,$G$3,""),IFERROR(IF(VLOOKUP(K13,#REF!,1,0)&gt;0,#REF!,""),IFERROR(IF(VLOOKUP(K13,#REF!,1,0)&gt;0,#REF!,""),IFERROR(IF(VLOOKUP(K13,$H$4:$H$82,1,0)&gt;0,$H$2,""),"ERROR")))))</f>
        <v>CAMBIO MES</v>
      </c>
      <c r="N13" s="8">
        <f t="shared" si="5"/>
        <v>1</v>
      </c>
      <c r="O13" s="8">
        <f t="shared" si="1"/>
        <v>1</v>
      </c>
      <c r="P13" s="8">
        <f t="shared" si="2"/>
        <v>744</v>
      </c>
      <c r="S13" s="13"/>
    </row>
    <row r="14" spans="1:21" x14ac:dyDescent="0.25">
      <c r="A14" s="13">
        <v>11</v>
      </c>
      <c r="B14" s="67">
        <v>45007</v>
      </c>
      <c r="C14" s="51">
        <v>1</v>
      </c>
      <c r="F14" s="1">
        <f t="shared" si="3"/>
        <v>45007</v>
      </c>
      <c r="G14" s="1">
        <f t="shared" si="4"/>
        <v>45008</v>
      </c>
      <c r="H14" s="69">
        <v>43770</v>
      </c>
      <c r="J14" s="8">
        <v>12</v>
      </c>
      <c r="K14" s="36">
        <f t="shared" si="0"/>
        <v>43678</v>
      </c>
      <c r="L14" s="8" t="str">
        <f>IFERROR(IF(VLOOKUP(K14,$F$4:$F$503,1,0)&gt;0,$F$2,""),IFERROR(IF(VLOOKUP(K14,$G$4:$G$503,1,0)&gt;0,$G$2,""),IFERROR(IF(VLOOKUP(K14,#REF!,1,0)&gt;0,#REF!,""),IFERROR(IF(VLOOKUP(K14,#REF!,1,0)&gt;0,#REF!,""),IFERROR(IF(VLOOKUP(K14,$H$4:$H$82,1,0)&gt;0,$H$2,""),"ERROR")))))</f>
        <v>CAMBIO MES</v>
      </c>
      <c r="M14" s="8" t="str">
        <f>IFERROR(IF(VLOOKUP(K14,$F$4:$F$503,1,0)&gt;0,$F$3,""),IFERROR(IF(VLOOKUP(K14,$G$4:$G$503,1,0)&gt;0,$G$3,""),IFERROR(IF(VLOOKUP(K14,#REF!,1,0)&gt;0,#REF!,""),IFERROR(IF(VLOOKUP(K14,#REF!,1,0)&gt;0,#REF!,""),IFERROR(IF(VLOOKUP(K14,$H$4:$H$82,1,0)&gt;0,$H$2,""),"ERROR")))))</f>
        <v>CAMBIO MES</v>
      </c>
      <c r="N14" s="8">
        <f t="shared" si="5"/>
        <v>1</v>
      </c>
      <c r="O14" s="8">
        <f t="shared" si="1"/>
        <v>1</v>
      </c>
      <c r="P14" s="8">
        <f t="shared" si="2"/>
        <v>744</v>
      </c>
      <c r="S14" s="37"/>
    </row>
    <row r="15" spans="1:21" x14ac:dyDescent="0.25">
      <c r="A15" s="13">
        <v>12</v>
      </c>
      <c r="B15" s="67">
        <v>45103</v>
      </c>
      <c r="C15" s="51">
        <v>3</v>
      </c>
      <c r="F15" s="1">
        <f t="shared" si="3"/>
        <v>45103</v>
      </c>
      <c r="G15" s="1">
        <f t="shared" si="4"/>
        <v>45106</v>
      </c>
      <c r="H15" s="69">
        <v>43800</v>
      </c>
      <c r="J15" s="8">
        <v>13</v>
      </c>
      <c r="K15" s="36">
        <f t="shared" si="0"/>
        <v>43709</v>
      </c>
      <c r="L15" s="8" t="str">
        <f>IFERROR(IF(VLOOKUP(K15,$F$4:$F$503,1,0)&gt;0,$F$2,""),IFERROR(IF(VLOOKUP(K15,$G$4:$G$503,1,0)&gt;0,$G$2,""),IFERROR(IF(VLOOKUP(K15,#REF!,1,0)&gt;0,#REF!,""),IFERROR(IF(VLOOKUP(K15,#REF!,1,0)&gt;0,#REF!,""),IFERROR(IF(VLOOKUP(K15,$H$4:$H$82,1,0)&gt;0,$H$2,""),"ERROR")))))</f>
        <v>CAMBIO MES</v>
      </c>
      <c r="M15" s="8" t="str">
        <f>IFERROR(IF(VLOOKUP(K15,$F$4:$F$503,1,0)&gt;0,$F$3,""),IFERROR(IF(VLOOKUP(K15,$G$4:$G$503,1,0)&gt;0,$G$3,""),IFERROR(IF(VLOOKUP(K15,#REF!,1,0)&gt;0,#REF!,""),IFERROR(IF(VLOOKUP(K15,#REF!,1,0)&gt;0,#REF!,""),IFERROR(IF(VLOOKUP(K15,$H$4:$H$82,1,0)&gt;0,$H$2,""),"ERROR")))))</f>
        <v>CAMBIO MES</v>
      </c>
      <c r="N15" s="8">
        <f t="shared" si="5"/>
        <v>1</v>
      </c>
      <c r="O15" s="8">
        <f t="shared" si="1"/>
        <v>1</v>
      </c>
      <c r="P15" s="8">
        <f t="shared" si="2"/>
        <v>720</v>
      </c>
    </row>
    <row r="16" spans="1:21" x14ac:dyDescent="0.25">
      <c r="A16" s="13">
        <v>13</v>
      </c>
      <c r="B16" s="67">
        <v>45379</v>
      </c>
      <c r="C16" s="51">
        <v>2</v>
      </c>
      <c r="F16" s="1">
        <f t="shared" si="3"/>
        <v>45379</v>
      </c>
      <c r="G16" s="1">
        <f t="shared" si="4"/>
        <v>45381</v>
      </c>
      <c r="H16" s="69">
        <v>43831</v>
      </c>
      <c r="J16" s="8">
        <v>14</v>
      </c>
      <c r="K16" s="36">
        <f t="shared" si="0"/>
        <v>43739</v>
      </c>
      <c r="L16" s="8" t="str">
        <f>IFERROR(IF(VLOOKUP(K16,$F$4:$F$503,1,0)&gt;0,$F$2,""),IFERROR(IF(VLOOKUP(K16,$G$4:$G$503,1,0)&gt;0,$G$2,""),IFERROR(IF(VLOOKUP(K16,#REF!,1,0)&gt;0,#REF!,""),IFERROR(IF(VLOOKUP(K16,#REF!,1,0)&gt;0,#REF!,""),IFERROR(IF(VLOOKUP(K16,$H$4:$H$82,1,0)&gt;0,$H$2,""),"ERROR")))))</f>
        <v>CAMBIO MES</v>
      </c>
      <c r="M16" s="8" t="str">
        <f>IFERROR(IF(VLOOKUP(K16,$F$4:$F$503,1,0)&gt;0,$F$3,""),IFERROR(IF(VLOOKUP(K16,$G$4:$G$503,1,0)&gt;0,$G$3,""),IFERROR(IF(VLOOKUP(K16,#REF!,1,0)&gt;0,#REF!,""),IFERROR(IF(VLOOKUP(K16,#REF!,1,0)&gt;0,#REF!,""),IFERROR(IF(VLOOKUP(K16,$H$4:$H$82,1,0)&gt;0,$H$2,""),"ERROR")))))</f>
        <v>CAMBIO MES</v>
      </c>
      <c r="N16" s="8">
        <f t="shared" si="5"/>
        <v>1</v>
      </c>
      <c r="O16" s="8">
        <f t="shared" si="1"/>
        <v>1</v>
      </c>
      <c r="P16" s="8">
        <f t="shared" si="2"/>
        <v>744</v>
      </c>
      <c r="R16">
        <v>1</v>
      </c>
      <c r="S16" s="13" t="s">
        <v>35</v>
      </c>
      <c r="T16" s="31">
        <f>+SUMIF(O:O,$R$16,P:P)</f>
        <v>48792</v>
      </c>
      <c r="U16" t="s">
        <v>34</v>
      </c>
    </row>
    <row r="17" spans="1:21" x14ac:dyDescent="0.25">
      <c r="A17" s="13">
        <v>14</v>
      </c>
      <c r="B17" s="67">
        <v>45439</v>
      </c>
      <c r="C17" s="51">
        <v>11</v>
      </c>
      <c r="F17" s="1">
        <f t="shared" si="3"/>
        <v>45439</v>
      </c>
      <c r="G17" s="1">
        <f t="shared" si="4"/>
        <v>45450</v>
      </c>
      <c r="H17" s="69">
        <v>43862</v>
      </c>
      <c r="J17" s="8">
        <v>15</v>
      </c>
      <c r="K17" s="36">
        <f t="shared" si="0"/>
        <v>43770</v>
      </c>
      <c r="L17" s="8" t="str">
        <f>IFERROR(IF(VLOOKUP(K17,$F$4:$F$503,1,0)&gt;0,$F$2,""),IFERROR(IF(VLOOKUP(K17,$G$4:$G$503,1,0)&gt;0,$G$2,""),IFERROR(IF(VLOOKUP(K17,#REF!,1,0)&gt;0,#REF!,""),IFERROR(IF(VLOOKUP(K17,#REF!,1,0)&gt;0,#REF!,""),IFERROR(IF(VLOOKUP(K17,$H$4:$H$82,1,0)&gt;0,$H$2,""),"ERROR")))))</f>
        <v>CAMBIO MES</v>
      </c>
      <c r="M17" s="8" t="str">
        <f>IFERROR(IF(VLOOKUP(K17,$F$4:$F$503,1,0)&gt;0,$F$3,""),IFERROR(IF(VLOOKUP(K17,$G$4:$G$503,1,0)&gt;0,$G$3,""),IFERROR(IF(VLOOKUP(K17,#REF!,1,0)&gt;0,#REF!,""),IFERROR(IF(VLOOKUP(K17,#REF!,1,0)&gt;0,#REF!,""),IFERROR(IF(VLOOKUP(K17,$H$4:$H$82,1,0)&gt;0,$H$2,""),"ERROR")))))</f>
        <v>CAMBIO MES</v>
      </c>
      <c r="N17" s="8">
        <f t="shared" si="5"/>
        <v>1</v>
      </c>
      <c r="O17" s="8">
        <f t="shared" si="1"/>
        <v>1</v>
      </c>
      <c r="P17" s="8">
        <f t="shared" si="2"/>
        <v>480</v>
      </c>
      <c r="R17">
        <v>0</v>
      </c>
      <c r="S17" s="13" t="s">
        <v>36</v>
      </c>
      <c r="T17" s="31">
        <f>+SUMIF(O:O,R17,P:P)</f>
        <v>8160</v>
      </c>
      <c r="U17" t="s">
        <v>34</v>
      </c>
    </row>
    <row r="18" spans="1:21" x14ac:dyDescent="0.25">
      <c r="A18" s="13">
        <v>15</v>
      </c>
      <c r="B18" s="67">
        <v>45530</v>
      </c>
      <c r="C18" s="51">
        <v>3</v>
      </c>
      <c r="F18" s="1">
        <f t="shared" si="3"/>
        <v>45530</v>
      </c>
      <c r="G18" s="1">
        <f t="shared" si="4"/>
        <v>45533</v>
      </c>
      <c r="H18" s="69">
        <v>43891</v>
      </c>
      <c r="J18" s="8">
        <v>16</v>
      </c>
      <c r="K18" s="36">
        <f t="shared" si="0"/>
        <v>43790</v>
      </c>
      <c r="L18" s="8" t="str">
        <f>IFERROR(IF(VLOOKUP(K18,$F$4:$F$503,1,0)&gt;0,$F$2,""),IFERROR(IF(VLOOKUP(K18,$G$4:$G$503,1,0)&gt;0,$G$2,""),IFERROR(IF(VLOOKUP(K18,#REF!,1,0)&gt;0,#REF!,""),IFERROR(IF(VLOOKUP(K18,#REF!,1,0)&gt;0,#REF!,""),IFERROR(IF(VLOOKUP(K18,$H$4:$H$82,1,0)&gt;0,$H$2,""),"ERROR")))))</f>
        <v>EQUIPO 1</v>
      </c>
      <c r="M18" s="8" t="str">
        <f>IFERROR(IF(VLOOKUP(K18,$F$4:$F$503,1,0)&gt;0,$F$3,""),IFERROR(IF(VLOOKUP(K18,$G$4:$G$503,1,0)&gt;0,$G$3,""),IFERROR(IF(VLOOKUP(K18,#REF!,1,0)&gt;0,#REF!,""),IFERROR(IF(VLOOKUP(K18,#REF!,1,0)&gt;0,#REF!,""),IFERROR(IF(VLOOKUP(K18,$H$4:$H$82,1,0)&gt;0,$H$2,""),"ERROR")))))</f>
        <v>INICIO</v>
      </c>
      <c r="N18" s="8">
        <f t="shared" si="5"/>
        <v>0</v>
      </c>
      <c r="O18" s="8">
        <f t="shared" si="1"/>
        <v>0</v>
      </c>
      <c r="P18" s="8">
        <f t="shared" si="2"/>
        <v>240</v>
      </c>
      <c r="S18" s="13" t="s">
        <v>136</v>
      </c>
      <c r="T18" s="37">
        <f>+T16/(T16+T17)</f>
        <v>0.85672144964180363</v>
      </c>
    </row>
    <row r="19" spans="1:21" x14ac:dyDescent="0.25">
      <c r="A19" s="13">
        <v>16</v>
      </c>
      <c r="B19" s="67">
        <v>45812</v>
      </c>
      <c r="C19" s="51">
        <v>26</v>
      </c>
      <c r="F19" s="1">
        <f t="shared" si="3"/>
        <v>45812</v>
      </c>
      <c r="G19" s="1">
        <f t="shared" si="4"/>
        <v>45838</v>
      </c>
      <c r="H19" s="69">
        <v>43922</v>
      </c>
      <c r="J19" s="8">
        <v>17</v>
      </c>
      <c r="K19" s="36">
        <f t="shared" si="0"/>
        <v>43800</v>
      </c>
      <c r="L19" s="8" t="str">
        <f>IFERROR(IF(VLOOKUP(K19,$F$4:$F$503,1,0)&gt;0,$F$2,""),IFERROR(IF(VLOOKUP(K19,$G$4:$G$503,1,0)&gt;0,$G$2,""),IFERROR(IF(VLOOKUP(K19,#REF!,1,0)&gt;0,#REF!,""),IFERROR(IF(VLOOKUP(K19,#REF!,1,0)&gt;0,#REF!,""),IFERROR(IF(VLOOKUP(K19,$H$4:$H$82,1,0)&gt;0,$H$2,""),"ERROR")))))</f>
        <v>CAMBIO MES</v>
      </c>
      <c r="M19" s="8" t="str">
        <f>IFERROR(IF(VLOOKUP(K19,$F$4:$F$503,1,0)&gt;0,$F$3,""),IFERROR(IF(VLOOKUP(K19,$G$4:$G$503,1,0)&gt;0,$G$3,""),IFERROR(IF(VLOOKUP(K19,#REF!,1,0)&gt;0,#REF!,""),IFERROR(IF(VLOOKUP(K19,#REF!,1,0)&gt;0,#REF!,""),IFERROR(IF(VLOOKUP(K19,$H$4:$H$82,1,0)&gt;0,$H$2,""),"ERROR")))))</f>
        <v>CAMBIO MES</v>
      </c>
      <c r="N19" s="8">
        <f t="shared" si="5"/>
        <v>0</v>
      </c>
      <c r="O19" s="8">
        <f t="shared" si="1"/>
        <v>0</v>
      </c>
      <c r="P19" s="8">
        <f t="shared" si="2"/>
        <v>528</v>
      </c>
    </row>
    <row r="20" spans="1:21" x14ac:dyDescent="0.25">
      <c r="A20" s="13"/>
      <c r="B20" s="14"/>
      <c r="C20" s="15"/>
      <c r="F20" s="1"/>
      <c r="G20" s="1"/>
      <c r="H20" s="69">
        <v>43952</v>
      </c>
      <c r="J20" s="8">
        <v>18</v>
      </c>
      <c r="K20" s="36">
        <f t="shared" si="0"/>
        <v>43822</v>
      </c>
      <c r="L20" s="8" t="str">
        <f>IFERROR(IF(VLOOKUP(K20,$F$4:$F$503,1,0)&gt;0,$F$2,""),IFERROR(IF(VLOOKUP(K20,$G$4:$G$503,1,0)&gt;0,$G$2,""),IFERROR(IF(VLOOKUP(K20,#REF!,1,0)&gt;0,#REF!,""),IFERROR(IF(VLOOKUP(K20,#REF!,1,0)&gt;0,#REF!,""),IFERROR(IF(VLOOKUP(K20,$H$4:$H$82,1,0)&gt;0,$H$2,""),"ERROR")))))</f>
        <v>EQUIPO 1</v>
      </c>
      <c r="M20" s="8" t="str">
        <f>IFERROR(IF(VLOOKUP(K20,$F$4:$F$503,1,0)&gt;0,$F$3,""),IFERROR(IF(VLOOKUP(K20,$G$4:$G$503,1,0)&gt;0,$G$3,""),IFERROR(IF(VLOOKUP(K20,#REF!,1,0)&gt;0,#REF!,""),IFERROR(IF(VLOOKUP(K20,#REF!,1,0)&gt;0,#REF!,""),IFERROR(IF(VLOOKUP(K20,$H$4:$H$82,1,0)&gt;0,$H$2,""),"ERROR")))))</f>
        <v>FIN</v>
      </c>
      <c r="N20" s="8">
        <f t="shared" si="5"/>
        <v>1</v>
      </c>
      <c r="O20" s="8">
        <f t="shared" si="1"/>
        <v>1</v>
      </c>
      <c r="P20" s="8">
        <f t="shared" si="2"/>
        <v>216</v>
      </c>
    </row>
    <row r="21" spans="1:21" x14ac:dyDescent="0.25">
      <c r="A21" s="13"/>
      <c r="B21" s="14"/>
      <c r="C21" s="15"/>
      <c r="F21" s="1"/>
      <c r="G21" s="1"/>
      <c r="H21" s="69">
        <v>43983</v>
      </c>
      <c r="J21" s="8">
        <v>19</v>
      </c>
      <c r="K21" s="36">
        <f t="shared" si="0"/>
        <v>43831</v>
      </c>
      <c r="L21" s="8" t="str">
        <f>IFERROR(IF(VLOOKUP(K21,$F$4:$F$503,1,0)&gt;0,$F$2,""),IFERROR(IF(VLOOKUP(K21,$G$4:$G$503,1,0)&gt;0,$G$2,""),IFERROR(IF(VLOOKUP(K21,#REF!,1,0)&gt;0,#REF!,""),IFERROR(IF(VLOOKUP(K21,#REF!,1,0)&gt;0,#REF!,""),IFERROR(IF(VLOOKUP(K21,$H$4:$H$82,1,0)&gt;0,$H$2,""),"ERROR")))))</f>
        <v>CAMBIO MES</v>
      </c>
      <c r="M21" s="8" t="str">
        <f>IFERROR(IF(VLOOKUP(K21,$F$4:$F$503,1,0)&gt;0,$F$3,""),IFERROR(IF(VLOOKUP(K21,$G$4:$G$503,1,0)&gt;0,$G$3,""),IFERROR(IF(VLOOKUP(K21,#REF!,1,0)&gt;0,#REF!,""),IFERROR(IF(VLOOKUP(K21,#REF!,1,0)&gt;0,#REF!,""),IFERROR(IF(VLOOKUP(K21,$H$4:$H$82,1,0)&gt;0,$H$2,""),"ERROR")))))</f>
        <v>CAMBIO MES</v>
      </c>
      <c r="N21" s="8">
        <f t="shared" si="5"/>
        <v>1</v>
      </c>
      <c r="O21" s="8">
        <f t="shared" si="1"/>
        <v>1</v>
      </c>
      <c r="P21" s="8">
        <f t="shared" si="2"/>
        <v>744</v>
      </c>
      <c r="S21" s="6"/>
      <c r="T21" s="13"/>
    </row>
    <row r="22" spans="1:21" x14ac:dyDescent="0.25">
      <c r="A22" s="13"/>
      <c r="B22" s="14"/>
      <c r="C22" s="15"/>
      <c r="F22" s="1"/>
      <c r="G22" s="1"/>
      <c r="H22" s="69">
        <v>44013</v>
      </c>
      <c r="J22" s="8">
        <v>20</v>
      </c>
      <c r="K22" s="36">
        <f t="shared" si="0"/>
        <v>43862</v>
      </c>
      <c r="L22" s="8" t="str">
        <f>IFERROR(IF(VLOOKUP(K22,$F$4:$F$503,1,0)&gt;0,$F$2,""),IFERROR(IF(VLOOKUP(K22,$G$4:$G$503,1,0)&gt;0,$G$2,""),IFERROR(IF(VLOOKUP(K22,#REF!,1,0)&gt;0,#REF!,""),IFERROR(IF(VLOOKUP(K22,#REF!,1,0)&gt;0,#REF!,""),IFERROR(IF(VLOOKUP(K22,$H$4:$H$82,1,0)&gt;0,$H$2,""),"ERROR")))))</f>
        <v>CAMBIO MES</v>
      </c>
      <c r="M22" s="8" t="str">
        <f>IFERROR(IF(VLOOKUP(K22,$F$4:$F$503,1,0)&gt;0,$F$3,""),IFERROR(IF(VLOOKUP(K22,$G$4:$G$503,1,0)&gt;0,$G$3,""),IFERROR(IF(VLOOKUP(K22,#REF!,1,0)&gt;0,#REF!,""),IFERROR(IF(VLOOKUP(K22,#REF!,1,0)&gt;0,#REF!,""),IFERROR(IF(VLOOKUP(K22,$H$4:$H$82,1,0)&gt;0,$H$2,""),"ERROR")))))</f>
        <v>CAMBIO MES</v>
      </c>
      <c r="N22" s="8">
        <f t="shared" si="5"/>
        <v>1</v>
      </c>
      <c r="O22" s="8">
        <f t="shared" si="1"/>
        <v>1</v>
      </c>
      <c r="P22" s="8">
        <f t="shared" si="2"/>
        <v>696</v>
      </c>
      <c r="S22" s="6"/>
      <c r="T22" s="13"/>
    </row>
    <row r="23" spans="1:21" x14ac:dyDescent="0.25">
      <c r="A23" s="13"/>
      <c r="B23" s="14"/>
      <c r="C23" s="15"/>
      <c r="F23" s="1"/>
      <c r="G23" s="1"/>
      <c r="H23" s="69">
        <v>44044</v>
      </c>
      <c r="J23" s="8">
        <v>21</v>
      </c>
      <c r="K23" s="36">
        <f t="shared" si="0"/>
        <v>43891</v>
      </c>
      <c r="L23" s="8" t="str">
        <f>IFERROR(IF(VLOOKUP(K23,$F$4:$F$503,1,0)&gt;0,$F$2,""),IFERROR(IF(VLOOKUP(K23,$G$4:$G$503,1,0)&gt;0,$G$2,""),IFERROR(IF(VLOOKUP(K23,#REF!,1,0)&gt;0,#REF!,""),IFERROR(IF(VLOOKUP(K23,#REF!,1,0)&gt;0,#REF!,""),IFERROR(IF(VLOOKUP(K23,$H$4:$H$82,1,0)&gt;0,$H$2,""),"ERROR")))))</f>
        <v>CAMBIO MES</v>
      </c>
      <c r="M23" s="8" t="str">
        <f>IFERROR(IF(VLOOKUP(K23,$F$4:$F$503,1,0)&gt;0,$F$3,""),IFERROR(IF(VLOOKUP(K23,$G$4:$G$503,1,0)&gt;0,$G$3,""),IFERROR(IF(VLOOKUP(K23,#REF!,1,0)&gt;0,#REF!,""),IFERROR(IF(VLOOKUP(K23,#REF!,1,0)&gt;0,#REF!,""),IFERROR(IF(VLOOKUP(K23,$H$4:$H$82,1,0)&gt;0,$H$2,""),"ERROR")))))</f>
        <v>CAMBIO MES</v>
      </c>
      <c r="N23" s="8">
        <f t="shared" si="5"/>
        <v>1</v>
      </c>
      <c r="O23" s="8">
        <f t="shared" si="1"/>
        <v>1</v>
      </c>
      <c r="P23" s="8">
        <f t="shared" si="2"/>
        <v>744</v>
      </c>
      <c r="S23" s="6" t="s">
        <v>135</v>
      </c>
      <c r="T23" s="14">
        <f>T3</f>
        <v>43466</v>
      </c>
    </row>
    <row r="24" spans="1:21" x14ac:dyDescent="0.25">
      <c r="A24" s="13"/>
      <c r="B24" s="14"/>
      <c r="C24" s="15"/>
      <c r="F24" s="1"/>
      <c r="G24" s="1"/>
      <c r="H24" s="69">
        <v>44075</v>
      </c>
      <c r="J24" s="8">
        <v>22</v>
      </c>
      <c r="K24" s="36">
        <f t="shared" si="0"/>
        <v>43922</v>
      </c>
      <c r="L24" s="8" t="str">
        <f>IFERROR(IF(VLOOKUP(K24,$F$4:$F$503,1,0)&gt;0,$F$2,""),IFERROR(IF(VLOOKUP(K24,$G$4:$G$503,1,0)&gt;0,$G$2,""),IFERROR(IF(VLOOKUP(K24,#REF!,1,0)&gt;0,#REF!,""),IFERROR(IF(VLOOKUP(K24,#REF!,1,0)&gt;0,#REF!,""),IFERROR(IF(VLOOKUP(K24,$H$4:$H$82,1,0)&gt;0,$H$2,""),"ERROR")))))</f>
        <v>CAMBIO MES</v>
      </c>
      <c r="M24" s="8" t="str">
        <f>IFERROR(IF(VLOOKUP(K24,$F$4:$F$503,1,0)&gt;0,$F$3,""),IFERROR(IF(VLOOKUP(K24,$G$4:$G$503,1,0)&gt;0,$G$3,""),IFERROR(IF(VLOOKUP(K24,#REF!,1,0)&gt;0,#REF!,""),IFERROR(IF(VLOOKUP(K24,#REF!,1,0)&gt;0,#REF!,""),IFERROR(IF(VLOOKUP(K24,$H$4:$H$82,1,0)&gt;0,$H$2,""),"ERROR")))))</f>
        <v>CAMBIO MES</v>
      </c>
      <c r="N24" s="8">
        <f t="shared" si="5"/>
        <v>1</v>
      </c>
      <c r="O24" s="8">
        <f t="shared" si="1"/>
        <v>1</v>
      </c>
      <c r="P24" s="8">
        <f t="shared" si="2"/>
        <v>720</v>
      </c>
      <c r="S24" s="6" t="s">
        <v>134</v>
      </c>
      <c r="T24" s="14">
        <f>T4</f>
        <v>45839</v>
      </c>
    </row>
    <row r="25" spans="1:21" x14ac:dyDescent="0.25">
      <c r="A25" s="13"/>
      <c r="B25" s="14"/>
      <c r="C25" s="15"/>
      <c r="F25" s="1"/>
      <c r="G25" s="1"/>
      <c r="H25" s="69">
        <v>44105</v>
      </c>
      <c r="J25" s="8">
        <v>23</v>
      </c>
      <c r="K25" s="36">
        <f t="shared" si="0"/>
        <v>43952</v>
      </c>
      <c r="L25" s="8" t="str">
        <f>IFERROR(IF(VLOOKUP(K25,$F$4:$F$503,1,0)&gt;0,$F$2,""),IFERROR(IF(VLOOKUP(K25,$G$4:$G$503,1,0)&gt;0,$G$2,""),IFERROR(IF(VLOOKUP(K25,#REF!,1,0)&gt;0,#REF!,""),IFERROR(IF(VLOOKUP(K25,#REF!,1,0)&gt;0,#REF!,""),IFERROR(IF(VLOOKUP(K25,$H$4:$H$82,1,0)&gt;0,$H$2,""),"ERROR")))))</f>
        <v>CAMBIO MES</v>
      </c>
      <c r="M25" s="8" t="str">
        <f>IFERROR(IF(VLOOKUP(K25,$F$4:$F$503,1,0)&gt;0,$F$3,""),IFERROR(IF(VLOOKUP(K25,$G$4:$G$503,1,0)&gt;0,$G$3,""),IFERROR(IF(VLOOKUP(K25,#REF!,1,0)&gt;0,#REF!,""),IFERROR(IF(VLOOKUP(K25,#REF!,1,0)&gt;0,#REF!,""),IFERROR(IF(VLOOKUP(K25,$H$4:$H$82,1,0)&gt;0,$H$2,""),"ERROR")))))</f>
        <v>CAMBIO MES</v>
      </c>
      <c r="N25" s="8">
        <f t="shared" si="5"/>
        <v>1</v>
      </c>
      <c r="O25" s="8">
        <f t="shared" si="1"/>
        <v>1</v>
      </c>
      <c r="P25" s="8">
        <f t="shared" si="2"/>
        <v>744</v>
      </c>
      <c r="S25" s="6" t="s">
        <v>71</v>
      </c>
      <c r="T25" s="31">
        <f>T5</f>
        <v>56952</v>
      </c>
    </row>
    <row r="26" spans="1:21" x14ac:dyDescent="0.25">
      <c r="A26" s="13"/>
      <c r="B26" s="14"/>
      <c r="C26" s="15"/>
      <c r="F26" s="1"/>
      <c r="G26" s="1"/>
      <c r="H26" s="69">
        <v>44136</v>
      </c>
      <c r="J26" s="8">
        <v>24</v>
      </c>
      <c r="K26" s="36">
        <f t="shared" si="0"/>
        <v>43983</v>
      </c>
      <c r="L26" s="8" t="str">
        <f>IFERROR(IF(VLOOKUP(K26,$F$4:$F$503,1,0)&gt;0,$F$2,""),IFERROR(IF(VLOOKUP(K26,$G$4:$G$503,1,0)&gt;0,$G$2,""),IFERROR(IF(VLOOKUP(K26,#REF!,1,0)&gt;0,#REF!,""),IFERROR(IF(VLOOKUP(K26,#REF!,1,0)&gt;0,#REF!,""),IFERROR(IF(VLOOKUP(K26,$H$4:$H$82,1,0)&gt;0,$H$2,""),"ERROR")))))</f>
        <v>CAMBIO MES</v>
      </c>
      <c r="M26" s="8" t="str">
        <f>IFERROR(IF(VLOOKUP(K26,$F$4:$F$503,1,0)&gt;0,$F$3,""),IFERROR(IF(VLOOKUP(K26,$G$4:$G$503,1,0)&gt;0,$G$3,""),IFERROR(IF(VLOOKUP(K26,#REF!,1,0)&gt;0,#REF!,""),IFERROR(IF(VLOOKUP(K26,#REF!,1,0)&gt;0,#REF!,""),IFERROR(IF(VLOOKUP(K26,$H$4:$H$82,1,0)&gt;0,$H$2,""),"ERROR")))))</f>
        <v>CAMBIO MES</v>
      </c>
      <c r="N26" s="8">
        <f t="shared" si="5"/>
        <v>1</v>
      </c>
      <c r="O26" s="8">
        <f t="shared" si="1"/>
        <v>1</v>
      </c>
      <c r="P26" s="8">
        <f t="shared" si="2"/>
        <v>216</v>
      </c>
      <c r="S26" s="6"/>
      <c r="T26" s="13"/>
    </row>
    <row r="27" spans="1:21" x14ac:dyDescent="0.25">
      <c r="A27" s="13"/>
      <c r="B27" s="14"/>
      <c r="C27" s="15"/>
      <c r="F27" s="1"/>
      <c r="G27" s="1"/>
      <c r="H27" s="69">
        <v>44166</v>
      </c>
      <c r="J27" s="8">
        <v>25</v>
      </c>
      <c r="K27" s="36">
        <f t="shared" si="0"/>
        <v>43992</v>
      </c>
      <c r="L27" s="8" t="str">
        <f>IFERROR(IF(VLOOKUP(K27,$F$4:$F$503,1,0)&gt;0,$F$2,""),IFERROR(IF(VLOOKUP(K27,$G$4:$G$503,1,0)&gt;0,$G$2,""),IFERROR(IF(VLOOKUP(K27,#REF!,1,0)&gt;0,#REF!,""),IFERROR(IF(VLOOKUP(K27,#REF!,1,0)&gt;0,#REF!,""),IFERROR(IF(VLOOKUP(K27,$H$4:$H$82,1,0)&gt;0,$H$2,""),"ERROR")))))</f>
        <v>EQUIPO 1</v>
      </c>
      <c r="M27" s="8" t="str">
        <f>IFERROR(IF(VLOOKUP(K27,$F$4:$F$503,1,0)&gt;0,$F$3,""),IFERROR(IF(VLOOKUP(K27,$G$4:$G$503,1,0)&gt;0,$G$3,""),IFERROR(IF(VLOOKUP(K27,#REF!,1,0)&gt;0,#REF!,""),IFERROR(IF(VLOOKUP(K27,#REF!,1,0)&gt;0,#REF!,""),IFERROR(IF(VLOOKUP(K27,$H$4:$H$82,1,0)&gt;0,$H$2,""),"ERROR")))))</f>
        <v>INICIO</v>
      </c>
      <c r="N27" s="8">
        <f t="shared" si="5"/>
        <v>0</v>
      </c>
      <c r="O27" s="8">
        <f t="shared" si="1"/>
        <v>0</v>
      </c>
      <c r="P27" s="8">
        <f t="shared" si="2"/>
        <v>504</v>
      </c>
      <c r="S27" s="6"/>
      <c r="T27" s="31"/>
    </row>
    <row r="28" spans="1:21" x14ac:dyDescent="0.25">
      <c r="A28" s="13"/>
      <c r="B28" s="14"/>
      <c r="C28" s="15"/>
      <c r="F28" s="1"/>
      <c r="G28" s="1"/>
      <c r="H28" s="69">
        <v>44197</v>
      </c>
      <c r="J28" s="8">
        <v>26</v>
      </c>
      <c r="K28" s="36">
        <f t="shared" si="0"/>
        <v>44013</v>
      </c>
      <c r="L28" s="8" t="str">
        <f>IFERROR(IF(VLOOKUP(K28,$F$4:$F$503,1,0)&gt;0,$F$2,""),IFERROR(IF(VLOOKUP(K28,$G$4:$G$503,1,0)&gt;0,$G$2,""),IFERROR(IF(VLOOKUP(K28,#REF!,1,0)&gt;0,#REF!,""),IFERROR(IF(VLOOKUP(K28,#REF!,1,0)&gt;0,#REF!,""),IFERROR(IF(VLOOKUP(K28,$H$4:$H$82,1,0)&gt;0,$H$2,""),"ERROR")))))</f>
        <v>CAMBIO MES</v>
      </c>
      <c r="M28" s="8" t="str">
        <f>IFERROR(IF(VLOOKUP(K28,$F$4:$F$503,1,0)&gt;0,$F$3,""),IFERROR(IF(VLOOKUP(K28,$G$4:$G$503,1,0)&gt;0,$G$3,""),IFERROR(IF(VLOOKUP(K28,#REF!,1,0)&gt;0,#REF!,""),IFERROR(IF(VLOOKUP(K28,#REF!,1,0)&gt;0,#REF!,""),IFERROR(IF(VLOOKUP(K28,$H$4:$H$82,1,0)&gt;0,$H$2,""),"ERROR")))))</f>
        <v>CAMBIO MES</v>
      </c>
      <c r="N28" s="8">
        <f t="shared" si="5"/>
        <v>0</v>
      </c>
      <c r="O28" s="8">
        <f t="shared" si="1"/>
        <v>0</v>
      </c>
      <c r="P28" s="8">
        <f t="shared" si="2"/>
        <v>216</v>
      </c>
      <c r="S28" s="6"/>
      <c r="T28" s="31"/>
    </row>
    <row r="29" spans="1:21" x14ac:dyDescent="0.25">
      <c r="A29" s="13"/>
      <c r="B29" s="14"/>
      <c r="C29" s="15"/>
      <c r="F29" s="1"/>
      <c r="G29" s="1"/>
      <c r="H29" s="69">
        <v>44228</v>
      </c>
      <c r="J29" s="8">
        <v>27</v>
      </c>
      <c r="K29" s="36">
        <f t="shared" si="0"/>
        <v>44022</v>
      </c>
      <c r="L29" s="8" t="str">
        <f>IFERROR(IF(VLOOKUP(K29,$F$4:$F$503,1,0)&gt;0,$F$2,""),IFERROR(IF(VLOOKUP(K29,$G$4:$G$503,1,0)&gt;0,$G$2,""),IFERROR(IF(VLOOKUP(K29,#REF!,1,0)&gt;0,#REF!,""),IFERROR(IF(VLOOKUP(K29,#REF!,1,0)&gt;0,#REF!,""),IFERROR(IF(VLOOKUP(K29,$H$4:$H$82,1,0)&gt;0,$H$2,""),"ERROR")))))</f>
        <v>EQUIPO 1</v>
      </c>
      <c r="M29" s="8" t="str">
        <f>IFERROR(IF(VLOOKUP(K29,$F$4:$F$503,1,0)&gt;0,$F$3,""),IFERROR(IF(VLOOKUP(K29,$G$4:$G$503,1,0)&gt;0,$G$3,""),IFERROR(IF(VLOOKUP(K29,#REF!,1,0)&gt;0,#REF!,""),IFERROR(IF(VLOOKUP(K29,#REF!,1,0)&gt;0,#REF!,""),IFERROR(IF(VLOOKUP(K29,$H$4:$H$82,1,0)&gt;0,$H$2,""),"ERROR")))))</f>
        <v>FIN</v>
      </c>
      <c r="N29" s="8">
        <f t="shared" si="5"/>
        <v>1</v>
      </c>
      <c r="O29" s="8">
        <f t="shared" si="1"/>
        <v>1</v>
      </c>
      <c r="P29" s="8">
        <f t="shared" si="2"/>
        <v>528</v>
      </c>
      <c r="S29" s="6"/>
      <c r="T29" s="38"/>
    </row>
    <row r="30" spans="1:21" x14ac:dyDescent="0.25">
      <c r="A30" s="13"/>
      <c r="B30" s="14"/>
      <c r="C30" s="15"/>
      <c r="F30" s="1"/>
      <c r="G30" s="1"/>
      <c r="H30" s="69">
        <v>44256</v>
      </c>
      <c r="J30" s="8">
        <v>28</v>
      </c>
      <c r="K30" s="36">
        <f t="shared" si="0"/>
        <v>44044</v>
      </c>
      <c r="L30" s="8" t="str">
        <f>IFERROR(IF(VLOOKUP(K30,$F$4:$F$503,1,0)&gt;0,$F$2,""),IFERROR(IF(VLOOKUP(K30,$G$4:$G$503,1,0)&gt;0,$G$2,""),IFERROR(IF(VLOOKUP(K30,#REF!,1,0)&gt;0,#REF!,""),IFERROR(IF(VLOOKUP(K30,#REF!,1,0)&gt;0,#REF!,""),IFERROR(IF(VLOOKUP(K30,$H$4:$H$82,1,0)&gt;0,$H$2,""),"ERROR")))))</f>
        <v>CAMBIO MES</v>
      </c>
      <c r="M30" s="8" t="str">
        <f>IFERROR(IF(VLOOKUP(K30,$F$4:$F$503,1,0)&gt;0,$F$3,""),IFERROR(IF(VLOOKUP(K30,$G$4:$G$503,1,0)&gt;0,$G$3,""),IFERROR(IF(VLOOKUP(K30,#REF!,1,0)&gt;0,#REF!,""),IFERROR(IF(VLOOKUP(K30,#REF!,1,0)&gt;0,#REF!,""),IFERROR(IF(VLOOKUP(K30,$H$4:$H$82,1,0)&gt;0,$H$2,""),"ERROR")))))</f>
        <v>CAMBIO MES</v>
      </c>
      <c r="N30" s="8">
        <f t="shared" si="5"/>
        <v>1</v>
      </c>
      <c r="O30" s="8">
        <f t="shared" si="1"/>
        <v>1</v>
      </c>
      <c r="P30" s="8">
        <f t="shared" si="2"/>
        <v>744</v>
      </c>
      <c r="S30" s="6"/>
      <c r="T30" s="13"/>
    </row>
    <row r="31" spans="1:21" x14ac:dyDescent="0.25">
      <c r="A31" s="13"/>
      <c r="B31" s="14"/>
      <c r="C31" s="15"/>
      <c r="F31" s="1"/>
      <c r="G31" s="1"/>
      <c r="H31" s="69">
        <v>44287</v>
      </c>
      <c r="J31" s="8">
        <v>29</v>
      </c>
      <c r="K31" s="36">
        <f t="shared" si="0"/>
        <v>44075</v>
      </c>
      <c r="L31" s="8" t="str">
        <f>IFERROR(IF(VLOOKUP(K31,$F$4:$F$503,1,0)&gt;0,$F$2,""),IFERROR(IF(VLOOKUP(K31,$G$4:$G$503,1,0)&gt;0,$G$2,""),IFERROR(IF(VLOOKUP(K31,#REF!,1,0)&gt;0,#REF!,""),IFERROR(IF(VLOOKUP(K31,#REF!,1,0)&gt;0,#REF!,""),IFERROR(IF(VLOOKUP(K31,$H$4:$H$82,1,0)&gt;0,$H$2,""),"ERROR")))))</f>
        <v>CAMBIO MES</v>
      </c>
      <c r="M31" s="8" t="str">
        <f>IFERROR(IF(VLOOKUP(K31,$F$4:$F$503,1,0)&gt;0,$F$3,""),IFERROR(IF(VLOOKUP(K31,$G$4:$G$503,1,0)&gt;0,$G$3,""),IFERROR(IF(VLOOKUP(K31,#REF!,1,0)&gt;0,#REF!,""),IFERROR(IF(VLOOKUP(K31,#REF!,1,0)&gt;0,#REF!,""),IFERROR(IF(VLOOKUP(K31,$H$4:$H$82,1,0)&gt;0,$H$2,""),"ERROR")))))</f>
        <v>CAMBIO MES</v>
      </c>
      <c r="N31" s="8">
        <f t="shared" si="5"/>
        <v>1</v>
      </c>
      <c r="O31" s="8">
        <f t="shared" si="1"/>
        <v>1</v>
      </c>
      <c r="P31" s="8">
        <f t="shared" si="2"/>
        <v>720</v>
      </c>
      <c r="S31" s="6" t="s">
        <v>133</v>
      </c>
      <c r="T31" s="32">
        <f>T16</f>
        <v>48792</v>
      </c>
    </row>
    <row r="32" spans="1:21" x14ac:dyDescent="0.25">
      <c r="A32" s="13"/>
      <c r="B32" s="14"/>
      <c r="C32" s="15"/>
      <c r="F32" s="1"/>
      <c r="G32" s="1"/>
      <c r="H32" s="69">
        <v>44317</v>
      </c>
      <c r="J32" s="8">
        <v>30</v>
      </c>
      <c r="K32" s="36">
        <f t="shared" si="0"/>
        <v>44105</v>
      </c>
      <c r="L32" s="8" t="str">
        <f>IFERROR(IF(VLOOKUP(K32,$F$4:$F$503,1,0)&gt;0,$F$2,""),IFERROR(IF(VLOOKUP(K32,$G$4:$G$503,1,0)&gt;0,$G$2,""),IFERROR(IF(VLOOKUP(K32,#REF!,1,0)&gt;0,#REF!,""),IFERROR(IF(VLOOKUP(K32,#REF!,1,0)&gt;0,#REF!,""),IFERROR(IF(VLOOKUP(K32,$H$4:$H$82,1,0)&gt;0,$H$2,""),"ERROR")))))</f>
        <v>CAMBIO MES</v>
      </c>
      <c r="M32" s="8" t="str">
        <f>IFERROR(IF(VLOOKUP(K32,$F$4:$F$503,1,0)&gt;0,$F$3,""),IFERROR(IF(VLOOKUP(K32,$G$4:$G$503,1,0)&gt;0,$G$3,""),IFERROR(IF(VLOOKUP(K32,#REF!,1,0)&gt;0,#REF!,""),IFERROR(IF(VLOOKUP(K32,#REF!,1,0)&gt;0,#REF!,""),IFERROR(IF(VLOOKUP(K32,$H$4:$H$82,1,0)&gt;0,$H$2,""),"ERROR")))))</f>
        <v>CAMBIO MES</v>
      </c>
      <c r="N32" s="8">
        <f t="shared" si="5"/>
        <v>1</v>
      </c>
      <c r="O32" s="8">
        <f t="shared" si="1"/>
        <v>1</v>
      </c>
      <c r="P32" s="8">
        <f t="shared" si="2"/>
        <v>744</v>
      </c>
      <c r="S32" s="6" t="s">
        <v>132</v>
      </c>
      <c r="T32" s="32">
        <f>T17</f>
        <v>8160</v>
      </c>
    </row>
    <row r="33" spans="1:20" x14ac:dyDescent="0.25">
      <c r="A33" s="13"/>
      <c r="B33" s="14"/>
      <c r="C33" s="15"/>
      <c r="F33" s="1"/>
      <c r="G33" s="1"/>
      <c r="H33" s="69">
        <v>44348</v>
      </c>
      <c r="J33" s="8">
        <v>31</v>
      </c>
      <c r="K33" s="36">
        <f t="shared" si="0"/>
        <v>44136</v>
      </c>
      <c r="L33" s="8" t="str">
        <f>IFERROR(IF(VLOOKUP(K33,$F$4:$F$503,1,0)&gt;0,$F$2,""),IFERROR(IF(VLOOKUP(K33,$G$4:$G$503,1,0)&gt;0,$G$2,""),IFERROR(IF(VLOOKUP(K33,#REF!,1,0)&gt;0,#REF!,""),IFERROR(IF(VLOOKUP(K33,#REF!,1,0)&gt;0,#REF!,""),IFERROR(IF(VLOOKUP(K33,$H$4:$H$82,1,0)&gt;0,$H$2,""),"ERROR")))))</f>
        <v>CAMBIO MES</v>
      </c>
      <c r="M33" s="8" t="str">
        <f>IFERROR(IF(VLOOKUP(K33,$F$4:$F$503,1,0)&gt;0,$F$3,""),IFERROR(IF(VLOOKUP(K33,$G$4:$G$503,1,0)&gt;0,$G$3,""),IFERROR(IF(VLOOKUP(K33,#REF!,1,0)&gt;0,#REF!,""),IFERROR(IF(VLOOKUP(K33,#REF!,1,0)&gt;0,#REF!,""),IFERROR(IF(VLOOKUP(K33,$H$4:$H$82,1,0)&gt;0,$H$2,""),"ERROR")))))</f>
        <v>CAMBIO MES</v>
      </c>
      <c r="N33" s="8">
        <f t="shared" si="5"/>
        <v>1</v>
      </c>
      <c r="O33" s="8">
        <f t="shared" si="1"/>
        <v>1</v>
      </c>
      <c r="P33" s="8">
        <f t="shared" si="2"/>
        <v>720</v>
      </c>
      <c r="S33" s="6" t="s">
        <v>143</v>
      </c>
      <c r="T33" s="38">
        <f>T18</f>
        <v>0.85672144964180363</v>
      </c>
    </row>
    <row r="34" spans="1:20" x14ac:dyDescent="0.25">
      <c r="A34" s="13"/>
      <c r="B34" s="14"/>
      <c r="C34" s="15"/>
      <c r="F34" s="1"/>
      <c r="G34" s="1"/>
      <c r="H34" s="69">
        <v>44378</v>
      </c>
      <c r="J34" s="8">
        <v>32</v>
      </c>
      <c r="K34" s="36">
        <f t="shared" si="0"/>
        <v>44166</v>
      </c>
      <c r="L34" s="8" t="str">
        <f>IFERROR(IF(VLOOKUP(K34,$F$4:$F$503,1,0)&gt;0,$F$2,""),IFERROR(IF(VLOOKUP(K34,$G$4:$G$503,1,0)&gt;0,$G$2,""),IFERROR(IF(VLOOKUP(K34,#REF!,1,0)&gt;0,#REF!,""),IFERROR(IF(VLOOKUP(K34,#REF!,1,0)&gt;0,#REF!,""),IFERROR(IF(VLOOKUP(K34,$H$4:$H$82,1,0)&gt;0,$H$2,""),"ERROR")))))</f>
        <v>EQUIPO 1</v>
      </c>
      <c r="M34" s="8" t="str">
        <f>IFERROR(IF(VLOOKUP(K34,$F$4:$F$503,1,0)&gt;0,$F$3,""),IFERROR(IF(VLOOKUP(K34,$G$4:$G$503,1,0)&gt;0,$G$3,""),IFERROR(IF(VLOOKUP(K34,#REF!,1,0)&gt;0,#REF!,""),IFERROR(IF(VLOOKUP(K34,#REF!,1,0)&gt;0,#REF!,""),IFERROR(IF(VLOOKUP(K34,$H$4:$H$82,1,0)&gt;0,$H$2,""),"ERROR")))))</f>
        <v>INICIO</v>
      </c>
      <c r="N34" s="8">
        <f t="shared" si="5"/>
        <v>0</v>
      </c>
      <c r="O34" s="8">
        <f t="shared" si="1"/>
        <v>0</v>
      </c>
      <c r="P34" s="8">
        <f t="shared" si="2"/>
        <v>0</v>
      </c>
      <c r="S34" s="6" t="s">
        <v>142</v>
      </c>
      <c r="T34" s="38">
        <f>'Datos de Vida y falla'!AG23</f>
        <v>0.8598645128382687</v>
      </c>
    </row>
    <row r="35" spans="1:20" x14ac:dyDescent="0.25">
      <c r="A35" s="13"/>
      <c r="B35" s="14"/>
      <c r="C35" s="15"/>
      <c r="F35" s="1"/>
      <c r="G35" s="1"/>
      <c r="H35" s="69">
        <v>44409</v>
      </c>
      <c r="J35" s="8">
        <v>33</v>
      </c>
      <c r="K35" s="36">
        <f t="shared" ref="K35:K66" si="6">SMALL($F$4:$H$503,J35)</f>
        <v>44166</v>
      </c>
      <c r="L35" s="8" t="str">
        <f>IFERROR(IF(VLOOKUP(K35,$F$4:$F$503,1,0)&gt;0,$F$2,""),IFERROR(IF(VLOOKUP(K35,$G$4:$G$503,1,0)&gt;0,$G$2,""),IFERROR(IF(VLOOKUP(K35,#REF!,1,0)&gt;0,#REF!,""),IFERROR(IF(VLOOKUP(K35,#REF!,1,0)&gt;0,#REF!,""),IFERROR(IF(VLOOKUP(K35,$H$4:$H$82,1,0)&gt;0,$H$2,""),"ERROR")))))</f>
        <v>EQUIPO 1</v>
      </c>
      <c r="M35" s="8" t="str">
        <f>IFERROR(IF(VLOOKUP(K35,$F$4:$F$503,1,0)&gt;0,$F$3,""),IFERROR(IF(VLOOKUP(K35,$G$4:$G$503,1,0)&gt;0,$G$3,""),IFERROR(IF(VLOOKUP(K35,#REF!,1,0)&gt;0,#REF!,""),IFERROR(IF(VLOOKUP(K35,#REF!,1,0)&gt;0,#REF!,""),IFERROR(IF(VLOOKUP(K35,$H$4:$H$82,1,0)&gt;0,$H$2,""),"ERROR")))))</f>
        <v>INICIO</v>
      </c>
      <c r="N35" s="8">
        <f t="shared" si="5"/>
        <v>0</v>
      </c>
      <c r="O35" s="8">
        <f t="shared" ref="O35:O66" si="7">N35</f>
        <v>0</v>
      </c>
      <c r="P35" s="8">
        <f t="shared" ref="P35:P66" si="8">(K36-K35)*24</f>
        <v>216</v>
      </c>
    </row>
    <row r="36" spans="1:20" x14ac:dyDescent="0.25">
      <c r="A36" s="13"/>
      <c r="B36" s="14"/>
      <c r="C36" s="15"/>
      <c r="F36" s="1"/>
      <c r="G36" s="1"/>
      <c r="H36" s="69">
        <v>44440</v>
      </c>
      <c r="J36" s="8">
        <v>34</v>
      </c>
      <c r="K36" s="36">
        <f t="shared" si="6"/>
        <v>44175</v>
      </c>
      <c r="L36" s="8" t="str">
        <f>IFERROR(IF(VLOOKUP(K36,$F$4:$F$503,1,0)&gt;0,$F$2,""),IFERROR(IF(VLOOKUP(K36,$G$4:$G$503,1,0)&gt;0,$G$2,""),IFERROR(IF(VLOOKUP(K36,#REF!,1,0)&gt;0,#REF!,""),IFERROR(IF(VLOOKUP(K36,#REF!,1,0)&gt;0,#REF!,""),IFERROR(IF(VLOOKUP(K36,$H$4:$H$82,1,0)&gt;0,$H$2,""),"ERROR")))))</f>
        <v>EQUIPO 1</v>
      </c>
      <c r="M36" s="8" t="str">
        <f>IFERROR(IF(VLOOKUP(K36,$F$4:$F$503,1,0)&gt;0,$F$3,""),IFERROR(IF(VLOOKUP(K36,$G$4:$G$503,1,0)&gt;0,$G$3,""),IFERROR(IF(VLOOKUP(K36,#REF!,1,0)&gt;0,#REF!,""),IFERROR(IF(VLOOKUP(K36,#REF!,1,0)&gt;0,#REF!,""),IFERROR(IF(VLOOKUP(K36,$H$4:$H$82,1,0)&gt;0,$H$2,""),"ERROR")))))</f>
        <v>FIN</v>
      </c>
      <c r="N36" s="8">
        <f t="shared" ref="N36:N67" si="9">IF(L36&lt;&gt;$N$2,N35,IF(M36="INICIO",0,IF(M36="FIN",1,"ERROR")))</f>
        <v>1</v>
      </c>
      <c r="O36" s="8">
        <f t="shared" si="7"/>
        <v>1</v>
      </c>
      <c r="P36" s="8">
        <f t="shared" si="8"/>
        <v>528</v>
      </c>
    </row>
    <row r="37" spans="1:20" x14ac:dyDescent="0.25">
      <c r="A37" s="13"/>
      <c r="B37" s="14"/>
      <c r="C37" s="15"/>
      <c r="F37" s="1"/>
      <c r="G37" s="1"/>
      <c r="H37" s="69">
        <v>44470</v>
      </c>
      <c r="J37" s="8">
        <v>35</v>
      </c>
      <c r="K37" s="36">
        <f t="shared" si="6"/>
        <v>44197</v>
      </c>
      <c r="L37" s="8" t="str">
        <f>IFERROR(IF(VLOOKUP(K37,$F$4:$F$503,1,0)&gt;0,$F$2,""),IFERROR(IF(VLOOKUP(K37,$G$4:$G$503,1,0)&gt;0,$G$2,""),IFERROR(IF(VLOOKUP(K37,#REF!,1,0)&gt;0,#REF!,""),IFERROR(IF(VLOOKUP(K37,#REF!,1,0)&gt;0,#REF!,""),IFERROR(IF(VLOOKUP(K37,$H$4:$H$82,1,0)&gt;0,$H$2,""),"ERROR")))))</f>
        <v>CAMBIO MES</v>
      </c>
      <c r="M37" s="8" t="str">
        <f>IFERROR(IF(VLOOKUP(K37,$F$4:$F$503,1,0)&gt;0,$F$3,""),IFERROR(IF(VLOOKUP(K37,$G$4:$G$503,1,0)&gt;0,$G$3,""),IFERROR(IF(VLOOKUP(K37,#REF!,1,0)&gt;0,#REF!,""),IFERROR(IF(VLOOKUP(K37,#REF!,1,0)&gt;0,#REF!,""),IFERROR(IF(VLOOKUP(K37,$H$4:$H$82,1,0)&gt;0,$H$2,""),"ERROR")))))</f>
        <v>CAMBIO MES</v>
      </c>
      <c r="N37" s="8">
        <f t="shared" si="9"/>
        <v>1</v>
      </c>
      <c r="O37" s="8">
        <f t="shared" si="7"/>
        <v>1</v>
      </c>
      <c r="P37" s="8">
        <f t="shared" si="8"/>
        <v>744</v>
      </c>
    </row>
    <row r="38" spans="1:20" x14ac:dyDescent="0.25">
      <c r="A38" s="13"/>
      <c r="B38" s="14"/>
      <c r="C38" s="15"/>
      <c r="F38" s="1"/>
      <c r="G38" s="1"/>
      <c r="H38" s="69">
        <v>44501</v>
      </c>
      <c r="J38" s="8">
        <v>36</v>
      </c>
      <c r="K38" s="36">
        <f t="shared" si="6"/>
        <v>44228</v>
      </c>
      <c r="L38" s="8" t="str">
        <f>IFERROR(IF(VLOOKUP(K38,$F$4:$F$503,1,0)&gt;0,$F$2,""),IFERROR(IF(VLOOKUP(K38,$G$4:$G$503,1,0)&gt;0,$G$2,""),IFERROR(IF(VLOOKUP(K38,#REF!,1,0)&gt;0,#REF!,""),IFERROR(IF(VLOOKUP(K38,#REF!,1,0)&gt;0,#REF!,""),IFERROR(IF(VLOOKUP(K38,$H$4:$H$82,1,0)&gt;0,$H$2,""),"ERROR")))))</f>
        <v>CAMBIO MES</v>
      </c>
      <c r="M38" s="8" t="str">
        <f>IFERROR(IF(VLOOKUP(K38,$F$4:$F$503,1,0)&gt;0,$F$3,""),IFERROR(IF(VLOOKUP(K38,$G$4:$G$503,1,0)&gt;0,$G$3,""),IFERROR(IF(VLOOKUP(K38,#REF!,1,0)&gt;0,#REF!,""),IFERROR(IF(VLOOKUP(K38,#REF!,1,0)&gt;0,#REF!,""),IFERROR(IF(VLOOKUP(K38,$H$4:$H$82,1,0)&gt;0,$H$2,""),"ERROR")))))</f>
        <v>CAMBIO MES</v>
      </c>
      <c r="N38" s="8">
        <f t="shared" si="9"/>
        <v>1</v>
      </c>
      <c r="O38" s="8">
        <f t="shared" si="7"/>
        <v>1</v>
      </c>
      <c r="P38" s="8">
        <f t="shared" si="8"/>
        <v>672</v>
      </c>
    </row>
    <row r="39" spans="1:20" x14ac:dyDescent="0.25">
      <c r="A39" s="13"/>
      <c r="B39" s="14"/>
      <c r="C39" s="15"/>
      <c r="F39" s="1"/>
      <c r="G39" s="1"/>
      <c r="H39" s="69">
        <v>44531</v>
      </c>
      <c r="J39" s="8">
        <v>37</v>
      </c>
      <c r="K39" s="36">
        <f t="shared" si="6"/>
        <v>44256</v>
      </c>
      <c r="L39" s="8" t="str">
        <f>IFERROR(IF(VLOOKUP(K39,$F$4:$F$503,1,0)&gt;0,$F$2,""),IFERROR(IF(VLOOKUP(K39,$G$4:$G$503,1,0)&gt;0,$G$2,""),IFERROR(IF(VLOOKUP(K39,#REF!,1,0)&gt;0,#REF!,""),IFERROR(IF(VLOOKUP(K39,#REF!,1,0)&gt;0,#REF!,""),IFERROR(IF(VLOOKUP(K39,$H$4:$H$82,1,0)&gt;0,$H$2,""),"ERROR")))))</f>
        <v>CAMBIO MES</v>
      </c>
      <c r="M39" s="8" t="str">
        <f>IFERROR(IF(VLOOKUP(K39,$F$4:$F$503,1,0)&gt;0,$F$3,""),IFERROR(IF(VLOOKUP(K39,$G$4:$G$503,1,0)&gt;0,$G$3,""),IFERROR(IF(VLOOKUP(K39,#REF!,1,0)&gt;0,#REF!,""),IFERROR(IF(VLOOKUP(K39,#REF!,1,0)&gt;0,#REF!,""),IFERROR(IF(VLOOKUP(K39,$H$4:$H$82,1,0)&gt;0,$H$2,""),"ERROR")))))</f>
        <v>CAMBIO MES</v>
      </c>
      <c r="N39" s="8">
        <f t="shared" si="9"/>
        <v>1</v>
      </c>
      <c r="O39" s="8">
        <f t="shared" si="7"/>
        <v>1</v>
      </c>
      <c r="P39" s="8">
        <f t="shared" si="8"/>
        <v>744</v>
      </c>
    </row>
    <row r="40" spans="1:20" x14ac:dyDescent="0.25">
      <c r="A40" s="13"/>
      <c r="B40" s="14"/>
      <c r="C40" s="15"/>
      <c r="F40" s="1"/>
      <c r="G40" s="1"/>
      <c r="H40" s="69">
        <v>44562</v>
      </c>
      <c r="J40" s="8">
        <v>38</v>
      </c>
      <c r="K40" s="36">
        <f t="shared" si="6"/>
        <v>44287</v>
      </c>
      <c r="L40" s="8" t="str">
        <f>IFERROR(IF(VLOOKUP(K40,$F$4:$F$503,1,0)&gt;0,$F$2,""),IFERROR(IF(VLOOKUP(K40,$G$4:$G$503,1,0)&gt;0,$G$2,""),IFERROR(IF(VLOOKUP(K40,#REF!,1,0)&gt;0,#REF!,""),IFERROR(IF(VLOOKUP(K40,#REF!,1,0)&gt;0,#REF!,""),IFERROR(IF(VLOOKUP(K40,$H$4:$H$82,1,0)&gt;0,$H$2,""),"ERROR")))))</f>
        <v>CAMBIO MES</v>
      </c>
      <c r="M40" s="8" t="str">
        <f>IFERROR(IF(VLOOKUP(K40,$F$4:$F$503,1,0)&gt;0,$F$3,""),IFERROR(IF(VLOOKUP(K40,$G$4:$G$503,1,0)&gt;0,$G$3,""),IFERROR(IF(VLOOKUP(K40,#REF!,1,0)&gt;0,#REF!,""),IFERROR(IF(VLOOKUP(K40,#REF!,1,0)&gt;0,#REF!,""),IFERROR(IF(VLOOKUP(K40,$H$4:$H$82,1,0)&gt;0,$H$2,""),"ERROR")))))</f>
        <v>CAMBIO MES</v>
      </c>
      <c r="N40" s="8">
        <f t="shared" si="9"/>
        <v>1</v>
      </c>
      <c r="O40" s="8">
        <f t="shared" si="7"/>
        <v>1</v>
      </c>
      <c r="P40" s="8">
        <f t="shared" si="8"/>
        <v>552</v>
      </c>
    </row>
    <row r="41" spans="1:20" x14ac:dyDescent="0.25">
      <c r="A41" s="13"/>
      <c r="B41" s="14"/>
      <c r="C41" s="15"/>
      <c r="F41" s="1"/>
      <c r="G41" s="1"/>
      <c r="H41" s="69">
        <v>44593</v>
      </c>
      <c r="J41" s="8">
        <v>39</v>
      </c>
      <c r="K41" s="36">
        <f t="shared" si="6"/>
        <v>44310</v>
      </c>
      <c r="L41" s="8" t="str">
        <f>IFERROR(IF(VLOOKUP(K41,$F$4:$F$503,1,0)&gt;0,$F$2,""),IFERROR(IF(VLOOKUP(K41,$G$4:$G$503,1,0)&gt;0,$G$2,""),IFERROR(IF(VLOOKUP(K41,#REF!,1,0)&gt;0,#REF!,""),IFERROR(IF(VLOOKUP(K41,#REF!,1,0)&gt;0,#REF!,""),IFERROR(IF(VLOOKUP(K41,$H$4:$H$82,1,0)&gt;0,$H$2,""),"ERROR")))))</f>
        <v>EQUIPO 1</v>
      </c>
      <c r="M41" s="8" t="str">
        <f>IFERROR(IF(VLOOKUP(K41,$F$4:$F$503,1,0)&gt;0,$F$3,""),IFERROR(IF(VLOOKUP(K41,$G$4:$G$503,1,0)&gt;0,$G$3,""),IFERROR(IF(VLOOKUP(K41,#REF!,1,0)&gt;0,#REF!,""),IFERROR(IF(VLOOKUP(K41,#REF!,1,0)&gt;0,#REF!,""),IFERROR(IF(VLOOKUP(K41,$H$4:$H$82,1,0)&gt;0,$H$2,""),"ERROR")))))</f>
        <v>INICIO</v>
      </c>
      <c r="N41" s="8">
        <f t="shared" si="9"/>
        <v>0</v>
      </c>
      <c r="O41" s="8">
        <f t="shared" si="7"/>
        <v>0</v>
      </c>
      <c r="P41" s="8">
        <f t="shared" si="8"/>
        <v>144</v>
      </c>
    </row>
    <row r="42" spans="1:20" x14ac:dyDescent="0.25">
      <c r="A42" s="13"/>
      <c r="B42" s="14"/>
      <c r="C42" s="15"/>
      <c r="F42" s="1"/>
      <c r="G42" s="1"/>
      <c r="H42" s="69">
        <v>44621</v>
      </c>
      <c r="J42" s="8">
        <v>40</v>
      </c>
      <c r="K42" s="36">
        <f t="shared" si="6"/>
        <v>44316</v>
      </c>
      <c r="L42" s="8" t="str">
        <f>IFERROR(IF(VLOOKUP(K42,$F$4:$F$503,1,0)&gt;0,$F$2,""),IFERROR(IF(VLOOKUP(K42,$G$4:$G$503,1,0)&gt;0,$G$2,""),IFERROR(IF(VLOOKUP(K42,#REF!,1,0)&gt;0,#REF!,""),IFERROR(IF(VLOOKUP(K42,#REF!,1,0)&gt;0,#REF!,""),IFERROR(IF(VLOOKUP(K42,$H$4:$H$82,1,0)&gt;0,$H$2,""),"ERROR")))))</f>
        <v>EQUIPO 1</v>
      </c>
      <c r="M42" s="8" t="str">
        <f>IFERROR(IF(VLOOKUP(K42,$F$4:$F$503,1,0)&gt;0,$F$3,""),IFERROR(IF(VLOOKUP(K42,$G$4:$G$503,1,0)&gt;0,$G$3,""),IFERROR(IF(VLOOKUP(K42,#REF!,1,0)&gt;0,#REF!,""),IFERROR(IF(VLOOKUP(K42,#REF!,1,0)&gt;0,#REF!,""),IFERROR(IF(VLOOKUP(K42,$H$4:$H$82,1,0)&gt;0,$H$2,""),"ERROR")))))</f>
        <v>FIN</v>
      </c>
      <c r="N42" s="8">
        <f t="shared" si="9"/>
        <v>1</v>
      </c>
      <c r="O42" s="8">
        <f t="shared" si="7"/>
        <v>1</v>
      </c>
      <c r="P42" s="8">
        <f t="shared" si="8"/>
        <v>24</v>
      </c>
    </row>
    <row r="43" spans="1:20" x14ac:dyDescent="0.25">
      <c r="A43" s="13"/>
      <c r="B43" s="14"/>
      <c r="C43" s="15"/>
      <c r="F43" s="1"/>
      <c r="G43" s="1"/>
      <c r="H43" s="69">
        <v>44652</v>
      </c>
      <c r="J43" s="8">
        <v>41</v>
      </c>
      <c r="K43" s="36">
        <f t="shared" si="6"/>
        <v>44317</v>
      </c>
      <c r="L43" s="8" t="str">
        <f>IFERROR(IF(VLOOKUP(K43,$F$4:$F$503,1,0)&gt;0,$F$2,""),IFERROR(IF(VLOOKUP(K43,$G$4:$G$503,1,0)&gt;0,$G$2,""),IFERROR(IF(VLOOKUP(K43,#REF!,1,0)&gt;0,#REF!,""),IFERROR(IF(VLOOKUP(K43,#REF!,1,0)&gt;0,#REF!,""),IFERROR(IF(VLOOKUP(K43,$H$4:$H$82,1,0)&gt;0,$H$2,""),"ERROR")))))</f>
        <v>CAMBIO MES</v>
      </c>
      <c r="M43" s="8" t="str">
        <f>IFERROR(IF(VLOOKUP(K43,$F$4:$F$503,1,0)&gt;0,$F$3,""),IFERROR(IF(VLOOKUP(K43,$G$4:$G$503,1,0)&gt;0,$G$3,""),IFERROR(IF(VLOOKUP(K43,#REF!,1,0)&gt;0,#REF!,""),IFERROR(IF(VLOOKUP(K43,#REF!,1,0)&gt;0,#REF!,""),IFERROR(IF(VLOOKUP(K43,$H$4:$H$82,1,0)&gt;0,$H$2,""),"ERROR")))))</f>
        <v>CAMBIO MES</v>
      </c>
      <c r="N43" s="8">
        <f t="shared" si="9"/>
        <v>1</v>
      </c>
      <c r="O43" s="8">
        <f t="shared" si="7"/>
        <v>1</v>
      </c>
      <c r="P43" s="8">
        <f t="shared" si="8"/>
        <v>744</v>
      </c>
    </row>
    <row r="44" spans="1:20" x14ac:dyDescent="0.25">
      <c r="A44" s="13"/>
      <c r="B44" s="14"/>
      <c r="C44" s="15"/>
      <c r="F44" s="1"/>
      <c r="G44" s="1"/>
      <c r="H44" s="69">
        <v>44682</v>
      </c>
      <c r="J44" s="8">
        <v>42</v>
      </c>
      <c r="K44" s="36">
        <f t="shared" si="6"/>
        <v>44348</v>
      </c>
      <c r="L44" s="8" t="str">
        <f>IFERROR(IF(VLOOKUP(K44,$F$4:$F$503,1,0)&gt;0,$F$2,""),IFERROR(IF(VLOOKUP(K44,$G$4:$G$503,1,0)&gt;0,$G$2,""),IFERROR(IF(VLOOKUP(K44,#REF!,1,0)&gt;0,#REF!,""),IFERROR(IF(VLOOKUP(K44,#REF!,1,0)&gt;0,#REF!,""),IFERROR(IF(VLOOKUP(K44,$H$4:$H$82,1,0)&gt;0,$H$2,""),"ERROR")))))</f>
        <v>CAMBIO MES</v>
      </c>
      <c r="M44" s="8" t="str">
        <f>IFERROR(IF(VLOOKUP(K44,$F$4:$F$503,1,0)&gt;0,$F$3,""),IFERROR(IF(VLOOKUP(K44,$G$4:$G$503,1,0)&gt;0,$G$3,""),IFERROR(IF(VLOOKUP(K44,#REF!,1,0)&gt;0,#REF!,""),IFERROR(IF(VLOOKUP(K44,#REF!,1,0)&gt;0,#REF!,""),IFERROR(IF(VLOOKUP(K44,$H$4:$H$82,1,0)&gt;0,$H$2,""),"ERROR")))))</f>
        <v>CAMBIO MES</v>
      </c>
      <c r="N44" s="8">
        <f t="shared" si="9"/>
        <v>1</v>
      </c>
      <c r="O44" s="8">
        <f t="shared" si="7"/>
        <v>1</v>
      </c>
      <c r="P44" s="8">
        <f t="shared" si="8"/>
        <v>720</v>
      </c>
    </row>
    <row r="45" spans="1:20" x14ac:dyDescent="0.25">
      <c r="A45" s="13"/>
      <c r="B45" s="14"/>
      <c r="C45" s="15"/>
      <c r="F45" s="1"/>
      <c r="G45" s="1"/>
      <c r="H45" s="69">
        <v>44713</v>
      </c>
      <c r="J45" s="8">
        <v>43</v>
      </c>
      <c r="K45" s="36">
        <f t="shared" si="6"/>
        <v>44378</v>
      </c>
      <c r="L45" s="8" t="str">
        <f>IFERROR(IF(VLOOKUP(K45,$F$4:$F$503,1,0)&gt;0,$F$2,""),IFERROR(IF(VLOOKUP(K45,$G$4:$G$503,1,0)&gt;0,$G$2,""),IFERROR(IF(VLOOKUP(K45,#REF!,1,0)&gt;0,#REF!,""),IFERROR(IF(VLOOKUP(K45,#REF!,1,0)&gt;0,#REF!,""),IFERROR(IF(VLOOKUP(K45,$H$4:$H$82,1,0)&gt;0,$H$2,""),"ERROR")))))</f>
        <v>CAMBIO MES</v>
      </c>
      <c r="M45" s="8" t="str">
        <f>IFERROR(IF(VLOOKUP(K45,$F$4:$F$503,1,0)&gt;0,$F$3,""),IFERROR(IF(VLOOKUP(K45,$G$4:$G$503,1,0)&gt;0,$G$3,""),IFERROR(IF(VLOOKUP(K45,#REF!,1,0)&gt;0,#REF!,""),IFERROR(IF(VLOOKUP(K45,#REF!,1,0)&gt;0,#REF!,""),IFERROR(IF(VLOOKUP(K45,$H$4:$H$82,1,0)&gt;0,$H$2,""),"ERROR")))))</f>
        <v>CAMBIO MES</v>
      </c>
      <c r="N45" s="8">
        <f t="shared" si="9"/>
        <v>1</v>
      </c>
      <c r="O45" s="8">
        <f t="shared" si="7"/>
        <v>1</v>
      </c>
      <c r="P45" s="8">
        <f t="shared" si="8"/>
        <v>480</v>
      </c>
    </row>
    <row r="46" spans="1:20" x14ac:dyDescent="0.25">
      <c r="A46" s="13"/>
      <c r="B46" s="14"/>
      <c r="C46" s="15"/>
      <c r="F46" s="1"/>
      <c r="G46" s="1"/>
      <c r="H46" s="69">
        <v>44743</v>
      </c>
      <c r="J46" s="8">
        <v>44</v>
      </c>
      <c r="K46" s="36">
        <f t="shared" si="6"/>
        <v>44398</v>
      </c>
      <c r="L46" s="8" t="str">
        <f>IFERROR(IF(VLOOKUP(K46,$F$4:$F$503,1,0)&gt;0,$F$2,""),IFERROR(IF(VLOOKUP(K46,$G$4:$G$503,1,0)&gt;0,$G$2,""),IFERROR(IF(VLOOKUP(K46,#REF!,1,0)&gt;0,#REF!,""),IFERROR(IF(VLOOKUP(K46,#REF!,1,0)&gt;0,#REF!,""),IFERROR(IF(VLOOKUP(K46,$H$4:$H$82,1,0)&gt;0,$H$2,""),"ERROR")))))</f>
        <v>EQUIPO 1</v>
      </c>
      <c r="M46" s="8" t="str">
        <f>IFERROR(IF(VLOOKUP(K46,$F$4:$F$503,1,0)&gt;0,$F$3,""),IFERROR(IF(VLOOKUP(K46,$G$4:$G$503,1,0)&gt;0,$G$3,""),IFERROR(IF(VLOOKUP(K46,#REF!,1,0)&gt;0,#REF!,""),IFERROR(IF(VLOOKUP(K46,#REF!,1,0)&gt;0,#REF!,""),IFERROR(IF(VLOOKUP(K46,$H$4:$H$82,1,0)&gt;0,$H$2,""),"ERROR")))))</f>
        <v>INICIO</v>
      </c>
      <c r="N46" s="8">
        <f t="shared" si="9"/>
        <v>0</v>
      </c>
      <c r="O46" s="8">
        <f t="shared" si="7"/>
        <v>0</v>
      </c>
      <c r="P46" s="8">
        <f t="shared" si="8"/>
        <v>24</v>
      </c>
    </row>
    <row r="47" spans="1:20" x14ac:dyDescent="0.25">
      <c r="A47" s="13"/>
      <c r="B47" s="14"/>
      <c r="C47" s="15"/>
      <c r="F47" s="1"/>
      <c r="G47" s="1"/>
      <c r="H47" s="69">
        <v>44774</v>
      </c>
      <c r="J47" s="8">
        <v>45</v>
      </c>
      <c r="K47" s="36">
        <f t="shared" si="6"/>
        <v>44399</v>
      </c>
      <c r="L47" s="8" t="str">
        <f>IFERROR(IF(VLOOKUP(K47,$F$4:$F$503,1,0)&gt;0,$F$2,""),IFERROR(IF(VLOOKUP(K47,$G$4:$G$503,1,0)&gt;0,$G$2,""),IFERROR(IF(VLOOKUP(K47,#REF!,1,0)&gt;0,#REF!,""),IFERROR(IF(VLOOKUP(K47,#REF!,1,0)&gt;0,#REF!,""),IFERROR(IF(VLOOKUP(K47,$H$4:$H$82,1,0)&gt;0,$H$2,""),"ERROR")))))</f>
        <v>EQUIPO 1</v>
      </c>
      <c r="M47" s="8" t="str">
        <f>IFERROR(IF(VLOOKUP(K47,$F$4:$F$503,1,0)&gt;0,$F$3,""),IFERROR(IF(VLOOKUP(K47,$G$4:$G$503,1,0)&gt;0,$G$3,""),IFERROR(IF(VLOOKUP(K47,#REF!,1,0)&gt;0,#REF!,""),IFERROR(IF(VLOOKUP(K47,#REF!,1,0)&gt;0,#REF!,""),IFERROR(IF(VLOOKUP(K47,$H$4:$H$82,1,0)&gt;0,$H$2,""),"ERROR")))))</f>
        <v>FIN</v>
      </c>
      <c r="N47" s="8">
        <f t="shared" si="9"/>
        <v>1</v>
      </c>
      <c r="O47" s="8">
        <f t="shared" si="7"/>
        <v>1</v>
      </c>
      <c r="P47" s="8">
        <f t="shared" si="8"/>
        <v>240</v>
      </c>
    </row>
    <row r="48" spans="1:20" x14ac:dyDescent="0.25">
      <c r="A48" s="13"/>
      <c r="B48" s="14"/>
      <c r="C48" s="15"/>
      <c r="F48" s="1"/>
      <c r="G48" s="1"/>
      <c r="H48" s="69">
        <v>44805</v>
      </c>
      <c r="J48" s="8">
        <v>46</v>
      </c>
      <c r="K48" s="36">
        <f t="shared" si="6"/>
        <v>44409</v>
      </c>
      <c r="L48" s="8" t="str">
        <f>IFERROR(IF(VLOOKUP(K48,$F$4:$F$503,1,0)&gt;0,$F$2,""),IFERROR(IF(VLOOKUP(K48,$G$4:$G$503,1,0)&gt;0,$G$2,""),IFERROR(IF(VLOOKUP(K48,#REF!,1,0)&gt;0,#REF!,""),IFERROR(IF(VLOOKUP(K48,#REF!,1,0)&gt;0,#REF!,""),IFERROR(IF(VLOOKUP(K48,$H$4:$H$82,1,0)&gt;0,$H$2,""),"ERROR")))))</f>
        <v>CAMBIO MES</v>
      </c>
      <c r="M48" s="8" t="str">
        <f>IFERROR(IF(VLOOKUP(K48,$F$4:$F$503,1,0)&gt;0,$F$3,""),IFERROR(IF(VLOOKUP(K48,$G$4:$G$503,1,0)&gt;0,$G$3,""),IFERROR(IF(VLOOKUP(K48,#REF!,1,0)&gt;0,#REF!,""),IFERROR(IF(VLOOKUP(K48,#REF!,1,0)&gt;0,#REF!,""),IFERROR(IF(VLOOKUP(K48,$H$4:$H$82,1,0)&gt;0,$H$2,""),"ERROR")))))</f>
        <v>CAMBIO MES</v>
      </c>
      <c r="N48" s="8">
        <f t="shared" si="9"/>
        <v>1</v>
      </c>
      <c r="O48" s="8">
        <f t="shared" si="7"/>
        <v>1</v>
      </c>
      <c r="P48" s="8">
        <f t="shared" si="8"/>
        <v>744</v>
      </c>
    </row>
    <row r="49" spans="1:16" x14ac:dyDescent="0.25">
      <c r="A49" s="13"/>
      <c r="B49" s="14"/>
      <c r="C49" s="15"/>
      <c r="F49" s="1"/>
      <c r="G49" s="1"/>
      <c r="H49" s="69">
        <v>44835</v>
      </c>
      <c r="J49" s="8">
        <v>47</v>
      </c>
      <c r="K49" s="36">
        <f t="shared" si="6"/>
        <v>44440</v>
      </c>
      <c r="L49" s="8" t="str">
        <f>IFERROR(IF(VLOOKUP(K49,$F$4:$F$503,1,0)&gt;0,$F$2,""),IFERROR(IF(VLOOKUP(K49,$G$4:$G$503,1,0)&gt;0,$G$2,""),IFERROR(IF(VLOOKUP(K49,#REF!,1,0)&gt;0,#REF!,""),IFERROR(IF(VLOOKUP(K49,#REF!,1,0)&gt;0,#REF!,""),IFERROR(IF(VLOOKUP(K49,$H$4:$H$82,1,0)&gt;0,$H$2,""),"ERROR")))))</f>
        <v>CAMBIO MES</v>
      </c>
      <c r="M49" s="8" t="str">
        <f>IFERROR(IF(VLOOKUP(K49,$F$4:$F$503,1,0)&gt;0,$F$3,""),IFERROR(IF(VLOOKUP(K49,$G$4:$G$503,1,0)&gt;0,$G$3,""),IFERROR(IF(VLOOKUP(K49,#REF!,1,0)&gt;0,#REF!,""),IFERROR(IF(VLOOKUP(K49,#REF!,1,0)&gt;0,#REF!,""),IFERROR(IF(VLOOKUP(K49,$H$4:$H$82,1,0)&gt;0,$H$2,""),"ERROR")))))</f>
        <v>CAMBIO MES</v>
      </c>
      <c r="N49" s="8">
        <f t="shared" si="9"/>
        <v>1</v>
      </c>
      <c r="O49" s="8">
        <f t="shared" si="7"/>
        <v>1</v>
      </c>
      <c r="P49" s="8">
        <f t="shared" si="8"/>
        <v>720</v>
      </c>
    </row>
    <row r="50" spans="1:16" x14ac:dyDescent="0.25">
      <c r="A50" s="13"/>
      <c r="B50" s="14"/>
      <c r="C50" s="15"/>
      <c r="F50" s="1"/>
      <c r="G50" s="1"/>
      <c r="H50" s="69">
        <v>44866</v>
      </c>
      <c r="J50" s="8">
        <v>48</v>
      </c>
      <c r="K50" s="36">
        <f t="shared" si="6"/>
        <v>44470</v>
      </c>
      <c r="L50" s="8" t="str">
        <f>IFERROR(IF(VLOOKUP(K50,$F$4:$F$503,1,0)&gt;0,$F$2,""),IFERROR(IF(VLOOKUP(K50,$G$4:$G$503,1,0)&gt;0,$G$2,""),IFERROR(IF(VLOOKUP(K50,#REF!,1,0)&gt;0,#REF!,""),IFERROR(IF(VLOOKUP(K50,#REF!,1,0)&gt;0,#REF!,""),IFERROR(IF(VLOOKUP(K50,$H$4:$H$82,1,0)&gt;0,$H$2,""),"ERROR")))))</f>
        <v>CAMBIO MES</v>
      </c>
      <c r="M50" s="8" t="str">
        <f>IFERROR(IF(VLOOKUP(K50,$F$4:$F$503,1,0)&gt;0,$F$3,""),IFERROR(IF(VLOOKUP(K50,$G$4:$G$503,1,0)&gt;0,$G$3,""),IFERROR(IF(VLOOKUP(K50,#REF!,1,0)&gt;0,#REF!,""),IFERROR(IF(VLOOKUP(K50,#REF!,1,0)&gt;0,#REF!,""),IFERROR(IF(VLOOKUP(K50,$H$4:$H$82,1,0)&gt;0,$H$2,""),"ERROR")))))</f>
        <v>CAMBIO MES</v>
      </c>
      <c r="N50" s="8">
        <f t="shared" si="9"/>
        <v>1</v>
      </c>
      <c r="O50" s="8">
        <f t="shared" si="7"/>
        <v>1</v>
      </c>
      <c r="P50" s="8">
        <f t="shared" si="8"/>
        <v>744</v>
      </c>
    </row>
    <row r="51" spans="1:16" x14ac:dyDescent="0.25">
      <c r="A51" s="13"/>
      <c r="B51" s="14"/>
      <c r="C51" s="15"/>
      <c r="F51" s="1"/>
      <c r="G51" s="1"/>
      <c r="H51" s="69">
        <v>44896</v>
      </c>
      <c r="J51" s="8">
        <v>49</v>
      </c>
      <c r="K51" s="36">
        <f t="shared" si="6"/>
        <v>44501</v>
      </c>
      <c r="L51" s="8" t="str">
        <f>IFERROR(IF(VLOOKUP(K51,$F$4:$F$503,1,0)&gt;0,$F$2,""),IFERROR(IF(VLOOKUP(K51,$G$4:$G$503,1,0)&gt;0,$G$2,""),IFERROR(IF(VLOOKUP(K51,#REF!,1,0)&gt;0,#REF!,""),IFERROR(IF(VLOOKUP(K51,#REF!,1,0)&gt;0,#REF!,""),IFERROR(IF(VLOOKUP(K51,$H$4:$H$82,1,0)&gt;0,$H$2,""),"ERROR")))))</f>
        <v>CAMBIO MES</v>
      </c>
      <c r="M51" s="8" t="str">
        <f>IFERROR(IF(VLOOKUP(K51,$F$4:$F$503,1,0)&gt;0,$F$3,""),IFERROR(IF(VLOOKUP(K51,$G$4:$G$503,1,0)&gt;0,$G$3,""),IFERROR(IF(VLOOKUP(K51,#REF!,1,0)&gt;0,#REF!,""),IFERROR(IF(VLOOKUP(K51,#REF!,1,0)&gt;0,#REF!,""),IFERROR(IF(VLOOKUP(K51,$H$4:$H$82,1,0)&gt;0,$H$2,""),"ERROR")))))</f>
        <v>CAMBIO MES</v>
      </c>
      <c r="N51" s="8">
        <f t="shared" si="9"/>
        <v>1</v>
      </c>
      <c r="O51" s="8">
        <f t="shared" si="7"/>
        <v>1</v>
      </c>
      <c r="P51" s="8">
        <f t="shared" si="8"/>
        <v>720</v>
      </c>
    </row>
    <row r="52" spans="1:16" x14ac:dyDescent="0.25">
      <c r="A52" s="13"/>
      <c r="B52" s="14"/>
      <c r="C52" s="15"/>
      <c r="F52" s="1"/>
      <c r="G52" s="1"/>
      <c r="H52" s="69">
        <v>44927</v>
      </c>
      <c r="J52" s="8">
        <v>50</v>
      </c>
      <c r="K52" s="36">
        <f t="shared" si="6"/>
        <v>44531</v>
      </c>
      <c r="L52" s="8" t="str">
        <f>IFERROR(IF(VLOOKUP(K52,$F$4:$F$503,1,0)&gt;0,$F$2,""),IFERROR(IF(VLOOKUP(K52,$G$4:$G$503,1,0)&gt;0,$G$2,""),IFERROR(IF(VLOOKUP(K52,#REF!,1,0)&gt;0,#REF!,""),IFERROR(IF(VLOOKUP(K52,#REF!,1,0)&gt;0,#REF!,""),IFERROR(IF(VLOOKUP(K52,$H$4:$H$82,1,0)&gt;0,$H$2,""),"ERROR")))))</f>
        <v>CAMBIO MES</v>
      </c>
      <c r="M52" s="8" t="str">
        <f>IFERROR(IF(VLOOKUP(K52,$F$4:$F$503,1,0)&gt;0,$F$3,""),IFERROR(IF(VLOOKUP(K52,$G$4:$G$503,1,0)&gt;0,$G$3,""),IFERROR(IF(VLOOKUP(K52,#REF!,1,0)&gt;0,#REF!,""),IFERROR(IF(VLOOKUP(K52,#REF!,1,0)&gt;0,#REF!,""),IFERROR(IF(VLOOKUP(K52,$H$4:$H$82,1,0)&gt;0,$H$2,""),"ERROR")))))</f>
        <v>CAMBIO MES</v>
      </c>
      <c r="N52" s="8">
        <f t="shared" si="9"/>
        <v>1</v>
      </c>
      <c r="O52" s="8">
        <f t="shared" si="7"/>
        <v>1</v>
      </c>
      <c r="P52" s="8">
        <f t="shared" si="8"/>
        <v>744</v>
      </c>
    </row>
    <row r="53" spans="1:16" x14ac:dyDescent="0.25">
      <c r="A53" s="13"/>
      <c r="B53" s="14"/>
      <c r="C53" s="15"/>
      <c r="F53" s="1"/>
      <c r="G53" s="1"/>
      <c r="H53" s="69">
        <v>44958</v>
      </c>
      <c r="J53" s="8">
        <v>51</v>
      </c>
      <c r="K53" s="36">
        <f t="shared" si="6"/>
        <v>44562</v>
      </c>
      <c r="L53" s="8" t="str">
        <f>IFERROR(IF(VLOOKUP(K53,$F$4:$F$503,1,0)&gt;0,$F$2,""),IFERROR(IF(VLOOKUP(K53,$G$4:$G$503,1,0)&gt;0,$G$2,""),IFERROR(IF(VLOOKUP(K53,#REF!,1,0)&gt;0,#REF!,""),IFERROR(IF(VLOOKUP(K53,#REF!,1,0)&gt;0,#REF!,""),IFERROR(IF(VLOOKUP(K53,$H$4:$H$82,1,0)&gt;0,$H$2,""),"ERROR")))))</f>
        <v>CAMBIO MES</v>
      </c>
      <c r="M53" s="8" t="str">
        <f>IFERROR(IF(VLOOKUP(K53,$F$4:$F$503,1,0)&gt;0,$F$3,""),IFERROR(IF(VLOOKUP(K53,$G$4:$G$503,1,0)&gt;0,$G$3,""),IFERROR(IF(VLOOKUP(K53,#REF!,1,0)&gt;0,#REF!,""),IFERROR(IF(VLOOKUP(K53,#REF!,1,0)&gt;0,#REF!,""),IFERROR(IF(VLOOKUP(K53,$H$4:$H$82,1,0)&gt;0,$H$2,""),"ERROR")))))</f>
        <v>CAMBIO MES</v>
      </c>
      <c r="N53" s="8">
        <f t="shared" si="9"/>
        <v>1</v>
      </c>
      <c r="O53" s="8">
        <f t="shared" si="7"/>
        <v>1</v>
      </c>
      <c r="P53" s="8">
        <f t="shared" si="8"/>
        <v>744</v>
      </c>
    </row>
    <row r="54" spans="1:16" x14ac:dyDescent="0.25">
      <c r="A54" s="13"/>
      <c r="B54" s="14"/>
      <c r="C54" s="15"/>
      <c r="F54" s="1"/>
      <c r="G54" s="1"/>
      <c r="H54" s="69">
        <v>44986</v>
      </c>
      <c r="J54" s="8">
        <v>52</v>
      </c>
      <c r="K54" s="36">
        <f t="shared" si="6"/>
        <v>44593</v>
      </c>
      <c r="L54" s="8" t="str">
        <f>IFERROR(IF(VLOOKUP(K54,$F$4:$F$503,1,0)&gt;0,$F$2,""),IFERROR(IF(VLOOKUP(K54,$G$4:$G$503,1,0)&gt;0,$G$2,""),IFERROR(IF(VLOOKUP(K54,#REF!,1,0)&gt;0,#REF!,""),IFERROR(IF(VLOOKUP(K54,#REF!,1,0)&gt;0,#REF!,""),IFERROR(IF(VLOOKUP(K54,$H$4:$H$82,1,0)&gt;0,$H$2,""),"ERROR")))))</f>
        <v>CAMBIO MES</v>
      </c>
      <c r="M54" s="8" t="str">
        <f>IFERROR(IF(VLOOKUP(K54,$F$4:$F$503,1,0)&gt;0,$F$3,""),IFERROR(IF(VLOOKUP(K54,$G$4:$G$503,1,0)&gt;0,$G$3,""),IFERROR(IF(VLOOKUP(K54,#REF!,1,0)&gt;0,#REF!,""),IFERROR(IF(VLOOKUP(K54,#REF!,1,0)&gt;0,#REF!,""),IFERROR(IF(VLOOKUP(K54,$H$4:$H$82,1,0)&gt;0,$H$2,""),"ERROR")))))</f>
        <v>CAMBIO MES</v>
      </c>
      <c r="N54" s="8">
        <f t="shared" si="9"/>
        <v>1</v>
      </c>
      <c r="O54" s="8">
        <f t="shared" si="7"/>
        <v>1</v>
      </c>
      <c r="P54" s="8">
        <f t="shared" si="8"/>
        <v>672</v>
      </c>
    </row>
    <row r="55" spans="1:16" x14ac:dyDescent="0.25">
      <c r="A55" s="13"/>
      <c r="B55" s="14"/>
      <c r="C55" s="15"/>
      <c r="F55" s="1"/>
      <c r="G55" s="1"/>
      <c r="H55" s="69">
        <v>45017</v>
      </c>
      <c r="J55" s="8">
        <v>53</v>
      </c>
      <c r="K55" s="36">
        <f t="shared" si="6"/>
        <v>44621</v>
      </c>
      <c r="L55" s="8" t="str">
        <f>IFERROR(IF(VLOOKUP(K55,$F$4:$F$503,1,0)&gt;0,$F$2,""),IFERROR(IF(VLOOKUP(K55,$G$4:$G$503,1,0)&gt;0,$G$2,""),IFERROR(IF(VLOOKUP(K55,#REF!,1,0)&gt;0,#REF!,""),IFERROR(IF(VLOOKUP(K55,#REF!,1,0)&gt;0,#REF!,""),IFERROR(IF(VLOOKUP(K55,$H$4:$H$82,1,0)&gt;0,$H$2,""),"ERROR")))))</f>
        <v>CAMBIO MES</v>
      </c>
      <c r="M55" s="8" t="str">
        <f>IFERROR(IF(VLOOKUP(K55,$F$4:$F$503,1,0)&gt;0,$F$3,""),IFERROR(IF(VLOOKUP(K55,$G$4:$G$503,1,0)&gt;0,$G$3,""),IFERROR(IF(VLOOKUP(K55,#REF!,1,0)&gt;0,#REF!,""),IFERROR(IF(VLOOKUP(K55,#REF!,1,0)&gt;0,#REF!,""),IFERROR(IF(VLOOKUP(K55,$H$4:$H$82,1,0)&gt;0,$H$2,""),"ERROR")))))</f>
        <v>CAMBIO MES</v>
      </c>
      <c r="N55" s="8">
        <f t="shared" si="9"/>
        <v>1</v>
      </c>
      <c r="O55" s="8">
        <f t="shared" si="7"/>
        <v>1</v>
      </c>
      <c r="P55" s="8">
        <f t="shared" si="8"/>
        <v>744</v>
      </c>
    </row>
    <row r="56" spans="1:16" x14ac:dyDescent="0.25">
      <c r="A56" s="13"/>
      <c r="B56" s="14"/>
      <c r="C56" s="15"/>
      <c r="F56" s="1"/>
      <c r="G56" s="1"/>
      <c r="H56" s="69">
        <v>45047</v>
      </c>
      <c r="J56" s="8">
        <v>54</v>
      </c>
      <c r="K56" s="36">
        <f t="shared" si="6"/>
        <v>44652</v>
      </c>
      <c r="L56" s="8" t="str">
        <f>IFERROR(IF(VLOOKUP(K56,$F$4:$F$503,1,0)&gt;0,$F$2,""),IFERROR(IF(VLOOKUP(K56,$G$4:$G$503,1,0)&gt;0,$G$2,""),IFERROR(IF(VLOOKUP(K56,#REF!,1,0)&gt;0,#REF!,""),IFERROR(IF(VLOOKUP(K56,#REF!,1,0)&gt;0,#REF!,""),IFERROR(IF(VLOOKUP(K56,$H$4:$H$82,1,0)&gt;0,$H$2,""),"ERROR")))))</f>
        <v>CAMBIO MES</v>
      </c>
      <c r="M56" s="8" t="str">
        <f>IFERROR(IF(VLOOKUP(K56,$F$4:$F$503,1,0)&gt;0,$F$3,""),IFERROR(IF(VLOOKUP(K56,$G$4:$G$503,1,0)&gt;0,$G$3,""),IFERROR(IF(VLOOKUP(K56,#REF!,1,0)&gt;0,#REF!,""),IFERROR(IF(VLOOKUP(K56,#REF!,1,0)&gt;0,#REF!,""),IFERROR(IF(VLOOKUP(K56,$H$4:$H$82,1,0)&gt;0,$H$2,""),"ERROR")))))</f>
        <v>CAMBIO MES</v>
      </c>
      <c r="N56" s="8">
        <f t="shared" si="9"/>
        <v>1</v>
      </c>
      <c r="O56" s="8">
        <f t="shared" si="7"/>
        <v>1</v>
      </c>
      <c r="P56" s="8">
        <f t="shared" si="8"/>
        <v>720</v>
      </c>
    </row>
    <row r="57" spans="1:16" x14ac:dyDescent="0.25">
      <c r="A57" s="13"/>
      <c r="B57" s="14"/>
      <c r="C57" s="15"/>
      <c r="F57" s="1"/>
      <c r="G57" s="1"/>
      <c r="H57" s="69">
        <v>45078</v>
      </c>
      <c r="J57" s="8">
        <v>55</v>
      </c>
      <c r="K57" s="36">
        <f t="shared" si="6"/>
        <v>44682</v>
      </c>
      <c r="L57" s="8" t="str">
        <f>IFERROR(IF(VLOOKUP(K57,$F$4:$F$503,1,0)&gt;0,$F$2,""),IFERROR(IF(VLOOKUP(K57,$G$4:$G$503,1,0)&gt;0,$G$2,""),IFERROR(IF(VLOOKUP(K57,#REF!,1,0)&gt;0,#REF!,""),IFERROR(IF(VLOOKUP(K57,#REF!,1,0)&gt;0,#REF!,""),IFERROR(IF(VLOOKUP(K57,$H$4:$H$82,1,0)&gt;0,$H$2,""),"ERROR")))))</f>
        <v>CAMBIO MES</v>
      </c>
      <c r="M57" s="8" t="str">
        <f>IFERROR(IF(VLOOKUP(K57,$F$4:$F$503,1,0)&gt;0,$F$3,""),IFERROR(IF(VLOOKUP(K57,$G$4:$G$503,1,0)&gt;0,$G$3,""),IFERROR(IF(VLOOKUP(K57,#REF!,1,0)&gt;0,#REF!,""),IFERROR(IF(VLOOKUP(K57,#REF!,1,0)&gt;0,#REF!,""),IFERROR(IF(VLOOKUP(K57,$H$4:$H$82,1,0)&gt;0,$H$2,""),"ERROR")))))</f>
        <v>CAMBIO MES</v>
      </c>
      <c r="N57" s="8">
        <f t="shared" si="9"/>
        <v>1</v>
      </c>
      <c r="O57" s="8">
        <f t="shared" si="7"/>
        <v>1</v>
      </c>
      <c r="P57" s="8">
        <f t="shared" si="8"/>
        <v>744</v>
      </c>
    </row>
    <row r="58" spans="1:16" x14ac:dyDescent="0.25">
      <c r="A58" s="13"/>
      <c r="B58" s="14"/>
      <c r="C58" s="15"/>
      <c r="F58" s="1"/>
      <c r="G58" s="1"/>
      <c r="H58" s="69">
        <v>45108</v>
      </c>
      <c r="J58" s="8">
        <v>56</v>
      </c>
      <c r="K58" s="36">
        <f t="shared" si="6"/>
        <v>44713</v>
      </c>
      <c r="L58" s="8" t="str">
        <f>IFERROR(IF(VLOOKUP(K58,$F$4:$F$503,1,0)&gt;0,$F$2,""),IFERROR(IF(VLOOKUP(K58,$G$4:$G$503,1,0)&gt;0,$G$2,""),IFERROR(IF(VLOOKUP(K58,#REF!,1,0)&gt;0,#REF!,""),IFERROR(IF(VLOOKUP(K58,#REF!,1,0)&gt;0,#REF!,""),IFERROR(IF(VLOOKUP(K58,$H$4:$H$82,1,0)&gt;0,$H$2,""),"ERROR")))))</f>
        <v>CAMBIO MES</v>
      </c>
      <c r="M58" s="8" t="str">
        <f>IFERROR(IF(VLOOKUP(K58,$F$4:$F$503,1,0)&gt;0,$F$3,""),IFERROR(IF(VLOOKUP(K58,$G$4:$G$503,1,0)&gt;0,$G$3,""),IFERROR(IF(VLOOKUP(K58,#REF!,1,0)&gt;0,#REF!,""),IFERROR(IF(VLOOKUP(K58,#REF!,1,0)&gt;0,#REF!,""),IFERROR(IF(VLOOKUP(K58,$H$4:$H$82,1,0)&gt;0,$H$2,""),"ERROR")))))</f>
        <v>CAMBIO MES</v>
      </c>
      <c r="N58" s="8">
        <f t="shared" si="9"/>
        <v>1</v>
      </c>
      <c r="O58" s="8">
        <f t="shared" si="7"/>
        <v>1</v>
      </c>
      <c r="P58" s="8">
        <f t="shared" si="8"/>
        <v>720</v>
      </c>
    </row>
    <row r="59" spans="1:16" x14ac:dyDescent="0.25">
      <c r="A59" s="13"/>
      <c r="B59" s="14"/>
      <c r="C59" s="15"/>
      <c r="F59" s="1"/>
      <c r="G59" s="1"/>
      <c r="H59" s="69">
        <v>45139</v>
      </c>
      <c r="J59" s="8">
        <v>57</v>
      </c>
      <c r="K59" s="36">
        <f t="shared" si="6"/>
        <v>44743</v>
      </c>
      <c r="L59" s="8" t="str">
        <f>IFERROR(IF(VLOOKUP(K59,$F$4:$F$503,1,0)&gt;0,$F$2,""),IFERROR(IF(VLOOKUP(K59,$G$4:$G$503,1,0)&gt;0,$G$2,""),IFERROR(IF(VLOOKUP(K59,#REF!,1,0)&gt;0,#REF!,""),IFERROR(IF(VLOOKUP(K59,#REF!,1,0)&gt;0,#REF!,""),IFERROR(IF(VLOOKUP(K59,$H$4:$H$82,1,0)&gt;0,$H$2,""),"ERROR")))))</f>
        <v>CAMBIO MES</v>
      </c>
      <c r="M59" s="8" t="str">
        <f>IFERROR(IF(VLOOKUP(K59,$F$4:$F$503,1,0)&gt;0,$F$3,""),IFERROR(IF(VLOOKUP(K59,$G$4:$G$503,1,0)&gt;0,$G$3,""),IFERROR(IF(VLOOKUP(K59,#REF!,1,0)&gt;0,#REF!,""),IFERROR(IF(VLOOKUP(K59,#REF!,1,0)&gt;0,#REF!,""),IFERROR(IF(VLOOKUP(K59,$H$4:$H$82,1,0)&gt;0,$H$2,""),"ERROR")))))</f>
        <v>CAMBIO MES</v>
      </c>
      <c r="N59" s="8">
        <f t="shared" si="9"/>
        <v>1</v>
      </c>
      <c r="O59" s="8">
        <f t="shared" si="7"/>
        <v>1</v>
      </c>
      <c r="P59" s="8">
        <f t="shared" si="8"/>
        <v>744</v>
      </c>
    </row>
    <row r="60" spans="1:16" x14ac:dyDescent="0.25">
      <c r="A60" s="13"/>
      <c r="B60" s="14"/>
      <c r="C60" s="15"/>
      <c r="F60" s="1"/>
      <c r="G60" s="1"/>
      <c r="H60" s="69">
        <v>45170</v>
      </c>
      <c r="J60" s="8">
        <v>58</v>
      </c>
      <c r="K60" s="36">
        <f t="shared" si="6"/>
        <v>44774</v>
      </c>
      <c r="L60" s="8" t="str">
        <f>IFERROR(IF(VLOOKUP(K60,$F$4:$F$503,1,0)&gt;0,$F$2,""),IFERROR(IF(VLOOKUP(K60,$G$4:$G$503,1,0)&gt;0,$G$2,""),IFERROR(IF(VLOOKUP(K60,#REF!,1,0)&gt;0,#REF!,""),IFERROR(IF(VLOOKUP(K60,#REF!,1,0)&gt;0,#REF!,""),IFERROR(IF(VLOOKUP(K60,$H$4:$H$82,1,0)&gt;0,$H$2,""),"ERROR")))))</f>
        <v>CAMBIO MES</v>
      </c>
      <c r="M60" s="8" t="str">
        <f>IFERROR(IF(VLOOKUP(K60,$F$4:$F$503,1,0)&gt;0,$F$3,""),IFERROR(IF(VLOOKUP(K60,$G$4:$G$503,1,0)&gt;0,$G$3,""),IFERROR(IF(VLOOKUP(K60,#REF!,1,0)&gt;0,#REF!,""),IFERROR(IF(VLOOKUP(K60,#REF!,1,0)&gt;0,#REF!,""),IFERROR(IF(VLOOKUP(K60,$H$4:$H$82,1,0)&gt;0,$H$2,""),"ERROR")))))</f>
        <v>CAMBIO MES</v>
      </c>
      <c r="N60" s="8">
        <f t="shared" si="9"/>
        <v>1</v>
      </c>
      <c r="O60" s="8">
        <f t="shared" si="7"/>
        <v>1</v>
      </c>
      <c r="P60" s="8">
        <f t="shared" si="8"/>
        <v>216</v>
      </c>
    </row>
    <row r="61" spans="1:16" x14ac:dyDescent="0.25">
      <c r="A61" s="13"/>
      <c r="B61" s="14"/>
      <c r="C61" s="15"/>
      <c r="F61" s="1"/>
      <c r="G61" s="1"/>
      <c r="H61" s="69">
        <v>45200</v>
      </c>
      <c r="J61" s="8">
        <v>59</v>
      </c>
      <c r="K61" s="36">
        <f t="shared" si="6"/>
        <v>44783</v>
      </c>
      <c r="L61" s="8" t="str">
        <f>IFERROR(IF(VLOOKUP(K61,$F$4:$F$503,1,0)&gt;0,$F$2,""),IFERROR(IF(VLOOKUP(K61,$G$4:$G$503,1,0)&gt;0,$G$2,""),IFERROR(IF(VLOOKUP(K61,#REF!,1,0)&gt;0,#REF!,""),IFERROR(IF(VLOOKUP(K61,#REF!,1,0)&gt;0,#REF!,""),IFERROR(IF(VLOOKUP(K61,$H$4:$H$82,1,0)&gt;0,$H$2,""),"ERROR")))))</f>
        <v>EQUIPO 1</v>
      </c>
      <c r="M61" s="8" t="str">
        <f>IFERROR(IF(VLOOKUP(K61,$F$4:$F$503,1,0)&gt;0,$F$3,""),IFERROR(IF(VLOOKUP(K61,$G$4:$G$503,1,0)&gt;0,$G$3,""),IFERROR(IF(VLOOKUP(K61,#REF!,1,0)&gt;0,#REF!,""),IFERROR(IF(VLOOKUP(K61,#REF!,1,0)&gt;0,#REF!,""),IFERROR(IF(VLOOKUP(K61,$H$4:$H$82,1,0)&gt;0,$H$2,""),"ERROR")))))</f>
        <v>INICIO</v>
      </c>
      <c r="N61" s="8">
        <f t="shared" si="9"/>
        <v>0</v>
      </c>
      <c r="O61" s="8">
        <f t="shared" si="7"/>
        <v>0</v>
      </c>
      <c r="P61" s="8">
        <f t="shared" si="8"/>
        <v>120</v>
      </c>
    </row>
    <row r="62" spans="1:16" x14ac:dyDescent="0.25">
      <c r="A62" s="13"/>
      <c r="B62" s="14"/>
      <c r="C62" s="15"/>
      <c r="F62" s="1"/>
      <c r="G62" s="1"/>
      <c r="H62" s="69">
        <v>45231</v>
      </c>
      <c r="J62" s="8">
        <v>60</v>
      </c>
      <c r="K62" s="36">
        <f t="shared" si="6"/>
        <v>44788</v>
      </c>
      <c r="L62" s="8" t="str">
        <f>IFERROR(IF(VLOOKUP(K62,$F$4:$F$503,1,0)&gt;0,$F$2,""),IFERROR(IF(VLOOKUP(K62,$G$4:$G$503,1,0)&gt;0,$G$2,""),IFERROR(IF(VLOOKUP(K62,#REF!,1,0)&gt;0,#REF!,""),IFERROR(IF(VLOOKUP(K62,#REF!,1,0)&gt;0,#REF!,""),IFERROR(IF(VLOOKUP(K62,$H$4:$H$82,1,0)&gt;0,$H$2,""),"ERROR")))))</f>
        <v>EQUIPO 1</v>
      </c>
      <c r="M62" s="8" t="str">
        <f>IFERROR(IF(VLOOKUP(K62,$F$4:$F$503,1,0)&gt;0,$F$3,""),IFERROR(IF(VLOOKUP(K62,$G$4:$G$503,1,0)&gt;0,$G$3,""),IFERROR(IF(VLOOKUP(K62,#REF!,1,0)&gt;0,#REF!,""),IFERROR(IF(VLOOKUP(K62,#REF!,1,0)&gt;0,#REF!,""),IFERROR(IF(VLOOKUP(K62,$H$4:$H$82,1,0)&gt;0,$H$2,""),"ERROR")))))</f>
        <v>FIN</v>
      </c>
      <c r="N62" s="8">
        <f t="shared" si="9"/>
        <v>1</v>
      </c>
      <c r="O62" s="8">
        <f t="shared" si="7"/>
        <v>1</v>
      </c>
      <c r="P62" s="8">
        <f t="shared" si="8"/>
        <v>408</v>
      </c>
    </row>
    <row r="63" spans="1:16" x14ac:dyDescent="0.25">
      <c r="A63" s="13"/>
      <c r="B63" s="14"/>
      <c r="C63" s="15"/>
      <c r="F63" s="1"/>
      <c r="G63" s="1"/>
      <c r="H63" s="69">
        <v>45261</v>
      </c>
      <c r="J63" s="8">
        <v>61</v>
      </c>
      <c r="K63" s="36">
        <f t="shared" si="6"/>
        <v>44805</v>
      </c>
      <c r="L63" s="8" t="str">
        <f>IFERROR(IF(VLOOKUP(K63,$F$4:$F$503,1,0)&gt;0,$F$2,""),IFERROR(IF(VLOOKUP(K63,$G$4:$G$503,1,0)&gt;0,$G$2,""),IFERROR(IF(VLOOKUP(K63,#REF!,1,0)&gt;0,#REF!,""),IFERROR(IF(VLOOKUP(K63,#REF!,1,0)&gt;0,#REF!,""),IFERROR(IF(VLOOKUP(K63,$H$4:$H$82,1,0)&gt;0,$H$2,""),"ERROR")))))</f>
        <v>CAMBIO MES</v>
      </c>
      <c r="M63" s="8" t="str">
        <f>IFERROR(IF(VLOOKUP(K63,$F$4:$F$503,1,0)&gt;0,$F$3,""),IFERROR(IF(VLOOKUP(K63,$G$4:$G$503,1,0)&gt;0,$G$3,""),IFERROR(IF(VLOOKUP(K63,#REF!,1,0)&gt;0,#REF!,""),IFERROR(IF(VLOOKUP(K63,#REF!,1,0)&gt;0,#REF!,""),IFERROR(IF(VLOOKUP(K63,$H$4:$H$82,1,0)&gt;0,$H$2,""),"ERROR")))))</f>
        <v>CAMBIO MES</v>
      </c>
      <c r="N63" s="8">
        <f t="shared" si="9"/>
        <v>1</v>
      </c>
      <c r="O63" s="8">
        <f t="shared" si="7"/>
        <v>1</v>
      </c>
      <c r="P63" s="8">
        <f t="shared" si="8"/>
        <v>720</v>
      </c>
    </row>
    <row r="64" spans="1:16" x14ac:dyDescent="0.25">
      <c r="A64" s="13"/>
      <c r="B64" s="14"/>
      <c r="C64" s="15"/>
      <c r="F64" s="1"/>
      <c r="G64" s="1"/>
      <c r="H64" s="69">
        <v>45292</v>
      </c>
      <c r="J64" s="8">
        <v>62</v>
      </c>
      <c r="K64" s="36">
        <f t="shared" si="6"/>
        <v>44835</v>
      </c>
      <c r="L64" s="8" t="str">
        <f>IFERROR(IF(VLOOKUP(K64,$F$4:$F$503,1,0)&gt;0,$F$2,""),IFERROR(IF(VLOOKUP(K64,$G$4:$G$503,1,0)&gt;0,$G$2,""),IFERROR(IF(VLOOKUP(K64,#REF!,1,0)&gt;0,#REF!,""),IFERROR(IF(VLOOKUP(K64,#REF!,1,0)&gt;0,#REF!,""),IFERROR(IF(VLOOKUP(K64,$H$4:$H$82,1,0)&gt;0,$H$2,""),"ERROR")))))</f>
        <v>CAMBIO MES</v>
      </c>
      <c r="M64" s="8" t="str">
        <f>IFERROR(IF(VLOOKUP(K64,$F$4:$F$503,1,0)&gt;0,$F$3,""),IFERROR(IF(VLOOKUP(K64,$G$4:$G$503,1,0)&gt;0,$G$3,""),IFERROR(IF(VLOOKUP(K64,#REF!,1,0)&gt;0,#REF!,""),IFERROR(IF(VLOOKUP(K64,#REF!,1,0)&gt;0,#REF!,""),IFERROR(IF(VLOOKUP(K64,$H$4:$H$82,1,0)&gt;0,$H$2,""),"ERROR")))))</f>
        <v>CAMBIO MES</v>
      </c>
      <c r="N64" s="8">
        <f t="shared" si="9"/>
        <v>1</v>
      </c>
      <c r="O64" s="8">
        <f t="shared" si="7"/>
        <v>1</v>
      </c>
      <c r="P64" s="8">
        <f t="shared" si="8"/>
        <v>744</v>
      </c>
    </row>
    <row r="65" spans="1:16" x14ac:dyDescent="0.25">
      <c r="A65" s="13"/>
      <c r="B65" s="14"/>
      <c r="C65" s="15"/>
      <c r="F65" s="1"/>
      <c r="G65" s="1"/>
      <c r="H65" s="69">
        <v>45323</v>
      </c>
      <c r="J65" s="8">
        <v>63</v>
      </c>
      <c r="K65" s="36">
        <f t="shared" si="6"/>
        <v>44866</v>
      </c>
      <c r="L65" s="8" t="str">
        <f>IFERROR(IF(VLOOKUP(K65,$F$4:$F$503,1,0)&gt;0,$F$2,""),IFERROR(IF(VLOOKUP(K65,$G$4:$G$503,1,0)&gt;0,$G$2,""),IFERROR(IF(VLOOKUP(K65,#REF!,1,0)&gt;0,#REF!,""),IFERROR(IF(VLOOKUP(K65,#REF!,1,0)&gt;0,#REF!,""),IFERROR(IF(VLOOKUP(K65,$H$4:$H$82,1,0)&gt;0,$H$2,""),"ERROR")))))</f>
        <v>CAMBIO MES</v>
      </c>
      <c r="M65" s="8" t="str">
        <f>IFERROR(IF(VLOOKUP(K65,$F$4:$F$503,1,0)&gt;0,$F$3,""),IFERROR(IF(VLOOKUP(K65,$G$4:$G$503,1,0)&gt;0,$G$3,""),IFERROR(IF(VLOOKUP(K65,#REF!,1,0)&gt;0,#REF!,""),IFERROR(IF(VLOOKUP(K65,#REF!,1,0)&gt;0,#REF!,""),IFERROR(IF(VLOOKUP(K65,$H$4:$H$82,1,0)&gt;0,$H$2,""),"ERROR")))))</f>
        <v>CAMBIO MES</v>
      </c>
      <c r="N65" s="8">
        <f t="shared" si="9"/>
        <v>1</v>
      </c>
      <c r="O65" s="8">
        <f t="shared" si="7"/>
        <v>1</v>
      </c>
      <c r="P65" s="8">
        <f t="shared" si="8"/>
        <v>48</v>
      </c>
    </row>
    <row r="66" spans="1:16" x14ac:dyDescent="0.25">
      <c r="B66" s="1"/>
      <c r="C66" s="2"/>
      <c r="F66" s="1"/>
      <c r="G66" s="1"/>
      <c r="H66" s="69">
        <v>45352</v>
      </c>
      <c r="J66" s="8">
        <v>64</v>
      </c>
      <c r="K66" s="36">
        <f t="shared" si="6"/>
        <v>44868</v>
      </c>
      <c r="L66" s="8" t="str">
        <f>IFERROR(IF(VLOOKUP(K66,$F$4:$F$503,1,0)&gt;0,$F$2,""),IFERROR(IF(VLOOKUP(K66,$G$4:$G$503,1,0)&gt;0,$G$2,""),IFERROR(IF(VLOOKUP(K66,#REF!,1,0)&gt;0,#REF!,""),IFERROR(IF(VLOOKUP(K66,#REF!,1,0)&gt;0,#REF!,""),IFERROR(IF(VLOOKUP(K66,$H$4:$H$82,1,0)&gt;0,$H$2,""),"ERROR")))))</f>
        <v>EQUIPO 1</v>
      </c>
      <c r="M66" s="8" t="str">
        <f>IFERROR(IF(VLOOKUP(K66,$F$4:$F$503,1,0)&gt;0,$F$3,""),IFERROR(IF(VLOOKUP(K66,$G$4:$G$503,1,0)&gt;0,$G$3,""),IFERROR(IF(VLOOKUP(K66,#REF!,1,0)&gt;0,#REF!,""),IFERROR(IF(VLOOKUP(K66,#REF!,1,0)&gt;0,#REF!,""),IFERROR(IF(VLOOKUP(K66,$H$4:$H$82,1,0)&gt;0,$H$2,""),"ERROR")))))</f>
        <v>INICIO</v>
      </c>
      <c r="N66" s="8">
        <f t="shared" si="9"/>
        <v>0</v>
      </c>
      <c r="O66" s="8">
        <f t="shared" si="7"/>
        <v>0</v>
      </c>
      <c r="P66" s="8">
        <f t="shared" si="8"/>
        <v>672</v>
      </c>
    </row>
    <row r="67" spans="1:16" x14ac:dyDescent="0.25">
      <c r="B67" s="1"/>
      <c r="C67" s="2"/>
      <c r="F67" s="1"/>
      <c r="G67" s="1"/>
      <c r="H67" s="69">
        <v>45383</v>
      </c>
      <c r="J67" s="8">
        <v>65</v>
      </c>
      <c r="K67" s="36">
        <f t="shared" ref="K67:K98" si="10">SMALL($F$4:$H$503,J67)</f>
        <v>44896</v>
      </c>
      <c r="L67" s="8" t="str">
        <f>IFERROR(IF(VLOOKUP(K67,$F$4:$F$503,1,0)&gt;0,$F$2,""),IFERROR(IF(VLOOKUP(K67,$G$4:$G$503,1,0)&gt;0,$G$2,""),IFERROR(IF(VLOOKUP(K67,#REF!,1,0)&gt;0,#REF!,""),IFERROR(IF(VLOOKUP(K67,#REF!,1,0)&gt;0,#REF!,""),IFERROR(IF(VLOOKUP(K67,$H$4:$H$82,1,0)&gt;0,$H$2,""),"ERROR")))))</f>
        <v>CAMBIO MES</v>
      </c>
      <c r="M67" s="8" t="str">
        <f>IFERROR(IF(VLOOKUP(K67,$F$4:$F$503,1,0)&gt;0,$F$3,""),IFERROR(IF(VLOOKUP(K67,$G$4:$G$503,1,0)&gt;0,$G$3,""),IFERROR(IF(VLOOKUP(K67,#REF!,1,0)&gt;0,#REF!,""),IFERROR(IF(VLOOKUP(K67,#REF!,1,0)&gt;0,#REF!,""),IFERROR(IF(VLOOKUP(K67,$H$4:$H$82,1,0)&gt;0,$H$2,""),"ERROR")))))</f>
        <v>CAMBIO MES</v>
      </c>
      <c r="N67" s="8">
        <f t="shared" si="9"/>
        <v>0</v>
      </c>
      <c r="O67" s="8">
        <f t="shared" ref="O67:O98" si="11">N67</f>
        <v>0</v>
      </c>
      <c r="P67" s="8">
        <f t="shared" ref="P67:P98" si="12">(K68-K67)*24</f>
        <v>744</v>
      </c>
    </row>
    <row r="68" spans="1:16" x14ac:dyDescent="0.25">
      <c r="B68" s="1"/>
      <c r="C68" s="2"/>
      <c r="F68" s="1"/>
      <c r="G68" s="1"/>
      <c r="H68" s="69">
        <v>45413</v>
      </c>
      <c r="J68" s="8">
        <v>66</v>
      </c>
      <c r="K68" s="36">
        <f t="shared" si="10"/>
        <v>44927</v>
      </c>
      <c r="L68" s="8" t="str">
        <f>IFERROR(IF(VLOOKUP(K68,$F$4:$F$503,1,0)&gt;0,$F$2,""),IFERROR(IF(VLOOKUP(K68,$G$4:$G$503,1,0)&gt;0,$G$2,""),IFERROR(IF(VLOOKUP(K68,#REF!,1,0)&gt;0,#REF!,""),IFERROR(IF(VLOOKUP(K68,#REF!,1,0)&gt;0,#REF!,""),IFERROR(IF(VLOOKUP(K68,$H$4:$H$82,1,0)&gt;0,$H$2,""),"ERROR")))))</f>
        <v>CAMBIO MES</v>
      </c>
      <c r="M68" s="8" t="str">
        <f>IFERROR(IF(VLOOKUP(K68,$F$4:$F$503,1,0)&gt;0,$F$3,""),IFERROR(IF(VLOOKUP(K68,$G$4:$G$503,1,0)&gt;0,$G$3,""),IFERROR(IF(VLOOKUP(K68,#REF!,1,0)&gt;0,#REF!,""),IFERROR(IF(VLOOKUP(K68,#REF!,1,0)&gt;0,#REF!,""),IFERROR(IF(VLOOKUP(K68,$H$4:$H$82,1,0)&gt;0,$H$2,""),"ERROR")))))</f>
        <v>CAMBIO MES</v>
      </c>
      <c r="N68" s="8">
        <f t="shared" ref="N68:N99" si="13">IF(L68&lt;&gt;$N$2,N67,IF(M68="INICIO",0,IF(M68="FIN",1,"ERROR")))</f>
        <v>0</v>
      </c>
      <c r="O68" s="8">
        <f t="shared" si="11"/>
        <v>0</v>
      </c>
      <c r="P68" s="8">
        <f t="shared" si="12"/>
        <v>504</v>
      </c>
    </row>
    <row r="69" spans="1:16" x14ac:dyDescent="0.25">
      <c r="B69" s="1"/>
      <c r="C69" s="2"/>
      <c r="F69" s="1"/>
      <c r="G69" s="1"/>
      <c r="H69" s="69">
        <v>45444</v>
      </c>
      <c r="J69" s="8">
        <v>67</v>
      </c>
      <c r="K69" s="36">
        <f t="shared" si="10"/>
        <v>44948</v>
      </c>
      <c r="L69" s="8" t="str">
        <f>IFERROR(IF(VLOOKUP(K69,$F$4:$F$503,1,0)&gt;0,$F$2,""),IFERROR(IF(VLOOKUP(K69,$G$4:$G$503,1,0)&gt;0,$G$2,""),IFERROR(IF(VLOOKUP(K69,#REF!,1,0)&gt;0,#REF!,""),IFERROR(IF(VLOOKUP(K69,#REF!,1,0)&gt;0,#REF!,""),IFERROR(IF(VLOOKUP(K69,$H$4:$H$82,1,0)&gt;0,$H$2,""),"ERROR")))))</f>
        <v>EQUIPO 1</v>
      </c>
      <c r="M69" s="8" t="str">
        <f>IFERROR(IF(VLOOKUP(K69,$F$4:$F$503,1,0)&gt;0,$F$3,""),IFERROR(IF(VLOOKUP(K69,$G$4:$G$503,1,0)&gt;0,$G$3,""),IFERROR(IF(VLOOKUP(K69,#REF!,1,0)&gt;0,#REF!,""),IFERROR(IF(VLOOKUP(K69,#REF!,1,0)&gt;0,#REF!,""),IFERROR(IF(VLOOKUP(K69,$H$4:$H$82,1,0)&gt;0,$H$2,""),"ERROR")))))</f>
        <v>FIN</v>
      </c>
      <c r="N69" s="8">
        <f t="shared" si="13"/>
        <v>1</v>
      </c>
      <c r="O69" s="8">
        <f t="shared" si="11"/>
        <v>1</v>
      </c>
      <c r="P69" s="8">
        <f t="shared" si="12"/>
        <v>240</v>
      </c>
    </row>
    <row r="70" spans="1:16" x14ac:dyDescent="0.25">
      <c r="B70" s="1"/>
      <c r="C70" s="2"/>
      <c r="F70" s="1"/>
      <c r="G70" s="1"/>
      <c r="H70" s="69">
        <v>45474</v>
      </c>
      <c r="J70" s="8">
        <v>68</v>
      </c>
      <c r="K70" s="36">
        <f t="shared" si="10"/>
        <v>44958</v>
      </c>
      <c r="L70" s="8" t="str">
        <f>IFERROR(IF(VLOOKUP(K70,$F$4:$F$503,1,0)&gt;0,$F$2,""),IFERROR(IF(VLOOKUP(K70,$G$4:$G$503,1,0)&gt;0,$G$2,""),IFERROR(IF(VLOOKUP(K70,#REF!,1,0)&gt;0,#REF!,""),IFERROR(IF(VLOOKUP(K70,#REF!,1,0)&gt;0,#REF!,""),IFERROR(IF(VLOOKUP(K70,$H$4:$H$82,1,0)&gt;0,$H$2,""),"ERROR")))))</f>
        <v>CAMBIO MES</v>
      </c>
      <c r="M70" s="8" t="str">
        <f>IFERROR(IF(VLOOKUP(K70,$F$4:$F$503,1,0)&gt;0,$F$3,""),IFERROR(IF(VLOOKUP(K70,$G$4:$G$503,1,0)&gt;0,$G$3,""),IFERROR(IF(VLOOKUP(K70,#REF!,1,0)&gt;0,#REF!,""),IFERROR(IF(VLOOKUP(K70,#REF!,1,0)&gt;0,#REF!,""),IFERROR(IF(VLOOKUP(K70,$H$4:$H$82,1,0)&gt;0,$H$2,""),"ERROR")))))</f>
        <v>CAMBIO MES</v>
      </c>
      <c r="N70" s="8">
        <f t="shared" si="13"/>
        <v>1</v>
      </c>
      <c r="O70" s="8">
        <f t="shared" si="11"/>
        <v>1</v>
      </c>
      <c r="P70" s="8">
        <f t="shared" si="12"/>
        <v>48</v>
      </c>
    </row>
    <row r="71" spans="1:16" x14ac:dyDescent="0.25">
      <c r="B71" s="1"/>
      <c r="C71" s="2"/>
      <c r="F71" s="1"/>
      <c r="G71" s="1"/>
      <c r="H71" s="69">
        <v>45505</v>
      </c>
      <c r="J71" s="8">
        <v>69</v>
      </c>
      <c r="K71" s="36">
        <f t="shared" si="10"/>
        <v>44960</v>
      </c>
      <c r="L71" s="8" t="str">
        <f>IFERROR(IF(VLOOKUP(K71,$F$4:$F$503,1,0)&gt;0,$F$2,""),IFERROR(IF(VLOOKUP(K71,$G$4:$G$503,1,0)&gt;0,$G$2,""),IFERROR(IF(VLOOKUP(K71,#REF!,1,0)&gt;0,#REF!,""),IFERROR(IF(VLOOKUP(K71,#REF!,1,0)&gt;0,#REF!,""),IFERROR(IF(VLOOKUP(K71,$H$4:$H$82,1,0)&gt;0,$H$2,""),"ERROR")))))</f>
        <v>EQUIPO 1</v>
      </c>
      <c r="M71" s="8" t="str">
        <f>IFERROR(IF(VLOOKUP(K71,$F$4:$F$503,1,0)&gt;0,$F$3,""),IFERROR(IF(VLOOKUP(K71,$G$4:$G$503,1,0)&gt;0,$G$3,""),IFERROR(IF(VLOOKUP(K71,#REF!,1,0)&gt;0,#REF!,""),IFERROR(IF(VLOOKUP(K71,#REF!,1,0)&gt;0,#REF!,""),IFERROR(IF(VLOOKUP(K71,$H$4:$H$82,1,0)&gt;0,$H$2,""),"ERROR")))))</f>
        <v>INICIO</v>
      </c>
      <c r="N71" s="8">
        <f t="shared" si="13"/>
        <v>0</v>
      </c>
      <c r="O71" s="8">
        <f t="shared" si="11"/>
        <v>0</v>
      </c>
      <c r="P71" s="8">
        <f t="shared" si="12"/>
        <v>552</v>
      </c>
    </row>
    <row r="72" spans="1:16" x14ac:dyDescent="0.25">
      <c r="B72" s="1"/>
      <c r="C72" s="2"/>
      <c r="F72" s="1"/>
      <c r="G72" s="1"/>
      <c r="H72" s="69">
        <v>45536</v>
      </c>
      <c r="J72" s="8">
        <v>70</v>
      </c>
      <c r="K72" s="36">
        <f t="shared" si="10"/>
        <v>44983</v>
      </c>
      <c r="L72" s="8" t="str">
        <f>IFERROR(IF(VLOOKUP(K72,$F$4:$F$503,1,0)&gt;0,$F$2,""),IFERROR(IF(VLOOKUP(K72,$G$4:$G$503,1,0)&gt;0,$G$2,""),IFERROR(IF(VLOOKUP(K72,#REF!,1,0)&gt;0,#REF!,""),IFERROR(IF(VLOOKUP(K72,#REF!,1,0)&gt;0,#REF!,""),IFERROR(IF(VLOOKUP(K72,$H$4:$H$82,1,0)&gt;0,$H$2,""),"ERROR")))))</f>
        <v>EQUIPO 1</v>
      </c>
      <c r="M72" s="8" t="str">
        <f>IFERROR(IF(VLOOKUP(K72,$F$4:$F$503,1,0)&gt;0,$F$3,""),IFERROR(IF(VLOOKUP(K72,$G$4:$G$503,1,0)&gt;0,$G$3,""),IFERROR(IF(VLOOKUP(K72,#REF!,1,0)&gt;0,#REF!,""),IFERROR(IF(VLOOKUP(K72,#REF!,1,0)&gt;0,#REF!,""),IFERROR(IF(VLOOKUP(K72,$H$4:$H$82,1,0)&gt;0,$H$2,""),"ERROR")))))</f>
        <v>FIN</v>
      </c>
      <c r="N72" s="8">
        <f t="shared" si="13"/>
        <v>1</v>
      </c>
      <c r="O72" s="8">
        <f t="shared" si="11"/>
        <v>1</v>
      </c>
      <c r="P72" s="8">
        <f t="shared" si="12"/>
        <v>72</v>
      </c>
    </row>
    <row r="73" spans="1:16" x14ac:dyDescent="0.25">
      <c r="B73" s="1"/>
      <c r="C73" s="2"/>
      <c r="F73" s="1"/>
      <c r="G73" s="1"/>
      <c r="H73" s="69">
        <v>45566</v>
      </c>
      <c r="J73" s="8">
        <v>71</v>
      </c>
      <c r="K73" s="36">
        <f t="shared" si="10"/>
        <v>44986</v>
      </c>
      <c r="L73" s="8" t="str">
        <f>IFERROR(IF(VLOOKUP(K73,$F$4:$F$503,1,0)&gt;0,$F$2,""),IFERROR(IF(VLOOKUP(K73,$G$4:$G$503,1,0)&gt;0,$G$2,""),IFERROR(IF(VLOOKUP(K73,#REF!,1,0)&gt;0,#REF!,""),IFERROR(IF(VLOOKUP(K73,#REF!,1,0)&gt;0,#REF!,""),IFERROR(IF(VLOOKUP(K73,$H$4:$H$82,1,0)&gt;0,$H$2,""),"ERROR")))))</f>
        <v>CAMBIO MES</v>
      </c>
      <c r="M73" s="8" t="str">
        <f>IFERROR(IF(VLOOKUP(K73,$F$4:$F$503,1,0)&gt;0,$F$3,""),IFERROR(IF(VLOOKUP(K73,$G$4:$G$503,1,0)&gt;0,$G$3,""),IFERROR(IF(VLOOKUP(K73,#REF!,1,0)&gt;0,#REF!,""),IFERROR(IF(VLOOKUP(K73,#REF!,1,0)&gt;0,#REF!,""),IFERROR(IF(VLOOKUP(K73,$H$4:$H$82,1,0)&gt;0,$H$2,""),"ERROR")))))</f>
        <v>CAMBIO MES</v>
      </c>
      <c r="N73" s="8">
        <f t="shared" si="13"/>
        <v>1</v>
      </c>
      <c r="O73" s="8">
        <f t="shared" si="11"/>
        <v>1</v>
      </c>
      <c r="P73" s="8">
        <f t="shared" si="12"/>
        <v>504</v>
      </c>
    </row>
    <row r="74" spans="1:16" x14ac:dyDescent="0.25">
      <c r="B74" s="1"/>
      <c r="C74" s="2"/>
      <c r="F74" s="1"/>
      <c r="G74" s="1"/>
      <c r="H74" s="69">
        <v>45597</v>
      </c>
      <c r="J74" s="8">
        <v>72</v>
      </c>
      <c r="K74" s="36">
        <f t="shared" si="10"/>
        <v>45007</v>
      </c>
      <c r="L74" s="8" t="str">
        <f>IFERROR(IF(VLOOKUP(K74,$F$4:$F$503,1,0)&gt;0,$F$2,""),IFERROR(IF(VLOOKUP(K74,$G$4:$G$503,1,0)&gt;0,$G$2,""),IFERROR(IF(VLOOKUP(K74,#REF!,1,0)&gt;0,#REF!,""),IFERROR(IF(VLOOKUP(K74,#REF!,1,0)&gt;0,#REF!,""),IFERROR(IF(VLOOKUP(K74,$H$4:$H$82,1,0)&gt;0,$H$2,""),"ERROR")))))</f>
        <v>EQUIPO 1</v>
      </c>
      <c r="M74" s="8" t="str">
        <f>IFERROR(IF(VLOOKUP(K74,$F$4:$F$503,1,0)&gt;0,$F$3,""),IFERROR(IF(VLOOKUP(K74,$G$4:$G$503,1,0)&gt;0,$G$3,""),IFERROR(IF(VLOOKUP(K74,#REF!,1,0)&gt;0,#REF!,""),IFERROR(IF(VLOOKUP(K74,#REF!,1,0)&gt;0,#REF!,""),IFERROR(IF(VLOOKUP(K74,$H$4:$H$82,1,0)&gt;0,$H$2,""),"ERROR")))))</f>
        <v>INICIO</v>
      </c>
      <c r="N74" s="8">
        <f t="shared" si="13"/>
        <v>0</v>
      </c>
      <c r="O74" s="8">
        <f t="shared" si="11"/>
        <v>0</v>
      </c>
      <c r="P74" s="8">
        <f t="shared" si="12"/>
        <v>24</v>
      </c>
    </row>
    <row r="75" spans="1:16" x14ac:dyDescent="0.25">
      <c r="B75" s="1"/>
      <c r="C75" s="2"/>
      <c r="F75" s="1"/>
      <c r="G75" s="1"/>
      <c r="H75" s="69">
        <v>45627</v>
      </c>
      <c r="J75" s="8">
        <v>73</v>
      </c>
      <c r="K75" s="36">
        <f t="shared" si="10"/>
        <v>45008</v>
      </c>
      <c r="L75" s="8" t="str">
        <f>IFERROR(IF(VLOOKUP(K75,$F$4:$F$503,1,0)&gt;0,$F$2,""),IFERROR(IF(VLOOKUP(K75,$G$4:$G$503,1,0)&gt;0,$G$2,""),IFERROR(IF(VLOOKUP(K75,#REF!,1,0)&gt;0,#REF!,""),IFERROR(IF(VLOOKUP(K75,#REF!,1,0)&gt;0,#REF!,""),IFERROR(IF(VLOOKUP(K75,$H$4:$H$82,1,0)&gt;0,$H$2,""),"ERROR")))))</f>
        <v>EQUIPO 1</v>
      </c>
      <c r="M75" s="8" t="str">
        <f>IFERROR(IF(VLOOKUP(K75,$F$4:$F$503,1,0)&gt;0,$F$3,""),IFERROR(IF(VLOOKUP(K75,$G$4:$G$503,1,0)&gt;0,$G$3,""),IFERROR(IF(VLOOKUP(K75,#REF!,1,0)&gt;0,#REF!,""),IFERROR(IF(VLOOKUP(K75,#REF!,1,0)&gt;0,#REF!,""),IFERROR(IF(VLOOKUP(K75,$H$4:$H$82,1,0)&gt;0,$H$2,""),"ERROR")))))</f>
        <v>FIN</v>
      </c>
      <c r="N75" s="8">
        <f t="shared" si="13"/>
        <v>1</v>
      </c>
      <c r="O75" s="8">
        <f t="shared" si="11"/>
        <v>1</v>
      </c>
      <c r="P75" s="8">
        <f t="shared" si="12"/>
        <v>216</v>
      </c>
    </row>
    <row r="76" spans="1:16" x14ac:dyDescent="0.25">
      <c r="B76" s="1"/>
      <c r="C76" s="2"/>
      <c r="F76" s="1"/>
      <c r="G76" s="1"/>
      <c r="H76" s="69">
        <v>45658</v>
      </c>
      <c r="J76" s="8">
        <v>74</v>
      </c>
      <c r="K76" s="36">
        <f t="shared" si="10"/>
        <v>45017</v>
      </c>
      <c r="L76" s="8" t="str">
        <f>IFERROR(IF(VLOOKUP(K76,$F$4:$F$503,1,0)&gt;0,$F$2,""),IFERROR(IF(VLOOKUP(K76,$G$4:$G$503,1,0)&gt;0,$G$2,""),IFERROR(IF(VLOOKUP(K76,#REF!,1,0)&gt;0,#REF!,""),IFERROR(IF(VLOOKUP(K76,#REF!,1,0)&gt;0,#REF!,""),IFERROR(IF(VLOOKUP(K76,$H$4:$H$82,1,0)&gt;0,$H$2,""),"ERROR")))))</f>
        <v>CAMBIO MES</v>
      </c>
      <c r="M76" s="8" t="str">
        <f>IFERROR(IF(VLOOKUP(K76,$F$4:$F$503,1,0)&gt;0,$F$3,""),IFERROR(IF(VLOOKUP(K76,$G$4:$G$503,1,0)&gt;0,$G$3,""),IFERROR(IF(VLOOKUP(K76,#REF!,1,0)&gt;0,#REF!,""),IFERROR(IF(VLOOKUP(K76,#REF!,1,0)&gt;0,#REF!,""),IFERROR(IF(VLOOKUP(K76,$H$4:$H$82,1,0)&gt;0,$H$2,""),"ERROR")))))</f>
        <v>CAMBIO MES</v>
      </c>
      <c r="N76" s="8">
        <f t="shared" si="13"/>
        <v>1</v>
      </c>
      <c r="O76" s="8">
        <f t="shared" si="11"/>
        <v>1</v>
      </c>
      <c r="P76" s="8">
        <f t="shared" si="12"/>
        <v>720</v>
      </c>
    </row>
    <row r="77" spans="1:16" x14ac:dyDescent="0.25">
      <c r="B77" s="1"/>
      <c r="C77" s="2"/>
      <c r="F77" s="1"/>
      <c r="G77" s="1"/>
      <c r="H77" s="69">
        <v>45689</v>
      </c>
      <c r="J77" s="8">
        <v>75</v>
      </c>
      <c r="K77" s="36">
        <f t="shared" si="10"/>
        <v>45047</v>
      </c>
      <c r="L77" s="8" t="str">
        <f>IFERROR(IF(VLOOKUP(K77,$F$4:$F$503,1,0)&gt;0,$F$2,""),IFERROR(IF(VLOOKUP(K77,$G$4:$G$503,1,0)&gt;0,$G$2,""),IFERROR(IF(VLOOKUP(K77,#REF!,1,0)&gt;0,#REF!,""),IFERROR(IF(VLOOKUP(K77,#REF!,1,0)&gt;0,#REF!,""),IFERROR(IF(VLOOKUP(K77,$H$4:$H$82,1,0)&gt;0,$H$2,""),"ERROR")))))</f>
        <v>CAMBIO MES</v>
      </c>
      <c r="M77" s="8" t="str">
        <f>IFERROR(IF(VLOOKUP(K77,$F$4:$F$503,1,0)&gt;0,$F$3,""),IFERROR(IF(VLOOKUP(K77,$G$4:$G$503,1,0)&gt;0,$G$3,""),IFERROR(IF(VLOOKUP(K77,#REF!,1,0)&gt;0,#REF!,""),IFERROR(IF(VLOOKUP(K77,#REF!,1,0)&gt;0,#REF!,""),IFERROR(IF(VLOOKUP(K77,$H$4:$H$82,1,0)&gt;0,$H$2,""),"ERROR")))))</f>
        <v>CAMBIO MES</v>
      </c>
      <c r="N77" s="8">
        <f t="shared" si="13"/>
        <v>1</v>
      </c>
      <c r="O77" s="8">
        <f t="shared" si="11"/>
        <v>1</v>
      </c>
      <c r="P77" s="8">
        <f t="shared" si="12"/>
        <v>744</v>
      </c>
    </row>
    <row r="78" spans="1:16" x14ac:dyDescent="0.25">
      <c r="B78" s="1"/>
      <c r="C78" s="2"/>
      <c r="F78" s="1"/>
      <c r="G78" s="1"/>
      <c r="H78" s="69">
        <v>45717</v>
      </c>
      <c r="J78" s="8">
        <v>76</v>
      </c>
      <c r="K78" s="36">
        <f t="shared" si="10"/>
        <v>45078</v>
      </c>
      <c r="L78" s="8" t="str">
        <f>IFERROR(IF(VLOOKUP(K78,$F$4:$F$503,1,0)&gt;0,$F$2,""),IFERROR(IF(VLOOKUP(K78,$G$4:$G$503,1,0)&gt;0,$G$2,""),IFERROR(IF(VLOOKUP(K78,#REF!,1,0)&gt;0,#REF!,""),IFERROR(IF(VLOOKUP(K78,#REF!,1,0)&gt;0,#REF!,""),IFERROR(IF(VLOOKUP(K78,$H$4:$H$82,1,0)&gt;0,$H$2,""),"ERROR")))))</f>
        <v>CAMBIO MES</v>
      </c>
      <c r="M78" s="8" t="str">
        <f>IFERROR(IF(VLOOKUP(K78,$F$4:$F$503,1,0)&gt;0,$F$3,""),IFERROR(IF(VLOOKUP(K78,$G$4:$G$503,1,0)&gt;0,$G$3,""),IFERROR(IF(VLOOKUP(K78,#REF!,1,0)&gt;0,#REF!,""),IFERROR(IF(VLOOKUP(K78,#REF!,1,0)&gt;0,#REF!,""),IFERROR(IF(VLOOKUP(K78,$H$4:$H$82,1,0)&gt;0,$H$2,""),"ERROR")))))</f>
        <v>CAMBIO MES</v>
      </c>
      <c r="N78" s="8">
        <f t="shared" si="13"/>
        <v>1</v>
      </c>
      <c r="O78" s="8">
        <f t="shared" si="11"/>
        <v>1</v>
      </c>
      <c r="P78" s="8">
        <f t="shared" si="12"/>
        <v>600</v>
      </c>
    </row>
    <row r="79" spans="1:16" x14ac:dyDescent="0.25">
      <c r="B79" s="1"/>
      <c r="C79" s="2"/>
      <c r="F79" s="1"/>
      <c r="G79" s="1"/>
      <c r="H79" s="69">
        <v>45748</v>
      </c>
      <c r="J79" s="8">
        <v>77</v>
      </c>
      <c r="K79" s="36">
        <f t="shared" si="10"/>
        <v>45103</v>
      </c>
      <c r="L79" s="8" t="str">
        <f>IFERROR(IF(VLOOKUP(K79,$F$4:$F$503,1,0)&gt;0,$F$2,""),IFERROR(IF(VLOOKUP(K79,$G$4:$G$503,1,0)&gt;0,$G$2,""),IFERROR(IF(VLOOKUP(K79,#REF!,1,0)&gt;0,#REF!,""),IFERROR(IF(VLOOKUP(K79,#REF!,1,0)&gt;0,#REF!,""),IFERROR(IF(VLOOKUP(K79,$H$4:$H$82,1,0)&gt;0,$H$2,""),"ERROR")))))</f>
        <v>EQUIPO 1</v>
      </c>
      <c r="M79" s="8" t="str">
        <f>IFERROR(IF(VLOOKUP(K79,$F$4:$F$503,1,0)&gt;0,$F$3,""),IFERROR(IF(VLOOKUP(K79,$G$4:$G$503,1,0)&gt;0,$G$3,""),IFERROR(IF(VLOOKUP(K79,#REF!,1,0)&gt;0,#REF!,""),IFERROR(IF(VLOOKUP(K79,#REF!,1,0)&gt;0,#REF!,""),IFERROR(IF(VLOOKUP(K79,$H$4:$H$82,1,0)&gt;0,$H$2,""),"ERROR")))))</f>
        <v>INICIO</v>
      </c>
      <c r="N79" s="8">
        <f t="shared" si="13"/>
        <v>0</v>
      </c>
      <c r="O79" s="8">
        <f t="shared" si="11"/>
        <v>0</v>
      </c>
      <c r="P79" s="8">
        <f t="shared" si="12"/>
        <v>72</v>
      </c>
    </row>
    <row r="80" spans="1:16" x14ac:dyDescent="0.25">
      <c r="B80" s="1"/>
      <c r="C80" s="2"/>
      <c r="F80" s="1"/>
      <c r="G80" s="1"/>
      <c r="H80" s="69">
        <v>45778</v>
      </c>
      <c r="J80" s="8">
        <v>78</v>
      </c>
      <c r="K80" s="36">
        <f t="shared" si="10"/>
        <v>45106</v>
      </c>
      <c r="L80" s="8" t="str">
        <f>IFERROR(IF(VLOOKUP(K80,$F$4:$F$503,1,0)&gt;0,$F$2,""),IFERROR(IF(VLOOKUP(K80,$G$4:$G$503,1,0)&gt;0,$G$2,""),IFERROR(IF(VLOOKUP(K80,#REF!,1,0)&gt;0,#REF!,""),IFERROR(IF(VLOOKUP(K80,#REF!,1,0)&gt;0,#REF!,""),IFERROR(IF(VLOOKUP(K80,$H$4:$H$82,1,0)&gt;0,$H$2,""),"ERROR")))))</f>
        <v>EQUIPO 1</v>
      </c>
      <c r="M80" s="8" t="str">
        <f>IFERROR(IF(VLOOKUP(K80,$F$4:$F$503,1,0)&gt;0,$F$3,""),IFERROR(IF(VLOOKUP(K80,$G$4:$G$503,1,0)&gt;0,$G$3,""),IFERROR(IF(VLOOKUP(K80,#REF!,1,0)&gt;0,#REF!,""),IFERROR(IF(VLOOKUP(K80,#REF!,1,0)&gt;0,#REF!,""),IFERROR(IF(VLOOKUP(K80,$H$4:$H$82,1,0)&gt;0,$H$2,""),"ERROR")))))</f>
        <v>FIN</v>
      </c>
      <c r="N80" s="8">
        <f t="shared" si="13"/>
        <v>1</v>
      </c>
      <c r="O80" s="8">
        <f t="shared" si="11"/>
        <v>1</v>
      </c>
      <c r="P80" s="8">
        <f t="shared" si="12"/>
        <v>48</v>
      </c>
    </row>
    <row r="81" spans="2:16" x14ac:dyDescent="0.25">
      <c r="B81" s="1"/>
      <c r="C81" s="2"/>
      <c r="F81" s="1"/>
      <c r="G81" s="1"/>
      <c r="H81" s="69">
        <v>45809</v>
      </c>
      <c r="J81" s="8">
        <v>79</v>
      </c>
      <c r="K81" s="36">
        <f t="shared" si="10"/>
        <v>45108</v>
      </c>
      <c r="L81" s="8" t="str">
        <f>IFERROR(IF(VLOOKUP(K81,$F$4:$F$503,1,0)&gt;0,$F$2,""),IFERROR(IF(VLOOKUP(K81,$G$4:$G$503,1,0)&gt;0,$G$2,""),IFERROR(IF(VLOOKUP(K81,#REF!,1,0)&gt;0,#REF!,""),IFERROR(IF(VLOOKUP(K81,#REF!,1,0)&gt;0,#REF!,""),IFERROR(IF(VLOOKUP(K81,$H$4:$H$82,1,0)&gt;0,$H$2,""),"ERROR")))))</f>
        <v>CAMBIO MES</v>
      </c>
      <c r="M81" s="8" t="str">
        <f>IFERROR(IF(VLOOKUP(K81,$F$4:$F$503,1,0)&gt;0,$F$3,""),IFERROR(IF(VLOOKUP(K81,$G$4:$G$503,1,0)&gt;0,$G$3,""),IFERROR(IF(VLOOKUP(K81,#REF!,1,0)&gt;0,#REF!,""),IFERROR(IF(VLOOKUP(K81,#REF!,1,0)&gt;0,#REF!,""),IFERROR(IF(VLOOKUP(K81,$H$4:$H$82,1,0)&gt;0,$H$2,""),"ERROR")))))</f>
        <v>CAMBIO MES</v>
      </c>
      <c r="N81" s="8">
        <f t="shared" si="13"/>
        <v>1</v>
      </c>
      <c r="O81" s="8">
        <f t="shared" si="11"/>
        <v>1</v>
      </c>
      <c r="P81" s="8">
        <f t="shared" si="12"/>
        <v>744</v>
      </c>
    </row>
    <row r="82" spans="2:16" x14ac:dyDescent="0.25">
      <c r="B82" s="1"/>
      <c r="C82" s="2"/>
      <c r="F82" s="1"/>
      <c r="G82" s="1"/>
      <c r="H82" s="69">
        <v>45839</v>
      </c>
      <c r="J82" s="8">
        <v>80</v>
      </c>
      <c r="K82" s="36">
        <f t="shared" si="10"/>
        <v>45139</v>
      </c>
      <c r="L82" s="8" t="str">
        <f>IFERROR(IF(VLOOKUP(K82,$F$4:$F$503,1,0)&gt;0,$F$2,""),IFERROR(IF(VLOOKUP(K82,$G$4:$G$503,1,0)&gt;0,$G$2,""),IFERROR(IF(VLOOKUP(K82,#REF!,1,0)&gt;0,#REF!,""),IFERROR(IF(VLOOKUP(K82,#REF!,1,0)&gt;0,#REF!,""),IFERROR(IF(VLOOKUP(K82,$H$4:$H$82,1,0)&gt;0,$H$2,""),"ERROR")))))</f>
        <v>CAMBIO MES</v>
      </c>
      <c r="M82" s="8" t="str">
        <f>IFERROR(IF(VLOOKUP(K82,$F$4:$F$503,1,0)&gt;0,$F$3,""),IFERROR(IF(VLOOKUP(K82,$G$4:$G$503,1,0)&gt;0,$G$3,""),IFERROR(IF(VLOOKUP(K82,#REF!,1,0)&gt;0,#REF!,""),IFERROR(IF(VLOOKUP(K82,#REF!,1,0)&gt;0,#REF!,""),IFERROR(IF(VLOOKUP(K82,$H$4:$H$82,1,0)&gt;0,$H$2,""),"ERROR")))))</f>
        <v>CAMBIO MES</v>
      </c>
      <c r="N82" s="8">
        <f t="shared" si="13"/>
        <v>1</v>
      </c>
      <c r="O82" s="8">
        <f t="shared" si="11"/>
        <v>1</v>
      </c>
      <c r="P82" s="8">
        <f t="shared" si="12"/>
        <v>744</v>
      </c>
    </row>
    <row r="83" spans="2:16" x14ac:dyDescent="0.25">
      <c r="B83" s="1"/>
      <c r="C83" s="2"/>
      <c r="F83" s="1"/>
      <c r="G83" s="1"/>
      <c r="H83" s="1"/>
      <c r="J83" s="8">
        <v>81</v>
      </c>
      <c r="K83" s="36">
        <f t="shared" si="10"/>
        <v>45170</v>
      </c>
      <c r="L83" s="8" t="str">
        <f>IFERROR(IF(VLOOKUP(K83,$F$4:$F$503,1,0)&gt;0,$F$2,""),IFERROR(IF(VLOOKUP(K83,$G$4:$G$503,1,0)&gt;0,$G$2,""),IFERROR(IF(VLOOKUP(K83,#REF!,1,0)&gt;0,#REF!,""),IFERROR(IF(VLOOKUP(K83,#REF!,1,0)&gt;0,#REF!,""),IFERROR(IF(VLOOKUP(K83,$H$4:$H$82,1,0)&gt;0,$H$2,""),"ERROR")))))</f>
        <v>CAMBIO MES</v>
      </c>
      <c r="M83" s="8" t="str">
        <f>IFERROR(IF(VLOOKUP(K83,$F$4:$F$503,1,0)&gt;0,$F$3,""),IFERROR(IF(VLOOKUP(K83,$G$4:$G$503,1,0)&gt;0,$G$3,""),IFERROR(IF(VLOOKUP(K83,#REF!,1,0)&gt;0,#REF!,""),IFERROR(IF(VLOOKUP(K83,#REF!,1,0)&gt;0,#REF!,""),IFERROR(IF(VLOOKUP(K83,$H$4:$H$82,1,0)&gt;0,$H$2,""),"ERROR")))))</f>
        <v>CAMBIO MES</v>
      </c>
      <c r="N83" s="8">
        <f t="shared" si="13"/>
        <v>1</v>
      </c>
      <c r="O83" s="8">
        <f t="shared" si="11"/>
        <v>1</v>
      </c>
      <c r="P83" s="8">
        <f t="shared" si="12"/>
        <v>720</v>
      </c>
    </row>
    <row r="84" spans="2:16" x14ac:dyDescent="0.25">
      <c r="B84" s="1"/>
      <c r="C84" s="2"/>
      <c r="F84" s="1"/>
      <c r="G84" s="1"/>
      <c r="H84" s="1"/>
      <c r="J84" s="8">
        <v>82</v>
      </c>
      <c r="K84" s="36">
        <f t="shared" si="10"/>
        <v>45200</v>
      </c>
      <c r="L84" s="8" t="str">
        <f>IFERROR(IF(VLOOKUP(K84,$F$4:$F$503,1,0)&gt;0,$F$2,""),IFERROR(IF(VLOOKUP(K84,$G$4:$G$503,1,0)&gt;0,$G$2,""),IFERROR(IF(VLOOKUP(K84,#REF!,1,0)&gt;0,#REF!,""),IFERROR(IF(VLOOKUP(K84,#REF!,1,0)&gt;0,#REF!,""),IFERROR(IF(VLOOKUP(K84,$H$4:$H$82,1,0)&gt;0,$H$2,""),"ERROR")))))</f>
        <v>CAMBIO MES</v>
      </c>
      <c r="M84" s="8" t="str">
        <f>IFERROR(IF(VLOOKUP(K84,$F$4:$F$503,1,0)&gt;0,$F$3,""),IFERROR(IF(VLOOKUP(K84,$G$4:$G$503,1,0)&gt;0,$G$3,""),IFERROR(IF(VLOOKUP(K84,#REF!,1,0)&gt;0,#REF!,""),IFERROR(IF(VLOOKUP(K84,#REF!,1,0)&gt;0,#REF!,""),IFERROR(IF(VLOOKUP(K84,$H$4:$H$82,1,0)&gt;0,$H$2,""),"ERROR")))))</f>
        <v>CAMBIO MES</v>
      </c>
      <c r="N84" s="8">
        <f t="shared" si="13"/>
        <v>1</v>
      </c>
      <c r="O84" s="8">
        <f t="shared" si="11"/>
        <v>1</v>
      </c>
      <c r="P84" s="8">
        <f t="shared" si="12"/>
        <v>744</v>
      </c>
    </row>
    <row r="85" spans="2:16" x14ac:dyDescent="0.25">
      <c r="B85" s="1"/>
      <c r="C85" s="2"/>
      <c r="F85" s="1"/>
      <c r="G85" s="1"/>
      <c r="H85" s="1"/>
      <c r="J85" s="8">
        <v>83</v>
      </c>
      <c r="K85" s="36">
        <f t="shared" si="10"/>
        <v>45231</v>
      </c>
      <c r="L85" s="8" t="str">
        <f>IFERROR(IF(VLOOKUP(K85,$F$4:$F$503,1,0)&gt;0,$F$2,""),IFERROR(IF(VLOOKUP(K85,$G$4:$G$503,1,0)&gt;0,$G$2,""),IFERROR(IF(VLOOKUP(K85,#REF!,1,0)&gt;0,#REF!,""),IFERROR(IF(VLOOKUP(K85,#REF!,1,0)&gt;0,#REF!,""),IFERROR(IF(VLOOKUP(K85,$H$4:$H$82,1,0)&gt;0,$H$2,""),"ERROR")))))</f>
        <v>CAMBIO MES</v>
      </c>
      <c r="M85" s="8" t="str">
        <f>IFERROR(IF(VLOOKUP(K85,$F$4:$F$503,1,0)&gt;0,$F$3,""),IFERROR(IF(VLOOKUP(K85,$G$4:$G$503,1,0)&gt;0,$G$3,""),IFERROR(IF(VLOOKUP(K85,#REF!,1,0)&gt;0,#REF!,""),IFERROR(IF(VLOOKUP(K85,#REF!,1,0)&gt;0,#REF!,""),IFERROR(IF(VLOOKUP(K85,$H$4:$H$82,1,0)&gt;0,$H$2,""),"ERROR")))))</f>
        <v>CAMBIO MES</v>
      </c>
      <c r="N85" s="8">
        <f t="shared" si="13"/>
        <v>1</v>
      </c>
      <c r="O85" s="8">
        <f t="shared" si="11"/>
        <v>1</v>
      </c>
      <c r="P85" s="8">
        <f t="shared" si="12"/>
        <v>720</v>
      </c>
    </row>
    <row r="86" spans="2:16" x14ac:dyDescent="0.25">
      <c r="B86" s="1"/>
      <c r="C86" s="2"/>
      <c r="F86" s="1"/>
      <c r="G86" s="1"/>
      <c r="H86" s="1"/>
      <c r="J86" s="8">
        <v>84</v>
      </c>
      <c r="K86" s="36">
        <f t="shared" si="10"/>
        <v>45261</v>
      </c>
      <c r="L86" s="8" t="str">
        <f>IFERROR(IF(VLOOKUP(K86,$F$4:$F$503,1,0)&gt;0,$F$2,""),IFERROR(IF(VLOOKUP(K86,$G$4:$G$503,1,0)&gt;0,$G$2,""),IFERROR(IF(VLOOKUP(K86,#REF!,1,0)&gt;0,#REF!,""),IFERROR(IF(VLOOKUP(K86,#REF!,1,0)&gt;0,#REF!,""),IFERROR(IF(VLOOKUP(K86,$H$4:$H$82,1,0)&gt;0,$H$2,""),"ERROR")))))</f>
        <v>CAMBIO MES</v>
      </c>
      <c r="M86" s="8" t="str">
        <f>IFERROR(IF(VLOOKUP(K86,$F$4:$F$503,1,0)&gt;0,$F$3,""),IFERROR(IF(VLOOKUP(K86,$G$4:$G$503,1,0)&gt;0,$G$3,""),IFERROR(IF(VLOOKUP(K86,#REF!,1,0)&gt;0,#REF!,""),IFERROR(IF(VLOOKUP(K86,#REF!,1,0)&gt;0,#REF!,""),IFERROR(IF(VLOOKUP(K86,$H$4:$H$82,1,0)&gt;0,$H$2,""),"ERROR")))))</f>
        <v>CAMBIO MES</v>
      </c>
      <c r="N86" s="8">
        <f t="shared" si="13"/>
        <v>1</v>
      </c>
      <c r="O86" s="8">
        <f t="shared" si="11"/>
        <v>1</v>
      </c>
      <c r="P86" s="8">
        <f t="shared" si="12"/>
        <v>744</v>
      </c>
    </row>
    <row r="87" spans="2:16" x14ac:dyDescent="0.25">
      <c r="B87" s="1"/>
      <c r="C87" s="2"/>
      <c r="F87" s="1"/>
      <c r="G87" s="1"/>
      <c r="H87" s="1"/>
      <c r="J87" s="8">
        <v>85</v>
      </c>
      <c r="K87" s="36">
        <f t="shared" si="10"/>
        <v>45292</v>
      </c>
      <c r="L87" s="8" t="str">
        <f>IFERROR(IF(VLOOKUP(K87,$F$4:$F$503,1,0)&gt;0,$F$2,""),IFERROR(IF(VLOOKUP(K87,$G$4:$G$503,1,0)&gt;0,$G$2,""),IFERROR(IF(VLOOKUP(K87,#REF!,1,0)&gt;0,#REF!,""),IFERROR(IF(VLOOKUP(K87,#REF!,1,0)&gt;0,#REF!,""),IFERROR(IF(VLOOKUP(K87,$H$4:$H$82,1,0)&gt;0,$H$2,""),"ERROR")))))</f>
        <v>CAMBIO MES</v>
      </c>
      <c r="M87" s="8" t="str">
        <f>IFERROR(IF(VLOOKUP(K87,$F$4:$F$503,1,0)&gt;0,$F$3,""),IFERROR(IF(VLOOKUP(K87,$G$4:$G$503,1,0)&gt;0,$G$3,""),IFERROR(IF(VLOOKUP(K87,#REF!,1,0)&gt;0,#REF!,""),IFERROR(IF(VLOOKUP(K87,#REF!,1,0)&gt;0,#REF!,""),IFERROR(IF(VLOOKUP(K87,$H$4:$H$82,1,0)&gt;0,$H$2,""),"ERROR")))))</f>
        <v>CAMBIO MES</v>
      </c>
      <c r="N87" s="8">
        <f t="shared" si="13"/>
        <v>1</v>
      </c>
      <c r="O87" s="8">
        <f t="shared" si="11"/>
        <v>1</v>
      </c>
      <c r="P87" s="8">
        <f t="shared" si="12"/>
        <v>744</v>
      </c>
    </row>
    <row r="88" spans="2:16" x14ac:dyDescent="0.25">
      <c r="B88" s="1"/>
      <c r="C88" s="2"/>
      <c r="F88" s="1"/>
      <c r="G88" s="1"/>
      <c r="H88" s="1"/>
      <c r="J88" s="8">
        <v>86</v>
      </c>
      <c r="K88" s="36">
        <f t="shared" si="10"/>
        <v>45323</v>
      </c>
      <c r="L88" s="8" t="str">
        <f>IFERROR(IF(VLOOKUP(K88,$F$4:$F$503,1,0)&gt;0,$F$2,""),IFERROR(IF(VLOOKUP(K88,$G$4:$G$503,1,0)&gt;0,$G$2,""),IFERROR(IF(VLOOKUP(K88,#REF!,1,0)&gt;0,#REF!,""),IFERROR(IF(VLOOKUP(K88,#REF!,1,0)&gt;0,#REF!,""),IFERROR(IF(VLOOKUP(K88,$H$4:$H$82,1,0)&gt;0,$H$2,""),"ERROR")))))</f>
        <v>CAMBIO MES</v>
      </c>
      <c r="M88" s="8" t="str">
        <f>IFERROR(IF(VLOOKUP(K88,$F$4:$F$503,1,0)&gt;0,$F$3,""),IFERROR(IF(VLOOKUP(K88,$G$4:$G$503,1,0)&gt;0,$G$3,""),IFERROR(IF(VLOOKUP(K88,#REF!,1,0)&gt;0,#REF!,""),IFERROR(IF(VLOOKUP(K88,#REF!,1,0)&gt;0,#REF!,""),IFERROR(IF(VLOOKUP(K88,$H$4:$H$82,1,0)&gt;0,$H$2,""),"ERROR")))))</f>
        <v>CAMBIO MES</v>
      </c>
      <c r="N88" s="8">
        <f t="shared" si="13"/>
        <v>1</v>
      </c>
      <c r="O88" s="8">
        <f t="shared" si="11"/>
        <v>1</v>
      </c>
      <c r="P88" s="8">
        <f t="shared" si="12"/>
        <v>696</v>
      </c>
    </row>
    <row r="89" spans="2:16" x14ac:dyDescent="0.25">
      <c r="B89" s="1"/>
      <c r="C89" s="2"/>
      <c r="F89" s="1"/>
      <c r="G89" s="1"/>
      <c r="H89" s="1"/>
      <c r="J89" s="8">
        <v>87</v>
      </c>
      <c r="K89" s="36">
        <f t="shared" si="10"/>
        <v>45352</v>
      </c>
      <c r="L89" s="8" t="str">
        <f>IFERROR(IF(VLOOKUP(K89,$F$4:$F$503,1,0)&gt;0,$F$2,""),IFERROR(IF(VLOOKUP(K89,$G$4:$G$503,1,0)&gt;0,$G$2,""),IFERROR(IF(VLOOKUP(K89,#REF!,1,0)&gt;0,#REF!,""),IFERROR(IF(VLOOKUP(K89,#REF!,1,0)&gt;0,#REF!,""),IFERROR(IF(VLOOKUP(K89,$H$4:$H$82,1,0)&gt;0,$H$2,""),"ERROR")))))</f>
        <v>CAMBIO MES</v>
      </c>
      <c r="M89" s="8" t="str">
        <f>IFERROR(IF(VLOOKUP(K89,$F$4:$F$503,1,0)&gt;0,$F$3,""),IFERROR(IF(VLOOKUP(K89,$G$4:$G$503,1,0)&gt;0,$G$3,""),IFERROR(IF(VLOOKUP(K89,#REF!,1,0)&gt;0,#REF!,""),IFERROR(IF(VLOOKUP(K89,#REF!,1,0)&gt;0,#REF!,""),IFERROR(IF(VLOOKUP(K89,$H$4:$H$82,1,0)&gt;0,$H$2,""),"ERROR")))))</f>
        <v>CAMBIO MES</v>
      </c>
      <c r="N89" s="8">
        <f t="shared" si="13"/>
        <v>1</v>
      </c>
      <c r="O89" s="8">
        <f t="shared" si="11"/>
        <v>1</v>
      </c>
      <c r="P89" s="8">
        <f t="shared" si="12"/>
        <v>648</v>
      </c>
    </row>
    <row r="90" spans="2:16" x14ac:dyDescent="0.25">
      <c r="B90" s="1"/>
      <c r="C90" s="2"/>
      <c r="F90" s="1"/>
      <c r="G90" s="1"/>
      <c r="H90" s="1"/>
      <c r="J90" s="8">
        <v>88</v>
      </c>
      <c r="K90" s="36">
        <f t="shared" si="10"/>
        <v>45379</v>
      </c>
      <c r="L90" s="8" t="str">
        <f>IFERROR(IF(VLOOKUP(K90,$F$4:$F$503,1,0)&gt;0,$F$2,""),IFERROR(IF(VLOOKUP(K90,$G$4:$G$503,1,0)&gt;0,$G$2,""),IFERROR(IF(VLOOKUP(K90,#REF!,1,0)&gt;0,#REF!,""),IFERROR(IF(VLOOKUP(K90,#REF!,1,0)&gt;0,#REF!,""),IFERROR(IF(VLOOKUP(K90,$H$4:$H$82,1,0)&gt;0,$H$2,""),"ERROR")))))</f>
        <v>EQUIPO 1</v>
      </c>
      <c r="M90" s="8" t="str">
        <f>IFERROR(IF(VLOOKUP(K90,$F$4:$F$503,1,0)&gt;0,$F$3,""),IFERROR(IF(VLOOKUP(K90,$G$4:$G$503,1,0)&gt;0,$G$3,""),IFERROR(IF(VLOOKUP(K90,#REF!,1,0)&gt;0,#REF!,""),IFERROR(IF(VLOOKUP(K90,#REF!,1,0)&gt;0,#REF!,""),IFERROR(IF(VLOOKUP(K90,$H$4:$H$82,1,0)&gt;0,$H$2,""),"ERROR")))))</f>
        <v>INICIO</v>
      </c>
      <c r="N90" s="8">
        <f t="shared" si="13"/>
        <v>0</v>
      </c>
      <c r="O90" s="8">
        <f t="shared" si="11"/>
        <v>0</v>
      </c>
      <c r="P90" s="8">
        <f t="shared" si="12"/>
        <v>48</v>
      </c>
    </row>
    <row r="91" spans="2:16" x14ac:dyDescent="0.25">
      <c r="B91" s="1"/>
      <c r="C91" s="2"/>
      <c r="F91" s="1"/>
      <c r="G91" s="1"/>
      <c r="H91" s="1"/>
      <c r="J91" s="8">
        <v>89</v>
      </c>
      <c r="K91" s="36">
        <f t="shared" si="10"/>
        <v>45381</v>
      </c>
      <c r="L91" s="8" t="str">
        <f>IFERROR(IF(VLOOKUP(K91,$F$4:$F$503,1,0)&gt;0,$F$2,""),IFERROR(IF(VLOOKUP(K91,$G$4:$G$503,1,0)&gt;0,$G$2,""),IFERROR(IF(VLOOKUP(K91,#REF!,1,0)&gt;0,#REF!,""),IFERROR(IF(VLOOKUP(K91,#REF!,1,0)&gt;0,#REF!,""),IFERROR(IF(VLOOKUP(K91,$H$4:$H$82,1,0)&gt;0,$H$2,""),"ERROR")))))</f>
        <v>EQUIPO 1</v>
      </c>
      <c r="M91" s="8" t="str">
        <f>IFERROR(IF(VLOOKUP(K91,$F$4:$F$503,1,0)&gt;0,$F$3,""),IFERROR(IF(VLOOKUP(K91,$G$4:$G$503,1,0)&gt;0,$G$3,""),IFERROR(IF(VLOOKUP(K91,#REF!,1,0)&gt;0,#REF!,""),IFERROR(IF(VLOOKUP(K91,#REF!,1,0)&gt;0,#REF!,""),IFERROR(IF(VLOOKUP(K91,$H$4:$H$82,1,0)&gt;0,$H$2,""),"ERROR")))))</f>
        <v>FIN</v>
      </c>
      <c r="N91" s="8">
        <f t="shared" si="13"/>
        <v>1</v>
      </c>
      <c r="O91" s="8">
        <f t="shared" si="11"/>
        <v>1</v>
      </c>
      <c r="P91" s="8">
        <f t="shared" si="12"/>
        <v>48</v>
      </c>
    </row>
    <row r="92" spans="2:16" x14ac:dyDescent="0.25">
      <c r="B92" s="1"/>
      <c r="C92" s="2"/>
      <c r="F92" s="1"/>
      <c r="G92" s="1"/>
      <c r="H92" s="1"/>
      <c r="J92" s="8">
        <v>90</v>
      </c>
      <c r="K92" s="36">
        <f t="shared" si="10"/>
        <v>45383</v>
      </c>
      <c r="L92" s="8" t="str">
        <f>IFERROR(IF(VLOOKUP(K92,$F$4:$F$503,1,0)&gt;0,$F$2,""),IFERROR(IF(VLOOKUP(K92,$G$4:$G$503,1,0)&gt;0,$G$2,""),IFERROR(IF(VLOOKUP(K92,#REF!,1,0)&gt;0,#REF!,""),IFERROR(IF(VLOOKUP(K92,#REF!,1,0)&gt;0,#REF!,""),IFERROR(IF(VLOOKUP(K92,$H$4:$H$82,1,0)&gt;0,$H$2,""),"ERROR")))))</f>
        <v>CAMBIO MES</v>
      </c>
      <c r="M92" s="8" t="str">
        <f>IFERROR(IF(VLOOKUP(K92,$F$4:$F$503,1,0)&gt;0,$F$3,""),IFERROR(IF(VLOOKUP(K92,$G$4:$G$503,1,0)&gt;0,$G$3,""),IFERROR(IF(VLOOKUP(K92,#REF!,1,0)&gt;0,#REF!,""),IFERROR(IF(VLOOKUP(K92,#REF!,1,0)&gt;0,#REF!,""),IFERROR(IF(VLOOKUP(K92,$H$4:$H$82,1,0)&gt;0,$H$2,""),"ERROR")))))</f>
        <v>CAMBIO MES</v>
      </c>
      <c r="N92" s="8">
        <f t="shared" si="13"/>
        <v>1</v>
      </c>
      <c r="O92" s="8">
        <f t="shared" si="11"/>
        <v>1</v>
      </c>
      <c r="P92" s="8">
        <f t="shared" si="12"/>
        <v>720</v>
      </c>
    </row>
    <row r="93" spans="2:16" x14ac:dyDescent="0.25">
      <c r="B93" s="1"/>
      <c r="C93" s="2"/>
      <c r="F93" s="1"/>
      <c r="G93" s="1"/>
      <c r="H93" s="1"/>
      <c r="J93" s="8">
        <v>91</v>
      </c>
      <c r="K93" s="36">
        <f t="shared" si="10"/>
        <v>45413</v>
      </c>
      <c r="L93" s="8" t="str">
        <f>IFERROR(IF(VLOOKUP(K93,$F$4:$F$503,1,0)&gt;0,$F$2,""),IFERROR(IF(VLOOKUP(K93,$G$4:$G$503,1,0)&gt;0,$G$2,""),IFERROR(IF(VLOOKUP(K93,#REF!,1,0)&gt;0,#REF!,""),IFERROR(IF(VLOOKUP(K93,#REF!,1,0)&gt;0,#REF!,""),IFERROR(IF(VLOOKUP(K93,$H$4:$H$82,1,0)&gt;0,$H$2,""),"ERROR")))))</f>
        <v>CAMBIO MES</v>
      </c>
      <c r="M93" s="8" t="str">
        <f>IFERROR(IF(VLOOKUP(K93,$F$4:$F$503,1,0)&gt;0,$F$3,""),IFERROR(IF(VLOOKUP(K93,$G$4:$G$503,1,0)&gt;0,$G$3,""),IFERROR(IF(VLOOKUP(K93,#REF!,1,0)&gt;0,#REF!,""),IFERROR(IF(VLOOKUP(K93,#REF!,1,0)&gt;0,#REF!,""),IFERROR(IF(VLOOKUP(K93,$H$4:$H$82,1,0)&gt;0,$H$2,""),"ERROR")))))</f>
        <v>CAMBIO MES</v>
      </c>
      <c r="N93" s="8">
        <f t="shared" si="13"/>
        <v>1</v>
      </c>
      <c r="O93" s="8">
        <f t="shared" si="11"/>
        <v>1</v>
      </c>
      <c r="P93" s="8">
        <f t="shared" si="12"/>
        <v>624</v>
      </c>
    </row>
    <row r="94" spans="2:16" x14ac:dyDescent="0.25">
      <c r="B94" s="1"/>
      <c r="C94" s="2"/>
      <c r="F94" s="1"/>
      <c r="G94" s="1"/>
      <c r="H94" s="1"/>
      <c r="J94" s="8">
        <v>92</v>
      </c>
      <c r="K94" s="36">
        <f t="shared" si="10"/>
        <v>45439</v>
      </c>
      <c r="L94" s="8" t="str">
        <f>IFERROR(IF(VLOOKUP(K94,$F$4:$F$503,1,0)&gt;0,$F$2,""),IFERROR(IF(VLOOKUP(K94,$G$4:$G$503,1,0)&gt;0,$G$2,""),IFERROR(IF(VLOOKUP(K94,#REF!,1,0)&gt;0,#REF!,""),IFERROR(IF(VLOOKUP(K94,#REF!,1,0)&gt;0,#REF!,""),IFERROR(IF(VLOOKUP(K94,$H$4:$H$82,1,0)&gt;0,$H$2,""),"ERROR")))))</f>
        <v>EQUIPO 1</v>
      </c>
      <c r="M94" s="8" t="str">
        <f>IFERROR(IF(VLOOKUP(K94,$F$4:$F$503,1,0)&gt;0,$F$3,""),IFERROR(IF(VLOOKUP(K94,$G$4:$G$503,1,0)&gt;0,$G$3,""),IFERROR(IF(VLOOKUP(K94,#REF!,1,0)&gt;0,#REF!,""),IFERROR(IF(VLOOKUP(K94,#REF!,1,0)&gt;0,#REF!,""),IFERROR(IF(VLOOKUP(K94,$H$4:$H$82,1,0)&gt;0,$H$2,""),"ERROR")))))</f>
        <v>INICIO</v>
      </c>
      <c r="N94" s="8">
        <f t="shared" si="13"/>
        <v>0</v>
      </c>
      <c r="O94" s="8">
        <f t="shared" si="11"/>
        <v>0</v>
      </c>
      <c r="P94" s="8">
        <f t="shared" si="12"/>
        <v>120</v>
      </c>
    </row>
    <row r="95" spans="2:16" x14ac:dyDescent="0.25">
      <c r="B95" s="1"/>
      <c r="C95" s="2"/>
      <c r="F95" s="1"/>
      <c r="G95" s="1"/>
      <c r="H95" s="1"/>
      <c r="J95" s="8">
        <v>93</v>
      </c>
      <c r="K95" s="36">
        <f t="shared" si="10"/>
        <v>45444</v>
      </c>
      <c r="L95" s="8" t="str">
        <f>IFERROR(IF(VLOOKUP(K95,$F$4:$F$503,1,0)&gt;0,$F$2,""),IFERROR(IF(VLOOKUP(K95,$G$4:$G$503,1,0)&gt;0,$G$2,""),IFERROR(IF(VLOOKUP(K95,#REF!,1,0)&gt;0,#REF!,""),IFERROR(IF(VLOOKUP(K95,#REF!,1,0)&gt;0,#REF!,""),IFERROR(IF(VLOOKUP(K95,$H$4:$H$82,1,0)&gt;0,$H$2,""),"ERROR")))))</f>
        <v>CAMBIO MES</v>
      </c>
      <c r="M95" s="8" t="str">
        <f>IFERROR(IF(VLOOKUP(K95,$F$4:$F$503,1,0)&gt;0,$F$3,""),IFERROR(IF(VLOOKUP(K95,$G$4:$G$503,1,0)&gt;0,$G$3,""),IFERROR(IF(VLOOKUP(K95,#REF!,1,0)&gt;0,#REF!,""),IFERROR(IF(VLOOKUP(K95,#REF!,1,0)&gt;0,#REF!,""),IFERROR(IF(VLOOKUP(K95,$H$4:$H$82,1,0)&gt;0,$H$2,""),"ERROR")))))</f>
        <v>CAMBIO MES</v>
      </c>
      <c r="N95" s="8">
        <f t="shared" si="13"/>
        <v>0</v>
      </c>
      <c r="O95" s="8">
        <f t="shared" si="11"/>
        <v>0</v>
      </c>
      <c r="P95" s="8">
        <f t="shared" si="12"/>
        <v>144</v>
      </c>
    </row>
    <row r="96" spans="2:16" x14ac:dyDescent="0.25">
      <c r="B96" s="1"/>
      <c r="C96" s="2"/>
      <c r="F96" s="1"/>
      <c r="G96" s="1"/>
      <c r="H96" s="1"/>
      <c r="J96" s="8">
        <v>94</v>
      </c>
      <c r="K96" s="36">
        <f t="shared" si="10"/>
        <v>45450</v>
      </c>
      <c r="L96" s="8" t="str">
        <f>IFERROR(IF(VLOOKUP(K96,$F$4:$F$503,1,0)&gt;0,$F$2,""),IFERROR(IF(VLOOKUP(K96,$G$4:$G$503,1,0)&gt;0,$G$2,""),IFERROR(IF(VLOOKUP(K96,#REF!,1,0)&gt;0,#REF!,""),IFERROR(IF(VLOOKUP(K96,#REF!,1,0)&gt;0,#REF!,""),IFERROR(IF(VLOOKUP(K96,$H$4:$H$82,1,0)&gt;0,$H$2,""),"ERROR")))))</f>
        <v>EQUIPO 1</v>
      </c>
      <c r="M96" s="8" t="str">
        <f>IFERROR(IF(VLOOKUP(K96,$F$4:$F$503,1,0)&gt;0,$F$3,""),IFERROR(IF(VLOOKUP(K96,$G$4:$G$503,1,0)&gt;0,$G$3,""),IFERROR(IF(VLOOKUP(K96,#REF!,1,0)&gt;0,#REF!,""),IFERROR(IF(VLOOKUP(K96,#REF!,1,0)&gt;0,#REF!,""),IFERROR(IF(VLOOKUP(K96,$H$4:$H$82,1,0)&gt;0,$H$2,""),"ERROR")))))</f>
        <v>FIN</v>
      </c>
      <c r="N96" s="8">
        <f t="shared" si="13"/>
        <v>1</v>
      </c>
      <c r="O96" s="8">
        <f t="shared" si="11"/>
        <v>1</v>
      </c>
      <c r="P96" s="8">
        <f t="shared" si="12"/>
        <v>576</v>
      </c>
    </row>
    <row r="97" spans="2:16" x14ac:dyDescent="0.25">
      <c r="B97" s="1"/>
      <c r="C97" s="2"/>
      <c r="F97" s="1"/>
      <c r="G97" s="1"/>
      <c r="H97" s="1"/>
      <c r="J97" s="8">
        <v>95</v>
      </c>
      <c r="K97" s="36">
        <f t="shared" si="10"/>
        <v>45474</v>
      </c>
      <c r="L97" s="8" t="str">
        <f>IFERROR(IF(VLOOKUP(K97,$F$4:$F$503,1,0)&gt;0,$F$2,""),IFERROR(IF(VLOOKUP(K97,$G$4:$G$503,1,0)&gt;0,$G$2,""),IFERROR(IF(VLOOKUP(K97,#REF!,1,0)&gt;0,#REF!,""),IFERROR(IF(VLOOKUP(K97,#REF!,1,0)&gt;0,#REF!,""),IFERROR(IF(VLOOKUP(K97,$H$4:$H$82,1,0)&gt;0,$H$2,""),"ERROR")))))</f>
        <v>CAMBIO MES</v>
      </c>
      <c r="M97" s="8" t="str">
        <f>IFERROR(IF(VLOOKUP(K97,$F$4:$F$503,1,0)&gt;0,$F$3,""),IFERROR(IF(VLOOKUP(K97,$G$4:$G$503,1,0)&gt;0,$G$3,""),IFERROR(IF(VLOOKUP(K97,#REF!,1,0)&gt;0,#REF!,""),IFERROR(IF(VLOOKUP(K97,#REF!,1,0)&gt;0,#REF!,""),IFERROR(IF(VLOOKUP(K97,$H$4:$H$82,1,0)&gt;0,$H$2,""),"ERROR")))))</f>
        <v>CAMBIO MES</v>
      </c>
      <c r="N97" s="8">
        <f t="shared" si="13"/>
        <v>1</v>
      </c>
      <c r="O97" s="8">
        <f t="shared" si="11"/>
        <v>1</v>
      </c>
      <c r="P97" s="8">
        <f t="shared" si="12"/>
        <v>744</v>
      </c>
    </row>
    <row r="98" spans="2:16" x14ac:dyDescent="0.25">
      <c r="B98" s="1"/>
      <c r="C98" s="2"/>
      <c r="F98" s="1"/>
      <c r="G98" s="1"/>
      <c r="H98" s="1"/>
      <c r="J98" s="8">
        <v>96</v>
      </c>
      <c r="K98" s="36">
        <f t="shared" si="10"/>
        <v>45505</v>
      </c>
      <c r="L98" s="8" t="str">
        <f>IFERROR(IF(VLOOKUP(K98,$F$4:$F$503,1,0)&gt;0,$F$2,""),IFERROR(IF(VLOOKUP(K98,$G$4:$G$503,1,0)&gt;0,$G$2,""),IFERROR(IF(VLOOKUP(K98,#REF!,1,0)&gt;0,#REF!,""),IFERROR(IF(VLOOKUP(K98,#REF!,1,0)&gt;0,#REF!,""),IFERROR(IF(VLOOKUP(K98,$H$4:$H$82,1,0)&gt;0,$H$2,""),"ERROR")))))</f>
        <v>CAMBIO MES</v>
      </c>
      <c r="M98" s="8" t="str">
        <f>IFERROR(IF(VLOOKUP(K98,$F$4:$F$503,1,0)&gt;0,$F$3,""),IFERROR(IF(VLOOKUP(K98,$G$4:$G$503,1,0)&gt;0,$G$3,""),IFERROR(IF(VLOOKUP(K98,#REF!,1,0)&gt;0,#REF!,""),IFERROR(IF(VLOOKUP(K98,#REF!,1,0)&gt;0,#REF!,""),IFERROR(IF(VLOOKUP(K98,$H$4:$H$82,1,0)&gt;0,$H$2,""),"ERROR")))))</f>
        <v>CAMBIO MES</v>
      </c>
      <c r="N98" s="8">
        <f t="shared" si="13"/>
        <v>1</v>
      </c>
      <c r="O98" s="8">
        <f t="shared" si="11"/>
        <v>1</v>
      </c>
      <c r="P98" s="8">
        <f t="shared" si="12"/>
        <v>600</v>
      </c>
    </row>
    <row r="99" spans="2:16" x14ac:dyDescent="0.25">
      <c r="B99" s="1"/>
      <c r="C99" s="2"/>
      <c r="F99" s="1"/>
      <c r="G99" s="1"/>
      <c r="H99" s="1"/>
      <c r="J99" s="8">
        <v>97</v>
      </c>
      <c r="K99" s="36">
        <f t="shared" ref="K99:K108" si="14">SMALL($F$4:$H$503,J99)</f>
        <v>45530</v>
      </c>
      <c r="L99" s="8" t="str">
        <f>IFERROR(IF(VLOOKUP(K99,$F$4:$F$503,1,0)&gt;0,$F$2,""),IFERROR(IF(VLOOKUP(K99,$G$4:$G$503,1,0)&gt;0,$G$2,""),IFERROR(IF(VLOOKUP(K99,#REF!,1,0)&gt;0,#REF!,""),IFERROR(IF(VLOOKUP(K99,#REF!,1,0)&gt;0,#REF!,""),IFERROR(IF(VLOOKUP(K99,$H$4:$H$82,1,0)&gt;0,$H$2,""),"ERROR")))))</f>
        <v>EQUIPO 1</v>
      </c>
      <c r="M99" s="8" t="str">
        <f>IFERROR(IF(VLOOKUP(K99,$F$4:$F$503,1,0)&gt;0,$F$3,""),IFERROR(IF(VLOOKUP(K99,$G$4:$G$503,1,0)&gt;0,$G$3,""),IFERROR(IF(VLOOKUP(K99,#REF!,1,0)&gt;0,#REF!,""),IFERROR(IF(VLOOKUP(K99,#REF!,1,0)&gt;0,#REF!,""),IFERROR(IF(VLOOKUP(K99,$H$4:$H$82,1,0)&gt;0,$H$2,""),"ERROR")))))</f>
        <v>INICIO</v>
      </c>
      <c r="N99" s="8">
        <f t="shared" si="13"/>
        <v>0</v>
      </c>
      <c r="O99" s="8">
        <f t="shared" ref="O99:O108" si="15">N99</f>
        <v>0</v>
      </c>
      <c r="P99" s="8">
        <f t="shared" ref="P99:P108" si="16">(K100-K99)*24</f>
        <v>72</v>
      </c>
    </row>
    <row r="100" spans="2:16" x14ac:dyDescent="0.25">
      <c r="B100" s="1"/>
      <c r="C100" s="2"/>
      <c r="F100" s="1"/>
      <c r="G100" s="1"/>
      <c r="H100" s="1"/>
      <c r="J100" s="8">
        <v>98</v>
      </c>
      <c r="K100" s="36">
        <f t="shared" si="14"/>
        <v>45533</v>
      </c>
      <c r="L100" s="8" t="str">
        <f>IFERROR(IF(VLOOKUP(K100,$F$4:$F$503,1,0)&gt;0,$F$2,""),IFERROR(IF(VLOOKUP(K100,$G$4:$G$503,1,0)&gt;0,$G$2,""),IFERROR(IF(VLOOKUP(K100,#REF!,1,0)&gt;0,#REF!,""),IFERROR(IF(VLOOKUP(K100,#REF!,1,0)&gt;0,#REF!,""),IFERROR(IF(VLOOKUP(K100,$H$4:$H$82,1,0)&gt;0,$H$2,""),"ERROR")))))</f>
        <v>EQUIPO 1</v>
      </c>
      <c r="M100" s="8" t="str">
        <f>IFERROR(IF(VLOOKUP(K100,$F$4:$F$503,1,0)&gt;0,$F$3,""),IFERROR(IF(VLOOKUP(K100,$G$4:$G$503,1,0)&gt;0,$G$3,""),IFERROR(IF(VLOOKUP(K100,#REF!,1,0)&gt;0,#REF!,""),IFERROR(IF(VLOOKUP(K100,#REF!,1,0)&gt;0,#REF!,""),IFERROR(IF(VLOOKUP(K100,$H$4:$H$82,1,0)&gt;0,$H$2,""),"ERROR")))))</f>
        <v>FIN</v>
      </c>
      <c r="N100" s="8">
        <f t="shared" ref="N100:N108" si="17">IF(L100&lt;&gt;$N$2,N99,IF(M100="INICIO",0,IF(M100="FIN",1,"ERROR")))</f>
        <v>1</v>
      </c>
      <c r="O100" s="8">
        <f t="shared" si="15"/>
        <v>1</v>
      </c>
      <c r="P100" s="8">
        <f t="shared" si="16"/>
        <v>72</v>
      </c>
    </row>
    <row r="101" spans="2:16" x14ac:dyDescent="0.25">
      <c r="B101" s="1"/>
      <c r="C101" s="2"/>
      <c r="F101" s="1"/>
      <c r="G101" s="1"/>
      <c r="H101" s="1"/>
      <c r="J101" s="8">
        <v>99</v>
      </c>
      <c r="K101" s="36">
        <f t="shared" si="14"/>
        <v>45536</v>
      </c>
      <c r="L101" s="8" t="str">
        <f>IFERROR(IF(VLOOKUP(K101,$F$4:$F$503,1,0)&gt;0,$F$2,""),IFERROR(IF(VLOOKUP(K101,$G$4:$G$503,1,0)&gt;0,$G$2,""),IFERROR(IF(VLOOKUP(K101,#REF!,1,0)&gt;0,#REF!,""),IFERROR(IF(VLOOKUP(K101,#REF!,1,0)&gt;0,#REF!,""),IFERROR(IF(VLOOKUP(K101,$H$4:$H$82,1,0)&gt;0,$H$2,""),"ERROR")))))</f>
        <v>CAMBIO MES</v>
      </c>
      <c r="M101" s="8" t="str">
        <f>IFERROR(IF(VLOOKUP(K101,$F$4:$F$503,1,0)&gt;0,$F$3,""),IFERROR(IF(VLOOKUP(K101,$G$4:$G$503,1,0)&gt;0,$G$3,""),IFERROR(IF(VLOOKUP(K101,#REF!,1,0)&gt;0,#REF!,""),IFERROR(IF(VLOOKUP(K101,#REF!,1,0)&gt;0,#REF!,""),IFERROR(IF(VLOOKUP(K101,$H$4:$H$82,1,0)&gt;0,$H$2,""),"ERROR")))))</f>
        <v>CAMBIO MES</v>
      </c>
      <c r="N101" s="8">
        <f t="shared" si="17"/>
        <v>1</v>
      </c>
      <c r="O101" s="8">
        <f t="shared" si="15"/>
        <v>1</v>
      </c>
      <c r="P101" s="8">
        <f t="shared" si="16"/>
        <v>720</v>
      </c>
    </row>
    <row r="102" spans="2:16" x14ac:dyDescent="0.25">
      <c r="B102" s="1"/>
      <c r="C102" s="2"/>
      <c r="F102" s="1"/>
      <c r="G102" s="1"/>
      <c r="H102" s="1"/>
      <c r="J102" s="8">
        <v>100</v>
      </c>
      <c r="K102" s="36">
        <f t="shared" si="14"/>
        <v>45566</v>
      </c>
      <c r="L102" s="8" t="str">
        <f>IFERROR(IF(VLOOKUP(K102,$F$4:$F$503,1,0)&gt;0,$F$2,""),IFERROR(IF(VLOOKUP(K102,$G$4:$G$503,1,0)&gt;0,$G$2,""),IFERROR(IF(VLOOKUP(K102,#REF!,1,0)&gt;0,#REF!,""),IFERROR(IF(VLOOKUP(K102,#REF!,1,0)&gt;0,#REF!,""),IFERROR(IF(VLOOKUP(K102,$H$4:$H$82,1,0)&gt;0,$H$2,""),"ERROR")))))</f>
        <v>CAMBIO MES</v>
      </c>
      <c r="M102" s="8" t="str">
        <f>IFERROR(IF(VLOOKUP(K102,$F$4:$F$503,1,0)&gt;0,$F$3,""),IFERROR(IF(VLOOKUP(K102,$G$4:$G$503,1,0)&gt;0,$G$3,""),IFERROR(IF(VLOOKUP(K102,#REF!,1,0)&gt;0,#REF!,""),IFERROR(IF(VLOOKUP(K102,#REF!,1,0)&gt;0,#REF!,""),IFERROR(IF(VLOOKUP(K102,$H$4:$H$82,1,0)&gt;0,$H$2,""),"ERROR")))))</f>
        <v>CAMBIO MES</v>
      </c>
      <c r="N102" s="8">
        <f t="shared" si="17"/>
        <v>1</v>
      </c>
      <c r="O102" s="8">
        <f t="shared" si="15"/>
        <v>1</v>
      </c>
      <c r="P102" s="8">
        <f t="shared" si="16"/>
        <v>744</v>
      </c>
    </row>
    <row r="103" spans="2:16" x14ac:dyDescent="0.25">
      <c r="B103" s="1"/>
      <c r="C103" s="2"/>
      <c r="F103" s="1"/>
      <c r="G103" s="1"/>
      <c r="H103" s="1"/>
      <c r="J103" s="8">
        <v>101</v>
      </c>
      <c r="K103" s="36">
        <f t="shared" si="14"/>
        <v>45597</v>
      </c>
      <c r="L103" s="8" t="str">
        <f>IFERROR(IF(VLOOKUP(K103,$F$4:$F$503,1,0)&gt;0,$F$2,""),IFERROR(IF(VLOOKUP(K103,$G$4:$G$503,1,0)&gt;0,$G$2,""),IFERROR(IF(VLOOKUP(K103,#REF!,1,0)&gt;0,#REF!,""),IFERROR(IF(VLOOKUP(K103,#REF!,1,0)&gt;0,#REF!,""),IFERROR(IF(VLOOKUP(K103,$H$4:$H$82,1,0)&gt;0,$H$2,""),"ERROR")))))</f>
        <v>CAMBIO MES</v>
      </c>
      <c r="M103" s="8" t="str">
        <f>IFERROR(IF(VLOOKUP(K103,$F$4:$F$503,1,0)&gt;0,$F$3,""),IFERROR(IF(VLOOKUP(K103,$G$4:$G$503,1,0)&gt;0,$G$3,""),IFERROR(IF(VLOOKUP(K103,#REF!,1,0)&gt;0,#REF!,""),IFERROR(IF(VLOOKUP(K103,#REF!,1,0)&gt;0,#REF!,""),IFERROR(IF(VLOOKUP(K103,$H$4:$H$82,1,0)&gt;0,$H$2,""),"ERROR")))))</f>
        <v>CAMBIO MES</v>
      </c>
      <c r="N103" s="8">
        <f t="shared" si="17"/>
        <v>1</v>
      </c>
      <c r="O103" s="8">
        <f t="shared" si="15"/>
        <v>1</v>
      </c>
      <c r="P103" s="8">
        <f t="shared" si="16"/>
        <v>720</v>
      </c>
    </row>
    <row r="104" spans="2:16" x14ac:dyDescent="0.25">
      <c r="B104" s="1"/>
      <c r="C104" s="2"/>
      <c r="F104" s="1"/>
      <c r="G104" s="1"/>
      <c r="H104" s="1"/>
      <c r="J104" s="8">
        <v>102</v>
      </c>
      <c r="K104" s="36">
        <f t="shared" si="14"/>
        <v>45627</v>
      </c>
      <c r="L104" s="8" t="str">
        <f>IFERROR(IF(VLOOKUP(K104,$F$4:$F$503,1,0)&gt;0,$F$2,""),IFERROR(IF(VLOOKUP(K104,$G$4:$G$503,1,0)&gt;0,$G$2,""),IFERROR(IF(VLOOKUP(K104,#REF!,1,0)&gt;0,#REF!,""),IFERROR(IF(VLOOKUP(K104,#REF!,1,0)&gt;0,#REF!,""),IFERROR(IF(VLOOKUP(K104,$H$4:$H$82,1,0)&gt;0,$H$2,""),"ERROR")))))</f>
        <v>CAMBIO MES</v>
      </c>
      <c r="M104" s="8" t="str">
        <f>IFERROR(IF(VLOOKUP(K104,$F$4:$F$503,1,0)&gt;0,$F$3,""),IFERROR(IF(VLOOKUP(K104,$G$4:$G$503,1,0)&gt;0,$G$3,""),IFERROR(IF(VLOOKUP(K104,#REF!,1,0)&gt;0,#REF!,""),IFERROR(IF(VLOOKUP(K104,#REF!,1,0)&gt;0,#REF!,""),IFERROR(IF(VLOOKUP(K104,$H$4:$H$82,1,0)&gt;0,$H$2,""),"ERROR")))))</f>
        <v>CAMBIO MES</v>
      </c>
      <c r="N104" s="8">
        <f t="shared" si="17"/>
        <v>1</v>
      </c>
      <c r="O104" s="8">
        <f t="shared" si="15"/>
        <v>1</v>
      </c>
      <c r="P104" s="8">
        <f t="shared" si="16"/>
        <v>744</v>
      </c>
    </row>
    <row r="105" spans="2:16" x14ac:dyDescent="0.25">
      <c r="B105" s="1"/>
      <c r="C105" s="2"/>
      <c r="F105" s="1"/>
      <c r="G105" s="1"/>
      <c r="H105" s="1"/>
      <c r="J105" s="8">
        <v>103</v>
      </c>
      <c r="K105" s="36">
        <f t="shared" si="14"/>
        <v>45658</v>
      </c>
      <c r="L105" s="8" t="str">
        <f>IFERROR(IF(VLOOKUP(K105,$F$4:$F$503,1,0)&gt;0,$F$2,""),IFERROR(IF(VLOOKUP(K105,$G$4:$G$503,1,0)&gt;0,$G$2,""),IFERROR(IF(VLOOKUP(K105,#REF!,1,0)&gt;0,#REF!,""),IFERROR(IF(VLOOKUP(K105,#REF!,1,0)&gt;0,#REF!,""),IFERROR(IF(VLOOKUP(K105,$H$4:$H$82,1,0)&gt;0,$H$2,""),"ERROR")))))</f>
        <v>CAMBIO MES</v>
      </c>
      <c r="M105" s="8" t="str">
        <f>IFERROR(IF(VLOOKUP(K105,$F$4:$F$503,1,0)&gt;0,$F$3,""),IFERROR(IF(VLOOKUP(K105,$G$4:$G$503,1,0)&gt;0,$G$3,""),IFERROR(IF(VLOOKUP(K105,#REF!,1,0)&gt;0,#REF!,""),IFERROR(IF(VLOOKUP(K105,#REF!,1,0)&gt;0,#REF!,""),IFERROR(IF(VLOOKUP(K105,$H$4:$H$82,1,0)&gt;0,$H$2,""),"ERROR")))))</f>
        <v>CAMBIO MES</v>
      </c>
      <c r="N105" s="8">
        <f t="shared" si="17"/>
        <v>1</v>
      </c>
      <c r="O105" s="8">
        <f t="shared" si="15"/>
        <v>1</v>
      </c>
      <c r="P105" s="8">
        <f t="shared" si="16"/>
        <v>744</v>
      </c>
    </row>
    <row r="106" spans="2:16" x14ac:dyDescent="0.25">
      <c r="B106" s="1"/>
      <c r="C106" s="2"/>
      <c r="F106" s="1"/>
      <c r="G106" s="1"/>
      <c r="H106" s="1"/>
      <c r="J106" s="8">
        <v>104</v>
      </c>
      <c r="K106" s="36">
        <f t="shared" si="14"/>
        <v>45689</v>
      </c>
      <c r="L106" s="8" t="str">
        <f>IFERROR(IF(VLOOKUP(K106,$F$4:$F$503,1,0)&gt;0,$F$2,""),IFERROR(IF(VLOOKUP(K106,$G$4:$G$503,1,0)&gt;0,$G$2,""),IFERROR(IF(VLOOKUP(K106,#REF!,1,0)&gt;0,#REF!,""),IFERROR(IF(VLOOKUP(K106,#REF!,1,0)&gt;0,#REF!,""),IFERROR(IF(VLOOKUP(K106,$H$4:$H$82,1,0)&gt;0,$H$2,""),"ERROR")))))</f>
        <v>CAMBIO MES</v>
      </c>
      <c r="M106" s="8" t="str">
        <f>IFERROR(IF(VLOOKUP(K106,$F$4:$F$503,1,0)&gt;0,$F$3,""),IFERROR(IF(VLOOKUP(K106,$G$4:$G$503,1,0)&gt;0,$G$3,""),IFERROR(IF(VLOOKUP(K106,#REF!,1,0)&gt;0,#REF!,""),IFERROR(IF(VLOOKUP(K106,#REF!,1,0)&gt;0,#REF!,""),IFERROR(IF(VLOOKUP(K106,$H$4:$H$82,1,0)&gt;0,$H$2,""),"ERROR")))))</f>
        <v>CAMBIO MES</v>
      </c>
      <c r="N106" s="8">
        <f t="shared" si="17"/>
        <v>1</v>
      </c>
      <c r="O106" s="8">
        <f t="shared" si="15"/>
        <v>1</v>
      </c>
      <c r="P106" s="8">
        <f t="shared" si="16"/>
        <v>672</v>
      </c>
    </row>
    <row r="107" spans="2:16" x14ac:dyDescent="0.25">
      <c r="B107" s="1"/>
      <c r="C107" s="2"/>
      <c r="F107" s="1"/>
      <c r="G107" s="1"/>
      <c r="H107" s="1"/>
      <c r="J107" s="8">
        <v>105</v>
      </c>
      <c r="K107" s="36">
        <f t="shared" si="14"/>
        <v>45717</v>
      </c>
      <c r="L107" s="8" t="str">
        <f>IFERROR(IF(VLOOKUP(K107,$F$4:$F$503,1,0)&gt;0,$F$2,""),IFERROR(IF(VLOOKUP(K107,$G$4:$G$503,1,0)&gt;0,$G$2,""),IFERROR(IF(VLOOKUP(K107,#REF!,1,0)&gt;0,#REF!,""),IFERROR(IF(VLOOKUP(K107,#REF!,1,0)&gt;0,#REF!,""),IFERROR(IF(VLOOKUP(K107,$H$4:$H$82,1,0)&gt;0,$H$2,""),"ERROR")))))</f>
        <v>CAMBIO MES</v>
      </c>
      <c r="M107" s="8" t="str">
        <f>IFERROR(IF(VLOOKUP(K107,$F$4:$F$503,1,0)&gt;0,$F$3,""),IFERROR(IF(VLOOKUP(K107,$G$4:$G$503,1,0)&gt;0,$G$3,""),IFERROR(IF(VLOOKUP(K107,#REF!,1,0)&gt;0,#REF!,""),IFERROR(IF(VLOOKUP(K107,#REF!,1,0)&gt;0,#REF!,""),IFERROR(IF(VLOOKUP(K107,$H$4:$H$82,1,0)&gt;0,$H$2,""),"ERROR")))))</f>
        <v>CAMBIO MES</v>
      </c>
      <c r="N107" s="8">
        <f t="shared" si="17"/>
        <v>1</v>
      </c>
      <c r="O107" s="8">
        <f t="shared" si="15"/>
        <v>1</v>
      </c>
      <c r="P107" s="8">
        <f t="shared" si="16"/>
        <v>744</v>
      </c>
    </row>
    <row r="108" spans="2:16" x14ac:dyDescent="0.25">
      <c r="B108" s="1"/>
      <c r="C108" s="2"/>
      <c r="F108" s="1"/>
      <c r="G108" s="1"/>
      <c r="H108" s="1"/>
      <c r="J108" s="8">
        <v>106</v>
      </c>
      <c r="K108" s="36">
        <f t="shared" si="14"/>
        <v>45748</v>
      </c>
      <c r="L108" s="8" t="str">
        <f>IFERROR(IF(VLOOKUP(K108,$F$4:$F$503,1,0)&gt;0,$F$2,""),IFERROR(IF(VLOOKUP(K108,$G$4:$G$503,1,0)&gt;0,$G$2,""),IFERROR(IF(VLOOKUP(K108,#REF!,1,0)&gt;0,#REF!,""),IFERROR(IF(VLOOKUP(K108,#REF!,1,0)&gt;0,#REF!,""),IFERROR(IF(VLOOKUP(K108,$H$4:$H$82,1,0)&gt;0,$H$2,""),"ERROR")))))</f>
        <v>CAMBIO MES</v>
      </c>
      <c r="M108" s="8" t="str">
        <f>IFERROR(IF(VLOOKUP(K108,$F$4:$F$503,1,0)&gt;0,$F$3,""),IFERROR(IF(VLOOKUP(K108,$G$4:$G$503,1,0)&gt;0,$G$3,""),IFERROR(IF(VLOOKUP(K108,#REF!,1,0)&gt;0,#REF!,""),IFERROR(IF(VLOOKUP(K108,#REF!,1,0)&gt;0,#REF!,""),IFERROR(IF(VLOOKUP(K108,$H$4:$H$82,1,0)&gt;0,$H$2,""),"ERROR")))))</f>
        <v>CAMBIO MES</v>
      </c>
      <c r="N108" s="8">
        <f t="shared" si="17"/>
        <v>1</v>
      </c>
      <c r="O108" s="8">
        <f t="shared" si="15"/>
        <v>1</v>
      </c>
      <c r="P108" s="8">
        <f t="shared" si="16"/>
        <v>720</v>
      </c>
    </row>
    <row r="109" spans="2:16" x14ac:dyDescent="0.25">
      <c r="B109" s="1"/>
      <c r="C109" s="2"/>
      <c r="F109" s="1"/>
      <c r="G109" s="1"/>
      <c r="H109" s="1"/>
      <c r="J109" s="8">
        <v>107</v>
      </c>
      <c r="K109" s="36">
        <f t="shared" ref="K109:K113" si="18">SMALL($F$4:$H$503,J109)</f>
        <v>45778</v>
      </c>
      <c r="L109" s="8" t="str">
        <f>IFERROR(IF(VLOOKUP(K109,$F$4:$F$503,1,0)&gt;0,$F$2,""),IFERROR(IF(VLOOKUP(K109,$G$4:$G$503,1,0)&gt;0,$G$2,""),IFERROR(IF(VLOOKUP(K109,#REF!,1,0)&gt;0,#REF!,""),IFERROR(IF(VLOOKUP(K109,#REF!,1,0)&gt;0,#REF!,""),IFERROR(IF(VLOOKUP(K109,$H$4:$H$82,1,0)&gt;0,$H$2,""),"ERROR")))))</f>
        <v>CAMBIO MES</v>
      </c>
      <c r="M109" s="8" t="str">
        <f>IFERROR(IF(VLOOKUP(K109,$F$4:$F$503,1,0)&gt;0,$F$3,""),IFERROR(IF(VLOOKUP(K109,$G$4:$G$503,1,0)&gt;0,$G$3,""),IFERROR(IF(VLOOKUP(K109,#REF!,1,0)&gt;0,#REF!,""),IFERROR(IF(VLOOKUP(K109,#REF!,1,0)&gt;0,#REF!,""),IFERROR(IF(VLOOKUP(K109,$H$4:$H$82,1,0)&gt;0,$H$2,""),"ERROR")))))</f>
        <v>CAMBIO MES</v>
      </c>
      <c r="N109" s="8">
        <f t="shared" ref="N109:N113" si="19">IF(L109&lt;&gt;$N$2,N108,IF(M109="INICIO",0,IF(M109="FIN",1,"ERROR")))</f>
        <v>1</v>
      </c>
      <c r="O109" s="8">
        <f t="shared" ref="O109:O113" si="20">N109</f>
        <v>1</v>
      </c>
      <c r="P109" s="8">
        <f t="shared" ref="P109:P112" si="21">(K110-K109)*24</f>
        <v>744</v>
      </c>
    </row>
    <row r="110" spans="2:16" x14ac:dyDescent="0.25">
      <c r="B110" s="1"/>
      <c r="C110" s="2"/>
      <c r="F110" s="1"/>
      <c r="G110" s="1"/>
      <c r="H110" s="1"/>
      <c r="J110" s="8">
        <v>108</v>
      </c>
      <c r="K110" s="36">
        <f t="shared" si="18"/>
        <v>45809</v>
      </c>
      <c r="L110" s="8" t="str">
        <f>IFERROR(IF(VLOOKUP(K110,$F$4:$F$503,1,0)&gt;0,$F$2,""),IFERROR(IF(VLOOKUP(K110,$G$4:$G$503,1,0)&gt;0,$G$2,""),IFERROR(IF(VLOOKUP(K110,#REF!,1,0)&gt;0,#REF!,""),IFERROR(IF(VLOOKUP(K110,#REF!,1,0)&gt;0,#REF!,""),IFERROR(IF(VLOOKUP(K110,$H$4:$H$82,1,0)&gt;0,$H$2,""),"ERROR")))))</f>
        <v>CAMBIO MES</v>
      </c>
      <c r="M110" s="8" t="str">
        <f>IFERROR(IF(VLOOKUP(K110,$F$4:$F$503,1,0)&gt;0,$F$3,""),IFERROR(IF(VLOOKUP(K110,$G$4:$G$503,1,0)&gt;0,$G$3,""),IFERROR(IF(VLOOKUP(K110,#REF!,1,0)&gt;0,#REF!,""),IFERROR(IF(VLOOKUP(K110,#REF!,1,0)&gt;0,#REF!,""),IFERROR(IF(VLOOKUP(K110,$H$4:$H$82,1,0)&gt;0,$H$2,""),"ERROR")))))</f>
        <v>CAMBIO MES</v>
      </c>
      <c r="N110" s="8">
        <f t="shared" si="19"/>
        <v>1</v>
      </c>
      <c r="O110" s="8">
        <f t="shared" si="20"/>
        <v>1</v>
      </c>
      <c r="P110" s="8">
        <f t="shared" si="21"/>
        <v>72</v>
      </c>
    </row>
    <row r="111" spans="2:16" x14ac:dyDescent="0.25">
      <c r="B111" s="1"/>
      <c r="C111" s="2"/>
      <c r="F111" s="1"/>
      <c r="G111" s="1"/>
      <c r="H111" s="1"/>
      <c r="J111" s="8">
        <v>109</v>
      </c>
      <c r="K111" s="36">
        <f t="shared" si="18"/>
        <v>45812</v>
      </c>
      <c r="L111" s="8" t="str">
        <f>IFERROR(IF(VLOOKUP(K111,$F$4:$F$503,1,0)&gt;0,$F$2,""),IFERROR(IF(VLOOKUP(K111,$G$4:$G$503,1,0)&gt;0,$G$2,""),IFERROR(IF(VLOOKUP(K111,#REF!,1,0)&gt;0,#REF!,""),IFERROR(IF(VLOOKUP(K111,#REF!,1,0)&gt;0,#REF!,""),IFERROR(IF(VLOOKUP(K111,$H$4:$H$82,1,0)&gt;0,$H$2,""),"ERROR")))))</f>
        <v>EQUIPO 1</v>
      </c>
      <c r="M111" s="8" t="str">
        <f>IFERROR(IF(VLOOKUP(K111,$F$4:$F$503,1,0)&gt;0,$F$3,""),IFERROR(IF(VLOOKUP(K111,$G$4:$G$503,1,0)&gt;0,$G$3,""),IFERROR(IF(VLOOKUP(K111,#REF!,1,0)&gt;0,#REF!,""),IFERROR(IF(VLOOKUP(K111,#REF!,1,0)&gt;0,#REF!,""),IFERROR(IF(VLOOKUP(K111,$H$4:$H$82,1,0)&gt;0,$H$2,""),"ERROR")))))</f>
        <v>INICIO</v>
      </c>
      <c r="N111" s="8">
        <f t="shared" si="19"/>
        <v>0</v>
      </c>
      <c r="O111" s="8">
        <f t="shared" si="20"/>
        <v>0</v>
      </c>
      <c r="P111" s="8">
        <f t="shared" si="21"/>
        <v>624</v>
      </c>
    </row>
    <row r="112" spans="2:16" x14ac:dyDescent="0.25">
      <c r="B112" s="1"/>
      <c r="C112" s="2"/>
      <c r="F112" s="1"/>
      <c r="G112" s="1"/>
      <c r="H112" s="1"/>
      <c r="J112" s="8">
        <v>110</v>
      </c>
      <c r="K112" s="36">
        <f t="shared" si="18"/>
        <v>45838</v>
      </c>
      <c r="L112" s="8" t="str">
        <f>IFERROR(IF(VLOOKUP(K112,$F$4:$F$503,1,0)&gt;0,$F$2,""),IFERROR(IF(VLOOKUP(K112,$G$4:$G$503,1,0)&gt;0,$G$2,""),IFERROR(IF(VLOOKUP(K112,#REF!,1,0)&gt;0,#REF!,""),IFERROR(IF(VLOOKUP(K112,#REF!,1,0)&gt;0,#REF!,""),IFERROR(IF(VLOOKUP(K112,$H$4:$H$82,1,0)&gt;0,$H$2,""),"ERROR")))))</f>
        <v>EQUIPO 1</v>
      </c>
      <c r="M112" s="8" t="str">
        <f>IFERROR(IF(VLOOKUP(K112,$F$4:$F$503,1,0)&gt;0,$F$3,""),IFERROR(IF(VLOOKUP(K112,$G$4:$G$503,1,0)&gt;0,$G$3,""),IFERROR(IF(VLOOKUP(K112,#REF!,1,0)&gt;0,#REF!,""),IFERROR(IF(VLOOKUP(K112,#REF!,1,0)&gt;0,#REF!,""),IFERROR(IF(VLOOKUP(K112,$H$4:$H$82,1,0)&gt;0,$H$2,""),"ERROR")))))</f>
        <v>FIN</v>
      </c>
      <c r="N112" s="8">
        <f t="shared" si="19"/>
        <v>1</v>
      </c>
      <c r="O112" s="8">
        <f t="shared" si="20"/>
        <v>1</v>
      </c>
      <c r="P112" s="8">
        <f t="shared" si="21"/>
        <v>24</v>
      </c>
    </row>
    <row r="113" spans="2:16" x14ac:dyDescent="0.25">
      <c r="B113" s="1"/>
      <c r="C113" s="2"/>
      <c r="F113" s="1"/>
      <c r="G113" s="1"/>
      <c r="H113" s="1"/>
      <c r="J113" s="8">
        <v>111</v>
      </c>
      <c r="K113" s="36">
        <f t="shared" si="18"/>
        <v>45839</v>
      </c>
      <c r="L113" s="8" t="str">
        <f>IFERROR(IF(VLOOKUP(K113,$F$4:$F$503,1,0)&gt;0,$F$2,""),IFERROR(IF(VLOOKUP(K113,$G$4:$G$503,1,0)&gt;0,$G$2,""),IFERROR(IF(VLOOKUP(K113,#REF!,1,0)&gt;0,#REF!,""),IFERROR(IF(VLOOKUP(K113,#REF!,1,0)&gt;0,#REF!,""),IFERROR(IF(VLOOKUP(K113,$H$4:$H$82,1,0)&gt;0,$H$2,""),"ERROR")))))</f>
        <v>CAMBIO MES</v>
      </c>
      <c r="M113" s="8" t="str">
        <f>IFERROR(IF(VLOOKUP(K113,$F$4:$F$503,1,0)&gt;0,$F$3,""),IFERROR(IF(VLOOKUP(K113,$G$4:$G$503,1,0)&gt;0,$G$3,""),IFERROR(IF(VLOOKUP(K113,#REF!,1,0)&gt;0,#REF!,""),IFERROR(IF(VLOOKUP(K113,#REF!,1,0)&gt;0,#REF!,""),IFERROR(IF(VLOOKUP(K113,$H$4:$H$82,1,0)&gt;0,$H$2,""),"ERROR")))))</f>
        <v>CAMBIO MES</v>
      </c>
      <c r="N113" s="8">
        <f t="shared" si="19"/>
        <v>1</v>
      </c>
      <c r="O113" s="8">
        <f t="shared" si="20"/>
        <v>1</v>
      </c>
      <c r="P113" s="8"/>
    </row>
    <row r="114" spans="2:16" x14ac:dyDescent="0.25">
      <c r="B114" s="1"/>
      <c r="C114" s="2"/>
      <c r="F114" s="1"/>
      <c r="G114" s="1"/>
      <c r="H114" s="1"/>
      <c r="J114" s="8"/>
      <c r="K114" s="36"/>
      <c r="L114" s="8"/>
      <c r="M114" s="8"/>
      <c r="N114" s="8"/>
      <c r="O114" s="8"/>
      <c r="P114" s="8"/>
    </row>
    <row r="115" spans="2:16" x14ac:dyDescent="0.25">
      <c r="B115" s="1"/>
      <c r="C115" s="2"/>
      <c r="F115" s="1"/>
      <c r="G115" s="1"/>
      <c r="H115" s="1"/>
      <c r="J115" s="8"/>
      <c r="K115" s="36"/>
      <c r="L115" s="8"/>
      <c r="M115" s="8"/>
      <c r="N115" s="8"/>
      <c r="O115" s="8"/>
      <c r="P115" s="8"/>
    </row>
    <row r="116" spans="2:16" x14ac:dyDescent="0.25">
      <c r="B116" s="1"/>
      <c r="C116" s="2"/>
      <c r="F116" s="1"/>
      <c r="G116" s="1"/>
      <c r="H116" s="1"/>
      <c r="J116" s="8"/>
      <c r="K116" s="36"/>
      <c r="L116" s="8"/>
      <c r="M116" s="8"/>
      <c r="N116" s="8"/>
      <c r="O116" s="8"/>
      <c r="P116" s="8"/>
    </row>
    <row r="117" spans="2:16" x14ac:dyDescent="0.25">
      <c r="B117" s="1"/>
      <c r="C117" s="2"/>
      <c r="F117" s="1"/>
      <c r="G117" s="1"/>
      <c r="H117" s="1"/>
      <c r="J117" s="8"/>
      <c r="K117" s="36"/>
      <c r="L117" s="8"/>
      <c r="M117" s="8"/>
      <c r="N117" s="8"/>
      <c r="O117" s="8"/>
      <c r="P117" s="8"/>
    </row>
    <row r="118" spans="2:16" x14ac:dyDescent="0.25">
      <c r="B118" s="1"/>
      <c r="C118" s="2"/>
      <c r="F118" s="1"/>
      <c r="G118" s="1"/>
      <c r="H118" s="1"/>
      <c r="J118" s="8"/>
      <c r="K118" s="36"/>
      <c r="L118" s="8"/>
      <c r="M118" s="8"/>
      <c r="N118" s="8"/>
      <c r="O118" s="8"/>
      <c r="P118" s="8"/>
    </row>
    <row r="119" spans="2:16" x14ac:dyDescent="0.25">
      <c r="B119" s="1"/>
      <c r="C119" s="2"/>
      <c r="F119" s="1"/>
      <c r="G119" s="1"/>
      <c r="H119" s="1"/>
      <c r="J119" s="8"/>
      <c r="K119" s="36"/>
      <c r="L119" s="8"/>
      <c r="M119" s="8"/>
      <c r="N119" s="8"/>
      <c r="O119" s="8"/>
      <c r="P119" s="8"/>
    </row>
    <row r="120" spans="2:16" x14ac:dyDescent="0.25">
      <c r="B120" s="1"/>
      <c r="C120" s="2"/>
      <c r="F120" s="1"/>
      <c r="G120" s="1"/>
      <c r="H120" s="1"/>
      <c r="J120" s="8"/>
      <c r="K120" s="36"/>
      <c r="L120" s="8"/>
      <c r="M120" s="8"/>
      <c r="N120" s="8"/>
      <c r="O120" s="8"/>
      <c r="P120" s="8"/>
    </row>
    <row r="121" spans="2:16" x14ac:dyDescent="0.25">
      <c r="B121" s="1"/>
      <c r="C121" s="2"/>
      <c r="F121" s="1"/>
      <c r="G121" s="1"/>
      <c r="H121" s="1"/>
      <c r="J121" s="8"/>
      <c r="K121" s="36"/>
      <c r="L121" s="8"/>
      <c r="M121" s="8"/>
      <c r="N121" s="8"/>
      <c r="O121" s="8"/>
      <c r="P121" s="8"/>
    </row>
    <row r="122" spans="2:16" x14ac:dyDescent="0.25">
      <c r="B122" s="1"/>
      <c r="C122" s="2"/>
      <c r="F122" s="1"/>
      <c r="G122" s="1"/>
      <c r="H122" s="1"/>
      <c r="J122" s="8"/>
      <c r="K122" s="36"/>
      <c r="L122" s="8"/>
      <c r="M122" s="8"/>
      <c r="N122" s="8"/>
      <c r="O122" s="8"/>
      <c r="P122" s="8"/>
    </row>
    <row r="123" spans="2:16" x14ac:dyDescent="0.25">
      <c r="B123" s="1"/>
      <c r="C123" s="2"/>
      <c r="F123" s="1"/>
      <c r="G123" s="1"/>
      <c r="H123" s="1"/>
      <c r="J123" s="8"/>
      <c r="K123" s="36"/>
      <c r="L123" s="8"/>
      <c r="M123" s="8"/>
      <c r="N123" s="8"/>
      <c r="O123" s="8"/>
      <c r="P123" s="8"/>
    </row>
    <row r="124" spans="2:16" x14ac:dyDescent="0.25">
      <c r="B124" s="1"/>
      <c r="C124" s="2"/>
      <c r="F124" s="1"/>
      <c r="G124" s="1"/>
      <c r="H124" s="1"/>
      <c r="J124" s="8"/>
      <c r="K124" s="36"/>
      <c r="L124" s="8"/>
      <c r="M124" s="8"/>
      <c r="N124" s="8"/>
      <c r="O124" s="8"/>
      <c r="P124" s="8"/>
    </row>
    <row r="125" spans="2:16" x14ac:dyDescent="0.25">
      <c r="B125" s="1"/>
      <c r="C125" s="2"/>
      <c r="F125" s="1"/>
      <c r="G125" s="1"/>
      <c r="H125" s="1"/>
      <c r="J125" s="8"/>
      <c r="K125" s="36"/>
      <c r="L125" s="8"/>
      <c r="M125" s="8"/>
      <c r="N125" s="8"/>
      <c r="O125" s="8"/>
      <c r="P125" s="8"/>
    </row>
    <row r="126" spans="2:16" x14ac:dyDescent="0.25">
      <c r="B126" s="1"/>
      <c r="C126" s="2"/>
      <c r="F126" s="1"/>
      <c r="G126" s="1"/>
      <c r="J126" s="8"/>
      <c r="K126" s="36"/>
      <c r="L126" s="8"/>
      <c r="M126" s="8"/>
      <c r="N126" s="8"/>
      <c r="O126" s="8"/>
      <c r="P126" s="8"/>
    </row>
    <row r="127" spans="2:16" x14ac:dyDescent="0.25">
      <c r="B127" s="1"/>
      <c r="C127" s="2"/>
      <c r="F127" s="1"/>
      <c r="G127" s="1"/>
      <c r="J127" s="8"/>
      <c r="K127" s="36"/>
      <c r="L127" s="8"/>
      <c r="M127" s="8"/>
      <c r="N127" s="8"/>
      <c r="O127" s="8"/>
      <c r="P127" s="8"/>
    </row>
    <row r="128" spans="2:16" x14ac:dyDescent="0.25">
      <c r="B128" s="1"/>
      <c r="C128" s="2"/>
      <c r="F128" s="1"/>
      <c r="G128" s="1"/>
      <c r="J128" s="8"/>
      <c r="K128" s="36"/>
      <c r="L128" s="8"/>
      <c r="M128" s="8"/>
      <c r="N128" s="8"/>
      <c r="O128" s="8"/>
      <c r="P128" s="8"/>
    </row>
    <row r="129" spans="2:16" x14ac:dyDescent="0.25">
      <c r="B129" s="1"/>
      <c r="C129" s="2"/>
      <c r="F129" s="1"/>
      <c r="G129" s="1"/>
      <c r="J129" s="8"/>
      <c r="K129" s="36"/>
      <c r="L129" s="8"/>
      <c r="M129" s="8"/>
      <c r="N129" s="8"/>
      <c r="O129" s="8"/>
      <c r="P129" s="8"/>
    </row>
    <row r="130" spans="2:16" x14ac:dyDescent="0.25">
      <c r="B130" s="1"/>
      <c r="C130" s="2"/>
      <c r="F130" s="1"/>
      <c r="G130" s="1"/>
      <c r="J130" s="8"/>
      <c r="K130" s="36"/>
      <c r="L130" s="8"/>
      <c r="M130" s="8"/>
      <c r="N130" s="8"/>
      <c r="O130" s="8"/>
      <c r="P130" s="8"/>
    </row>
    <row r="131" spans="2:16" x14ac:dyDescent="0.25">
      <c r="B131" s="1"/>
      <c r="C131" s="2"/>
      <c r="F131" s="1"/>
      <c r="G131" s="1"/>
      <c r="J131" s="8"/>
      <c r="K131" s="36"/>
      <c r="L131" s="8"/>
      <c r="M131" s="8"/>
      <c r="N131" s="8"/>
      <c r="O131" s="8"/>
      <c r="P131" s="8"/>
    </row>
    <row r="132" spans="2:16" x14ac:dyDescent="0.25">
      <c r="B132" s="1"/>
      <c r="C132" s="2"/>
      <c r="F132" s="1"/>
      <c r="G132" s="1"/>
      <c r="J132" s="8"/>
      <c r="K132" s="36"/>
      <c r="L132" s="8"/>
      <c r="M132" s="8"/>
      <c r="N132" s="8"/>
      <c r="O132" s="8"/>
      <c r="P132" s="8"/>
    </row>
    <row r="133" spans="2:16" x14ac:dyDescent="0.25">
      <c r="B133" s="1"/>
      <c r="C133" s="2"/>
      <c r="F133" s="1"/>
      <c r="G133" s="1"/>
      <c r="J133" s="8"/>
      <c r="K133" s="36"/>
      <c r="L133" s="8"/>
      <c r="M133" s="8"/>
      <c r="N133" s="8"/>
      <c r="O133" s="8"/>
      <c r="P133" s="8"/>
    </row>
    <row r="134" spans="2:16" x14ac:dyDescent="0.25">
      <c r="B134" s="1"/>
      <c r="C134" s="2"/>
      <c r="F134" s="1"/>
      <c r="G134" s="1"/>
      <c r="J134" s="8"/>
      <c r="K134" s="36"/>
      <c r="L134" s="8"/>
      <c r="M134" s="8"/>
      <c r="N134" s="8"/>
      <c r="O134" s="8"/>
      <c r="P134" s="8"/>
    </row>
    <row r="135" spans="2:16" x14ac:dyDescent="0.25">
      <c r="B135" s="1"/>
      <c r="C135" s="2"/>
      <c r="F135" s="1"/>
      <c r="G135" s="1"/>
      <c r="J135" s="8"/>
      <c r="K135" s="36"/>
      <c r="L135" s="8"/>
      <c r="M135" s="8"/>
      <c r="N135" s="8"/>
      <c r="O135" s="8"/>
      <c r="P135" s="8"/>
    </row>
    <row r="136" spans="2:16" x14ac:dyDescent="0.25">
      <c r="B136" s="1"/>
      <c r="C136" s="2"/>
      <c r="F136" s="1"/>
      <c r="G136" s="1"/>
      <c r="J136" s="8"/>
      <c r="K136" s="36"/>
      <c r="L136" s="8"/>
      <c r="M136" s="8"/>
      <c r="N136" s="8"/>
      <c r="O136" s="8"/>
      <c r="P136" s="8"/>
    </row>
    <row r="137" spans="2:16" x14ac:dyDescent="0.25">
      <c r="B137" s="1"/>
      <c r="C137" s="2"/>
      <c r="F137" s="1"/>
      <c r="G137" s="1"/>
      <c r="J137" s="8"/>
      <c r="K137" s="36"/>
      <c r="L137" s="8"/>
      <c r="M137" s="8"/>
      <c r="N137" s="8"/>
      <c r="O137" s="8"/>
      <c r="P137" s="8"/>
    </row>
    <row r="138" spans="2:16" x14ac:dyDescent="0.25">
      <c r="B138" s="1"/>
      <c r="C138" s="2"/>
      <c r="F138" s="1"/>
      <c r="G138" s="1"/>
      <c r="J138" s="8"/>
      <c r="K138" s="36"/>
      <c r="L138" s="8"/>
      <c r="M138" s="8"/>
      <c r="N138" s="8"/>
      <c r="O138" s="8"/>
      <c r="P138" s="8"/>
    </row>
    <row r="139" spans="2:16" x14ac:dyDescent="0.25">
      <c r="B139" s="1"/>
      <c r="C139" s="2"/>
      <c r="F139" s="1"/>
      <c r="G139" s="1"/>
      <c r="J139" s="8"/>
      <c r="K139" s="36"/>
      <c r="L139" s="8"/>
      <c r="M139" s="8"/>
      <c r="N139" s="8"/>
      <c r="O139" s="8"/>
      <c r="P139" s="8"/>
    </row>
    <row r="140" spans="2:16" x14ac:dyDescent="0.25">
      <c r="B140" s="1"/>
      <c r="C140" s="2"/>
      <c r="F140" s="1"/>
      <c r="G140" s="1"/>
      <c r="J140" s="8"/>
      <c r="K140" s="36"/>
      <c r="L140" s="8"/>
      <c r="M140" s="8"/>
      <c r="N140" s="8"/>
      <c r="O140" s="8"/>
      <c r="P140" s="8"/>
    </row>
    <row r="141" spans="2:16" x14ac:dyDescent="0.25">
      <c r="B141" s="1"/>
      <c r="C141" s="2"/>
      <c r="F141" s="1"/>
      <c r="G141" s="1"/>
      <c r="J141" s="8"/>
      <c r="K141" s="36"/>
      <c r="L141" s="8"/>
      <c r="M141" s="8"/>
      <c r="N141" s="8"/>
      <c r="O141" s="8"/>
      <c r="P141" s="8"/>
    </row>
    <row r="142" spans="2:16" x14ac:dyDescent="0.25">
      <c r="B142" s="1"/>
      <c r="C142" s="2"/>
      <c r="F142" s="1"/>
      <c r="G142" s="1"/>
      <c r="J142" s="8"/>
      <c r="K142" s="36"/>
      <c r="L142" s="8"/>
      <c r="M142" s="8"/>
      <c r="N142" s="8"/>
      <c r="O142" s="8"/>
      <c r="P142" s="8"/>
    </row>
    <row r="143" spans="2:16" x14ac:dyDescent="0.25">
      <c r="B143" s="1"/>
      <c r="C143" s="2"/>
      <c r="F143" s="1"/>
      <c r="G143" s="1"/>
      <c r="J143" s="8"/>
      <c r="K143" s="36"/>
      <c r="L143" s="8"/>
      <c r="M143" s="8"/>
      <c r="N143" s="8"/>
      <c r="O143" s="8"/>
      <c r="P143" s="8"/>
    </row>
    <row r="144" spans="2:16" x14ac:dyDescent="0.25">
      <c r="B144" s="1"/>
      <c r="C144" s="2"/>
      <c r="F144" s="1"/>
      <c r="G144" s="1"/>
      <c r="J144" s="8"/>
      <c r="K144" s="36"/>
      <c r="L144" s="8"/>
      <c r="M144" s="8"/>
      <c r="N144" s="8"/>
      <c r="O144" s="8"/>
      <c r="P144" s="8"/>
    </row>
    <row r="145" spans="2:16" x14ac:dyDescent="0.25">
      <c r="B145" s="1"/>
      <c r="C145" s="2"/>
      <c r="F145" s="1"/>
      <c r="G145" s="1"/>
      <c r="J145" s="8"/>
      <c r="K145" s="36"/>
      <c r="L145" s="8"/>
      <c r="M145" s="8"/>
      <c r="N145" s="8"/>
      <c r="O145" s="8"/>
      <c r="P145" s="8"/>
    </row>
    <row r="146" spans="2:16" x14ac:dyDescent="0.25">
      <c r="B146" s="1"/>
      <c r="C146" s="2"/>
      <c r="F146" s="1"/>
      <c r="G146" s="1"/>
      <c r="J146" s="8"/>
      <c r="K146" s="36"/>
      <c r="L146" s="8"/>
      <c r="M146" s="8"/>
      <c r="N146" s="8"/>
      <c r="O146" s="8"/>
      <c r="P146" s="8"/>
    </row>
    <row r="147" spans="2:16" x14ac:dyDescent="0.25">
      <c r="B147" s="1"/>
      <c r="C147" s="2"/>
      <c r="F147" s="1"/>
      <c r="G147" s="1"/>
      <c r="J147" s="8"/>
      <c r="K147" s="36"/>
      <c r="L147" s="8"/>
      <c r="M147" s="8"/>
      <c r="N147" s="8"/>
      <c r="O147" s="8"/>
      <c r="P147" s="8"/>
    </row>
    <row r="148" spans="2:16" x14ac:dyDescent="0.25">
      <c r="B148" s="1"/>
      <c r="C148" s="2"/>
      <c r="F148" s="1"/>
      <c r="G148" s="1"/>
      <c r="J148" s="8"/>
      <c r="K148" s="36"/>
      <c r="L148" s="8"/>
      <c r="M148" s="8"/>
      <c r="N148" s="8"/>
      <c r="O148" s="8"/>
      <c r="P148" s="8"/>
    </row>
    <row r="149" spans="2:16" x14ac:dyDescent="0.25">
      <c r="B149" s="1"/>
      <c r="C149" s="2"/>
      <c r="F149" s="1"/>
      <c r="G149" s="1"/>
      <c r="J149" s="8"/>
      <c r="K149" s="36"/>
      <c r="L149" s="8"/>
      <c r="M149" s="8"/>
      <c r="N149" s="8"/>
      <c r="O149" s="8"/>
      <c r="P149" s="8"/>
    </row>
    <row r="150" spans="2:16" x14ac:dyDescent="0.25">
      <c r="B150" s="1"/>
      <c r="C150" s="2"/>
      <c r="F150" s="1"/>
      <c r="G150" s="1"/>
      <c r="J150" s="8"/>
      <c r="K150" s="36"/>
      <c r="L150" s="8"/>
      <c r="M150" s="8"/>
      <c r="N150" s="8"/>
      <c r="O150" s="8"/>
      <c r="P150" s="8"/>
    </row>
    <row r="151" spans="2:16" x14ac:dyDescent="0.25">
      <c r="B151" s="1"/>
      <c r="C151" s="2"/>
      <c r="F151" s="1"/>
      <c r="G151" s="1"/>
      <c r="J151" s="8"/>
      <c r="K151" s="36"/>
      <c r="L151" s="8"/>
      <c r="M151" s="8"/>
      <c r="N151" s="8"/>
      <c r="O151" s="8"/>
      <c r="P151" s="8"/>
    </row>
    <row r="152" spans="2:16" x14ac:dyDescent="0.25">
      <c r="B152" s="1"/>
      <c r="C152" s="2"/>
      <c r="F152" s="1"/>
      <c r="G152" s="1"/>
      <c r="J152" s="8"/>
      <c r="K152" s="36"/>
      <c r="L152" s="8"/>
      <c r="M152" s="8"/>
      <c r="N152" s="8"/>
      <c r="O152" s="8"/>
      <c r="P152" s="8"/>
    </row>
    <row r="153" spans="2:16" x14ac:dyDescent="0.25">
      <c r="B153" s="1"/>
      <c r="C153" s="2"/>
      <c r="F153" s="1"/>
      <c r="G153" s="1"/>
      <c r="J153" s="8"/>
      <c r="K153" s="36"/>
      <c r="L153" s="8"/>
      <c r="M153" s="8"/>
      <c r="N153" s="8"/>
      <c r="O153" s="8"/>
      <c r="P153" s="8"/>
    </row>
    <row r="154" spans="2:16" x14ac:dyDescent="0.25">
      <c r="B154" s="1"/>
      <c r="C154" s="2"/>
      <c r="F154" s="1"/>
      <c r="G154" s="1"/>
      <c r="J154" s="8"/>
      <c r="K154" s="36"/>
      <c r="L154" s="8"/>
      <c r="M154" s="8"/>
      <c r="N154" s="8"/>
      <c r="O154" s="8"/>
      <c r="P154" s="8"/>
    </row>
    <row r="155" spans="2:16" x14ac:dyDescent="0.25">
      <c r="B155" s="1"/>
      <c r="C155" s="2"/>
      <c r="F155" s="1"/>
      <c r="G155" s="1"/>
      <c r="J155" s="8"/>
      <c r="K155" s="36"/>
      <c r="L155" s="8"/>
      <c r="M155" s="8"/>
      <c r="N155" s="8"/>
      <c r="O155" s="8"/>
      <c r="P155" s="8"/>
    </row>
    <row r="156" spans="2:16" x14ac:dyDescent="0.25">
      <c r="B156" s="1"/>
      <c r="C156" s="2"/>
      <c r="F156" s="1"/>
      <c r="G156" s="1"/>
      <c r="J156" s="8"/>
      <c r="K156" s="36"/>
      <c r="L156" s="8"/>
      <c r="M156" s="8"/>
      <c r="N156" s="8"/>
      <c r="O156" s="8"/>
      <c r="P156" s="8"/>
    </row>
    <row r="157" spans="2:16" x14ac:dyDescent="0.25">
      <c r="B157" s="1"/>
      <c r="C157" s="2"/>
      <c r="F157" s="1"/>
      <c r="G157" s="1"/>
      <c r="J157" s="8"/>
      <c r="K157" s="36"/>
      <c r="L157" s="8"/>
      <c r="M157" s="8"/>
      <c r="N157" s="8"/>
      <c r="O157" s="8"/>
      <c r="P157" s="8"/>
    </row>
    <row r="158" spans="2:16" x14ac:dyDescent="0.25">
      <c r="B158" s="1"/>
      <c r="C158" s="2"/>
      <c r="F158" s="1"/>
      <c r="G158" s="1"/>
      <c r="J158" s="8"/>
      <c r="K158" s="36"/>
      <c r="L158" s="8"/>
      <c r="M158" s="8"/>
      <c r="N158" s="8"/>
      <c r="O158" s="8"/>
      <c r="P158" s="8"/>
    </row>
    <row r="159" spans="2:16" x14ac:dyDescent="0.25">
      <c r="B159" s="1"/>
      <c r="C159" s="2"/>
      <c r="F159" s="1"/>
      <c r="G159" s="1"/>
      <c r="J159" s="8"/>
      <c r="K159" s="36"/>
      <c r="L159" s="8"/>
      <c r="M159" s="8"/>
      <c r="N159" s="8"/>
      <c r="O159" s="8"/>
      <c r="P159" s="8"/>
    </row>
    <row r="160" spans="2:16" x14ac:dyDescent="0.25">
      <c r="B160" s="1"/>
      <c r="C160" s="2"/>
      <c r="F160" s="1"/>
      <c r="G160" s="1"/>
      <c r="J160" s="8"/>
      <c r="K160" s="36"/>
      <c r="L160" s="8"/>
      <c r="M160" s="8"/>
      <c r="N160" s="8"/>
      <c r="O160" s="8"/>
      <c r="P160" s="8"/>
    </row>
    <row r="161" spans="2:16" x14ac:dyDescent="0.25">
      <c r="B161" s="1"/>
      <c r="C161" s="2"/>
      <c r="F161" s="1"/>
      <c r="G161" s="1"/>
      <c r="J161" s="8"/>
      <c r="K161" s="36"/>
      <c r="L161" s="8"/>
      <c r="M161" s="8"/>
      <c r="N161" s="8"/>
      <c r="O161" s="8"/>
      <c r="P161" s="8"/>
    </row>
    <row r="162" spans="2:16" x14ac:dyDescent="0.25">
      <c r="B162" s="1"/>
      <c r="C162" s="2"/>
      <c r="F162" s="1"/>
      <c r="G162" s="1"/>
      <c r="J162" s="8"/>
      <c r="K162" s="36"/>
      <c r="L162" s="8"/>
      <c r="M162" s="8"/>
      <c r="N162" s="8"/>
      <c r="O162" s="8"/>
      <c r="P162" s="8"/>
    </row>
    <row r="163" spans="2:16" x14ac:dyDescent="0.25">
      <c r="B163" s="1"/>
      <c r="C163" s="2"/>
      <c r="F163" s="1"/>
      <c r="G163" s="1"/>
      <c r="J163" s="8"/>
      <c r="K163" s="36"/>
      <c r="L163" s="8"/>
      <c r="M163" s="8"/>
      <c r="N163" s="8"/>
      <c r="O163" s="8"/>
      <c r="P163" s="8"/>
    </row>
    <row r="164" spans="2:16" x14ac:dyDescent="0.25">
      <c r="B164" s="1"/>
      <c r="C164" s="2"/>
      <c r="F164" s="1"/>
      <c r="G164" s="1"/>
      <c r="J164" s="8"/>
      <c r="K164" s="36"/>
      <c r="L164" s="8"/>
      <c r="M164" s="8"/>
      <c r="N164" s="8"/>
      <c r="O164" s="8"/>
      <c r="P164" s="8"/>
    </row>
    <row r="165" spans="2:16" x14ac:dyDescent="0.25">
      <c r="B165" s="1"/>
      <c r="C165" s="2"/>
      <c r="F165" s="1"/>
      <c r="G165" s="1"/>
      <c r="J165" s="8"/>
      <c r="K165" s="36"/>
      <c r="L165" s="8"/>
      <c r="M165" s="8"/>
      <c r="N165" s="8"/>
      <c r="O165" s="8"/>
      <c r="P165" s="8"/>
    </row>
    <row r="166" spans="2:16" x14ac:dyDescent="0.25">
      <c r="B166" s="1"/>
      <c r="C166" s="2"/>
      <c r="F166" s="1"/>
      <c r="G166" s="1"/>
      <c r="J166" s="8"/>
      <c r="K166" s="36"/>
      <c r="L166" s="8"/>
      <c r="M166" s="8"/>
      <c r="N166" s="8"/>
      <c r="O166" s="8"/>
      <c r="P166" s="8"/>
    </row>
    <row r="167" spans="2:16" x14ac:dyDescent="0.25">
      <c r="B167" s="1"/>
      <c r="C167" s="2"/>
      <c r="F167" s="1"/>
      <c r="G167" s="1"/>
      <c r="J167" s="8"/>
      <c r="K167" s="36"/>
      <c r="L167" s="8"/>
      <c r="M167" s="8"/>
      <c r="N167" s="8"/>
      <c r="O167" s="8"/>
      <c r="P167" s="8"/>
    </row>
    <row r="168" spans="2:16" x14ac:dyDescent="0.25">
      <c r="B168" s="1"/>
      <c r="C168" s="2"/>
      <c r="F168" s="1"/>
      <c r="G168" s="1"/>
      <c r="J168" s="8"/>
      <c r="K168" s="36"/>
      <c r="L168" s="8"/>
      <c r="M168" s="8"/>
      <c r="N168" s="8"/>
      <c r="O168" s="8"/>
      <c r="P168" s="8"/>
    </row>
    <row r="169" spans="2:16" x14ac:dyDescent="0.25">
      <c r="B169" s="1"/>
      <c r="C169" s="2"/>
      <c r="F169" s="1"/>
      <c r="G169" s="1"/>
      <c r="J169" s="8"/>
      <c r="K169" s="36"/>
      <c r="L169" s="8"/>
      <c r="M169" s="8"/>
      <c r="N169" s="8"/>
      <c r="O169" s="8"/>
      <c r="P169" s="8"/>
    </row>
    <row r="170" spans="2:16" x14ac:dyDescent="0.25">
      <c r="B170" s="1"/>
      <c r="C170" s="2"/>
      <c r="F170" s="1"/>
      <c r="G170" s="1"/>
      <c r="J170" s="8"/>
      <c r="K170" s="36"/>
      <c r="L170" s="8"/>
      <c r="M170" s="8"/>
      <c r="N170" s="8"/>
      <c r="O170" s="8"/>
      <c r="P170" s="8"/>
    </row>
    <row r="171" spans="2:16" x14ac:dyDescent="0.25">
      <c r="B171" s="1"/>
      <c r="C171" s="2"/>
      <c r="F171" s="1"/>
      <c r="G171" s="1"/>
      <c r="J171" s="8"/>
      <c r="K171" s="36"/>
      <c r="L171" s="8"/>
      <c r="M171" s="8"/>
      <c r="N171" s="8"/>
      <c r="O171" s="8"/>
      <c r="P171" s="8"/>
    </row>
    <row r="172" spans="2:16" x14ac:dyDescent="0.25">
      <c r="B172" s="1"/>
      <c r="C172" s="2"/>
      <c r="F172" s="1"/>
      <c r="G172" s="1"/>
      <c r="J172" s="8"/>
      <c r="K172" s="36"/>
      <c r="L172" s="8"/>
      <c r="M172" s="8"/>
      <c r="N172" s="8"/>
      <c r="O172" s="8"/>
      <c r="P172" s="8"/>
    </row>
    <row r="173" spans="2:16" x14ac:dyDescent="0.25">
      <c r="B173" s="1"/>
      <c r="C173" s="2"/>
      <c r="F173" s="1"/>
      <c r="G173" s="1"/>
      <c r="J173" s="8"/>
      <c r="K173" s="36"/>
      <c r="L173" s="8"/>
      <c r="M173" s="8"/>
      <c r="N173" s="8"/>
      <c r="O173" s="8"/>
      <c r="P173" s="8"/>
    </row>
    <row r="174" spans="2:16" x14ac:dyDescent="0.25">
      <c r="B174" s="1"/>
      <c r="C174" s="2"/>
      <c r="F174" s="1"/>
      <c r="G174" s="1"/>
      <c r="J174" s="8"/>
      <c r="K174" s="36"/>
      <c r="L174" s="8"/>
      <c r="M174" s="8"/>
      <c r="N174" s="8"/>
      <c r="O174" s="8"/>
      <c r="P174" s="8"/>
    </row>
    <row r="175" spans="2:16" x14ac:dyDescent="0.25">
      <c r="B175" s="1"/>
      <c r="C175" s="2"/>
      <c r="F175" s="1"/>
      <c r="G175" s="1"/>
      <c r="J175" s="8"/>
      <c r="K175" s="36"/>
      <c r="L175" s="8"/>
      <c r="M175" s="8"/>
      <c r="N175" s="8"/>
      <c r="O175" s="8"/>
      <c r="P175" s="8"/>
    </row>
    <row r="176" spans="2:16" x14ac:dyDescent="0.25">
      <c r="B176" s="1"/>
      <c r="C176" s="2"/>
      <c r="F176" s="1"/>
      <c r="G176" s="1"/>
      <c r="J176" s="8"/>
      <c r="K176" s="36"/>
      <c r="L176" s="8"/>
      <c r="M176" s="8"/>
      <c r="N176" s="8"/>
      <c r="O176" s="8"/>
      <c r="P176" s="8"/>
    </row>
    <row r="177" spans="2:16" x14ac:dyDescent="0.25">
      <c r="B177" s="1"/>
      <c r="C177" s="2"/>
      <c r="F177" s="1"/>
      <c r="G177" s="1"/>
      <c r="J177" s="8"/>
      <c r="K177" s="36"/>
      <c r="L177" s="8"/>
      <c r="M177" s="8"/>
      <c r="N177" s="8"/>
      <c r="O177" s="8"/>
      <c r="P177" s="8"/>
    </row>
    <row r="178" spans="2:16" x14ac:dyDescent="0.25">
      <c r="B178" s="1"/>
      <c r="C178" s="2"/>
      <c r="F178" s="1"/>
      <c r="G178" s="1"/>
      <c r="J178" s="8"/>
      <c r="K178" s="36"/>
      <c r="L178" s="8"/>
      <c r="M178" s="8"/>
      <c r="N178" s="8"/>
      <c r="O178" s="8"/>
      <c r="P178" s="8"/>
    </row>
    <row r="179" spans="2:16" x14ac:dyDescent="0.25">
      <c r="B179" s="1"/>
      <c r="C179" s="2"/>
      <c r="F179" s="1"/>
      <c r="G179" s="1"/>
      <c r="J179" s="8"/>
      <c r="K179" s="36"/>
      <c r="L179" s="8"/>
      <c r="M179" s="8"/>
      <c r="N179" s="8"/>
      <c r="O179" s="8"/>
      <c r="P179" s="8"/>
    </row>
    <row r="180" spans="2:16" x14ac:dyDescent="0.25">
      <c r="B180" s="1"/>
      <c r="C180" s="2"/>
      <c r="F180" s="1"/>
      <c r="G180" s="1"/>
      <c r="J180" s="8"/>
      <c r="K180" s="36"/>
      <c r="L180" s="8"/>
      <c r="M180" s="8"/>
      <c r="N180" s="8"/>
      <c r="O180" s="8"/>
      <c r="P180" s="8"/>
    </row>
    <row r="181" spans="2:16" x14ac:dyDescent="0.25">
      <c r="B181" s="1"/>
      <c r="C181" s="2"/>
      <c r="F181" s="1"/>
      <c r="G181" s="1"/>
      <c r="J181" s="8"/>
      <c r="K181" s="36"/>
      <c r="L181" s="8"/>
      <c r="M181" s="8"/>
      <c r="N181" s="8"/>
      <c r="O181" s="8"/>
      <c r="P181" s="8"/>
    </row>
    <row r="182" spans="2:16" x14ac:dyDescent="0.25">
      <c r="B182" s="1"/>
      <c r="C182" s="2"/>
      <c r="F182" s="1"/>
      <c r="G182" s="1"/>
      <c r="J182" s="8"/>
      <c r="K182" s="36"/>
      <c r="L182" s="8"/>
      <c r="M182" s="8"/>
      <c r="N182" s="8"/>
      <c r="O182" s="8"/>
      <c r="P182" s="8"/>
    </row>
    <row r="183" spans="2:16" x14ac:dyDescent="0.25">
      <c r="B183" s="1"/>
      <c r="C183" s="2"/>
      <c r="F183" s="1"/>
      <c r="G183" s="1"/>
      <c r="J183" s="8"/>
      <c r="K183" s="36"/>
      <c r="L183" s="8"/>
      <c r="M183" s="8"/>
      <c r="N183" s="8"/>
      <c r="O183" s="8"/>
      <c r="P183" s="8"/>
    </row>
    <row r="184" spans="2:16" x14ac:dyDescent="0.25">
      <c r="B184" s="1"/>
      <c r="C184" s="2"/>
      <c r="F184" s="1"/>
      <c r="G184" s="1"/>
      <c r="J184" s="8"/>
      <c r="K184" s="36"/>
      <c r="L184" s="8"/>
      <c r="M184" s="8"/>
      <c r="N184" s="8"/>
      <c r="O184" s="8"/>
      <c r="P184" s="8"/>
    </row>
    <row r="185" spans="2:16" x14ac:dyDescent="0.25">
      <c r="B185" s="1"/>
      <c r="C185" s="2"/>
      <c r="F185" s="1"/>
      <c r="G185" s="1"/>
      <c r="J185" s="8"/>
      <c r="K185" s="36"/>
      <c r="L185" s="8"/>
      <c r="M185" s="8"/>
      <c r="N185" s="8"/>
      <c r="O185" s="8"/>
      <c r="P185" s="8"/>
    </row>
    <row r="186" spans="2:16" x14ac:dyDescent="0.25">
      <c r="B186" s="1"/>
      <c r="C186" s="2"/>
      <c r="F186" s="1"/>
      <c r="G186" s="1"/>
      <c r="J186" s="8"/>
      <c r="K186" s="36"/>
      <c r="L186" s="8"/>
      <c r="M186" s="8"/>
      <c r="N186" s="8"/>
      <c r="O186" s="8"/>
      <c r="P186" s="8"/>
    </row>
    <row r="187" spans="2:16" x14ac:dyDescent="0.25">
      <c r="B187" s="1"/>
      <c r="C187" s="2"/>
      <c r="F187" s="1"/>
      <c r="G187" s="1"/>
      <c r="J187" s="8"/>
      <c r="K187" s="36"/>
      <c r="L187" s="8"/>
      <c r="M187" s="8"/>
      <c r="N187" s="8"/>
      <c r="O187" s="8"/>
      <c r="P187" s="8"/>
    </row>
    <row r="188" spans="2:16" x14ac:dyDescent="0.25">
      <c r="B188" s="1"/>
      <c r="C188" s="2"/>
      <c r="F188" s="1"/>
      <c r="G188" s="1"/>
      <c r="J188" s="8"/>
      <c r="K188" s="36"/>
      <c r="L188" s="8"/>
      <c r="M188" s="8"/>
      <c r="N188" s="8"/>
      <c r="O188" s="8"/>
      <c r="P188" s="8"/>
    </row>
    <row r="189" spans="2:16" x14ac:dyDescent="0.25">
      <c r="B189" s="1"/>
      <c r="C189" s="2"/>
      <c r="F189" s="1"/>
      <c r="G189" s="1"/>
      <c r="J189" s="8"/>
      <c r="K189" s="36"/>
      <c r="L189" s="8"/>
      <c r="M189" s="8"/>
      <c r="N189" s="8"/>
      <c r="O189" s="8"/>
      <c r="P189" s="8"/>
    </row>
    <row r="190" spans="2:16" x14ac:dyDescent="0.25">
      <c r="B190" s="1"/>
      <c r="C190" s="2"/>
      <c r="F190" s="1"/>
      <c r="G190" s="1"/>
      <c r="J190" s="8"/>
      <c r="K190" s="36"/>
      <c r="L190" s="8"/>
      <c r="M190" s="8"/>
      <c r="N190" s="8"/>
      <c r="O190" s="8"/>
      <c r="P190" s="8"/>
    </row>
    <row r="191" spans="2:16" x14ac:dyDescent="0.25">
      <c r="B191" s="1"/>
      <c r="C191" s="2"/>
      <c r="F191" s="1"/>
      <c r="G191" s="1"/>
      <c r="J191" s="8"/>
      <c r="K191" s="36"/>
      <c r="L191" s="8"/>
      <c r="M191" s="8"/>
      <c r="N191" s="8"/>
      <c r="O191" s="8"/>
      <c r="P191" s="8"/>
    </row>
    <row r="192" spans="2:16" x14ac:dyDescent="0.25">
      <c r="B192" s="1"/>
      <c r="C192" s="2"/>
      <c r="F192" s="1"/>
      <c r="G192" s="1"/>
      <c r="J192" s="8"/>
      <c r="K192" s="36"/>
      <c r="L192" s="8"/>
      <c r="M192" s="8"/>
      <c r="N192" s="8"/>
      <c r="O192" s="8"/>
      <c r="P192" s="8"/>
    </row>
    <row r="193" spans="2:16" x14ac:dyDescent="0.25">
      <c r="B193" s="1"/>
      <c r="C193" s="2"/>
      <c r="F193" s="1"/>
      <c r="G193" s="1"/>
      <c r="J193" s="8"/>
      <c r="K193" s="36"/>
      <c r="L193" s="8"/>
      <c r="M193" s="8"/>
      <c r="N193" s="8"/>
      <c r="O193" s="8"/>
      <c r="P193" s="8"/>
    </row>
    <row r="194" spans="2:16" x14ac:dyDescent="0.25">
      <c r="B194" s="1"/>
      <c r="C194" s="2"/>
      <c r="F194" s="1"/>
      <c r="G194" s="1"/>
      <c r="J194" s="8"/>
      <c r="K194" s="36"/>
      <c r="L194" s="8"/>
      <c r="M194" s="8"/>
      <c r="N194" s="8"/>
      <c r="O194" s="8"/>
      <c r="P194" s="8"/>
    </row>
    <row r="195" spans="2:16" x14ac:dyDescent="0.25">
      <c r="B195" s="1"/>
      <c r="C195" s="2"/>
      <c r="F195" s="1"/>
      <c r="G195" s="1"/>
      <c r="J195" s="8"/>
      <c r="K195" s="36"/>
      <c r="L195" s="8"/>
      <c r="M195" s="8"/>
      <c r="N195" s="8"/>
      <c r="O195" s="8"/>
      <c r="P195" s="8"/>
    </row>
    <row r="196" spans="2:16" x14ac:dyDescent="0.25">
      <c r="B196" s="1"/>
      <c r="C196" s="2"/>
      <c r="F196" s="1"/>
      <c r="G196" s="1"/>
      <c r="J196" s="8"/>
      <c r="K196" s="36"/>
      <c r="L196" s="8"/>
      <c r="M196" s="8"/>
      <c r="N196" s="8"/>
      <c r="O196" s="8"/>
      <c r="P196" s="8"/>
    </row>
    <row r="197" spans="2:16" x14ac:dyDescent="0.25">
      <c r="B197" s="1"/>
      <c r="C197" s="2"/>
      <c r="F197" s="1"/>
      <c r="G197" s="1"/>
      <c r="J197" s="8"/>
      <c r="K197" s="36"/>
      <c r="L197" s="8"/>
      <c r="M197" s="8"/>
      <c r="N197" s="8"/>
      <c r="O197" s="8"/>
      <c r="P197" s="8"/>
    </row>
    <row r="198" spans="2:16" x14ac:dyDescent="0.25">
      <c r="B198" s="1"/>
      <c r="C198" s="2"/>
      <c r="F198" s="1"/>
      <c r="G198" s="1"/>
      <c r="J198" s="8"/>
      <c r="K198" s="36"/>
      <c r="L198" s="8"/>
      <c r="M198" s="8"/>
      <c r="N198" s="8"/>
      <c r="O198" s="8"/>
      <c r="P198" s="8"/>
    </row>
    <row r="199" spans="2:16" x14ac:dyDescent="0.25">
      <c r="B199" s="1"/>
      <c r="C199" s="2"/>
      <c r="F199" s="1"/>
      <c r="G199" s="1"/>
      <c r="J199" s="8"/>
      <c r="K199" s="36"/>
      <c r="L199" s="8"/>
      <c r="M199" s="8"/>
      <c r="N199" s="8"/>
      <c r="O199" s="8"/>
      <c r="P199" s="8"/>
    </row>
    <row r="200" spans="2:16" x14ac:dyDescent="0.25">
      <c r="B200" s="1"/>
      <c r="C200" s="2"/>
      <c r="F200" s="1"/>
      <c r="G200" s="1"/>
      <c r="J200" s="8"/>
      <c r="K200" s="36"/>
      <c r="L200" s="8"/>
      <c r="M200" s="8"/>
      <c r="N200" s="8"/>
      <c r="O200" s="8"/>
      <c r="P200" s="8"/>
    </row>
    <row r="201" spans="2:16" x14ac:dyDescent="0.25">
      <c r="B201" s="1"/>
      <c r="C201" s="2"/>
      <c r="F201" s="1"/>
      <c r="G201" s="1"/>
      <c r="J201" s="8"/>
      <c r="K201" s="36"/>
      <c r="L201" s="8"/>
      <c r="M201" s="8"/>
      <c r="N201" s="8"/>
      <c r="O201" s="8"/>
      <c r="P201" s="8"/>
    </row>
    <row r="202" spans="2:16" x14ac:dyDescent="0.25">
      <c r="B202" s="1"/>
      <c r="C202" s="2"/>
      <c r="F202" s="1"/>
      <c r="G202" s="1"/>
      <c r="J202" s="8"/>
      <c r="K202" s="36"/>
      <c r="L202" s="8"/>
      <c r="M202" s="8"/>
      <c r="N202" s="8"/>
      <c r="O202" s="8"/>
      <c r="P202" s="8"/>
    </row>
    <row r="203" spans="2:16" x14ac:dyDescent="0.25">
      <c r="B203" s="1"/>
      <c r="C203" s="2"/>
      <c r="F203" s="1"/>
      <c r="G203" s="1"/>
      <c r="J203" s="8"/>
      <c r="K203" s="36"/>
      <c r="L203" s="8"/>
      <c r="M203" s="8"/>
      <c r="N203" s="8"/>
      <c r="O203" s="8"/>
      <c r="P203" s="8"/>
    </row>
    <row r="204" spans="2:16" x14ac:dyDescent="0.25">
      <c r="B204" s="1"/>
      <c r="C204" s="2"/>
      <c r="F204" s="1"/>
      <c r="G204" s="1"/>
      <c r="J204" s="8"/>
      <c r="K204" s="36"/>
      <c r="L204" s="8"/>
      <c r="M204" s="8"/>
      <c r="N204" s="8"/>
      <c r="O204" s="8"/>
      <c r="P204" s="8"/>
    </row>
    <row r="205" spans="2:16" x14ac:dyDescent="0.25">
      <c r="B205" s="1"/>
      <c r="C205" s="2"/>
      <c r="F205" s="1"/>
      <c r="G205" s="1"/>
      <c r="J205" s="8"/>
      <c r="K205" s="36"/>
      <c r="L205" s="8"/>
      <c r="M205" s="8"/>
      <c r="N205" s="8"/>
      <c r="O205" s="8"/>
      <c r="P205" s="8"/>
    </row>
    <row r="206" spans="2:16" x14ac:dyDescent="0.25">
      <c r="B206" s="1"/>
      <c r="C206" s="2"/>
      <c r="F206" s="1"/>
      <c r="G206" s="1"/>
      <c r="J206" s="8"/>
      <c r="K206" s="36"/>
      <c r="L206" s="8"/>
      <c r="M206" s="8"/>
      <c r="N206" s="8"/>
      <c r="O206" s="8"/>
      <c r="P206" s="8"/>
    </row>
    <row r="207" spans="2:16" x14ac:dyDescent="0.25">
      <c r="B207" s="1"/>
      <c r="C207" s="2"/>
      <c r="F207" s="1"/>
      <c r="G207" s="1"/>
      <c r="J207" s="8"/>
      <c r="K207" s="36"/>
      <c r="L207" s="8"/>
      <c r="M207" s="8"/>
      <c r="N207" s="8"/>
      <c r="O207" s="8"/>
      <c r="P207" s="8"/>
    </row>
    <row r="208" spans="2:16" x14ac:dyDescent="0.25">
      <c r="B208" s="1"/>
      <c r="C208" s="2"/>
      <c r="F208" s="1"/>
      <c r="G208" s="1"/>
      <c r="J208" s="8"/>
      <c r="K208" s="36"/>
      <c r="L208" s="8"/>
      <c r="M208" s="8"/>
      <c r="N208" s="8"/>
      <c r="O208" s="8"/>
      <c r="P208" s="8"/>
    </row>
    <row r="209" spans="2:16" x14ac:dyDescent="0.25">
      <c r="B209" s="1"/>
      <c r="C209" s="2"/>
      <c r="F209" s="1"/>
      <c r="G209" s="1"/>
      <c r="J209" s="8"/>
      <c r="K209" s="36"/>
      <c r="L209" s="8"/>
      <c r="M209" s="8"/>
      <c r="N209" s="8"/>
      <c r="O209" s="8"/>
      <c r="P209" s="8"/>
    </row>
    <row r="210" spans="2:16" x14ac:dyDescent="0.25">
      <c r="B210" s="1"/>
      <c r="C210" s="2"/>
      <c r="F210" s="1"/>
      <c r="G210" s="1"/>
      <c r="J210" s="8"/>
      <c r="K210" s="36"/>
      <c r="L210" s="8"/>
      <c r="M210" s="8"/>
      <c r="N210" s="8"/>
      <c r="O210" s="8"/>
      <c r="P210" s="8"/>
    </row>
    <row r="211" spans="2:16" x14ac:dyDescent="0.25">
      <c r="B211" s="1"/>
      <c r="C211" s="2"/>
      <c r="F211" s="1"/>
      <c r="G211" s="1"/>
      <c r="J211" s="8"/>
      <c r="K211" s="36"/>
      <c r="L211" s="8"/>
      <c r="M211" s="8"/>
      <c r="N211" s="8"/>
      <c r="O211" s="8"/>
      <c r="P211" s="8"/>
    </row>
    <row r="212" spans="2:16" x14ac:dyDescent="0.25">
      <c r="B212" s="1"/>
      <c r="C212" s="2"/>
      <c r="F212" s="1"/>
      <c r="G212" s="1"/>
      <c r="J212" s="8"/>
      <c r="K212" s="36"/>
      <c r="L212" s="8"/>
      <c r="M212" s="8"/>
      <c r="N212" s="8"/>
      <c r="O212" s="8"/>
      <c r="P212" s="8"/>
    </row>
    <row r="213" spans="2:16" x14ac:dyDescent="0.25">
      <c r="B213" s="1"/>
      <c r="C213" s="2"/>
      <c r="F213" s="1"/>
      <c r="G213" s="1"/>
      <c r="J213" s="8"/>
      <c r="K213" s="36"/>
      <c r="L213" s="8"/>
      <c r="M213" s="8"/>
      <c r="N213" s="8"/>
      <c r="O213" s="8"/>
      <c r="P213" s="8"/>
    </row>
    <row r="214" spans="2:16" x14ac:dyDescent="0.25">
      <c r="B214" s="1"/>
      <c r="C214" s="2"/>
      <c r="F214" s="1"/>
      <c r="G214" s="1"/>
      <c r="J214" s="8"/>
      <c r="K214" s="36"/>
      <c r="L214" s="8"/>
      <c r="M214" s="8"/>
      <c r="N214" s="8"/>
      <c r="O214" s="8"/>
      <c r="P214" s="8"/>
    </row>
    <row r="215" spans="2:16" x14ac:dyDescent="0.25">
      <c r="B215" s="1"/>
      <c r="C215" s="2"/>
      <c r="F215" s="1"/>
      <c r="G215" s="1"/>
      <c r="J215" s="8"/>
      <c r="K215" s="36"/>
      <c r="L215" s="8"/>
      <c r="M215" s="8"/>
      <c r="N215" s="8"/>
      <c r="O215" s="8"/>
      <c r="P215" s="8"/>
    </row>
    <row r="216" spans="2:16" x14ac:dyDescent="0.25">
      <c r="B216" s="1"/>
      <c r="C216" s="2"/>
      <c r="F216" s="1"/>
      <c r="G216" s="1"/>
      <c r="J216" s="8"/>
      <c r="K216" s="36"/>
      <c r="L216" s="8"/>
      <c r="M216" s="8"/>
      <c r="N216" s="8"/>
      <c r="O216" s="8"/>
      <c r="P216" s="8"/>
    </row>
    <row r="217" spans="2:16" x14ac:dyDescent="0.25">
      <c r="B217" s="1"/>
      <c r="C217" s="2"/>
      <c r="F217" s="1"/>
      <c r="G217" s="1"/>
      <c r="J217" s="8"/>
      <c r="K217" s="36"/>
      <c r="L217" s="8"/>
      <c r="M217" s="8"/>
      <c r="N217" s="8"/>
      <c r="O217" s="8"/>
      <c r="P217" s="8"/>
    </row>
    <row r="218" spans="2:16" x14ac:dyDescent="0.25">
      <c r="B218" s="1"/>
      <c r="C218" s="2"/>
      <c r="F218" s="1"/>
      <c r="G218" s="1"/>
      <c r="J218" s="8"/>
      <c r="K218" s="36"/>
      <c r="L218" s="8"/>
      <c r="M218" s="8"/>
      <c r="N218" s="8"/>
      <c r="O218" s="8"/>
      <c r="P218" s="8"/>
    </row>
    <row r="219" spans="2:16" x14ac:dyDescent="0.25">
      <c r="B219" s="1"/>
      <c r="C219" s="2"/>
      <c r="F219" s="1"/>
      <c r="G219" s="1"/>
      <c r="J219" s="8"/>
      <c r="K219" s="36"/>
      <c r="L219" s="8"/>
      <c r="M219" s="8"/>
      <c r="N219" s="8"/>
      <c r="O219" s="8"/>
      <c r="P219" s="8"/>
    </row>
    <row r="220" spans="2:16" x14ac:dyDescent="0.25">
      <c r="B220" s="1"/>
      <c r="C220" s="2"/>
      <c r="F220" s="1"/>
      <c r="G220" s="1"/>
      <c r="J220" s="8"/>
      <c r="K220" s="36"/>
      <c r="L220" s="8"/>
      <c r="M220" s="8"/>
      <c r="N220" s="8"/>
      <c r="O220" s="8"/>
      <c r="P220" s="8"/>
    </row>
    <row r="221" spans="2:16" x14ac:dyDescent="0.25">
      <c r="B221" s="1"/>
      <c r="C221" s="2"/>
      <c r="F221" s="1"/>
      <c r="G221" s="1"/>
      <c r="J221" s="8"/>
      <c r="K221" s="36"/>
      <c r="L221" s="8"/>
      <c r="M221" s="8"/>
      <c r="N221" s="8"/>
      <c r="O221" s="8"/>
      <c r="P221" s="8"/>
    </row>
    <row r="222" spans="2:16" x14ac:dyDescent="0.25">
      <c r="B222" s="1"/>
      <c r="C222" s="2"/>
      <c r="F222" s="1"/>
      <c r="G222" s="1"/>
      <c r="J222" s="8"/>
      <c r="K222" s="36"/>
      <c r="L222" s="8"/>
      <c r="M222" s="8"/>
      <c r="N222" s="8"/>
      <c r="O222" s="8"/>
      <c r="P222" s="8"/>
    </row>
    <row r="223" spans="2:16" x14ac:dyDescent="0.25">
      <c r="B223" s="1"/>
      <c r="C223" s="2"/>
      <c r="F223" s="1"/>
      <c r="G223" s="1"/>
      <c r="J223" s="8"/>
      <c r="K223" s="36"/>
      <c r="L223" s="8"/>
      <c r="M223" s="8"/>
      <c r="N223" s="8"/>
      <c r="O223" s="8"/>
      <c r="P223" s="8"/>
    </row>
    <row r="224" spans="2:16" x14ac:dyDescent="0.25">
      <c r="B224" s="1"/>
      <c r="C224" s="2"/>
      <c r="F224" s="1"/>
      <c r="G224" s="1"/>
      <c r="J224" s="8"/>
      <c r="K224" s="36"/>
      <c r="L224" s="8"/>
      <c r="M224" s="8"/>
      <c r="N224" s="8"/>
      <c r="O224" s="8"/>
      <c r="P224" s="8"/>
    </row>
    <row r="225" spans="2:16" x14ac:dyDescent="0.25">
      <c r="B225" s="1"/>
      <c r="C225" s="2"/>
      <c r="F225" s="1"/>
      <c r="G225" s="1"/>
      <c r="J225" s="8"/>
      <c r="K225" s="36"/>
      <c r="L225" s="8"/>
      <c r="M225" s="8"/>
      <c r="N225" s="8"/>
      <c r="O225" s="8"/>
      <c r="P225" s="8"/>
    </row>
    <row r="226" spans="2:16" x14ac:dyDescent="0.25">
      <c r="B226" s="1"/>
      <c r="C226" s="2"/>
      <c r="F226" s="1"/>
      <c r="G226" s="1"/>
      <c r="J226" s="8"/>
      <c r="K226" s="36"/>
      <c r="L226" s="8"/>
      <c r="M226" s="8"/>
      <c r="N226" s="8"/>
      <c r="O226" s="8"/>
      <c r="P226" s="8"/>
    </row>
    <row r="227" spans="2:16" x14ac:dyDescent="0.25">
      <c r="B227" s="1"/>
      <c r="C227" s="2"/>
      <c r="F227" s="1"/>
      <c r="G227" s="1"/>
      <c r="J227" s="8"/>
      <c r="K227" s="36"/>
      <c r="L227" s="8"/>
      <c r="M227" s="8"/>
      <c r="N227" s="8"/>
      <c r="O227" s="8"/>
      <c r="P227" s="8"/>
    </row>
    <row r="228" spans="2:16" x14ac:dyDescent="0.25">
      <c r="B228" s="1"/>
      <c r="C228" s="2"/>
      <c r="F228" s="1"/>
      <c r="G228" s="1"/>
      <c r="J228" s="8"/>
      <c r="K228" s="36"/>
      <c r="L228" s="8"/>
      <c r="M228" s="8"/>
      <c r="N228" s="8"/>
      <c r="O228" s="8"/>
      <c r="P228" s="8"/>
    </row>
    <row r="229" spans="2:16" x14ac:dyDescent="0.25">
      <c r="B229" s="1"/>
      <c r="C229" s="2"/>
      <c r="F229" s="1"/>
      <c r="G229" s="1"/>
      <c r="J229" s="8"/>
      <c r="K229" s="36"/>
      <c r="L229" s="8"/>
      <c r="M229" s="8"/>
      <c r="N229" s="8"/>
      <c r="O229" s="8"/>
      <c r="P229" s="8"/>
    </row>
    <row r="230" spans="2:16" x14ac:dyDescent="0.25">
      <c r="B230" s="1"/>
      <c r="C230" s="2"/>
      <c r="F230" s="1"/>
      <c r="G230" s="1"/>
      <c r="J230" s="8"/>
      <c r="K230" s="36"/>
      <c r="L230" s="8"/>
      <c r="M230" s="8"/>
      <c r="N230" s="8"/>
      <c r="O230" s="8"/>
      <c r="P230" s="8"/>
    </row>
    <row r="231" spans="2:16" x14ac:dyDescent="0.25">
      <c r="B231" s="1"/>
      <c r="C231" s="2"/>
      <c r="F231" s="1"/>
      <c r="G231" s="1"/>
      <c r="J231" s="8"/>
      <c r="K231" s="36"/>
      <c r="L231" s="8"/>
      <c r="M231" s="8"/>
      <c r="N231" s="8"/>
      <c r="O231" s="8"/>
      <c r="P231" s="8"/>
    </row>
    <row r="232" spans="2:16" x14ac:dyDescent="0.25">
      <c r="B232" s="1"/>
      <c r="C232" s="2"/>
      <c r="F232" s="1"/>
      <c r="G232" s="1"/>
      <c r="J232" s="8"/>
      <c r="K232" s="36"/>
      <c r="L232" s="8"/>
      <c r="M232" s="8"/>
      <c r="N232" s="8"/>
      <c r="O232" s="8"/>
      <c r="P232" s="8"/>
    </row>
    <row r="233" spans="2:16" x14ac:dyDescent="0.25">
      <c r="B233" s="1"/>
      <c r="C233" s="2"/>
      <c r="F233" s="1"/>
      <c r="G233" s="1"/>
      <c r="J233" s="8"/>
      <c r="K233" s="36"/>
      <c r="L233" s="8"/>
      <c r="M233" s="8"/>
      <c r="N233" s="8"/>
      <c r="O233" s="8"/>
      <c r="P233" s="8"/>
    </row>
    <row r="234" spans="2:16" x14ac:dyDescent="0.25">
      <c r="B234" s="1"/>
      <c r="C234" s="2"/>
      <c r="F234" s="1"/>
      <c r="G234" s="1"/>
      <c r="J234" s="8"/>
      <c r="K234" s="36"/>
      <c r="L234" s="8"/>
      <c r="M234" s="8"/>
      <c r="N234" s="8"/>
      <c r="O234" s="8"/>
      <c r="P234" s="8"/>
    </row>
    <row r="235" spans="2:16" x14ac:dyDescent="0.25">
      <c r="B235" s="1"/>
      <c r="C235" s="2"/>
      <c r="F235" s="1"/>
      <c r="G235" s="1"/>
      <c r="J235" s="8"/>
      <c r="K235" s="36"/>
      <c r="L235" s="8"/>
      <c r="M235" s="8"/>
      <c r="N235" s="8"/>
      <c r="O235" s="8"/>
      <c r="P235" s="8"/>
    </row>
    <row r="236" spans="2:16" x14ac:dyDescent="0.25">
      <c r="B236" s="1"/>
      <c r="C236" s="2"/>
      <c r="F236" s="1"/>
      <c r="G236" s="1"/>
      <c r="J236" s="8"/>
      <c r="K236" s="36"/>
      <c r="L236" s="8"/>
      <c r="M236" s="8"/>
      <c r="N236" s="8"/>
      <c r="O236" s="8"/>
      <c r="P236" s="8"/>
    </row>
    <row r="237" spans="2:16" x14ac:dyDescent="0.25">
      <c r="B237" s="1"/>
      <c r="C237" s="2"/>
      <c r="F237" s="1"/>
      <c r="G237" s="1"/>
      <c r="J237" s="8"/>
      <c r="K237" s="36"/>
      <c r="L237" s="8"/>
      <c r="M237" s="8"/>
      <c r="N237" s="8"/>
      <c r="O237" s="8"/>
      <c r="P237" s="8"/>
    </row>
    <row r="238" spans="2:16" x14ac:dyDescent="0.25">
      <c r="B238" s="1"/>
      <c r="C238" s="2"/>
      <c r="F238" s="1"/>
      <c r="G238" s="1"/>
      <c r="J238" s="8"/>
      <c r="K238" s="36"/>
      <c r="L238" s="8"/>
      <c r="M238" s="8"/>
      <c r="N238" s="8"/>
      <c r="O238" s="8"/>
      <c r="P238" s="8"/>
    </row>
    <row r="239" spans="2:16" x14ac:dyDescent="0.25">
      <c r="B239" s="1"/>
      <c r="C239" s="2"/>
      <c r="F239" s="1"/>
      <c r="G239" s="1"/>
      <c r="J239" s="8"/>
      <c r="K239" s="36"/>
      <c r="L239" s="8"/>
      <c r="M239" s="8"/>
      <c r="N239" s="8"/>
      <c r="O239" s="8"/>
      <c r="P239" s="8"/>
    </row>
    <row r="240" spans="2:16" x14ac:dyDescent="0.25">
      <c r="B240" s="1"/>
      <c r="C240" s="2"/>
      <c r="F240" s="1"/>
      <c r="G240" s="1"/>
      <c r="J240" s="8"/>
      <c r="K240" s="36"/>
      <c r="L240" s="8"/>
      <c r="M240" s="8"/>
      <c r="N240" s="8"/>
      <c r="O240" s="8"/>
      <c r="P240" s="8"/>
    </row>
    <row r="241" spans="2:16" x14ac:dyDescent="0.25">
      <c r="B241" s="1"/>
      <c r="C241" s="2"/>
      <c r="F241" s="1"/>
      <c r="G241" s="1"/>
      <c r="J241" s="8"/>
      <c r="K241" s="36"/>
      <c r="L241" s="8"/>
      <c r="M241" s="8"/>
      <c r="N241" s="8"/>
      <c r="O241" s="8"/>
      <c r="P241" s="8"/>
    </row>
    <row r="242" spans="2:16" x14ac:dyDescent="0.25">
      <c r="B242" s="1"/>
      <c r="C242" s="2"/>
      <c r="F242" s="1"/>
      <c r="G242" s="1"/>
      <c r="J242" s="8"/>
      <c r="K242" s="36"/>
      <c r="L242" s="8"/>
      <c r="M242" s="8"/>
      <c r="N242" s="8"/>
      <c r="O242" s="8"/>
      <c r="P242" s="8"/>
    </row>
    <row r="243" spans="2:16" x14ac:dyDescent="0.25">
      <c r="B243" s="1"/>
      <c r="C243" s="2"/>
      <c r="F243" s="1"/>
      <c r="G243" s="1"/>
      <c r="J243" s="8"/>
      <c r="K243" s="36"/>
      <c r="L243" s="8"/>
      <c r="M243" s="8"/>
      <c r="N243" s="8"/>
      <c r="O243" s="8"/>
      <c r="P243" s="8"/>
    </row>
    <row r="244" spans="2:16" x14ac:dyDescent="0.25">
      <c r="B244" s="1"/>
      <c r="C244" s="2"/>
      <c r="F244" s="1"/>
      <c r="G244" s="1"/>
      <c r="J244" s="8"/>
      <c r="K244" s="36"/>
      <c r="L244" s="8"/>
      <c r="M244" s="8"/>
      <c r="N244" s="8"/>
      <c r="O244" s="8"/>
      <c r="P244" s="8"/>
    </row>
    <row r="245" spans="2:16" x14ac:dyDescent="0.25">
      <c r="B245" s="1"/>
      <c r="C245" s="2"/>
      <c r="F245" s="1"/>
      <c r="G245" s="1"/>
      <c r="J245" s="8"/>
      <c r="K245" s="36"/>
      <c r="L245" s="8"/>
      <c r="M245" s="8"/>
      <c r="N245" s="8"/>
      <c r="O245" s="8"/>
      <c r="P245" s="8"/>
    </row>
    <row r="246" spans="2:16" x14ac:dyDescent="0.25">
      <c r="B246" s="1"/>
      <c r="C246" s="2"/>
      <c r="F246" s="1"/>
      <c r="G246" s="1"/>
      <c r="J246" s="8"/>
      <c r="K246" s="36"/>
      <c r="L246" s="8"/>
      <c r="M246" s="8"/>
      <c r="N246" s="8"/>
      <c r="O246" s="8"/>
      <c r="P246" s="8"/>
    </row>
    <row r="247" spans="2:16" x14ac:dyDescent="0.25">
      <c r="B247" s="1"/>
      <c r="C247" s="2"/>
      <c r="F247" s="1"/>
      <c r="G247" s="1"/>
      <c r="J247" s="8"/>
      <c r="K247" s="36"/>
      <c r="L247" s="8"/>
      <c r="M247" s="8"/>
      <c r="N247" s="8"/>
      <c r="O247" s="8"/>
      <c r="P247" s="8"/>
    </row>
    <row r="248" spans="2:16" x14ac:dyDescent="0.25">
      <c r="B248" s="1"/>
      <c r="C248" s="2"/>
      <c r="F248" s="1"/>
      <c r="G248" s="1"/>
      <c r="J248" s="8"/>
      <c r="K248" s="36"/>
      <c r="L248" s="8"/>
      <c r="M248" s="8"/>
      <c r="N248" s="8"/>
      <c r="O248" s="8"/>
      <c r="P248" s="8"/>
    </row>
    <row r="249" spans="2:16" x14ac:dyDescent="0.25">
      <c r="B249" s="1"/>
      <c r="C249" s="2"/>
      <c r="F249" s="1"/>
      <c r="G249" s="1"/>
      <c r="J249" s="8"/>
      <c r="K249" s="36"/>
      <c r="L249" s="8"/>
      <c r="M249" s="8"/>
      <c r="N249" s="8"/>
      <c r="O249" s="8"/>
      <c r="P249" s="8"/>
    </row>
    <row r="250" spans="2:16" x14ac:dyDescent="0.25">
      <c r="B250" s="1"/>
      <c r="C250" s="2"/>
      <c r="F250" s="1"/>
      <c r="G250" s="1"/>
      <c r="J250" s="8"/>
      <c r="K250" s="36"/>
      <c r="L250" s="8"/>
      <c r="M250" s="8"/>
      <c r="N250" s="8"/>
      <c r="O250" s="8"/>
      <c r="P250" s="8"/>
    </row>
    <row r="251" spans="2:16" x14ac:dyDescent="0.25">
      <c r="B251" s="1"/>
      <c r="C251" s="2"/>
      <c r="F251" s="1"/>
      <c r="G251" s="1"/>
      <c r="J251" s="8"/>
      <c r="K251" s="36"/>
      <c r="L251" s="8"/>
      <c r="M251" s="8"/>
      <c r="N251" s="8"/>
      <c r="O251" s="8"/>
      <c r="P251" s="8"/>
    </row>
    <row r="252" spans="2:16" x14ac:dyDescent="0.25">
      <c r="B252" s="1"/>
      <c r="C252" s="2"/>
      <c r="F252" s="1"/>
      <c r="G252" s="1"/>
      <c r="J252" s="8"/>
      <c r="K252" s="36"/>
      <c r="L252" s="8"/>
      <c r="M252" s="8"/>
      <c r="N252" s="8"/>
      <c r="O252" s="8"/>
      <c r="P252" s="8"/>
    </row>
    <row r="253" spans="2:16" x14ac:dyDescent="0.25">
      <c r="B253" s="1"/>
      <c r="C253" s="2"/>
      <c r="F253" s="1"/>
      <c r="G253" s="1"/>
      <c r="J253" s="8"/>
      <c r="K253" s="36"/>
      <c r="L253" s="8"/>
      <c r="M253" s="8"/>
      <c r="N253" s="8"/>
      <c r="O253" s="8"/>
      <c r="P253" s="8"/>
    </row>
    <row r="254" spans="2:16" x14ac:dyDescent="0.25">
      <c r="B254" s="1"/>
      <c r="C254" s="2"/>
      <c r="F254" s="1"/>
      <c r="G254" s="1"/>
      <c r="K254" s="1"/>
    </row>
    <row r="255" spans="2:16" x14ac:dyDescent="0.25">
      <c r="B255" s="1"/>
      <c r="C255" s="2"/>
      <c r="F255" s="1"/>
      <c r="G255" s="1"/>
      <c r="K255" s="1"/>
    </row>
    <row r="256" spans="2:16" x14ac:dyDescent="0.25">
      <c r="B256" s="1"/>
      <c r="C256" s="2"/>
      <c r="F256" s="1"/>
      <c r="G256" s="1"/>
      <c r="K256" s="1"/>
    </row>
    <row r="257" spans="2:11" x14ac:dyDescent="0.25">
      <c r="B257" s="1"/>
      <c r="C257" s="2"/>
      <c r="F257" s="1"/>
      <c r="G257" s="1"/>
      <c r="K257" s="1"/>
    </row>
    <row r="258" spans="2:11" x14ac:dyDescent="0.25">
      <c r="B258" s="1"/>
      <c r="C258" s="2"/>
      <c r="F258" s="1"/>
      <c r="G258" s="1"/>
      <c r="K258" s="1"/>
    </row>
    <row r="259" spans="2:11" x14ac:dyDescent="0.25">
      <c r="B259" s="1"/>
      <c r="C259" s="2"/>
      <c r="F259" s="1"/>
      <c r="G259" s="1"/>
      <c r="K259" s="1"/>
    </row>
    <row r="260" spans="2:11" x14ac:dyDescent="0.25">
      <c r="B260" s="1"/>
      <c r="C260" s="2"/>
      <c r="F260" s="1"/>
      <c r="G260" s="1"/>
      <c r="K260" s="1"/>
    </row>
    <row r="261" spans="2:11" x14ac:dyDescent="0.25">
      <c r="B261" s="1"/>
      <c r="C261" s="2"/>
      <c r="F261" s="1"/>
      <c r="G261" s="1"/>
      <c r="K261" s="1"/>
    </row>
    <row r="262" spans="2:11" x14ac:dyDescent="0.25">
      <c r="B262" s="1"/>
      <c r="C262" s="2"/>
      <c r="F262" s="1"/>
      <c r="G262" s="1"/>
      <c r="K262" s="1"/>
    </row>
    <row r="263" spans="2:11" x14ac:dyDescent="0.25">
      <c r="B263" s="1"/>
      <c r="C263" s="2"/>
      <c r="F263" s="1"/>
      <c r="G263" s="1"/>
      <c r="K263" s="1"/>
    </row>
    <row r="264" spans="2:11" x14ac:dyDescent="0.25">
      <c r="B264" s="1"/>
      <c r="C264" s="2"/>
      <c r="F264" s="1"/>
      <c r="G264" s="1"/>
      <c r="K264" s="1"/>
    </row>
    <row r="265" spans="2:11" x14ac:dyDescent="0.25">
      <c r="B265" s="1"/>
      <c r="C265" s="2"/>
      <c r="F265" s="1"/>
      <c r="G265" s="1"/>
      <c r="K265" s="1"/>
    </row>
    <row r="266" spans="2:11" x14ac:dyDescent="0.25">
      <c r="B266" s="1"/>
      <c r="C266" s="2"/>
      <c r="F266" s="1"/>
      <c r="G266" s="1"/>
      <c r="K266" s="1"/>
    </row>
    <row r="267" spans="2:11" x14ac:dyDescent="0.25">
      <c r="B267" s="1"/>
      <c r="C267" s="2"/>
      <c r="F267" s="1"/>
      <c r="G267" s="1"/>
      <c r="K267" s="1"/>
    </row>
    <row r="268" spans="2:11" x14ac:dyDescent="0.25">
      <c r="B268" s="1"/>
      <c r="C268" s="2"/>
      <c r="F268" s="1"/>
      <c r="G268" s="1"/>
      <c r="K268" s="1"/>
    </row>
    <row r="269" spans="2:11" x14ac:dyDescent="0.25">
      <c r="B269" s="1"/>
      <c r="C269" s="2"/>
      <c r="F269" s="1"/>
      <c r="G269" s="1"/>
      <c r="K269" s="1"/>
    </row>
    <row r="270" spans="2:11" x14ac:dyDescent="0.25">
      <c r="B270" s="1"/>
      <c r="C270" s="2"/>
      <c r="F270" s="1"/>
      <c r="G270" s="1"/>
      <c r="K270" s="1"/>
    </row>
    <row r="271" spans="2:11" x14ac:dyDescent="0.25">
      <c r="B271" s="1"/>
      <c r="C271" s="2"/>
      <c r="F271" s="1"/>
      <c r="G271" s="1"/>
      <c r="K271" s="1"/>
    </row>
    <row r="272" spans="2:11" x14ac:dyDescent="0.25">
      <c r="B272" s="1"/>
      <c r="C272" s="2"/>
      <c r="F272" s="1"/>
      <c r="G272" s="1"/>
      <c r="K272" s="1"/>
    </row>
    <row r="273" spans="2:11" x14ac:dyDescent="0.25">
      <c r="B273" s="1"/>
      <c r="C273" s="2"/>
      <c r="F273" s="1"/>
      <c r="G273" s="1"/>
      <c r="K273" s="1"/>
    </row>
    <row r="274" spans="2:11" x14ac:dyDescent="0.25">
      <c r="B274" s="1"/>
      <c r="C274" s="2"/>
      <c r="F274" s="1"/>
      <c r="G274" s="1"/>
      <c r="K274" s="1"/>
    </row>
    <row r="275" spans="2:11" x14ac:dyDescent="0.25">
      <c r="B275" s="1"/>
      <c r="C275" s="2"/>
      <c r="F275" s="1"/>
      <c r="G275" s="1"/>
      <c r="K275" s="1"/>
    </row>
    <row r="276" spans="2:11" x14ac:dyDescent="0.25">
      <c r="B276" s="1"/>
      <c r="C276" s="2"/>
      <c r="F276" s="1"/>
      <c r="G276" s="1"/>
      <c r="K276" s="1"/>
    </row>
    <row r="277" spans="2:11" x14ac:dyDescent="0.25">
      <c r="B277" s="1"/>
      <c r="C277" s="2"/>
      <c r="F277" s="1"/>
      <c r="G277" s="1"/>
      <c r="K277" s="1"/>
    </row>
    <row r="278" spans="2:11" x14ac:dyDescent="0.25">
      <c r="B278" s="1"/>
      <c r="C278" s="2"/>
      <c r="F278" s="1"/>
      <c r="G278" s="1"/>
      <c r="K278" s="1"/>
    </row>
    <row r="279" spans="2:11" x14ac:dyDescent="0.25">
      <c r="B279" s="1"/>
      <c r="C279" s="2"/>
      <c r="F279" s="1"/>
      <c r="G279" s="1"/>
      <c r="K279" s="1"/>
    </row>
    <row r="280" spans="2:11" x14ac:dyDescent="0.25">
      <c r="B280" s="1"/>
      <c r="C280" s="2"/>
      <c r="F280" s="1"/>
      <c r="G280" s="1"/>
      <c r="K280" s="1"/>
    </row>
    <row r="281" spans="2:11" x14ac:dyDescent="0.25">
      <c r="B281" s="1"/>
      <c r="C281" s="2"/>
      <c r="F281" s="1"/>
      <c r="G281" s="1"/>
      <c r="K281" s="1"/>
    </row>
    <row r="282" spans="2:11" x14ac:dyDescent="0.25">
      <c r="B282" s="1"/>
      <c r="C282" s="2"/>
      <c r="F282" s="1"/>
      <c r="G282" s="1"/>
      <c r="K282" s="1"/>
    </row>
    <row r="283" spans="2:11" x14ac:dyDescent="0.25">
      <c r="B283" s="1"/>
      <c r="C283" s="2"/>
      <c r="F283" s="1"/>
      <c r="G283" s="1"/>
      <c r="K283" s="1"/>
    </row>
    <row r="284" spans="2:11" x14ac:dyDescent="0.25">
      <c r="B284" s="1"/>
      <c r="C284" s="2"/>
      <c r="F284" s="1"/>
      <c r="G284" s="1"/>
      <c r="K284" s="1"/>
    </row>
    <row r="285" spans="2:11" x14ac:dyDescent="0.25">
      <c r="B285" s="1"/>
      <c r="C285" s="2"/>
      <c r="F285" s="1"/>
      <c r="G285" s="1"/>
      <c r="K285" s="1"/>
    </row>
    <row r="286" spans="2:11" x14ac:dyDescent="0.25">
      <c r="B286" s="1"/>
      <c r="C286" s="2"/>
      <c r="F286" s="1"/>
      <c r="G286" s="1"/>
      <c r="K286" s="1"/>
    </row>
    <row r="287" spans="2:11" x14ac:dyDescent="0.25">
      <c r="B287" s="1"/>
      <c r="C287" s="2"/>
      <c r="F287" s="1"/>
      <c r="G287" s="1"/>
      <c r="K287" s="1"/>
    </row>
    <row r="288" spans="2:11" x14ac:dyDescent="0.25">
      <c r="B288" s="1"/>
      <c r="C288" s="2"/>
      <c r="F288" s="1"/>
      <c r="G288" s="1"/>
      <c r="K288" s="1"/>
    </row>
    <row r="289" spans="2:11" x14ac:dyDescent="0.25">
      <c r="B289" s="1"/>
      <c r="C289" s="2"/>
      <c r="F289" s="1"/>
      <c r="G289" s="1"/>
      <c r="K289" s="1"/>
    </row>
    <row r="290" spans="2:11" x14ac:dyDescent="0.25">
      <c r="B290" s="1"/>
      <c r="C290" s="2"/>
      <c r="F290" s="1"/>
      <c r="G290" s="1"/>
      <c r="K290" s="1"/>
    </row>
    <row r="291" spans="2:11" x14ac:dyDescent="0.25">
      <c r="B291" s="1"/>
      <c r="C291" s="2"/>
      <c r="F291" s="1"/>
      <c r="G291" s="1"/>
      <c r="K291" s="1"/>
    </row>
    <row r="292" spans="2:11" x14ac:dyDescent="0.25">
      <c r="B292" s="1"/>
      <c r="C292" s="2"/>
      <c r="F292" s="1"/>
      <c r="G292" s="1"/>
      <c r="K292" s="1"/>
    </row>
    <row r="293" spans="2:11" x14ac:dyDescent="0.25">
      <c r="B293" s="1"/>
      <c r="C293" s="2"/>
      <c r="F293" s="1"/>
      <c r="G293" s="1"/>
      <c r="K293" s="1"/>
    </row>
    <row r="294" spans="2:11" x14ac:dyDescent="0.25">
      <c r="B294" s="1"/>
      <c r="C294" s="2"/>
      <c r="F294" s="1"/>
      <c r="G294" s="1"/>
      <c r="K294" s="1"/>
    </row>
    <row r="295" spans="2:11" x14ac:dyDescent="0.25">
      <c r="B295" s="1"/>
      <c r="C295" s="2"/>
      <c r="F295" s="1"/>
      <c r="G295" s="1"/>
      <c r="K295" s="1"/>
    </row>
    <row r="296" spans="2:11" x14ac:dyDescent="0.25">
      <c r="B296" s="1"/>
      <c r="C296" s="2"/>
      <c r="F296" s="1"/>
      <c r="G296" s="1"/>
      <c r="K296" s="1"/>
    </row>
    <row r="297" spans="2:11" x14ac:dyDescent="0.25">
      <c r="B297" s="1"/>
      <c r="C297" s="2"/>
      <c r="F297" s="1"/>
      <c r="G297" s="1"/>
      <c r="K297" s="1"/>
    </row>
    <row r="298" spans="2:11" x14ac:dyDescent="0.25">
      <c r="B298" s="1"/>
      <c r="C298" s="2"/>
      <c r="F298" s="1"/>
      <c r="G298" s="1"/>
      <c r="K298" s="1"/>
    </row>
    <row r="299" spans="2:11" x14ac:dyDescent="0.25">
      <c r="B299" s="1"/>
      <c r="C299" s="2"/>
      <c r="F299" s="1"/>
      <c r="G299" s="1"/>
      <c r="K299" s="1"/>
    </row>
    <row r="300" spans="2:11" x14ac:dyDescent="0.25">
      <c r="B300" s="1"/>
      <c r="C300" s="2"/>
      <c r="F300" s="1"/>
      <c r="G300" s="1"/>
      <c r="K300" s="1"/>
    </row>
    <row r="301" spans="2:11" x14ac:dyDescent="0.25">
      <c r="B301" s="1"/>
      <c r="C301" s="2"/>
      <c r="F301" s="1"/>
      <c r="G301" s="1"/>
      <c r="K301" s="1"/>
    </row>
    <row r="302" spans="2:11" x14ac:dyDescent="0.25">
      <c r="B302" s="1"/>
      <c r="C302" s="2"/>
      <c r="F302" s="1"/>
      <c r="G302" s="1"/>
      <c r="K302" s="1"/>
    </row>
    <row r="303" spans="2:11" x14ac:dyDescent="0.25">
      <c r="B303" s="1"/>
      <c r="C303" s="2"/>
      <c r="F303" s="1"/>
      <c r="G303" s="1"/>
      <c r="K303" s="1"/>
    </row>
    <row r="304" spans="2:11" x14ac:dyDescent="0.25">
      <c r="B304" s="1"/>
      <c r="C304" s="2"/>
      <c r="F304" s="1"/>
      <c r="G304" s="1"/>
      <c r="K304" s="1"/>
    </row>
    <row r="305" spans="2:11" x14ac:dyDescent="0.25">
      <c r="B305" s="1"/>
      <c r="C305" s="2"/>
      <c r="F305" s="1"/>
      <c r="G305" s="1"/>
      <c r="K305" s="1"/>
    </row>
    <row r="306" spans="2:11" x14ac:dyDescent="0.25">
      <c r="B306" s="1"/>
      <c r="C306" s="2"/>
      <c r="F306" s="1"/>
      <c r="G306" s="1"/>
      <c r="K306" s="1"/>
    </row>
    <row r="307" spans="2:11" x14ac:dyDescent="0.25">
      <c r="B307" s="1"/>
      <c r="C307" s="2"/>
      <c r="F307" s="1"/>
      <c r="G307" s="1"/>
      <c r="K307" s="1"/>
    </row>
    <row r="308" spans="2:11" x14ac:dyDescent="0.25">
      <c r="B308" s="1"/>
      <c r="C308" s="2"/>
      <c r="F308" s="1"/>
      <c r="G308" s="1"/>
      <c r="K308" s="1"/>
    </row>
    <row r="309" spans="2:11" x14ac:dyDescent="0.25">
      <c r="B309" s="1"/>
      <c r="C309" s="2"/>
      <c r="F309" s="1"/>
      <c r="G309" s="1"/>
      <c r="K309" s="1"/>
    </row>
    <row r="310" spans="2:11" x14ac:dyDescent="0.25">
      <c r="B310" s="1"/>
      <c r="C310" s="2"/>
      <c r="F310" s="1"/>
      <c r="G310" s="1"/>
      <c r="K310" s="1"/>
    </row>
    <row r="311" spans="2:11" x14ac:dyDescent="0.25">
      <c r="B311" s="1"/>
      <c r="C311" s="2"/>
      <c r="F311" s="1"/>
      <c r="G311" s="1"/>
      <c r="K311" s="1"/>
    </row>
    <row r="312" spans="2:11" x14ac:dyDescent="0.25">
      <c r="B312" s="1"/>
      <c r="C312" s="2"/>
      <c r="F312" s="1"/>
      <c r="G312" s="1"/>
      <c r="K312" s="1"/>
    </row>
    <row r="313" spans="2:11" x14ac:dyDescent="0.25">
      <c r="B313" s="1"/>
      <c r="C313" s="2"/>
      <c r="F313" s="1"/>
      <c r="G313" s="1"/>
      <c r="K313" s="1"/>
    </row>
    <row r="314" spans="2:11" x14ac:dyDescent="0.25">
      <c r="B314" s="1"/>
      <c r="C314" s="2"/>
      <c r="F314" s="1"/>
      <c r="G314" s="1"/>
      <c r="K314" s="1"/>
    </row>
    <row r="315" spans="2:11" x14ac:dyDescent="0.25">
      <c r="B315" s="1"/>
      <c r="C315" s="2"/>
      <c r="F315" s="1"/>
      <c r="G315" s="1"/>
      <c r="K315" s="1"/>
    </row>
    <row r="316" spans="2:11" x14ac:dyDescent="0.25">
      <c r="B316" s="1"/>
      <c r="C316" s="2"/>
      <c r="F316" s="1"/>
      <c r="G316" s="1"/>
      <c r="K316" s="1"/>
    </row>
    <row r="317" spans="2:11" x14ac:dyDescent="0.25">
      <c r="B317" s="1"/>
      <c r="C317" s="2"/>
      <c r="F317" s="1"/>
      <c r="G317" s="1"/>
      <c r="K317" s="1"/>
    </row>
    <row r="318" spans="2:11" x14ac:dyDescent="0.25">
      <c r="B318" s="1"/>
      <c r="C318" s="2"/>
      <c r="F318" s="1"/>
      <c r="G318" s="1"/>
      <c r="K318" s="1"/>
    </row>
    <row r="319" spans="2:11" x14ac:dyDescent="0.25">
      <c r="B319" s="1"/>
      <c r="C319" s="2"/>
      <c r="F319" s="1"/>
      <c r="G319" s="1"/>
      <c r="K319" s="1"/>
    </row>
    <row r="320" spans="2:11" x14ac:dyDescent="0.25">
      <c r="B320" s="1"/>
      <c r="C320" s="2"/>
      <c r="F320" s="1"/>
      <c r="G320" s="1"/>
      <c r="K320" s="1"/>
    </row>
    <row r="321" spans="2:11" x14ac:dyDescent="0.25">
      <c r="B321" s="1"/>
      <c r="C321" s="2"/>
      <c r="F321" s="1"/>
      <c r="G321" s="1"/>
      <c r="K321" s="1"/>
    </row>
    <row r="322" spans="2:11" x14ac:dyDescent="0.25">
      <c r="B322" s="1"/>
      <c r="C322" s="2"/>
      <c r="F322" s="1"/>
      <c r="G322" s="1"/>
      <c r="K322" s="1"/>
    </row>
    <row r="323" spans="2:11" x14ac:dyDescent="0.25">
      <c r="B323" s="1"/>
      <c r="C323" s="2"/>
      <c r="F323" s="1"/>
      <c r="G323" s="1"/>
      <c r="K323" s="1"/>
    </row>
    <row r="324" spans="2:11" x14ac:dyDescent="0.25">
      <c r="B324" s="1"/>
      <c r="C324" s="2"/>
      <c r="F324" s="1"/>
      <c r="G324" s="1"/>
      <c r="K324" s="1"/>
    </row>
    <row r="325" spans="2:11" x14ac:dyDescent="0.25">
      <c r="B325" s="1"/>
      <c r="C325" s="2"/>
      <c r="F325" s="1"/>
      <c r="G325" s="1"/>
      <c r="K325" s="1"/>
    </row>
    <row r="326" spans="2:11" x14ac:dyDescent="0.25">
      <c r="B326" s="1"/>
      <c r="C326" s="2"/>
      <c r="F326" s="1"/>
      <c r="G326" s="1"/>
      <c r="K326" s="1"/>
    </row>
    <row r="327" spans="2:11" x14ac:dyDescent="0.25">
      <c r="B327" s="1"/>
      <c r="C327" s="2"/>
      <c r="F327" s="1"/>
      <c r="G327" s="1"/>
      <c r="K327" s="1"/>
    </row>
    <row r="328" spans="2:11" x14ac:dyDescent="0.25">
      <c r="B328" s="1"/>
      <c r="C328" s="2"/>
      <c r="F328" s="1"/>
      <c r="G328" s="1"/>
      <c r="K328" s="1"/>
    </row>
    <row r="329" spans="2:11" x14ac:dyDescent="0.25">
      <c r="B329" s="1"/>
      <c r="C329" s="2"/>
      <c r="F329" s="1"/>
      <c r="G329" s="1"/>
      <c r="K329" s="1"/>
    </row>
    <row r="330" spans="2:11" x14ac:dyDescent="0.25">
      <c r="B330" s="1"/>
      <c r="C330" s="2"/>
      <c r="F330" s="1"/>
      <c r="G330" s="1"/>
      <c r="K330" s="1"/>
    </row>
    <row r="331" spans="2:11" x14ac:dyDescent="0.25">
      <c r="B331" s="1"/>
      <c r="C331" s="2"/>
      <c r="F331" s="1"/>
      <c r="G331" s="1"/>
      <c r="K331" s="1"/>
    </row>
    <row r="332" spans="2:11" x14ac:dyDescent="0.25">
      <c r="B332" s="1"/>
      <c r="C332" s="2"/>
      <c r="F332" s="1"/>
      <c r="G332" s="1"/>
      <c r="K332" s="1"/>
    </row>
    <row r="333" spans="2:11" x14ac:dyDescent="0.25">
      <c r="B333" s="1"/>
      <c r="C333" s="2"/>
      <c r="F333" s="1"/>
      <c r="G333" s="1"/>
      <c r="K333" s="1"/>
    </row>
    <row r="334" spans="2:11" x14ac:dyDescent="0.25">
      <c r="B334" s="1"/>
      <c r="C334" s="2"/>
      <c r="F334" s="1"/>
      <c r="G334" s="1"/>
      <c r="K334" s="1"/>
    </row>
    <row r="335" spans="2:11" x14ac:dyDescent="0.25">
      <c r="B335" s="1"/>
      <c r="C335" s="2"/>
      <c r="F335" s="1"/>
      <c r="G335" s="1"/>
      <c r="K335" s="1"/>
    </row>
    <row r="336" spans="2:11" x14ac:dyDescent="0.25">
      <c r="B336" s="1"/>
      <c r="C336" s="2"/>
      <c r="F336" s="1"/>
      <c r="G336" s="1"/>
      <c r="K336" s="1"/>
    </row>
    <row r="337" spans="2:11" x14ac:dyDescent="0.25">
      <c r="B337" s="1"/>
      <c r="C337" s="2"/>
      <c r="F337" s="1"/>
      <c r="G337" s="1"/>
      <c r="K337" s="1"/>
    </row>
    <row r="338" spans="2:11" x14ac:dyDescent="0.25">
      <c r="B338" s="1"/>
      <c r="C338" s="2"/>
      <c r="F338" s="1"/>
      <c r="G338" s="1"/>
      <c r="K338" s="1"/>
    </row>
    <row r="339" spans="2:11" x14ac:dyDescent="0.25">
      <c r="B339" s="1"/>
      <c r="C339" s="2"/>
      <c r="F339" s="1"/>
      <c r="G339" s="1"/>
      <c r="K339" s="1"/>
    </row>
    <row r="340" spans="2:11" x14ac:dyDescent="0.25">
      <c r="B340" s="1"/>
      <c r="C340" s="2"/>
      <c r="F340" s="1"/>
      <c r="G340" s="1"/>
      <c r="K340" s="1"/>
    </row>
    <row r="341" spans="2:11" x14ac:dyDescent="0.25">
      <c r="B341" s="1"/>
      <c r="C341" s="2"/>
      <c r="F341" s="1"/>
      <c r="G341" s="1"/>
      <c r="K341" s="1"/>
    </row>
    <row r="342" spans="2:11" x14ac:dyDescent="0.25">
      <c r="B342" s="1"/>
      <c r="C342" s="2"/>
      <c r="F342" s="1"/>
      <c r="G342" s="1"/>
      <c r="K342" s="1"/>
    </row>
    <row r="343" spans="2:11" x14ac:dyDescent="0.25">
      <c r="B343" s="1"/>
      <c r="C343" s="2"/>
      <c r="F343" s="1"/>
      <c r="G343" s="1"/>
      <c r="K343" s="1"/>
    </row>
    <row r="344" spans="2:11" x14ac:dyDescent="0.25">
      <c r="B344" s="1"/>
      <c r="C344" s="2"/>
      <c r="F344" s="1"/>
      <c r="G344" s="1"/>
      <c r="K344" s="1"/>
    </row>
    <row r="345" spans="2:11" x14ac:dyDescent="0.25">
      <c r="B345" s="1"/>
      <c r="C345" s="2"/>
      <c r="F345" s="1"/>
      <c r="G345" s="1"/>
      <c r="K345" s="1"/>
    </row>
    <row r="346" spans="2:11" x14ac:dyDescent="0.25">
      <c r="B346" s="1"/>
      <c r="C346" s="2"/>
      <c r="F346" s="1"/>
      <c r="G346" s="1"/>
      <c r="K346" s="1"/>
    </row>
    <row r="347" spans="2:11" x14ac:dyDescent="0.25">
      <c r="B347" s="1"/>
      <c r="C347" s="2"/>
      <c r="F347" s="1"/>
      <c r="G347" s="1"/>
      <c r="K347" s="1"/>
    </row>
    <row r="348" spans="2:11" x14ac:dyDescent="0.25">
      <c r="B348" s="1"/>
      <c r="C348" s="2"/>
      <c r="F348" s="1"/>
      <c r="G348" s="1"/>
      <c r="K348" s="1"/>
    </row>
    <row r="349" spans="2:11" x14ac:dyDescent="0.25">
      <c r="B349" s="1"/>
      <c r="C349" s="2"/>
      <c r="F349" s="1"/>
      <c r="G349" s="1"/>
      <c r="K349" s="1"/>
    </row>
    <row r="350" spans="2:11" x14ac:dyDescent="0.25">
      <c r="B350" s="1"/>
      <c r="C350" s="2"/>
      <c r="F350" s="1"/>
      <c r="G350" s="1"/>
      <c r="K350" s="1"/>
    </row>
    <row r="351" spans="2:11" x14ac:dyDescent="0.25">
      <c r="B351" s="1"/>
      <c r="C351" s="2"/>
      <c r="F351" s="1"/>
      <c r="G351" s="1"/>
      <c r="K351" s="1"/>
    </row>
    <row r="352" spans="2:11" x14ac:dyDescent="0.25">
      <c r="B352" s="1"/>
      <c r="C352" s="2"/>
      <c r="F352" s="1"/>
      <c r="G352" s="1"/>
      <c r="K352" s="1"/>
    </row>
    <row r="353" spans="2:11" x14ac:dyDescent="0.25">
      <c r="B353" s="1"/>
      <c r="C353" s="2"/>
      <c r="F353" s="1"/>
      <c r="G353" s="1"/>
      <c r="K353" s="1"/>
    </row>
    <row r="354" spans="2:11" x14ac:dyDescent="0.25">
      <c r="B354" s="1"/>
      <c r="C354" s="2"/>
      <c r="F354" s="1"/>
      <c r="G354" s="1"/>
      <c r="K354" s="1"/>
    </row>
    <row r="355" spans="2:11" x14ac:dyDescent="0.25">
      <c r="B355" s="1"/>
      <c r="C355" s="2"/>
      <c r="F355" s="1"/>
      <c r="G355" s="1"/>
      <c r="K355" s="1"/>
    </row>
    <row r="356" spans="2:11" x14ac:dyDescent="0.25">
      <c r="B356" s="1"/>
      <c r="C356" s="2"/>
      <c r="F356" s="1"/>
      <c r="G356" s="1"/>
      <c r="K356" s="1"/>
    </row>
    <row r="357" spans="2:11" x14ac:dyDescent="0.25">
      <c r="B357" s="1"/>
      <c r="C357" s="2"/>
      <c r="F357" s="1"/>
      <c r="G357" s="1"/>
      <c r="K357" s="1"/>
    </row>
    <row r="358" spans="2:11" x14ac:dyDescent="0.25">
      <c r="B358" s="1"/>
      <c r="C358" s="2"/>
      <c r="F358" s="1"/>
      <c r="G358" s="1"/>
      <c r="K358" s="1"/>
    </row>
    <row r="359" spans="2:11" x14ac:dyDescent="0.25">
      <c r="B359" s="1"/>
      <c r="C359" s="2"/>
      <c r="F359" s="1"/>
      <c r="G359" s="1"/>
      <c r="K359" s="1"/>
    </row>
    <row r="360" spans="2:11" x14ac:dyDescent="0.25">
      <c r="B360" s="1"/>
      <c r="C360" s="2"/>
      <c r="F360" s="1"/>
      <c r="G360" s="1"/>
      <c r="K360" s="1"/>
    </row>
    <row r="361" spans="2:11" x14ac:dyDescent="0.25">
      <c r="B361" s="1"/>
      <c r="C361" s="2"/>
      <c r="F361" s="1"/>
      <c r="G361" s="1"/>
      <c r="K361" s="1"/>
    </row>
    <row r="362" spans="2:11" x14ac:dyDescent="0.25">
      <c r="B362" s="1"/>
      <c r="C362" s="2"/>
      <c r="F362" s="1"/>
      <c r="G362" s="1"/>
      <c r="K362" s="1"/>
    </row>
    <row r="363" spans="2:11" x14ac:dyDescent="0.25">
      <c r="B363" s="1"/>
      <c r="C363" s="2"/>
      <c r="F363" s="1"/>
      <c r="G363" s="1"/>
      <c r="K363" s="1"/>
    </row>
    <row r="364" spans="2:11" x14ac:dyDescent="0.25">
      <c r="B364" s="1"/>
      <c r="C364" s="2"/>
      <c r="F364" s="1"/>
      <c r="G364" s="1"/>
      <c r="K364" s="1"/>
    </row>
    <row r="365" spans="2:11" x14ac:dyDescent="0.25">
      <c r="B365" s="1"/>
      <c r="C365" s="2"/>
      <c r="F365" s="1"/>
      <c r="G365" s="1"/>
      <c r="K365" s="1"/>
    </row>
    <row r="366" spans="2:11" x14ac:dyDescent="0.25">
      <c r="B366" s="1"/>
      <c r="C366" s="2"/>
      <c r="F366" s="1"/>
      <c r="G366" s="1"/>
      <c r="K366" s="1"/>
    </row>
    <row r="367" spans="2:11" x14ac:dyDescent="0.25">
      <c r="B367" s="1"/>
      <c r="C367" s="2"/>
      <c r="F367" s="1"/>
      <c r="G367" s="1"/>
      <c r="K367" s="1"/>
    </row>
    <row r="368" spans="2:11" x14ac:dyDescent="0.25">
      <c r="B368" s="1"/>
      <c r="C368" s="2"/>
      <c r="F368" s="1"/>
      <c r="G368" s="1"/>
      <c r="K368" s="1"/>
    </row>
    <row r="369" spans="2:11" x14ac:dyDescent="0.25">
      <c r="B369" s="1"/>
      <c r="C369" s="2"/>
      <c r="F369" s="1"/>
      <c r="G369" s="1"/>
      <c r="K369" s="1"/>
    </row>
    <row r="370" spans="2:11" x14ac:dyDescent="0.25">
      <c r="B370" s="1"/>
      <c r="C370" s="2"/>
      <c r="F370" s="1"/>
      <c r="G370" s="1"/>
      <c r="K370" s="1"/>
    </row>
    <row r="371" spans="2:11" x14ac:dyDescent="0.25">
      <c r="B371" s="1"/>
      <c r="C371" s="2"/>
      <c r="F371" s="1"/>
      <c r="G371" s="1"/>
      <c r="K371" s="1"/>
    </row>
    <row r="372" spans="2:11" x14ac:dyDescent="0.25">
      <c r="B372" s="1"/>
      <c r="C372" s="2"/>
      <c r="F372" s="1"/>
      <c r="G372" s="1"/>
      <c r="K372" s="1"/>
    </row>
    <row r="373" spans="2:11" x14ac:dyDescent="0.25">
      <c r="B373" s="1"/>
      <c r="C373" s="2"/>
      <c r="F373" s="1"/>
      <c r="G373" s="1"/>
      <c r="K373" s="1"/>
    </row>
    <row r="374" spans="2:11" x14ac:dyDescent="0.25">
      <c r="B374" s="1"/>
      <c r="C374" s="2"/>
      <c r="F374" s="1"/>
      <c r="G374" s="1"/>
      <c r="K374" s="1"/>
    </row>
    <row r="375" spans="2:11" x14ac:dyDescent="0.25">
      <c r="B375" s="1"/>
      <c r="C375" s="2"/>
      <c r="F375" s="1"/>
      <c r="G375" s="1"/>
      <c r="K375" s="1"/>
    </row>
    <row r="376" spans="2:11" x14ac:dyDescent="0.25">
      <c r="B376" s="1"/>
      <c r="C376" s="2"/>
      <c r="F376" s="1"/>
      <c r="G376" s="1"/>
      <c r="K376" s="1"/>
    </row>
    <row r="377" spans="2:11" x14ac:dyDescent="0.25">
      <c r="B377" s="1"/>
      <c r="C377" s="2"/>
      <c r="F377" s="1"/>
      <c r="G377" s="1"/>
      <c r="K377" s="1"/>
    </row>
    <row r="378" spans="2:11" x14ac:dyDescent="0.25">
      <c r="B378" s="1"/>
      <c r="C378" s="2"/>
      <c r="F378" s="1"/>
      <c r="G378" s="1"/>
      <c r="K378" s="1"/>
    </row>
    <row r="379" spans="2:11" x14ac:dyDescent="0.25">
      <c r="B379" s="1"/>
      <c r="C379" s="2"/>
      <c r="F379" s="1"/>
      <c r="G379" s="1"/>
      <c r="K379" s="1"/>
    </row>
    <row r="380" spans="2:11" x14ac:dyDescent="0.25">
      <c r="B380" s="1"/>
      <c r="C380" s="2"/>
      <c r="F380" s="1"/>
      <c r="G380" s="1"/>
      <c r="K380" s="1"/>
    </row>
    <row r="381" spans="2:11" x14ac:dyDescent="0.25">
      <c r="B381" s="1"/>
      <c r="C381" s="2"/>
      <c r="F381" s="1"/>
      <c r="G381" s="1"/>
      <c r="K381" s="1"/>
    </row>
    <row r="382" spans="2:11" x14ac:dyDescent="0.25">
      <c r="B382" s="1"/>
      <c r="C382" s="2"/>
      <c r="F382" s="1"/>
      <c r="G382" s="1"/>
      <c r="K382" s="1"/>
    </row>
    <row r="383" spans="2:11" x14ac:dyDescent="0.25">
      <c r="B383" s="1"/>
      <c r="C383" s="2"/>
      <c r="F383" s="1"/>
      <c r="G383" s="1"/>
      <c r="K383" s="1"/>
    </row>
    <row r="384" spans="2:11" x14ac:dyDescent="0.25">
      <c r="B384" s="1"/>
      <c r="C384" s="2"/>
      <c r="F384" s="1"/>
      <c r="G384" s="1"/>
      <c r="K384" s="1"/>
    </row>
    <row r="385" spans="2:11" x14ac:dyDescent="0.25">
      <c r="B385" s="1"/>
      <c r="C385" s="2"/>
      <c r="F385" s="1"/>
      <c r="G385" s="1"/>
      <c r="K385" s="1"/>
    </row>
    <row r="386" spans="2:11" x14ac:dyDescent="0.25">
      <c r="B386" s="1"/>
      <c r="C386" s="2"/>
      <c r="F386" s="1"/>
      <c r="G386" s="1"/>
      <c r="K386" s="1"/>
    </row>
    <row r="387" spans="2:11" x14ac:dyDescent="0.25">
      <c r="B387" s="1"/>
      <c r="C387" s="2"/>
      <c r="F387" s="1"/>
      <c r="G387" s="1"/>
      <c r="K387" s="1"/>
    </row>
    <row r="388" spans="2:11" x14ac:dyDescent="0.25">
      <c r="B388" s="1"/>
      <c r="C388" s="2"/>
      <c r="F388" s="1"/>
      <c r="G388" s="1"/>
      <c r="K388" s="1"/>
    </row>
    <row r="389" spans="2:11" x14ac:dyDescent="0.25">
      <c r="B389" s="1"/>
      <c r="C389" s="2"/>
      <c r="F389" s="1"/>
      <c r="G389" s="1"/>
      <c r="K389" s="1"/>
    </row>
    <row r="390" spans="2:11" x14ac:dyDescent="0.25">
      <c r="B390" s="1"/>
      <c r="C390" s="2"/>
      <c r="F390" s="1"/>
      <c r="G390" s="1"/>
      <c r="K390" s="1"/>
    </row>
    <row r="391" spans="2:11" x14ac:dyDescent="0.25">
      <c r="B391" s="1"/>
      <c r="C391" s="2"/>
      <c r="F391" s="1"/>
      <c r="G391" s="1"/>
      <c r="K391" s="1"/>
    </row>
    <row r="392" spans="2:11" x14ac:dyDescent="0.25">
      <c r="B392" s="1"/>
      <c r="C392" s="2"/>
      <c r="F392" s="1"/>
      <c r="G392" s="1"/>
      <c r="K392" s="1"/>
    </row>
    <row r="393" spans="2:11" x14ac:dyDescent="0.25">
      <c r="B393" s="1"/>
      <c r="C393" s="2"/>
      <c r="F393" s="1"/>
      <c r="G393" s="1"/>
      <c r="K393" s="1"/>
    </row>
    <row r="394" spans="2:11" x14ac:dyDescent="0.25">
      <c r="B394" s="1"/>
      <c r="C394" s="2"/>
      <c r="F394" s="1"/>
      <c r="G394" s="1"/>
      <c r="K394" s="1"/>
    </row>
    <row r="395" spans="2:11" x14ac:dyDescent="0.25">
      <c r="B395" s="1"/>
      <c r="C395" s="2"/>
      <c r="F395" s="1"/>
      <c r="G395" s="1"/>
      <c r="K395" s="1"/>
    </row>
    <row r="396" spans="2:11" x14ac:dyDescent="0.25">
      <c r="B396" s="1"/>
      <c r="C396" s="2"/>
      <c r="F396" s="1"/>
      <c r="G396" s="1"/>
      <c r="K396" s="1"/>
    </row>
    <row r="397" spans="2:11" x14ac:dyDescent="0.25">
      <c r="B397" s="1"/>
      <c r="C397" s="2"/>
      <c r="F397" s="1"/>
      <c r="G397" s="1"/>
      <c r="K397" s="1"/>
    </row>
    <row r="398" spans="2:11" x14ac:dyDescent="0.25">
      <c r="B398" s="1"/>
      <c r="C398" s="2"/>
      <c r="F398" s="1"/>
      <c r="G398" s="1"/>
      <c r="K398" s="1"/>
    </row>
    <row r="399" spans="2:11" x14ac:dyDescent="0.25">
      <c r="B399" s="1"/>
      <c r="C399" s="2"/>
      <c r="F399" s="1"/>
      <c r="G399" s="1"/>
      <c r="K399" s="1"/>
    </row>
    <row r="400" spans="2:11" x14ac:dyDescent="0.25">
      <c r="B400" s="1"/>
      <c r="C400" s="2"/>
      <c r="F400" s="1"/>
      <c r="G400" s="1"/>
      <c r="K400" s="1"/>
    </row>
    <row r="401" spans="2:11" x14ac:dyDescent="0.25">
      <c r="B401" s="1"/>
      <c r="C401" s="2"/>
      <c r="F401" s="1"/>
      <c r="G401" s="1"/>
      <c r="K401" s="1"/>
    </row>
    <row r="402" spans="2:11" x14ac:dyDescent="0.25">
      <c r="B402" s="1"/>
      <c r="C402" s="2"/>
      <c r="F402" s="1"/>
      <c r="G402" s="1"/>
      <c r="K402" s="1"/>
    </row>
    <row r="403" spans="2:11" x14ac:dyDescent="0.25">
      <c r="B403" s="1"/>
      <c r="C403" s="2"/>
      <c r="F403" s="1"/>
      <c r="G403" s="1"/>
      <c r="K403" s="1"/>
    </row>
    <row r="404" spans="2:11" x14ac:dyDescent="0.25">
      <c r="B404" s="1"/>
      <c r="C404" s="2"/>
      <c r="F404" s="1"/>
      <c r="G404" s="1"/>
      <c r="K404" s="1"/>
    </row>
    <row r="405" spans="2:11" x14ac:dyDescent="0.25">
      <c r="B405" s="1"/>
      <c r="C405" s="2"/>
      <c r="F405" s="1"/>
      <c r="G405" s="1"/>
      <c r="K405" s="1"/>
    </row>
    <row r="406" spans="2:11" x14ac:dyDescent="0.25">
      <c r="B406" s="1"/>
      <c r="C406" s="2"/>
      <c r="F406" s="1"/>
      <c r="G406" s="1"/>
      <c r="K406" s="1"/>
    </row>
    <row r="407" spans="2:11" x14ac:dyDescent="0.25">
      <c r="B407" s="1"/>
      <c r="C407" s="2"/>
      <c r="F407" s="1"/>
      <c r="G407" s="1"/>
      <c r="K407" s="1"/>
    </row>
    <row r="408" spans="2:11" x14ac:dyDescent="0.25">
      <c r="B408" s="1"/>
      <c r="C408" s="2"/>
      <c r="F408" s="1"/>
      <c r="G408" s="1"/>
      <c r="K408" s="1"/>
    </row>
    <row r="409" spans="2:11" x14ac:dyDescent="0.25">
      <c r="B409" s="1"/>
      <c r="C409" s="2"/>
      <c r="F409" s="1"/>
      <c r="G409" s="1"/>
      <c r="K409" s="1"/>
    </row>
    <row r="410" spans="2:11" x14ac:dyDescent="0.25">
      <c r="B410" s="1"/>
      <c r="C410" s="2"/>
      <c r="F410" s="1"/>
      <c r="G410" s="1"/>
      <c r="K410" s="1"/>
    </row>
    <row r="411" spans="2:11" x14ac:dyDescent="0.25">
      <c r="B411" s="1"/>
      <c r="C411" s="2"/>
      <c r="F411" s="1"/>
      <c r="G411" s="1"/>
      <c r="K411" s="1"/>
    </row>
    <row r="412" spans="2:11" x14ac:dyDescent="0.25">
      <c r="B412" s="1"/>
      <c r="C412" s="2"/>
      <c r="F412" s="1"/>
      <c r="G412" s="1"/>
      <c r="K412" s="1"/>
    </row>
    <row r="413" spans="2:11" x14ac:dyDescent="0.25">
      <c r="B413" s="1"/>
      <c r="C413" s="2"/>
      <c r="F413" s="1"/>
      <c r="G413" s="1"/>
      <c r="K413" s="1"/>
    </row>
    <row r="414" spans="2:11" x14ac:dyDescent="0.25">
      <c r="B414" s="1"/>
      <c r="C414" s="2"/>
      <c r="F414" s="1"/>
      <c r="G414" s="1"/>
      <c r="K414" s="1"/>
    </row>
    <row r="415" spans="2:11" x14ac:dyDescent="0.25">
      <c r="B415" s="1"/>
      <c r="C415" s="2"/>
      <c r="F415" s="1"/>
      <c r="G415" s="1"/>
      <c r="K415" s="1"/>
    </row>
    <row r="416" spans="2:11" x14ac:dyDescent="0.25">
      <c r="B416" s="1"/>
      <c r="C416" s="2"/>
      <c r="F416" s="1"/>
      <c r="G416" s="1"/>
      <c r="K416" s="1"/>
    </row>
    <row r="417" spans="2:11" x14ac:dyDescent="0.25">
      <c r="B417" s="1"/>
      <c r="C417" s="2"/>
      <c r="F417" s="1"/>
      <c r="G417" s="1"/>
      <c r="K417" s="1"/>
    </row>
    <row r="418" spans="2:11" x14ac:dyDescent="0.25">
      <c r="B418" s="1"/>
      <c r="C418" s="2"/>
      <c r="F418" s="1"/>
      <c r="G418" s="1"/>
      <c r="K418" s="1"/>
    </row>
    <row r="419" spans="2:11" x14ac:dyDescent="0.25">
      <c r="B419" s="1"/>
      <c r="C419" s="2"/>
      <c r="F419" s="1"/>
      <c r="G419" s="1"/>
      <c r="K419" s="1"/>
    </row>
    <row r="420" spans="2:11" x14ac:dyDescent="0.25">
      <c r="B420" s="1"/>
      <c r="C420" s="2"/>
      <c r="F420" s="1"/>
      <c r="G420" s="1"/>
      <c r="K420" s="1"/>
    </row>
    <row r="421" spans="2:11" x14ac:dyDescent="0.25">
      <c r="B421" s="1"/>
      <c r="C421" s="2"/>
      <c r="F421" s="1"/>
      <c r="G421" s="1"/>
      <c r="K421" s="1"/>
    </row>
    <row r="422" spans="2:11" x14ac:dyDescent="0.25">
      <c r="B422" s="1"/>
      <c r="C422" s="2"/>
      <c r="F422" s="1"/>
      <c r="G422" s="1"/>
      <c r="K422" s="1"/>
    </row>
    <row r="423" spans="2:11" x14ac:dyDescent="0.25">
      <c r="B423" s="1"/>
      <c r="C423" s="2"/>
      <c r="F423" s="1"/>
      <c r="G423" s="1"/>
      <c r="K423" s="1"/>
    </row>
    <row r="424" spans="2:11" x14ac:dyDescent="0.25">
      <c r="B424" s="1"/>
      <c r="C424" s="2"/>
      <c r="F424" s="1"/>
      <c r="G424" s="1"/>
      <c r="K424" s="1"/>
    </row>
    <row r="425" spans="2:11" x14ac:dyDescent="0.25">
      <c r="B425" s="1"/>
      <c r="C425" s="2"/>
      <c r="F425" s="1"/>
      <c r="G425" s="1"/>
      <c r="K425" s="1"/>
    </row>
    <row r="426" spans="2:11" x14ac:dyDescent="0.25">
      <c r="B426" s="1"/>
      <c r="C426" s="2"/>
      <c r="F426" s="1"/>
      <c r="G426" s="1"/>
      <c r="K426" s="1"/>
    </row>
    <row r="427" spans="2:11" x14ac:dyDescent="0.25">
      <c r="B427" s="1"/>
      <c r="C427" s="2"/>
      <c r="F427" s="1"/>
      <c r="G427" s="1"/>
      <c r="K427" s="1"/>
    </row>
    <row r="428" spans="2:11" x14ac:dyDescent="0.25">
      <c r="B428" s="1"/>
      <c r="C428" s="2"/>
      <c r="F428" s="1"/>
      <c r="G428" s="1"/>
      <c r="K428" s="1"/>
    </row>
    <row r="429" spans="2:11" x14ac:dyDescent="0.25">
      <c r="B429" s="1"/>
      <c r="C429" s="2"/>
      <c r="F429" s="1"/>
      <c r="G429" s="1"/>
      <c r="K429" s="1"/>
    </row>
    <row r="430" spans="2:11" x14ac:dyDescent="0.25">
      <c r="B430" s="1"/>
      <c r="C430" s="2"/>
      <c r="F430" s="1"/>
      <c r="G430" s="1"/>
      <c r="K430" s="1"/>
    </row>
    <row r="431" spans="2:11" x14ac:dyDescent="0.25">
      <c r="B431" s="1"/>
      <c r="C431" s="2"/>
      <c r="F431" s="1"/>
      <c r="G431" s="1"/>
      <c r="K431" s="1"/>
    </row>
    <row r="432" spans="2:11" x14ac:dyDescent="0.25">
      <c r="B432" s="1"/>
      <c r="C432" s="2"/>
      <c r="F432" s="1"/>
      <c r="G432" s="1"/>
      <c r="K432" s="1"/>
    </row>
    <row r="433" spans="2:11" x14ac:dyDescent="0.25">
      <c r="B433" s="1"/>
      <c r="C433" s="2"/>
      <c r="F433" s="1"/>
      <c r="G433" s="1"/>
      <c r="K433" s="1"/>
    </row>
    <row r="434" spans="2:11" x14ac:dyDescent="0.25">
      <c r="B434" s="1"/>
      <c r="C434" s="2"/>
      <c r="F434" s="1"/>
      <c r="G434" s="1"/>
      <c r="K434" s="1"/>
    </row>
    <row r="435" spans="2:11" x14ac:dyDescent="0.25">
      <c r="B435" s="1"/>
      <c r="C435" s="2"/>
      <c r="F435" s="1"/>
      <c r="G435" s="1"/>
      <c r="K435" s="1"/>
    </row>
    <row r="436" spans="2:11" x14ac:dyDescent="0.25">
      <c r="B436" s="1"/>
      <c r="C436" s="2"/>
      <c r="F436" s="1"/>
      <c r="G436" s="1"/>
      <c r="K436" s="1"/>
    </row>
    <row r="437" spans="2:11" x14ac:dyDescent="0.25">
      <c r="B437" s="1"/>
      <c r="C437" s="2"/>
      <c r="F437" s="1"/>
      <c r="G437" s="1"/>
      <c r="K437" s="1"/>
    </row>
    <row r="438" spans="2:11" x14ac:dyDescent="0.25">
      <c r="B438" s="1"/>
      <c r="C438" s="2"/>
      <c r="F438" s="1"/>
      <c r="G438" s="1"/>
      <c r="K438" s="1"/>
    </row>
    <row r="439" spans="2:11" x14ac:dyDescent="0.25">
      <c r="B439" s="1"/>
      <c r="C439" s="2"/>
      <c r="F439" s="1"/>
      <c r="G439" s="1"/>
      <c r="K439" s="1"/>
    </row>
    <row r="440" spans="2:11" x14ac:dyDescent="0.25">
      <c r="B440" s="1"/>
      <c r="C440" s="2"/>
      <c r="F440" s="1"/>
      <c r="G440" s="1"/>
      <c r="K440" s="1"/>
    </row>
    <row r="441" spans="2:11" x14ac:dyDescent="0.25">
      <c r="B441" s="1"/>
      <c r="C441" s="2"/>
      <c r="F441" s="1"/>
      <c r="G441" s="1"/>
      <c r="K441" s="1"/>
    </row>
    <row r="442" spans="2:11" x14ac:dyDescent="0.25">
      <c r="B442" s="1"/>
      <c r="C442" s="2"/>
      <c r="F442" s="1"/>
      <c r="G442" s="1"/>
      <c r="K442" s="1"/>
    </row>
    <row r="443" spans="2:11" x14ac:dyDescent="0.25">
      <c r="B443" s="1"/>
      <c r="C443" s="2"/>
      <c r="F443" s="1"/>
      <c r="G443" s="1"/>
      <c r="K443" s="1"/>
    </row>
    <row r="444" spans="2:11" x14ac:dyDescent="0.25">
      <c r="B444" s="1"/>
      <c r="C444" s="2"/>
      <c r="F444" s="1"/>
      <c r="G444" s="1"/>
      <c r="K444" s="1"/>
    </row>
    <row r="445" spans="2:11" x14ac:dyDescent="0.25">
      <c r="B445" s="1"/>
      <c r="C445" s="2"/>
      <c r="F445" s="1"/>
      <c r="G445" s="1"/>
      <c r="K445" s="1"/>
    </row>
    <row r="446" spans="2:11" x14ac:dyDescent="0.25">
      <c r="B446" s="1"/>
      <c r="C446" s="2"/>
      <c r="F446" s="1"/>
      <c r="G446" s="1"/>
      <c r="K446" s="1"/>
    </row>
    <row r="447" spans="2:11" x14ac:dyDescent="0.25">
      <c r="B447" s="1"/>
      <c r="C447" s="2"/>
      <c r="F447" s="1"/>
      <c r="G447" s="1"/>
      <c r="K447" s="1"/>
    </row>
    <row r="448" spans="2:11" x14ac:dyDescent="0.25">
      <c r="B448" s="1"/>
      <c r="C448" s="2"/>
      <c r="F448" s="1"/>
      <c r="G448" s="1"/>
      <c r="K448" s="1"/>
    </row>
    <row r="449" spans="2:11" x14ac:dyDescent="0.25">
      <c r="B449" s="1"/>
      <c r="C449" s="2"/>
      <c r="F449" s="1"/>
      <c r="G449" s="1"/>
      <c r="K449" s="1"/>
    </row>
    <row r="450" spans="2:11" x14ac:dyDescent="0.25">
      <c r="B450" s="1"/>
      <c r="C450" s="2"/>
      <c r="F450" s="1"/>
      <c r="G450" s="1"/>
      <c r="K450" s="1"/>
    </row>
    <row r="451" spans="2:11" x14ac:dyDescent="0.25">
      <c r="B451" s="1"/>
      <c r="C451" s="2"/>
      <c r="F451" s="1"/>
      <c r="G451" s="1"/>
      <c r="K451" s="1"/>
    </row>
    <row r="452" spans="2:11" x14ac:dyDescent="0.25">
      <c r="B452" s="1"/>
      <c r="C452" s="2"/>
      <c r="F452" s="1"/>
      <c r="G452" s="1"/>
      <c r="K452" s="1"/>
    </row>
    <row r="453" spans="2:11" x14ac:dyDescent="0.25">
      <c r="B453" s="1"/>
      <c r="C453" s="2"/>
      <c r="F453" s="1"/>
      <c r="G453" s="1"/>
      <c r="K453" s="1"/>
    </row>
    <row r="454" spans="2:11" x14ac:dyDescent="0.25">
      <c r="B454" s="1"/>
      <c r="C454" s="2"/>
      <c r="F454" s="1"/>
      <c r="G454" s="1"/>
      <c r="K454" s="1"/>
    </row>
    <row r="455" spans="2:11" x14ac:dyDescent="0.25">
      <c r="B455" s="1"/>
      <c r="C455" s="2"/>
      <c r="F455" s="1"/>
      <c r="G455" s="1"/>
      <c r="K455" s="1"/>
    </row>
    <row r="456" spans="2:11" x14ac:dyDescent="0.25">
      <c r="B456" s="1"/>
      <c r="C456" s="2"/>
      <c r="F456" s="1"/>
      <c r="G456" s="1"/>
      <c r="K456" s="1"/>
    </row>
    <row r="457" spans="2:11" x14ac:dyDescent="0.25">
      <c r="B457" s="1"/>
      <c r="C457" s="2"/>
      <c r="F457" s="1"/>
      <c r="G457" s="1"/>
      <c r="K457" s="1"/>
    </row>
    <row r="458" spans="2:11" x14ac:dyDescent="0.25">
      <c r="B458" s="1"/>
      <c r="C458" s="2"/>
      <c r="F458" s="1"/>
      <c r="G458" s="1"/>
      <c r="K458" s="1"/>
    </row>
    <row r="459" spans="2:11" x14ac:dyDescent="0.25">
      <c r="B459" s="1"/>
      <c r="C459" s="2"/>
      <c r="F459" s="1"/>
      <c r="G459" s="1"/>
      <c r="K459" s="1"/>
    </row>
    <row r="460" spans="2:11" x14ac:dyDescent="0.25">
      <c r="B460" s="1"/>
      <c r="C460" s="2"/>
      <c r="F460" s="1"/>
      <c r="G460" s="1"/>
      <c r="K460" s="1"/>
    </row>
    <row r="461" spans="2:11" x14ac:dyDescent="0.25">
      <c r="B461" s="1"/>
      <c r="C461" s="2"/>
      <c r="F461" s="1"/>
      <c r="G461" s="1"/>
      <c r="K461" s="1"/>
    </row>
    <row r="462" spans="2:11" x14ac:dyDescent="0.25">
      <c r="B462" s="1"/>
      <c r="C462" s="2"/>
      <c r="F462" s="1"/>
      <c r="G462" s="1"/>
      <c r="K462" s="1"/>
    </row>
    <row r="463" spans="2:11" x14ac:dyDescent="0.25">
      <c r="B463" s="1"/>
      <c r="C463" s="2"/>
      <c r="F463" s="1"/>
      <c r="G463" s="1"/>
      <c r="K463" s="1"/>
    </row>
    <row r="464" spans="2:11" x14ac:dyDescent="0.25">
      <c r="B464" s="1"/>
      <c r="C464" s="2"/>
      <c r="F464" s="1"/>
      <c r="G464" s="1"/>
      <c r="K464" s="1"/>
    </row>
    <row r="465" spans="2:11" x14ac:dyDescent="0.25">
      <c r="B465" s="1"/>
      <c r="C465" s="2"/>
      <c r="F465" s="1"/>
      <c r="G465" s="1"/>
      <c r="K465" s="1"/>
    </row>
    <row r="466" spans="2:11" x14ac:dyDescent="0.25">
      <c r="B466" s="1"/>
      <c r="C466" s="2"/>
      <c r="F466" s="1"/>
      <c r="G466" s="1"/>
      <c r="K466" s="1"/>
    </row>
    <row r="467" spans="2:11" x14ac:dyDescent="0.25">
      <c r="B467" s="1"/>
      <c r="C467" s="2"/>
      <c r="F467" s="1"/>
      <c r="G467" s="1"/>
      <c r="K467" s="1"/>
    </row>
    <row r="468" spans="2:11" x14ac:dyDescent="0.25">
      <c r="B468" s="1"/>
      <c r="C468" s="2"/>
      <c r="F468" s="1"/>
      <c r="G468" s="1"/>
      <c r="K468" s="1"/>
    </row>
    <row r="469" spans="2:11" x14ac:dyDescent="0.25">
      <c r="B469" s="1"/>
      <c r="C469" s="2"/>
      <c r="F469" s="1"/>
      <c r="G469" s="1"/>
      <c r="K469" s="1"/>
    </row>
    <row r="470" spans="2:11" x14ac:dyDescent="0.25">
      <c r="B470" s="1"/>
      <c r="C470" s="2"/>
      <c r="F470" s="1"/>
      <c r="G470" s="1"/>
      <c r="K470" s="1"/>
    </row>
    <row r="471" spans="2:11" x14ac:dyDescent="0.25">
      <c r="B471" s="1"/>
      <c r="C471" s="2"/>
      <c r="F471" s="1"/>
      <c r="G471" s="1"/>
      <c r="K471" s="1"/>
    </row>
    <row r="472" spans="2:11" x14ac:dyDescent="0.25">
      <c r="B472" s="1"/>
      <c r="C472" s="2"/>
      <c r="F472" s="1"/>
      <c r="G472" s="1"/>
      <c r="K472" s="1"/>
    </row>
    <row r="473" spans="2:11" x14ac:dyDescent="0.25">
      <c r="B473" s="1"/>
      <c r="C473" s="2"/>
      <c r="F473" s="1"/>
      <c r="G473" s="1"/>
      <c r="K473" s="1"/>
    </row>
    <row r="474" spans="2:11" x14ac:dyDescent="0.25">
      <c r="B474" s="1"/>
      <c r="C474" s="2"/>
      <c r="F474" s="1"/>
      <c r="G474" s="1"/>
      <c r="K474" s="1"/>
    </row>
    <row r="475" spans="2:11" x14ac:dyDescent="0.25">
      <c r="B475" s="1"/>
      <c r="C475" s="2"/>
      <c r="F475" s="1"/>
      <c r="G475" s="1"/>
      <c r="K475" s="1"/>
    </row>
    <row r="476" spans="2:11" x14ac:dyDescent="0.25">
      <c r="B476" s="1"/>
      <c r="C476" s="2"/>
      <c r="F476" s="1"/>
      <c r="G476" s="1"/>
      <c r="K476" s="1"/>
    </row>
    <row r="477" spans="2:11" x14ac:dyDescent="0.25">
      <c r="B477" s="1"/>
      <c r="C477" s="2"/>
      <c r="F477" s="1"/>
      <c r="G477" s="1"/>
      <c r="K477" s="1"/>
    </row>
    <row r="478" spans="2:11" x14ac:dyDescent="0.25">
      <c r="B478" s="1"/>
      <c r="C478" s="2"/>
      <c r="F478" s="1"/>
      <c r="G478" s="1"/>
      <c r="K478" s="1"/>
    </row>
    <row r="479" spans="2:11" x14ac:dyDescent="0.25">
      <c r="B479" s="1"/>
      <c r="C479" s="2"/>
      <c r="F479" s="1"/>
      <c r="G479" s="1"/>
      <c r="K479" s="1"/>
    </row>
    <row r="480" spans="2:11" x14ac:dyDescent="0.25">
      <c r="B480" s="1"/>
      <c r="C480" s="2"/>
      <c r="F480" s="1"/>
      <c r="G480" s="1"/>
      <c r="K480" s="1"/>
    </row>
    <row r="481" spans="2:11" x14ac:dyDescent="0.25">
      <c r="B481" s="1"/>
      <c r="C481" s="2"/>
      <c r="F481" s="1"/>
      <c r="G481" s="1"/>
      <c r="K481" s="1"/>
    </row>
    <row r="482" spans="2:11" x14ac:dyDescent="0.25">
      <c r="B482" s="1"/>
      <c r="C482" s="2"/>
      <c r="F482" s="1"/>
      <c r="G482" s="1"/>
      <c r="K482" s="1"/>
    </row>
    <row r="483" spans="2:11" x14ac:dyDescent="0.25">
      <c r="B483" s="1"/>
      <c r="C483" s="2"/>
      <c r="F483" s="1"/>
      <c r="G483" s="1"/>
      <c r="K483" s="1"/>
    </row>
    <row r="484" spans="2:11" x14ac:dyDescent="0.25">
      <c r="B484" s="1"/>
      <c r="C484" s="2"/>
      <c r="F484" s="1"/>
      <c r="G484" s="1"/>
      <c r="K484" s="1"/>
    </row>
    <row r="485" spans="2:11" x14ac:dyDescent="0.25">
      <c r="B485" s="1"/>
      <c r="C485" s="2"/>
      <c r="F485" s="1"/>
      <c r="G485" s="1"/>
      <c r="K485" s="1"/>
    </row>
    <row r="486" spans="2:11" x14ac:dyDescent="0.25">
      <c r="B486" s="1"/>
      <c r="C486" s="2"/>
      <c r="F486" s="1"/>
      <c r="G486" s="1"/>
      <c r="K486" s="1"/>
    </row>
    <row r="487" spans="2:11" x14ac:dyDescent="0.25">
      <c r="B487" s="1"/>
      <c r="C487" s="2"/>
      <c r="F487" s="1"/>
      <c r="G487" s="1"/>
      <c r="K487" s="1"/>
    </row>
    <row r="488" spans="2:11" x14ac:dyDescent="0.25">
      <c r="B488" s="1"/>
      <c r="C488" s="2"/>
      <c r="F488" s="1"/>
      <c r="G488" s="1"/>
      <c r="K488" s="1"/>
    </row>
    <row r="489" spans="2:11" x14ac:dyDescent="0.25">
      <c r="B489" s="1"/>
      <c r="C489" s="2"/>
      <c r="F489" s="1"/>
      <c r="G489" s="1"/>
      <c r="K489" s="1"/>
    </row>
    <row r="490" spans="2:11" x14ac:dyDescent="0.25">
      <c r="B490" s="1"/>
      <c r="C490" s="2"/>
      <c r="F490" s="1"/>
      <c r="G490" s="1"/>
      <c r="K490" s="1"/>
    </row>
    <row r="491" spans="2:11" x14ac:dyDescent="0.25">
      <c r="B491" s="1"/>
      <c r="C491" s="2"/>
      <c r="F491" s="1"/>
      <c r="G491" s="1"/>
      <c r="K491" s="1"/>
    </row>
    <row r="492" spans="2:11" x14ac:dyDescent="0.25">
      <c r="B492" s="1"/>
      <c r="C492" s="2"/>
      <c r="F492" s="1"/>
      <c r="G492" s="1"/>
      <c r="K492" s="1"/>
    </row>
    <row r="493" spans="2:11" x14ac:dyDescent="0.25">
      <c r="B493" s="1"/>
      <c r="C493" s="2"/>
      <c r="F493" s="1"/>
      <c r="G493" s="1"/>
      <c r="K493" s="1"/>
    </row>
    <row r="494" spans="2:11" x14ac:dyDescent="0.25">
      <c r="B494" s="1"/>
      <c r="C494" s="2"/>
      <c r="F494" s="1"/>
      <c r="G494" s="1"/>
      <c r="K494" s="1"/>
    </row>
    <row r="495" spans="2:11" x14ac:dyDescent="0.25">
      <c r="B495" s="1"/>
      <c r="C495" s="2"/>
      <c r="F495" s="1"/>
      <c r="G495" s="1"/>
      <c r="K495" s="1"/>
    </row>
    <row r="496" spans="2:11" x14ac:dyDescent="0.25">
      <c r="B496" s="1"/>
      <c r="C496" s="2"/>
      <c r="F496" s="1"/>
      <c r="G496" s="1"/>
      <c r="K496" s="1"/>
    </row>
    <row r="497" spans="2:11" x14ac:dyDescent="0.25">
      <c r="B497" s="1"/>
      <c r="C497" s="2"/>
      <c r="F497" s="1"/>
      <c r="G497" s="1"/>
      <c r="K497" s="1"/>
    </row>
    <row r="498" spans="2:11" x14ac:dyDescent="0.25">
      <c r="B498" s="1"/>
      <c r="C498" s="2"/>
      <c r="F498" s="1"/>
      <c r="G498" s="1"/>
      <c r="K498" s="1"/>
    </row>
    <row r="499" spans="2:11" x14ac:dyDescent="0.25">
      <c r="B499" s="1"/>
      <c r="C499" s="2"/>
      <c r="F499" s="1"/>
      <c r="G499" s="1"/>
      <c r="K499" s="1"/>
    </row>
    <row r="500" spans="2:11" x14ac:dyDescent="0.25">
      <c r="B500" s="1"/>
      <c r="C500" s="2"/>
      <c r="F500" s="1"/>
      <c r="G500" s="1"/>
      <c r="K500" s="1"/>
    </row>
    <row r="501" spans="2:11" x14ac:dyDescent="0.25">
      <c r="B501" s="1"/>
      <c r="C501" s="2"/>
      <c r="F501" s="1"/>
      <c r="G501" s="1"/>
      <c r="K501" s="1"/>
    </row>
    <row r="502" spans="2:11" x14ac:dyDescent="0.25">
      <c r="B502" s="1"/>
      <c r="C502" s="2"/>
      <c r="F502" s="1"/>
      <c r="G502" s="1"/>
      <c r="K502" s="1"/>
    </row>
    <row r="503" spans="2:11" x14ac:dyDescent="0.25">
      <c r="B503" s="1"/>
      <c r="C503" s="2"/>
      <c r="F503" s="1"/>
      <c r="G503" s="1"/>
      <c r="K503" s="1"/>
    </row>
    <row r="504" spans="2:11" x14ac:dyDescent="0.25">
      <c r="K504" s="1"/>
    </row>
    <row r="505" spans="2:11" x14ac:dyDescent="0.25">
      <c r="K505" s="1"/>
    </row>
    <row r="506" spans="2:11" x14ac:dyDescent="0.25">
      <c r="K506" s="1"/>
    </row>
    <row r="507" spans="2:11" x14ac:dyDescent="0.25">
      <c r="K507" s="1"/>
    </row>
    <row r="508" spans="2:11" x14ac:dyDescent="0.25">
      <c r="K508" s="1"/>
    </row>
    <row r="509" spans="2:11" x14ac:dyDescent="0.25">
      <c r="K509" s="1"/>
    </row>
    <row r="510" spans="2:11" x14ac:dyDescent="0.25">
      <c r="K510" s="1"/>
    </row>
    <row r="511" spans="2:11" x14ac:dyDescent="0.25">
      <c r="K511" s="1"/>
    </row>
    <row r="512" spans="2:11" x14ac:dyDescent="0.25">
      <c r="K512" s="1"/>
    </row>
    <row r="513" spans="11:11" x14ac:dyDescent="0.25">
      <c r="K513" s="1"/>
    </row>
    <row r="514" spans="11:11" x14ac:dyDescent="0.25">
      <c r="K514" s="1"/>
    </row>
    <row r="515" spans="11:11" x14ac:dyDescent="0.25">
      <c r="K515" s="1"/>
    </row>
    <row r="516" spans="11:11" x14ac:dyDescent="0.25">
      <c r="K516" s="1"/>
    </row>
    <row r="517" spans="11:11" x14ac:dyDescent="0.25">
      <c r="K517" s="1"/>
    </row>
    <row r="518" spans="11:11" x14ac:dyDescent="0.25">
      <c r="K518" s="1"/>
    </row>
    <row r="519" spans="11:11" x14ac:dyDescent="0.25">
      <c r="K519" s="1"/>
    </row>
    <row r="520" spans="11:11" x14ac:dyDescent="0.25">
      <c r="K520" s="1"/>
    </row>
    <row r="521" spans="11:11" x14ac:dyDescent="0.25">
      <c r="K521" s="1"/>
    </row>
    <row r="522" spans="11:11" x14ac:dyDescent="0.25">
      <c r="K522" s="1"/>
    </row>
    <row r="523" spans="11:11" x14ac:dyDescent="0.25">
      <c r="K523" s="1"/>
    </row>
    <row r="524" spans="11:11" x14ac:dyDescent="0.25">
      <c r="K524" s="1"/>
    </row>
    <row r="525" spans="11:11" x14ac:dyDescent="0.25">
      <c r="K525" s="1"/>
    </row>
    <row r="526" spans="11:11" x14ac:dyDescent="0.25">
      <c r="K526" s="1"/>
    </row>
    <row r="527" spans="11:11" x14ac:dyDescent="0.25">
      <c r="K527" s="1"/>
    </row>
    <row r="528" spans="11:11" x14ac:dyDescent="0.25">
      <c r="K528" s="1"/>
    </row>
    <row r="529" spans="11:11" x14ac:dyDescent="0.25">
      <c r="K529" s="1"/>
    </row>
    <row r="530" spans="11:11" x14ac:dyDescent="0.25">
      <c r="K530" s="1"/>
    </row>
    <row r="531" spans="11:11" x14ac:dyDescent="0.25">
      <c r="K531" s="1"/>
    </row>
    <row r="532" spans="11:11" x14ac:dyDescent="0.25">
      <c r="K532" s="1"/>
    </row>
    <row r="533" spans="11:11" x14ac:dyDescent="0.25">
      <c r="K533" s="1"/>
    </row>
    <row r="534" spans="11:11" x14ac:dyDescent="0.25">
      <c r="K534" s="1"/>
    </row>
    <row r="535" spans="11:11" x14ac:dyDescent="0.25">
      <c r="K535" s="1"/>
    </row>
    <row r="536" spans="11:11" x14ac:dyDescent="0.25">
      <c r="K536" s="1"/>
    </row>
    <row r="537" spans="11:11" x14ac:dyDescent="0.25">
      <c r="K537" s="1"/>
    </row>
    <row r="538" spans="11:11" x14ac:dyDescent="0.25">
      <c r="K538" s="1"/>
    </row>
    <row r="539" spans="11:11" x14ac:dyDescent="0.25">
      <c r="K539" s="1"/>
    </row>
    <row r="540" spans="11:11" x14ac:dyDescent="0.25">
      <c r="K540" s="1"/>
    </row>
    <row r="541" spans="11:11" x14ac:dyDescent="0.25">
      <c r="K541" s="1"/>
    </row>
    <row r="542" spans="11:11" x14ac:dyDescent="0.25">
      <c r="K542" s="1"/>
    </row>
    <row r="543" spans="11:11" x14ac:dyDescent="0.25">
      <c r="K543" s="1"/>
    </row>
    <row r="544" spans="11:11" x14ac:dyDescent="0.25">
      <c r="K544" s="1"/>
    </row>
    <row r="545" spans="11:11" x14ac:dyDescent="0.25">
      <c r="K545" s="1"/>
    </row>
    <row r="546" spans="11:11" x14ac:dyDescent="0.25">
      <c r="K546" s="1"/>
    </row>
    <row r="547" spans="11:11" x14ac:dyDescent="0.25">
      <c r="K547" s="1"/>
    </row>
    <row r="548" spans="11:11" x14ac:dyDescent="0.25">
      <c r="K548" s="1"/>
    </row>
    <row r="549" spans="11:11" x14ac:dyDescent="0.25">
      <c r="K549" s="1"/>
    </row>
    <row r="550" spans="11:11" x14ac:dyDescent="0.25">
      <c r="K550" s="1"/>
    </row>
    <row r="551" spans="11:11" x14ac:dyDescent="0.25">
      <c r="K551" s="1"/>
    </row>
    <row r="552" spans="11:11" x14ac:dyDescent="0.25">
      <c r="K552" s="1"/>
    </row>
    <row r="553" spans="11:11" x14ac:dyDescent="0.25">
      <c r="K553" s="1"/>
    </row>
    <row r="554" spans="11:11" x14ac:dyDescent="0.25">
      <c r="K554" s="1"/>
    </row>
    <row r="555" spans="11:11" x14ac:dyDescent="0.25">
      <c r="K555" s="1"/>
    </row>
    <row r="556" spans="11:11" x14ac:dyDescent="0.25">
      <c r="K556" s="1"/>
    </row>
    <row r="557" spans="11:11" x14ac:dyDescent="0.25">
      <c r="K557" s="1"/>
    </row>
    <row r="558" spans="11:11" x14ac:dyDescent="0.25">
      <c r="K558" s="1"/>
    </row>
    <row r="559" spans="11:11" x14ac:dyDescent="0.25">
      <c r="K559" s="1"/>
    </row>
    <row r="560" spans="11:11" x14ac:dyDescent="0.25">
      <c r="K560" s="1"/>
    </row>
    <row r="561" spans="11:11" x14ac:dyDescent="0.25">
      <c r="K561" s="1"/>
    </row>
    <row r="562" spans="11:11" x14ac:dyDescent="0.25">
      <c r="K562" s="1"/>
    </row>
    <row r="563" spans="11:11" x14ac:dyDescent="0.25">
      <c r="K563" s="1"/>
    </row>
    <row r="564" spans="11:11" x14ac:dyDescent="0.25">
      <c r="K564" s="1"/>
    </row>
    <row r="565" spans="11:11" x14ac:dyDescent="0.25">
      <c r="K565" s="1"/>
    </row>
    <row r="566" spans="11:11" x14ac:dyDescent="0.25">
      <c r="K566" s="1"/>
    </row>
    <row r="567" spans="11:11" x14ac:dyDescent="0.25">
      <c r="K567" s="1"/>
    </row>
    <row r="568" spans="11:11" x14ac:dyDescent="0.25">
      <c r="K568" s="1"/>
    </row>
    <row r="569" spans="11:11" x14ac:dyDescent="0.25">
      <c r="K569" s="1"/>
    </row>
    <row r="570" spans="11:11" x14ac:dyDescent="0.25">
      <c r="K570" s="1"/>
    </row>
    <row r="571" spans="11:11" x14ac:dyDescent="0.25">
      <c r="K571" s="1"/>
    </row>
    <row r="572" spans="11:11" x14ac:dyDescent="0.25">
      <c r="K572" s="1"/>
    </row>
    <row r="573" spans="11:11" x14ac:dyDescent="0.25">
      <c r="K573" s="1"/>
    </row>
    <row r="574" spans="11:11" x14ac:dyDescent="0.25">
      <c r="K574" s="1"/>
    </row>
    <row r="575" spans="11:11" x14ac:dyDescent="0.25">
      <c r="K575" s="1"/>
    </row>
    <row r="576" spans="11:11" x14ac:dyDescent="0.25">
      <c r="K576" s="1"/>
    </row>
    <row r="577" spans="11:11" x14ac:dyDescent="0.25">
      <c r="K577" s="1"/>
    </row>
    <row r="578" spans="11:11" x14ac:dyDescent="0.25">
      <c r="K578" s="1"/>
    </row>
    <row r="579" spans="11:11" x14ac:dyDescent="0.25">
      <c r="K579" s="1"/>
    </row>
    <row r="580" spans="11:11" x14ac:dyDescent="0.25">
      <c r="K580" s="1"/>
    </row>
    <row r="581" spans="11:11" x14ac:dyDescent="0.25">
      <c r="K581" s="1"/>
    </row>
    <row r="582" spans="11:11" x14ac:dyDescent="0.25">
      <c r="K582" s="1"/>
    </row>
    <row r="583" spans="11:11" x14ac:dyDescent="0.25">
      <c r="K583" s="1"/>
    </row>
    <row r="584" spans="11:11" x14ac:dyDescent="0.25">
      <c r="K584" s="1"/>
    </row>
    <row r="585" spans="11:11" x14ac:dyDescent="0.25">
      <c r="K585" s="1"/>
    </row>
    <row r="586" spans="11:11" x14ac:dyDescent="0.25">
      <c r="K586" s="1"/>
    </row>
    <row r="587" spans="11:11" x14ac:dyDescent="0.25">
      <c r="K587" s="1"/>
    </row>
    <row r="588" spans="11:11" x14ac:dyDescent="0.25">
      <c r="K588" s="1"/>
    </row>
    <row r="589" spans="11:11" x14ac:dyDescent="0.25">
      <c r="K589" s="1"/>
    </row>
    <row r="590" spans="11:11" x14ac:dyDescent="0.25">
      <c r="K590" s="1"/>
    </row>
    <row r="591" spans="11:11" x14ac:dyDescent="0.25">
      <c r="K591" s="1"/>
    </row>
    <row r="592" spans="11:11" x14ac:dyDescent="0.25">
      <c r="K592" s="1"/>
    </row>
    <row r="593" spans="11:11" x14ac:dyDescent="0.25">
      <c r="K593" s="1"/>
    </row>
    <row r="594" spans="11:11" x14ac:dyDescent="0.25">
      <c r="K594" s="1"/>
    </row>
    <row r="595" spans="11:11" x14ac:dyDescent="0.25">
      <c r="K595" s="1"/>
    </row>
    <row r="596" spans="11:11" x14ac:dyDescent="0.25">
      <c r="K596" s="1"/>
    </row>
    <row r="597" spans="11:11" x14ac:dyDescent="0.25">
      <c r="K597" s="1"/>
    </row>
    <row r="598" spans="11:11" x14ac:dyDescent="0.25">
      <c r="K598" s="1"/>
    </row>
    <row r="599" spans="11:11" x14ac:dyDescent="0.25">
      <c r="K599" s="1"/>
    </row>
    <row r="600" spans="11:11" x14ac:dyDescent="0.25">
      <c r="K600" s="1"/>
    </row>
    <row r="601" spans="11:11" x14ac:dyDescent="0.25">
      <c r="K601" s="1"/>
    </row>
    <row r="602" spans="11:11" x14ac:dyDescent="0.25">
      <c r="K602" s="1"/>
    </row>
    <row r="603" spans="11:11" x14ac:dyDescent="0.25">
      <c r="K603" s="1"/>
    </row>
    <row r="604" spans="11:11" x14ac:dyDescent="0.25">
      <c r="K604" s="1"/>
    </row>
    <row r="605" spans="11:11" x14ac:dyDescent="0.25">
      <c r="K605" s="1"/>
    </row>
    <row r="606" spans="11:11" x14ac:dyDescent="0.25">
      <c r="K606" s="1"/>
    </row>
    <row r="607" spans="11:11" x14ac:dyDescent="0.25">
      <c r="K607" s="1"/>
    </row>
    <row r="608" spans="11:11" x14ac:dyDescent="0.25">
      <c r="K608" s="1"/>
    </row>
    <row r="609" spans="11:11" x14ac:dyDescent="0.25">
      <c r="K609" s="1"/>
    </row>
    <row r="610" spans="11:11" x14ac:dyDescent="0.25">
      <c r="K610" s="1"/>
    </row>
    <row r="611" spans="11:11" x14ac:dyDescent="0.25">
      <c r="K611" s="1"/>
    </row>
    <row r="612" spans="11:11" x14ac:dyDescent="0.25">
      <c r="K612" s="1"/>
    </row>
    <row r="613" spans="11:11" x14ac:dyDescent="0.25">
      <c r="K613" s="1"/>
    </row>
    <row r="614" spans="11:11" x14ac:dyDescent="0.25">
      <c r="K614" s="1"/>
    </row>
    <row r="615" spans="11:11" x14ac:dyDescent="0.25">
      <c r="K615" s="1"/>
    </row>
    <row r="616" spans="11:11" x14ac:dyDescent="0.25">
      <c r="K616" s="1"/>
    </row>
    <row r="617" spans="11:11" x14ac:dyDescent="0.25">
      <c r="K617" s="1"/>
    </row>
    <row r="618" spans="11:11" x14ac:dyDescent="0.25">
      <c r="K618" s="1"/>
    </row>
    <row r="619" spans="11:11" x14ac:dyDescent="0.25">
      <c r="K619" s="1"/>
    </row>
    <row r="620" spans="11:11" x14ac:dyDescent="0.25">
      <c r="K620" s="1"/>
    </row>
    <row r="621" spans="11:11" x14ac:dyDescent="0.25">
      <c r="K621" s="1"/>
    </row>
    <row r="622" spans="11:11" x14ac:dyDescent="0.25">
      <c r="K622" s="1"/>
    </row>
    <row r="623" spans="11:11" x14ac:dyDescent="0.25">
      <c r="K623" s="1"/>
    </row>
    <row r="624" spans="11:11" x14ac:dyDescent="0.25">
      <c r="K624" s="1"/>
    </row>
    <row r="625" spans="11:11" x14ac:dyDescent="0.25">
      <c r="K625" s="1"/>
    </row>
    <row r="626" spans="11:11" x14ac:dyDescent="0.25">
      <c r="K626" s="1"/>
    </row>
    <row r="627" spans="11:11" x14ac:dyDescent="0.25">
      <c r="K627" s="1"/>
    </row>
    <row r="628" spans="11:11" x14ac:dyDescent="0.25">
      <c r="K628" s="1"/>
    </row>
    <row r="629" spans="11:11" x14ac:dyDescent="0.25">
      <c r="K629" s="1"/>
    </row>
    <row r="630" spans="11:11" x14ac:dyDescent="0.25">
      <c r="K630" s="1"/>
    </row>
    <row r="631" spans="11:11" x14ac:dyDescent="0.25">
      <c r="K631" s="1"/>
    </row>
    <row r="632" spans="11:11" x14ac:dyDescent="0.25">
      <c r="K632" s="1"/>
    </row>
    <row r="633" spans="11:11" x14ac:dyDescent="0.25">
      <c r="K633" s="1"/>
    </row>
    <row r="634" spans="11:11" x14ac:dyDescent="0.25">
      <c r="K634" s="1"/>
    </row>
    <row r="635" spans="11:11" x14ac:dyDescent="0.25">
      <c r="K635" s="1"/>
    </row>
    <row r="636" spans="11:11" x14ac:dyDescent="0.25">
      <c r="K636" s="1"/>
    </row>
    <row r="637" spans="11:11" x14ac:dyDescent="0.25">
      <c r="K637" s="1"/>
    </row>
    <row r="638" spans="11:11" x14ac:dyDescent="0.25">
      <c r="K638" s="1"/>
    </row>
    <row r="639" spans="11:11" x14ac:dyDescent="0.25">
      <c r="K639" s="1"/>
    </row>
    <row r="640" spans="11:11" x14ac:dyDescent="0.25">
      <c r="K640" s="1"/>
    </row>
    <row r="641" spans="11:11" x14ac:dyDescent="0.25">
      <c r="K641" s="1"/>
    </row>
    <row r="642" spans="11:11" x14ac:dyDescent="0.25">
      <c r="K642" s="1"/>
    </row>
    <row r="643" spans="11:11" x14ac:dyDescent="0.25">
      <c r="K643" s="1"/>
    </row>
    <row r="644" spans="11:11" x14ac:dyDescent="0.25">
      <c r="K644" s="1"/>
    </row>
    <row r="645" spans="11:11" x14ac:dyDescent="0.25">
      <c r="K645" s="1"/>
    </row>
    <row r="646" spans="11:11" x14ac:dyDescent="0.25">
      <c r="K646" s="1"/>
    </row>
    <row r="647" spans="11:11" x14ac:dyDescent="0.25">
      <c r="K647" s="1"/>
    </row>
    <row r="648" spans="11:11" x14ac:dyDescent="0.25">
      <c r="K648" s="1"/>
    </row>
    <row r="649" spans="11:11" x14ac:dyDescent="0.25">
      <c r="K649" s="1"/>
    </row>
    <row r="650" spans="11:11" x14ac:dyDescent="0.25">
      <c r="K650" s="1"/>
    </row>
    <row r="651" spans="11:11" x14ac:dyDescent="0.25">
      <c r="K651" s="1"/>
    </row>
    <row r="652" spans="11:11" x14ac:dyDescent="0.25">
      <c r="K652" s="1"/>
    </row>
    <row r="653" spans="11:11" x14ac:dyDescent="0.25">
      <c r="K653" s="1"/>
    </row>
    <row r="654" spans="11:11" x14ac:dyDescent="0.25">
      <c r="K654" s="1"/>
    </row>
    <row r="655" spans="11:11" x14ac:dyDescent="0.25">
      <c r="K655" s="1"/>
    </row>
    <row r="656" spans="11:11" x14ac:dyDescent="0.25">
      <c r="K656" s="1"/>
    </row>
    <row r="657" spans="11:11" x14ac:dyDescent="0.25">
      <c r="K657" s="1"/>
    </row>
    <row r="658" spans="11:11" x14ac:dyDescent="0.25">
      <c r="K658" s="1"/>
    </row>
    <row r="659" spans="11:11" x14ac:dyDescent="0.25">
      <c r="K659" s="1"/>
    </row>
    <row r="660" spans="11:11" x14ac:dyDescent="0.25">
      <c r="K660" s="1"/>
    </row>
    <row r="661" spans="11:11" x14ac:dyDescent="0.25">
      <c r="K661" s="1"/>
    </row>
    <row r="662" spans="11:11" x14ac:dyDescent="0.25">
      <c r="K662" s="1"/>
    </row>
    <row r="663" spans="11:11" x14ac:dyDescent="0.25">
      <c r="K663" s="1"/>
    </row>
    <row r="664" spans="11:11" x14ac:dyDescent="0.25">
      <c r="K664" s="1"/>
    </row>
    <row r="665" spans="11:11" x14ac:dyDescent="0.25">
      <c r="K665" s="1"/>
    </row>
    <row r="666" spans="11:11" x14ac:dyDescent="0.25">
      <c r="K666" s="1"/>
    </row>
    <row r="667" spans="11:11" x14ac:dyDescent="0.25">
      <c r="K667" s="1"/>
    </row>
    <row r="668" spans="11:11" x14ac:dyDescent="0.25">
      <c r="K668" s="1"/>
    </row>
    <row r="669" spans="11:11" x14ac:dyDescent="0.25">
      <c r="K669" s="1"/>
    </row>
    <row r="670" spans="11:11" x14ac:dyDescent="0.25">
      <c r="K670" s="1"/>
    </row>
    <row r="671" spans="11:11" x14ac:dyDescent="0.25">
      <c r="K671" s="1"/>
    </row>
    <row r="672" spans="11:11" x14ac:dyDescent="0.25">
      <c r="K672" s="1"/>
    </row>
    <row r="673" spans="11:11" x14ac:dyDescent="0.25">
      <c r="K673" s="1"/>
    </row>
    <row r="674" spans="11:11" x14ac:dyDescent="0.25">
      <c r="K674" s="1"/>
    </row>
    <row r="675" spans="11:11" x14ac:dyDescent="0.25">
      <c r="K675" s="1"/>
    </row>
    <row r="676" spans="11:11" x14ac:dyDescent="0.25">
      <c r="K676" s="1"/>
    </row>
    <row r="677" spans="11:11" x14ac:dyDescent="0.25">
      <c r="K677" s="1"/>
    </row>
    <row r="678" spans="11:11" x14ac:dyDescent="0.25">
      <c r="K678" s="1"/>
    </row>
    <row r="679" spans="11:11" x14ac:dyDescent="0.25">
      <c r="K679" s="1"/>
    </row>
    <row r="680" spans="11:11" x14ac:dyDescent="0.25">
      <c r="K680" s="1"/>
    </row>
    <row r="681" spans="11:11" x14ac:dyDescent="0.25">
      <c r="K681" s="1"/>
    </row>
    <row r="682" spans="11:11" x14ac:dyDescent="0.25">
      <c r="K682" s="1"/>
    </row>
    <row r="683" spans="11:11" x14ac:dyDescent="0.25">
      <c r="K683" s="1"/>
    </row>
    <row r="684" spans="11:11" x14ac:dyDescent="0.25">
      <c r="K684" s="1"/>
    </row>
    <row r="685" spans="11:11" x14ac:dyDescent="0.25">
      <c r="K685" s="1"/>
    </row>
    <row r="686" spans="11:11" x14ac:dyDescent="0.25">
      <c r="K686" s="1"/>
    </row>
    <row r="687" spans="11:11" x14ac:dyDescent="0.25">
      <c r="K687" s="1"/>
    </row>
    <row r="688" spans="11:11" x14ac:dyDescent="0.25">
      <c r="K688" s="1"/>
    </row>
    <row r="689" spans="11:11" x14ac:dyDescent="0.25">
      <c r="K689" s="1"/>
    </row>
    <row r="690" spans="11:11" x14ac:dyDescent="0.25">
      <c r="K690" s="1"/>
    </row>
    <row r="691" spans="11:11" x14ac:dyDescent="0.25">
      <c r="K691" s="1"/>
    </row>
    <row r="692" spans="11:11" x14ac:dyDescent="0.25">
      <c r="K692" s="1"/>
    </row>
    <row r="693" spans="11:11" x14ac:dyDescent="0.25">
      <c r="K693" s="1"/>
    </row>
    <row r="694" spans="11:11" x14ac:dyDescent="0.25">
      <c r="K694" s="1"/>
    </row>
    <row r="695" spans="11:11" x14ac:dyDescent="0.25">
      <c r="K695" s="1"/>
    </row>
    <row r="696" spans="11:11" x14ac:dyDescent="0.25">
      <c r="K696" s="1"/>
    </row>
    <row r="697" spans="11:11" x14ac:dyDescent="0.25">
      <c r="K697" s="1"/>
    </row>
    <row r="698" spans="11:11" x14ac:dyDescent="0.25">
      <c r="K698" s="1"/>
    </row>
    <row r="699" spans="11:11" x14ac:dyDescent="0.25">
      <c r="K699" s="1"/>
    </row>
    <row r="700" spans="11:11" x14ac:dyDescent="0.25">
      <c r="K700" s="1"/>
    </row>
    <row r="701" spans="11:11" x14ac:dyDescent="0.25">
      <c r="K701" s="1"/>
    </row>
    <row r="702" spans="11:11" x14ac:dyDescent="0.25">
      <c r="K702" s="1"/>
    </row>
    <row r="703" spans="11:11" x14ac:dyDescent="0.25">
      <c r="K703" s="1"/>
    </row>
    <row r="704" spans="11:11" x14ac:dyDescent="0.25">
      <c r="K704" s="1"/>
    </row>
    <row r="705" spans="11:11" x14ac:dyDescent="0.25">
      <c r="K705" s="1"/>
    </row>
    <row r="706" spans="11:11" x14ac:dyDescent="0.25">
      <c r="K706" s="1"/>
    </row>
    <row r="707" spans="11:11" x14ac:dyDescent="0.25">
      <c r="K707" s="1"/>
    </row>
    <row r="708" spans="11:11" x14ac:dyDescent="0.25">
      <c r="K708" s="1"/>
    </row>
    <row r="709" spans="11:11" x14ac:dyDescent="0.25">
      <c r="K709" s="1"/>
    </row>
    <row r="710" spans="11:11" x14ac:dyDescent="0.25">
      <c r="K710" s="1"/>
    </row>
    <row r="711" spans="11:11" x14ac:dyDescent="0.25">
      <c r="K711" s="1"/>
    </row>
    <row r="712" spans="11:11" x14ac:dyDescent="0.25">
      <c r="K712" s="1"/>
    </row>
    <row r="713" spans="11:11" x14ac:dyDescent="0.25">
      <c r="K713" s="1"/>
    </row>
    <row r="714" spans="11:11" x14ac:dyDescent="0.25">
      <c r="K714" s="1"/>
    </row>
    <row r="715" spans="11:11" x14ac:dyDescent="0.25">
      <c r="K715" s="1"/>
    </row>
    <row r="716" spans="11:11" x14ac:dyDescent="0.25">
      <c r="K716" s="1"/>
    </row>
    <row r="717" spans="11:11" x14ac:dyDescent="0.25">
      <c r="K717" s="1"/>
    </row>
    <row r="718" spans="11:11" x14ac:dyDescent="0.25">
      <c r="K718" s="1"/>
    </row>
    <row r="719" spans="11:11" x14ac:dyDescent="0.25">
      <c r="K719" s="1"/>
    </row>
    <row r="720" spans="11:11" x14ac:dyDescent="0.25">
      <c r="K720" s="1"/>
    </row>
    <row r="721" spans="11:11" x14ac:dyDescent="0.25">
      <c r="K721" s="1"/>
    </row>
    <row r="722" spans="11:11" x14ac:dyDescent="0.25">
      <c r="K722" s="1"/>
    </row>
    <row r="723" spans="11:11" x14ac:dyDescent="0.25">
      <c r="K723" s="1"/>
    </row>
    <row r="724" spans="11:11" x14ac:dyDescent="0.25">
      <c r="K724" s="1"/>
    </row>
    <row r="725" spans="11:11" x14ac:dyDescent="0.25">
      <c r="K725" s="1"/>
    </row>
    <row r="726" spans="11:11" x14ac:dyDescent="0.25">
      <c r="K726" s="1"/>
    </row>
    <row r="727" spans="11:11" x14ac:dyDescent="0.25">
      <c r="K727" s="1"/>
    </row>
    <row r="728" spans="11:11" x14ac:dyDescent="0.25">
      <c r="K728" s="1"/>
    </row>
    <row r="729" spans="11:11" x14ac:dyDescent="0.25">
      <c r="K729" s="1"/>
    </row>
    <row r="730" spans="11:11" x14ac:dyDescent="0.25">
      <c r="K730" s="1"/>
    </row>
    <row r="731" spans="11:11" x14ac:dyDescent="0.25">
      <c r="K731" s="1"/>
    </row>
    <row r="732" spans="11:11" x14ac:dyDescent="0.25">
      <c r="K732" s="1"/>
    </row>
    <row r="733" spans="11:11" x14ac:dyDescent="0.25">
      <c r="K733" s="1"/>
    </row>
    <row r="734" spans="11:11" x14ac:dyDescent="0.25">
      <c r="K734" s="1"/>
    </row>
    <row r="735" spans="11:11" x14ac:dyDescent="0.25">
      <c r="K735" s="1"/>
    </row>
    <row r="736" spans="11:11" x14ac:dyDescent="0.25">
      <c r="K736" s="1"/>
    </row>
    <row r="737" spans="11:11" x14ac:dyDescent="0.25">
      <c r="K737" s="1"/>
    </row>
    <row r="738" spans="11:11" x14ac:dyDescent="0.25">
      <c r="K738" s="1"/>
    </row>
    <row r="739" spans="11:11" x14ac:dyDescent="0.25">
      <c r="K739" s="1"/>
    </row>
    <row r="740" spans="11:11" x14ac:dyDescent="0.25">
      <c r="K740" s="1"/>
    </row>
    <row r="741" spans="11:11" x14ac:dyDescent="0.25">
      <c r="K741" s="1"/>
    </row>
    <row r="742" spans="11:11" x14ac:dyDescent="0.25">
      <c r="K742" s="1"/>
    </row>
    <row r="743" spans="11:11" x14ac:dyDescent="0.25">
      <c r="K743" s="1"/>
    </row>
    <row r="744" spans="11:11" x14ac:dyDescent="0.25">
      <c r="K744" s="1"/>
    </row>
    <row r="745" spans="11:11" x14ac:dyDescent="0.25">
      <c r="K745" s="1"/>
    </row>
    <row r="746" spans="11:11" x14ac:dyDescent="0.25">
      <c r="K746" s="1"/>
    </row>
    <row r="747" spans="11:11" x14ac:dyDescent="0.25">
      <c r="K747" s="1"/>
    </row>
    <row r="748" spans="11:11" x14ac:dyDescent="0.25">
      <c r="K748" s="1"/>
    </row>
    <row r="749" spans="11:11" x14ac:dyDescent="0.25">
      <c r="K749" s="1"/>
    </row>
    <row r="750" spans="11:11" x14ac:dyDescent="0.25">
      <c r="K750" s="1"/>
    </row>
    <row r="751" spans="11:11" x14ac:dyDescent="0.25">
      <c r="K751" s="1"/>
    </row>
    <row r="752" spans="11:11" x14ac:dyDescent="0.25">
      <c r="K752" s="1"/>
    </row>
    <row r="753" spans="11:11" x14ac:dyDescent="0.25">
      <c r="K753" s="1"/>
    </row>
    <row r="754" spans="11:11" x14ac:dyDescent="0.25">
      <c r="K754" s="1"/>
    </row>
    <row r="755" spans="11:11" x14ac:dyDescent="0.25">
      <c r="K755" s="1"/>
    </row>
    <row r="756" spans="11:11" x14ac:dyDescent="0.25">
      <c r="K756" s="1"/>
    </row>
    <row r="757" spans="11:11" x14ac:dyDescent="0.25">
      <c r="K757" s="1"/>
    </row>
    <row r="758" spans="11:11" x14ac:dyDescent="0.25">
      <c r="K758" s="1"/>
    </row>
    <row r="759" spans="11:11" x14ac:dyDescent="0.25">
      <c r="K759" s="1"/>
    </row>
    <row r="760" spans="11:11" x14ac:dyDescent="0.25">
      <c r="K760" s="1"/>
    </row>
    <row r="761" spans="11:11" x14ac:dyDescent="0.25">
      <c r="K761" s="1"/>
    </row>
    <row r="762" spans="11:11" x14ac:dyDescent="0.25">
      <c r="K762" s="1"/>
    </row>
    <row r="763" spans="11:11" x14ac:dyDescent="0.25">
      <c r="K763" s="1"/>
    </row>
    <row r="764" spans="11:11" x14ac:dyDescent="0.25">
      <c r="K764" s="1"/>
    </row>
    <row r="765" spans="11:11" x14ac:dyDescent="0.25">
      <c r="K765" s="1"/>
    </row>
    <row r="766" spans="11:11" x14ac:dyDescent="0.25">
      <c r="K766" s="1"/>
    </row>
    <row r="767" spans="11:11" x14ac:dyDescent="0.25">
      <c r="K767" s="1"/>
    </row>
    <row r="768" spans="11:11" x14ac:dyDescent="0.25">
      <c r="K768" s="1"/>
    </row>
    <row r="769" spans="11:11" x14ac:dyDescent="0.25">
      <c r="K769" s="1"/>
    </row>
    <row r="770" spans="11:11" x14ac:dyDescent="0.25">
      <c r="K770" s="1"/>
    </row>
    <row r="771" spans="11:11" x14ac:dyDescent="0.25">
      <c r="K771" s="1"/>
    </row>
    <row r="772" spans="11:11" x14ac:dyDescent="0.25">
      <c r="K772" s="1"/>
    </row>
    <row r="773" spans="11:11" x14ac:dyDescent="0.25">
      <c r="K773" s="1"/>
    </row>
    <row r="774" spans="11:11" x14ac:dyDescent="0.25">
      <c r="K774" s="1"/>
    </row>
    <row r="775" spans="11:11" x14ac:dyDescent="0.25">
      <c r="K775" s="1"/>
    </row>
    <row r="776" spans="11:11" x14ac:dyDescent="0.25">
      <c r="K776" s="1"/>
    </row>
    <row r="777" spans="11:11" x14ac:dyDescent="0.25">
      <c r="K777" s="1"/>
    </row>
    <row r="778" spans="11:11" x14ac:dyDescent="0.25">
      <c r="K778" s="1"/>
    </row>
    <row r="779" spans="11:11" x14ac:dyDescent="0.25">
      <c r="K779" s="1"/>
    </row>
    <row r="780" spans="11:11" x14ac:dyDescent="0.25">
      <c r="K780" s="1"/>
    </row>
    <row r="781" spans="11:11" x14ac:dyDescent="0.25">
      <c r="K781" s="1"/>
    </row>
    <row r="782" spans="11:11" x14ac:dyDescent="0.25">
      <c r="K782" s="1"/>
    </row>
    <row r="783" spans="11:11" x14ac:dyDescent="0.25">
      <c r="K783" s="1"/>
    </row>
    <row r="784" spans="11:11" x14ac:dyDescent="0.25">
      <c r="K784" s="1"/>
    </row>
    <row r="785" spans="11:11" x14ac:dyDescent="0.25">
      <c r="K785" s="1"/>
    </row>
    <row r="786" spans="11:11" x14ac:dyDescent="0.25">
      <c r="K786" s="1"/>
    </row>
    <row r="787" spans="11:11" x14ac:dyDescent="0.25">
      <c r="K787" s="1"/>
    </row>
    <row r="788" spans="11:11" x14ac:dyDescent="0.25">
      <c r="K788" s="1"/>
    </row>
    <row r="789" spans="11:11" x14ac:dyDescent="0.25">
      <c r="K789" s="1"/>
    </row>
    <row r="790" spans="11:11" x14ac:dyDescent="0.25">
      <c r="K790" s="1"/>
    </row>
    <row r="791" spans="11:11" x14ac:dyDescent="0.25">
      <c r="K791" s="1"/>
    </row>
    <row r="792" spans="11:11" x14ac:dyDescent="0.25">
      <c r="K792" s="1"/>
    </row>
    <row r="793" spans="11:11" x14ac:dyDescent="0.25">
      <c r="K793" s="1"/>
    </row>
    <row r="794" spans="11:11" x14ac:dyDescent="0.25">
      <c r="K794" s="1"/>
    </row>
    <row r="795" spans="11:11" x14ac:dyDescent="0.25">
      <c r="K795" s="1"/>
    </row>
    <row r="796" spans="11:11" x14ac:dyDescent="0.25">
      <c r="K796" s="1"/>
    </row>
    <row r="797" spans="11:11" x14ac:dyDescent="0.25">
      <c r="K797" s="1"/>
    </row>
    <row r="798" spans="11:11" x14ac:dyDescent="0.25">
      <c r="K798" s="1"/>
    </row>
    <row r="799" spans="11:11" x14ac:dyDescent="0.25">
      <c r="K799" s="1"/>
    </row>
    <row r="800" spans="11:11" x14ac:dyDescent="0.25">
      <c r="K800" s="1"/>
    </row>
    <row r="801" spans="11:11" x14ac:dyDescent="0.25">
      <c r="K801" s="1"/>
    </row>
    <row r="802" spans="11:11" x14ac:dyDescent="0.25">
      <c r="K802" s="1"/>
    </row>
    <row r="803" spans="11:11" x14ac:dyDescent="0.25">
      <c r="K803" s="1"/>
    </row>
    <row r="804" spans="11:11" x14ac:dyDescent="0.25">
      <c r="K804" s="1"/>
    </row>
    <row r="805" spans="11:11" x14ac:dyDescent="0.25">
      <c r="K805" s="1"/>
    </row>
    <row r="806" spans="11:11" x14ac:dyDescent="0.25">
      <c r="K806" s="1"/>
    </row>
    <row r="807" spans="11:11" x14ac:dyDescent="0.25">
      <c r="K807" s="1"/>
    </row>
    <row r="808" spans="11:11" x14ac:dyDescent="0.25">
      <c r="K808" s="1"/>
    </row>
    <row r="809" spans="11:11" x14ac:dyDescent="0.25">
      <c r="K809" s="1"/>
    </row>
    <row r="810" spans="11:11" x14ac:dyDescent="0.25">
      <c r="K810" s="1"/>
    </row>
    <row r="811" spans="11:11" x14ac:dyDescent="0.25">
      <c r="K811" s="1"/>
    </row>
    <row r="812" spans="11:11" x14ac:dyDescent="0.25">
      <c r="K812" s="1"/>
    </row>
    <row r="813" spans="11:11" x14ac:dyDescent="0.25">
      <c r="K813" s="1"/>
    </row>
    <row r="814" spans="11:11" x14ac:dyDescent="0.25">
      <c r="K814" s="1"/>
    </row>
    <row r="815" spans="11:11" x14ac:dyDescent="0.25">
      <c r="K815" s="1"/>
    </row>
    <row r="816" spans="11:11" x14ac:dyDescent="0.25">
      <c r="K816" s="1"/>
    </row>
    <row r="817" spans="11:11" x14ac:dyDescent="0.25">
      <c r="K817" s="1"/>
    </row>
    <row r="818" spans="11:11" x14ac:dyDescent="0.25">
      <c r="K818" s="1"/>
    </row>
    <row r="819" spans="11:11" x14ac:dyDescent="0.25">
      <c r="K819" s="1"/>
    </row>
    <row r="820" spans="11:11" x14ac:dyDescent="0.25">
      <c r="K820" s="1"/>
    </row>
    <row r="821" spans="11:11" x14ac:dyDescent="0.25">
      <c r="K821" s="1"/>
    </row>
    <row r="822" spans="11:11" x14ac:dyDescent="0.25">
      <c r="K822" s="1"/>
    </row>
    <row r="823" spans="11:11" x14ac:dyDescent="0.25">
      <c r="K823" s="1"/>
    </row>
    <row r="824" spans="11:11" x14ac:dyDescent="0.25">
      <c r="K824" s="1"/>
    </row>
    <row r="825" spans="11:11" x14ac:dyDescent="0.25">
      <c r="K825" s="1"/>
    </row>
    <row r="826" spans="11:11" x14ac:dyDescent="0.25">
      <c r="K826" s="1"/>
    </row>
    <row r="827" spans="11:11" x14ac:dyDescent="0.25">
      <c r="K827" s="1"/>
    </row>
    <row r="828" spans="11:11" x14ac:dyDescent="0.25">
      <c r="K828" s="1"/>
    </row>
    <row r="829" spans="11:11" x14ac:dyDescent="0.25">
      <c r="K829" s="1"/>
    </row>
    <row r="830" spans="11:11" x14ac:dyDescent="0.25">
      <c r="K830" s="1"/>
    </row>
    <row r="831" spans="11:11" x14ac:dyDescent="0.25">
      <c r="K831" s="1"/>
    </row>
    <row r="832" spans="11:11" x14ac:dyDescent="0.25">
      <c r="K832" s="1"/>
    </row>
    <row r="833" spans="11:11" x14ac:dyDescent="0.25">
      <c r="K833" s="1"/>
    </row>
    <row r="834" spans="11:11" x14ac:dyDescent="0.25">
      <c r="K834" s="1"/>
    </row>
    <row r="835" spans="11:11" x14ac:dyDescent="0.25">
      <c r="K835" s="1"/>
    </row>
    <row r="836" spans="11:11" x14ac:dyDescent="0.25">
      <c r="K836" s="1"/>
    </row>
    <row r="837" spans="11:11" x14ac:dyDescent="0.25">
      <c r="K837" s="1"/>
    </row>
    <row r="838" spans="11:11" x14ac:dyDescent="0.25">
      <c r="K838" s="1"/>
    </row>
    <row r="839" spans="11:11" x14ac:dyDescent="0.25">
      <c r="K839" s="1"/>
    </row>
    <row r="840" spans="11:11" x14ac:dyDescent="0.25">
      <c r="K840" s="1"/>
    </row>
    <row r="841" spans="11:11" x14ac:dyDescent="0.25">
      <c r="K841" s="1"/>
    </row>
    <row r="842" spans="11:11" x14ac:dyDescent="0.25">
      <c r="K842" s="1"/>
    </row>
    <row r="843" spans="11:11" x14ac:dyDescent="0.25">
      <c r="K843" s="1"/>
    </row>
    <row r="844" spans="11:11" x14ac:dyDescent="0.25">
      <c r="K844" s="1"/>
    </row>
    <row r="845" spans="11:11" x14ac:dyDescent="0.25">
      <c r="K845" s="1"/>
    </row>
    <row r="846" spans="11:11" x14ac:dyDescent="0.25">
      <c r="K846" s="1"/>
    </row>
    <row r="847" spans="11:11" x14ac:dyDescent="0.25">
      <c r="K847" s="1"/>
    </row>
    <row r="848" spans="11:11" x14ac:dyDescent="0.25">
      <c r="K848" s="1"/>
    </row>
    <row r="849" spans="11:11" x14ac:dyDescent="0.25">
      <c r="K849" s="1"/>
    </row>
    <row r="850" spans="11:11" x14ac:dyDescent="0.25">
      <c r="K850" s="1"/>
    </row>
    <row r="851" spans="11:11" x14ac:dyDescent="0.25">
      <c r="K851" s="1"/>
    </row>
    <row r="852" spans="11:11" x14ac:dyDescent="0.25">
      <c r="K852" s="1"/>
    </row>
    <row r="853" spans="11:11" x14ac:dyDescent="0.25">
      <c r="K853" s="1"/>
    </row>
    <row r="854" spans="11:11" x14ac:dyDescent="0.25">
      <c r="K854" s="1"/>
    </row>
    <row r="855" spans="11:11" x14ac:dyDescent="0.25">
      <c r="K855" s="1"/>
    </row>
    <row r="856" spans="11:11" x14ac:dyDescent="0.25">
      <c r="K856" s="1"/>
    </row>
    <row r="857" spans="11:11" x14ac:dyDescent="0.25">
      <c r="K857" s="1"/>
    </row>
    <row r="858" spans="11:11" x14ac:dyDescent="0.25">
      <c r="K858" s="1"/>
    </row>
    <row r="859" spans="11:11" x14ac:dyDescent="0.25">
      <c r="K859" s="1"/>
    </row>
    <row r="860" spans="11:11" x14ac:dyDescent="0.25">
      <c r="K860" s="1"/>
    </row>
    <row r="861" spans="11:11" x14ac:dyDescent="0.25">
      <c r="K861" s="1"/>
    </row>
    <row r="862" spans="11:11" x14ac:dyDescent="0.25">
      <c r="K862" s="1"/>
    </row>
    <row r="863" spans="11:11" x14ac:dyDescent="0.25">
      <c r="K863" s="1"/>
    </row>
    <row r="864" spans="11:11" x14ac:dyDescent="0.25">
      <c r="K864" s="1"/>
    </row>
    <row r="865" spans="11:11" x14ac:dyDescent="0.25">
      <c r="K865" s="1"/>
    </row>
    <row r="866" spans="11:11" x14ac:dyDescent="0.25">
      <c r="K866" s="1"/>
    </row>
    <row r="867" spans="11:11" x14ac:dyDescent="0.25">
      <c r="K867" s="1"/>
    </row>
    <row r="868" spans="11:11" x14ac:dyDescent="0.25">
      <c r="K868" s="1"/>
    </row>
    <row r="869" spans="11:11" x14ac:dyDescent="0.25">
      <c r="K869" s="1"/>
    </row>
    <row r="870" spans="11:11" x14ac:dyDescent="0.25">
      <c r="K870" s="1"/>
    </row>
    <row r="871" spans="11:11" x14ac:dyDescent="0.25">
      <c r="K871" s="1"/>
    </row>
    <row r="872" spans="11:11" x14ac:dyDescent="0.25">
      <c r="K872" s="1"/>
    </row>
    <row r="873" spans="11:11" x14ac:dyDescent="0.25">
      <c r="K873" s="1"/>
    </row>
    <row r="874" spans="11:11" x14ac:dyDescent="0.25">
      <c r="K874" s="1"/>
    </row>
    <row r="875" spans="11:11" x14ac:dyDescent="0.25">
      <c r="K875" s="1"/>
    </row>
    <row r="876" spans="11:11" x14ac:dyDescent="0.25">
      <c r="K876" s="1"/>
    </row>
    <row r="877" spans="11:11" x14ac:dyDescent="0.25">
      <c r="K877" s="1"/>
    </row>
    <row r="878" spans="11:11" x14ac:dyDescent="0.25">
      <c r="K878" s="1"/>
    </row>
    <row r="879" spans="11:11" x14ac:dyDescent="0.25">
      <c r="K879" s="1"/>
    </row>
    <row r="880" spans="11:11" x14ac:dyDescent="0.25">
      <c r="K880" s="1"/>
    </row>
    <row r="881" spans="11:11" x14ac:dyDescent="0.25">
      <c r="K881" s="1"/>
    </row>
    <row r="882" spans="11:11" x14ac:dyDescent="0.25">
      <c r="K882" s="1"/>
    </row>
    <row r="883" spans="11:11" x14ac:dyDescent="0.25">
      <c r="K883" s="1"/>
    </row>
    <row r="884" spans="11:11" x14ac:dyDescent="0.25">
      <c r="K884" s="1"/>
    </row>
    <row r="885" spans="11:11" x14ac:dyDescent="0.25">
      <c r="K885" s="1"/>
    </row>
    <row r="886" spans="11:11" x14ac:dyDescent="0.25">
      <c r="K886" s="1"/>
    </row>
    <row r="887" spans="11:11" x14ac:dyDescent="0.25">
      <c r="K887" s="1"/>
    </row>
    <row r="888" spans="11:11" x14ac:dyDescent="0.25">
      <c r="K888" s="1"/>
    </row>
    <row r="889" spans="11:11" x14ac:dyDescent="0.25">
      <c r="K889" s="1"/>
    </row>
    <row r="890" spans="11:11" x14ac:dyDescent="0.25">
      <c r="K890" s="1"/>
    </row>
    <row r="891" spans="11:11" x14ac:dyDescent="0.25">
      <c r="K891" s="1"/>
    </row>
    <row r="892" spans="11:11" x14ac:dyDescent="0.25">
      <c r="K892" s="1"/>
    </row>
    <row r="893" spans="11:11" x14ac:dyDescent="0.25">
      <c r="K893" s="1"/>
    </row>
    <row r="894" spans="11:11" x14ac:dyDescent="0.25">
      <c r="K894" s="1"/>
    </row>
    <row r="895" spans="11:11" x14ac:dyDescent="0.25">
      <c r="K895" s="1"/>
    </row>
    <row r="896" spans="11:11" x14ac:dyDescent="0.25">
      <c r="K896" s="1"/>
    </row>
    <row r="897" spans="11:11" x14ac:dyDescent="0.25">
      <c r="K897" s="1"/>
    </row>
    <row r="898" spans="11:11" x14ac:dyDescent="0.25">
      <c r="K898" s="1"/>
    </row>
    <row r="899" spans="11:11" x14ac:dyDescent="0.25">
      <c r="K899" s="1"/>
    </row>
    <row r="900" spans="11:11" x14ac:dyDescent="0.25">
      <c r="K900" s="1"/>
    </row>
    <row r="901" spans="11:11" x14ac:dyDescent="0.25">
      <c r="K901" s="1"/>
    </row>
    <row r="902" spans="11:11" x14ac:dyDescent="0.25">
      <c r="K902" s="1"/>
    </row>
    <row r="903" spans="11:11" x14ac:dyDescent="0.25">
      <c r="K903" s="1"/>
    </row>
    <row r="904" spans="11:11" x14ac:dyDescent="0.25">
      <c r="K904" s="1"/>
    </row>
    <row r="905" spans="11:11" x14ac:dyDescent="0.25">
      <c r="K905" s="1"/>
    </row>
    <row r="906" spans="11:11" x14ac:dyDescent="0.25">
      <c r="K906" s="1"/>
    </row>
    <row r="907" spans="11:11" x14ac:dyDescent="0.25">
      <c r="K907" s="1"/>
    </row>
    <row r="908" spans="11:11" x14ac:dyDescent="0.25">
      <c r="K908" s="1"/>
    </row>
    <row r="909" spans="11:11" x14ac:dyDescent="0.25">
      <c r="K909" s="1"/>
    </row>
    <row r="910" spans="11:11" x14ac:dyDescent="0.25">
      <c r="K910" s="1"/>
    </row>
    <row r="911" spans="11:11" x14ac:dyDescent="0.25">
      <c r="K911" s="1"/>
    </row>
    <row r="912" spans="11:11" x14ac:dyDescent="0.25">
      <c r="K912" s="1"/>
    </row>
    <row r="913" spans="11:11" x14ac:dyDescent="0.25">
      <c r="K913" s="1"/>
    </row>
    <row r="914" spans="11:11" x14ac:dyDescent="0.25">
      <c r="K914" s="1"/>
    </row>
    <row r="915" spans="11:11" x14ac:dyDescent="0.25">
      <c r="K915" s="1"/>
    </row>
    <row r="916" spans="11:11" x14ac:dyDescent="0.25">
      <c r="K916" s="1"/>
    </row>
    <row r="917" spans="11:11" x14ac:dyDescent="0.25">
      <c r="K917" s="1"/>
    </row>
    <row r="918" spans="11:11" x14ac:dyDescent="0.25">
      <c r="K918" s="1"/>
    </row>
    <row r="919" spans="11:11" x14ac:dyDescent="0.25">
      <c r="K919" s="1"/>
    </row>
    <row r="920" spans="11:11" x14ac:dyDescent="0.25">
      <c r="K920" s="1"/>
    </row>
    <row r="921" spans="11:11" x14ac:dyDescent="0.25">
      <c r="K921" s="1"/>
    </row>
    <row r="922" spans="11:11" x14ac:dyDescent="0.25">
      <c r="K922" s="1"/>
    </row>
    <row r="923" spans="11:11" x14ac:dyDescent="0.25">
      <c r="K923" s="1"/>
    </row>
    <row r="924" spans="11:11" x14ac:dyDescent="0.25">
      <c r="K924" s="1"/>
    </row>
    <row r="925" spans="11:11" x14ac:dyDescent="0.25">
      <c r="K925" s="1"/>
    </row>
    <row r="926" spans="11:11" x14ac:dyDescent="0.25">
      <c r="K926" s="1"/>
    </row>
    <row r="927" spans="11:11" x14ac:dyDescent="0.25">
      <c r="K927" s="1"/>
    </row>
    <row r="928" spans="11:11" x14ac:dyDescent="0.25">
      <c r="K928" s="1"/>
    </row>
    <row r="929" spans="11:11" x14ac:dyDescent="0.25">
      <c r="K929" s="1"/>
    </row>
    <row r="930" spans="11:11" x14ac:dyDescent="0.25">
      <c r="K930" s="1"/>
    </row>
    <row r="931" spans="11:11" x14ac:dyDescent="0.25">
      <c r="K931" s="1"/>
    </row>
    <row r="932" spans="11:11" x14ac:dyDescent="0.25">
      <c r="K932" s="1"/>
    </row>
    <row r="933" spans="11:11" x14ac:dyDescent="0.25">
      <c r="K933" s="1"/>
    </row>
    <row r="934" spans="11:11" x14ac:dyDescent="0.25">
      <c r="K934" s="1"/>
    </row>
    <row r="935" spans="11:11" x14ac:dyDescent="0.25">
      <c r="K935" s="1"/>
    </row>
    <row r="936" spans="11:11" x14ac:dyDescent="0.25">
      <c r="K936" s="1"/>
    </row>
    <row r="937" spans="11:11" x14ac:dyDescent="0.25">
      <c r="K937" s="1"/>
    </row>
    <row r="938" spans="11:11" x14ac:dyDescent="0.25">
      <c r="K938" s="1"/>
    </row>
    <row r="939" spans="11:11" x14ac:dyDescent="0.25">
      <c r="K939" s="1"/>
    </row>
    <row r="940" spans="11:11" x14ac:dyDescent="0.25">
      <c r="K940" s="1"/>
    </row>
    <row r="941" spans="11:11" x14ac:dyDescent="0.25">
      <c r="K941" s="1"/>
    </row>
    <row r="942" spans="11:11" x14ac:dyDescent="0.25">
      <c r="K942" s="1"/>
    </row>
    <row r="943" spans="11:11" x14ac:dyDescent="0.25">
      <c r="K943" s="1"/>
    </row>
    <row r="944" spans="11:11" x14ac:dyDescent="0.25">
      <c r="K944" s="1"/>
    </row>
    <row r="945" spans="11:11" x14ac:dyDescent="0.25">
      <c r="K945" s="1"/>
    </row>
    <row r="946" spans="11:11" x14ac:dyDescent="0.25">
      <c r="K946" s="1"/>
    </row>
    <row r="947" spans="11:11" x14ac:dyDescent="0.25">
      <c r="K947" s="1"/>
    </row>
    <row r="948" spans="11:11" x14ac:dyDescent="0.25">
      <c r="K948" s="1"/>
    </row>
    <row r="949" spans="11:11" x14ac:dyDescent="0.25">
      <c r="K949" s="1"/>
    </row>
    <row r="950" spans="11:11" x14ac:dyDescent="0.25">
      <c r="K950" s="1"/>
    </row>
    <row r="951" spans="11:11" x14ac:dyDescent="0.25">
      <c r="K951" s="1"/>
    </row>
    <row r="952" spans="11:11" x14ac:dyDescent="0.25">
      <c r="K952" s="1"/>
    </row>
    <row r="953" spans="11:11" x14ac:dyDescent="0.25">
      <c r="K953" s="1"/>
    </row>
    <row r="954" spans="11:11" x14ac:dyDescent="0.25">
      <c r="K954" s="1"/>
    </row>
    <row r="955" spans="11:11" x14ac:dyDescent="0.25">
      <c r="K955" s="1"/>
    </row>
    <row r="956" spans="11:11" x14ac:dyDescent="0.25">
      <c r="K956" s="1"/>
    </row>
    <row r="957" spans="11:11" x14ac:dyDescent="0.25">
      <c r="K957" s="1"/>
    </row>
    <row r="958" spans="11:11" x14ac:dyDescent="0.25">
      <c r="K958" s="1"/>
    </row>
    <row r="959" spans="11:11" x14ac:dyDescent="0.25">
      <c r="K959" s="1"/>
    </row>
    <row r="960" spans="11:11" x14ac:dyDescent="0.25">
      <c r="K960" s="1"/>
    </row>
    <row r="961" spans="11:11" x14ac:dyDescent="0.25">
      <c r="K961" s="1"/>
    </row>
    <row r="962" spans="11:11" x14ac:dyDescent="0.25">
      <c r="K962" s="1"/>
    </row>
    <row r="963" spans="11:11" x14ac:dyDescent="0.25">
      <c r="K963" s="1"/>
    </row>
    <row r="964" spans="11:11" x14ac:dyDescent="0.25">
      <c r="K964" s="1"/>
    </row>
    <row r="965" spans="11:11" x14ac:dyDescent="0.25">
      <c r="K965" s="1"/>
    </row>
    <row r="966" spans="11:11" x14ac:dyDescent="0.25">
      <c r="K966" s="1"/>
    </row>
    <row r="967" spans="11:11" x14ac:dyDescent="0.25">
      <c r="K967" s="1"/>
    </row>
    <row r="968" spans="11:11" x14ac:dyDescent="0.25">
      <c r="K968" s="1"/>
    </row>
    <row r="969" spans="11:11" x14ac:dyDescent="0.25">
      <c r="K969" s="1"/>
    </row>
    <row r="970" spans="11:11" x14ac:dyDescent="0.25">
      <c r="K970" s="1"/>
    </row>
    <row r="971" spans="11:11" x14ac:dyDescent="0.25">
      <c r="K971" s="1"/>
    </row>
    <row r="972" spans="11:11" x14ac:dyDescent="0.25">
      <c r="K972" s="1"/>
    </row>
    <row r="973" spans="11:11" x14ac:dyDescent="0.25">
      <c r="K973" s="1"/>
    </row>
    <row r="974" spans="11:11" x14ac:dyDescent="0.25">
      <c r="K974" s="1"/>
    </row>
    <row r="975" spans="11:11" x14ac:dyDescent="0.25">
      <c r="K975" s="1"/>
    </row>
    <row r="976" spans="11:11" x14ac:dyDescent="0.25">
      <c r="K976" s="1"/>
    </row>
    <row r="977" spans="11:11" x14ac:dyDescent="0.25">
      <c r="K977" s="1"/>
    </row>
    <row r="978" spans="11:11" x14ac:dyDescent="0.25">
      <c r="K978" s="1"/>
    </row>
    <row r="979" spans="11:11" x14ac:dyDescent="0.25">
      <c r="K979" s="1"/>
    </row>
    <row r="980" spans="11:11" x14ac:dyDescent="0.25">
      <c r="K980" s="1"/>
    </row>
    <row r="981" spans="11:11" x14ac:dyDescent="0.25">
      <c r="K981" s="1"/>
    </row>
    <row r="982" spans="11:11" x14ac:dyDescent="0.25">
      <c r="K982" s="1"/>
    </row>
    <row r="983" spans="11:11" x14ac:dyDescent="0.25">
      <c r="K983" s="1"/>
    </row>
    <row r="984" spans="11:11" x14ac:dyDescent="0.25">
      <c r="K984" s="1"/>
    </row>
    <row r="985" spans="11:11" x14ac:dyDescent="0.25">
      <c r="K985" s="1"/>
    </row>
    <row r="986" spans="11:11" x14ac:dyDescent="0.25">
      <c r="K986" s="1"/>
    </row>
    <row r="987" spans="11:11" x14ac:dyDescent="0.25">
      <c r="K987" s="1"/>
    </row>
    <row r="988" spans="11:11" x14ac:dyDescent="0.25">
      <c r="K988" s="1"/>
    </row>
    <row r="989" spans="11:11" x14ac:dyDescent="0.25">
      <c r="K989" s="1"/>
    </row>
    <row r="990" spans="11:11" x14ac:dyDescent="0.25">
      <c r="K990" s="1"/>
    </row>
    <row r="991" spans="11:11" x14ac:dyDescent="0.25">
      <c r="K991" s="1"/>
    </row>
    <row r="992" spans="11:11" x14ac:dyDescent="0.25">
      <c r="K992" s="1"/>
    </row>
    <row r="993" spans="11:11" x14ac:dyDescent="0.25">
      <c r="K993" s="1"/>
    </row>
    <row r="994" spans="11:11" x14ac:dyDescent="0.25">
      <c r="K994" s="1"/>
    </row>
    <row r="995" spans="11:11" x14ac:dyDescent="0.25">
      <c r="K995" s="1"/>
    </row>
    <row r="996" spans="11:11" x14ac:dyDescent="0.25">
      <c r="K996" s="1"/>
    </row>
    <row r="997" spans="11:11" x14ac:dyDescent="0.25">
      <c r="K997" s="1"/>
    </row>
    <row r="998" spans="11:11" x14ac:dyDescent="0.25">
      <c r="K998" s="1"/>
    </row>
    <row r="999" spans="11:11" x14ac:dyDescent="0.25">
      <c r="K999" s="1"/>
    </row>
    <row r="1000" spans="11:11" x14ac:dyDescent="0.25">
      <c r="K1000" s="1"/>
    </row>
    <row r="1001" spans="11:11" x14ac:dyDescent="0.25">
      <c r="K1001" s="1"/>
    </row>
    <row r="1002" spans="11:11" x14ac:dyDescent="0.25">
      <c r="K1002" s="1"/>
    </row>
    <row r="1003" spans="11:11" x14ac:dyDescent="0.25">
      <c r="K1003" s="1"/>
    </row>
    <row r="1004" spans="11:11" x14ac:dyDescent="0.25">
      <c r="K1004" s="1"/>
    </row>
    <row r="1005" spans="11:11" x14ac:dyDescent="0.25">
      <c r="K1005" s="1"/>
    </row>
    <row r="1006" spans="11:11" x14ac:dyDescent="0.25">
      <c r="K1006" s="1"/>
    </row>
    <row r="1007" spans="11:11" x14ac:dyDescent="0.25">
      <c r="K1007" s="1"/>
    </row>
    <row r="1008" spans="11:11" x14ac:dyDescent="0.25">
      <c r="K1008" s="1"/>
    </row>
    <row r="1009" spans="11:11" x14ac:dyDescent="0.25">
      <c r="K1009" s="1"/>
    </row>
    <row r="1010" spans="11:11" x14ac:dyDescent="0.25">
      <c r="K1010" s="1"/>
    </row>
    <row r="1011" spans="11:11" x14ac:dyDescent="0.25">
      <c r="K1011" s="1"/>
    </row>
    <row r="1012" spans="11:11" x14ac:dyDescent="0.25">
      <c r="K1012" s="1"/>
    </row>
    <row r="1013" spans="11:11" x14ac:dyDescent="0.25">
      <c r="K1013" s="1"/>
    </row>
    <row r="1014" spans="11:11" x14ac:dyDescent="0.25">
      <c r="K1014" s="1"/>
    </row>
    <row r="1015" spans="11:11" x14ac:dyDescent="0.25">
      <c r="K1015" s="1"/>
    </row>
    <row r="1016" spans="11:11" x14ac:dyDescent="0.25">
      <c r="K1016" s="1"/>
    </row>
    <row r="1017" spans="11:11" x14ac:dyDescent="0.25">
      <c r="K1017" s="1"/>
    </row>
    <row r="1018" spans="11:11" x14ac:dyDescent="0.25">
      <c r="K1018" s="1"/>
    </row>
    <row r="1019" spans="11:11" x14ac:dyDescent="0.25">
      <c r="K1019" s="1"/>
    </row>
    <row r="1020" spans="11:11" x14ac:dyDescent="0.25">
      <c r="K1020" s="1"/>
    </row>
    <row r="1021" spans="11:11" x14ac:dyDescent="0.25">
      <c r="K1021" s="1"/>
    </row>
    <row r="1022" spans="11:11" x14ac:dyDescent="0.25">
      <c r="K1022" s="1"/>
    </row>
    <row r="1023" spans="11:11" x14ac:dyDescent="0.25">
      <c r="K1023" s="1"/>
    </row>
    <row r="1024" spans="11:11" x14ac:dyDescent="0.25">
      <c r="K1024" s="1"/>
    </row>
    <row r="1025" spans="11:11" x14ac:dyDescent="0.25">
      <c r="K1025" s="1"/>
    </row>
    <row r="1026" spans="11:11" x14ac:dyDescent="0.25">
      <c r="K1026" s="1"/>
    </row>
    <row r="1027" spans="11:11" x14ac:dyDescent="0.25">
      <c r="K1027" s="1"/>
    </row>
    <row r="1028" spans="11:11" x14ac:dyDescent="0.25">
      <c r="K1028" s="1"/>
    </row>
    <row r="1029" spans="11:11" x14ac:dyDescent="0.25">
      <c r="K1029" s="1"/>
    </row>
    <row r="1030" spans="11:11" x14ac:dyDescent="0.25">
      <c r="K1030" s="1"/>
    </row>
    <row r="1031" spans="11:11" x14ac:dyDescent="0.25">
      <c r="K1031" s="1"/>
    </row>
    <row r="1032" spans="11:11" x14ac:dyDescent="0.25">
      <c r="K1032" s="1"/>
    </row>
    <row r="1033" spans="11:11" x14ac:dyDescent="0.25">
      <c r="K1033" s="1"/>
    </row>
    <row r="1034" spans="11:11" x14ac:dyDescent="0.25">
      <c r="K1034" s="1"/>
    </row>
    <row r="1035" spans="11:11" x14ac:dyDescent="0.25">
      <c r="K1035" s="1"/>
    </row>
    <row r="1036" spans="11:11" x14ac:dyDescent="0.25">
      <c r="K1036" s="1"/>
    </row>
    <row r="1037" spans="11:11" x14ac:dyDescent="0.25">
      <c r="K1037" s="1"/>
    </row>
    <row r="1038" spans="11:11" x14ac:dyDescent="0.25">
      <c r="K1038" s="1"/>
    </row>
    <row r="1039" spans="11:11" x14ac:dyDescent="0.25">
      <c r="K1039" s="1"/>
    </row>
    <row r="1040" spans="11:11" x14ac:dyDescent="0.25">
      <c r="K1040" s="1"/>
    </row>
    <row r="1041" spans="11:11" x14ac:dyDescent="0.25">
      <c r="K1041" s="1"/>
    </row>
    <row r="1042" spans="11:11" x14ac:dyDescent="0.25">
      <c r="K1042" s="1"/>
    </row>
    <row r="1043" spans="11:11" x14ac:dyDescent="0.25">
      <c r="K1043" s="1"/>
    </row>
    <row r="1044" spans="11:11" x14ac:dyDescent="0.25">
      <c r="K1044" s="1"/>
    </row>
    <row r="1045" spans="11:11" x14ac:dyDescent="0.25">
      <c r="K1045" s="1"/>
    </row>
    <row r="1046" spans="11:11" x14ac:dyDescent="0.25">
      <c r="K1046" s="1"/>
    </row>
    <row r="1047" spans="11:11" x14ac:dyDescent="0.25">
      <c r="K1047" s="1"/>
    </row>
    <row r="1048" spans="11:11" x14ac:dyDescent="0.25">
      <c r="K1048" s="1"/>
    </row>
    <row r="1049" spans="11:11" x14ac:dyDescent="0.25">
      <c r="K1049" s="1"/>
    </row>
    <row r="1050" spans="11:11" x14ac:dyDescent="0.25">
      <c r="K1050" s="1"/>
    </row>
    <row r="1051" spans="11:11" x14ac:dyDescent="0.25">
      <c r="K1051" s="1"/>
    </row>
    <row r="1052" spans="11:11" x14ac:dyDescent="0.25">
      <c r="K1052" s="1"/>
    </row>
    <row r="1053" spans="11:11" x14ac:dyDescent="0.25">
      <c r="K1053" s="1"/>
    </row>
    <row r="1054" spans="11:11" x14ac:dyDescent="0.25">
      <c r="K1054" s="1"/>
    </row>
    <row r="1055" spans="11:11" x14ac:dyDescent="0.25">
      <c r="K1055" s="1"/>
    </row>
    <row r="1056" spans="11:11" x14ac:dyDescent="0.25">
      <c r="K1056" s="1"/>
    </row>
    <row r="1057" spans="11:11" x14ac:dyDescent="0.25">
      <c r="K1057" s="1"/>
    </row>
    <row r="1058" spans="11:11" x14ac:dyDescent="0.25">
      <c r="K1058" s="1"/>
    </row>
    <row r="1059" spans="11:11" x14ac:dyDescent="0.25">
      <c r="K1059" s="1"/>
    </row>
    <row r="1060" spans="11:11" x14ac:dyDescent="0.25">
      <c r="K1060" s="1"/>
    </row>
    <row r="1061" spans="11:11" x14ac:dyDescent="0.25">
      <c r="K1061" s="1"/>
    </row>
    <row r="1062" spans="11:11" x14ac:dyDescent="0.25">
      <c r="K1062" s="1"/>
    </row>
    <row r="1063" spans="11:11" x14ac:dyDescent="0.25">
      <c r="K1063" s="1"/>
    </row>
    <row r="1064" spans="11:11" x14ac:dyDescent="0.25">
      <c r="K1064" s="1"/>
    </row>
    <row r="1065" spans="11:11" x14ac:dyDescent="0.25">
      <c r="K1065" s="1"/>
    </row>
    <row r="1066" spans="11:11" x14ac:dyDescent="0.25">
      <c r="K1066" s="1"/>
    </row>
    <row r="1067" spans="11:11" x14ac:dyDescent="0.25">
      <c r="K1067" s="1"/>
    </row>
    <row r="1068" spans="11:11" x14ac:dyDescent="0.25">
      <c r="K1068" s="1"/>
    </row>
    <row r="1069" spans="11:11" x14ac:dyDescent="0.25">
      <c r="K1069" s="1"/>
    </row>
    <row r="1070" spans="11:11" x14ac:dyDescent="0.25">
      <c r="K1070" s="1"/>
    </row>
    <row r="1071" spans="11:11" x14ac:dyDescent="0.25">
      <c r="K1071" s="1"/>
    </row>
    <row r="1072" spans="11:11" x14ac:dyDescent="0.25">
      <c r="K1072" s="1"/>
    </row>
    <row r="1073" spans="11:11" x14ac:dyDescent="0.25">
      <c r="K1073" s="1"/>
    </row>
    <row r="1074" spans="11:11" x14ac:dyDescent="0.25">
      <c r="K1074" s="1"/>
    </row>
    <row r="1075" spans="11:11" x14ac:dyDescent="0.25">
      <c r="K1075" s="1"/>
    </row>
    <row r="1076" spans="11:11" x14ac:dyDescent="0.25">
      <c r="K1076" s="1"/>
    </row>
    <row r="1077" spans="11:11" x14ac:dyDescent="0.25">
      <c r="K1077" s="1"/>
    </row>
    <row r="1078" spans="11:11" x14ac:dyDescent="0.25">
      <c r="K1078" s="1"/>
    </row>
    <row r="1079" spans="11:11" x14ac:dyDescent="0.25">
      <c r="K1079" s="1"/>
    </row>
    <row r="1080" spans="11:11" x14ac:dyDescent="0.25">
      <c r="K1080" s="1"/>
    </row>
    <row r="1081" spans="11:11" x14ac:dyDescent="0.25">
      <c r="K1081" s="1"/>
    </row>
    <row r="1082" spans="11:11" x14ac:dyDescent="0.25">
      <c r="K1082" s="1"/>
    </row>
    <row r="1083" spans="11:11" x14ac:dyDescent="0.25">
      <c r="K1083" s="1"/>
    </row>
    <row r="1084" spans="11:11" x14ac:dyDescent="0.25">
      <c r="K1084" s="1"/>
    </row>
    <row r="1085" spans="11:11" x14ac:dyDescent="0.25">
      <c r="K1085" s="1"/>
    </row>
    <row r="1086" spans="11:11" x14ac:dyDescent="0.25">
      <c r="K1086" s="1"/>
    </row>
    <row r="1087" spans="11:11" x14ac:dyDescent="0.25">
      <c r="K1087" s="1"/>
    </row>
    <row r="1088" spans="11:11" x14ac:dyDescent="0.25">
      <c r="K1088" s="1"/>
    </row>
    <row r="1089" spans="11:11" x14ac:dyDescent="0.25">
      <c r="K1089" s="1"/>
    </row>
    <row r="1090" spans="11:11" x14ac:dyDescent="0.25">
      <c r="K1090" s="1"/>
    </row>
    <row r="1091" spans="11:11" x14ac:dyDescent="0.25">
      <c r="K1091" s="1"/>
    </row>
    <row r="1092" spans="11:11" x14ac:dyDescent="0.25">
      <c r="K1092" s="1"/>
    </row>
    <row r="1093" spans="11:11" x14ac:dyDescent="0.25">
      <c r="K1093" s="1"/>
    </row>
    <row r="1094" spans="11:11" x14ac:dyDescent="0.25">
      <c r="K1094" s="1"/>
    </row>
    <row r="1095" spans="11:11" x14ac:dyDescent="0.25">
      <c r="K1095" s="1"/>
    </row>
    <row r="1096" spans="11:11" x14ac:dyDescent="0.25">
      <c r="K1096" s="1"/>
    </row>
    <row r="1097" spans="11:11" x14ac:dyDescent="0.25">
      <c r="K1097" s="1"/>
    </row>
    <row r="1098" spans="11:11" x14ac:dyDescent="0.25">
      <c r="K1098" s="1"/>
    </row>
    <row r="1099" spans="11:11" x14ac:dyDescent="0.25">
      <c r="K1099" s="1"/>
    </row>
    <row r="1100" spans="11:11" x14ac:dyDescent="0.25">
      <c r="K1100" s="1"/>
    </row>
    <row r="1101" spans="11:11" x14ac:dyDescent="0.25">
      <c r="K1101" s="1"/>
    </row>
    <row r="1102" spans="11:11" x14ac:dyDescent="0.25">
      <c r="K1102" s="1"/>
    </row>
    <row r="1103" spans="11:11" x14ac:dyDescent="0.25">
      <c r="K1103" s="1"/>
    </row>
    <row r="1104" spans="11:11" x14ac:dyDescent="0.25">
      <c r="K1104" s="1"/>
    </row>
    <row r="1105" spans="11:11" x14ac:dyDescent="0.25">
      <c r="K1105" s="1"/>
    </row>
    <row r="1106" spans="11:11" x14ac:dyDescent="0.25">
      <c r="K1106" s="1"/>
    </row>
    <row r="1107" spans="11:11" x14ac:dyDescent="0.25">
      <c r="K1107" s="1"/>
    </row>
    <row r="1108" spans="11:11" x14ac:dyDescent="0.25">
      <c r="K1108" s="1"/>
    </row>
    <row r="1109" spans="11:11" x14ac:dyDescent="0.25">
      <c r="K1109" s="1"/>
    </row>
    <row r="1110" spans="11:11" x14ac:dyDescent="0.25">
      <c r="K1110" s="1"/>
    </row>
    <row r="1111" spans="11:11" x14ac:dyDescent="0.25">
      <c r="K1111" s="1"/>
    </row>
    <row r="1112" spans="11:11" x14ac:dyDescent="0.25">
      <c r="K1112" s="1"/>
    </row>
    <row r="1113" spans="11:11" x14ac:dyDescent="0.25">
      <c r="K1113" s="1"/>
    </row>
    <row r="1114" spans="11:11" x14ac:dyDescent="0.25">
      <c r="K1114" s="1"/>
    </row>
    <row r="1115" spans="11:11" x14ac:dyDescent="0.25">
      <c r="K1115" s="1"/>
    </row>
    <row r="1116" spans="11:11" x14ac:dyDescent="0.25">
      <c r="K1116" s="1"/>
    </row>
    <row r="1117" spans="11:11" x14ac:dyDescent="0.25">
      <c r="K1117" s="1"/>
    </row>
    <row r="1118" spans="11:11" x14ac:dyDescent="0.25">
      <c r="K1118" s="1"/>
    </row>
    <row r="1119" spans="11:11" x14ac:dyDescent="0.25">
      <c r="K1119" s="1"/>
    </row>
    <row r="1120" spans="11:11" x14ac:dyDescent="0.25">
      <c r="K1120" s="1"/>
    </row>
    <row r="1121" spans="11:11" x14ac:dyDescent="0.25">
      <c r="K1121" s="1"/>
    </row>
    <row r="1122" spans="11:11" x14ac:dyDescent="0.25">
      <c r="K1122" s="1"/>
    </row>
    <row r="1123" spans="11:11" x14ac:dyDescent="0.25">
      <c r="K1123" s="1"/>
    </row>
    <row r="1124" spans="11:11" x14ac:dyDescent="0.25">
      <c r="K1124" s="1"/>
    </row>
    <row r="1125" spans="11:11" x14ac:dyDescent="0.25">
      <c r="K1125" s="1"/>
    </row>
    <row r="1126" spans="11:11" x14ac:dyDescent="0.25">
      <c r="K1126" s="1"/>
    </row>
    <row r="1127" spans="11:11" x14ac:dyDescent="0.25">
      <c r="K1127" s="1"/>
    </row>
    <row r="1128" spans="11:11" x14ac:dyDescent="0.25">
      <c r="K1128" s="1"/>
    </row>
    <row r="1129" spans="11:11" x14ac:dyDescent="0.25">
      <c r="K1129" s="1"/>
    </row>
    <row r="1130" spans="11:11" x14ac:dyDescent="0.25">
      <c r="K1130" s="1"/>
    </row>
    <row r="1131" spans="11:11" x14ac:dyDescent="0.25">
      <c r="K1131" s="1"/>
    </row>
    <row r="1132" spans="11:11" x14ac:dyDescent="0.25">
      <c r="K1132" s="1"/>
    </row>
    <row r="1133" spans="11:11" x14ac:dyDescent="0.25">
      <c r="K1133" s="1"/>
    </row>
    <row r="1134" spans="11:11" x14ac:dyDescent="0.25">
      <c r="K1134" s="1"/>
    </row>
    <row r="1135" spans="11:11" x14ac:dyDescent="0.25">
      <c r="K1135" s="1"/>
    </row>
    <row r="1136" spans="11:11" x14ac:dyDescent="0.25">
      <c r="K1136" s="1"/>
    </row>
    <row r="1137" spans="11:11" x14ac:dyDescent="0.25">
      <c r="K1137" s="1"/>
    </row>
    <row r="1138" spans="11:11" x14ac:dyDescent="0.25">
      <c r="K1138" s="1"/>
    </row>
    <row r="1139" spans="11:11" x14ac:dyDescent="0.25">
      <c r="K1139" s="1"/>
    </row>
    <row r="1140" spans="11:11" x14ac:dyDescent="0.25">
      <c r="K1140" s="1"/>
    </row>
    <row r="1141" spans="11:11" x14ac:dyDescent="0.25">
      <c r="K1141" s="1"/>
    </row>
    <row r="1142" spans="11:11" x14ac:dyDescent="0.25">
      <c r="K1142" s="1"/>
    </row>
    <row r="1143" spans="11:11" x14ac:dyDescent="0.25">
      <c r="K1143" s="1"/>
    </row>
    <row r="1144" spans="11:11" x14ac:dyDescent="0.25">
      <c r="K1144" s="1"/>
    </row>
    <row r="1145" spans="11:11" x14ac:dyDescent="0.25">
      <c r="K1145" s="1"/>
    </row>
    <row r="1146" spans="11:11" x14ac:dyDescent="0.25">
      <c r="K1146" s="1"/>
    </row>
    <row r="1147" spans="11:11" x14ac:dyDescent="0.25">
      <c r="K1147" s="1"/>
    </row>
    <row r="1148" spans="11:11" x14ac:dyDescent="0.25">
      <c r="K1148" s="1"/>
    </row>
    <row r="1149" spans="11:11" x14ac:dyDescent="0.25">
      <c r="K1149" s="1"/>
    </row>
    <row r="1150" spans="11:11" x14ac:dyDescent="0.25">
      <c r="K1150" s="1"/>
    </row>
    <row r="1151" spans="11:11" x14ac:dyDescent="0.25">
      <c r="K1151" s="1"/>
    </row>
    <row r="1152" spans="11:11" x14ac:dyDescent="0.25">
      <c r="K1152" s="1"/>
    </row>
    <row r="1153" spans="11:11" x14ac:dyDescent="0.25">
      <c r="K1153" s="1"/>
    </row>
    <row r="1154" spans="11:11" x14ac:dyDescent="0.25">
      <c r="K1154" s="1"/>
    </row>
    <row r="1155" spans="11:11" x14ac:dyDescent="0.25">
      <c r="K1155" s="1"/>
    </row>
    <row r="1156" spans="11:11" x14ac:dyDescent="0.25">
      <c r="K1156" s="1"/>
    </row>
    <row r="1157" spans="11:11" x14ac:dyDescent="0.25">
      <c r="K1157" s="1"/>
    </row>
    <row r="1158" spans="11:11" x14ac:dyDescent="0.25">
      <c r="K1158" s="1"/>
    </row>
    <row r="1159" spans="11:11" x14ac:dyDescent="0.25">
      <c r="K1159" s="1"/>
    </row>
    <row r="1160" spans="11:11" x14ac:dyDescent="0.25">
      <c r="K1160" s="1"/>
    </row>
    <row r="1161" spans="11:11" x14ac:dyDescent="0.25">
      <c r="K1161" s="1"/>
    </row>
    <row r="1162" spans="11:11" x14ac:dyDescent="0.25">
      <c r="K1162" s="1"/>
    </row>
    <row r="1163" spans="11:11" x14ac:dyDescent="0.25">
      <c r="K1163" s="1"/>
    </row>
    <row r="1164" spans="11:11" x14ac:dyDescent="0.25">
      <c r="K1164" s="1"/>
    </row>
    <row r="1165" spans="11:11" x14ac:dyDescent="0.25">
      <c r="K1165" s="1"/>
    </row>
    <row r="1166" spans="11:11" x14ac:dyDescent="0.25">
      <c r="K1166" s="1"/>
    </row>
    <row r="1167" spans="11:11" x14ac:dyDescent="0.25">
      <c r="K1167" s="1"/>
    </row>
    <row r="1168" spans="11:11" x14ac:dyDescent="0.25">
      <c r="K1168" s="1"/>
    </row>
    <row r="1169" spans="11:11" x14ac:dyDescent="0.25">
      <c r="K1169" s="1"/>
    </row>
    <row r="1170" spans="11:11" x14ac:dyDescent="0.25">
      <c r="K1170" s="1"/>
    </row>
    <row r="1171" spans="11:11" x14ac:dyDescent="0.25">
      <c r="K1171" s="1"/>
    </row>
    <row r="1172" spans="11:11" x14ac:dyDescent="0.25">
      <c r="K1172" s="1"/>
    </row>
    <row r="1173" spans="11:11" x14ac:dyDescent="0.25">
      <c r="K1173" s="1"/>
    </row>
    <row r="1174" spans="11:11" x14ac:dyDescent="0.25">
      <c r="K1174" s="1"/>
    </row>
    <row r="1175" spans="11:11" x14ac:dyDescent="0.25">
      <c r="K1175" s="1"/>
    </row>
    <row r="1176" spans="11:11" x14ac:dyDescent="0.25">
      <c r="K1176" s="1"/>
    </row>
    <row r="1177" spans="11:11" x14ac:dyDescent="0.25">
      <c r="K1177" s="1"/>
    </row>
    <row r="1178" spans="11:11" x14ac:dyDescent="0.25">
      <c r="K1178" s="1"/>
    </row>
    <row r="1179" spans="11:11" x14ac:dyDescent="0.25">
      <c r="K1179" s="1"/>
    </row>
    <row r="1180" spans="11:11" x14ac:dyDescent="0.25">
      <c r="K1180" s="1"/>
    </row>
    <row r="1181" spans="11:11" x14ac:dyDescent="0.25">
      <c r="K1181" s="1"/>
    </row>
    <row r="1182" spans="11:11" x14ac:dyDescent="0.25">
      <c r="K1182" s="1"/>
    </row>
    <row r="1183" spans="11:11" x14ac:dyDescent="0.25">
      <c r="K1183" s="1"/>
    </row>
    <row r="1184" spans="11:11" x14ac:dyDescent="0.25">
      <c r="K1184" s="1"/>
    </row>
    <row r="1185" spans="11:11" x14ac:dyDescent="0.25">
      <c r="K1185" s="1"/>
    </row>
    <row r="1186" spans="11:11" x14ac:dyDescent="0.25">
      <c r="K1186" s="1"/>
    </row>
    <row r="1187" spans="11:11" x14ac:dyDescent="0.25">
      <c r="K1187" s="1"/>
    </row>
    <row r="1188" spans="11:11" x14ac:dyDescent="0.25">
      <c r="K1188" s="1"/>
    </row>
    <row r="1189" spans="11:11" x14ac:dyDescent="0.25">
      <c r="K1189" s="1"/>
    </row>
    <row r="1190" spans="11:11" x14ac:dyDescent="0.25">
      <c r="K1190" s="1"/>
    </row>
    <row r="1191" spans="11:11" x14ac:dyDescent="0.25">
      <c r="K1191" s="1"/>
    </row>
    <row r="1192" spans="11:11" x14ac:dyDescent="0.25">
      <c r="K1192" s="1"/>
    </row>
    <row r="1193" spans="11:11" x14ac:dyDescent="0.25">
      <c r="K1193" s="1"/>
    </row>
    <row r="1194" spans="11:11" x14ac:dyDescent="0.25">
      <c r="K1194" s="1"/>
    </row>
    <row r="1195" spans="11:11" x14ac:dyDescent="0.25">
      <c r="K1195" s="1"/>
    </row>
    <row r="1196" spans="11:11" x14ac:dyDescent="0.25">
      <c r="K1196" s="1"/>
    </row>
    <row r="1197" spans="11:11" x14ac:dyDescent="0.25">
      <c r="K1197" s="1"/>
    </row>
    <row r="1198" spans="11:11" x14ac:dyDescent="0.25">
      <c r="K1198" s="1"/>
    </row>
    <row r="1199" spans="11:11" x14ac:dyDescent="0.25">
      <c r="K1199" s="1"/>
    </row>
    <row r="1200" spans="11:11" x14ac:dyDescent="0.25">
      <c r="K1200" s="1"/>
    </row>
    <row r="1201" spans="11:11" x14ac:dyDescent="0.25">
      <c r="K1201" s="1"/>
    </row>
    <row r="1202" spans="11:11" x14ac:dyDescent="0.25">
      <c r="K1202" s="1"/>
    </row>
    <row r="1203" spans="11:11" x14ac:dyDescent="0.25">
      <c r="K1203" s="1"/>
    </row>
    <row r="1204" spans="11:11" x14ac:dyDescent="0.25">
      <c r="K1204" s="1"/>
    </row>
    <row r="1205" spans="11:11" x14ac:dyDescent="0.25">
      <c r="K1205" s="1"/>
    </row>
    <row r="1206" spans="11:11" x14ac:dyDescent="0.25">
      <c r="K1206" s="1"/>
    </row>
    <row r="1207" spans="11:11" x14ac:dyDescent="0.25">
      <c r="K1207" s="1"/>
    </row>
    <row r="1208" spans="11:11" x14ac:dyDescent="0.25">
      <c r="K1208" s="1"/>
    </row>
    <row r="1209" spans="11:11" x14ac:dyDescent="0.25">
      <c r="K1209" s="1"/>
    </row>
    <row r="1210" spans="11:11" x14ac:dyDescent="0.25">
      <c r="K1210" s="1"/>
    </row>
    <row r="1211" spans="11:11" x14ac:dyDescent="0.25">
      <c r="K1211" s="1"/>
    </row>
    <row r="1212" spans="11:11" x14ac:dyDescent="0.25">
      <c r="K1212" s="1"/>
    </row>
    <row r="1213" spans="11:11" x14ac:dyDescent="0.25">
      <c r="K1213" s="1"/>
    </row>
    <row r="1214" spans="11:11" x14ac:dyDescent="0.25">
      <c r="K1214" s="1"/>
    </row>
    <row r="1215" spans="11:11" x14ac:dyDescent="0.25">
      <c r="K1215" s="1"/>
    </row>
    <row r="1216" spans="11:11" x14ac:dyDescent="0.25">
      <c r="K1216" s="1"/>
    </row>
    <row r="1217" spans="11:11" x14ac:dyDescent="0.25">
      <c r="K1217" s="1"/>
    </row>
    <row r="1218" spans="11:11" x14ac:dyDescent="0.25">
      <c r="K1218" s="1"/>
    </row>
    <row r="1219" spans="11:11" x14ac:dyDescent="0.25">
      <c r="K1219" s="1"/>
    </row>
    <row r="1220" spans="11:11" x14ac:dyDescent="0.25">
      <c r="K1220" s="1"/>
    </row>
    <row r="1221" spans="11:11" x14ac:dyDescent="0.25">
      <c r="K1221" s="1"/>
    </row>
    <row r="1222" spans="11:11" x14ac:dyDescent="0.25">
      <c r="K1222" s="1"/>
    </row>
    <row r="1223" spans="11:11" x14ac:dyDescent="0.25">
      <c r="K1223" s="1"/>
    </row>
    <row r="1224" spans="11:11" x14ac:dyDescent="0.25">
      <c r="K1224" s="1"/>
    </row>
    <row r="1225" spans="11:11" x14ac:dyDescent="0.25">
      <c r="K1225" s="1"/>
    </row>
    <row r="1226" spans="11:11" x14ac:dyDescent="0.25">
      <c r="K1226" s="1"/>
    </row>
    <row r="1227" spans="11:11" x14ac:dyDescent="0.25">
      <c r="K1227" s="1"/>
    </row>
    <row r="1228" spans="11:11" x14ac:dyDescent="0.25">
      <c r="K1228" s="1"/>
    </row>
    <row r="1229" spans="11:11" x14ac:dyDescent="0.25">
      <c r="K1229" s="1"/>
    </row>
    <row r="1230" spans="11:11" x14ac:dyDescent="0.25">
      <c r="K1230" s="1"/>
    </row>
    <row r="1231" spans="11:11" x14ac:dyDescent="0.25">
      <c r="K1231" s="1"/>
    </row>
    <row r="1232" spans="11:11" x14ac:dyDescent="0.25">
      <c r="K1232" s="1"/>
    </row>
    <row r="1233" spans="11:11" x14ac:dyDescent="0.25">
      <c r="K1233" s="1"/>
    </row>
    <row r="1234" spans="11:11" x14ac:dyDescent="0.25">
      <c r="K1234" s="1"/>
    </row>
    <row r="1235" spans="11:11" x14ac:dyDescent="0.25">
      <c r="K1235" s="1"/>
    </row>
    <row r="1236" spans="11:11" x14ac:dyDescent="0.25">
      <c r="K1236" s="1"/>
    </row>
    <row r="1237" spans="11:11" x14ac:dyDescent="0.25">
      <c r="K1237" s="1"/>
    </row>
    <row r="1238" spans="11:11" x14ac:dyDescent="0.25">
      <c r="K1238" s="1"/>
    </row>
    <row r="1239" spans="11:11" x14ac:dyDescent="0.25">
      <c r="K1239" s="1"/>
    </row>
    <row r="1240" spans="11:11" x14ac:dyDescent="0.25">
      <c r="K1240" s="1"/>
    </row>
    <row r="1241" spans="11:11" x14ac:dyDescent="0.25">
      <c r="K1241" s="1"/>
    </row>
    <row r="1242" spans="11:11" x14ac:dyDescent="0.25">
      <c r="K1242" s="1"/>
    </row>
    <row r="1243" spans="11:11" x14ac:dyDescent="0.25">
      <c r="K1243" s="1"/>
    </row>
    <row r="1244" spans="11:11" x14ac:dyDescent="0.25">
      <c r="K1244" s="1"/>
    </row>
    <row r="1245" spans="11:11" x14ac:dyDescent="0.25">
      <c r="K1245" s="1"/>
    </row>
    <row r="1246" spans="11:11" x14ac:dyDescent="0.25">
      <c r="K1246" s="1"/>
    </row>
    <row r="1247" spans="11:11" x14ac:dyDescent="0.25">
      <c r="K1247" s="1"/>
    </row>
    <row r="1248" spans="11:11" x14ac:dyDescent="0.25">
      <c r="K1248" s="1"/>
    </row>
    <row r="1249" spans="11:11" x14ac:dyDescent="0.25">
      <c r="K1249" s="1"/>
    </row>
    <row r="1250" spans="11:11" x14ac:dyDescent="0.25">
      <c r="K1250" s="1"/>
    </row>
    <row r="1251" spans="11:11" x14ac:dyDescent="0.25">
      <c r="K1251" s="1"/>
    </row>
    <row r="1252" spans="11:11" x14ac:dyDescent="0.25">
      <c r="K1252" s="1"/>
    </row>
    <row r="1253" spans="11:11" x14ac:dyDescent="0.25">
      <c r="K1253" s="1"/>
    </row>
    <row r="1254" spans="11:11" x14ac:dyDescent="0.25">
      <c r="K1254" s="1"/>
    </row>
    <row r="1255" spans="11:11" x14ac:dyDescent="0.25">
      <c r="K1255" s="1"/>
    </row>
    <row r="1256" spans="11:11" x14ac:dyDescent="0.25">
      <c r="K1256" s="1"/>
    </row>
    <row r="1257" spans="11:11" x14ac:dyDescent="0.25">
      <c r="K1257" s="1"/>
    </row>
    <row r="1258" spans="11:11" x14ac:dyDescent="0.25">
      <c r="K1258" s="1"/>
    </row>
    <row r="1259" spans="11:11" x14ac:dyDescent="0.25">
      <c r="K1259" s="1"/>
    </row>
    <row r="1260" spans="11:11" x14ac:dyDescent="0.25">
      <c r="K1260" s="1"/>
    </row>
    <row r="1261" spans="11:11" x14ac:dyDescent="0.25">
      <c r="K1261" s="1"/>
    </row>
    <row r="1262" spans="11:11" x14ac:dyDescent="0.25">
      <c r="K1262" s="1"/>
    </row>
    <row r="1263" spans="11:11" x14ac:dyDescent="0.25">
      <c r="K1263" s="1"/>
    </row>
    <row r="1264" spans="11:11" x14ac:dyDescent="0.25">
      <c r="K1264" s="1"/>
    </row>
    <row r="1265" spans="11:11" x14ac:dyDescent="0.25">
      <c r="K1265" s="1"/>
    </row>
    <row r="1266" spans="11:11" x14ac:dyDescent="0.25">
      <c r="K1266" s="1"/>
    </row>
    <row r="1267" spans="11:11" x14ac:dyDescent="0.25">
      <c r="K1267" s="1"/>
    </row>
    <row r="1268" spans="11:11" x14ac:dyDescent="0.25">
      <c r="K1268" s="1"/>
    </row>
    <row r="1269" spans="11:11" x14ac:dyDescent="0.25">
      <c r="K1269" s="1"/>
    </row>
    <row r="1270" spans="11:11" x14ac:dyDescent="0.25">
      <c r="K1270" s="1"/>
    </row>
    <row r="1271" spans="11:11" x14ac:dyDescent="0.25">
      <c r="K1271" s="1"/>
    </row>
    <row r="1272" spans="11:11" x14ac:dyDescent="0.25">
      <c r="K1272" s="1"/>
    </row>
    <row r="1273" spans="11:11" x14ac:dyDescent="0.25">
      <c r="K1273" s="1"/>
    </row>
    <row r="1274" spans="11:11" x14ac:dyDescent="0.25">
      <c r="K1274" s="1"/>
    </row>
    <row r="1275" spans="11:11" x14ac:dyDescent="0.25">
      <c r="K1275" s="1"/>
    </row>
    <row r="1276" spans="11:11" x14ac:dyDescent="0.25">
      <c r="K1276" s="1"/>
    </row>
    <row r="1277" spans="11:11" x14ac:dyDescent="0.25">
      <c r="K1277" s="1"/>
    </row>
    <row r="1278" spans="11:11" x14ac:dyDescent="0.25">
      <c r="K1278" s="1"/>
    </row>
    <row r="1279" spans="11:11" x14ac:dyDescent="0.25">
      <c r="K1279" s="1"/>
    </row>
    <row r="1280" spans="11:11" x14ac:dyDescent="0.25">
      <c r="K1280" s="1"/>
    </row>
    <row r="1281" spans="11:11" x14ac:dyDescent="0.25">
      <c r="K1281" s="1"/>
    </row>
    <row r="1282" spans="11:11" x14ac:dyDescent="0.25">
      <c r="K1282" s="1"/>
    </row>
    <row r="1283" spans="11:11" x14ac:dyDescent="0.25">
      <c r="K1283" s="1"/>
    </row>
    <row r="1284" spans="11:11" x14ac:dyDescent="0.25">
      <c r="K1284" s="1"/>
    </row>
    <row r="1285" spans="11:11" x14ac:dyDescent="0.25">
      <c r="K1285" s="1"/>
    </row>
    <row r="1286" spans="11:11" x14ac:dyDescent="0.25">
      <c r="K1286" s="1"/>
    </row>
    <row r="1287" spans="11:11" x14ac:dyDescent="0.25">
      <c r="K1287" s="1"/>
    </row>
    <row r="1288" spans="11:11" x14ac:dyDescent="0.25">
      <c r="K1288" s="1"/>
    </row>
    <row r="1289" spans="11:11" x14ac:dyDescent="0.25">
      <c r="K1289" s="1"/>
    </row>
    <row r="1290" spans="11:11" x14ac:dyDescent="0.25">
      <c r="K1290" s="1"/>
    </row>
    <row r="1291" spans="11:11" x14ac:dyDescent="0.25">
      <c r="K1291" s="1"/>
    </row>
    <row r="1292" spans="11:11" x14ac:dyDescent="0.25">
      <c r="K1292" s="1"/>
    </row>
    <row r="1293" spans="11:11" x14ac:dyDescent="0.25">
      <c r="K1293" s="1"/>
    </row>
    <row r="1294" spans="11:11" x14ac:dyDescent="0.25">
      <c r="K1294" s="1"/>
    </row>
    <row r="1295" spans="11:11" x14ac:dyDescent="0.25">
      <c r="K1295" s="1"/>
    </row>
    <row r="1296" spans="11:11" x14ac:dyDescent="0.25">
      <c r="K1296" s="1"/>
    </row>
    <row r="1297" spans="11:11" x14ac:dyDescent="0.25">
      <c r="K1297" s="1"/>
    </row>
    <row r="1298" spans="11:11" x14ac:dyDescent="0.25">
      <c r="K1298" s="1"/>
    </row>
    <row r="1299" spans="11:11" x14ac:dyDescent="0.25">
      <c r="K1299" s="1"/>
    </row>
    <row r="1300" spans="11:11" x14ac:dyDescent="0.25">
      <c r="K1300" s="1"/>
    </row>
    <row r="1301" spans="11:11" x14ac:dyDescent="0.25">
      <c r="K1301" s="1"/>
    </row>
    <row r="1302" spans="11:11" x14ac:dyDescent="0.25">
      <c r="K1302" s="1"/>
    </row>
    <row r="1303" spans="11:11" x14ac:dyDescent="0.25">
      <c r="K1303" s="1"/>
    </row>
    <row r="1304" spans="11:11" x14ac:dyDescent="0.25">
      <c r="K1304" s="1"/>
    </row>
    <row r="1305" spans="11:11" x14ac:dyDescent="0.25">
      <c r="K1305" s="1"/>
    </row>
    <row r="1306" spans="11:11" x14ac:dyDescent="0.25">
      <c r="K1306" s="1"/>
    </row>
    <row r="1307" spans="11:11" x14ac:dyDescent="0.25">
      <c r="K1307" s="1"/>
    </row>
    <row r="1308" spans="11:11" x14ac:dyDescent="0.25">
      <c r="K1308" s="1"/>
    </row>
    <row r="1309" spans="11:11" x14ac:dyDescent="0.25">
      <c r="K1309" s="1"/>
    </row>
    <row r="1310" spans="11:11" x14ac:dyDescent="0.25">
      <c r="K1310" s="1"/>
    </row>
    <row r="1311" spans="11:11" x14ac:dyDescent="0.25">
      <c r="K1311" s="1"/>
    </row>
    <row r="1312" spans="11:11" x14ac:dyDescent="0.25">
      <c r="K1312" s="1"/>
    </row>
    <row r="1313" spans="11:11" x14ac:dyDescent="0.25">
      <c r="K1313" s="1"/>
    </row>
    <row r="1314" spans="11:11" x14ac:dyDescent="0.25">
      <c r="K1314" s="1"/>
    </row>
    <row r="1315" spans="11:11" x14ac:dyDescent="0.25">
      <c r="K1315" s="1"/>
    </row>
    <row r="1316" spans="11:11" x14ac:dyDescent="0.25">
      <c r="K1316" s="1"/>
    </row>
    <row r="1317" spans="11:11" x14ac:dyDescent="0.25">
      <c r="K1317" s="1"/>
    </row>
    <row r="1318" spans="11:11" x14ac:dyDescent="0.25">
      <c r="K1318" s="1"/>
    </row>
    <row r="1319" spans="11:11" x14ac:dyDescent="0.25">
      <c r="K1319" s="1"/>
    </row>
    <row r="1320" spans="11:11" x14ac:dyDescent="0.25">
      <c r="K1320" s="1"/>
    </row>
    <row r="1321" spans="11:11" x14ac:dyDescent="0.25">
      <c r="K1321" s="1"/>
    </row>
    <row r="1322" spans="11:11" x14ac:dyDescent="0.25">
      <c r="K1322" s="1"/>
    </row>
    <row r="1323" spans="11:11" x14ac:dyDescent="0.25">
      <c r="K1323" s="1"/>
    </row>
    <row r="1324" spans="11:11" x14ac:dyDescent="0.25">
      <c r="K1324" s="1"/>
    </row>
    <row r="1325" spans="11:11" x14ac:dyDescent="0.25">
      <c r="K1325" s="1"/>
    </row>
    <row r="1326" spans="11:11" x14ac:dyDescent="0.25">
      <c r="K1326" s="1"/>
    </row>
    <row r="1327" spans="11:11" x14ac:dyDescent="0.25">
      <c r="K1327" s="1"/>
    </row>
    <row r="1328" spans="11:11" x14ac:dyDescent="0.25">
      <c r="K1328" s="1"/>
    </row>
    <row r="1329" spans="11:11" x14ac:dyDescent="0.25">
      <c r="K1329" s="1"/>
    </row>
    <row r="1330" spans="11:11" x14ac:dyDescent="0.25">
      <c r="K1330" s="1"/>
    </row>
    <row r="1331" spans="11:11" x14ac:dyDescent="0.25">
      <c r="K1331" s="1"/>
    </row>
    <row r="1332" spans="11:11" x14ac:dyDescent="0.25">
      <c r="K1332" s="1"/>
    </row>
    <row r="1333" spans="11:11" x14ac:dyDescent="0.25">
      <c r="K1333" s="1"/>
    </row>
    <row r="1334" spans="11:11" x14ac:dyDescent="0.25">
      <c r="K1334" s="1"/>
    </row>
    <row r="1335" spans="11:11" x14ac:dyDescent="0.25">
      <c r="K1335" s="1"/>
    </row>
    <row r="1336" spans="11:11" x14ac:dyDescent="0.25">
      <c r="K1336" s="1"/>
    </row>
    <row r="1337" spans="11:11" x14ac:dyDescent="0.25">
      <c r="K1337" s="1"/>
    </row>
    <row r="1338" spans="11:11" x14ac:dyDescent="0.25">
      <c r="K1338" s="1"/>
    </row>
    <row r="1339" spans="11:11" x14ac:dyDescent="0.25">
      <c r="K1339" s="1"/>
    </row>
    <row r="1340" spans="11:11" x14ac:dyDescent="0.25">
      <c r="K1340" s="1"/>
    </row>
    <row r="1341" spans="11:11" x14ac:dyDescent="0.25">
      <c r="K1341" s="1"/>
    </row>
    <row r="1342" spans="11:11" x14ac:dyDescent="0.25">
      <c r="K1342" s="1"/>
    </row>
    <row r="1343" spans="11:11" x14ac:dyDescent="0.25">
      <c r="K1343" s="1"/>
    </row>
    <row r="1344" spans="11:11" x14ac:dyDescent="0.25">
      <c r="K1344" s="1"/>
    </row>
    <row r="1345" spans="11:11" x14ac:dyDescent="0.25">
      <c r="K1345" s="1"/>
    </row>
    <row r="1346" spans="11:11" x14ac:dyDescent="0.25">
      <c r="K1346" s="1"/>
    </row>
    <row r="1347" spans="11:11" x14ac:dyDescent="0.25">
      <c r="K1347" s="1"/>
    </row>
    <row r="1348" spans="11:11" x14ac:dyDescent="0.25">
      <c r="K1348" s="1"/>
    </row>
    <row r="1349" spans="11:11" x14ac:dyDescent="0.25">
      <c r="K1349" s="1"/>
    </row>
    <row r="1350" spans="11:11" x14ac:dyDescent="0.25">
      <c r="K1350" s="1"/>
    </row>
    <row r="1351" spans="11:11" x14ac:dyDescent="0.25">
      <c r="K1351" s="1"/>
    </row>
    <row r="1352" spans="11:11" x14ac:dyDescent="0.25">
      <c r="K1352" s="1"/>
    </row>
    <row r="1353" spans="11:11" x14ac:dyDescent="0.25">
      <c r="K1353" s="1"/>
    </row>
    <row r="1354" spans="11:11" x14ac:dyDescent="0.25">
      <c r="K1354" s="1"/>
    </row>
    <row r="1355" spans="11:11" x14ac:dyDescent="0.25">
      <c r="K1355" s="1"/>
    </row>
    <row r="1356" spans="11:11" x14ac:dyDescent="0.25">
      <c r="K1356" s="1"/>
    </row>
    <row r="1357" spans="11:11" x14ac:dyDescent="0.25">
      <c r="K1357" s="1"/>
    </row>
    <row r="1358" spans="11:11" x14ac:dyDescent="0.25">
      <c r="K1358" s="1"/>
    </row>
    <row r="1359" spans="11:11" x14ac:dyDescent="0.25">
      <c r="K1359" s="1"/>
    </row>
    <row r="1360" spans="11:11" x14ac:dyDescent="0.25">
      <c r="K1360" s="1"/>
    </row>
    <row r="1361" spans="11:11" x14ac:dyDescent="0.25">
      <c r="K1361" s="1"/>
    </row>
    <row r="1362" spans="11:11" x14ac:dyDescent="0.25">
      <c r="K1362" s="1"/>
    </row>
    <row r="1363" spans="11:11" x14ac:dyDescent="0.25">
      <c r="K1363" s="1"/>
    </row>
    <row r="1364" spans="11:11" x14ac:dyDescent="0.25">
      <c r="K1364" s="1"/>
    </row>
    <row r="1365" spans="11:11" x14ac:dyDescent="0.25">
      <c r="K1365" s="1"/>
    </row>
    <row r="1366" spans="11:11" x14ac:dyDescent="0.25">
      <c r="K1366" s="1"/>
    </row>
    <row r="1367" spans="11:11" x14ac:dyDescent="0.25">
      <c r="K1367" s="1"/>
    </row>
    <row r="1368" spans="11:11" x14ac:dyDescent="0.25">
      <c r="K1368" s="1"/>
    </row>
    <row r="1369" spans="11:11" x14ac:dyDescent="0.25">
      <c r="K1369" s="1"/>
    </row>
    <row r="1370" spans="11:11" x14ac:dyDescent="0.25">
      <c r="K1370" s="1"/>
    </row>
    <row r="1371" spans="11:11" x14ac:dyDescent="0.25">
      <c r="K1371" s="1"/>
    </row>
    <row r="1372" spans="11:11" x14ac:dyDescent="0.25">
      <c r="K1372" s="1"/>
    </row>
    <row r="1373" spans="11:11" x14ac:dyDescent="0.25">
      <c r="K1373" s="1"/>
    </row>
    <row r="1374" spans="11:11" x14ac:dyDescent="0.25">
      <c r="K1374" s="1"/>
    </row>
    <row r="1375" spans="11:11" x14ac:dyDescent="0.25">
      <c r="K1375" s="1"/>
    </row>
    <row r="1376" spans="11:11" x14ac:dyDescent="0.25">
      <c r="K1376" s="1"/>
    </row>
    <row r="1377" spans="11:11" x14ac:dyDescent="0.25">
      <c r="K1377" s="1"/>
    </row>
    <row r="1378" spans="11:11" x14ac:dyDescent="0.25">
      <c r="K1378" s="1"/>
    </row>
    <row r="1379" spans="11:11" x14ac:dyDescent="0.25">
      <c r="K1379" s="1"/>
    </row>
    <row r="1380" spans="11:11" x14ac:dyDescent="0.25">
      <c r="K1380" s="1"/>
    </row>
    <row r="1381" spans="11:11" x14ac:dyDescent="0.25">
      <c r="K1381" s="1"/>
    </row>
    <row r="1382" spans="11:11" x14ac:dyDescent="0.25">
      <c r="K1382" s="1"/>
    </row>
    <row r="1383" spans="11:11" x14ac:dyDescent="0.25">
      <c r="K1383" s="1"/>
    </row>
    <row r="1384" spans="11:11" x14ac:dyDescent="0.25">
      <c r="K1384" s="1"/>
    </row>
    <row r="1385" spans="11:11" x14ac:dyDescent="0.25">
      <c r="K1385" s="1"/>
    </row>
    <row r="1386" spans="11:11" x14ac:dyDescent="0.25">
      <c r="K1386" s="1"/>
    </row>
    <row r="1387" spans="11:11" x14ac:dyDescent="0.25">
      <c r="K1387" s="1"/>
    </row>
    <row r="1388" spans="11:11" x14ac:dyDescent="0.25">
      <c r="K1388" s="1"/>
    </row>
    <row r="1389" spans="11:11" x14ac:dyDescent="0.25">
      <c r="K1389" s="1"/>
    </row>
    <row r="1390" spans="11:11" x14ac:dyDescent="0.25">
      <c r="K1390" s="1"/>
    </row>
    <row r="1391" spans="11:11" x14ac:dyDescent="0.25">
      <c r="K1391" s="1"/>
    </row>
    <row r="1392" spans="11:11" x14ac:dyDescent="0.25">
      <c r="K1392" s="1"/>
    </row>
    <row r="1393" spans="11:11" x14ac:dyDescent="0.25">
      <c r="K1393" s="1"/>
    </row>
    <row r="1394" spans="11:11" x14ac:dyDescent="0.25">
      <c r="K1394" s="1"/>
    </row>
    <row r="1395" spans="11:11" x14ac:dyDescent="0.25">
      <c r="K1395" s="1"/>
    </row>
    <row r="1396" spans="11:11" x14ac:dyDescent="0.25">
      <c r="K1396" s="1"/>
    </row>
    <row r="1397" spans="11:11" x14ac:dyDescent="0.25">
      <c r="K1397" s="1"/>
    </row>
    <row r="1398" spans="11:11" x14ac:dyDescent="0.25">
      <c r="K1398" s="1"/>
    </row>
    <row r="1399" spans="11:11" x14ac:dyDescent="0.25">
      <c r="K1399" s="1"/>
    </row>
    <row r="1400" spans="11:11" x14ac:dyDescent="0.25">
      <c r="K1400" s="1"/>
    </row>
    <row r="1401" spans="11:11" x14ac:dyDescent="0.25">
      <c r="K1401" s="1"/>
    </row>
    <row r="1402" spans="11:11" x14ac:dyDescent="0.25">
      <c r="K1402" s="1"/>
    </row>
    <row r="1403" spans="11:11" x14ac:dyDescent="0.25">
      <c r="K1403" s="1"/>
    </row>
    <row r="1404" spans="11:11" x14ac:dyDescent="0.25">
      <c r="K1404" s="1"/>
    </row>
    <row r="1405" spans="11:11" x14ac:dyDescent="0.25">
      <c r="K1405" s="1"/>
    </row>
    <row r="1406" spans="11:11" x14ac:dyDescent="0.25">
      <c r="K1406" s="1"/>
    </row>
    <row r="1407" spans="11:11" x14ac:dyDescent="0.25">
      <c r="K1407" s="1"/>
    </row>
    <row r="1408" spans="11:11" x14ac:dyDescent="0.25">
      <c r="K1408" s="1"/>
    </row>
    <row r="1409" spans="11:11" x14ac:dyDescent="0.25">
      <c r="K1409" s="1"/>
    </row>
    <row r="1410" spans="11:11" x14ac:dyDescent="0.25">
      <c r="K1410" s="1"/>
    </row>
    <row r="1411" spans="11:11" x14ac:dyDescent="0.25">
      <c r="K1411" s="1"/>
    </row>
    <row r="1412" spans="11:11" x14ac:dyDescent="0.25">
      <c r="K1412" s="1"/>
    </row>
    <row r="1413" spans="11:11" x14ac:dyDescent="0.25">
      <c r="K1413" s="1"/>
    </row>
    <row r="1414" spans="11:11" x14ac:dyDescent="0.25">
      <c r="K1414" s="1"/>
    </row>
    <row r="1415" spans="11:11" x14ac:dyDescent="0.25">
      <c r="K1415" s="1"/>
    </row>
    <row r="1416" spans="11:11" x14ac:dyDescent="0.25">
      <c r="K1416" s="1"/>
    </row>
    <row r="1417" spans="11:11" x14ac:dyDescent="0.25">
      <c r="K1417" s="1"/>
    </row>
    <row r="1418" spans="11:11" x14ac:dyDescent="0.25">
      <c r="K1418" s="1"/>
    </row>
    <row r="1419" spans="11:11" x14ac:dyDescent="0.25">
      <c r="K1419" s="1"/>
    </row>
    <row r="1420" spans="11:11" x14ac:dyDescent="0.25">
      <c r="K1420" s="1"/>
    </row>
    <row r="1421" spans="11:11" x14ac:dyDescent="0.25">
      <c r="K1421" s="1"/>
    </row>
    <row r="1422" spans="11:11" x14ac:dyDescent="0.25">
      <c r="K1422" s="1"/>
    </row>
    <row r="1423" spans="11:11" x14ac:dyDescent="0.25">
      <c r="K1423" s="1"/>
    </row>
    <row r="1424" spans="11:11" x14ac:dyDescent="0.25">
      <c r="K1424" s="1"/>
    </row>
    <row r="1425" spans="11:11" x14ac:dyDescent="0.25">
      <c r="K1425" s="1"/>
    </row>
    <row r="1426" spans="11:11" x14ac:dyDescent="0.25">
      <c r="K1426" s="1"/>
    </row>
    <row r="1427" spans="11:11" x14ac:dyDescent="0.25">
      <c r="K1427" s="1"/>
    </row>
    <row r="1428" spans="11:11" x14ac:dyDescent="0.25">
      <c r="K1428" s="1"/>
    </row>
    <row r="1429" spans="11:11" x14ac:dyDescent="0.25">
      <c r="K1429" s="1"/>
    </row>
    <row r="1430" spans="11:11" x14ac:dyDescent="0.25">
      <c r="K1430" s="1"/>
    </row>
    <row r="1431" spans="11:11" x14ac:dyDescent="0.25">
      <c r="K1431" s="1"/>
    </row>
    <row r="1432" spans="11:11" x14ac:dyDescent="0.25">
      <c r="K1432" s="1"/>
    </row>
    <row r="1433" spans="11:11" x14ac:dyDescent="0.25">
      <c r="K1433" s="1"/>
    </row>
    <row r="1434" spans="11:11" x14ac:dyDescent="0.25">
      <c r="K1434" s="1"/>
    </row>
    <row r="1435" spans="11:11" x14ac:dyDescent="0.25">
      <c r="K1435" s="1"/>
    </row>
    <row r="1436" spans="11:11" x14ac:dyDescent="0.25">
      <c r="K1436" s="1"/>
    </row>
    <row r="1437" spans="11:11" x14ac:dyDescent="0.25">
      <c r="K1437" s="1"/>
    </row>
    <row r="1438" spans="11:11" x14ac:dyDescent="0.25">
      <c r="K1438" s="1"/>
    </row>
    <row r="1439" spans="11:11" x14ac:dyDescent="0.25">
      <c r="K1439" s="1"/>
    </row>
    <row r="1440" spans="11:11" x14ac:dyDescent="0.25">
      <c r="K1440" s="1"/>
    </row>
    <row r="1441" spans="11:11" x14ac:dyDescent="0.25">
      <c r="K1441" s="1"/>
    </row>
    <row r="1442" spans="11:11" x14ac:dyDescent="0.25">
      <c r="K1442" s="1"/>
    </row>
    <row r="1443" spans="11:11" x14ac:dyDescent="0.25">
      <c r="K1443" s="1"/>
    </row>
    <row r="1444" spans="11:11" x14ac:dyDescent="0.25">
      <c r="K1444" s="1"/>
    </row>
    <row r="1445" spans="11:11" x14ac:dyDescent="0.25">
      <c r="K1445" s="1"/>
    </row>
    <row r="1446" spans="11:11" x14ac:dyDescent="0.25">
      <c r="K1446" s="1"/>
    </row>
    <row r="1447" spans="11:11" x14ac:dyDescent="0.25">
      <c r="K1447" s="1"/>
    </row>
    <row r="1448" spans="11:11" x14ac:dyDescent="0.25">
      <c r="K1448" s="1"/>
    </row>
    <row r="1449" spans="11:11" x14ac:dyDescent="0.25">
      <c r="K1449" s="1"/>
    </row>
    <row r="1450" spans="11:11" x14ac:dyDescent="0.25">
      <c r="K1450" s="1"/>
    </row>
    <row r="1451" spans="11:11" x14ac:dyDescent="0.25">
      <c r="K1451" s="1"/>
    </row>
    <row r="1452" spans="11:11" x14ac:dyDescent="0.25">
      <c r="K1452" s="1"/>
    </row>
    <row r="1453" spans="11:11" x14ac:dyDescent="0.25">
      <c r="K1453" s="1"/>
    </row>
    <row r="1454" spans="11:11" x14ac:dyDescent="0.25">
      <c r="K1454" s="1"/>
    </row>
    <row r="1455" spans="11:11" x14ac:dyDescent="0.25">
      <c r="K1455" s="1"/>
    </row>
    <row r="1456" spans="11:11" x14ac:dyDescent="0.25">
      <c r="K1456" s="1"/>
    </row>
    <row r="1457" spans="11:11" x14ac:dyDescent="0.25">
      <c r="K1457" s="1"/>
    </row>
    <row r="1458" spans="11:11" x14ac:dyDescent="0.25">
      <c r="K1458" s="1"/>
    </row>
    <row r="1459" spans="11:11" x14ac:dyDescent="0.25">
      <c r="K1459" s="1"/>
    </row>
    <row r="1460" spans="11:11" x14ac:dyDescent="0.25">
      <c r="K1460" s="1"/>
    </row>
    <row r="1461" spans="11:11" x14ac:dyDescent="0.25">
      <c r="K1461" s="1"/>
    </row>
    <row r="1462" spans="11:11" x14ac:dyDescent="0.25">
      <c r="K1462" s="1"/>
    </row>
    <row r="1463" spans="11:11" x14ac:dyDescent="0.25">
      <c r="K1463" s="1"/>
    </row>
    <row r="1464" spans="11:11" x14ac:dyDescent="0.25">
      <c r="K1464" s="1"/>
    </row>
    <row r="1465" spans="11:11" x14ac:dyDescent="0.25">
      <c r="K1465" s="1"/>
    </row>
    <row r="1466" spans="11:11" x14ac:dyDescent="0.25">
      <c r="K1466" s="1"/>
    </row>
    <row r="1467" spans="11:11" x14ac:dyDescent="0.25">
      <c r="K1467" s="1"/>
    </row>
    <row r="1468" spans="11:11" x14ac:dyDescent="0.25">
      <c r="K1468" s="1"/>
    </row>
    <row r="1469" spans="11:11" x14ac:dyDescent="0.25">
      <c r="K1469" s="1"/>
    </row>
    <row r="1470" spans="11:11" x14ac:dyDescent="0.25">
      <c r="K1470" s="1"/>
    </row>
    <row r="1471" spans="11:11" x14ac:dyDescent="0.25">
      <c r="K1471" s="1"/>
    </row>
    <row r="1472" spans="11:11" x14ac:dyDescent="0.25">
      <c r="K1472" s="1"/>
    </row>
    <row r="1473" spans="11:11" x14ac:dyDescent="0.25">
      <c r="K1473" s="1"/>
    </row>
    <row r="1474" spans="11:11" x14ac:dyDescent="0.25">
      <c r="K1474" s="1"/>
    </row>
    <row r="1475" spans="11:11" x14ac:dyDescent="0.25">
      <c r="K1475" s="1"/>
    </row>
    <row r="1476" spans="11:11" x14ac:dyDescent="0.25">
      <c r="K1476" s="1"/>
    </row>
    <row r="1477" spans="11:11" x14ac:dyDescent="0.25">
      <c r="K1477" s="1"/>
    </row>
    <row r="1478" spans="11:11" x14ac:dyDescent="0.25">
      <c r="K1478" s="1"/>
    </row>
    <row r="1479" spans="11:11" x14ac:dyDescent="0.25">
      <c r="K1479" s="1"/>
    </row>
    <row r="1480" spans="11:11" x14ac:dyDescent="0.25">
      <c r="K1480" s="1"/>
    </row>
    <row r="1481" spans="11:11" x14ac:dyDescent="0.25">
      <c r="K1481" s="1"/>
    </row>
    <row r="1482" spans="11:11" x14ac:dyDescent="0.25">
      <c r="K1482" s="1"/>
    </row>
    <row r="1483" spans="11:11" x14ac:dyDescent="0.25">
      <c r="K1483" s="1"/>
    </row>
    <row r="1484" spans="11:11" x14ac:dyDescent="0.25">
      <c r="K1484" s="1"/>
    </row>
    <row r="1485" spans="11:11" x14ac:dyDescent="0.25">
      <c r="K1485" s="1"/>
    </row>
    <row r="1486" spans="11:11" x14ac:dyDescent="0.25">
      <c r="K1486" s="1"/>
    </row>
    <row r="1487" spans="11:11" x14ac:dyDescent="0.25">
      <c r="K1487" s="1"/>
    </row>
    <row r="1488" spans="11:11" x14ac:dyDescent="0.25">
      <c r="K1488" s="1"/>
    </row>
    <row r="1489" spans="11:11" x14ac:dyDescent="0.25">
      <c r="K1489" s="1"/>
    </row>
    <row r="1490" spans="11:11" x14ac:dyDescent="0.25">
      <c r="K1490" s="1"/>
    </row>
    <row r="1491" spans="11:11" x14ac:dyDescent="0.25">
      <c r="K1491" s="1"/>
    </row>
    <row r="1492" spans="11:11" x14ac:dyDescent="0.25">
      <c r="K1492" s="1"/>
    </row>
    <row r="1493" spans="11:11" x14ac:dyDescent="0.25">
      <c r="K1493" s="1"/>
    </row>
    <row r="1494" spans="11:11" x14ac:dyDescent="0.25">
      <c r="K1494" s="1"/>
    </row>
    <row r="1495" spans="11:11" x14ac:dyDescent="0.25">
      <c r="K1495" s="1"/>
    </row>
    <row r="1496" spans="11:11" x14ac:dyDescent="0.25">
      <c r="K1496" s="1"/>
    </row>
    <row r="1497" spans="11:11" x14ac:dyDescent="0.25">
      <c r="K1497" s="1"/>
    </row>
    <row r="1498" spans="11:11" x14ac:dyDescent="0.25">
      <c r="K1498" s="1"/>
    </row>
    <row r="1499" spans="11:11" x14ac:dyDescent="0.25">
      <c r="K1499" s="1"/>
    </row>
    <row r="1500" spans="11:11" x14ac:dyDescent="0.25">
      <c r="K1500" s="1"/>
    </row>
    <row r="1501" spans="11:11" x14ac:dyDescent="0.25">
      <c r="K1501" s="1"/>
    </row>
    <row r="1502" spans="11:11" x14ac:dyDescent="0.25">
      <c r="K1502" s="1"/>
    </row>
    <row r="1503" spans="11:11" x14ac:dyDescent="0.25">
      <c r="K1503" s="1"/>
    </row>
    <row r="1504" spans="11:11" x14ac:dyDescent="0.25">
      <c r="K1504" s="1"/>
    </row>
    <row r="1505" spans="11:11" x14ac:dyDescent="0.25">
      <c r="K1505" s="1"/>
    </row>
    <row r="1506" spans="11:11" x14ac:dyDescent="0.25">
      <c r="K1506" s="1"/>
    </row>
    <row r="1507" spans="11:11" x14ac:dyDescent="0.25">
      <c r="K1507" s="1"/>
    </row>
    <row r="1508" spans="11:11" x14ac:dyDescent="0.25">
      <c r="K1508" s="1"/>
    </row>
    <row r="1509" spans="11:11" x14ac:dyDescent="0.25">
      <c r="K1509" s="1"/>
    </row>
    <row r="1510" spans="11:11" x14ac:dyDescent="0.25">
      <c r="K1510" s="1"/>
    </row>
    <row r="1511" spans="11:11" x14ac:dyDescent="0.25">
      <c r="K1511" s="1"/>
    </row>
    <row r="1512" spans="11:11" x14ac:dyDescent="0.25">
      <c r="K1512" s="1"/>
    </row>
    <row r="1513" spans="11:11" x14ac:dyDescent="0.25">
      <c r="K1513" s="1"/>
    </row>
    <row r="1514" spans="11:11" x14ac:dyDescent="0.25">
      <c r="K1514" s="1"/>
    </row>
    <row r="1515" spans="11:11" x14ac:dyDescent="0.25">
      <c r="K1515" s="1"/>
    </row>
    <row r="1516" spans="11:11" x14ac:dyDescent="0.25">
      <c r="K1516" s="1"/>
    </row>
    <row r="1517" spans="11:11" x14ac:dyDescent="0.25">
      <c r="K1517" s="1"/>
    </row>
    <row r="1518" spans="11:11" x14ac:dyDescent="0.25">
      <c r="K1518" s="1"/>
    </row>
    <row r="1519" spans="11:11" x14ac:dyDescent="0.25">
      <c r="K1519" s="1"/>
    </row>
    <row r="1520" spans="11:11" x14ac:dyDescent="0.25">
      <c r="K1520" s="1"/>
    </row>
    <row r="1521" spans="11:11" x14ac:dyDescent="0.25">
      <c r="K1521" s="1"/>
    </row>
    <row r="1522" spans="11:11" x14ac:dyDescent="0.25">
      <c r="K1522" s="1"/>
    </row>
    <row r="1523" spans="11:11" x14ac:dyDescent="0.25">
      <c r="K1523" s="1"/>
    </row>
    <row r="1524" spans="11:11" x14ac:dyDescent="0.25">
      <c r="K1524" s="1"/>
    </row>
    <row r="1525" spans="11:11" x14ac:dyDescent="0.25">
      <c r="K1525" s="1"/>
    </row>
    <row r="1526" spans="11:11" x14ac:dyDescent="0.25">
      <c r="K1526" s="1"/>
    </row>
    <row r="1527" spans="11:11" x14ac:dyDescent="0.25">
      <c r="K1527" s="1"/>
    </row>
    <row r="1528" spans="11:11" x14ac:dyDescent="0.25">
      <c r="K1528" s="1"/>
    </row>
    <row r="1529" spans="11:11" x14ac:dyDescent="0.25">
      <c r="K1529" s="1"/>
    </row>
    <row r="1530" spans="11:11" x14ac:dyDescent="0.25">
      <c r="K1530" s="1"/>
    </row>
    <row r="1531" spans="11:11" x14ac:dyDescent="0.25">
      <c r="K1531" s="1"/>
    </row>
    <row r="1532" spans="11:11" x14ac:dyDescent="0.25">
      <c r="K1532" s="1"/>
    </row>
    <row r="1533" spans="11:11" x14ac:dyDescent="0.25">
      <c r="K1533" s="1"/>
    </row>
    <row r="1534" spans="11:11" x14ac:dyDescent="0.25">
      <c r="K1534" s="1"/>
    </row>
    <row r="1535" spans="11:11" x14ac:dyDescent="0.25">
      <c r="K1535" s="1"/>
    </row>
    <row r="1536" spans="11:11" x14ac:dyDescent="0.25">
      <c r="K1536" s="1"/>
    </row>
    <row r="1537" spans="11:11" x14ac:dyDescent="0.25">
      <c r="K1537" s="1"/>
    </row>
    <row r="1538" spans="11:11" x14ac:dyDescent="0.25">
      <c r="K1538" s="1"/>
    </row>
    <row r="1539" spans="11:11" x14ac:dyDescent="0.25">
      <c r="K1539" s="1"/>
    </row>
    <row r="1540" spans="11:11" x14ac:dyDescent="0.25">
      <c r="K1540" s="1"/>
    </row>
    <row r="1541" spans="11:11" x14ac:dyDescent="0.25">
      <c r="K1541" s="1"/>
    </row>
    <row r="1542" spans="11:11" x14ac:dyDescent="0.25">
      <c r="K1542" s="1"/>
    </row>
    <row r="1543" spans="11:11" x14ac:dyDescent="0.25">
      <c r="K1543" s="1"/>
    </row>
    <row r="1544" spans="11:11" x14ac:dyDescent="0.25">
      <c r="K1544" s="1"/>
    </row>
    <row r="1545" spans="11:11" x14ac:dyDescent="0.25">
      <c r="K1545" s="1"/>
    </row>
    <row r="1546" spans="11:11" x14ac:dyDescent="0.25">
      <c r="K1546" s="1"/>
    </row>
    <row r="1547" spans="11:11" x14ac:dyDescent="0.25">
      <c r="K1547" s="1"/>
    </row>
    <row r="1548" spans="11:11" x14ac:dyDescent="0.25">
      <c r="K1548" s="1"/>
    </row>
    <row r="1549" spans="11:11" x14ac:dyDescent="0.25">
      <c r="K1549" s="1"/>
    </row>
    <row r="1550" spans="11:11" x14ac:dyDescent="0.25">
      <c r="K1550" s="1"/>
    </row>
    <row r="1551" spans="11:11" x14ac:dyDescent="0.25">
      <c r="K1551" s="1"/>
    </row>
    <row r="1552" spans="11:11" x14ac:dyDescent="0.25">
      <c r="K1552" s="1"/>
    </row>
    <row r="1553" spans="11:11" x14ac:dyDescent="0.25">
      <c r="K1553" s="1"/>
    </row>
    <row r="1554" spans="11:11" x14ac:dyDescent="0.25">
      <c r="K1554" s="1"/>
    </row>
    <row r="1555" spans="11:11" x14ac:dyDescent="0.25">
      <c r="K1555" s="1"/>
    </row>
    <row r="1556" spans="11:11" x14ac:dyDescent="0.25">
      <c r="K1556" s="1"/>
    </row>
    <row r="1557" spans="11:11" x14ac:dyDescent="0.25">
      <c r="K1557" s="1"/>
    </row>
    <row r="1558" spans="11:11" x14ac:dyDescent="0.25">
      <c r="K1558" s="1"/>
    </row>
    <row r="1559" spans="11:11" x14ac:dyDescent="0.25">
      <c r="K1559" s="1"/>
    </row>
    <row r="1560" spans="11:11" x14ac:dyDescent="0.25">
      <c r="K1560" s="1"/>
    </row>
    <row r="1561" spans="11:11" x14ac:dyDescent="0.25">
      <c r="K1561" s="1"/>
    </row>
    <row r="1562" spans="11:11" x14ac:dyDescent="0.25">
      <c r="K1562" s="1"/>
    </row>
    <row r="1563" spans="11:11" x14ac:dyDescent="0.25">
      <c r="K1563" s="1"/>
    </row>
    <row r="1564" spans="11:11" x14ac:dyDescent="0.25">
      <c r="K1564" s="1"/>
    </row>
    <row r="1565" spans="11:11" x14ac:dyDescent="0.25">
      <c r="K1565" s="1"/>
    </row>
    <row r="1566" spans="11:11" x14ac:dyDescent="0.25">
      <c r="K1566" s="1"/>
    </row>
    <row r="1567" spans="11:11" x14ac:dyDescent="0.25">
      <c r="K1567" s="1"/>
    </row>
    <row r="1568" spans="11:11" x14ac:dyDescent="0.25">
      <c r="K1568" s="1"/>
    </row>
    <row r="1569" spans="11:11" x14ac:dyDescent="0.25">
      <c r="K1569" s="1"/>
    </row>
    <row r="1570" spans="11:11" x14ac:dyDescent="0.25">
      <c r="K1570" s="1"/>
    </row>
    <row r="1571" spans="11:11" x14ac:dyDescent="0.25">
      <c r="K1571" s="1"/>
    </row>
    <row r="1572" spans="11:11" x14ac:dyDescent="0.25">
      <c r="K1572" s="1"/>
    </row>
    <row r="1573" spans="11:11" x14ac:dyDescent="0.25">
      <c r="K1573" s="1"/>
    </row>
    <row r="1574" spans="11:11" x14ac:dyDescent="0.25">
      <c r="K1574" s="1"/>
    </row>
    <row r="1575" spans="11:11" x14ac:dyDescent="0.25">
      <c r="K1575" s="1"/>
    </row>
    <row r="1576" spans="11:11" x14ac:dyDescent="0.25">
      <c r="K1576" s="1"/>
    </row>
    <row r="1577" spans="11:11" x14ac:dyDescent="0.25">
      <c r="K1577" s="1"/>
    </row>
    <row r="1578" spans="11:11" x14ac:dyDescent="0.25">
      <c r="K1578" s="1"/>
    </row>
    <row r="1579" spans="11:11" x14ac:dyDescent="0.25">
      <c r="K1579" s="1"/>
    </row>
    <row r="1580" spans="11:11" x14ac:dyDescent="0.25">
      <c r="K1580" s="1"/>
    </row>
    <row r="1581" spans="11:11" x14ac:dyDescent="0.25">
      <c r="K1581" s="1"/>
    </row>
    <row r="1582" spans="11:11" x14ac:dyDescent="0.25">
      <c r="K1582" s="1"/>
    </row>
    <row r="1583" spans="11:11" x14ac:dyDescent="0.25">
      <c r="K1583" s="1"/>
    </row>
    <row r="1584" spans="11:11" x14ac:dyDescent="0.25">
      <c r="K1584" s="1"/>
    </row>
    <row r="1585" spans="11:11" x14ac:dyDescent="0.25">
      <c r="K1585" s="1"/>
    </row>
    <row r="1586" spans="11:11" x14ac:dyDescent="0.25">
      <c r="K1586" s="1"/>
    </row>
    <row r="1587" spans="11:11" x14ac:dyDescent="0.25">
      <c r="K1587" s="1"/>
    </row>
    <row r="1588" spans="11:11" x14ac:dyDescent="0.25">
      <c r="K1588" s="1"/>
    </row>
    <row r="1589" spans="11:11" x14ac:dyDescent="0.25">
      <c r="K1589" s="1"/>
    </row>
    <row r="1590" spans="11:11" x14ac:dyDescent="0.25">
      <c r="K1590" s="1"/>
    </row>
    <row r="1591" spans="11:11" x14ac:dyDescent="0.25">
      <c r="K1591" s="1"/>
    </row>
    <row r="1592" spans="11:11" x14ac:dyDescent="0.25">
      <c r="K1592" s="1"/>
    </row>
    <row r="1593" spans="11:11" x14ac:dyDescent="0.25">
      <c r="K1593" s="1"/>
    </row>
    <row r="1594" spans="11:11" x14ac:dyDescent="0.25">
      <c r="K1594" s="1"/>
    </row>
    <row r="1595" spans="11:11" x14ac:dyDescent="0.25">
      <c r="K1595" s="1"/>
    </row>
    <row r="1596" spans="11:11" x14ac:dyDescent="0.25">
      <c r="K1596" s="1"/>
    </row>
    <row r="1597" spans="11:11" x14ac:dyDescent="0.25">
      <c r="K1597" s="1"/>
    </row>
    <row r="1598" spans="11:11" x14ac:dyDescent="0.25">
      <c r="K1598" s="1"/>
    </row>
    <row r="1599" spans="11:11" x14ac:dyDescent="0.25">
      <c r="K1599" s="1"/>
    </row>
    <row r="1600" spans="11:11" x14ac:dyDescent="0.25">
      <c r="K1600" s="1"/>
    </row>
    <row r="1601" spans="11:11" x14ac:dyDescent="0.25">
      <c r="K1601" s="1"/>
    </row>
    <row r="1602" spans="11:11" x14ac:dyDescent="0.25">
      <c r="K1602" s="1"/>
    </row>
    <row r="1603" spans="11:11" x14ac:dyDescent="0.25">
      <c r="K1603" s="1"/>
    </row>
    <row r="1604" spans="11:11" x14ac:dyDescent="0.25">
      <c r="K1604" s="1"/>
    </row>
    <row r="1605" spans="11:11" x14ac:dyDescent="0.25">
      <c r="K1605" s="1"/>
    </row>
    <row r="1606" spans="11:11" x14ac:dyDescent="0.25">
      <c r="K1606" s="1"/>
    </row>
    <row r="1607" spans="11:11" x14ac:dyDescent="0.25">
      <c r="K1607" s="1"/>
    </row>
    <row r="1608" spans="11:11" x14ac:dyDescent="0.25">
      <c r="K1608" s="1"/>
    </row>
    <row r="1609" spans="11:11" x14ac:dyDescent="0.25">
      <c r="K1609" s="1"/>
    </row>
    <row r="1610" spans="11:11" x14ac:dyDescent="0.25">
      <c r="K1610" s="1"/>
    </row>
    <row r="1611" spans="11:11" x14ac:dyDescent="0.25">
      <c r="K1611" s="1"/>
    </row>
    <row r="1612" spans="11:11" x14ac:dyDescent="0.25">
      <c r="K1612" s="1"/>
    </row>
    <row r="1613" spans="11:11" x14ac:dyDescent="0.25">
      <c r="K1613" s="1"/>
    </row>
    <row r="1614" spans="11:11" x14ac:dyDescent="0.25">
      <c r="K1614" s="1"/>
    </row>
    <row r="1615" spans="11:11" x14ac:dyDescent="0.25">
      <c r="K1615" s="1"/>
    </row>
    <row r="1616" spans="11:11" x14ac:dyDescent="0.25">
      <c r="K1616" s="1"/>
    </row>
    <row r="1617" spans="11:11" x14ac:dyDescent="0.25">
      <c r="K1617" s="1"/>
    </row>
    <row r="1618" spans="11:11" x14ac:dyDescent="0.25">
      <c r="K1618" s="1"/>
    </row>
    <row r="1619" spans="11:11" x14ac:dyDescent="0.25">
      <c r="K1619" s="1"/>
    </row>
    <row r="1620" spans="11:11" x14ac:dyDescent="0.25">
      <c r="K1620" s="1"/>
    </row>
    <row r="1621" spans="11:11" x14ac:dyDescent="0.25">
      <c r="K1621" s="1"/>
    </row>
    <row r="1622" spans="11:11" x14ac:dyDescent="0.25">
      <c r="K1622" s="1"/>
    </row>
    <row r="1623" spans="11:11" x14ac:dyDescent="0.25">
      <c r="K1623" s="1"/>
    </row>
    <row r="1624" spans="11:11" x14ac:dyDescent="0.25">
      <c r="K1624" s="1"/>
    </row>
    <row r="1625" spans="11:11" x14ac:dyDescent="0.25">
      <c r="K1625" s="1"/>
    </row>
    <row r="1626" spans="11:11" x14ac:dyDescent="0.25">
      <c r="K1626" s="1"/>
    </row>
    <row r="1627" spans="11:11" x14ac:dyDescent="0.25">
      <c r="K1627" s="1"/>
    </row>
    <row r="1628" spans="11:11" x14ac:dyDescent="0.25">
      <c r="K1628" s="1"/>
    </row>
    <row r="1629" spans="11:11" x14ac:dyDescent="0.25">
      <c r="K1629" s="1"/>
    </row>
    <row r="1630" spans="11:11" x14ac:dyDescent="0.25">
      <c r="K1630" s="1"/>
    </row>
    <row r="1631" spans="11:11" x14ac:dyDescent="0.25">
      <c r="K1631" s="1"/>
    </row>
    <row r="1632" spans="11:11" x14ac:dyDescent="0.25">
      <c r="K1632" s="1"/>
    </row>
    <row r="1633" spans="11:11" x14ac:dyDescent="0.25">
      <c r="K1633" s="1"/>
    </row>
    <row r="1634" spans="11:11" x14ac:dyDescent="0.25">
      <c r="K1634" s="1"/>
    </row>
    <row r="1635" spans="11:11" x14ac:dyDescent="0.25">
      <c r="K1635" s="1"/>
    </row>
    <row r="1636" spans="11:11" x14ac:dyDescent="0.25">
      <c r="K1636" s="1"/>
    </row>
    <row r="1637" spans="11:11" x14ac:dyDescent="0.25">
      <c r="K1637" s="1"/>
    </row>
    <row r="1638" spans="11:11" x14ac:dyDescent="0.25">
      <c r="K1638" s="1"/>
    </row>
    <row r="1639" spans="11:11" x14ac:dyDescent="0.25">
      <c r="K1639" s="1"/>
    </row>
    <row r="1640" spans="11:11" x14ac:dyDescent="0.25">
      <c r="K1640" s="1"/>
    </row>
    <row r="1641" spans="11:11" x14ac:dyDescent="0.25">
      <c r="K1641" s="1"/>
    </row>
    <row r="1642" spans="11:11" x14ac:dyDescent="0.25">
      <c r="K1642" s="1"/>
    </row>
    <row r="1643" spans="11:11" x14ac:dyDescent="0.25">
      <c r="K1643" s="1"/>
    </row>
    <row r="1644" spans="11:11" x14ac:dyDescent="0.25">
      <c r="K1644" s="1"/>
    </row>
    <row r="1645" spans="11:11" x14ac:dyDescent="0.25">
      <c r="K1645" s="1"/>
    </row>
    <row r="1646" spans="11:11" x14ac:dyDescent="0.25">
      <c r="K1646" s="1"/>
    </row>
    <row r="1647" spans="11:11" x14ac:dyDescent="0.25">
      <c r="K1647" s="1"/>
    </row>
    <row r="1648" spans="11:11" x14ac:dyDescent="0.25">
      <c r="K1648" s="1"/>
    </row>
    <row r="1649" spans="11:11" x14ac:dyDescent="0.25">
      <c r="K1649" s="1"/>
    </row>
    <row r="1650" spans="11:11" x14ac:dyDescent="0.25">
      <c r="K1650" s="1"/>
    </row>
    <row r="1651" spans="11:11" x14ac:dyDescent="0.25">
      <c r="K1651" s="1"/>
    </row>
    <row r="1652" spans="11:11" x14ac:dyDescent="0.25">
      <c r="K1652" s="1"/>
    </row>
    <row r="1653" spans="11:11" x14ac:dyDescent="0.25">
      <c r="K1653" s="1"/>
    </row>
    <row r="1654" spans="11:11" x14ac:dyDescent="0.25">
      <c r="K1654" s="1"/>
    </row>
    <row r="1655" spans="11:11" x14ac:dyDescent="0.25">
      <c r="K1655" s="1"/>
    </row>
    <row r="1656" spans="11:11" x14ac:dyDescent="0.25">
      <c r="K1656" s="1"/>
    </row>
    <row r="1657" spans="11:11" x14ac:dyDescent="0.25">
      <c r="K1657" s="1"/>
    </row>
    <row r="1658" spans="11:11" x14ac:dyDescent="0.25">
      <c r="K1658" s="1"/>
    </row>
    <row r="1659" spans="11:11" x14ac:dyDescent="0.25">
      <c r="K1659" s="1"/>
    </row>
    <row r="1660" spans="11:11" x14ac:dyDescent="0.25">
      <c r="K1660" s="1"/>
    </row>
    <row r="1661" spans="11:11" x14ac:dyDescent="0.25">
      <c r="K1661" s="1"/>
    </row>
    <row r="1662" spans="11:11" x14ac:dyDescent="0.25">
      <c r="K1662" s="1"/>
    </row>
    <row r="1663" spans="11:11" x14ac:dyDescent="0.25">
      <c r="K1663" s="1"/>
    </row>
    <row r="1664" spans="11:11" x14ac:dyDescent="0.25">
      <c r="K1664" s="1"/>
    </row>
    <row r="1665" spans="11:11" x14ac:dyDescent="0.25">
      <c r="K1665" s="1"/>
    </row>
    <row r="1666" spans="11:11" x14ac:dyDescent="0.25">
      <c r="K1666" s="1"/>
    </row>
    <row r="1667" spans="11:11" x14ac:dyDescent="0.25">
      <c r="K1667" s="1"/>
    </row>
    <row r="1668" spans="11:11" x14ac:dyDescent="0.25">
      <c r="K1668" s="1"/>
    </row>
    <row r="1669" spans="11:11" x14ac:dyDescent="0.25">
      <c r="K1669" s="1"/>
    </row>
    <row r="1670" spans="11:11" x14ac:dyDescent="0.25">
      <c r="K1670" s="1"/>
    </row>
    <row r="1671" spans="11:11" x14ac:dyDescent="0.25">
      <c r="K1671" s="1"/>
    </row>
    <row r="1672" spans="11:11" x14ac:dyDescent="0.25">
      <c r="K1672" s="1"/>
    </row>
    <row r="1673" spans="11:11" x14ac:dyDescent="0.25">
      <c r="K1673" s="1"/>
    </row>
    <row r="1674" spans="11:11" x14ac:dyDescent="0.25">
      <c r="K1674" s="1"/>
    </row>
    <row r="1675" spans="11:11" x14ac:dyDescent="0.25">
      <c r="K1675" s="1"/>
    </row>
    <row r="1676" spans="11:11" x14ac:dyDescent="0.25">
      <c r="K1676" s="1"/>
    </row>
    <row r="1677" spans="11:11" x14ac:dyDescent="0.25">
      <c r="K1677" s="1"/>
    </row>
    <row r="1678" spans="11:11" x14ac:dyDescent="0.25">
      <c r="K1678" s="1"/>
    </row>
    <row r="1679" spans="11:11" x14ac:dyDescent="0.25">
      <c r="K1679" s="1"/>
    </row>
    <row r="1680" spans="11:11" x14ac:dyDescent="0.25">
      <c r="K1680" s="1"/>
    </row>
    <row r="1681" spans="11:11" x14ac:dyDescent="0.25">
      <c r="K1681" s="1"/>
    </row>
    <row r="1682" spans="11:11" x14ac:dyDescent="0.25">
      <c r="K1682" s="1"/>
    </row>
    <row r="1683" spans="11:11" x14ac:dyDescent="0.25">
      <c r="K1683" s="1"/>
    </row>
    <row r="1684" spans="11:11" x14ac:dyDescent="0.25">
      <c r="K1684" s="1"/>
    </row>
    <row r="1685" spans="11:11" x14ac:dyDescent="0.25">
      <c r="K1685" s="1"/>
    </row>
    <row r="1686" spans="11:11" x14ac:dyDescent="0.25">
      <c r="K1686" s="1"/>
    </row>
    <row r="1687" spans="11:11" x14ac:dyDescent="0.25">
      <c r="K1687" s="1"/>
    </row>
    <row r="1688" spans="11:11" x14ac:dyDescent="0.25">
      <c r="K1688" s="1"/>
    </row>
    <row r="1689" spans="11:11" x14ac:dyDescent="0.25">
      <c r="K1689" s="1"/>
    </row>
    <row r="1690" spans="11:11" x14ac:dyDescent="0.25">
      <c r="K1690" s="1"/>
    </row>
    <row r="1691" spans="11:11" x14ac:dyDescent="0.25">
      <c r="K1691" s="1"/>
    </row>
    <row r="1692" spans="11:11" x14ac:dyDescent="0.25">
      <c r="K1692" s="1"/>
    </row>
    <row r="1693" spans="11:11" x14ac:dyDescent="0.25">
      <c r="K1693" s="1"/>
    </row>
    <row r="1694" spans="11:11" x14ac:dyDescent="0.25">
      <c r="K1694" s="1"/>
    </row>
    <row r="1695" spans="11:11" x14ac:dyDescent="0.25">
      <c r="K1695" s="1"/>
    </row>
    <row r="1696" spans="11:11" x14ac:dyDescent="0.25">
      <c r="K1696" s="1"/>
    </row>
    <row r="1697" spans="11:11" x14ac:dyDescent="0.25">
      <c r="K1697" s="1"/>
    </row>
    <row r="1698" spans="11:11" x14ac:dyDescent="0.25">
      <c r="K1698" s="1"/>
    </row>
    <row r="1699" spans="11:11" x14ac:dyDescent="0.25">
      <c r="K1699" s="1"/>
    </row>
    <row r="1700" spans="11:11" x14ac:dyDescent="0.25">
      <c r="K1700" s="1"/>
    </row>
    <row r="1701" spans="11:11" x14ac:dyDescent="0.25">
      <c r="K1701" s="1"/>
    </row>
    <row r="1702" spans="11:11" x14ac:dyDescent="0.25">
      <c r="K1702" s="1"/>
    </row>
    <row r="1703" spans="11:11" x14ac:dyDescent="0.25">
      <c r="K1703" s="1"/>
    </row>
    <row r="1704" spans="11:11" x14ac:dyDescent="0.25">
      <c r="K1704" s="1"/>
    </row>
    <row r="1705" spans="11:11" x14ac:dyDescent="0.25">
      <c r="K1705" s="1"/>
    </row>
    <row r="1706" spans="11:11" x14ac:dyDescent="0.25">
      <c r="K1706" s="1"/>
    </row>
    <row r="1707" spans="11:11" x14ac:dyDescent="0.25">
      <c r="K1707" s="1"/>
    </row>
    <row r="1708" spans="11:11" x14ac:dyDescent="0.25">
      <c r="K1708" s="1"/>
    </row>
    <row r="1709" spans="11:11" x14ac:dyDescent="0.25">
      <c r="K1709" s="1"/>
    </row>
    <row r="1710" spans="11:11" x14ac:dyDescent="0.25">
      <c r="K1710" s="1"/>
    </row>
    <row r="1711" spans="11:11" x14ac:dyDescent="0.25">
      <c r="K1711" s="1"/>
    </row>
    <row r="1712" spans="11:11" x14ac:dyDescent="0.25">
      <c r="K1712" s="1"/>
    </row>
    <row r="1713" spans="11:11" x14ac:dyDescent="0.25">
      <c r="K1713" s="1"/>
    </row>
    <row r="1714" spans="11:11" x14ac:dyDescent="0.25">
      <c r="K1714" s="1"/>
    </row>
    <row r="1715" spans="11:11" x14ac:dyDescent="0.25">
      <c r="K1715" s="1"/>
    </row>
    <row r="1716" spans="11:11" x14ac:dyDescent="0.25">
      <c r="K1716" s="1"/>
    </row>
    <row r="1717" spans="11:11" x14ac:dyDescent="0.25">
      <c r="K1717" s="1"/>
    </row>
    <row r="1718" spans="11:11" x14ac:dyDescent="0.25">
      <c r="K1718" s="1"/>
    </row>
    <row r="1719" spans="11:11" x14ac:dyDescent="0.25">
      <c r="K1719" s="1"/>
    </row>
    <row r="1720" spans="11:11" x14ac:dyDescent="0.25">
      <c r="K1720" s="1"/>
    </row>
    <row r="1721" spans="11:11" x14ac:dyDescent="0.25">
      <c r="K1721" s="1"/>
    </row>
    <row r="1722" spans="11:11" x14ac:dyDescent="0.25">
      <c r="K1722" s="1"/>
    </row>
    <row r="1723" spans="11:11" x14ac:dyDescent="0.25">
      <c r="K1723" s="1"/>
    </row>
    <row r="1724" spans="11:11" x14ac:dyDescent="0.25">
      <c r="K1724" s="1"/>
    </row>
    <row r="1725" spans="11:11" x14ac:dyDescent="0.25">
      <c r="K1725" s="1"/>
    </row>
    <row r="1726" spans="11:11" x14ac:dyDescent="0.25">
      <c r="K1726" s="1"/>
    </row>
    <row r="1727" spans="11:11" x14ac:dyDescent="0.25">
      <c r="K1727" s="1"/>
    </row>
    <row r="1728" spans="11:11" x14ac:dyDescent="0.25">
      <c r="K1728" s="1"/>
    </row>
    <row r="1729" spans="11:11" x14ac:dyDescent="0.25">
      <c r="K1729" s="1"/>
    </row>
    <row r="1730" spans="11:11" x14ac:dyDescent="0.25">
      <c r="K1730" s="1"/>
    </row>
    <row r="1731" spans="11:11" x14ac:dyDescent="0.25">
      <c r="K1731" s="1"/>
    </row>
    <row r="1732" spans="11:11" x14ac:dyDescent="0.25">
      <c r="K1732" s="1"/>
    </row>
    <row r="1733" spans="11:11" x14ac:dyDescent="0.25">
      <c r="K1733" s="1"/>
    </row>
    <row r="1734" spans="11:11" x14ac:dyDescent="0.25">
      <c r="K1734" s="1"/>
    </row>
    <row r="1735" spans="11:11" x14ac:dyDescent="0.25">
      <c r="K1735" s="1"/>
    </row>
    <row r="1736" spans="11:11" x14ac:dyDescent="0.25">
      <c r="K1736" s="1"/>
    </row>
    <row r="1737" spans="11:11" x14ac:dyDescent="0.25">
      <c r="K1737" s="1"/>
    </row>
    <row r="1738" spans="11:11" x14ac:dyDescent="0.25">
      <c r="K1738" s="1"/>
    </row>
    <row r="1739" spans="11:11" x14ac:dyDescent="0.25">
      <c r="K1739" s="1"/>
    </row>
    <row r="1740" spans="11:11" x14ac:dyDescent="0.25">
      <c r="K1740" s="1"/>
    </row>
    <row r="1741" spans="11:11" x14ac:dyDescent="0.25">
      <c r="K1741" s="1"/>
    </row>
    <row r="1742" spans="11:11" x14ac:dyDescent="0.25">
      <c r="K1742" s="1"/>
    </row>
    <row r="1743" spans="11:11" x14ac:dyDescent="0.25">
      <c r="K1743" s="1"/>
    </row>
    <row r="1744" spans="11:11" x14ac:dyDescent="0.25">
      <c r="K1744" s="1"/>
    </row>
    <row r="1745" spans="11:11" x14ac:dyDescent="0.25">
      <c r="K1745" s="1"/>
    </row>
    <row r="1746" spans="11:11" x14ac:dyDescent="0.25">
      <c r="K1746" s="1"/>
    </row>
    <row r="1747" spans="11:11" x14ac:dyDescent="0.25">
      <c r="K1747" s="1"/>
    </row>
    <row r="1748" spans="11:11" x14ac:dyDescent="0.25">
      <c r="K1748" s="1"/>
    </row>
    <row r="1749" spans="11:11" x14ac:dyDescent="0.25">
      <c r="K1749" s="1"/>
    </row>
    <row r="1750" spans="11:11" x14ac:dyDescent="0.25">
      <c r="K1750" s="1"/>
    </row>
    <row r="1751" spans="11:11" x14ac:dyDescent="0.25">
      <c r="K1751" s="1"/>
    </row>
    <row r="1752" spans="11:11" x14ac:dyDescent="0.25">
      <c r="K1752" s="1"/>
    </row>
    <row r="1753" spans="11:11" x14ac:dyDescent="0.25">
      <c r="K1753" s="1"/>
    </row>
    <row r="1754" spans="11:11" x14ac:dyDescent="0.25">
      <c r="K1754" s="1"/>
    </row>
    <row r="1755" spans="11:11" x14ac:dyDescent="0.25">
      <c r="K1755" s="1"/>
    </row>
    <row r="1756" spans="11:11" x14ac:dyDescent="0.25">
      <c r="K1756" s="1"/>
    </row>
    <row r="1757" spans="11:11" x14ac:dyDescent="0.25">
      <c r="K1757" s="1"/>
    </row>
    <row r="1758" spans="11:11" x14ac:dyDescent="0.25">
      <c r="K1758" s="1"/>
    </row>
    <row r="1759" spans="11:11" x14ac:dyDescent="0.25">
      <c r="K1759" s="1"/>
    </row>
    <row r="1760" spans="11:11" x14ac:dyDescent="0.25">
      <c r="K1760" s="1"/>
    </row>
    <row r="1761" spans="11:11" x14ac:dyDescent="0.25">
      <c r="K1761" s="1"/>
    </row>
    <row r="1762" spans="11:11" x14ac:dyDescent="0.25">
      <c r="K1762" s="1"/>
    </row>
    <row r="1763" spans="11:11" x14ac:dyDescent="0.25">
      <c r="K1763" s="1"/>
    </row>
    <row r="1764" spans="11:11" x14ac:dyDescent="0.25">
      <c r="K1764" s="1"/>
    </row>
    <row r="1765" spans="11:11" x14ac:dyDescent="0.25">
      <c r="K1765" s="1"/>
    </row>
    <row r="1766" spans="11:11" x14ac:dyDescent="0.25">
      <c r="K1766" s="1"/>
    </row>
    <row r="1767" spans="11:11" x14ac:dyDescent="0.25">
      <c r="K1767" s="1"/>
    </row>
    <row r="1768" spans="11:11" x14ac:dyDescent="0.25">
      <c r="K1768" s="1"/>
    </row>
    <row r="1769" spans="11:11" x14ac:dyDescent="0.25">
      <c r="K1769" s="1"/>
    </row>
    <row r="1770" spans="11:11" x14ac:dyDescent="0.25">
      <c r="K1770" s="1"/>
    </row>
    <row r="1771" spans="11:11" x14ac:dyDescent="0.25">
      <c r="K1771" s="1"/>
    </row>
    <row r="1772" spans="11:11" x14ac:dyDescent="0.25">
      <c r="K1772" s="1"/>
    </row>
    <row r="1773" spans="11:11" x14ac:dyDescent="0.25">
      <c r="K1773" s="1"/>
    </row>
    <row r="1774" spans="11:11" x14ac:dyDescent="0.25">
      <c r="K1774" s="1"/>
    </row>
    <row r="1775" spans="11:11" x14ac:dyDescent="0.25">
      <c r="K1775" s="1"/>
    </row>
    <row r="1776" spans="11:11" x14ac:dyDescent="0.25">
      <c r="K1776" s="1"/>
    </row>
    <row r="1777" spans="11:11" x14ac:dyDescent="0.25">
      <c r="K1777" s="1"/>
    </row>
    <row r="1778" spans="11:11" x14ac:dyDescent="0.25">
      <c r="K1778" s="1"/>
    </row>
    <row r="1779" spans="11:11" x14ac:dyDescent="0.25">
      <c r="K1779" s="1"/>
    </row>
    <row r="1780" spans="11:11" x14ac:dyDescent="0.25">
      <c r="K1780" s="1"/>
    </row>
    <row r="1781" spans="11:11" x14ac:dyDescent="0.25">
      <c r="K1781" s="1"/>
    </row>
    <row r="1782" spans="11:11" x14ac:dyDescent="0.25">
      <c r="K1782" s="1"/>
    </row>
    <row r="1783" spans="11:11" x14ac:dyDescent="0.25">
      <c r="K1783" s="1"/>
    </row>
    <row r="1784" spans="11:11" x14ac:dyDescent="0.25">
      <c r="K1784" s="1"/>
    </row>
    <row r="1785" spans="11:11" x14ac:dyDescent="0.25">
      <c r="K1785" s="1"/>
    </row>
    <row r="1786" spans="11:11" x14ac:dyDescent="0.25">
      <c r="K1786" s="1"/>
    </row>
    <row r="1787" spans="11:11" x14ac:dyDescent="0.25">
      <c r="K1787" s="1"/>
    </row>
    <row r="1788" spans="11:11" x14ac:dyDescent="0.25">
      <c r="K1788" s="1"/>
    </row>
    <row r="1789" spans="11:11" x14ac:dyDescent="0.25">
      <c r="K1789" s="1"/>
    </row>
    <row r="1790" spans="11:11" x14ac:dyDescent="0.25">
      <c r="K1790" s="1"/>
    </row>
    <row r="1791" spans="11:11" x14ac:dyDescent="0.25">
      <c r="K1791" s="1"/>
    </row>
    <row r="1792" spans="11:11" x14ac:dyDescent="0.25">
      <c r="K1792" s="1"/>
    </row>
    <row r="1793" spans="11:11" x14ac:dyDescent="0.25">
      <c r="K1793" s="1"/>
    </row>
    <row r="1794" spans="11:11" x14ac:dyDescent="0.25">
      <c r="K1794" s="1"/>
    </row>
    <row r="1795" spans="11:11" x14ac:dyDescent="0.25">
      <c r="K1795" s="1"/>
    </row>
    <row r="1796" spans="11:11" x14ac:dyDescent="0.25">
      <c r="K1796" s="1"/>
    </row>
    <row r="1797" spans="11:11" x14ac:dyDescent="0.25">
      <c r="K1797" s="1"/>
    </row>
    <row r="1798" spans="11:11" x14ac:dyDescent="0.25">
      <c r="K1798" s="1"/>
    </row>
    <row r="1799" spans="11:11" x14ac:dyDescent="0.25">
      <c r="K1799" s="1"/>
    </row>
    <row r="1800" spans="11:11" x14ac:dyDescent="0.25">
      <c r="K1800" s="1"/>
    </row>
    <row r="1801" spans="11:11" x14ac:dyDescent="0.25">
      <c r="K1801" s="1"/>
    </row>
    <row r="1802" spans="11:11" x14ac:dyDescent="0.25">
      <c r="K1802" s="1"/>
    </row>
    <row r="1803" spans="11:11" x14ac:dyDescent="0.25">
      <c r="K1803" s="1"/>
    </row>
    <row r="1804" spans="11:11" x14ac:dyDescent="0.25">
      <c r="K1804" s="1"/>
    </row>
    <row r="1805" spans="11:11" x14ac:dyDescent="0.25">
      <c r="K1805" s="1"/>
    </row>
    <row r="1806" spans="11:11" x14ac:dyDescent="0.25">
      <c r="K1806" s="1"/>
    </row>
    <row r="1807" spans="11:11" x14ac:dyDescent="0.25">
      <c r="K1807" s="1"/>
    </row>
    <row r="1808" spans="11:11" x14ac:dyDescent="0.25">
      <c r="K1808" s="1"/>
    </row>
    <row r="1809" spans="11:11" x14ac:dyDescent="0.25">
      <c r="K1809" s="1"/>
    </row>
    <row r="1810" spans="11:11" x14ac:dyDescent="0.25">
      <c r="K1810" s="1"/>
    </row>
    <row r="1811" spans="11:11" x14ac:dyDescent="0.25">
      <c r="K1811" s="1"/>
    </row>
    <row r="1812" spans="11:11" x14ac:dyDescent="0.25">
      <c r="K1812" s="1"/>
    </row>
    <row r="1813" spans="11:11" x14ac:dyDescent="0.25">
      <c r="K1813" s="1"/>
    </row>
    <row r="1814" spans="11:11" x14ac:dyDescent="0.25">
      <c r="K1814" s="1"/>
    </row>
    <row r="1815" spans="11:11" x14ac:dyDescent="0.25">
      <c r="K1815" s="1"/>
    </row>
    <row r="1816" spans="11:11" x14ac:dyDescent="0.25">
      <c r="K1816" s="1"/>
    </row>
    <row r="1817" spans="11:11" x14ac:dyDescent="0.25">
      <c r="K1817" s="1"/>
    </row>
    <row r="1818" spans="11:11" x14ac:dyDescent="0.25">
      <c r="K1818" s="1"/>
    </row>
    <row r="1819" spans="11:11" x14ac:dyDescent="0.25">
      <c r="K1819" s="1"/>
    </row>
    <row r="1820" spans="11:11" x14ac:dyDescent="0.25">
      <c r="K1820" s="1"/>
    </row>
    <row r="1821" spans="11:11" x14ac:dyDescent="0.25">
      <c r="K1821" s="1"/>
    </row>
    <row r="1822" spans="11:11" x14ac:dyDescent="0.25">
      <c r="K1822" s="1"/>
    </row>
    <row r="1823" spans="11:11" x14ac:dyDescent="0.25">
      <c r="K1823" s="1"/>
    </row>
    <row r="1824" spans="11:11" x14ac:dyDescent="0.25">
      <c r="K1824" s="1"/>
    </row>
    <row r="1825" spans="11:11" x14ac:dyDescent="0.25">
      <c r="K1825" s="1"/>
    </row>
    <row r="1826" spans="11:11" x14ac:dyDescent="0.25">
      <c r="K1826" s="1"/>
    </row>
    <row r="1827" spans="11:11" x14ac:dyDescent="0.25">
      <c r="K1827" s="1"/>
    </row>
    <row r="1828" spans="11:11" x14ac:dyDescent="0.25">
      <c r="K1828" s="1"/>
    </row>
    <row r="1829" spans="11:11" x14ac:dyDescent="0.25">
      <c r="K1829" s="1"/>
    </row>
    <row r="1830" spans="11:11" x14ac:dyDescent="0.25">
      <c r="K1830" s="1"/>
    </row>
    <row r="1831" spans="11:11" x14ac:dyDescent="0.25">
      <c r="K1831" s="1"/>
    </row>
    <row r="1832" spans="11:11" x14ac:dyDescent="0.25">
      <c r="K1832" s="1"/>
    </row>
    <row r="1833" spans="11:11" x14ac:dyDescent="0.25">
      <c r="K1833" s="1"/>
    </row>
    <row r="1834" spans="11:11" x14ac:dyDescent="0.25">
      <c r="K1834" s="1"/>
    </row>
    <row r="1835" spans="11:11" x14ac:dyDescent="0.25">
      <c r="K1835" s="1"/>
    </row>
    <row r="1836" spans="11:11" x14ac:dyDescent="0.25">
      <c r="K1836" s="1"/>
    </row>
    <row r="1837" spans="11:11" x14ac:dyDescent="0.25">
      <c r="K1837" s="1"/>
    </row>
    <row r="1838" spans="11:11" x14ac:dyDescent="0.25">
      <c r="K1838" s="1"/>
    </row>
    <row r="1839" spans="11:11" x14ac:dyDescent="0.25">
      <c r="K1839" s="1"/>
    </row>
    <row r="1840" spans="11:11" x14ac:dyDescent="0.25">
      <c r="K1840" s="1"/>
    </row>
    <row r="1841" spans="11:11" x14ac:dyDescent="0.25">
      <c r="K1841" s="1"/>
    </row>
    <row r="1842" spans="11:11" x14ac:dyDescent="0.25">
      <c r="K1842" s="1"/>
    </row>
    <row r="1843" spans="11:11" x14ac:dyDescent="0.25">
      <c r="K1843" s="1"/>
    </row>
    <row r="1844" spans="11:11" x14ac:dyDescent="0.25">
      <c r="K1844" s="1"/>
    </row>
    <row r="1845" spans="11:11" x14ac:dyDescent="0.25">
      <c r="K1845" s="1"/>
    </row>
    <row r="1846" spans="11:11" x14ac:dyDescent="0.25">
      <c r="K1846" s="1"/>
    </row>
    <row r="1847" spans="11:11" x14ac:dyDescent="0.25">
      <c r="K1847" s="1"/>
    </row>
    <row r="1848" spans="11:11" x14ac:dyDescent="0.25">
      <c r="K1848" s="1"/>
    </row>
    <row r="1849" spans="11:11" x14ac:dyDescent="0.25">
      <c r="K1849" s="1"/>
    </row>
    <row r="1850" spans="11:11" x14ac:dyDescent="0.25">
      <c r="K1850" s="1"/>
    </row>
    <row r="1851" spans="11:11" x14ac:dyDescent="0.25">
      <c r="K1851" s="1"/>
    </row>
    <row r="1852" spans="11:11" x14ac:dyDescent="0.25">
      <c r="K1852" s="1"/>
    </row>
    <row r="1853" spans="11:11" x14ac:dyDescent="0.25">
      <c r="K1853" s="1"/>
    </row>
    <row r="1854" spans="11:11" x14ac:dyDescent="0.25">
      <c r="K1854" s="1"/>
    </row>
    <row r="1855" spans="11:11" x14ac:dyDescent="0.25">
      <c r="K1855" s="1"/>
    </row>
    <row r="1856" spans="11:11" x14ac:dyDescent="0.25">
      <c r="K1856" s="1"/>
    </row>
    <row r="1857" spans="11:11" x14ac:dyDescent="0.25">
      <c r="K1857" s="1"/>
    </row>
    <row r="1858" spans="11:11" x14ac:dyDescent="0.25">
      <c r="K1858" s="1"/>
    </row>
    <row r="1859" spans="11:11" x14ac:dyDescent="0.25">
      <c r="K1859" s="1"/>
    </row>
    <row r="1860" spans="11:11" x14ac:dyDescent="0.25">
      <c r="K1860" s="1"/>
    </row>
    <row r="1861" spans="11:11" x14ac:dyDescent="0.25">
      <c r="K1861" s="1"/>
    </row>
    <row r="1862" spans="11:11" x14ac:dyDescent="0.25">
      <c r="K1862" s="1"/>
    </row>
    <row r="1863" spans="11:11" x14ac:dyDescent="0.25">
      <c r="K1863" s="1"/>
    </row>
    <row r="1864" spans="11:11" x14ac:dyDescent="0.25">
      <c r="K1864" s="1"/>
    </row>
    <row r="1865" spans="11:11" x14ac:dyDescent="0.25">
      <c r="K1865" s="1"/>
    </row>
    <row r="1866" spans="11:11" x14ac:dyDescent="0.25">
      <c r="K1866" s="1"/>
    </row>
    <row r="1867" spans="11:11" x14ac:dyDescent="0.25">
      <c r="K1867" s="1"/>
    </row>
    <row r="1868" spans="11:11" x14ac:dyDescent="0.25">
      <c r="K1868" s="1"/>
    </row>
    <row r="1869" spans="11:11" x14ac:dyDescent="0.25">
      <c r="K1869" s="1"/>
    </row>
    <row r="1870" spans="11:11" x14ac:dyDescent="0.25">
      <c r="K1870" s="1"/>
    </row>
    <row r="1871" spans="11:11" x14ac:dyDescent="0.25">
      <c r="K1871" s="1"/>
    </row>
    <row r="1872" spans="11:11" x14ac:dyDescent="0.25">
      <c r="K1872" s="1"/>
    </row>
    <row r="1873" spans="11:11" x14ac:dyDescent="0.25">
      <c r="K1873" s="1"/>
    </row>
    <row r="1874" spans="11:11" x14ac:dyDescent="0.25">
      <c r="K1874" s="1"/>
    </row>
    <row r="1875" spans="11:11" x14ac:dyDescent="0.25">
      <c r="K1875" s="1"/>
    </row>
    <row r="1876" spans="11:11" x14ac:dyDescent="0.25">
      <c r="K1876" s="1"/>
    </row>
    <row r="1877" spans="11:11" x14ac:dyDescent="0.25">
      <c r="K1877" s="1"/>
    </row>
    <row r="1878" spans="11:11" x14ac:dyDescent="0.25">
      <c r="K1878" s="1"/>
    </row>
    <row r="1879" spans="11:11" x14ac:dyDescent="0.25">
      <c r="K1879" s="1"/>
    </row>
    <row r="1880" spans="11:11" x14ac:dyDescent="0.25">
      <c r="K1880" s="1"/>
    </row>
    <row r="1881" spans="11:11" x14ac:dyDescent="0.25">
      <c r="K1881" s="1"/>
    </row>
    <row r="1882" spans="11:11" x14ac:dyDescent="0.25">
      <c r="K1882" s="1"/>
    </row>
    <row r="1883" spans="11:11" x14ac:dyDescent="0.25">
      <c r="K1883" s="1"/>
    </row>
    <row r="1884" spans="11:11" x14ac:dyDescent="0.25">
      <c r="K1884" s="1"/>
    </row>
    <row r="1885" spans="11:11" x14ac:dyDescent="0.25">
      <c r="K1885" s="1"/>
    </row>
    <row r="1886" spans="11:11" x14ac:dyDescent="0.25">
      <c r="K1886" s="1"/>
    </row>
    <row r="1887" spans="11:11" x14ac:dyDescent="0.25">
      <c r="K1887" s="1"/>
    </row>
    <row r="1888" spans="11:11" x14ac:dyDescent="0.25">
      <c r="K1888" s="1"/>
    </row>
    <row r="1889" spans="11:11" x14ac:dyDescent="0.25">
      <c r="K1889" s="1"/>
    </row>
    <row r="1890" spans="11:11" x14ac:dyDescent="0.25">
      <c r="K1890" s="1"/>
    </row>
    <row r="1891" spans="11:11" x14ac:dyDescent="0.25">
      <c r="K1891" s="1"/>
    </row>
    <row r="1892" spans="11:11" x14ac:dyDescent="0.25">
      <c r="K1892" s="1"/>
    </row>
    <row r="1893" spans="11:11" x14ac:dyDescent="0.25">
      <c r="K1893" s="1"/>
    </row>
    <row r="1894" spans="11:11" x14ac:dyDescent="0.25">
      <c r="K1894" s="1"/>
    </row>
    <row r="1895" spans="11:11" x14ac:dyDescent="0.25">
      <c r="K1895" s="1"/>
    </row>
    <row r="1896" spans="11:11" x14ac:dyDescent="0.25">
      <c r="K1896" s="1"/>
    </row>
    <row r="1897" spans="11:11" x14ac:dyDescent="0.25">
      <c r="K1897" s="1"/>
    </row>
    <row r="1898" spans="11:11" x14ac:dyDescent="0.25">
      <c r="K1898" s="1"/>
    </row>
    <row r="1899" spans="11:11" x14ac:dyDescent="0.25">
      <c r="K1899" s="1"/>
    </row>
    <row r="1900" spans="11:11" x14ac:dyDescent="0.25">
      <c r="K1900" s="1"/>
    </row>
    <row r="1901" spans="11:11" x14ac:dyDescent="0.25">
      <c r="K1901" s="1"/>
    </row>
    <row r="1902" spans="11:11" x14ac:dyDescent="0.25">
      <c r="K1902" s="1"/>
    </row>
    <row r="1903" spans="11:11" x14ac:dyDescent="0.25">
      <c r="K1903" s="1"/>
    </row>
    <row r="1904" spans="11:11" x14ac:dyDescent="0.25">
      <c r="K1904" s="1"/>
    </row>
    <row r="1905" spans="11:11" x14ac:dyDescent="0.25">
      <c r="K1905" s="1"/>
    </row>
    <row r="1906" spans="11:11" x14ac:dyDescent="0.25">
      <c r="K1906" s="1"/>
    </row>
    <row r="1907" spans="11:11" x14ac:dyDescent="0.25">
      <c r="K1907" s="1"/>
    </row>
    <row r="1908" spans="11:11" x14ac:dyDescent="0.25">
      <c r="K1908" s="1"/>
    </row>
    <row r="1909" spans="11:11" x14ac:dyDescent="0.25">
      <c r="K1909" s="1"/>
    </row>
    <row r="1910" spans="11:11" x14ac:dyDescent="0.25">
      <c r="K1910" s="1"/>
    </row>
    <row r="1911" spans="11:11" x14ac:dyDescent="0.25">
      <c r="K1911" s="1"/>
    </row>
    <row r="1912" spans="11:11" x14ac:dyDescent="0.25">
      <c r="K1912" s="1"/>
    </row>
    <row r="1913" spans="11:11" x14ac:dyDescent="0.25">
      <c r="K1913" s="1"/>
    </row>
    <row r="1914" spans="11:11" x14ac:dyDescent="0.25">
      <c r="K1914" s="1"/>
    </row>
    <row r="1915" spans="11:11" x14ac:dyDescent="0.25">
      <c r="K1915" s="1"/>
    </row>
    <row r="1916" spans="11:11" x14ac:dyDescent="0.25">
      <c r="K1916" s="1"/>
    </row>
    <row r="1917" spans="11:11" x14ac:dyDescent="0.25">
      <c r="K1917" s="1"/>
    </row>
    <row r="1918" spans="11:11" x14ac:dyDescent="0.25">
      <c r="K1918" s="1"/>
    </row>
    <row r="1919" spans="11:11" x14ac:dyDescent="0.25">
      <c r="K1919" s="1"/>
    </row>
    <row r="1920" spans="11:11" x14ac:dyDescent="0.25">
      <c r="K1920" s="1"/>
    </row>
    <row r="1921" spans="11:11" x14ac:dyDescent="0.25">
      <c r="K1921" s="1"/>
    </row>
    <row r="1922" spans="11:11" x14ac:dyDescent="0.25">
      <c r="K1922" s="1"/>
    </row>
    <row r="1923" spans="11:11" x14ac:dyDescent="0.25">
      <c r="K1923" s="1"/>
    </row>
    <row r="1924" spans="11:11" x14ac:dyDescent="0.25">
      <c r="K1924" s="1"/>
    </row>
    <row r="1925" spans="11:11" x14ac:dyDescent="0.25">
      <c r="K1925" s="1"/>
    </row>
    <row r="1926" spans="11:11" x14ac:dyDescent="0.25">
      <c r="K1926" s="1"/>
    </row>
    <row r="1927" spans="11:11" x14ac:dyDescent="0.25">
      <c r="K1927" s="1"/>
    </row>
    <row r="1928" spans="11:11" x14ac:dyDescent="0.25">
      <c r="K1928" s="1"/>
    </row>
    <row r="1929" spans="11:11" x14ac:dyDescent="0.25">
      <c r="K1929" s="1"/>
    </row>
    <row r="1930" spans="11:11" x14ac:dyDescent="0.25">
      <c r="K1930" s="1"/>
    </row>
    <row r="1931" spans="11:11" x14ac:dyDescent="0.25">
      <c r="K1931" s="1"/>
    </row>
    <row r="1932" spans="11:11" x14ac:dyDescent="0.25">
      <c r="K1932" s="1"/>
    </row>
    <row r="1933" spans="11:11" x14ac:dyDescent="0.25">
      <c r="K1933" s="1"/>
    </row>
    <row r="1934" spans="11:11" x14ac:dyDescent="0.25">
      <c r="K1934" s="1"/>
    </row>
    <row r="1935" spans="11:11" x14ac:dyDescent="0.25">
      <c r="K1935" s="1"/>
    </row>
    <row r="1936" spans="11:11" x14ac:dyDescent="0.25">
      <c r="K1936" s="1"/>
    </row>
    <row r="1937" spans="11:11" x14ac:dyDescent="0.25">
      <c r="K1937" s="1"/>
    </row>
    <row r="1938" spans="11:11" x14ac:dyDescent="0.25">
      <c r="K1938" s="1"/>
    </row>
    <row r="1939" spans="11:11" x14ac:dyDescent="0.25">
      <c r="K1939" s="1"/>
    </row>
    <row r="1940" spans="11:11" x14ac:dyDescent="0.25">
      <c r="K1940" s="1"/>
    </row>
    <row r="1941" spans="11:11" x14ac:dyDescent="0.25">
      <c r="K1941" s="1"/>
    </row>
    <row r="1942" spans="11:11" x14ac:dyDescent="0.25">
      <c r="K1942" s="1"/>
    </row>
    <row r="1943" spans="11:11" x14ac:dyDescent="0.25">
      <c r="K1943" s="1"/>
    </row>
    <row r="1944" spans="11:11" x14ac:dyDescent="0.25">
      <c r="K1944" s="1"/>
    </row>
    <row r="1945" spans="11:11" x14ac:dyDescent="0.25">
      <c r="K1945" s="1"/>
    </row>
    <row r="1946" spans="11:11" x14ac:dyDescent="0.25">
      <c r="K1946" s="1"/>
    </row>
    <row r="1947" spans="11:11" x14ac:dyDescent="0.25">
      <c r="K1947" s="1"/>
    </row>
    <row r="1948" spans="11:11" x14ac:dyDescent="0.25">
      <c r="K1948" s="1"/>
    </row>
    <row r="1949" spans="11:11" x14ac:dyDescent="0.25">
      <c r="K1949" s="1"/>
    </row>
    <row r="1950" spans="11:11" x14ac:dyDescent="0.25">
      <c r="K1950" s="1"/>
    </row>
    <row r="1951" spans="11:11" x14ac:dyDescent="0.25">
      <c r="K1951" s="1"/>
    </row>
    <row r="1952" spans="11:11" x14ac:dyDescent="0.25">
      <c r="K1952" s="1"/>
    </row>
    <row r="1953" spans="11:11" x14ac:dyDescent="0.25">
      <c r="K1953" s="1"/>
    </row>
    <row r="1954" spans="11:11" x14ac:dyDescent="0.25">
      <c r="K1954" s="1"/>
    </row>
    <row r="1955" spans="11:11" x14ac:dyDescent="0.25">
      <c r="K1955" s="1"/>
    </row>
    <row r="1956" spans="11:11" x14ac:dyDescent="0.25">
      <c r="K1956" s="1"/>
    </row>
    <row r="1957" spans="11:11" x14ac:dyDescent="0.25">
      <c r="K1957" s="1"/>
    </row>
    <row r="1958" spans="11:11" x14ac:dyDescent="0.25">
      <c r="K1958" s="1"/>
    </row>
    <row r="1959" spans="11:11" x14ac:dyDescent="0.25">
      <c r="K1959" s="1"/>
    </row>
    <row r="1960" spans="11:11" x14ac:dyDescent="0.25">
      <c r="K1960" s="1"/>
    </row>
    <row r="1961" spans="11:11" x14ac:dyDescent="0.25">
      <c r="K1961" s="1"/>
    </row>
    <row r="1962" spans="11:11" x14ac:dyDescent="0.25">
      <c r="K1962" s="1"/>
    </row>
    <row r="1963" spans="11:11" x14ac:dyDescent="0.25">
      <c r="K1963" s="1"/>
    </row>
    <row r="1964" spans="11:11" x14ac:dyDescent="0.25">
      <c r="K1964" s="1"/>
    </row>
    <row r="1965" spans="11:11" x14ac:dyDescent="0.25">
      <c r="K1965" s="1"/>
    </row>
    <row r="1966" spans="11:11" x14ac:dyDescent="0.25">
      <c r="K1966" s="1"/>
    </row>
    <row r="1967" spans="11:11" x14ac:dyDescent="0.25">
      <c r="K1967" s="1"/>
    </row>
    <row r="1968" spans="11:11" x14ac:dyDescent="0.25">
      <c r="K1968" s="1"/>
    </row>
    <row r="1969" spans="11:11" x14ac:dyDescent="0.25">
      <c r="K1969" s="1"/>
    </row>
    <row r="1970" spans="11:11" x14ac:dyDescent="0.25">
      <c r="K1970" s="1"/>
    </row>
    <row r="1971" spans="11:11" x14ac:dyDescent="0.25">
      <c r="K1971" s="1"/>
    </row>
    <row r="1972" spans="11:11" x14ac:dyDescent="0.25">
      <c r="K1972" s="1"/>
    </row>
    <row r="1973" spans="11:11" x14ac:dyDescent="0.25">
      <c r="K1973" s="1"/>
    </row>
    <row r="1974" spans="11:11" x14ac:dyDescent="0.25">
      <c r="K1974" s="1"/>
    </row>
    <row r="1975" spans="11:11" x14ac:dyDescent="0.25">
      <c r="K1975" s="1"/>
    </row>
    <row r="1976" spans="11:11" x14ac:dyDescent="0.25">
      <c r="K1976" s="1"/>
    </row>
    <row r="1977" spans="11:11" x14ac:dyDescent="0.25">
      <c r="K1977" s="1"/>
    </row>
    <row r="1978" spans="11:11" x14ac:dyDescent="0.25">
      <c r="K1978" s="1"/>
    </row>
    <row r="1979" spans="11:11" x14ac:dyDescent="0.25">
      <c r="K1979" s="1"/>
    </row>
    <row r="1980" spans="11:11" x14ac:dyDescent="0.25">
      <c r="K1980" s="1"/>
    </row>
    <row r="1981" spans="11:11" x14ac:dyDescent="0.25">
      <c r="K1981" s="1"/>
    </row>
    <row r="1982" spans="11:11" x14ac:dyDescent="0.25">
      <c r="K1982" s="1"/>
    </row>
    <row r="1983" spans="11:11" x14ac:dyDescent="0.25">
      <c r="K1983" s="1"/>
    </row>
    <row r="1984" spans="11:11" x14ac:dyDescent="0.25">
      <c r="K1984" s="1"/>
    </row>
    <row r="1985" spans="11:11" x14ac:dyDescent="0.25">
      <c r="K1985" s="1"/>
    </row>
    <row r="1986" spans="11:11" x14ac:dyDescent="0.25">
      <c r="K1986" s="1"/>
    </row>
    <row r="1987" spans="11:11" x14ac:dyDescent="0.25">
      <c r="K1987" s="1"/>
    </row>
    <row r="1988" spans="11:11" x14ac:dyDescent="0.25">
      <c r="K1988" s="1"/>
    </row>
    <row r="1989" spans="11:11" x14ac:dyDescent="0.25">
      <c r="K1989" s="1"/>
    </row>
    <row r="1990" spans="11:11" x14ac:dyDescent="0.25">
      <c r="K1990" s="1"/>
    </row>
    <row r="1991" spans="11:11" x14ac:dyDescent="0.25">
      <c r="K1991" s="1"/>
    </row>
    <row r="1992" spans="11:11" x14ac:dyDescent="0.25">
      <c r="K1992" s="1"/>
    </row>
    <row r="1993" spans="11:11" x14ac:dyDescent="0.25">
      <c r="K1993" s="1"/>
    </row>
    <row r="1994" spans="11:11" x14ac:dyDescent="0.25">
      <c r="K1994" s="1"/>
    </row>
    <row r="1995" spans="11:11" x14ac:dyDescent="0.25">
      <c r="K1995" s="1"/>
    </row>
    <row r="1996" spans="11:11" x14ac:dyDescent="0.25">
      <c r="K1996" s="1"/>
    </row>
    <row r="1997" spans="11:11" x14ac:dyDescent="0.25">
      <c r="K1997" s="1"/>
    </row>
    <row r="1998" spans="11:11" x14ac:dyDescent="0.25">
      <c r="K1998" s="1"/>
    </row>
    <row r="1999" spans="11:11" x14ac:dyDescent="0.25">
      <c r="K1999" s="1"/>
    </row>
    <row r="2000" spans="11:11" x14ac:dyDescent="0.25">
      <c r="K2000" s="1"/>
    </row>
    <row r="2001" spans="11:11" x14ac:dyDescent="0.25">
      <c r="K2001" s="1"/>
    </row>
    <row r="2002" spans="11:11" x14ac:dyDescent="0.25">
      <c r="K2002" s="1"/>
    </row>
    <row r="2003" spans="11:11" x14ac:dyDescent="0.25">
      <c r="K2003" s="1"/>
    </row>
    <row r="2004" spans="11:11" x14ac:dyDescent="0.25">
      <c r="K2004" s="1"/>
    </row>
    <row r="2005" spans="11:11" x14ac:dyDescent="0.25">
      <c r="K2005" s="1"/>
    </row>
    <row r="2006" spans="11:11" x14ac:dyDescent="0.25">
      <c r="K2006" s="1"/>
    </row>
    <row r="2007" spans="11:11" x14ac:dyDescent="0.25">
      <c r="K2007" s="1"/>
    </row>
    <row r="2008" spans="11:11" x14ac:dyDescent="0.25">
      <c r="K2008" s="1"/>
    </row>
    <row r="2009" spans="11:11" x14ac:dyDescent="0.25">
      <c r="K2009" s="1"/>
    </row>
    <row r="2010" spans="11:11" x14ac:dyDescent="0.25">
      <c r="K2010" s="1"/>
    </row>
    <row r="2011" spans="11:11" x14ac:dyDescent="0.25">
      <c r="K2011" s="1"/>
    </row>
    <row r="2012" spans="11:11" x14ac:dyDescent="0.25">
      <c r="K2012" s="1"/>
    </row>
    <row r="2013" spans="11:11" x14ac:dyDescent="0.25">
      <c r="K2013" s="1"/>
    </row>
    <row r="2014" spans="11:11" x14ac:dyDescent="0.25">
      <c r="K2014" s="1"/>
    </row>
    <row r="2015" spans="11:11" x14ac:dyDescent="0.25">
      <c r="K2015" s="1"/>
    </row>
    <row r="2016" spans="11:11" x14ac:dyDescent="0.25">
      <c r="K2016" s="1"/>
    </row>
    <row r="2017" spans="11:11" x14ac:dyDescent="0.25">
      <c r="K2017" s="1"/>
    </row>
    <row r="2018" spans="11:11" x14ac:dyDescent="0.25">
      <c r="K2018" s="1"/>
    </row>
    <row r="2019" spans="11:11" x14ac:dyDescent="0.25">
      <c r="K2019" s="1"/>
    </row>
    <row r="2020" spans="11:11" x14ac:dyDescent="0.25">
      <c r="K2020" s="1"/>
    </row>
    <row r="2021" spans="11:11" x14ac:dyDescent="0.25">
      <c r="K2021" s="1"/>
    </row>
    <row r="2022" spans="11:11" x14ac:dyDescent="0.25">
      <c r="K2022" s="1"/>
    </row>
    <row r="2023" spans="11:11" x14ac:dyDescent="0.25">
      <c r="K2023" s="1"/>
    </row>
    <row r="2024" spans="11:11" x14ac:dyDescent="0.25">
      <c r="K2024" s="1"/>
    </row>
    <row r="2025" spans="11:11" x14ac:dyDescent="0.25">
      <c r="K2025" s="1"/>
    </row>
    <row r="2026" spans="11:11" x14ac:dyDescent="0.25">
      <c r="K2026" s="1"/>
    </row>
    <row r="2027" spans="11:11" x14ac:dyDescent="0.25">
      <c r="K2027" s="1"/>
    </row>
    <row r="2028" spans="11:11" x14ac:dyDescent="0.25">
      <c r="K2028" s="1"/>
    </row>
    <row r="2029" spans="11:11" x14ac:dyDescent="0.25">
      <c r="K2029" s="1"/>
    </row>
    <row r="2030" spans="11:11" x14ac:dyDescent="0.25">
      <c r="K2030" s="1"/>
    </row>
    <row r="2031" spans="11:11" x14ac:dyDescent="0.25">
      <c r="K2031" s="1"/>
    </row>
    <row r="2032" spans="11:11" x14ac:dyDescent="0.25">
      <c r="K2032" s="1"/>
    </row>
    <row r="2033" spans="11:11" x14ac:dyDescent="0.25">
      <c r="K2033" s="1"/>
    </row>
    <row r="2034" spans="11:11" x14ac:dyDescent="0.25">
      <c r="K2034" s="1"/>
    </row>
    <row r="2035" spans="11:11" x14ac:dyDescent="0.25">
      <c r="K2035" s="1"/>
    </row>
    <row r="2036" spans="11:11" x14ac:dyDescent="0.25">
      <c r="K2036" s="1"/>
    </row>
    <row r="2037" spans="11:11" x14ac:dyDescent="0.25">
      <c r="K2037" s="1"/>
    </row>
    <row r="2038" spans="11:11" x14ac:dyDescent="0.25">
      <c r="K2038" s="1"/>
    </row>
    <row r="2039" spans="11:11" x14ac:dyDescent="0.25">
      <c r="K2039" s="1"/>
    </row>
    <row r="2040" spans="11:11" x14ac:dyDescent="0.25">
      <c r="K2040" s="1"/>
    </row>
    <row r="2041" spans="11:11" x14ac:dyDescent="0.25">
      <c r="K2041" s="1"/>
    </row>
    <row r="2042" spans="11:11" x14ac:dyDescent="0.25">
      <c r="K2042" s="1"/>
    </row>
    <row r="2043" spans="11:11" x14ac:dyDescent="0.25">
      <c r="K2043" s="1"/>
    </row>
    <row r="2044" spans="11:11" x14ac:dyDescent="0.25">
      <c r="K2044" s="1"/>
    </row>
    <row r="2045" spans="11:11" x14ac:dyDescent="0.25">
      <c r="K2045" s="1"/>
    </row>
    <row r="2046" spans="11:11" x14ac:dyDescent="0.25">
      <c r="K2046" s="1"/>
    </row>
    <row r="2047" spans="11:11" x14ac:dyDescent="0.25">
      <c r="K2047" s="1"/>
    </row>
    <row r="2048" spans="11:11" x14ac:dyDescent="0.25">
      <c r="K2048" s="1"/>
    </row>
    <row r="2049" spans="11:11" x14ac:dyDescent="0.25">
      <c r="K2049" s="1"/>
    </row>
    <row r="2050" spans="11:11" x14ac:dyDescent="0.25">
      <c r="K2050" s="1"/>
    </row>
    <row r="2051" spans="11:11" x14ac:dyDescent="0.25">
      <c r="K2051" s="1"/>
    </row>
    <row r="2052" spans="11:11" x14ac:dyDescent="0.25">
      <c r="K2052" s="1"/>
    </row>
    <row r="2053" spans="11:11" x14ac:dyDescent="0.25">
      <c r="K2053" s="1"/>
    </row>
    <row r="2054" spans="11:11" x14ac:dyDescent="0.25">
      <c r="K2054" s="1"/>
    </row>
    <row r="2055" spans="11:11" x14ac:dyDescent="0.25">
      <c r="K2055" s="1"/>
    </row>
    <row r="2056" spans="11:11" x14ac:dyDescent="0.25">
      <c r="K2056" s="1"/>
    </row>
    <row r="2057" spans="11:11" x14ac:dyDescent="0.25">
      <c r="K2057" s="1"/>
    </row>
    <row r="2058" spans="11:11" x14ac:dyDescent="0.25">
      <c r="K2058" s="1"/>
    </row>
    <row r="2059" spans="11:11" x14ac:dyDescent="0.25">
      <c r="K2059" s="1"/>
    </row>
    <row r="2060" spans="11:11" x14ac:dyDescent="0.25">
      <c r="K2060" s="1"/>
    </row>
    <row r="2061" spans="11:11" x14ac:dyDescent="0.25">
      <c r="K2061" s="1"/>
    </row>
    <row r="2062" spans="11:11" x14ac:dyDescent="0.25">
      <c r="K2062" s="1"/>
    </row>
    <row r="2063" spans="11:11" x14ac:dyDescent="0.25">
      <c r="K2063" s="1"/>
    </row>
    <row r="2064" spans="11:11" x14ac:dyDescent="0.25">
      <c r="K2064" s="1"/>
    </row>
    <row r="2065" spans="11:11" x14ac:dyDescent="0.25">
      <c r="K2065" s="1"/>
    </row>
    <row r="2066" spans="11:11" x14ac:dyDescent="0.25">
      <c r="K2066" s="1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F5010"/>
  <sheetViews>
    <sheetView topLeftCell="AO91" zoomScale="80" zoomScaleNormal="80" workbookViewId="0">
      <selection activeCell="BA98" sqref="BA98:BA99"/>
    </sheetView>
  </sheetViews>
  <sheetFormatPr baseColWidth="10" defaultRowHeight="15" x14ac:dyDescent="0.25"/>
  <cols>
    <col min="1" max="1" width="15" customWidth="1"/>
    <col min="2" max="2" width="13.28515625" bestFit="1" customWidth="1"/>
    <col min="3" max="3" width="6.85546875" customWidth="1"/>
    <col min="4" max="4" width="7.7109375" customWidth="1"/>
    <col min="5" max="5" width="12" bestFit="1" customWidth="1"/>
    <col min="6" max="6" width="14" bestFit="1" customWidth="1"/>
    <col min="7" max="7" width="4.140625" customWidth="1"/>
    <col min="8" max="10" width="14" customWidth="1"/>
    <col min="11" max="11" width="5.7109375" customWidth="1"/>
    <col min="12" max="12" width="6.28515625" customWidth="1"/>
    <col min="13" max="13" width="16.7109375" bestFit="1" customWidth="1"/>
    <col min="14" max="14" width="11.28515625" bestFit="1" customWidth="1"/>
    <col min="15" max="15" width="15.5703125" bestFit="1" customWidth="1"/>
    <col min="18" max="18" width="16.7109375" bestFit="1" customWidth="1"/>
    <col min="19" max="19" width="15.42578125" customWidth="1"/>
    <col min="20" max="20" width="12.7109375" bestFit="1" customWidth="1"/>
    <col min="21" max="21" width="11.42578125" customWidth="1"/>
    <col min="23" max="23" width="18.7109375" bestFit="1" customWidth="1"/>
    <col min="24" max="24" width="7.85546875" bestFit="1" customWidth="1"/>
    <col min="25" max="25" width="4.28515625" customWidth="1"/>
    <col min="26" max="26" width="2.140625" bestFit="1" customWidth="1"/>
    <col min="27" max="27" width="22.7109375" style="4" bestFit="1" customWidth="1"/>
    <col min="28" max="28" width="7.140625" bestFit="1" customWidth="1"/>
    <col min="31" max="31" width="2" customWidth="1"/>
    <col min="32" max="32" width="13.85546875" customWidth="1"/>
    <col min="45" max="45" width="13.5703125" bestFit="1" customWidth="1"/>
    <col min="46" max="46" width="22.42578125" bestFit="1" customWidth="1"/>
    <col min="49" max="49" width="13.85546875" bestFit="1" customWidth="1"/>
    <col min="50" max="50" width="18" bestFit="1" customWidth="1"/>
    <col min="53" max="53" width="12" bestFit="1" customWidth="1"/>
    <col min="54" max="54" width="17.85546875" bestFit="1" customWidth="1"/>
  </cols>
  <sheetData>
    <row r="1" spans="1:56" x14ac:dyDescent="0.25">
      <c r="AG1" s="33">
        <f>COLUMN()</f>
        <v>33</v>
      </c>
      <c r="AH1" s="33">
        <f>COLUMN()</f>
        <v>34</v>
      </c>
      <c r="AI1" s="33">
        <f>COLUMN()</f>
        <v>35</v>
      </c>
      <c r="AJ1" s="33">
        <f>COLUMN()</f>
        <v>36</v>
      </c>
      <c r="AK1" s="33">
        <f>COLUMN()</f>
        <v>37</v>
      </c>
      <c r="AL1" s="33">
        <f>COLUMN()</f>
        <v>38</v>
      </c>
      <c r="AM1" s="33">
        <f>COLUMN()</f>
        <v>39</v>
      </c>
      <c r="AN1" s="33">
        <f>COLUMN()</f>
        <v>40</v>
      </c>
      <c r="AO1" s="33">
        <f>COLUMN()</f>
        <v>41</v>
      </c>
      <c r="AP1" s="33">
        <f>COLUMN()</f>
        <v>42</v>
      </c>
      <c r="AQ1" s="33">
        <f>COLUMN()</f>
        <v>43</v>
      </c>
      <c r="AR1" s="33">
        <f>COLUMN()</f>
        <v>44</v>
      </c>
      <c r="AS1" s="33">
        <f>COLUMN()</f>
        <v>45</v>
      </c>
      <c r="AT1" s="33">
        <f>COLUMN()</f>
        <v>46</v>
      </c>
      <c r="AX1" s="75" t="s">
        <v>77</v>
      </c>
      <c r="AY1" s="75"/>
    </row>
    <row r="2" spans="1:56" x14ac:dyDescent="0.25">
      <c r="A2" s="96"/>
      <c r="B2" s="96"/>
      <c r="C2" s="96"/>
      <c r="D2" s="96"/>
      <c r="E2" s="96"/>
      <c r="F2" s="96"/>
      <c r="G2" s="96"/>
      <c r="H2" s="96"/>
      <c r="I2" s="96"/>
      <c r="J2" s="96"/>
      <c r="K2" s="56"/>
      <c r="AA2" s="6"/>
      <c r="AB2" s="13"/>
      <c r="AF2" s="6" t="s">
        <v>37</v>
      </c>
      <c r="AG2" s="26">
        <v>2025</v>
      </c>
      <c r="AH2" s="26">
        <v>2025</v>
      </c>
      <c r="AI2" s="26">
        <v>2025</v>
      </c>
      <c r="AJ2" s="26">
        <v>2025</v>
      </c>
      <c r="AK2" s="26">
        <v>2025</v>
      </c>
      <c r="AL2" s="26">
        <v>2025</v>
      </c>
      <c r="AM2" s="26">
        <v>2025</v>
      </c>
      <c r="AN2" s="26">
        <v>2025</v>
      </c>
      <c r="AO2" s="26">
        <v>2025</v>
      </c>
      <c r="AP2" s="26">
        <v>2025</v>
      </c>
      <c r="AQ2" s="26">
        <v>2025</v>
      </c>
      <c r="AR2" s="26">
        <v>2025</v>
      </c>
      <c r="AS2" s="33"/>
      <c r="AT2" s="33"/>
      <c r="AX2" s="75" t="s">
        <v>38</v>
      </c>
      <c r="AY2" s="76">
        <f>MAX(AT11:AT5010)</f>
        <v>1</v>
      </c>
    </row>
    <row r="3" spans="1:56" x14ac:dyDescent="0.25">
      <c r="A3" s="28" t="s">
        <v>39</v>
      </c>
      <c r="B3" s="28"/>
      <c r="E3" s="4"/>
      <c r="F3" s="4"/>
      <c r="M3" t="s">
        <v>25</v>
      </c>
      <c r="N3" t="s">
        <v>25</v>
      </c>
      <c r="O3" t="s">
        <v>26</v>
      </c>
      <c r="Q3" s="30" t="s">
        <v>27</v>
      </c>
      <c r="R3" s="30" t="s">
        <v>28</v>
      </c>
      <c r="S3" s="30" t="s">
        <v>29</v>
      </c>
      <c r="T3" s="30" t="s">
        <v>30</v>
      </c>
      <c r="U3" s="30" t="s">
        <v>25</v>
      </c>
      <c r="V3" s="30" t="s">
        <v>31</v>
      </c>
      <c r="W3" s="30" t="s">
        <v>82</v>
      </c>
      <c r="X3" s="30" t="s">
        <v>37</v>
      </c>
      <c r="Y3" s="26" t="s">
        <v>40</v>
      </c>
      <c r="AA3" s="6"/>
      <c r="AB3" s="13"/>
      <c r="AF3" s="6" t="s">
        <v>40</v>
      </c>
      <c r="AG3" s="26">
        <v>1</v>
      </c>
      <c r="AH3" s="26">
        <v>2</v>
      </c>
      <c r="AI3" s="26">
        <v>3</v>
      </c>
      <c r="AJ3" s="26">
        <v>4</v>
      </c>
      <c r="AK3" s="26">
        <v>5</v>
      </c>
      <c r="AL3" s="26">
        <v>6</v>
      </c>
      <c r="AM3" s="26">
        <v>7</v>
      </c>
      <c r="AN3" s="26">
        <v>8</v>
      </c>
      <c r="AO3" s="26">
        <v>9</v>
      </c>
      <c r="AP3" s="26">
        <v>10</v>
      </c>
      <c r="AQ3" s="26">
        <v>11</v>
      </c>
      <c r="AR3" s="26">
        <v>12</v>
      </c>
      <c r="AS3" s="33"/>
      <c r="AT3" s="33"/>
      <c r="AX3" s="75" t="s">
        <v>41</v>
      </c>
      <c r="AY3" s="76">
        <f>MIN(AT11:AT5010)</f>
        <v>0.40673511361580483</v>
      </c>
    </row>
    <row r="4" spans="1:56" x14ac:dyDescent="0.25">
      <c r="A4" s="13" t="s">
        <v>42</v>
      </c>
      <c r="B4" s="13"/>
      <c r="D4" s="29" t="s">
        <v>43</v>
      </c>
      <c r="E4" s="29" t="s">
        <v>44</v>
      </c>
      <c r="F4" s="29" t="s">
        <v>9</v>
      </c>
      <c r="G4" s="29"/>
      <c r="H4" s="29" t="s">
        <v>43</v>
      </c>
      <c r="I4" s="29" t="s">
        <v>44</v>
      </c>
      <c r="J4" s="29" t="s">
        <v>45</v>
      </c>
      <c r="M4" t="s">
        <v>32</v>
      </c>
      <c r="N4" t="s">
        <v>33</v>
      </c>
      <c r="Q4" s="26">
        <v>1</v>
      </c>
      <c r="R4" s="42">
        <f ca="1">SMALL($M$5:$O$504,Q4)</f>
        <v>43466</v>
      </c>
      <c r="S4" s="26" t="str">
        <f ca="1">IFERROR(IF(VLOOKUP(R4,$M$5:$M$504,1,0)&gt;0,$M$3,""),IFERROR(IF(VLOOKUP(R4,$N$5:$N$504,1,0)&gt;0,$N$3,""),IFERROR(IF(VLOOKUP(R4,#REF!,1,0)&gt;0,#REF!,""),IFERROR(IF(VLOOKUP(R4,#REF!,1,0)&gt;0,#REF!,""),IFERROR(IF(VLOOKUP(R4,$O$5:$O$244,1,0)&gt;0,$O$3,""),"ERROR")))))</f>
        <v>CAMBIO MES</v>
      </c>
      <c r="T4" s="26" t="str">
        <f ca="1">IFERROR(IF(VLOOKUP(R4,$M$5:$M$504,1,0)&gt;0,$M$4,""),IFERROR(IF(VLOOKUP(R4,$N$5:$N$504,1,0)&gt;0,$N$4,""),IFERROR(IF(VLOOKUP(R4,#REF!,1,0)&gt;0,#REF!,""),IFERROR(IF(VLOOKUP(R4,#REF!,1,0)&gt;0,#REF!,""),IFERROR(IF(VLOOKUP(R4,$O$5:$O$244,1,0)&gt;0,$O$3,""),"ERROR")))))</f>
        <v>CAMBIO MES</v>
      </c>
      <c r="U4" s="26">
        <v>1</v>
      </c>
      <c r="V4" s="26">
        <f>U4</f>
        <v>1</v>
      </c>
      <c r="W4" s="26">
        <f t="shared" ref="W4:W67" ca="1" si="0">(R5-R4)</f>
        <v>18.058625594967452</v>
      </c>
      <c r="X4" s="26">
        <f t="shared" ref="X4:X67" ca="1" si="1">YEAR(R4)</f>
        <v>2019</v>
      </c>
      <c r="Y4" s="26">
        <f t="shared" ref="Y4:Y67" ca="1" si="2">MONTH(R4)</f>
        <v>1</v>
      </c>
      <c r="AA4" s="6"/>
      <c r="AB4" s="36"/>
      <c r="AF4" s="39" t="s">
        <v>35</v>
      </c>
      <c r="AG4" s="26">
        <f ca="1">SUMIFS($W$4:$W$626,$X$4:$X$626,AG2,$Y$4:$Y$626,AG3,$V$4:$V$626,$Z$17)</f>
        <v>31</v>
      </c>
      <c r="AH4" s="26">
        <f ca="1">SUMIFS($W$4:$W$626,$X$4:$X$626,AH2,$Y$4:$Y$626,AH3,$V$4:$V$626,$Z$17)</f>
        <v>28</v>
      </c>
      <c r="AI4" s="26">
        <f t="shared" ref="AI4:AR4" ca="1" si="3">SUMIFS($W$4:$W$626,$X$4:$X$626,AI2,$Y$4:$Y$626,AI3,$V$4:$V$626,$Z$17)</f>
        <v>31</v>
      </c>
      <c r="AJ4" s="26">
        <f t="shared" ca="1" si="3"/>
        <v>30</v>
      </c>
      <c r="AK4" s="26">
        <f t="shared" ca="1" si="3"/>
        <v>31</v>
      </c>
      <c r="AL4" s="26">
        <f t="shared" ca="1" si="3"/>
        <v>30</v>
      </c>
      <c r="AM4" s="26">
        <f t="shared" ca="1" si="3"/>
        <v>31</v>
      </c>
      <c r="AN4" s="26">
        <f t="shared" ca="1" si="3"/>
        <v>31</v>
      </c>
      <c r="AO4" s="26">
        <f t="shared" ca="1" si="3"/>
        <v>24.469363821277511</v>
      </c>
      <c r="AP4" s="26">
        <f t="shared" ca="1" si="3"/>
        <v>16.673912128069787</v>
      </c>
      <c r="AQ4" s="26">
        <f t="shared" ca="1" si="3"/>
        <v>30</v>
      </c>
      <c r="AR4" s="26">
        <f t="shared" ca="1" si="3"/>
        <v>29.47993683750974</v>
      </c>
      <c r="AS4" s="33"/>
      <c r="AT4" s="33"/>
      <c r="AX4" s="75" t="s">
        <v>46</v>
      </c>
      <c r="AY4" s="75">
        <f>ROUNDUP(1+3.3*LOG10(5000),0)</f>
        <v>14</v>
      </c>
      <c r="AZ4" t="s">
        <v>72</v>
      </c>
    </row>
    <row r="5" spans="1:56" x14ac:dyDescent="0.25">
      <c r="A5" s="13" t="s">
        <v>47</v>
      </c>
      <c r="B5" s="13"/>
      <c r="D5" s="8">
        <v>1</v>
      </c>
      <c r="E5" s="8">
        <f ca="1">RAND()</f>
        <v>0.91256750144159127</v>
      </c>
      <c r="F5" s="21">
        <f ca="1">$B$6*(-LN(E5))^(1/$B$7)</f>
        <v>18.058625594966454</v>
      </c>
      <c r="G5" s="21"/>
      <c r="H5" s="8">
        <v>1</v>
      </c>
      <c r="I5" s="21">
        <f ca="1">RAND()</f>
        <v>0.43901793383290089</v>
      </c>
      <c r="J5" s="21">
        <f ca="1">ABS(NORMINV(I5,$B$11,$B$13))</f>
        <v>16.936358510739204</v>
      </c>
      <c r="K5" s="2"/>
      <c r="M5" s="44">
        <f ca="1">O5+F5</f>
        <v>43484.058625594967</v>
      </c>
      <c r="N5" s="44">
        <f ca="1">M5+J5</f>
        <v>43500.99498410571</v>
      </c>
      <c r="O5" s="44">
        <v>43466</v>
      </c>
      <c r="Q5" s="26">
        <v>2</v>
      </c>
      <c r="R5" s="42">
        <f t="shared" ref="R5:R68" ca="1" si="4">SMALL($M$5:$O$504,Q5)</f>
        <v>43484.058625594967</v>
      </c>
      <c r="S5" s="26" t="str">
        <f ca="1">IFERROR(IF(VLOOKUP(R5,$M$5:$M$504,1,0)&gt;0,$M$3,""),IFERROR(IF(VLOOKUP(R5,$N$5:$N$504,1,0)&gt;0,$N$3,""),IFERROR(IF(VLOOKUP(R5,#REF!,1,0)&gt;0,#REF!,""),IFERROR(IF(VLOOKUP(R5,#REF!,1,0)&gt;0,#REF!,""),IFERROR(IF(VLOOKUP(R5,$O$5:$O$244,1,0)&gt;0,$O$3,""),"ERROR")))))</f>
        <v>EQUIPO 1</v>
      </c>
      <c r="T5" s="26" t="str">
        <f ca="1">IFERROR(IF(VLOOKUP(R5,$M$5:$M$504,1,0)&gt;0,$M$4,""),IFERROR(IF(VLOOKUP(R5,$N$5:$N$504,1,0)&gt;0,$N$4,""),IFERROR(IF(VLOOKUP(R5,#REF!,1,0)&gt;0,#REF!,""),IFERROR(IF(VLOOKUP(R5,#REF!,1,0)&gt;0,#REF!,""),IFERROR(IF(VLOOKUP(R5,$O$5:$O$244,1,0)&gt;0,$O$3,""),"ERROR")))))</f>
        <v>INICIO</v>
      </c>
      <c r="U5" s="26">
        <f ca="1">IF(S5&lt;&gt;$U$3,U4,IF(T5="INICIO",0,IF(T5="FIN",1,"ERROR")))</f>
        <v>0</v>
      </c>
      <c r="V5" s="26">
        <f t="shared" ref="V5:V68" ca="1" si="5">U5</f>
        <v>0</v>
      </c>
      <c r="W5" s="26">
        <f t="shared" ca="1" si="0"/>
        <v>12.941374405032548</v>
      </c>
      <c r="X5" s="26">
        <f t="shared" ca="1" si="1"/>
        <v>2019</v>
      </c>
      <c r="Y5" s="26">
        <f t="shared" ca="1" si="2"/>
        <v>1</v>
      </c>
      <c r="AA5" s="6"/>
      <c r="AB5" s="36"/>
      <c r="AF5" s="39" t="s">
        <v>36</v>
      </c>
      <c r="AG5" s="45">
        <f ca="1">SUMIFS($W$4:$W$626,$X$4:$X$626,AG2,$Y$4:$Y$626,AG3,$V$4:$V$626,$Z$18)</f>
        <v>0</v>
      </c>
      <c r="AH5" s="26">
        <f ca="1">SUMIFS($W$4:$W$626,$X$4:$X$626,AH2,$Y$4:$Y$626,AH3,$V$4:$V$626,$Z$18)</f>
        <v>0</v>
      </c>
      <c r="AI5" s="26">
        <f t="shared" ref="AI5:AR5" ca="1" si="6">SUMIFS($W$4:$W$626,$X$4:$X$626,AI2,$Y$4:$Y$626,AI3,$V$4:$V$626,$Z$18)</f>
        <v>0</v>
      </c>
      <c r="AJ5" s="26">
        <f t="shared" ca="1" si="6"/>
        <v>0</v>
      </c>
      <c r="AK5" s="26">
        <f t="shared" ca="1" si="6"/>
        <v>0</v>
      </c>
      <c r="AL5" s="26">
        <f t="shared" ca="1" si="6"/>
        <v>0</v>
      </c>
      <c r="AM5" s="26">
        <f t="shared" ca="1" si="6"/>
        <v>0</v>
      </c>
      <c r="AN5" s="26">
        <f t="shared" ca="1" si="6"/>
        <v>0</v>
      </c>
      <c r="AO5" s="26">
        <f t="shared" ca="1" si="6"/>
        <v>5.5306361787224887</v>
      </c>
      <c r="AP5" s="26">
        <f t="shared" ca="1" si="6"/>
        <v>14.326087871930213</v>
      </c>
      <c r="AQ5" s="26">
        <f t="shared" ca="1" si="6"/>
        <v>0</v>
      </c>
      <c r="AR5" s="26">
        <f t="shared" ca="1" si="6"/>
        <v>1.5200631624902599</v>
      </c>
      <c r="AS5" s="33"/>
      <c r="AT5" s="33"/>
      <c r="AX5" s="75" t="s">
        <v>48</v>
      </c>
      <c r="AY5" s="77">
        <f>(AY2-AY3)</f>
        <v>0.59326488638419517</v>
      </c>
    </row>
    <row r="6" spans="1:56" x14ac:dyDescent="0.25">
      <c r="A6" s="27" t="s">
        <v>49</v>
      </c>
      <c r="B6" s="15">
        <f>'Datos de Vida y falla'!R26</f>
        <v>137.88765289566766</v>
      </c>
      <c r="D6" s="8">
        <v>2</v>
      </c>
      <c r="E6" s="8">
        <f t="shared" ref="E6:E69" ca="1" si="7">RAND()</f>
        <v>0.48316233031976574</v>
      </c>
      <c r="F6" s="21">
        <f t="shared" ref="F6:F69" ca="1" si="8">$B$6*(-LN(E6))^(1/$B$7)</f>
        <v>105.20373708726034</v>
      </c>
      <c r="G6" s="21"/>
      <c r="H6" s="8">
        <v>2</v>
      </c>
      <c r="I6" s="21">
        <f t="shared" ref="I6:I69" ca="1" si="9">RAND()</f>
        <v>0.35102097252671483</v>
      </c>
      <c r="J6" s="21">
        <f t="shared" ref="J6:J69" ca="1" si="10">ABS(NORMINV(I6,$B$11,$B$13))</f>
        <v>10.496350535918134</v>
      </c>
      <c r="K6" s="2"/>
      <c r="M6" s="44">
        <f ca="1">N5+F6</f>
        <v>43606.198721192966</v>
      </c>
      <c r="N6" s="44">
        <f ca="1">M6+J6</f>
        <v>43616.695071728886</v>
      </c>
      <c r="O6" s="44">
        <v>43497</v>
      </c>
      <c r="Q6" s="26">
        <v>3</v>
      </c>
      <c r="R6" s="42">
        <f t="shared" ca="1" si="4"/>
        <v>43497</v>
      </c>
      <c r="S6" s="26" t="str">
        <f ca="1">IFERROR(IF(VLOOKUP(R6,$M$5:$M$504,1,0)&gt;0,$M$3,""),IFERROR(IF(VLOOKUP(R6,$N$5:$N$504,1,0)&gt;0,$N$3,""),IFERROR(IF(VLOOKUP(R6,#REF!,1,0)&gt;0,#REF!,""),IFERROR(IF(VLOOKUP(R6,#REF!,1,0)&gt;0,#REF!,""),IFERROR(IF(VLOOKUP(R6,$O$5:$O$244,1,0)&gt;0,$O$3,""),"ERROR")))))</f>
        <v>CAMBIO MES</v>
      </c>
      <c r="T6" s="26" t="str">
        <f ca="1">IFERROR(IF(VLOOKUP(R6,$M$5:$M$504,1,0)&gt;0,$M$4,""),IFERROR(IF(VLOOKUP(R6,$N$5:$N$504,1,0)&gt;0,$N$4,""),IFERROR(IF(VLOOKUP(R6,#REF!,1,0)&gt;0,#REF!,""),IFERROR(IF(VLOOKUP(R6,#REF!,1,0)&gt;0,#REF!,""),IFERROR(IF(VLOOKUP(R6,$O$5:$O$244,1,0)&gt;0,$O$3,""),"ERROR")))))</f>
        <v>CAMBIO MES</v>
      </c>
      <c r="U6" s="26">
        <f ca="1">IF(S6&lt;&gt;$U$3,U5,IF(T6="INICIO",0,IF(T6="FIN",1,"ERROR")))</f>
        <v>0</v>
      </c>
      <c r="V6" s="26">
        <f t="shared" ca="1" si="5"/>
        <v>0</v>
      </c>
      <c r="W6" s="26">
        <f t="shared" ca="1" si="0"/>
        <v>3.9949841057095909</v>
      </c>
      <c r="X6" s="26">
        <f t="shared" ca="1" si="1"/>
        <v>2019</v>
      </c>
      <c r="Y6" s="26">
        <f t="shared" ca="1" si="2"/>
        <v>2</v>
      </c>
      <c r="AA6" s="6"/>
      <c r="AB6" s="31"/>
      <c r="AF6" s="4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0" t="s">
        <v>50</v>
      </c>
      <c r="AT6" s="30" t="s">
        <v>51</v>
      </c>
      <c r="AU6" s="30" t="s">
        <v>74</v>
      </c>
      <c r="AX6" s="75" t="s">
        <v>144</v>
      </c>
      <c r="AY6" s="77">
        <f>AY5/ROUNDUP(AY4,0)</f>
        <v>4.2376063313156798E-2</v>
      </c>
      <c r="BC6" s="57" t="s">
        <v>52</v>
      </c>
      <c r="BD6" s="57"/>
    </row>
    <row r="7" spans="1:56" ht="24" x14ac:dyDescent="0.25">
      <c r="A7" s="13" t="s">
        <v>53</v>
      </c>
      <c r="B7" s="13">
        <f>'Datos de Vida y falla'!R27</f>
        <v>1.1764422451189422</v>
      </c>
      <c r="D7" s="8">
        <v>3</v>
      </c>
      <c r="E7" s="8">
        <f t="shared" ca="1" si="7"/>
        <v>5.2055300071480626E-2</v>
      </c>
      <c r="F7" s="21">
        <f t="shared" ca="1" si="8"/>
        <v>346.38966330761338</v>
      </c>
      <c r="G7" s="21"/>
      <c r="H7" s="8">
        <v>3</v>
      </c>
      <c r="I7" s="21">
        <f t="shared" ca="1" si="9"/>
        <v>0.92056390435928148</v>
      </c>
      <c r="J7" s="21">
        <f t="shared" ca="1" si="10"/>
        <v>60.85248704815502</v>
      </c>
      <c r="K7" s="2"/>
      <c r="M7" s="44">
        <f ca="1">N6+F7</f>
        <v>43963.0847350365</v>
      </c>
      <c r="N7" s="44">
        <f ca="1">M7+J7</f>
        <v>44023.937222084656</v>
      </c>
      <c r="O7" s="44">
        <v>43525</v>
      </c>
      <c r="Q7" s="26">
        <v>4</v>
      </c>
      <c r="R7" s="42">
        <f t="shared" ca="1" si="4"/>
        <v>43500.99498410571</v>
      </c>
      <c r="S7" s="26" t="str">
        <f ca="1">IFERROR(IF(VLOOKUP(R7,$M$5:$M$504,1,0)&gt;0,$M$3,""),IFERROR(IF(VLOOKUP(R7,$N$5:$N$504,1,0)&gt;0,$N$3,""),IFERROR(IF(VLOOKUP(R7,#REF!,1,0)&gt;0,#REF!,""),IFERROR(IF(VLOOKUP(R7,#REF!,1,0)&gt;0,#REF!,""),IFERROR(IF(VLOOKUP(R7,$O$5:$O$244,1,0)&gt;0,$O$3,""),"ERROR")))))</f>
        <v>EQUIPO 1</v>
      </c>
      <c r="T7" s="26" t="str">
        <f ca="1">IFERROR(IF(VLOOKUP(R7,$M$5:$M$504,1,0)&gt;0,$M$4,""),IFERROR(IF(VLOOKUP(R7,$N$5:$N$504,1,0)&gt;0,$N$4,""),IFERROR(IF(VLOOKUP(R7,#REF!,1,0)&gt;0,#REF!,""),IFERROR(IF(VLOOKUP(R7,#REF!,1,0)&gt;0,#REF!,""),IFERROR(IF(VLOOKUP(R7,$O$5:$O$244,1,0)&gt;0,$O$3,""),"ERROR")))))</f>
        <v>FIN</v>
      </c>
      <c r="U7" s="26">
        <f t="shared" ref="U7:U70" ca="1" si="11">IF(S7&lt;&gt;$U$3,U6,IF(T7="INICIO",0,IF(T7="FIN",1,"ERROR")))</f>
        <v>1</v>
      </c>
      <c r="V7" s="26">
        <f t="shared" ca="1" si="5"/>
        <v>1</v>
      </c>
      <c r="W7" s="26">
        <f t="shared" ca="1" si="0"/>
        <v>24.005015894290409</v>
      </c>
      <c r="X7" s="26">
        <f t="shared" ca="1" si="1"/>
        <v>2019</v>
      </c>
      <c r="Y7" s="26">
        <f t="shared" ca="1" si="2"/>
        <v>2</v>
      </c>
      <c r="AF7" s="39" t="s">
        <v>54</v>
      </c>
      <c r="AG7" s="46">
        <f ca="1">AG4/(AG5+AG4)</f>
        <v>1</v>
      </c>
      <c r="AH7" s="46">
        <f t="shared" ref="AH7:AR7" ca="1" si="12">AH4/(AH5+AH4)</f>
        <v>1</v>
      </c>
      <c r="AI7" s="46">
        <f t="shared" ca="1" si="12"/>
        <v>1</v>
      </c>
      <c r="AJ7" s="46">
        <f t="shared" ca="1" si="12"/>
        <v>1</v>
      </c>
      <c r="AK7" s="46">
        <f t="shared" ca="1" si="12"/>
        <v>1</v>
      </c>
      <c r="AL7" s="46">
        <f t="shared" ca="1" si="12"/>
        <v>1</v>
      </c>
      <c r="AM7" s="46">
        <f t="shared" ca="1" si="12"/>
        <v>1</v>
      </c>
      <c r="AN7" s="46">
        <f t="shared" ca="1" si="12"/>
        <v>1</v>
      </c>
      <c r="AO7" s="46">
        <f t="shared" ca="1" si="12"/>
        <v>0.81564546070925037</v>
      </c>
      <c r="AP7" s="46">
        <f t="shared" ca="1" si="12"/>
        <v>0.53786813316354154</v>
      </c>
      <c r="AQ7" s="46">
        <f t="shared" ca="1" si="12"/>
        <v>1</v>
      </c>
      <c r="AR7" s="46">
        <f t="shared" ca="1" si="12"/>
        <v>0.95096570443579809</v>
      </c>
      <c r="AS7" s="46">
        <f ca="1">MIN(AG7:AR7)</f>
        <v>0.53786813316354154</v>
      </c>
      <c r="AT7" s="46">
        <f ca="1">SUM(AG4:AR4)/(SUM(AG5:AR5)+SUM(AG4:AR4))</f>
        <v>0.94143345969001924</v>
      </c>
      <c r="AU7" s="48">
        <f ca="1">COUNTIF(AG7:AR7,"=0")</f>
        <v>0</v>
      </c>
      <c r="AX7" s="57" t="s">
        <v>57</v>
      </c>
      <c r="AY7" s="57" t="s">
        <v>32</v>
      </c>
      <c r="AZ7" s="57" t="s">
        <v>33</v>
      </c>
      <c r="BA7" s="6" t="s">
        <v>55</v>
      </c>
      <c r="BB7" s="6" t="s">
        <v>56</v>
      </c>
      <c r="BC7" s="57" t="s">
        <v>58</v>
      </c>
      <c r="BD7" s="57" t="s">
        <v>59</v>
      </c>
    </row>
    <row r="8" spans="1:56" x14ac:dyDescent="0.25">
      <c r="A8" s="13" t="s">
        <v>60</v>
      </c>
      <c r="B8" s="17">
        <f>'Datos de Vida y falla'!R29</f>
        <v>130.38896333749659</v>
      </c>
      <c r="D8" s="8">
        <v>4</v>
      </c>
      <c r="E8" s="8">
        <f t="shared" ca="1" si="7"/>
        <v>0.96431131667068359</v>
      </c>
      <c r="F8" s="21">
        <f t="shared" ca="1" si="8"/>
        <v>8.2382353531910777</v>
      </c>
      <c r="G8" s="21"/>
      <c r="H8" s="8">
        <v>4</v>
      </c>
      <c r="I8" s="21">
        <f t="shared" ca="1" si="9"/>
        <v>0.44263759249657764</v>
      </c>
      <c r="J8" s="21">
        <f t="shared" ca="1" si="10"/>
        <v>17.194240929557708</v>
      </c>
      <c r="K8" s="2"/>
      <c r="M8" s="44">
        <f t="shared" ref="M8:M45" ca="1" si="13">N7+F8</f>
        <v>44032.17545743785</v>
      </c>
      <c r="N8" s="44">
        <f t="shared" ref="N8:N45" ca="1" si="14">M8+J8</f>
        <v>44049.369698367409</v>
      </c>
      <c r="O8" s="44">
        <v>43556</v>
      </c>
      <c r="Q8" s="26">
        <v>5</v>
      </c>
      <c r="R8" s="42">
        <f t="shared" ca="1" si="4"/>
        <v>43525</v>
      </c>
      <c r="S8" s="26" t="str">
        <f ca="1">IFERROR(IF(VLOOKUP(R8,$M$5:$M$504,1,0)&gt;0,$M$3,""),IFERROR(IF(VLOOKUP(R8,$N$5:$N$504,1,0)&gt;0,$N$3,""),IFERROR(IF(VLOOKUP(R8,#REF!,1,0)&gt;0,#REF!,""),IFERROR(IF(VLOOKUP(R8,#REF!,1,0)&gt;0,#REF!,""),IFERROR(IF(VLOOKUP(R8,$O$5:$O$244,1,0)&gt;0,$O$3,""),"ERROR")))))</f>
        <v>CAMBIO MES</v>
      </c>
      <c r="T8" s="26" t="str">
        <f ca="1">IFERROR(IF(VLOOKUP(R8,$M$5:$M$504,1,0)&gt;0,$M$4,""),IFERROR(IF(VLOOKUP(R8,$N$5:$N$504,1,0)&gt;0,$N$4,""),IFERROR(IF(VLOOKUP(R8,#REF!,1,0)&gt;0,#REF!,""),IFERROR(IF(VLOOKUP(R8,#REF!,1,0)&gt;0,#REF!,""),IFERROR(IF(VLOOKUP(R8,$O$5:$O$244,1,0)&gt;0,$O$3,""),"ERROR")))))</f>
        <v>CAMBIO MES</v>
      </c>
      <c r="U8" s="26">
        <f t="shared" ca="1" si="11"/>
        <v>1</v>
      </c>
      <c r="V8" s="26">
        <f t="shared" ca="1" si="5"/>
        <v>1</v>
      </c>
      <c r="W8" s="26">
        <f t="shared" ca="1" si="0"/>
        <v>31</v>
      </c>
      <c r="X8" s="26">
        <f t="shared" ca="1" si="1"/>
        <v>2019</v>
      </c>
      <c r="Y8" s="26">
        <f t="shared" ca="1" si="2"/>
        <v>3</v>
      </c>
      <c r="AA8" s="6"/>
      <c r="AF8" s="4"/>
      <c r="AW8">
        <v>1</v>
      </c>
      <c r="AX8" s="7">
        <f>+AVERAGE(AY8:AZ8)</f>
        <v>0.42792314527238323</v>
      </c>
      <c r="AY8" s="7">
        <f>+AY3</f>
        <v>0.40673511361580483</v>
      </c>
      <c r="AZ8" s="7">
        <f>+AY8+$AY$6</f>
        <v>0.44911117692896163</v>
      </c>
      <c r="BA8" s="8">
        <f>COUNTIFS($AT$11:$AT$5010,"&gt;="&amp;AY8,$AT$11:$AT$5010,"&lt;="&amp;AZ8)</f>
        <v>5</v>
      </c>
      <c r="BB8" s="8">
        <f>+BA8</f>
        <v>5</v>
      </c>
      <c r="BC8" s="9">
        <f>+BB8/$BB$21</f>
        <v>1E-3</v>
      </c>
      <c r="BD8" s="7">
        <f>1-BC8</f>
        <v>0.999</v>
      </c>
    </row>
    <row r="9" spans="1:56" x14ac:dyDescent="0.25">
      <c r="A9" s="13"/>
      <c r="B9" s="13"/>
      <c r="D9" s="8">
        <v>5</v>
      </c>
      <c r="E9" s="8">
        <f t="shared" ca="1" si="7"/>
        <v>0.7037862490904141</v>
      </c>
      <c r="F9" s="21">
        <f t="shared" ca="1" si="8"/>
        <v>56.665941363164137</v>
      </c>
      <c r="G9" s="21"/>
      <c r="H9" s="8">
        <v>5</v>
      </c>
      <c r="I9" s="21">
        <f t="shared" ca="1" si="9"/>
        <v>0.22844345451681292</v>
      </c>
      <c r="J9" s="21">
        <f t="shared" ca="1" si="10"/>
        <v>0.33716424742994278</v>
      </c>
      <c r="K9" s="2"/>
      <c r="M9" s="44">
        <f t="shared" ca="1" si="13"/>
        <v>44106.035639730573</v>
      </c>
      <c r="N9" s="44">
        <f ca="1">M9+J9</f>
        <v>44106.372803978004</v>
      </c>
      <c r="O9" s="44">
        <v>43586</v>
      </c>
      <c r="Q9" s="26">
        <v>6</v>
      </c>
      <c r="R9" s="42">
        <f t="shared" ca="1" si="4"/>
        <v>43556</v>
      </c>
      <c r="S9" s="26" t="str">
        <f ca="1">IFERROR(IF(VLOOKUP(R9,$M$5:$M$504,1,0)&gt;0,$M$3,""),IFERROR(IF(VLOOKUP(R9,$N$5:$N$504,1,0)&gt;0,$N$3,""),IFERROR(IF(VLOOKUP(R9,#REF!,1,0)&gt;0,#REF!,""),IFERROR(IF(VLOOKUP(R9,#REF!,1,0)&gt;0,#REF!,""),IFERROR(IF(VLOOKUP(R9,$O$5:$O$244,1,0)&gt;0,$O$3,""),"ERROR")))))</f>
        <v>CAMBIO MES</v>
      </c>
      <c r="T9" s="26" t="str">
        <f ca="1">IFERROR(IF(VLOOKUP(R9,$M$5:$M$504,1,0)&gt;0,$M$4,""),IFERROR(IF(VLOOKUP(R9,$N$5:$N$504,1,0)&gt;0,$N$4,""),IFERROR(IF(VLOOKUP(R9,#REF!,1,0)&gt;0,#REF!,""),IFERROR(IF(VLOOKUP(R9,#REF!,1,0)&gt;0,#REF!,""),IFERROR(IF(VLOOKUP(R9,$O$5:$O$244,1,0)&gt;0,$O$3,""),"ERROR")))))</f>
        <v>CAMBIO MES</v>
      </c>
      <c r="U9" s="26">
        <f t="shared" ca="1" si="11"/>
        <v>1</v>
      </c>
      <c r="V9" s="26">
        <f t="shared" ca="1" si="5"/>
        <v>1</v>
      </c>
      <c r="W9" s="26">
        <f t="shared" ca="1" si="0"/>
        <v>30</v>
      </c>
      <c r="X9" s="26">
        <f t="shared" ca="1" si="1"/>
        <v>2019</v>
      </c>
      <c r="Y9" s="26">
        <f t="shared" ca="1" si="2"/>
        <v>4</v>
      </c>
      <c r="AA9" s="41"/>
      <c r="AF9" s="57"/>
      <c r="AG9" s="57">
        <f>AG2</f>
        <v>2025</v>
      </c>
      <c r="AH9" s="57">
        <f t="shared" ref="AH9:AR10" si="15">AH2</f>
        <v>2025</v>
      </c>
      <c r="AI9" s="57">
        <f t="shared" si="15"/>
        <v>2025</v>
      </c>
      <c r="AJ9" s="57">
        <f t="shared" si="15"/>
        <v>2025</v>
      </c>
      <c r="AK9" s="57">
        <f t="shared" si="15"/>
        <v>2025</v>
      </c>
      <c r="AL9" s="57">
        <f t="shared" si="15"/>
        <v>2025</v>
      </c>
      <c r="AM9" s="57">
        <f t="shared" si="15"/>
        <v>2025</v>
      </c>
      <c r="AN9" s="57">
        <f t="shared" si="15"/>
        <v>2025</v>
      </c>
      <c r="AO9" s="57">
        <f t="shared" si="15"/>
        <v>2025</v>
      </c>
      <c r="AP9" s="57">
        <f t="shared" si="15"/>
        <v>2025</v>
      </c>
      <c r="AQ9" s="57">
        <f t="shared" si="15"/>
        <v>2025</v>
      </c>
      <c r="AR9" s="57">
        <f t="shared" si="15"/>
        <v>2025</v>
      </c>
      <c r="AS9" s="57"/>
      <c r="AT9" s="57"/>
      <c r="AW9">
        <v>2</v>
      </c>
      <c r="AX9" s="7">
        <f>+AVERAGE(AY9:AZ9)</f>
        <v>0.47029920858554003</v>
      </c>
      <c r="AY9" s="7">
        <f t="shared" ref="AY9:AY21" si="16">+AZ8</f>
        <v>0.44911117692896163</v>
      </c>
      <c r="AZ9" s="7">
        <f>+AY9+$AY$6</f>
        <v>0.49148724024211843</v>
      </c>
      <c r="BA9" s="8">
        <f t="shared" ref="BA9:BA21" si="17">COUNTIFS($AT$11:$AT$5010,"&gt;="&amp;AY9,$AT$11:$AT$5010,"&lt;="&amp;AZ9)</f>
        <v>9</v>
      </c>
      <c r="BB9" s="8">
        <f>+BB8+BA9</f>
        <v>14</v>
      </c>
      <c r="BC9" s="9">
        <f t="shared" ref="BC9:BC21" si="18">+BB9/$BB$21</f>
        <v>2.8E-3</v>
      </c>
      <c r="BD9" s="7">
        <f t="shared" ref="BD9:BD10" si="19">1-BC9</f>
        <v>0.99719999999999998</v>
      </c>
    </row>
    <row r="10" spans="1:56" x14ac:dyDescent="0.25">
      <c r="A10" s="28" t="s">
        <v>61</v>
      </c>
      <c r="B10" s="28"/>
      <c r="D10" s="8">
        <v>6</v>
      </c>
      <c r="E10" s="8">
        <f t="shared" ca="1" si="7"/>
        <v>0.67913079489007111</v>
      </c>
      <c r="F10" s="21">
        <f t="shared" ca="1" si="8"/>
        <v>61.519881241601617</v>
      </c>
      <c r="G10" s="21"/>
      <c r="H10" s="8">
        <v>6</v>
      </c>
      <c r="I10" s="21">
        <f t="shared" ca="1" si="9"/>
        <v>0.98510201913732809</v>
      </c>
      <c r="J10" s="21">
        <f t="shared" ca="1" si="10"/>
        <v>82.325671302511623</v>
      </c>
      <c r="K10" s="2"/>
      <c r="M10" s="44">
        <f t="shared" ca="1" si="13"/>
        <v>44167.892685219602</v>
      </c>
      <c r="N10" s="44">
        <f t="shared" ca="1" si="14"/>
        <v>44250.218356522113</v>
      </c>
      <c r="O10" s="44">
        <v>43617</v>
      </c>
      <c r="Q10" s="26">
        <v>7</v>
      </c>
      <c r="R10" s="42">
        <f t="shared" ca="1" si="4"/>
        <v>43586</v>
      </c>
      <c r="S10" s="26" t="str">
        <f ca="1">IFERROR(IF(VLOOKUP(R10,$M$5:$M$504,1,0)&gt;0,$M$3,""),IFERROR(IF(VLOOKUP(R10,$N$5:$N$504,1,0)&gt;0,$N$3,""),IFERROR(IF(VLOOKUP(R10,#REF!,1,0)&gt;0,#REF!,""),IFERROR(IF(VLOOKUP(R10,#REF!,1,0)&gt;0,#REF!,""),IFERROR(IF(VLOOKUP(R10,$O$5:$O$244,1,0)&gt;0,$O$3,""),"ERROR")))))</f>
        <v>CAMBIO MES</v>
      </c>
      <c r="T10" s="26" t="str">
        <f ca="1">IFERROR(IF(VLOOKUP(R10,$M$5:$M$504,1,0)&gt;0,$M$4,""),IFERROR(IF(VLOOKUP(R10,$N$5:$N$504,1,0)&gt;0,$N$4,""),IFERROR(IF(VLOOKUP(R10,#REF!,1,0)&gt;0,#REF!,""),IFERROR(IF(VLOOKUP(R10,#REF!,1,0)&gt;0,#REF!,""),IFERROR(IF(VLOOKUP(R10,$O$5:$O$244,1,0)&gt;0,$O$3,""),"ERROR")))))</f>
        <v>CAMBIO MES</v>
      </c>
      <c r="U10" s="26">
        <f t="shared" ca="1" si="11"/>
        <v>1</v>
      </c>
      <c r="V10" s="26">
        <f t="shared" ca="1" si="5"/>
        <v>1</v>
      </c>
      <c r="W10" s="26">
        <f t="shared" ca="1" si="0"/>
        <v>20.198721192966332</v>
      </c>
      <c r="X10" s="26">
        <f t="shared" ca="1" si="1"/>
        <v>2019</v>
      </c>
      <c r="Y10" s="26">
        <f t="shared" ca="1" si="2"/>
        <v>5</v>
      </c>
      <c r="AF10" s="40" t="s">
        <v>62</v>
      </c>
      <c r="AG10" s="65">
        <f>AG3</f>
        <v>1</v>
      </c>
      <c r="AH10" s="65">
        <f t="shared" si="15"/>
        <v>2</v>
      </c>
      <c r="AI10" s="65">
        <f t="shared" si="15"/>
        <v>3</v>
      </c>
      <c r="AJ10" s="65">
        <f t="shared" si="15"/>
        <v>4</v>
      </c>
      <c r="AK10" s="65">
        <f t="shared" si="15"/>
        <v>5</v>
      </c>
      <c r="AL10" s="65">
        <f t="shared" si="15"/>
        <v>6</v>
      </c>
      <c r="AM10" s="65">
        <f t="shared" si="15"/>
        <v>7</v>
      </c>
      <c r="AN10" s="65">
        <f t="shared" si="15"/>
        <v>8</v>
      </c>
      <c r="AO10" s="65">
        <f t="shared" si="15"/>
        <v>9</v>
      </c>
      <c r="AP10" s="65">
        <f t="shared" si="15"/>
        <v>10</v>
      </c>
      <c r="AQ10" s="65">
        <f t="shared" si="15"/>
        <v>11</v>
      </c>
      <c r="AR10" s="65">
        <f t="shared" si="15"/>
        <v>12</v>
      </c>
      <c r="AS10" s="65" t="s">
        <v>50</v>
      </c>
      <c r="AT10" s="65" t="s">
        <v>51</v>
      </c>
      <c r="AU10" t="s">
        <v>75</v>
      </c>
      <c r="AW10">
        <v>3</v>
      </c>
      <c r="AX10" s="7">
        <f t="shared" ref="AX10:AX21" si="20">+AVERAGE(AY10:AZ10)</f>
        <v>0.51267527189869688</v>
      </c>
      <c r="AY10" s="7">
        <f t="shared" si="16"/>
        <v>0.49148724024211843</v>
      </c>
      <c r="AZ10" s="7">
        <f t="shared" ref="AZ10:AZ21" si="21">+AY10+$AY$6</f>
        <v>0.53386330355527523</v>
      </c>
      <c r="BA10" s="8">
        <f t="shared" si="17"/>
        <v>24</v>
      </c>
      <c r="BB10" s="8">
        <f t="shared" ref="BB10:BB21" si="22">+BB9+BA10</f>
        <v>38</v>
      </c>
      <c r="BC10" s="9">
        <f t="shared" si="18"/>
        <v>7.6E-3</v>
      </c>
      <c r="BD10" s="7">
        <f t="shared" si="19"/>
        <v>0.99239999999999995</v>
      </c>
    </row>
    <row r="11" spans="1:56" x14ac:dyDescent="0.25">
      <c r="A11" s="13" t="s">
        <v>63</v>
      </c>
      <c r="B11" s="13">
        <f>'Datos de Vida y falla'!AE25</f>
        <v>21.25</v>
      </c>
      <c r="D11" s="8">
        <v>7</v>
      </c>
      <c r="E11" s="8">
        <f t="shared" ca="1" si="7"/>
        <v>0.76241932139745805</v>
      </c>
      <c r="F11" s="21">
        <f t="shared" ca="1" si="8"/>
        <v>45.487256389984182</v>
      </c>
      <c r="G11" s="21"/>
      <c r="H11" s="8">
        <v>7</v>
      </c>
      <c r="I11" s="21">
        <f t="shared" ca="1" si="9"/>
        <v>0.29600783326840674</v>
      </c>
      <c r="J11" s="21">
        <f t="shared" ca="1" si="10"/>
        <v>6.1857372066849212</v>
      </c>
      <c r="K11" s="2"/>
      <c r="M11" s="44">
        <f t="shared" ca="1" si="13"/>
        <v>44295.705612912097</v>
      </c>
      <c r="N11" s="44">
        <f t="shared" ca="1" si="14"/>
        <v>44301.891350118785</v>
      </c>
      <c r="O11" s="44">
        <v>43647</v>
      </c>
      <c r="Q11" s="26">
        <v>8</v>
      </c>
      <c r="R11" s="42">
        <f t="shared" ca="1" si="4"/>
        <v>43606.198721192966</v>
      </c>
      <c r="S11" s="26" t="str">
        <f ca="1">IFERROR(IF(VLOOKUP(R11,$M$5:$M$504,1,0)&gt;0,$M$3,""),IFERROR(IF(VLOOKUP(R11,$N$5:$N$504,1,0)&gt;0,$N$3,""),IFERROR(IF(VLOOKUP(R11,#REF!,1,0)&gt;0,#REF!,""),IFERROR(IF(VLOOKUP(R11,#REF!,1,0)&gt;0,#REF!,""),IFERROR(IF(VLOOKUP(R11,$O$5:$O$244,1,0)&gt;0,$O$3,""),"ERROR")))))</f>
        <v>EQUIPO 1</v>
      </c>
      <c r="T11" s="26" t="str">
        <f ca="1">IFERROR(IF(VLOOKUP(R11,$M$5:$M$504,1,0)&gt;0,$M$4,""),IFERROR(IF(VLOOKUP(R11,$N$5:$N$504,1,0)&gt;0,$N$4,""),IFERROR(IF(VLOOKUP(R11,#REF!,1,0)&gt;0,#REF!,""),IFERROR(IF(VLOOKUP(R11,#REF!,1,0)&gt;0,#REF!,""),IFERROR(IF(VLOOKUP(R11,$O$5:$O$244,1,0)&gt;0,$O$3,""),"ERROR")))))</f>
        <v>INICIO</v>
      </c>
      <c r="U11" s="26">
        <f t="shared" ca="1" si="11"/>
        <v>0</v>
      </c>
      <c r="V11" s="26">
        <f t="shared" ca="1" si="5"/>
        <v>0</v>
      </c>
      <c r="W11" s="26">
        <f t="shared" ca="1" si="0"/>
        <v>10.496350535919191</v>
      </c>
      <c r="X11" s="26">
        <f t="shared" ca="1" si="1"/>
        <v>2019</v>
      </c>
      <c r="Y11" s="26">
        <f t="shared" ca="1" si="2"/>
        <v>5</v>
      </c>
      <c r="AA11" s="6"/>
      <c r="AF11" s="8">
        <v>1</v>
      </c>
      <c r="AG11" s="8">
        <v>1</v>
      </c>
      <c r="AH11" s="8">
        <v>1</v>
      </c>
      <c r="AI11" s="8">
        <v>1</v>
      </c>
      <c r="AJ11" s="8">
        <v>0.84688579124558605</v>
      </c>
      <c r="AK11" s="8">
        <v>0.55699236727072743</v>
      </c>
      <c r="AL11" s="8">
        <v>1</v>
      </c>
      <c r="AM11" s="8">
        <v>1</v>
      </c>
      <c r="AN11" s="8">
        <v>0.2737532223501119</v>
      </c>
      <c r="AO11" s="8">
        <v>0</v>
      </c>
      <c r="AP11" s="8">
        <v>0.96860233910270077</v>
      </c>
      <c r="AQ11" s="8">
        <v>1</v>
      </c>
      <c r="AR11" s="8">
        <v>1</v>
      </c>
      <c r="AS11" s="47">
        <v>0</v>
      </c>
      <c r="AT11" s="47">
        <v>0.80325030007615705</v>
      </c>
      <c r="AU11" s="13">
        <v>1</v>
      </c>
      <c r="AW11">
        <v>4</v>
      </c>
      <c r="AX11" s="7">
        <f t="shared" si="20"/>
        <v>0.55505133521185357</v>
      </c>
      <c r="AY11" s="7">
        <f t="shared" si="16"/>
        <v>0.53386330355527523</v>
      </c>
      <c r="AZ11" s="7">
        <f t="shared" si="21"/>
        <v>0.57623936686843202</v>
      </c>
      <c r="BA11" s="8">
        <f t="shared" si="17"/>
        <v>56</v>
      </c>
      <c r="BB11" s="8">
        <f t="shared" si="22"/>
        <v>94</v>
      </c>
      <c r="BC11" s="9">
        <f t="shared" si="18"/>
        <v>1.8800000000000001E-2</v>
      </c>
      <c r="BD11" s="7">
        <f t="shared" ref="BD11:BD18" si="23">1-BC11</f>
        <v>0.98119999999999996</v>
      </c>
    </row>
    <row r="12" spans="1:56" x14ac:dyDescent="0.25">
      <c r="A12" s="13" t="s">
        <v>64</v>
      </c>
      <c r="B12" s="13">
        <f>'Datos de Vida y falla'!AE26</f>
        <v>790.1328479580078</v>
      </c>
      <c r="D12" s="8">
        <v>8</v>
      </c>
      <c r="E12" s="8">
        <f t="shared" ca="1" si="7"/>
        <v>0.98779023375319464</v>
      </c>
      <c r="F12" s="21">
        <f t="shared" ca="1" si="8"/>
        <v>3.2768206284880805</v>
      </c>
      <c r="G12" s="21"/>
      <c r="H12" s="8">
        <v>8</v>
      </c>
      <c r="I12" s="21">
        <f t="shared" ca="1" si="9"/>
        <v>0.97719978769309224</v>
      </c>
      <c r="J12" s="21">
        <f t="shared" ca="1" si="10"/>
        <v>77.442554437815389</v>
      </c>
      <c r="K12" s="2"/>
      <c r="M12" s="44">
        <f t="shared" ca="1" si="13"/>
        <v>44305.168170747274</v>
      </c>
      <c r="N12" s="44">
        <f t="shared" ca="1" si="14"/>
        <v>44382.610725185092</v>
      </c>
      <c r="O12" s="44">
        <v>43678</v>
      </c>
      <c r="Q12" s="26">
        <v>9</v>
      </c>
      <c r="R12" s="42">
        <f t="shared" ca="1" si="4"/>
        <v>43616.695071728886</v>
      </c>
      <c r="S12" s="26" t="str">
        <f ca="1">IFERROR(IF(VLOOKUP(R12,$M$5:$M$504,1,0)&gt;0,$M$3,""),IFERROR(IF(VLOOKUP(R12,$N$5:$N$504,1,0)&gt;0,$N$3,""),IFERROR(IF(VLOOKUP(R12,#REF!,1,0)&gt;0,#REF!,""),IFERROR(IF(VLOOKUP(R12,#REF!,1,0)&gt;0,#REF!,""),IFERROR(IF(VLOOKUP(R12,$O$5:$O$244,1,0)&gt;0,$O$3,""),"ERROR")))))</f>
        <v>EQUIPO 1</v>
      </c>
      <c r="T12" s="26" t="str">
        <f ca="1">IFERROR(IF(VLOOKUP(R12,$M$5:$M$504,1,0)&gt;0,$M$4,""),IFERROR(IF(VLOOKUP(R12,$N$5:$N$504,1,0)&gt;0,$N$4,""),IFERROR(IF(VLOOKUP(R12,#REF!,1,0)&gt;0,#REF!,""),IFERROR(IF(VLOOKUP(R12,#REF!,1,0)&gt;0,#REF!,""),IFERROR(IF(VLOOKUP(R12,$O$5:$O$244,1,0)&gt;0,$O$3,""),"ERROR")))))</f>
        <v>FIN</v>
      </c>
      <c r="U12" s="26">
        <f t="shared" ca="1" si="11"/>
        <v>1</v>
      </c>
      <c r="V12" s="26">
        <f t="shared" ca="1" si="5"/>
        <v>1</v>
      </c>
      <c r="W12" s="26">
        <f t="shared" ca="1" si="0"/>
        <v>0.30492827111447696</v>
      </c>
      <c r="X12" s="26">
        <f t="shared" ca="1" si="1"/>
        <v>2019</v>
      </c>
      <c r="Y12" s="26">
        <f t="shared" ca="1" si="2"/>
        <v>5</v>
      </c>
      <c r="AA12" s="41"/>
      <c r="AF12" s="8">
        <v>2</v>
      </c>
      <c r="AG12" s="8">
        <v>1</v>
      </c>
      <c r="AH12" s="8">
        <v>1</v>
      </c>
      <c r="AI12" s="8">
        <v>1</v>
      </c>
      <c r="AJ12" s="8">
        <v>1</v>
      </c>
      <c r="AK12" s="8">
        <v>0.73650799634549091</v>
      </c>
      <c r="AL12" s="8">
        <v>0</v>
      </c>
      <c r="AM12" s="8">
        <v>0</v>
      </c>
      <c r="AN12" s="8">
        <v>0.85893661447053382</v>
      </c>
      <c r="AO12" s="8">
        <v>1</v>
      </c>
      <c r="AP12" s="8">
        <v>1</v>
      </c>
      <c r="AQ12" s="8">
        <v>2.5796980859013273E-3</v>
      </c>
      <c r="AR12" s="8">
        <v>0</v>
      </c>
      <c r="AS12" s="47">
        <v>0</v>
      </c>
      <c r="AT12" s="47">
        <v>0.63160595582979129</v>
      </c>
      <c r="AU12" s="13">
        <v>3</v>
      </c>
      <c r="AW12">
        <v>5</v>
      </c>
      <c r="AX12" s="7">
        <f t="shared" si="20"/>
        <v>0.59742739852501048</v>
      </c>
      <c r="AY12" s="7">
        <f t="shared" si="16"/>
        <v>0.57623936686843202</v>
      </c>
      <c r="AZ12" s="7">
        <f t="shared" si="21"/>
        <v>0.61861543018158882</v>
      </c>
      <c r="BA12" s="8">
        <f t="shared" si="17"/>
        <v>114</v>
      </c>
      <c r="BB12" s="8">
        <f t="shared" si="22"/>
        <v>208</v>
      </c>
      <c r="BC12" s="9">
        <f t="shared" si="18"/>
        <v>4.1599999999999998E-2</v>
      </c>
      <c r="BD12" s="7">
        <f t="shared" si="23"/>
        <v>0.95840000000000003</v>
      </c>
    </row>
    <row r="13" spans="1:56" x14ac:dyDescent="0.25">
      <c r="A13" s="13" t="s">
        <v>65</v>
      </c>
      <c r="B13" s="13">
        <f>'Datos de Vida y falla'!AE24</f>
        <v>28.109301804883163</v>
      </c>
      <c r="D13" s="8">
        <v>9</v>
      </c>
      <c r="E13" s="8">
        <f t="shared" ca="1" si="7"/>
        <v>0.5669246399083071</v>
      </c>
      <c r="F13" s="21">
        <f t="shared" ca="1" si="8"/>
        <v>85.194218231350476</v>
      </c>
      <c r="G13" s="21"/>
      <c r="H13" s="8">
        <v>9</v>
      </c>
      <c r="I13" s="21">
        <f t="shared" ca="1" si="9"/>
        <v>0.5621936865417011</v>
      </c>
      <c r="J13" s="21">
        <f t="shared" ca="1" si="10"/>
        <v>25.650043420916493</v>
      </c>
      <c r="K13" s="2"/>
      <c r="M13" s="44">
        <f t="shared" ca="1" si="13"/>
        <v>44467.804943416442</v>
      </c>
      <c r="N13" s="44">
        <f t="shared" ca="1" si="14"/>
        <v>44493.454986837358</v>
      </c>
      <c r="O13" s="44">
        <v>43709</v>
      </c>
      <c r="Q13" s="26">
        <v>10</v>
      </c>
      <c r="R13" s="42">
        <f t="shared" ca="1" si="4"/>
        <v>43617</v>
      </c>
      <c r="S13" s="26" t="str">
        <f ca="1">IFERROR(IF(VLOOKUP(R13,$M$5:$M$504,1,0)&gt;0,$M$3,""),IFERROR(IF(VLOOKUP(R13,$N$5:$N$504,1,0)&gt;0,$N$3,""),IFERROR(IF(VLOOKUP(R13,#REF!,1,0)&gt;0,#REF!,""),IFERROR(IF(VLOOKUP(R13,#REF!,1,0)&gt;0,#REF!,""),IFERROR(IF(VLOOKUP(R13,$O$5:$O$244,1,0)&gt;0,$O$3,""),"ERROR")))))</f>
        <v>CAMBIO MES</v>
      </c>
      <c r="T13" s="26" t="str">
        <f ca="1">IFERROR(IF(VLOOKUP(R13,$M$5:$M$504,1,0)&gt;0,$M$4,""),IFERROR(IF(VLOOKUP(R13,$N$5:$N$504,1,0)&gt;0,$N$4,""),IFERROR(IF(VLOOKUP(R13,#REF!,1,0)&gt;0,#REF!,""),IFERROR(IF(VLOOKUP(R13,#REF!,1,0)&gt;0,#REF!,""),IFERROR(IF(VLOOKUP(R13,$O$5:$O$244,1,0)&gt;0,$O$3,""),"ERROR")))))</f>
        <v>CAMBIO MES</v>
      </c>
      <c r="U13" s="26">
        <f t="shared" ca="1" si="11"/>
        <v>1</v>
      </c>
      <c r="V13" s="26">
        <f t="shared" ca="1" si="5"/>
        <v>1</v>
      </c>
      <c r="W13" s="26">
        <f t="shared" ca="1" si="0"/>
        <v>30</v>
      </c>
      <c r="X13" s="26">
        <f t="shared" ca="1" si="1"/>
        <v>2019</v>
      </c>
      <c r="Y13" s="26">
        <f t="shared" ca="1" si="2"/>
        <v>6</v>
      </c>
      <c r="AF13" s="8">
        <v>3</v>
      </c>
      <c r="AG13" s="8">
        <v>0</v>
      </c>
      <c r="AH13" s="8">
        <v>0.45547061712620363</v>
      </c>
      <c r="AI13" s="8">
        <v>1</v>
      </c>
      <c r="AJ13" s="8">
        <v>1</v>
      </c>
      <c r="AK13" s="8">
        <v>1</v>
      </c>
      <c r="AL13" s="8">
        <v>1</v>
      </c>
      <c r="AM13" s="8">
        <v>1</v>
      </c>
      <c r="AN13" s="8">
        <v>1</v>
      </c>
      <c r="AO13" s="8">
        <v>0.45928273137469661</v>
      </c>
      <c r="AP13" s="8">
        <v>0.60008141144334659</v>
      </c>
      <c r="AQ13" s="8">
        <v>1</v>
      </c>
      <c r="AR13" s="8">
        <v>0.62172306762588581</v>
      </c>
      <c r="AS13" s="47">
        <v>0</v>
      </c>
      <c r="AT13" s="47">
        <v>0.76276054266279669</v>
      </c>
      <c r="AU13" s="13">
        <v>1</v>
      </c>
      <c r="AW13">
        <v>6</v>
      </c>
      <c r="AX13" s="7">
        <f t="shared" si="20"/>
        <v>0.63980346183816716</v>
      </c>
      <c r="AY13" s="7">
        <f t="shared" si="16"/>
        <v>0.61861543018158882</v>
      </c>
      <c r="AZ13" s="7">
        <f t="shared" si="21"/>
        <v>0.66099149349474562</v>
      </c>
      <c r="BA13" s="8">
        <f t="shared" si="17"/>
        <v>177</v>
      </c>
      <c r="BB13" s="8">
        <f t="shared" si="22"/>
        <v>385</v>
      </c>
      <c r="BC13" s="9">
        <f t="shared" si="18"/>
        <v>7.6999999999999999E-2</v>
      </c>
      <c r="BD13" s="7">
        <f t="shared" si="23"/>
        <v>0.92300000000000004</v>
      </c>
    </row>
    <row r="14" spans="1:56" x14ac:dyDescent="0.25">
      <c r="A14" s="13" t="s">
        <v>22</v>
      </c>
      <c r="B14" s="13">
        <f>'Datos de Vida y falla'!AE28</f>
        <v>21.25</v>
      </c>
      <c r="D14" s="8">
        <v>10</v>
      </c>
      <c r="E14" s="8">
        <f t="shared" ca="1" si="7"/>
        <v>0.83432645809399986</v>
      </c>
      <c r="F14" s="21">
        <f t="shared" ca="1" si="8"/>
        <v>32.270304695820265</v>
      </c>
      <c r="G14" s="21"/>
      <c r="H14" s="8">
        <v>10</v>
      </c>
      <c r="I14" s="21">
        <f t="shared" ca="1" si="9"/>
        <v>0.83939129124113687</v>
      </c>
      <c r="J14" s="21">
        <f t="shared" ca="1" si="10"/>
        <v>49.133281168643698</v>
      </c>
      <c r="K14" s="2"/>
      <c r="M14" s="44">
        <f t="shared" ca="1" si="13"/>
        <v>44525.725291533177</v>
      </c>
      <c r="N14" s="44">
        <f t="shared" ca="1" si="14"/>
        <v>44574.858572701822</v>
      </c>
      <c r="O14" s="44">
        <v>43739</v>
      </c>
      <c r="Q14" s="26">
        <v>11</v>
      </c>
      <c r="R14" s="42">
        <f t="shared" ca="1" si="4"/>
        <v>43647</v>
      </c>
      <c r="S14" s="26" t="str">
        <f ca="1">IFERROR(IF(VLOOKUP(R14,$M$5:$M$504,1,0)&gt;0,$M$3,""),IFERROR(IF(VLOOKUP(R14,$N$5:$N$504,1,0)&gt;0,$N$3,""),IFERROR(IF(VLOOKUP(R14,#REF!,1,0)&gt;0,#REF!,""),IFERROR(IF(VLOOKUP(R14,#REF!,1,0)&gt;0,#REF!,""),IFERROR(IF(VLOOKUP(R14,$O$5:$O$244,1,0)&gt;0,$O$3,""),"ERROR")))))</f>
        <v>CAMBIO MES</v>
      </c>
      <c r="T14" s="26" t="str">
        <f ca="1">IFERROR(IF(VLOOKUP(R14,$M$5:$M$504,1,0)&gt;0,$M$4,""),IFERROR(IF(VLOOKUP(R14,$N$5:$N$504,1,0)&gt;0,$N$4,""),IFERROR(IF(VLOOKUP(R14,#REF!,1,0)&gt;0,#REF!,""),IFERROR(IF(VLOOKUP(R14,#REF!,1,0)&gt;0,#REF!,""),IFERROR(IF(VLOOKUP(R14,$O$5:$O$244,1,0)&gt;0,$O$3,""),"ERROR")))))</f>
        <v>CAMBIO MES</v>
      </c>
      <c r="U14" s="26">
        <f t="shared" ca="1" si="11"/>
        <v>1</v>
      </c>
      <c r="V14" s="26">
        <f t="shared" ca="1" si="5"/>
        <v>1</v>
      </c>
      <c r="W14" s="26">
        <f t="shared" ca="1" si="0"/>
        <v>31</v>
      </c>
      <c r="X14" s="26">
        <f t="shared" ca="1" si="1"/>
        <v>2019</v>
      </c>
      <c r="Y14" s="26">
        <f t="shared" ca="1" si="2"/>
        <v>7</v>
      </c>
      <c r="AA14" s="6"/>
      <c r="AF14" s="8">
        <v>4</v>
      </c>
      <c r="AG14" s="8">
        <v>1</v>
      </c>
      <c r="AH14" s="8">
        <v>0.95781340445734842</v>
      </c>
      <c r="AI14" s="8">
        <v>0</v>
      </c>
      <c r="AJ14" s="8">
        <v>0.1520849704434416</v>
      </c>
      <c r="AK14" s="8">
        <v>1</v>
      </c>
      <c r="AL14" s="8">
        <v>1</v>
      </c>
      <c r="AM14" s="8">
        <v>0.79844496233577489</v>
      </c>
      <c r="AN14" s="8">
        <v>0.59050588610942567</v>
      </c>
      <c r="AO14" s="8">
        <v>1</v>
      </c>
      <c r="AP14" s="8">
        <v>1</v>
      </c>
      <c r="AQ14" s="8">
        <v>1</v>
      </c>
      <c r="AR14" s="8">
        <v>1</v>
      </c>
      <c r="AS14" s="47">
        <v>0</v>
      </c>
      <c r="AT14" s="47">
        <v>0.7902432896983842</v>
      </c>
      <c r="AU14" s="13">
        <v>1</v>
      </c>
      <c r="AW14">
        <v>7</v>
      </c>
      <c r="AX14" s="7">
        <f t="shared" si="20"/>
        <v>0.68217952515132407</v>
      </c>
      <c r="AY14" s="7">
        <f t="shared" si="16"/>
        <v>0.66099149349474562</v>
      </c>
      <c r="AZ14" s="7">
        <f t="shared" si="21"/>
        <v>0.70336755680790242</v>
      </c>
      <c r="BA14" s="8">
        <f t="shared" si="17"/>
        <v>313</v>
      </c>
      <c r="BB14" s="8">
        <f t="shared" si="22"/>
        <v>698</v>
      </c>
      <c r="BC14" s="9">
        <f t="shared" si="18"/>
        <v>0.1396</v>
      </c>
      <c r="BD14" s="7">
        <f t="shared" si="23"/>
        <v>0.86040000000000005</v>
      </c>
    </row>
    <row r="15" spans="1:56" x14ac:dyDescent="0.25">
      <c r="D15" s="8">
        <v>11</v>
      </c>
      <c r="E15" s="8">
        <f t="shared" ca="1" si="7"/>
        <v>0.3909921383496836</v>
      </c>
      <c r="F15" s="21">
        <f t="shared" ca="1" si="8"/>
        <v>130.71253488026451</v>
      </c>
      <c r="G15" s="21"/>
      <c r="H15" s="8">
        <v>11</v>
      </c>
      <c r="I15" s="21">
        <f t="shared" ca="1" si="9"/>
        <v>0.12829320895659024</v>
      </c>
      <c r="J15" s="21">
        <f t="shared" ca="1" si="10"/>
        <v>10.639899361242787</v>
      </c>
      <c r="K15" s="2"/>
      <c r="M15" s="44">
        <f t="shared" ca="1" si="13"/>
        <v>44705.571107582087</v>
      </c>
      <c r="N15" s="44">
        <f t="shared" ca="1" si="14"/>
        <v>44716.211006943333</v>
      </c>
      <c r="O15" s="44">
        <v>43770</v>
      </c>
      <c r="Q15" s="26">
        <v>12</v>
      </c>
      <c r="R15" s="42">
        <f t="shared" ca="1" si="4"/>
        <v>43678</v>
      </c>
      <c r="S15" s="26" t="str">
        <f ca="1">IFERROR(IF(VLOOKUP(R15,$M$5:$M$504,1,0)&gt;0,$M$3,""),IFERROR(IF(VLOOKUP(R15,$N$5:$N$504,1,0)&gt;0,$N$3,""),IFERROR(IF(VLOOKUP(R15,#REF!,1,0)&gt;0,#REF!,""),IFERROR(IF(VLOOKUP(R15,#REF!,1,0)&gt;0,#REF!,""),IFERROR(IF(VLOOKUP(R15,$O$5:$O$244,1,0)&gt;0,$O$3,""),"ERROR")))))</f>
        <v>CAMBIO MES</v>
      </c>
      <c r="T15" s="26" t="str">
        <f ca="1">IFERROR(IF(VLOOKUP(R15,$M$5:$M$504,1,0)&gt;0,$M$4,""),IFERROR(IF(VLOOKUP(R15,$N$5:$N$504,1,0)&gt;0,$N$4,""),IFERROR(IF(VLOOKUP(R15,#REF!,1,0)&gt;0,#REF!,""),IFERROR(IF(VLOOKUP(R15,#REF!,1,0)&gt;0,#REF!,""),IFERROR(IF(VLOOKUP(R15,$O$5:$O$244,1,0)&gt;0,$O$3,""),"ERROR")))))</f>
        <v>CAMBIO MES</v>
      </c>
      <c r="U15" s="26">
        <f t="shared" ca="1" si="11"/>
        <v>1</v>
      </c>
      <c r="V15" s="26">
        <f t="shared" ca="1" si="5"/>
        <v>1</v>
      </c>
      <c r="W15" s="26">
        <f t="shared" ca="1" si="0"/>
        <v>31</v>
      </c>
      <c r="X15" s="26">
        <f t="shared" ca="1" si="1"/>
        <v>2019</v>
      </c>
      <c r="Y15" s="26">
        <f t="shared" ca="1" si="2"/>
        <v>8</v>
      </c>
      <c r="AA15" s="25"/>
      <c r="AF15" s="8">
        <v>5</v>
      </c>
      <c r="AG15" s="8">
        <v>0.20917859930317895</v>
      </c>
      <c r="AH15" s="8">
        <v>0</v>
      </c>
      <c r="AI15" s="8">
        <v>0.12183963461622273</v>
      </c>
      <c r="AJ15" s="8">
        <v>1</v>
      </c>
      <c r="AK15" s="8">
        <v>1</v>
      </c>
      <c r="AL15" s="8">
        <v>0.42490938203021261</v>
      </c>
      <c r="AM15" s="8">
        <v>1</v>
      </c>
      <c r="AN15" s="8">
        <v>1</v>
      </c>
      <c r="AO15" s="8">
        <v>1</v>
      </c>
      <c r="AP15" s="8">
        <v>0.54945932033038958</v>
      </c>
      <c r="AQ15" s="8">
        <v>0.76847463406035488</v>
      </c>
      <c r="AR15" s="8">
        <v>1</v>
      </c>
      <c r="AS15" s="47">
        <v>0</v>
      </c>
      <c r="AT15" s="47">
        <v>0.67697623195742618</v>
      </c>
      <c r="AU15" s="13">
        <v>1</v>
      </c>
      <c r="AW15">
        <v>8</v>
      </c>
      <c r="AX15" s="7">
        <f t="shared" si="20"/>
        <v>0.72455558846448076</v>
      </c>
      <c r="AY15" s="7">
        <f t="shared" si="16"/>
        <v>0.70336755680790242</v>
      </c>
      <c r="AZ15" s="7">
        <f t="shared" si="21"/>
        <v>0.74574362012105921</v>
      </c>
      <c r="BA15" s="8">
        <f t="shared" si="17"/>
        <v>421</v>
      </c>
      <c r="BB15" s="8">
        <f t="shared" si="22"/>
        <v>1119</v>
      </c>
      <c r="BC15" s="9">
        <f t="shared" si="18"/>
        <v>0.2238</v>
      </c>
      <c r="BD15" s="7">
        <f t="shared" si="23"/>
        <v>0.7762</v>
      </c>
    </row>
    <row r="16" spans="1:56" x14ac:dyDescent="0.25">
      <c r="D16" s="8">
        <v>12</v>
      </c>
      <c r="E16" s="8">
        <f t="shared" ca="1" si="7"/>
        <v>0.20644661391795394</v>
      </c>
      <c r="F16" s="21">
        <f t="shared" ca="1" si="8"/>
        <v>203.16707967466087</v>
      </c>
      <c r="G16" s="21"/>
      <c r="H16" s="8">
        <v>12</v>
      </c>
      <c r="I16" s="21">
        <f t="shared" ca="1" si="9"/>
        <v>0.52403388379026772</v>
      </c>
      <c r="J16" s="21">
        <f t="shared" ca="1" si="10"/>
        <v>22.944442768347376</v>
      </c>
      <c r="K16" s="2"/>
      <c r="M16" s="44">
        <f t="shared" ca="1" si="13"/>
        <v>44919.378086617995</v>
      </c>
      <c r="N16" s="44">
        <f t="shared" ca="1" si="14"/>
        <v>44942.322529386343</v>
      </c>
      <c r="O16" s="44">
        <v>43800</v>
      </c>
      <c r="Q16" s="26">
        <v>13</v>
      </c>
      <c r="R16" s="42">
        <f t="shared" ca="1" si="4"/>
        <v>43709</v>
      </c>
      <c r="S16" s="26" t="str">
        <f ca="1">IFERROR(IF(VLOOKUP(R16,$M$5:$M$504,1,0)&gt;0,$M$3,""),IFERROR(IF(VLOOKUP(R16,$N$5:$N$504,1,0)&gt;0,$N$3,""),IFERROR(IF(VLOOKUP(R16,#REF!,1,0)&gt;0,#REF!,""),IFERROR(IF(VLOOKUP(R16,#REF!,1,0)&gt;0,#REF!,""),IFERROR(IF(VLOOKUP(R16,$O$5:$O$244,1,0)&gt;0,$O$3,""),"ERROR")))))</f>
        <v>CAMBIO MES</v>
      </c>
      <c r="T16" s="26" t="str">
        <f ca="1">IFERROR(IF(VLOOKUP(R16,$M$5:$M$504,1,0)&gt;0,$M$4,""),IFERROR(IF(VLOOKUP(R16,$N$5:$N$504,1,0)&gt;0,$N$4,""),IFERROR(IF(VLOOKUP(R16,#REF!,1,0)&gt;0,#REF!,""),IFERROR(IF(VLOOKUP(R16,#REF!,1,0)&gt;0,#REF!,""),IFERROR(IF(VLOOKUP(R16,$O$5:$O$244,1,0)&gt;0,$O$3,""),"ERROR")))))</f>
        <v>CAMBIO MES</v>
      </c>
      <c r="U16" s="26">
        <f t="shared" ca="1" si="11"/>
        <v>1</v>
      </c>
      <c r="V16" s="26">
        <f t="shared" ca="1" si="5"/>
        <v>1</v>
      </c>
      <c r="W16" s="26">
        <f t="shared" ca="1" si="0"/>
        <v>30</v>
      </c>
      <c r="X16" s="26">
        <f t="shared" ca="1" si="1"/>
        <v>2019</v>
      </c>
      <c r="Y16" s="26">
        <f t="shared" ca="1" si="2"/>
        <v>9</v>
      </c>
      <c r="AA16" s="4" t="s">
        <v>71</v>
      </c>
      <c r="AB16" s="60">
        <f ca="1">SUM(AB17:AB18)</f>
        <v>7274</v>
      </c>
      <c r="AF16" s="8">
        <v>6</v>
      </c>
      <c r="AG16" s="8">
        <v>0.83859653012017765</v>
      </c>
      <c r="AH16" s="8">
        <v>1</v>
      </c>
      <c r="AI16" s="8">
        <v>1</v>
      </c>
      <c r="AJ16" s="8">
        <v>1</v>
      </c>
      <c r="AK16" s="8">
        <v>1</v>
      </c>
      <c r="AL16" s="8">
        <v>1</v>
      </c>
      <c r="AM16" s="8">
        <v>1</v>
      </c>
      <c r="AN16" s="8">
        <v>1</v>
      </c>
      <c r="AO16" s="8">
        <v>1</v>
      </c>
      <c r="AP16" s="8">
        <v>0.65533434603369844</v>
      </c>
      <c r="AQ16" s="8">
        <v>0</v>
      </c>
      <c r="AR16" s="8">
        <v>0.72372434234609007</v>
      </c>
      <c r="AS16" s="47">
        <v>0</v>
      </c>
      <c r="AT16" s="47">
        <v>0.85136249800958619</v>
      </c>
      <c r="AU16" s="13">
        <v>1</v>
      </c>
      <c r="AW16">
        <v>9</v>
      </c>
      <c r="AX16" s="7">
        <f t="shared" si="20"/>
        <v>0.76693165177763767</v>
      </c>
      <c r="AY16" s="7">
        <f t="shared" si="16"/>
        <v>0.74574362012105921</v>
      </c>
      <c r="AZ16" s="7">
        <f t="shared" si="21"/>
        <v>0.78811968343421601</v>
      </c>
      <c r="BA16" s="8">
        <f t="shared" si="17"/>
        <v>619</v>
      </c>
      <c r="BB16" s="8">
        <f t="shared" si="22"/>
        <v>1738</v>
      </c>
      <c r="BC16" s="9">
        <f t="shared" si="18"/>
        <v>0.34760000000000002</v>
      </c>
      <c r="BD16" s="7">
        <f t="shared" si="23"/>
        <v>0.65239999999999998</v>
      </c>
    </row>
    <row r="17" spans="4:58" x14ac:dyDescent="0.25">
      <c r="D17" s="8">
        <v>13</v>
      </c>
      <c r="E17" s="8">
        <f t="shared" ca="1" si="7"/>
        <v>0.56156705068206259</v>
      </c>
      <c r="F17" s="21">
        <f t="shared" ca="1" si="8"/>
        <v>86.404298229558947</v>
      </c>
      <c r="G17" s="21"/>
      <c r="H17" s="8">
        <v>13</v>
      </c>
      <c r="I17" s="21">
        <f t="shared" ca="1" si="9"/>
        <v>0.4260644690833677</v>
      </c>
      <c r="J17" s="21">
        <f t="shared" ca="1" si="10"/>
        <v>16.010348919346402</v>
      </c>
      <c r="K17" s="2"/>
      <c r="M17" s="44">
        <f t="shared" ca="1" si="13"/>
        <v>45028.726827615901</v>
      </c>
      <c r="N17" s="44">
        <f t="shared" ca="1" si="14"/>
        <v>45044.737176535251</v>
      </c>
      <c r="O17" s="44">
        <v>43831</v>
      </c>
      <c r="Q17" s="26">
        <v>14</v>
      </c>
      <c r="R17" s="42">
        <f t="shared" ca="1" si="4"/>
        <v>43739</v>
      </c>
      <c r="S17" s="26" t="str">
        <f ca="1">IFERROR(IF(VLOOKUP(R17,$M$5:$M$504,1,0)&gt;0,$M$3,""),IFERROR(IF(VLOOKUP(R17,$N$5:$N$504,1,0)&gt;0,$N$3,""),IFERROR(IF(VLOOKUP(R17,#REF!,1,0)&gt;0,#REF!,""),IFERROR(IF(VLOOKUP(R17,#REF!,1,0)&gt;0,#REF!,""),IFERROR(IF(VLOOKUP(R17,$O$5:$O$244,1,0)&gt;0,$O$3,""),"ERROR")))))</f>
        <v>CAMBIO MES</v>
      </c>
      <c r="T17" s="26" t="str">
        <f ca="1">IFERROR(IF(VLOOKUP(R17,$M$5:$M$504,1,0)&gt;0,$M$4,""),IFERROR(IF(VLOOKUP(R17,$N$5:$N$504,1,0)&gt;0,$N$4,""),IFERROR(IF(VLOOKUP(R17,#REF!,1,0)&gt;0,#REF!,""),IFERROR(IF(VLOOKUP(R17,#REF!,1,0)&gt;0,#REF!,""),IFERROR(IF(VLOOKUP(R17,$O$5:$O$244,1,0)&gt;0,$O$3,""),"ERROR")))))</f>
        <v>CAMBIO MES</v>
      </c>
      <c r="U17" s="26">
        <f t="shared" ca="1" si="11"/>
        <v>1</v>
      </c>
      <c r="V17" s="26">
        <f t="shared" ca="1" si="5"/>
        <v>1</v>
      </c>
      <c r="W17" s="26">
        <f t="shared" ca="1" si="0"/>
        <v>31</v>
      </c>
      <c r="X17" s="26">
        <f t="shared" ca="1" si="1"/>
        <v>2019</v>
      </c>
      <c r="Y17" s="26">
        <f t="shared" ca="1" si="2"/>
        <v>10</v>
      </c>
      <c r="Z17">
        <v>1</v>
      </c>
      <c r="AA17" s="6" t="s">
        <v>35</v>
      </c>
      <c r="AB17" s="31">
        <f ca="1">+SUMIF(V:V,$Z$17,W:W)</f>
        <v>5965.8369912378475</v>
      </c>
      <c r="AC17" t="s">
        <v>34</v>
      </c>
      <c r="AF17" s="8">
        <v>7</v>
      </c>
      <c r="AG17" s="8">
        <v>0.7111401063349706</v>
      </c>
      <c r="AH17" s="8">
        <v>1</v>
      </c>
      <c r="AI17" s="8">
        <v>1</v>
      </c>
      <c r="AJ17" s="8">
        <v>0.68137362304381288</v>
      </c>
      <c r="AK17" s="8">
        <v>1</v>
      </c>
      <c r="AL17" s="8">
        <v>1</v>
      </c>
      <c r="AM17" s="8">
        <v>1</v>
      </c>
      <c r="AN17" s="8">
        <v>1</v>
      </c>
      <c r="AO17" s="8">
        <v>1</v>
      </c>
      <c r="AP17" s="8">
        <v>1</v>
      </c>
      <c r="AQ17" s="8">
        <v>1</v>
      </c>
      <c r="AR17" s="8">
        <v>1</v>
      </c>
      <c r="AS17" s="47">
        <v>0.68137362304381288</v>
      </c>
      <c r="AT17" s="47">
        <v>0.94927822462383149</v>
      </c>
      <c r="AU17" s="13">
        <v>0</v>
      </c>
      <c r="AW17">
        <v>10</v>
      </c>
      <c r="AX17" s="7">
        <f t="shared" si="20"/>
        <v>0.80930771509079436</v>
      </c>
      <c r="AY17" s="7">
        <f t="shared" si="16"/>
        <v>0.78811968343421601</v>
      </c>
      <c r="AZ17" s="7">
        <f t="shared" si="21"/>
        <v>0.83049574674737281</v>
      </c>
      <c r="BA17" s="8">
        <f t="shared" si="17"/>
        <v>768</v>
      </c>
      <c r="BB17" s="8">
        <f t="shared" si="22"/>
        <v>2506</v>
      </c>
      <c r="BC17" s="9">
        <f t="shared" si="18"/>
        <v>0.50119999999999998</v>
      </c>
      <c r="BD17" s="7">
        <f t="shared" si="23"/>
        <v>0.49880000000000002</v>
      </c>
    </row>
    <row r="18" spans="4:58" x14ac:dyDescent="0.25">
      <c r="D18" s="8">
        <v>14</v>
      </c>
      <c r="E18" s="8">
        <f t="shared" ca="1" si="7"/>
        <v>0.63271855089595963</v>
      </c>
      <c r="F18" s="21">
        <f t="shared" ca="1" si="8"/>
        <v>70.963669321284669</v>
      </c>
      <c r="G18" s="21"/>
      <c r="H18" s="8">
        <v>14</v>
      </c>
      <c r="I18" s="21">
        <f t="shared" ca="1" si="9"/>
        <v>0.75333653564943637</v>
      </c>
      <c r="J18" s="21">
        <f t="shared" ca="1" si="10"/>
        <v>40.505628667457486</v>
      </c>
      <c r="K18" s="2"/>
      <c r="M18" s="44">
        <f t="shared" ca="1" si="13"/>
        <v>45115.700845856532</v>
      </c>
      <c r="N18" s="44">
        <f t="shared" ca="1" si="14"/>
        <v>45156.206474523991</v>
      </c>
      <c r="O18" s="44">
        <v>43862</v>
      </c>
      <c r="Q18" s="26">
        <v>15</v>
      </c>
      <c r="R18" s="42">
        <f t="shared" ca="1" si="4"/>
        <v>43770</v>
      </c>
      <c r="S18" s="26" t="str">
        <f ca="1">IFERROR(IF(VLOOKUP(R18,$M$5:$M$504,1,0)&gt;0,$M$3,""),IFERROR(IF(VLOOKUP(R18,$N$5:$N$504,1,0)&gt;0,$N$3,""),IFERROR(IF(VLOOKUP(R18,#REF!,1,0)&gt;0,#REF!,""),IFERROR(IF(VLOOKUP(R18,#REF!,1,0)&gt;0,#REF!,""),IFERROR(IF(VLOOKUP(R18,$O$5:$O$244,1,0)&gt;0,$O$3,""),"ERROR")))))</f>
        <v>CAMBIO MES</v>
      </c>
      <c r="T18" s="26" t="str">
        <f ca="1">IFERROR(IF(VLOOKUP(R18,$M$5:$M$504,1,0)&gt;0,$M$4,""),IFERROR(IF(VLOOKUP(R18,$N$5:$N$504,1,0)&gt;0,$N$4,""),IFERROR(IF(VLOOKUP(R18,#REF!,1,0)&gt;0,#REF!,""),IFERROR(IF(VLOOKUP(R18,#REF!,1,0)&gt;0,#REF!,""),IFERROR(IF(VLOOKUP(R18,$O$5:$O$244,1,0)&gt;0,$O$3,""),"ERROR")))))</f>
        <v>CAMBIO MES</v>
      </c>
      <c r="U18" s="26">
        <f t="shared" ca="1" si="11"/>
        <v>1</v>
      </c>
      <c r="V18" s="26">
        <f t="shared" ca="1" si="5"/>
        <v>1</v>
      </c>
      <c r="W18" s="26">
        <f t="shared" ca="1" si="0"/>
        <v>30</v>
      </c>
      <c r="X18" s="26">
        <f t="shared" ca="1" si="1"/>
        <v>2019</v>
      </c>
      <c r="Y18" s="26">
        <f t="shared" ca="1" si="2"/>
        <v>11</v>
      </c>
      <c r="Z18">
        <v>0</v>
      </c>
      <c r="AA18" s="6" t="s">
        <v>36</v>
      </c>
      <c r="AB18" s="31">
        <f ca="1">+SUMIF(V:V,Z18,W:W)</f>
        <v>1308.1630087621525</v>
      </c>
      <c r="AC18" t="s">
        <v>34</v>
      </c>
      <c r="AF18" s="8">
        <v>8</v>
      </c>
      <c r="AG18" s="8">
        <v>1</v>
      </c>
      <c r="AH18" s="8">
        <v>1</v>
      </c>
      <c r="AI18" s="8">
        <v>0.8785742629791663</v>
      </c>
      <c r="AJ18" s="8">
        <v>0</v>
      </c>
      <c r="AK18" s="8">
        <v>0.1867403571138106</v>
      </c>
      <c r="AL18" s="8">
        <v>1</v>
      </c>
      <c r="AM18" s="8">
        <v>1</v>
      </c>
      <c r="AN18" s="8">
        <v>0.55706586404055758</v>
      </c>
      <c r="AO18" s="8">
        <v>2.9698533918660057E-2</v>
      </c>
      <c r="AP18" s="8">
        <v>1</v>
      </c>
      <c r="AQ18" s="8">
        <v>1</v>
      </c>
      <c r="AR18" s="8">
        <v>1</v>
      </c>
      <c r="AS18" s="47">
        <v>0</v>
      </c>
      <c r="AT18" s="47">
        <v>0.72105411239917638</v>
      </c>
      <c r="AU18" s="13">
        <v>1</v>
      </c>
      <c r="AW18">
        <v>11</v>
      </c>
      <c r="AX18" s="7">
        <f t="shared" si="20"/>
        <v>0.85168377840395126</v>
      </c>
      <c r="AY18" s="7">
        <f t="shared" si="16"/>
        <v>0.83049574674737281</v>
      </c>
      <c r="AZ18" s="7">
        <f t="shared" si="21"/>
        <v>0.87287181006052961</v>
      </c>
      <c r="BA18" s="8">
        <f t="shared" si="17"/>
        <v>752</v>
      </c>
      <c r="BB18" s="8">
        <f t="shared" si="22"/>
        <v>3258</v>
      </c>
      <c r="BC18" s="9">
        <f t="shared" si="18"/>
        <v>0.65159999999999996</v>
      </c>
      <c r="BD18" s="7">
        <f t="shared" si="23"/>
        <v>0.34840000000000004</v>
      </c>
    </row>
    <row r="19" spans="4:58" x14ac:dyDescent="0.25">
      <c r="D19" s="8">
        <v>15</v>
      </c>
      <c r="E19" s="8">
        <f t="shared" ca="1" si="7"/>
        <v>0.25736660902522257</v>
      </c>
      <c r="F19" s="21">
        <f t="shared" ca="1" si="8"/>
        <v>178.76808149260154</v>
      </c>
      <c r="G19" s="21"/>
      <c r="H19" s="8">
        <v>15</v>
      </c>
      <c r="I19" s="21">
        <f t="shared" ca="1" si="9"/>
        <v>8.5478725740808503E-2</v>
      </c>
      <c r="J19" s="21">
        <f t="shared" ca="1" si="10"/>
        <v>17.235395473663729</v>
      </c>
      <c r="K19" s="2"/>
      <c r="M19" s="44">
        <f t="shared" ca="1" si="13"/>
        <v>45334.97455601659</v>
      </c>
      <c r="N19" s="44">
        <f t="shared" ca="1" si="14"/>
        <v>45352.209951490251</v>
      </c>
      <c r="O19" s="44">
        <v>43891</v>
      </c>
      <c r="Q19" s="26">
        <v>16</v>
      </c>
      <c r="R19" s="42">
        <f t="shared" ca="1" si="4"/>
        <v>43800</v>
      </c>
      <c r="S19" s="26" t="str">
        <f ca="1">IFERROR(IF(VLOOKUP(R19,$M$5:$M$504,1,0)&gt;0,$M$3,""),IFERROR(IF(VLOOKUP(R19,$N$5:$N$504,1,0)&gt;0,$N$3,""),IFERROR(IF(VLOOKUP(R19,#REF!,1,0)&gt;0,#REF!,""),IFERROR(IF(VLOOKUP(R19,#REF!,1,0)&gt;0,#REF!,""),IFERROR(IF(VLOOKUP(R19,$O$5:$O$244,1,0)&gt;0,$O$3,""),"ERROR")))))</f>
        <v>CAMBIO MES</v>
      </c>
      <c r="T19" s="26" t="str">
        <f ca="1">IFERROR(IF(VLOOKUP(R19,$M$5:$M$504,1,0)&gt;0,$M$4,""),IFERROR(IF(VLOOKUP(R19,$N$5:$N$504,1,0)&gt;0,$N$4,""),IFERROR(IF(VLOOKUP(R19,#REF!,1,0)&gt;0,#REF!,""),IFERROR(IF(VLOOKUP(R19,#REF!,1,0)&gt;0,#REF!,""),IFERROR(IF(VLOOKUP(R19,$O$5:$O$244,1,0)&gt;0,$O$3,""),"ERROR")))))</f>
        <v>CAMBIO MES</v>
      </c>
      <c r="U19" s="26">
        <f t="shared" ca="1" si="11"/>
        <v>1</v>
      </c>
      <c r="V19" s="26">
        <f t="shared" ca="1" si="5"/>
        <v>1</v>
      </c>
      <c r="W19" s="26">
        <f t="shared" ca="1" si="0"/>
        <v>31</v>
      </c>
      <c r="X19" s="26">
        <f t="shared" ca="1" si="1"/>
        <v>2019</v>
      </c>
      <c r="Y19" s="26">
        <f t="shared" ca="1" si="2"/>
        <v>12</v>
      </c>
      <c r="AA19" s="6" t="s">
        <v>16</v>
      </c>
      <c r="AB19" s="37">
        <f ca="1">+AB17/(AB17+AB18)</f>
        <v>0.8201590584599735</v>
      </c>
      <c r="AF19" s="8">
        <v>9</v>
      </c>
      <c r="AG19" s="8">
        <v>1</v>
      </c>
      <c r="AH19" s="8">
        <v>0.14917176657685818</v>
      </c>
      <c r="AI19" s="8">
        <v>0.31732786984150974</v>
      </c>
      <c r="AJ19" s="8">
        <v>1</v>
      </c>
      <c r="AK19" s="8">
        <v>1</v>
      </c>
      <c r="AL19" s="8">
        <v>1</v>
      </c>
      <c r="AM19" s="8">
        <v>1</v>
      </c>
      <c r="AN19" s="8">
        <v>1</v>
      </c>
      <c r="AO19" s="8">
        <v>1</v>
      </c>
      <c r="AP19" s="8">
        <v>1</v>
      </c>
      <c r="AQ19" s="8">
        <v>1</v>
      </c>
      <c r="AR19" s="8">
        <v>1</v>
      </c>
      <c r="AS19" s="47">
        <v>0.14917176657685818</v>
      </c>
      <c r="AT19" s="47">
        <v>0.87675061213490091</v>
      </c>
      <c r="AU19" s="13">
        <v>0</v>
      </c>
      <c r="AW19">
        <v>12</v>
      </c>
      <c r="AX19" s="7">
        <f t="shared" si="20"/>
        <v>0.89405984171710795</v>
      </c>
      <c r="AY19" s="7">
        <f t="shared" si="16"/>
        <v>0.87287181006052961</v>
      </c>
      <c r="AZ19" s="7">
        <f t="shared" si="21"/>
        <v>0.9152478733736864</v>
      </c>
      <c r="BA19" s="8">
        <f>COUNTIFS($AT$11:$AT$5010,"&gt;="&amp;AY19,$AT$11:$AT$5010,"&lt;="&amp;AZ19)</f>
        <v>708</v>
      </c>
      <c r="BB19" s="8">
        <f>+BB18+BA19</f>
        <v>3966</v>
      </c>
      <c r="BC19" s="9">
        <f t="shared" si="18"/>
        <v>0.79320000000000002</v>
      </c>
      <c r="BD19" s="7">
        <f>1-BC19</f>
        <v>0.20679999999999998</v>
      </c>
      <c r="BE19" s="73" t="s">
        <v>83</v>
      </c>
      <c r="BF19" s="73"/>
    </row>
    <row r="20" spans="4:58" x14ac:dyDescent="0.25">
      <c r="D20" s="8">
        <v>16</v>
      </c>
      <c r="E20" s="8">
        <f t="shared" ca="1" si="7"/>
        <v>0.92783042354567991</v>
      </c>
      <c r="F20" s="21">
        <f t="shared" ca="1" si="8"/>
        <v>15.235015691078617</v>
      </c>
      <c r="G20" s="21"/>
      <c r="H20" s="8">
        <v>16</v>
      </c>
      <c r="I20" s="21">
        <f t="shared" ca="1" si="9"/>
        <v>0.47083361585513828</v>
      </c>
      <c r="J20" s="21">
        <f t="shared" ca="1" si="10"/>
        <v>19.193114965415596</v>
      </c>
      <c r="K20" s="2"/>
      <c r="M20" s="44">
        <f t="shared" ca="1" si="13"/>
        <v>45367.444967181327</v>
      </c>
      <c r="N20" s="44">
        <f t="shared" ca="1" si="14"/>
        <v>45386.638082146746</v>
      </c>
      <c r="O20" s="44">
        <v>43922</v>
      </c>
      <c r="Q20" s="26">
        <v>17</v>
      </c>
      <c r="R20" s="42">
        <f t="shared" ca="1" si="4"/>
        <v>43831</v>
      </c>
      <c r="S20" s="26" t="str">
        <f ca="1">IFERROR(IF(VLOOKUP(R20,$M$5:$M$504,1,0)&gt;0,$M$3,""),IFERROR(IF(VLOOKUP(R20,$N$5:$N$504,1,0)&gt;0,$N$3,""),IFERROR(IF(VLOOKUP(R20,#REF!,1,0)&gt;0,#REF!,""),IFERROR(IF(VLOOKUP(R20,#REF!,1,0)&gt;0,#REF!,""),IFERROR(IF(VLOOKUP(R20,$O$5:$O$244,1,0)&gt;0,$O$3,""),"ERROR")))))</f>
        <v>CAMBIO MES</v>
      </c>
      <c r="T20" s="26" t="str">
        <f ca="1">IFERROR(IF(VLOOKUP(R20,$M$5:$M$504,1,0)&gt;0,$M$4,""),IFERROR(IF(VLOOKUP(R20,$N$5:$N$504,1,0)&gt;0,$N$4,""),IFERROR(IF(VLOOKUP(R20,#REF!,1,0)&gt;0,#REF!,""),IFERROR(IF(VLOOKUP(R20,#REF!,1,0)&gt;0,#REF!,""),IFERROR(IF(VLOOKUP(R20,$O$5:$O$244,1,0)&gt;0,$O$3,""),"ERROR")))))</f>
        <v>CAMBIO MES</v>
      </c>
      <c r="U20" s="26">
        <f t="shared" ca="1" si="11"/>
        <v>1</v>
      </c>
      <c r="V20" s="26">
        <f t="shared" ca="1" si="5"/>
        <v>1</v>
      </c>
      <c r="W20" s="26">
        <f t="shared" ca="1" si="0"/>
        <v>31</v>
      </c>
      <c r="X20" s="26">
        <f t="shared" ca="1" si="1"/>
        <v>2020</v>
      </c>
      <c r="Y20" s="26">
        <f t="shared" ca="1" si="2"/>
        <v>1</v>
      </c>
      <c r="AF20" s="8">
        <v>10</v>
      </c>
      <c r="AG20" s="8">
        <v>1</v>
      </c>
      <c r="AH20" s="8">
        <v>1</v>
      </c>
      <c r="AI20" s="8">
        <v>1</v>
      </c>
      <c r="AJ20" s="8">
        <v>1</v>
      </c>
      <c r="AK20" s="8">
        <v>1</v>
      </c>
      <c r="AL20" s="8">
        <v>4.6092146341349387E-2</v>
      </c>
      <c r="AM20" s="8">
        <v>0.38754460060661056</v>
      </c>
      <c r="AN20" s="8">
        <v>0.82042531005314345</v>
      </c>
      <c r="AO20" s="8">
        <v>0.38325312414963264</v>
      </c>
      <c r="AP20" s="8">
        <v>1</v>
      </c>
      <c r="AQ20" s="8">
        <v>1</v>
      </c>
      <c r="AR20" s="8">
        <v>1</v>
      </c>
      <c r="AS20" s="47">
        <v>4.6092146341349387E-2</v>
      </c>
      <c r="AT20" s="47">
        <v>0.80363678176762143</v>
      </c>
      <c r="AU20" s="13">
        <v>0</v>
      </c>
      <c r="AW20">
        <v>13</v>
      </c>
      <c r="AX20" s="7">
        <f t="shared" si="20"/>
        <v>0.93643590503026486</v>
      </c>
      <c r="AY20" s="7">
        <f t="shared" si="16"/>
        <v>0.9152478733736864</v>
      </c>
      <c r="AZ20" s="7">
        <f t="shared" si="21"/>
        <v>0.9576239366868432</v>
      </c>
      <c r="BA20" s="8">
        <f t="shared" si="17"/>
        <v>574</v>
      </c>
      <c r="BB20" s="8">
        <f t="shared" si="22"/>
        <v>4540</v>
      </c>
      <c r="BC20" s="9">
        <f t="shared" si="18"/>
        <v>0.90800000000000003</v>
      </c>
      <c r="BD20" s="7">
        <f t="shared" ref="BD20:BD21" si="24">1-BC20</f>
        <v>9.1999999999999971E-2</v>
      </c>
      <c r="BE20" s="73">
        <v>30</v>
      </c>
      <c r="BF20" s="74">
        <f>AY16+(AY6/BA16)*((BE20*BB21/100)-BB15)</f>
        <v>0.77182646361429463</v>
      </c>
    </row>
    <row r="21" spans="4:58" x14ac:dyDescent="0.25">
      <c r="D21" s="8">
        <v>17</v>
      </c>
      <c r="E21" s="8">
        <f t="shared" ca="1" si="7"/>
        <v>0.2375093976321816</v>
      </c>
      <c r="F21" s="21">
        <f t="shared" ca="1" si="8"/>
        <v>187.71874021844707</v>
      </c>
      <c r="G21" s="21"/>
      <c r="H21" s="8">
        <v>17</v>
      </c>
      <c r="I21" s="21">
        <f t="shared" ca="1" si="9"/>
        <v>9.2292072136963443E-2</v>
      </c>
      <c r="J21" s="21">
        <f t="shared" ca="1" si="10"/>
        <v>16.044632119672748</v>
      </c>
      <c r="K21" s="2"/>
      <c r="M21" s="44">
        <f t="shared" ca="1" si="13"/>
        <v>45574.356822365196</v>
      </c>
      <c r="N21" s="44">
        <f t="shared" ca="1" si="14"/>
        <v>45590.401454484869</v>
      </c>
      <c r="O21" s="44">
        <v>43952</v>
      </c>
      <c r="Q21" s="26">
        <v>18</v>
      </c>
      <c r="R21" s="42">
        <f t="shared" ca="1" si="4"/>
        <v>43862</v>
      </c>
      <c r="S21" s="26" t="str">
        <f ca="1">IFERROR(IF(VLOOKUP(R21,$M$5:$M$504,1,0)&gt;0,$M$3,""),IFERROR(IF(VLOOKUP(R21,$N$5:$N$504,1,0)&gt;0,$N$3,""),IFERROR(IF(VLOOKUP(R21,#REF!,1,0)&gt;0,#REF!,""),IFERROR(IF(VLOOKUP(R21,#REF!,1,0)&gt;0,#REF!,""),IFERROR(IF(VLOOKUP(R21,$O$5:$O$244,1,0)&gt;0,$O$3,""),"ERROR")))))</f>
        <v>CAMBIO MES</v>
      </c>
      <c r="T21" s="26" t="str">
        <f ca="1">IFERROR(IF(VLOOKUP(R21,$M$5:$M$504,1,0)&gt;0,$M$4,""),IFERROR(IF(VLOOKUP(R21,$N$5:$N$504,1,0)&gt;0,$N$4,""),IFERROR(IF(VLOOKUP(R21,#REF!,1,0)&gt;0,#REF!,""),IFERROR(IF(VLOOKUP(R21,#REF!,1,0)&gt;0,#REF!,""),IFERROR(IF(VLOOKUP(R21,$O$5:$O$244,1,0)&gt;0,$O$3,""),"ERROR")))))</f>
        <v>CAMBIO MES</v>
      </c>
      <c r="U21" s="26">
        <f t="shared" ca="1" si="11"/>
        <v>1</v>
      </c>
      <c r="V21" s="26">
        <f t="shared" ca="1" si="5"/>
        <v>1</v>
      </c>
      <c r="W21" s="26">
        <f t="shared" ca="1" si="0"/>
        <v>29</v>
      </c>
      <c r="X21" s="26">
        <f t="shared" ca="1" si="1"/>
        <v>2020</v>
      </c>
      <c r="Y21" s="26">
        <f t="shared" ca="1" si="2"/>
        <v>2</v>
      </c>
      <c r="AF21" s="8">
        <v>11</v>
      </c>
      <c r="AG21" s="8">
        <v>0.68265349628974592</v>
      </c>
      <c r="AH21" s="8">
        <v>1</v>
      </c>
      <c r="AI21" s="8">
        <v>1</v>
      </c>
      <c r="AJ21" s="8">
        <v>1</v>
      </c>
      <c r="AK21" s="8">
        <v>1</v>
      </c>
      <c r="AL21" s="8">
        <v>0.88059720797027696</v>
      </c>
      <c r="AM21" s="8">
        <v>0.63996578803339466</v>
      </c>
      <c r="AN21" s="8">
        <v>1</v>
      </c>
      <c r="AO21" s="8">
        <v>1</v>
      </c>
      <c r="AP21" s="8">
        <v>1</v>
      </c>
      <c r="AQ21" s="8">
        <v>0.8409285654231401</v>
      </c>
      <c r="AR21" s="8">
        <v>7.4509319706140234E-2</v>
      </c>
      <c r="AS21" s="47">
        <v>7.4509319706140234E-2</v>
      </c>
      <c r="AT21" s="47">
        <v>0.84097742445674029</v>
      </c>
      <c r="AU21" s="13">
        <v>0</v>
      </c>
      <c r="AW21">
        <v>14</v>
      </c>
      <c r="AX21" s="7">
        <f t="shared" si="20"/>
        <v>0.97881196834342155</v>
      </c>
      <c r="AY21" s="7">
        <f t="shared" si="16"/>
        <v>0.9576239366868432</v>
      </c>
      <c r="AZ21" s="7">
        <f t="shared" si="21"/>
        <v>1</v>
      </c>
      <c r="BA21" s="8">
        <f t="shared" si="17"/>
        <v>460</v>
      </c>
      <c r="BB21" s="8">
        <f t="shared" si="22"/>
        <v>5000</v>
      </c>
      <c r="BC21" s="9">
        <f t="shared" si="18"/>
        <v>1</v>
      </c>
      <c r="BD21" s="7">
        <f t="shared" si="24"/>
        <v>0</v>
      </c>
    </row>
    <row r="22" spans="4:58" x14ac:dyDescent="0.25">
      <c r="D22" s="8">
        <v>18</v>
      </c>
      <c r="E22" s="8">
        <f t="shared" ca="1" si="7"/>
        <v>5.8300984206846596E-2</v>
      </c>
      <c r="F22" s="21">
        <f t="shared" ca="1" si="8"/>
        <v>335.0679093364102</v>
      </c>
      <c r="G22" s="21"/>
      <c r="H22" s="8">
        <v>18</v>
      </c>
      <c r="I22" s="21">
        <f t="shared" ca="1" si="9"/>
        <v>0.48023397474293594</v>
      </c>
      <c r="J22" s="21">
        <f t="shared" ca="1" si="10"/>
        <v>19.856724050649817</v>
      </c>
      <c r="K22" s="2"/>
      <c r="M22" s="44">
        <f t="shared" ca="1" si="13"/>
        <v>45925.469363821278</v>
      </c>
      <c r="N22" s="44">
        <f t="shared" ca="1" si="14"/>
        <v>45945.32608787193</v>
      </c>
      <c r="O22" s="44">
        <v>43983</v>
      </c>
      <c r="Q22" s="26">
        <v>19</v>
      </c>
      <c r="R22" s="42">
        <f t="shared" ca="1" si="4"/>
        <v>43891</v>
      </c>
      <c r="S22" s="26" t="str">
        <f ca="1">IFERROR(IF(VLOOKUP(R22,$M$5:$M$504,1,0)&gt;0,$M$3,""),IFERROR(IF(VLOOKUP(R22,$N$5:$N$504,1,0)&gt;0,$N$3,""),IFERROR(IF(VLOOKUP(R22,#REF!,1,0)&gt;0,#REF!,""),IFERROR(IF(VLOOKUP(R22,#REF!,1,0)&gt;0,#REF!,""),IFERROR(IF(VLOOKUP(R22,$O$5:$O$244,1,0)&gt;0,$O$3,""),"ERROR")))))</f>
        <v>CAMBIO MES</v>
      </c>
      <c r="T22" s="26" t="str">
        <f ca="1">IFERROR(IF(VLOOKUP(R22,$M$5:$M$504,1,0)&gt;0,$M$4,""),IFERROR(IF(VLOOKUP(R22,$N$5:$N$504,1,0)&gt;0,$N$4,""),IFERROR(IF(VLOOKUP(R22,#REF!,1,0)&gt;0,#REF!,""),IFERROR(IF(VLOOKUP(R22,#REF!,1,0)&gt;0,#REF!,""),IFERROR(IF(VLOOKUP(R22,$O$5:$O$244,1,0)&gt;0,$O$3,""),"ERROR")))))</f>
        <v>CAMBIO MES</v>
      </c>
      <c r="U22" s="26">
        <f t="shared" ca="1" si="11"/>
        <v>1</v>
      </c>
      <c r="V22" s="26">
        <f t="shared" ca="1" si="5"/>
        <v>1</v>
      </c>
      <c r="W22" s="26">
        <f t="shared" ca="1" si="0"/>
        <v>31</v>
      </c>
      <c r="X22" s="26">
        <f t="shared" ca="1" si="1"/>
        <v>2020</v>
      </c>
      <c r="Y22" s="26">
        <f t="shared" ca="1" si="2"/>
        <v>3</v>
      </c>
      <c r="AA22" s="6"/>
      <c r="AB22" s="13"/>
      <c r="AF22" s="8">
        <v>12</v>
      </c>
      <c r="AG22" s="8">
        <v>1</v>
      </c>
      <c r="AH22" s="8">
        <v>1</v>
      </c>
      <c r="AI22" s="8">
        <v>0.63713711094028591</v>
      </c>
      <c r="AJ22" s="8">
        <v>1</v>
      </c>
      <c r="AK22" s="8">
        <v>1</v>
      </c>
      <c r="AL22" s="8">
        <v>1</v>
      </c>
      <c r="AM22" s="8">
        <v>1</v>
      </c>
      <c r="AN22" s="8">
        <v>1</v>
      </c>
      <c r="AO22" s="8">
        <v>3.6082794457130758E-2</v>
      </c>
      <c r="AP22" s="8">
        <v>0</v>
      </c>
      <c r="AQ22" s="8">
        <v>0.49868646783482595</v>
      </c>
      <c r="AR22" s="8">
        <v>1</v>
      </c>
      <c r="AS22" s="47">
        <v>0</v>
      </c>
      <c r="AT22" s="47">
        <v>0.76382007755591108</v>
      </c>
      <c r="AU22" s="13">
        <v>1</v>
      </c>
    </row>
    <row r="23" spans="4:58" x14ac:dyDescent="0.25">
      <c r="D23" s="8">
        <v>19</v>
      </c>
      <c r="E23" s="8">
        <f t="shared" ca="1" si="7"/>
        <v>0.60813199679750629</v>
      </c>
      <c r="F23" s="21">
        <f t="shared" ca="1" si="8"/>
        <v>76.153848965581673</v>
      </c>
      <c r="G23" s="21"/>
      <c r="H23" s="8">
        <v>19</v>
      </c>
      <c r="I23" s="21">
        <f t="shared" ca="1" si="9"/>
        <v>0.95182278602248682</v>
      </c>
      <c r="J23" s="21">
        <f t="shared" ca="1" si="10"/>
        <v>67.989873121578228</v>
      </c>
      <c r="K23" s="2"/>
      <c r="M23" s="44">
        <f t="shared" ca="1" si="13"/>
        <v>46021.47993683751</v>
      </c>
      <c r="N23" s="44">
        <f t="shared" ca="1" si="14"/>
        <v>46089.46980995909</v>
      </c>
      <c r="O23" s="44">
        <v>44013</v>
      </c>
      <c r="Q23" s="26">
        <v>20</v>
      </c>
      <c r="R23" s="42">
        <f t="shared" ca="1" si="4"/>
        <v>43922</v>
      </c>
      <c r="S23" s="26" t="str">
        <f ca="1">IFERROR(IF(VLOOKUP(R23,$M$5:$M$504,1,0)&gt;0,$M$3,""),IFERROR(IF(VLOOKUP(R23,$N$5:$N$504,1,0)&gt;0,$N$3,""),IFERROR(IF(VLOOKUP(R23,#REF!,1,0)&gt;0,#REF!,""),IFERROR(IF(VLOOKUP(R23,#REF!,1,0)&gt;0,#REF!,""),IFERROR(IF(VLOOKUP(R23,$O$5:$O$244,1,0)&gt;0,$O$3,""),"ERROR")))))</f>
        <v>CAMBIO MES</v>
      </c>
      <c r="T23" s="26" t="str">
        <f ca="1">IFERROR(IF(VLOOKUP(R23,$M$5:$M$504,1,0)&gt;0,$M$4,""),IFERROR(IF(VLOOKUP(R23,$N$5:$N$504,1,0)&gt;0,$N$4,""),IFERROR(IF(VLOOKUP(R23,#REF!,1,0)&gt;0,#REF!,""),IFERROR(IF(VLOOKUP(R23,#REF!,1,0)&gt;0,#REF!,""),IFERROR(IF(VLOOKUP(R23,$O$5:$O$244,1,0)&gt;0,$O$3,""),"ERROR")))))</f>
        <v>CAMBIO MES</v>
      </c>
      <c r="U23" s="26">
        <f t="shared" ca="1" si="11"/>
        <v>1</v>
      </c>
      <c r="V23" s="26">
        <f t="shared" ca="1" si="5"/>
        <v>1</v>
      </c>
      <c r="W23" s="26">
        <f t="shared" ca="1" si="0"/>
        <v>30</v>
      </c>
      <c r="X23" s="26">
        <f t="shared" ca="1" si="1"/>
        <v>2020</v>
      </c>
      <c r="Y23" s="26">
        <f t="shared" ca="1" si="2"/>
        <v>4</v>
      </c>
      <c r="AA23" s="6"/>
      <c r="AB23" s="13"/>
      <c r="AF23" s="8">
        <v>13</v>
      </c>
      <c r="AG23" s="8">
        <v>1</v>
      </c>
      <c r="AH23" s="8">
        <v>1</v>
      </c>
      <c r="AI23" s="8">
        <v>1</v>
      </c>
      <c r="AJ23" s="8">
        <v>1</v>
      </c>
      <c r="AK23" s="8">
        <v>1</v>
      </c>
      <c r="AL23" s="8">
        <v>1</v>
      </c>
      <c r="AM23" s="8">
        <v>0.39825461729431538</v>
      </c>
      <c r="AN23" s="8">
        <v>0.71662066170956096</v>
      </c>
      <c r="AO23" s="8">
        <v>1</v>
      </c>
      <c r="AP23" s="8">
        <v>1</v>
      </c>
      <c r="AQ23" s="8">
        <v>1</v>
      </c>
      <c r="AR23" s="8">
        <v>1</v>
      </c>
      <c r="AS23" s="47">
        <v>0.39825461729431538</v>
      </c>
      <c r="AT23" s="47">
        <v>0.92482502369621966</v>
      </c>
      <c r="AU23" s="13">
        <v>0</v>
      </c>
    </row>
    <row r="24" spans="4:58" x14ac:dyDescent="0.25">
      <c r="D24" s="8">
        <v>20</v>
      </c>
      <c r="E24" s="8">
        <f t="shared" ca="1" si="7"/>
        <v>0.4436015065885216</v>
      </c>
      <c r="F24" s="21">
        <f t="shared" ca="1" si="8"/>
        <v>115.61726142481398</v>
      </c>
      <c r="G24" s="21"/>
      <c r="H24" s="8">
        <v>20</v>
      </c>
      <c r="I24" s="21">
        <f t="shared" ca="1" si="9"/>
        <v>0.76836445803479014</v>
      </c>
      <c r="J24" s="21">
        <f t="shared" ca="1" si="10"/>
        <v>41.867363473668533</v>
      </c>
      <c r="K24" s="2"/>
      <c r="M24" s="44">
        <f t="shared" ca="1" si="13"/>
        <v>46205.087071383903</v>
      </c>
      <c r="N24" s="44">
        <f t="shared" ca="1" si="14"/>
        <v>46246.954434857573</v>
      </c>
      <c r="O24" s="44">
        <v>44044</v>
      </c>
      <c r="Q24" s="26">
        <v>21</v>
      </c>
      <c r="R24" s="42">
        <f t="shared" ca="1" si="4"/>
        <v>43952</v>
      </c>
      <c r="S24" s="26" t="str">
        <f ca="1">IFERROR(IF(VLOOKUP(R24,$M$5:$M$504,1,0)&gt;0,$M$3,""),IFERROR(IF(VLOOKUP(R24,$N$5:$N$504,1,0)&gt;0,$N$3,""),IFERROR(IF(VLOOKUP(R24,#REF!,1,0)&gt;0,#REF!,""),IFERROR(IF(VLOOKUP(R24,#REF!,1,0)&gt;0,#REF!,""),IFERROR(IF(VLOOKUP(R24,$O$5:$O$244,1,0)&gt;0,$O$3,""),"ERROR")))))</f>
        <v>CAMBIO MES</v>
      </c>
      <c r="T24" s="26" t="str">
        <f ca="1">IFERROR(IF(VLOOKUP(R24,$M$5:$M$504,1,0)&gt;0,$M$4,""),IFERROR(IF(VLOOKUP(R24,$N$5:$N$504,1,0)&gt;0,$N$4,""),IFERROR(IF(VLOOKUP(R24,#REF!,1,0)&gt;0,#REF!,""),IFERROR(IF(VLOOKUP(R24,#REF!,1,0)&gt;0,#REF!,""),IFERROR(IF(VLOOKUP(R24,$O$5:$O$244,1,0)&gt;0,$O$3,""),"ERROR")))))</f>
        <v>CAMBIO MES</v>
      </c>
      <c r="U24" s="26">
        <f t="shared" ca="1" si="11"/>
        <v>1</v>
      </c>
      <c r="V24" s="26">
        <f t="shared" ca="1" si="5"/>
        <v>1</v>
      </c>
      <c r="W24" s="26">
        <f t="shared" ca="1" si="0"/>
        <v>11.084735036500206</v>
      </c>
      <c r="X24" s="26">
        <f t="shared" ca="1" si="1"/>
        <v>2020</v>
      </c>
      <c r="Y24" s="26">
        <f t="shared" ca="1" si="2"/>
        <v>5</v>
      </c>
      <c r="AA24" s="6"/>
      <c r="AB24" s="14"/>
      <c r="AF24" s="8">
        <v>14</v>
      </c>
      <c r="AG24" s="8">
        <v>1</v>
      </c>
      <c r="AH24" s="8">
        <v>0.65134387463357213</v>
      </c>
      <c r="AI24" s="8">
        <v>1</v>
      </c>
      <c r="AJ24" s="8">
        <v>1</v>
      </c>
      <c r="AK24" s="8">
        <v>1</v>
      </c>
      <c r="AL24" s="8">
        <v>1</v>
      </c>
      <c r="AM24" s="8">
        <v>1</v>
      </c>
      <c r="AN24" s="8">
        <v>1</v>
      </c>
      <c r="AO24" s="8">
        <v>1</v>
      </c>
      <c r="AP24" s="8">
        <v>1</v>
      </c>
      <c r="AQ24" s="8">
        <v>1</v>
      </c>
      <c r="AR24" s="8">
        <v>1</v>
      </c>
      <c r="AS24" s="47">
        <v>0.65134387463357213</v>
      </c>
      <c r="AT24" s="47">
        <v>0.9732537766842192</v>
      </c>
      <c r="AU24" s="13">
        <v>0</v>
      </c>
    </row>
    <row r="25" spans="4:58" x14ac:dyDescent="0.25">
      <c r="D25" s="8">
        <v>21</v>
      </c>
      <c r="E25" s="8">
        <f t="shared" ca="1" si="7"/>
        <v>0.47065732687696205</v>
      </c>
      <c r="F25" s="21">
        <f t="shared" ca="1" si="8"/>
        <v>108.41886654491026</v>
      </c>
      <c r="G25" s="21"/>
      <c r="H25" s="8">
        <v>21</v>
      </c>
      <c r="I25" s="21">
        <f t="shared" ca="1" si="9"/>
        <v>0.54242414142424566</v>
      </c>
      <c r="J25" s="21">
        <f t="shared" ca="1" si="10"/>
        <v>24.244843082383436</v>
      </c>
      <c r="K25" s="2"/>
      <c r="M25" s="44">
        <f t="shared" ca="1" si="13"/>
        <v>46355.373301402484</v>
      </c>
      <c r="N25" s="44">
        <f t="shared" ca="1" si="14"/>
        <v>46379.61814448487</v>
      </c>
      <c r="O25" s="44">
        <v>44075</v>
      </c>
      <c r="Q25" s="26">
        <v>22</v>
      </c>
      <c r="R25" s="42">
        <f t="shared" ca="1" si="4"/>
        <v>43963.0847350365</v>
      </c>
      <c r="S25" s="26" t="str">
        <f ca="1">IFERROR(IF(VLOOKUP(R25,$M$5:$M$504,1,0)&gt;0,$M$3,""),IFERROR(IF(VLOOKUP(R25,$N$5:$N$504,1,0)&gt;0,$N$3,""),IFERROR(IF(VLOOKUP(R25,#REF!,1,0)&gt;0,#REF!,""),IFERROR(IF(VLOOKUP(R25,#REF!,1,0)&gt;0,#REF!,""),IFERROR(IF(VLOOKUP(R25,$O$5:$O$244,1,0)&gt;0,$O$3,""),"ERROR")))))</f>
        <v>EQUIPO 1</v>
      </c>
      <c r="T25" s="26" t="str">
        <f ca="1">IFERROR(IF(VLOOKUP(R25,$M$5:$M$504,1,0)&gt;0,$M$4,""),IFERROR(IF(VLOOKUP(R25,$N$5:$N$504,1,0)&gt;0,$N$4,""),IFERROR(IF(VLOOKUP(R25,#REF!,1,0)&gt;0,#REF!,""),IFERROR(IF(VLOOKUP(R25,#REF!,1,0)&gt;0,#REF!,""),IFERROR(IF(VLOOKUP(R25,$O$5:$O$244,1,0)&gt;0,$O$3,""),"ERROR")))))</f>
        <v>INICIO</v>
      </c>
      <c r="U25" s="26">
        <f t="shared" ca="1" si="11"/>
        <v>0</v>
      </c>
      <c r="V25" s="26">
        <f t="shared" ca="1" si="5"/>
        <v>0</v>
      </c>
      <c r="W25" s="26">
        <f t="shared" ca="1" si="0"/>
        <v>19.915264963499794</v>
      </c>
      <c r="X25" s="26">
        <f t="shared" ca="1" si="1"/>
        <v>2020</v>
      </c>
      <c r="Y25" s="26">
        <f t="shared" ca="1" si="2"/>
        <v>5</v>
      </c>
      <c r="AA25" s="6"/>
      <c r="AB25" s="14"/>
      <c r="AF25" s="8">
        <v>15</v>
      </c>
      <c r="AG25" s="8">
        <v>0.84012082925102971</v>
      </c>
      <c r="AH25" s="8">
        <v>0.38588455500108204</v>
      </c>
      <c r="AI25" s="8">
        <v>1</v>
      </c>
      <c r="AJ25" s="8">
        <v>1</v>
      </c>
      <c r="AK25" s="8">
        <v>1</v>
      </c>
      <c r="AL25" s="8">
        <v>1</v>
      </c>
      <c r="AM25" s="8">
        <v>1</v>
      </c>
      <c r="AN25" s="8">
        <v>1</v>
      </c>
      <c r="AO25" s="8">
        <v>1</v>
      </c>
      <c r="AP25" s="8">
        <v>1</v>
      </c>
      <c r="AQ25" s="8">
        <v>1</v>
      </c>
      <c r="AR25" s="8">
        <v>0.79287299289623459</v>
      </c>
      <c r="AS25" s="47">
        <v>0.38588455500108204</v>
      </c>
      <c r="AT25" s="47">
        <v>0.92171938637423423</v>
      </c>
      <c r="AU25" s="13">
        <v>0</v>
      </c>
    </row>
    <row r="26" spans="4:58" x14ac:dyDescent="0.25">
      <c r="D26" s="8">
        <v>22</v>
      </c>
      <c r="E26" s="8">
        <f t="shared" ca="1" si="7"/>
        <v>0.45467717950271658</v>
      </c>
      <c r="F26" s="21">
        <f t="shared" ca="1" si="8"/>
        <v>112.62869622036204</v>
      </c>
      <c r="G26" s="21"/>
      <c r="H26" s="8">
        <v>22</v>
      </c>
      <c r="I26" s="21">
        <f t="shared" ca="1" si="9"/>
        <v>1.0199180671583763E-2</v>
      </c>
      <c r="J26" s="21">
        <f t="shared" ca="1" si="10"/>
        <v>43.933747276498394</v>
      </c>
      <c r="K26" s="2"/>
      <c r="M26" s="44">
        <f t="shared" ca="1" si="13"/>
        <v>46492.246840705229</v>
      </c>
      <c r="N26" s="44">
        <f t="shared" ca="1" si="14"/>
        <v>46536.180587981726</v>
      </c>
      <c r="O26" s="44">
        <v>44105</v>
      </c>
      <c r="Q26" s="26">
        <v>23</v>
      </c>
      <c r="R26" s="42">
        <f t="shared" ca="1" si="4"/>
        <v>43983</v>
      </c>
      <c r="S26" s="26" t="str">
        <f ca="1">IFERROR(IF(VLOOKUP(R26,$M$5:$M$504,1,0)&gt;0,$M$3,""),IFERROR(IF(VLOOKUP(R26,$N$5:$N$504,1,0)&gt;0,$N$3,""),IFERROR(IF(VLOOKUP(R26,#REF!,1,0)&gt;0,#REF!,""),IFERROR(IF(VLOOKUP(R26,#REF!,1,0)&gt;0,#REF!,""),IFERROR(IF(VLOOKUP(R26,$O$5:$O$244,1,0)&gt;0,$O$3,""),"ERROR")))))</f>
        <v>CAMBIO MES</v>
      </c>
      <c r="T26" s="26" t="str">
        <f ca="1">IFERROR(IF(VLOOKUP(R26,$M$5:$M$504,1,0)&gt;0,$M$4,""),IFERROR(IF(VLOOKUP(R26,$N$5:$N$504,1,0)&gt;0,$N$4,""),IFERROR(IF(VLOOKUP(R26,#REF!,1,0)&gt;0,#REF!,""),IFERROR(IF(VLOOKUP(R26,#REF!,1,0)&gt;0,#REF!,""),IFERROR(IF(VLOOKUP(R26,$O$5:$O$244,1,0)&gt;0,$O$3,""),"ERROR")))))</f>
        <v>CAMBIO MES</v>
      </c>
      <c r="U26" s="26">
        <f t="shared" ca="1" si="11"/>
        <v>0</v>
      </c>
      <c r="V26" s="26">
        <f t="shared" ca="1" si="5"/>
        <v>0</v>
      </c>
      <c r="W26" s="26">
        <f t="shared" ca="1" si="0"/>
        <v>30</v>
      </c>
      <c r="X26" s="26">
        <f t="shared" ca="1" si="1"/>
        <v>2020</v>
      </c>
      <c r="Y26" s="26">
        <f t="shared" ca="1" si="2"/>
        <v>6</v>
      </c>
      <c r="AA26" s="6"/>
      <c r="AB26" s="31"/>
      <c r="AF26" s="8">
        <v>16</v>
      </c>
      <c r="AG26" s="8">
        <v>1</v>
      </c>
      <c r="AH26" s="8">
        <v>0.8976263767498105</v>
      </c>
      <c r="AI26" s="8">
        <v>1</v>
      </c>
      <c r="AJ26" s="8">
        <v>1</v>
      </c>
      <c r="AK26" s="8">
        <v>0.27012746562010553</v>
      </c>
      <c r="AL26" s="8">
        <v>1</v>
      </c>
      <c r="AM26" s="8">
        <v>1</v>
      </c>
      <c r="AN26" s="8">
        <v>1</v>
      </c>
      <c r="AO26" s="8">
        <v>0.46626636636210606</v>
      </c>
      <c r="AP26" s="8">
        <v>1</v>
      </c>
      <c r="AQ26" s="8">
        <v>1</v>
      </c>
      <c r="AR26" s="8">
        <v>1</v>
      </c>
      <c r="AS26" s="47">
        <v>0.27012746562010553</v>
      </c>
      <c r="AT26" s="47">
        <v>0.88628898897008535</v>
      </c>
      <c r="AU26" s="13">
        <v>0</v>
      </c>
    </row>
    <row r="27" spans="4:58" x14ac:dyDescent="0.25">
      <c r="D27" s="8">
        <v>23</v>
      </c>
      <c r="E27" s="8">
        <f t="shared" ca="1" si="7"/>
        <v>0.75714917594851061</v>
      </c>
      <c r="F27" s="21">
        <f t="shared" ca="1" si="8"/>
        <v>46.474090548188443</v>
      </c>
      <c r="G27" s="21"/>
      <c r="H27" s="8">
        <v>23</v>
      </c>
      <c r="I27" s="21">
        <f t="shared" ca="1" si="9"/>
        <v>0.45601317603680513</v>
      </c>
      <c r="J27" s="21">
        <f t="shared" ca="1" si="10"/>
        <v>18.144400742798744</v>
      </c>
      <c r="K27" s="2"/>
      <c r="M27" s="44">
        <f t="shared" ca="1" si="13"/>
        <v>46582.654678529914</v>
      </c>
      <c r="N27" s="44">
        <f t="shared" ca="1" si="14"/>
        <v>46600.799079272714</v>
      </c>
      <c r="O27" s="44">
        <v>44136</v>
      </c>
      <c r="Q27" s="26">
        <v>24</v>
      </c>
      <c r="R27" s="42">
        <f t="shared" ca="1" si="4"/>
        <v>44013</v>
      </c>
      <c r="S27" s="26" t="str">
        <f ca="1">IFERROR(IF(VLOOKUP(R27,$M$5:$M$504,1,0)&gt;0,$M$3,""),IFERROR(IF(VLOOKUP(R27,$N$5:$N$504,1,0)&gt;0,$N$3,""),IFERROR(IF(VLOOKUP(R27,#REF!,1,0)&gt;0,#REF!,""),IFERROR(IF(VLOOKUP(R27,#REF!,1,0)&gt;0,#REF!,""),IFERROR(IF(VLOOKUP(R27,$O$5:$O$244,1,0)&gt;0,$O$3,""),"ERROR")))))</f>
        <v>CAMBIO MES</v>
      </c>
      <c r="T27" s="26" t="str">
        <f ca="1">IFERROR(IF(VLOOKUP(R27,$M$5:$M$504,1,0)&gt;0,$M$4,""),IFERROR(IF(VLOOKUP(R27,$N$5:$N$504,1,0)&gt;0,$N$4,""),IFERROR(IF(VLOOKUP(R27,#REF!,1,0)&gt;0,#REF!,""),IFERROR(IF(VLOOKUP(R27,#REF!,1,0)&gt;0,#REF!,""),IFERROR(IF(VLOOKUP(R27,$O$5:$O$244,1,0)&gt;0,$O$3,""),"ERROR")))))</f>
        <v>CAMBIO MES</v>
      </c>
      <c r="U27" s="26">
        <f t="shared" ca="1" si="11"/>
        <v>0</v>
      </c>
      <c r="V27" s="26">
        <f t="shared" ca="1" si="5"/>
        <v>0</v>
      </c>
      <c r="W27" s="26">
        <f t="shared" ca="1" si="0"/>
        <v>10.937222084656241</v>
      </c>
      <c r="X27" s="26">
        <f t="shared" ca="1" si="1"/>
        <v>2020</v>
      </c>
      <c r="Y27" s="26">
        <f t="shared" ca="1" si="2"/>
        <v>7</v>
      </c>
      <c r="AA27" s="6"/>
      <c r="AB27" s="13"/>
      <c r="AF27" s="8">
        <v>17</v>
      </c>
      <c r="AG27" s="8">
        <v>1</v>
      </c>
      <c r="AH27" s="8">
        <v>1</v>
      </c>
      <c r="AI27" s="8">
        <v>1</v>
      </c>
      <c r="AJ27" s="8">
        <v>1</v>
      </c>
      <c r="AK27" s="8">
        <v>1</v>
      </c>
      <c r="AL27" s="8">
        <v>0.66584059623419312</v>
      </c>
      <c r="AM27" s="8">
        <v>1</v>
      </c>
      <c r="AN27" s="8">
        <v>1</v>
      </c>
      <c r="AO27" s="8">
        <v>1</v>
      </c>
      <c r="AP27" s="8">
        <v>1</v>
      </c>
      <c r="AQ27" s="8">
        <v>0.8481495943987587</v>
      </c>
      <c r="AR27" s="8">
        <v>0</v>
      </c>
      <c r="AS27" s="47">
        <v>0</v>
      </c>
      <c r="AT27" s="47">
        <v>0.87512248142188642</v>
      </c>
      <c r="AU27" s="13">
        <v>1</v>
      </c>
    </row>
    <row r="28" spans="4:58" x14ac:dyDescent="0.25">
      <c r="D28" s="8">
        <v>24</v>
      </c>
      <c r="E28" s="8">
        <f t="shared" ca="1" si="7"/>
        <v>0.40700487338559399</v>
      </c>
      <c r="F28" s="21">
        <f t="shared" ca="1" si="8"/>
        <v>125.94805754893788</v>
      </c>
      <c r="G28" s="21"/>
      <c r="H28" s="8">
        <v>24</v>
      </c>
      <c r="I28" s="21">
        <f t="shared" ca="1" si="9"/>
        <v>0.94105664306996428</v>
      </c>
      <c r="J28" s="21">
        <f t="shared" ca="1" si="10"/>
        <v>65.204673621642016</v>
      </c>
      <c r="K28" s="2"/>
      <c r="M28" s="44">
        <f t="shared" ca="1" si="13"/>
        <v>46726.74713682165</v>
      </c>
      <c r="N28" s="44">
        <f t="shared" ca="1" si="14"/>
        <v>46791.951810443294</v>
      </c>
      <c r="O28" s="44">
        <v>44166</v>
      </c>
      <c r="Q28" s="26">
        <v>25</v>
      </c>
      <c r="R28" s="42">
        <f t="shared" ca="1" si="4"/>
        <v>44023.937222084656</v>
      </c>
      <c r="S28" s="26" t="str">
        <f ca="1">IFERROR(IF(VLOOKUP(R28,$M$5:$M$504,1,0)&gt;0,$M$3,""),IFERROR(IF(VLOOKUP(R28,$N$5:$N$504,1,0)&gt;0,$N$3,""),IFERROR(IF(VLOOKUP(R28,#REF!,1,0)&gt;0,#REF!,""),IFERROR(IF(VLOOKUP(R28,#REF!,1,0)&gt;0,#REF!,""),IFERROR(IF(VLOOKUP(R28,$O$5:$O$244,1,0)&gt;0,$O$3,""),"ERROR")))))</f>
        <v>EQUIPO 1</v>
      </c>
      <c r="T28" s="26" t="str">
        <f ca="1">IFERROR(IF(VLOOKUP(R28,$M$5:$M$504,1,0)&gt;0,$M$4,""),IFERROR(IF(VLOOKUP(R28,$N$5:$N$504,1,0)&gt;0,$N$4,""),IFERROR(IF(VLOOKUP(R28,#REF!,1,0)&gt;0,#REF!,""),IFERROR(IF(VLOOKUP(R28,#REF!,1,0)&gt;0,#REF!,""),IFERROR(IF(VLOOKUP(R28,$O$5:$O$244,1,0)&gt;0,$O$3,""),"ERROR")))))</f>
        <v>FIN</v>
      </c>
      <c r="U28" s="26">
        <f t="shared" ca="1" si="11"/>
        <v>1</v>
      </c>
      <c r="V28" s="26">
        <f t="shared" ca="1" si="5"/>
        <v>1</v>
      </c>
      <c r="W28" s="26">
        <f t="shared" ca="1" si="0"/>
        <v>8.2382353531938861</v>
      </c>
      <c r="X28" s="26">
        <f t="shared" ca="1" si="1"/>
        <v>2020</v>
      </c>
      <c r="Y28" s="26">
        <f t="shared" ca="1" si="2"/>
        <v>7</v>
      </c>
      <c r="AA28" s="6"/>
      <c r="AB28" s="31"/>
      <c r="AF28" s="8">
        <v>18</v>
      </c>
      <c r="AG28" s="8">
        <v>1</v>
      </c>
      <c r="AH28" s="8">
        <v>1</v>
      </c>
      <c r="AI28" s="8">
        <v>1</v>
      </c>
      <c r="AJ28" s="8">
        <v>1</v>
      </c>
      <c r="AK28" s="8">
        <v>1</v>
      </c>
      <c r="AL28" s="8">
        <v>1</v>
      </c>
      <c r="AM28" s="8">
        <v>1</v>
      </c>
      <c r="AN28" s="8">
        <v>0.85867343319654121</v>
      </c>
      <c r="AO28" s="8">
        <v>1</v>
      </c>
      <c r="AP28" s="8">
        <v>1</v>
      </c>
      <c r="AQ28" s="8">
        <v>1</v>
      </c>
      <c r="AR28" s="8">
        <v>1</v>
      </c>
      <c r="AS28" s="47">
        <v>0.85867343319654121</v>
      </c>
      <c r="AT28" s="47">
        <v>0.98799692172354181</v>
      </c>
      <c r="AU28" s="13">
        <v>0</v>
      </c>
    </row>
    <row r="29" spans="4:58" x14ac:dyDescent="0.25">
      <c r="D29" s="8">
        <v>25</v>
      </c>
      <c r="E29" s="8">
        <f t="shared" ca="1" si="7"/>
        <v>0.92335385251871172</v>
      </c>
      <c r="F29" s="21">
        <f t="shared" ca="1" si="8"/>
        <v>16.067207236982451</v>
      </c>
      <c r="G29" s="21"/>
      <c r="H29" s="8">
        <v>25</v>
      </c>
      <c r="I29" s="21">
        <f t="shared" ca="1" si="9"/>
        <v>0.48548707256947421</v>
      </c>
      <c r="J29" s="21">
        <f t="shared" ca="1" si="10"/>
        <v>20.227199714095519</v>
      </c>
      <c r="K29" s="2"/>
      <c r="M29" s="44">
        <f t="shared" ca="1" si="13"/>
        <v>46808.019017680279</v>
      </c>
      <c r="N29" s="44">
        <f t="shared" ca="1" si="14"/>
        <v>46828.246217394371</v>
      </c>
      <c r="O29" s="44">
        <v>44197</v>
      </c>
      <c r="Q29" s="26">
        <v>26</v>
      </c>
      <c r="R29" s="42">
        <f t="shared" ca="1" si="4"/>
        <v>44032.17545743785</v>
      </c>
      <c r="S29" s="26" t="str">
        <f ca="1">IFERROR(IF(VLOOKUP(R29,$M$5:$M$504,1,0)&gt;0,$M$3,""),IFERROR(IF(VLOOKUP(R29,$N$5:$N$504,1,0)&gt;0,$N$3,""),IFERROR(IF(VLOOKUP(R29,#REF!,1,0)&gt;0,#REF!,""),IFERROR(IF(VLOOKUP(R29,#REF!,1,0)&gt;0,#REF!,""),IFERROR(IF(VLOOKUP(R29,$O$5:$O$244,1,0)&gt;0,$O$3,""),"ERROR")))))</f>
        <v>EQUIPO 1</v>
      </c>
      <c r="T29" s="26" t="str">
        <f ca="1">IFERROR(IF(VLOOKUP(R29,$M$5:$M$504,1,0)&gt;0,$M$4,""),IFERROR(IF(VLOOKUP(R29,$N$5:$N$504,1,0)&gt;0,$N$4,""),IFERROR(IF(VLOOKUP(R29,#REF!,1,0)&gt;0,#REF!,""),IFERROR(IF(VLOOKUP(R29,#REF!,1,0)&gt;0,#REF!,""),IFERROR(IF(VLOOKUP(R29,$O$5:$O$244,1,0)&gt;0,$O$3,""),"ERROR")))))</f>
        <v>INICIO</v>
      </c>
      <c r="U29" s="26">
        <f t="shared" ca="1" si="11"/>
        <v>0</v>
      </c>
      <c r="V29" s="26">
        <f t="shared" ca="1" si="5"/>
        <v>0</v>
      </c>
      <c r="W29" s="26">
        <f t="shared" ca="1" si="0"/>
        <v>11.824542562149873</v>
      </c>
      <c r="X29" s="26">
        <f t="shared" ca="1" si="1"/>
        <v>2020</v>
      </c>
      <c r="Y29" s="26">
        <f t="shared" ca="1" si="2"/>
        <v>7</v>
      </c>
      <c r="AA29" s="6"/>
      <c r="AB29" s="31"/>
      <c r="AF29" s="8">
        <v>19</v>
      </c>
      <c r="AG29" s="8">
        <v>0</v>
      </c>
      <c r="AH29" s="8">
        <v>0.70041369347979654</v>
      </c>
      <c r="AI29" s="8">
        <v>1</v>
      </c>
      <c r="AJ29" s="8">
        <v>1</v>
      </c>
      <c r="AK29" s="8">
        <v>1</v>
      </c>
      <c r="AL29" s="8">
        <v>0.98531550043092764</v>
      </c>
      <c r="AM29" s="8">
        <v>1</v>
      </c>
      <c r="AN29" s="8">
        <v>1</v>
      </c>
      <c r="AO29" s="8">
        <v>1</v>
      </c>
      <c r="AP29" s="8">
        <v>0.8863601676045707</v>
      </c>
      <c r="AQ29" s="8">
        <v>0.97028603452854445</v>
      </c>
      <c r="AR29" s="8">
        <v>1</v>
      </c>
      <c r="AS29" s="47">
        <v>0</v>
      </c>
      <c r="AT29" s="47">
        <v>0.87878573879989086</v>
      </c>
      <c r="AU29" s="13">
        <v>1</v>
      </c>
    </row>
    <row r="30" spans="4:58" x14ac:dyDescent="0.25">
      <c r="D30" s="8">
        <v>26</v>
      </c>
      <c r="E30" s="8">
        <f t="shared" ca="1" si="7"/>
        <v>0.58339140757517161</v>
      </c>
      <c r="F30" s="21">
        <f t="shared" ca="1" si="8"/>
        <v>81.526678222944184</v>
      </c>
      <c r="G30" s="21"/>
      <c r="H30" s="8">
        <v>26</v>
      </c>
      <c r="I30" s="21">
        <f t="shared" ca="1" si="9"/>
        <v>0.32889544024813278</v>
      </c>
      <c r="J30" s="21">
        <f t="shared" ca="1" si="10"/>
        <v>8.7985565081128332</v>
      </c>
      <c r="K30" s="2"/>
      <c r="M30" s="44">
        <f t="shared" ca="1" si="13"/>
        <v>46909.772895617316</v>
      </c>
      <c r="N30" s="44">
        <f t="shared" ca="1" si="14"/>
        <v>46918.571452125427</v>
      </c>
      <c r="O30" s="44">
        <v>44228</v>
      </c>
      <c r="Q30" s="26">
        <v>27</v>
      </c>
      <c r="R30" s="42">
        <f t="shared" ca="1" si="4"/>
        <v>44044</v>
      </c>
      <c r="S30" s="26" t="str">
        <f ca="1">IFERROR(IF(VLOOKUP(R30,$M$5:$M$504,1,0)&gt;0,$M$3,""),IFERROR(IF(VLOOKUP(R30,$N$5:$N$504,1,0)&gt;0,$N$3,""),IFERROR(IF(VLOOKUP(R30,#REF!,1,0)&gt;0,#REF!,""),IFERROR(IF(VLOOKUP(R30,#REF!,1,0)&gt;0,#REF!,""),IFERROR(IF(VLOOKUP(R30,$O$5:$O$244,1,0)&gt;0,$O$3,""),"ERROR")))))</f>
        <v>CAMBIO MES</v>
      </c>
      <c r="T30" s="26" t="str">
        <f ca="1">IFERROR(IF(VLOOKUP(R30,$M$5:$M$504,1,0)&gt;0,$M$4,""),IFERROR(IF(VLOOKUP(R30,$N$5:$N$504,1,0)&gt;0,$N$4,""),IFERROR(IF(VLOOKUP(R30,#REF!,1,0)&gt;0,#REF!,""),IFERROR(IF(VLOOKUP(R30,#REF!,1,0)&gt;0,#REF!,""),IFERROR(IF(VLOOKUP(R30,$O$5:$O$244,1,0)&gt;0,$O$3,""),"ERROR")))))</f>
        <v>CAMBIO MES</v>
      </c>
      <c r="U30" s="26">
        <f t="shared" ca="1" si="11"/>
        <v>0</v>
      </c>
      <c r="V30" s="26">
        <f t="shared" ca="1" si="5"/>
        <v>0</v>
      </c>
      <c r="W30" s="26">
        <f t="shared" ca="1" si="0"/>
        <v>5.3696983674090006</v>
      </c>
      <c r="X30" s="26">
        <f t="shared" ca="1" si="1"/>
        <v>2020</v>
      </c>
      <c r="Y30" s="26">
        <f t="shared" ca="1" si="2"/>
        <v>8</v>
      </c>
      <c r="AA30" s="6"/>
      <c r="AB30" s="38"/>
      <c r="AF30" s="8">
        <v>20</v>
      </c>
      <c r="AG30" s="8">
        <v>1</v>
      </c>
      <c r="AH30" s="8">
        <v>1</v>
      </c>
      <c r="AI30" s="8">
        <v>1</v>
      </c>
      <c r="AJ30" s="8">
        <v>1</v>
      </c>
      <c r="AK30" s="8">
        <v>1</v>
      </c>
      <c r="AL30" s="8">
        <v>1</v>
      </c>
      <c r="AM30" s="8">
        <v>0.38475070042665221</v>
      </c>
      <c r="AN30" s="8">
        <v>1</v>
      </c>
      <c r="AO30" s="8">
        <v>0.64514121376657085</v>
      </c>
      <c r="AP30" s="8">
        <v>0</v>
      </c>
      <c r="AQ30" s="8">
        <v>0.68633267138793597</v>
      </c>
      <c r="AR30" s="8">
        <v>1</v>
      </c>
      <c r="AS30" s="47">
        <v>0</v>
      </c>
      <c r="AT30" s="47">
        <v>0.8078670911448258</v>
      </c>
      <c r="AU30" s="13">
        <v>1</v>
      </c>
    </row>
    <row r="31" spans="4:58" x14ac:dyDescent="0.25">
      <c r="D31" s="8">
        <v>27</v>
      </c>
      <c r="E31" s="8">
        <f t="shared" ca="1" si="7"/>
        <v>0.718594904084081</v>
      </c>
      <c r="F31" s="21">
        <f t="shared" ca="1" si="8"/>
        <v>53.797711020088208</v>
      </c>
      <c r="G31" s="21"/>
      <c r="H31" s="8">
        <v>27</v>
      </c>
      <c r="I31" s="21">
        <f t="shared" ca="1" si="9"/>
        <v>0.31556135339746749</v>
      </c>
      <c r="J31" s="21">
        <f t="shared" ca="1" si="10"/>
        <v>7.7533966079234009</v>
      </c>
      <c r="K31" s="2"/>
      <c r="M31" s="44">
        <f t="shared" ca="1" si="13"/>
        <v>46972.369163145515</v>
      </c>
      <c r="N31" s="44">
        <f t="shared" ca="1" si="14"/>
        <v>46980.122559753436</v>
      </c>
      <c r="O31" s="44">
        <v>44256</v>
      </c>
      <c r="Q31" s="26">
        <v>28</v>
      </c>
      <c r="R31" s="42">
        <f t="shared" ca="1" si="4"/>
        <v>44049.369698367409</v>
      </c>
      <c r="S31" s="26" t="str">
        <f ca="1">IFERROR(IF(VLOOKUP(R31,$M$5:$M$504,1,0)&gt;0,$M$3,""),IFERROR(IF(VLOOKUP(R31,$N$5:$N$504,1,0)&gt;0,$N$3,""),IFERROR(IF(VLOOKUP(R31,#REF!,1,0)&gt;0,#REF!,""),IFERROR(IF(VLOOKUP(R31,#REF!,1,0)&gt;0,#REF!,""),IFERROR(IF(VLOOKUP(R31,$O$5:$O$244,1,0)&gt;0,$O$3,""),"ERROR")))))</f>
        <v>EQUIPO 1</v>
      </c>
      <c r="T31" s="26" t="str">
        <f ca="1">IFERROR(IF(VLOOKUP(R31,$M$5:$M$504,1,0)&gt;0,$M$4,""),IFERROR(IF(VLOOKUP(R31,$N$5:$N$504,1,0)&gt;0,$N$4,""),IFERROR(IF(VLOOKUP(R31,#REF!,1,0)&gt;0,#REF!,""),IFERROR(IF(VLOOKUP(R31,#REF!,1,0)&gt;0,#REF!,""),IFERROR(IF(VLOOKUP(R31,$O$5:$O$244,1,0)&gt;0,$O$3,""),"ERROR")))))</f>
        <v>FIN</v>
      </c>
      <c r="U31" s="26">
        <f t="shared" ca="1" si="11"/>
        <v>1</v>
      </c>
      <c r="V31" s="26">
        <f t="shared" ca="1" si="5"/>
        <v>1</v>
      </c>
      <c r="W31" s="26">
        <f t="shared" ca="1" si="0"/>
        <v>25.630301632590999</v>
      </c>
      <c r="X31" s="26">
        <f t="shared" ca="1" si="1"/>
        <v>2020</v>
      </c>
      <c r="Y31" s="26">
        <f t="shared" ca="1" si="2"/>
        <v>8</v>
      </c>
      <c r="AA31" s="6"/>
      <c r="AB31" s="13"/>
      <c r="AF31" s="8">
        <v>21</v>
      </c>
      <c r="AG31" s="8">
        <v>1</v>
      </c>
      <c r="AH31" s="8">
        <v>1</v>
      </c>
      <c r="AI31" s="8">
        <v>1</v>
      </c>
      <c r="AJ31" s="8">
        <v>1</v>
      </c>
      <c r="AK31" s="8">
        <v>1</v>
      </c>
      <c r="AL31" s="8">
        <v>1</v>
      </c>
      <c r="AM31" s="8">
        <v>1</v>
      </c>
      <c r="AN31" s="8">
        <v>1</v>
      </c>
      <c r="AO31" s="8">
        <v>1</v>
      </c>
      <c r="AP31" s="8">
        <v>0.95189109945438821</v>
      </c>
      <c r="AQ31" s="8">
        <v>1</v>
      </c>
      <c r="AR31" s="8">
        <v>1</v>
      </c>
      <c r="AS31" s="47">
        <v>0.95189109945438821</v>
      </c>
      <c r="AT31" s="47">
        <v>0.99591403858379735</v>
      </c>
      <c r="AU31" s="13">
        <v>0</v>
      </c>
    </row>
    <row r="32" spans="4:58" x14ac:dyDescent="0.25">
      <c r="D32" s="8">
        <v>28</v>
      </c>
      <c r="E32" s="8">
        <f t="shared" ca="1" si="7"/>
        <v>0.85188060479016503</v>
      </c>
      <c r="F32" s="21">
        <f t="shared" ca="1" si="8"/>
        <v>29.088617470203566</v>
      </c>
      <c r="G32" s="21"/>
      <c r="H32" s="8">
        <v>28</v>
      </c>
      <c r="I32" s="21">
        <f t="shared" ca="1" si="9"/>
        <v>0.32234991473885699</v>
      </c>
      <c r="J32" s="21">
        <f t="shared" ca="1" si="10"/>
        <v>8.2877417703749039</v>
      </c>
      <c r="K32" s="2"/>
      <c r="M32" s="44">
        <f t="shared" ca="1" si="13"/>
        <v>47009.211177223639</v>
      </c>
      <c r="N32" s="44">
        <f t="shared" ca="1" si="14"/>
        <v>47017.498918994017</v>
      </c>
      <c r="O32" s="44">
        <v>44287</v>
      </c>
      <c r="Q32" s="26">
        <v>29</v>
      </c>
      <c r="R32" s="42">
        <f t="shared" ca="1" si="4"/>
        <v>44075</v>
      </c>
      <c r="S32" s="26" t="str">
        <f ca="1">IFERROR(IF(VLOOKUP(R32,$M$5:$M$504,1,0)&gt;0,$M$3,""),IFERROR(IF(VLOOKUP(R32,$N$5:$N$504,1,0)&gt;0,$N$3,""),IFERROR(IF(VLOOKUP(R32,#REF!,1,0)&gt;0,#REF!,""),IFERROR(IF(VLOOKUP(R32,#REF!,1,0)&gt;0,#REF!,""),IFERROR(IF(VLOOKUP(R32,$O$5:$O$244,1,0)&gt;0,$O$3,""),"ERROR")))))</f>
        <v>CAMBIO MES</v>
      </c>
      <c r="T32" s="26" t="str">
        <f ca="1">IFERROR(IF(VLOOKUP(R32,$M$5:$M$504,1,0)&gt;0,$M$4,""),IFERROR(IF(VLOOKUP(R32,$N$5:$N$504,1,0)&gt;0,$N$4,""),IFERROR(IF(VLOOKUP(R32,#REF!,1,0)&gt;0,#REF!,""),IFERROR(IF(VLOOKUP(R32,#REF!,1,0)&gt;0,#REF!,""),IFERROR(IF(VLOOKUP(R32,$O$5:$O$244,1,0)&gt;0,$O$3,""),"ERROR")))))</f>
        <v>CAMBIO MES</v>
      </c>
      <c r="U32" s="26">
        <f t="shared" ca="1" si="11"/>
        <v>1</v>
      </c>
      <c r="V32" s="26">
        <f t="shared" ca="1" si="5"/>
        <v>1</v>
      </c>
      <c r="W32" s="26">
        <f t="shared" ca="1" si="0"/>
        <v>30</v>
      </c>
      <c r="X32" s="26">
        <f t="shared" ca="1" si="1"/>
        <v>2020</v>
      </c>
      <c r="Y32" s="26">
        <f t="shared" ca="1" si="2"/>
        <v>9</v>
      </c>
      <c r="AA32" s="6"/>
      <c r="AB32" s="32"/>
      <c r="AF32" s="8">
        <v>22</v>
      </c>
      <c r="AG32" s="8">
        <v>0.87131110200848083</v>
      </c>
      <c r="AH32" s="8">
        <v>1</v>
      </c>
      <c r="AI32" s="8">
        <v>1</v>
      </c>
      <c r="AJ32" s="8">
        <v>1</v>
      </c>
      <c r="AK32" s="8">
        <v>1</v>
      </c>
      <c r="AL32" s="8">
        <v>1</v>
      </c>
      <c r="AM32" s="8">
        <v>1</v>
      </c>
      <c r="AN32" s="8">
        <v>1</v>
      </c>
      <c r="AO32" s="8">
        <v>0.58859220669401113</v>
      </c>
      <c r="AP32" s="8">
        <v>0.69885693572958252</v>
      </c>
      <c r="AQ32" s="8">
        <v>1</v>
      </c>
      <c r="AR32" s="8">
        <v>1</v>
      </c>
      <c r="AS32" s="47">
        <v>0.58859220669401113</v>
      </c>
      <c r="AT32" s="47">
        <v>0.92967938457726107</v>
      </c>
      <c r="AU32" s="13">
        <v>0</v>
      </c>
    </row>
    <row r="33" spans="4:56" x14ac:dyDescent="0.25">
      <c r="D33" s="8">
        <v>29</v>
      </c>
      <c r="E33" s="8">
        <f t="shared" ca="1" si="7"/>
        <v>0.7210955994017888</v>
      </c>
      <c r="F33" s="21">
        <f t="shared" ca="1" si="8"/>
        <v>53.316602252304655</v>
      </c>
      <c r="G33" s="21"/>
      <c r="H33" s="8">
        <v>29</v>
      </c>
      <c r="I33" s="21">
        <f t="shared" ca="1" si="9"/>
        <v>0.8648399542911358</v>
      </c>
      <c r="J33" s="21">
        <f t="shared" ca="1" si="10"/>
        <v>52.23560636008817</v>
      </c>
      <c r="K33" s="2"/>
      <c r="M33" s="44">
        <f t="shared" ca="1" si="13"/>
        <v>47070.815521246324</v>
      </c>
      <c r="N33" s="44">
        <f t="shared" ca="1" si="14"/>
        <v>47123.051127606414</v>
      </c>
      <c r="O33" s="44">
        <v>44317</v>
      </c>
      <c r="Q33" s="26">
        <v>30</v>
      </c>
      <c r="R33" s="42">
        <f t="shared" ca="1" si="4"/>
        <v>44105</v>
      </c>
      <c r="S33" s="26" t="str">
        <f ca="1">IFERROR(IF(VLOOKUP(R33,$M$5:$M$504,1,0)&gt;0,$M$3,""),IFERROR(IF(VLOOKUP(R33,$N$5:$N$504,1,0)&gt;0,$N$3,""),IFERROR(IF(VLOOKUP(R33,#REF!,1,0)&gt;0,#REF!,""),IFERROR(IF(VLOOKUP(R33,#REF!,1,0)&gt;0,#REF!,""),IFERROR(IF(VLOOKUP(R33,$O$5:$O$244,1,0)&gt;0,$O$3,""),"ERROR")))))</f>
        <v>CAMBIO MES</v>
      </c>
      <c r="T33" s="26" t="str">
        <f ca="1">IFERROR(IF(VLOOKUP(R33,$M$5:$M$504,1,0)&gt;0,$M$4,""),IFERROR(IF(VLOOKUP(R33,$N$5:$N$504,1,0)&gt;0,$N$4,""),IFERROR(IF(VLOOKUP(R33,#REF!,1,0)&gt;0,#REF!,""),IFERROR(IF(VLOOKUP(R33,#REF!,1,0)&gt;0,#REF!,""),IFERROR(IF(VLOOKUP(R33,$O$5:$O$244,1,0)&gt;0,$O$3,""),"ERROR")))))</f>
        <v>CAMBIO MES</v>
      </c>
      <c r="U33" s="26">
        <f t="shared" ca="1" si="11"/>
        <v>1</v>
      </c>
      <c r="V33" s="26">
        <f t="shared" ca="1" si="5"/>
        <v>1</v>
      </c>
      <c r="W33" s="26">
        <f t="shared" ca="1" si="0"/>
        <v>1.0356397305731662</v>
      </c>
      <c r="X33" s="26">
        <f t="shared" ca="1" si="1"/>
        <v>2020</v>
      </c>
      <c r="Y33" s="26">
        <f t="shared" ca="1" si="2"/>
        <v>10</v>
      </c>
      <c r="AA33" s="6"/>
      <c r="AB33" s="32"/>
      <c r="AF33" s="8">
        <v>23</v>
      </c>
      <c r="AG33" s="8">
        <v>0.41255163770444098</v>
      </c>
      <c r="AH33" s="8">
        <v>1</v>
      </c>
      <c r="AI33" s="8">
        <v>1</v>
      </c>
      <c r="AJ33" s="8">
        <v>0.49986427138234529</v>
      </c>
      <c r="AK33" s="8">
        <v>1</v>
      </c>
      <c r="AL33" s="8">
        <v>0.82888842718627231</v>
      </c>
      <c r="AM33" s="8">
        <v>0.6625378977973484</v>
      </c>
      <c r="AN33" s="8">
        <v>0.88793398828608094</v>
      </c>
      <c r="AO33" s="8">
        <v>1</v>
      </c>
      <c r="AP33" s="8">
        <v>1</v>
      </c>
      <c r="AQ33" s="8">
        <v>1</v>
      </c>
      <c r="AR33" s="8">
        <v>1</v>
      </c>
      <c r="AS33" s="47">
        <v>0.41255163770444098</v>
      </c>
      <c r="AT33" s="47">
        <v>0.85675701423145889</v>
      </c>
      <c r="AU33" s="13">
        <v>0</v>
      </c>
    </row>
    <row r="34" spans="4:56" x14ac:dyDescent="0.25">
      <c r="D34" s="8">
        <v>30</v>
      </c>
      <c r="E34" s="8">
        <f t="shared" ca="1" si="7"/>
        <v>0.16828868513586381</v>
      </c>
      <c r="F34" s="21">
        <f t="shared" ca="1" si="8"/>
        <v>225.32920094831138</v>
      </c>
      <c r="G34" s="21"/>
      <c r="H34" s="8">
        <v>30</v>
      </c>
      <c r="I34" s="21">
        <f t="shared" ca="1" si="9"/>
        <v>0.35934860998631268</v>
      </c>
      <c r="J34" s="21">
        <f t="shared" ca="1" si="10"/>
        <v>11.125016155068115</v>
      </c>
      <c r="K34" s="2"/>
      <c r="M34" s="44">
        <f t="shared" ca="1" si="13"/>
        <v>47348.380328554726</v>
      </c>
      <c r="N34" s="44">
        <f t="shared" ca="1" si="14"/>
        <v>47359.505344709796</v>
      </c>
      <c r="O34" s="44">
        <v>44348</v>
      </c>
      <c r="Q34" s="26">
        <v>31</v>
      </c>
      <c r="R34" s="42">
        <f t="shared" ca="1" si="4"/>
        <v>44106.035639730573</v>
      </c>
      <c r="S34" s="26" t="str">
        <f ca="1">IFERROR(IF(VLOOKUP(R34,$M$5:$M$504,1,0)&gt;0,$M$3,""),IFERROR(IF(VLOOKUP(R34,$N$5:$N$504,1,0)&gt;0,$N$3,""),IFERROR(IF(VLOOKUP(R34,#REF!,1,0)&gt;0,#REF!,""),IFERROR(IF(VLOOKUP(R34,#REF!,1,0)&gt;0,#REF!,""),IFERROR(IF(VLOOKUP(R34,$O$5:$O$244,1,0)&gt;0,$O$3,""),"ERROR")))))</f>
        <v>EQUIPO 1</v>
      </c>
      <c r="T34" s="26" t="str">
        <f ca="1">IFERROR(IF(VLOOKUP(R34,$M$5:$M$504,1,0)&gt;0,$M$4,""),IFERROR(IF(VLOOKUP(R34,$N$5:$N$504,1,0)&gt;0,$N$4,""),IFERROR(IF(VLOOKUP(R34,#REF!,1,0)&gt;0,#REF!,""),IFERROR(IF(VLOOKUP(R34,#REF!,1,0)&gt;0,#REF!,""),IFERROR(IF(VLOOKUP(R34,$O$5:$O$244,1,0)&gt;0,$O$3,""),"ERROR")))))</f>
        <v>INICIO</v>
      </c>
      <c r="U34" s="26">
        <f t="shared" ca="1" si="11"/>
        <v>0</v>
      </c>
      <c r="V34" s="26">
        <f t="shared" ca="1" si="5"/>
        <v>0</v>
      </c>
      <c r="W34" s="26">
        <f t="shared" ca="1" si="0"/>
        <v>0.33716424743033713</v>
      </c>
      <c r="X34" s="26">
        <f t="shared" ca="1" si="1"/>
        <v>2020</v>
      </c>
      <c r="Y34" s="26">
        <f t="shared" ca="1" si="2"/>
        <v>10</v>
      </c>
      <c r="AA34" s="6"/>
      <c r="AB34" s="38"/>
      <c r="AF34" s="8">
        <v>24</v>
      </c>
      <c r="AG34" s="8">
        <v>1</v>
      </c>
      <c r="AH34" s="8">
        <v>0.96073503038210872</v>
      </c>
      <c r="AI34" s="8">
        <v>0.57931008037356213</v>
      </c>
      <c r="AJ34" s="8">
        <v>0.92220435723720584</v>
      </c>
      <c r="AK34" s="8">
        <v>1</v>
      </c>
      <c r="AL34" s="8">
        <v>1</v>
      </c>
      <c r="AM34" s="8">
        <v>3.952180341166827E-2</v>
      </c>
      <c r="AN34" s="8">
        <v>0</v>
      </c>
      <c r="AO34" s="8">
        <v>0</v>
      </c>
      <c r="AP34" s="8">
        <v>0.92793232635026912</v>
      </c>
      <c r="AQ34" s="8">
        <v>1</v>
      </c>
      <c r="AR34" s="8">
        <v>0.64750167156683258</v>
      </c>
      <c r="AS34" s="47">
        <v>0</v>
      </c>
      <c r="AT34" s="47">
        <v>0.67010672301530827</v>
      </c>
      <c r="AU34" s="13">
        <v>2</v>
      </c>
    </row>
    <row r="35" spans="4:56" x14ac:dyDescent="0.25">
      <c r="D35" s="8">
        <v>31</v>
      </c>
      <c r="E35" s="8">
        <f t="shared" ca="1" si="7"/>
        <v>0.51388271309961164</v>
      </c>
      <c r="F35" s="21">
        <f t="shared" ca="1" si="8"/>
        <v>97.575756939870402</v>
      </c>
      <c r="G35" s="21"/>
      <c r="H35" s="8">
        <v>31</v>
      </c>
      <c r="I35" s="21">
        <f t="shared" ca="1" si="9"/>
        <v>0.79360907815317994</v>
      </c>
      <c r="J35" s="21">
        <f t="shared" ca="1" si="10"/>
        <v>44.271743327919303</v>
      </c>
      <c r="K35" s="2"/>
      <c r="M35" s="44">
        <f t="shared" ca="1" si="13"/>
        <v>47457.081101649666</v>
      </c>
      <c r="N35" s="44">
        <f t="shared" ca="1" si="14"/>
        <v>47501.352844977584</v>
      </c>
      <c r="O35" s="44">
        <v>44378</v>
      </c>
      <c r="Q35" s="26">
        <v>32</v>
      </c>
      <c r="R35" s="42">
        <f t="shared" ca="1" si="4"/>
        <v>44106.372803978004</v>
      </c>
      <c r="S35" s="26" t="str">
        <f ca="1">IFERROR(IF(VLOOKUP(R35,$M$5:$M$504,1,0)&gt;0,$M$3,""),IFERROR(IF(VLOOKUP(R35,$N$5:$N$504,1,0)&gt;0,$N$3,""),IFERROR(IF(VLOOKUP(R35,#REF!,1,0)&gt;0,#REF!,""),IFERROR(IF(VLOOKUP(R35,#REF!,1,0)&gt;0,#REF!,""),IFERROR(IF(VLOOKUP(R35,$O$5:$O$244,1,0)&gt;0,$O$3,""),"ERROR")))))</f>
        <v>EQUIPO 1</v>
      </c>
      <c r="T35" s="26" t="str">
        <f ca="1">IFERROR(IF(VLOOKUP(R35,$M$5:$M$504,1,0)&gt;0,$M$4,""),IFERROR(IF(VLOOKUP(R35,$N$5:$N$504,1,0)&gt;0,$N$4,""),IFERROR(IF(VLOOKUP(R35,#REF!,1,0)&gt;0,#REF!,""),IFERROR(IF(VLOOKUP(R35,#REF!,1,0)&gt;0,#REF!,""),IFERROR(IF(VLOOKUP(R35,$O$5:$O$244,1,0)&gt;0,$O$3,""),"ERROR")))))</f>
        <v>FIN</v>
      </c>
      <c r="U35" s="26">
        <f t="shared" ca="1" si="11"/>
        <v>1</v>
      </c>
      <c r="V35" s="26">
        <f t="shared" ca="1" si="5"/>
        <v>1</v>
      </c>
      <c r="W35" s="26">
        <f t="shared" ca="1" si="0"/>
        <v>29.627196021996497</v>
      </c>
      <c r="X35" s="26">
        <f t="shared" ca="1" si="1"/>
        <v>2020</v>
      </c>
      <c r="Y35" s="26">
        <f t="shared" ca="1" si="2"/>
        <v>10</v>
      </c>
      <c r="AF35" s="8">
        <v>25</v>
      </c>
      <c r="AG35" s="8">
        <v>1</v>
      </c>
      <c r="AH35" s="8">
        <v>1</v>
      </c>
      <c r="AI35" s="8">
        <v>1</v>
      </c>
      <c r="AJ35" s="8">
        <v>1</v>
      </c>
      <c r="AK35" s="8">
        <v>1</v>
      </c>
      <c r="AL35" s="8">
        <v>0.90429618600367878</v>
      </c>
      <c r="AM35" s="8">
        <v>0</v>
      </c>
      <c r="AN35" s="8">
        <v>0.2608051765782875</v>
      </c>
      <c r="AO35" s="8">
        <v>1</v>
      </c>
      <c r="AP35" s="8">
        <v>0.91875120627035711</v>
      </c>
      <c r="AQ35" s="8">
        <v>0.11973162790212276</v>
      </c>
      <c r="AR35" s="8">
        <v>1</v>
      </c>
      <c r="AS35" s="47">
        <v>0</v>
      </c>
      <c r="AT35" s="47">
        <v>0.76517008845337542</v>
      </c>
      <c r="AU35" s="13">
        <v>1</v>
      </c>
    </row>
    <row r="36" spans="4:56" x14ac:dyDescent="0.25">
      <c r="D36" s="8">
        <v>32</v>
      </c>
      <c r="E36" s="8">
        <f t="shared" ca="1" si="7"/>
        <v>0.21306232580206907</v>
      </c>
      <c r="F36" s="21">
        <f t="shared" ca="1" si="8"/>
        <v>199.70918598453227</v>
      </c>
      <c r="G36" s="21"/>
      <c r="H36" s="8">
        <v>32</v>
      </c>
      <c r="I36" s="21">
        <f t="shared" ca="1" si="9"/>
        <v>0.84683618602629074</v>
      </c>
      <c r="J36" s="21">
        <f t="shared" ca="1" si="10"/>
        <v>50.004639699372092</v>
      </c>
      <c r="K36" s="2"/>
      <c r="M36" s="44">
        <f t="shared" ca="1" si="13"/>
        <v>47701.062030962115</v>
      </c>
      <c r="N36" s="44">
        <f t="shared" ca="1" si="14"/>
        <v>47751.066670661487</v>
      </c>
      <c r="O36" s="44">
        <v>44409</v>
      </c>
      <c r="Q36" s="26">
        <v>33</v>
      </c>
      <c r="R36" s="42">
        <f t="shared" ca="1" si="4"/>
        <v>44136</v>
      </c>
      <c r="S36" s="26" t="str">
        <f ca="1">IFERROR(IF(VLOOKUP(R36,$M$5:$M$504,1,0)&gt;0,$M$3,""),IFERROR(IF(VLOOKUP(R36,$N$5:$N$504,1,0)&gt;0,$N$3,""),IFERROR(IF(VLOOKUP(R36,#REF!,1,0)&gt;0,#REF!,""),IFERROR(IF(VLOOKUP(R36,#REF!,1,0)&gt;0,#REF!,""),IFERROR(IF(VLOOKUP(R36,$O$5:$O$244,1,0)&gt;0,$O$3,""),"ERROR")))))</f>
        <v>CAMBIO MES</v>
      </c>
      <c r="T36" s="26" t="str">
        <f ca="1">IFERROR(IF(VLOOKUP(R36,$M$5:$M$504,1,0)&gt;0,$M$4,""),IFERROR(IF(VLOOKUP(R36,$N$5:$N$504,1,0)&gt;0,$N$4,""),IFERROR(IF(VLOOKUP(R36,#REF!,1,0)&gt;0,#REF!,""),IFERROR(IF(VLOOKUP(R36,#REF!,1,0)&gt;0,#REF!,""),IFERROR(IF(VLOOKUP(R36,$O$5:$O$244,1,0)&gt;0,$O$3,""),"ERROR")))))</f>
        <v>CAMBIO MES</v>
      </c>
      <c r="U36" s="26">
        <f t="shared" ca="1" si="11"/>
        <v>1</v>
      </c>
      <c r="V36" s="26">
        <f t="shared" ca="1" si="5"/>
        <v>1</v>
      </c>
      <c r="W36" s="26">
        <f t="shared" ca="1" si="0"/>
        <v>30</v>
      </c>
      <c r="X36" s="26">
        <f t="shared" ca="1" si="1"/>
        <v>2020</v>
      </c>
      <c r="Y36" s="26">
        <f t="shared" ca="1" si="2"/>
        <v>11</v>
      </c>
      <c r="AF36" s="8">
        <v>26</v>
      </c>
      <c r="AG36" s="8">
        <v>1</v>
      </c>
      <c r="AH36" s="8">
        <v>1</v>
      </c>
      <c r="AI36" s="8">
        <v>0.97329810857580368</v>
      </c>
      <c r="AJ36" s="8">
        <v>1</v>
      </c>
      <c r="AK36" s="8">
        <v>0.29705493757430834</v>
      </c>
      <c r="AL36" s="8">
        <v>0.92089590544249711</v>
      </c>
      <c r="AM36" s="8">
        <v>1</v>
      </c>
      <c r="AN36" s="8">
        <v>1</v>
      </c>
      <c r="AO36" s="8">
        <v>1</v>
      </c>
      <c r="AP36" s="8">
        <v>1</v>
      </c>
      <c r="AQ36" s="8">
        <v>1</v>
      </c>
      <c r="AR36" s="8">
        <v>0.86644593309263718</v>
      </c>
      <c r="AS36" s="47">
        <v>0.29705493757430834</v>
      </c>
      <c r="AT36" s="47">
        <v>0.92018533019123327</v>
      </c>
      <c r="AU36" s="13">
        <v>0</v>
      </c>
    </row>
    <row r="37" spans="4:56" x14ac:dyDescent="0.25">
      <c r="D37" s="8">
        <v>33</v>
      </c>
      <c r="E37" s="8">
        <f t="shared" ca="1" si="7"/>
        <v>0.63922523759460581</v>
      </c>
      <c r="F37" s="21">
        <f t="shared" ca="1" si="8"/>
        <v>69.61310312004467</v>
      </c>
      <c r="G37" s="21"/>
      <c r="H37" s="8">
        <v>33</v>
      </c>
      <c r="I37" s="21">
        <f t="shared" ca="1" si="9"/>
        <v>0.21354680604349185</v>
      </c>
      <c r="J37" s="21">
        <f t="shared" ca="1" si="10"/>
        <v>1.0737022632052344</v>
      </c>
      <c r="K37" s="2"/>
      <c r="M37" s="44">
        <f t="shared" ca="1" si="13"/>
        <v>47820.679773781529</v>
      </c>
      <c r="N37" s="44">
        <f t="shared" ca="1" si="14"/>
        <v>47821.753476044731</v>
      </c>
      <c r="O37" s="44">
        <v>44440</v>
      </c>
      <c r="Q37" s="26">
        <v>34</v>
      </c>
      <c r="R37" s="42">
        <f t="shared" ca="1" si="4"/>
        <v>44166</v>
      </c>
      <c r="S37" s="26" t="str">
        <f ca="1">IFERROR(IF(VLOOKUP(R37,$M$5:$M$504,1,0)&gt;0,$M$3,""),IFERROR(IF(VLOOKUP(R37,$N$5:$N$504,1,0)&gt;0,$N$3,""),IFERROR(IF(VLOOKUP(R37,#REF!,1,0)&gt;0,#REF!,""),IFERROR(IF(VLOOKUP(R37,#REF!,1,0)&gt;0,#REF!,""),IFERROR(IF(VLOOKUP(R37,$O$5:$O$244,1,0)&gt;0,$O$3,""),"ERROR")))))</f>
        <v>CAMBIO MES</v>
      </c>
      <c r="T37" s="26" t="str">
        <f ca="1">IFERROR(IF(VLOOKUP(R37,$M$5:$M$504,1,0)&gt;0,$M$4,""),IFERROR(IF(VLOOKUP(R37,$N$5:$N$504,1,0)&gt;0,$N$4,""),IFERROR(IF(VLOOKUP(R37,#REF!,1,0)&gt;0,#REF!,""),IFERROR(IF(VLOOKUP(R37,#REF!,1,0)&gt;0,#REF!,""),IFERROR(IF(VLOOKUP(R37,$O$5:$O$244,1,0)&gt;0,$O$3,""),"ERROR")))))</f>
        <v>CAMBIO MES</v>
      </c>
      <c r="U37" s="26">
        <f t="shared" ca="1" si="11"/>
        <v>1</v>
      </c>
      <c r="V37" s="26">
        <f t="shared" ca="1" si="5"/>
        <v>1</v>
      </c>
      <c r="W37" s="26">
        <f t="shared" ca="1" si="0"/>
        <v>1.8926852196018444</v>
      </c>
      <c r="X37" s="26">
        <f t="shared" ca="1" si="1"/>
        <v>2020</v>
      </c>
      <c r="Y37" s="26">
        <f t="shared" ca="1" si="2"/>
        <v>12</v>
      </c>
      <c r="AF37" s="8">
        <v>27</v>
      </c>
      <c r="AG37" s="8">
        <v>1</v>
      </c>
      <c r="AH37" s="8">
        <v>1</v>
      </c>
      <c r="AI37" s="8">
        <v>1</v>
      </c>
      <c r="AJ37" s="8">
        <v>1</v>
      </c>
      <c r="AK37" s="8">
        <v>1</v>
      </c>
      <c r="AL37" s="8">
        <v>1</v>
      </c>
      <c r="AM37" s="8">
        <v>1</v>
      </c>
      <c r="AN37" s="8">
        <v>1</v>
      </c>
      <c r="AO37" s="8">
        <v>1</v>
      </c>
      <c r="AP37" s="8">
        <v>1</v>
      </c>
      <c r="AQ37" s="8">
        <v>0.95244549471656981</v>
      </c>
      <c r="AR37" s="8">
        <v>1</v>
      </c>
      <c r="AS37" s="47">
        <v>0.95244549471656981</v>
      </c>
      <c r="AT37" s="47">
        <v>0.99609141052464956</v>
      </c>
      <c r="AU37" s="13">
        <v>0</v>
      </c>
    </row>
    <row r="38" spans="4:56" x14ac:dyDescent="0.25">
      <c r="D38" s="8">
        <v>34</v>
      </c>
      <c r="E38" s="8">
        <f t="shared" ca="1" si="7"/>
        <v>0.30966393579436813</v>
      </c>
      <c r="F38" s="21">
        <f t="shared" ca="1" si="8"/>
        <v>157.83363374962735</v>
      </c>
      <c r="G38" s="21"/>
      <c r="H38" s="8">
        <v>34</v>
      </c>
      <c r="I38" s="21">
        <f t="shared" ca="1" si="9"/>
        <v>0.83868743189643502</v>
      </c>
      <c r="J38" s="21">
        <f t="shared" ca="1" si="10"/>
        <v>49.052283064300923</v>
      </c>
      <c r="K38" s="2"/>
      <c r="M38" s="44">
        <f t="shared" ca="1" si="13"/>
        <v>47979.58710979436</v>
      </c>
      <c r="N38" s="44">
        <f t="shared" ca="1" si="14"/>
        <v>48028.639392858662</v>
      </c>
      <c r="O38" s="44">
        <v>44470</v>
      </c>
      <c r="Q38" s="26">
        <v>35</v>
      </c>
      <c r="R38" s="42">
        <f t="shared" ca="1" si="4"/>
        <v>44167.892685219602</v>
      </c>
      <c r="S38" s="26" t="str">
        <f ca="1">IFERROR(IF(VLOOKUP(R38,$M$5:$M$504,1,0)&gt;0,$M$3,""),IFERROR(IF(VLOOKUP(R38,$N$5:$N$504,1,0)&gt;0,$N$3,""),IFERROR(IF(VLOOKUP(R38,#REF!,1,0)&gt;0,#REF!,""),IFERROR(IF(VLOOKUP(R38,#REF!,1,0)&gt;0,#REF!,""),IFERROR(IF(VLOOKUP(R38,$O$5:$O$244,1,0)&gt;0,$O$3,""),"ERROR")))))</f>
        <v>EQUIPO 1</v>
      </c>
      <c r="T38" s="26" t="str">
        <f ca="1">IFERROR(IF(VLOOKUP(R38,$M$5:$M$504,1,0)&gt;0,$M$4,""),IFERROR(IF(VLOOKUP(R38,$N$5:$N$504,1,0)&gt;0,$N$4,""),IFERROR(IF(VLOOKUP(R38,#REF!,1,0)&gt;0,#REF!,""),IFERROR(IF(VLOOKUP(R38,#REF!,1,0)&gt;0,#REF!,""),IFERROR(IF(VLOOKUP(R38,$O$5:$O$244,1,0)&gt;0,$O$3,""),"ERROR")))))</f>
        <v>INICIO</v>
      </c>
      <c r="U38" s="26">
        <f t="shared" ca="1" si="11"/>
        <v>0</v>
      </c>
      <c r="V38" s="26">
        <f t="shared" ca="1" si="5"/>
        <v>0</v>
      </c>
      <c r="W38" s="26">
        <f t="shared" ca="1" si="0"/>
        <v>29.107314780398156</v>
      </c>
      <c r="X38" s="26">
        <f t="shared" ca="1" si="1"/>
        <v>2020</v>
      </c>
      <c r="Y38" s="26">
        <f t="shared" ca="1" si="2"/>
        <v>12</v>
      </c>
      <c r="AF38" s="8">
        <v>28</v>
      </c>
      <c r="AG38" s="8">
        <v>0.7838844017434542</v>
      </c>
      <c r="AH38" s="8">
        <v>1</v>
      </c>
      <c r="AI38" s="8">
        <v>0.93726628518127275</v>
      </c>
      <c r="AJ38" s="8">
        <v>0.40120273744614676</v>
      </c>
      <c r="AK38" s="8">
        <v>1</v>
      </c>
      <c r="AL38" s="8">
        <v>1</v>
      </c>
      <c r="AM38" s="8">
        <v>1</v>
      </c>
      <c r="AN38" s="8">
        <v>0.38578961157796704</v>
      </c>
      <c r="AO38" s="8">
        <v>0</v>
      </c>
      <c r="AP38" s="8">
        <v>0.63715938471854783</v>
      </c>
      <c r="AQ38" s="8">
        <v>1</v>
      </c>
      <c r="AR38" s="8">
        <v>1</v>
      </c>
      <c r="AS38" s="47">
        <v>0</v>
      </c>
      <c r="AT38" s="47">
        <v>0.76192649946093949</v>
      </c>
      <c r="AU38" s="13">
        <v>1</v>
      </c>
    </row>
    <row r="39" spans="4:56" x14ac:dyDescent="0.25">
      <c r="D39" s="8">
        <v>35</v>
      </c>
      <c r="E39" s="8">
        <f t="shared" ca="1" si="7"/>
        <v>0.56425754418621654</v>
      </c>
      <c r="F39" s="21">
        <f t="shared" ca="1" si="8"/>
        <v>85.795556094219066</v>
      </c>
      <c r="G39" s="21"/>
      <c r="H39" s="8">
        <v>35</v>
      </c>
      <c r="I39" s="21">
        <f t="shared" ca="1" si="9"/>
        <v>0.86770332542222961</v>
      </c>
      <c r="J39" s="21">
        <f t="shared" ca="1" si="10"/>
        <v>52.608739913951716</v>
      </c>
      <c r="K39" s="2"/>
      <c r="M39" s="44">
        <f t="shared" ca="1" si="13"/>
        <v>48114.434948952883</v>
      </c>
      <c r="N39" s="44">
        <f t="shared" ca="1" si="14"/>
        <v>48167.043688866834</v>
      </c>
      <c r="O39" s="44">
        <v>44501</v>
      </c>
      <c r="Q39" s="26">
        <v>36</v>
      </c>
      <c r="R39" s="42">
        <f t="shared" ca="1" si="4"/>
        <v>44197</v>
      </c>
      <c r="S39" s="26" t="str">
        <f ca="1">IFERROR(IF(VLOOKUP(R39,$M$5:$M$504,1,0)&gt;0,$M$3,""),IFERROR(IF(VLOOKUP(R39,$N$5:$N$504,1,0)&gt;0,$N$3,""),IFERROR(IF(VLOOKUP(R39,#REF!,1,0)&gt;0,#REF!,""),IFERROR(IF(VLOOKUP(R39,#REF!,1,0)&gt;0,#REF!,""),IFERROR(IF(VLOOKUP(R39,$O$5:$O$244,1,0)&gt;0,$O$3,""),"ERROR")))))</f>
        <v>CAMBIO MES</v>
      </c>
      <c r="T39" s="26" t="str">
        <f ca="1">IFERROR(IF(VLOOKUP(R39,$M$5:$M$504,1,0)&gt;0,$M$4,""),IFERROR(IF(VLOOKUP(R39,$N$5:$N$504,1,0)&gt;0,$N$4,""),IFERROR(IF(VLOOKUP(R39,#REF!,1,0)&gt;0,#REF!,""),IFERROR(IF(VLOOKUP(R39,#REF!,1,0)&gt;0,#REF!,""),IFERROR(IF(VLOOKUP(R39,$O$5:$O$244,1,0)&gt;0,$O$3,""),"ERROR")))))</f>
        <v>CAMBIO MES</v>
      </c>
      <c r="U39" s="26">
        <f t="shared" ca="1" si="11"/>
        <v>0</v>
      </c>
      <c r="V39" s="26">
        <f t="shared" ca="1" si="5"/>
        <v>0</v>
      </c>
      <c r="W39" s="26">
        <f t="shared" ca="1" si="0"/>
        <v>31</v>
      </c>
      <c r="X39" s="26">
        <f t="shared" ca="1" si="1"/>
        <v>2021</v>
      </c>
      <c r="Y39" s="26">
        <f t="shared" ca="1" si="2"/>
        <v>1</v>
      </c>
      <c r="AF39" s="8">
        <v>29</v>
      </c>
      <c r="AG39" s="8">
        <v>1</v>
      </c>
      <c r="AH39" s="8">
        <v>1</v>
      </c>
      <c r="AI39" s="8">
        <v>1</v>
      </c>
      <c r="AJ39" s="8">
        <v>0.95923822656453317</v>
      </c>
      <c r="AK39" s="8">
        <v>0.56322991049913274</v>
      </c>
      <c r="AL39" s="8">
        <v>1</v>
      </c>
      <c r="AM39" s="8">
        <v>1</v>
      </c>
      <c r="AN39" s="8">
        <v>1</v>
      </c>
      <c r="AO39" s="8">
        <v>0.91048002119132432</v>
      </c>
      <c r="AP39" s="8">
        <v>0</v>
      </c>
      <c r="AQ39" s="8">
        <v>0.59840992598231724</v>
      </c>
      <c r="AR39" s="8">
        <v>0.63531906655454451</v>
      </c>
      <c r="AS39" s="47">
        <v>0</v>
      </c>
      <c r="AT39" s="47">
        <v>0.80328455753646366</v>
      </c>
      <c r="AU39" s="13">
        <v>1</v>
      </c>
      <c r="AX39" s="6" t="s">
        <v>78</v>
      </c>
      <c r="AY39" s="6"/>
    </row>
    <row r="40" spans="4:56" x14ac:dyDescent="0.25">
      <c r="D40" s="8">
        <v>36</v>
      </c>
      <c r="E40" s="8">
        <f t="shared" ca="1" si="7"/>
        <v>9.2178047056536871E-2</v>
      </c>
      <c r="F40" s="21">
        <f t="shared" ca="1" si="8"/>
        <v>288.56826761675893</v>
      </c>
      <c r="G40" s="21"/>
      <c r="H40" s="8">
        <v>36</v>
      </c>
      <c r="I40" s="21">
        <f t="shared" ca="1" si="9"/>
        <v>0.95746698263904284</v>
      </c>
      <c r="J40" s="21">
        <f t="shared" ca="1" si="10"/>
        <v>69.654758300745598</v>
      </c>
      <c r="K40" s="2"/>
      <c r="M40" s="44">
        <f t="shared" ca="1" si="13"/>
        <v>48455.61195648359</v>
      </c>
      <c r="N40" s="44">
        <f t="shared" ca="1" si="14"/>
        <v>48525.266714784339</v>
      </c>
      <c r="O40" s="44">
        <v>44531</v>
      </c>
      <c r="Q40" s="26">
        <v>37</v>
      </c>
      <c r="R40" s="42">
        <f t="shared" ca="1" si="4"/>
        <v>44228</v>
      </c>
      <c r="S40" s="26" t="str">
        <f ca="1">IFERROR(IF(VLOOKUP(R40,$M$5:$M$504,1,0)&gt;0,$M$3,""),IFERROR(IF(VLOOKUP(R40,$N$5:$N$504,1,0)&gt;0,$N$3,""),IFERROR(IF(VLOOKUP(R40,#REF!,1,0)&gt;0,#REF!,""),IFERROR(IF(VLOOKUP(R40,#REF!,1,0)&gt;0,#REF!,""),IFERROR(IF(VLOOKUP(R40,$O$5:$O$244,1,0)&gt;0,$O$3,""),"ERROR")))))</f>
        <v>CAMBIO MES</v>
      </c>
      <c r="T40" s="26" t="str">
        <f ca="1">IFERROR(IF(VLOOKUP(R40,$M$5:$M$504,1,0)&gt;0,$M$4,""),IFERROR(IF(VLOOKUP(R40,$N$5:$N$504,1,0)&gt;0,$N$4,""),IFERROR(IF(VLOOKUP(R40,#REF!,1,0)&gt;0,#REF!,""),IFERROR(IF(VLOOKUP(R40,#REF!,1,0)&gt;0,#REF!,""),IFERROR(IF(VLOOKUP(R40,$O$5:$O$244,1,0)&gt;0,$O$3,""),"ERROR")))))</f>
        <v>CAMBIO MES</v>
      </c>
      <c r="U40" s="26">
        <f t="shared" ca="1" si="11"/>
        <v>0</v>
      </c>
      <c r="V40" s="26">
        <f t="shared" ca="1" si="5"/>
        <v>0</v>
      </c>
      <c r="W40" s="26">
        <f t="shared" ca="1" si="0"/>
        <v>22.218356522113027</v>
      </c>
      <c r="X40" s="26">
        <f t="shared" ca="1" si="1"/>
        <v>2021</v>
      </c>
      <c r="Y40" s="26">
        <f t="shared" ca="1" si="2"/>
        <v>2</v>
      </c>
      <c r="AF40" s="8">
        <v>30</v>
      </c>
      <c r="AG40" s="8">
        <v>1</v>
      </c>
      <c r="AH40" s="8">
        <v>1</v>
      </c>
      <c r="AI40" s="8">
        <v>1</v>
      </c>
      <c r="AJ40" s="8">
        <v>1</v>
      </c>
      <c r="AK40" s="8">
        <v>1</v>
      </c>
      <c r="AL40" s="8">
        <v>1</v>
      </c>
      <c r="AM40" s="8">
        <v>1</v>
      </c>
      <c r="AN40" s="8">
        <v>1</v>
      </c>
      <c r="AO40" s="8">
        <v>1</v>
      </c>
      <c r="AP40" s="8">
        <v>0.19536504740127356</v>
      </c>
      <c r="AQ40" s="8">
        <v>0.78865894126817393</v>
      </c>
      <c r="AR40" s="8">
        <v>0.50220414194078444</v>
      </c>
      <c r="AS40" s="47">
        <v>0.19536504740127356</v>
      </c>
      <c r="AT40" s="47">
        <v>0.8720120907058877</v>
      </c>
      <c r="AU40" s="13">
        <v>0</v>
      </c>
      <c r="AX40" s="6" t="s">
        <v>38</v>
      </c>
      <c r="AY40" s="6">
        <f>MAX(AU11:AU5010)</f>
        <v>4</v>
      </c>
    </row>
    <row r="41" spans="4:56" x14ac:dyDescent="0.25">
      <c r="D41" s="8">
        <v>37</v>
      </c>
      <c r="E41" s="8">
        <f t="shared" ca="1" si="7"/>
        <v>0.44892558708682784</v>
      </c>
      <c r="F41" s="21">
        <f t="shared" ca="1" si="8"/>
        <v>114.17317929913663</v>
      </c>
      <c r="G41" s="21"/>
      <c r="H41" s="8">
        <v>37</v>
      </c>
      <c r="I41" s="21">
        <f t="shared" ca="1" si="9"/>
        <v>0.77274649236329818</v>
      </c>
      <c r="J41" s="21">
        <f t="shared" ca="1" si="10"/>
        <v>42.273574148558879</v>
      </c>
      <c r="K41" s="2"/>
      <c r="M41" s="44">
        <f t="shared" ca="1" si="13"/>
        <v>48639.439894083473</v>
      </c>
      <c r="N41" s="44">
        <f t="shared" ca="1" si="14"/>
        <v>48681.713468232032</v>
      </c>
      <c r="O41" s="44">
        <v>44562</v>
      </c>
      <c r="Q41" s="26">
        <v>38</v>
      </c>
      <c r="R41" s="42">
        <f t="shared" ca="1" si="4"/>
        <v>44250.218356522113</v>
      </c>
      <c r="S41" s="26" t="str">
        <f ca="1">IFERROR(IF(VLOOKUP(R41,$M$5:$M$504,1,0)&gt;0,$M$3,""),IFERROR(IF(VLOOKUP(R41,$N$5:$N$504,1,0)&gt;0,$N$3,""),IFERROR(IF(VLOOKUP(R41,#REF!,1,0)&gt;0,#REF!,""),IFERROR(IF(VLOOKUP(R41,#REF!,1,0)&gt;0,#REF!,""),IFERROR(IF(VLOOKUP(R41,$O$5:$O$244,1,0)&gt;0,$O$3,""),"ERROR")))))</f>
        <v>EQUIPO 1</v>
      </c>
      <c r="T41" s="26" t="str">
        <f ca="1">IFERROR(IF(VLOOKUP(R41,$M$5:$M$504,1,0)&gt;0,$M$4,""),IFERROR(IF(VLOOKUP(R41,$N$5:$N$504,1,0)&gt;0,$N$4,""),IFERROR(IF(VLOOKUP(R41,#REF!,1,0)&gt;0,#REF!,""),IFERROR(IF(VLOOKUP(R41,#REF!,1,0)&gt;0,#REF!,""),IFERROR(IF(VLOOKUP(R41,$O$5:$O$244,1,0)&gt;0,$O$3,""),"ERROR")))))</f>
        <v>FIN</v>
      </c>
      <c r="U41" s="26">
        <f t="shared" ca="1" si="11"/>
        <v>1</v>
      </c>
      <c r="V41" s="26">
        <f t="shared" ca="1" si="5"/>
        <v>1</v>
      </c>
      <c r="W41" s="26">
        <f t="shared" ca="1" si="0"/>
        <v>5.7816434778869734</v>
      </c>
      <c r="X41" s="26">
        <f t="shared" ca="1" si="1"/>
        <v>2021</v>
      </c>
      <c r="Y41" s="26">
        <f t="shared" ca="1" si="2"/>
        <v>2</v>
      </c>
      <c r="AF41" s="8">
        <v>31</v>
      </c>
      <c r="AG41" s="8">
        <v>1</v>
      </c>
      <c r="AH41" s="8">
        <v>0.1224673484482212</v>
      </c>
      <c r="AI41" s="8">
        <v>0.66231306458282613</v>
      </c>
      <c r="AJ41" s="8">
        <v>1</v>
      </c>
      <c r="AK41" s="8">
        <v>0.80695237023469568</v>
      </c>
      <c r="AL41" s="8">
        <v>1</v>
      </c>
      <c r="AM41" s="8">
        <v>0.74274661143440868</v>
      </c>
      <c r="AN41" s="8">
        <v>0</v>
      </c>
      <c r="AO41" s="8">
        <v>0.94531728021611339</v>
      </c>
      <c r="AP41" s="8">
        <v>1</v>
      </c>
      <c r="AQ41" s="8">
        <v>0.43295653030412118</v>
      </c>
      <c r="AR41" s="8">
        <v>0</v>
      </c>
      <c r="AS41" s="47">
        <v>0</v>
      </c>
      <c r="AT41" s="47">
        <v>0.64479362604374546</v>
      </c>
      <c r="AU41" s="13">
        <v>2</v>
      </c>
      <c r="AX41" s="6" t="s">
        <v>41</v>
      </c>
      <c r="AY41" s="6">
        <f>MIN(AU11:AU5010)</f>
        <v>0</v>
      </c>
    </row>
    <row r="42" spans="4:56" x14ac:dyDescent="0.25">
      <c r="D42" s="8">
        <v>38</v>
      </c>
      <c r="E42" s="8">
        <f t="shared" ca="1" si="7"/>
        <v>0.53182426808156746</v>
      </c>
      <c r="F42" s="21">
        <f t="shared" ca="1" si="8"/>
        <v>93.283500268887011</v>
      </c>
      <c r="G42" s="21"/>
      <c r="H42" s="8">
        <v>38</v>
      </c>
      <c r="I42" s="21">
        <f t="shared" ca="1" si="9"/>
        <v>0.79258258413281835</v>
      </c>
      <c r="J42" s="21">
        <f t="shared" ca="1" si="10"/>
        <v>44.170744825348407</v>
      </c>
      <c r="K42" s="2"/>
      <c r="M42" s="44">
        <f t="shared" ca="1" si="13"/>
        <v>48774.99696850092</v>
      </c>
      <c r="N42" s="44">
        <f t="shared" ca="1" si="14"/>
        <v>48819.167713326271</v>
      </c>
      <c r="O42" s="44">
        <v>44593</v>
      </c>
      <c r="Q42" s="26">
        <v>39</v>
      </c>
      <c r="R42" s="42">
        <f t="shared" ca="1" si="4"/>
        <v>44256</v>
      </c>
      <c r="S42" s="26" t="str">
        <f ca="1">IFERROR(IF(VLOOKUP(R42,$M$5:$M$504,1,0)&gt;0,$M$3,""),IFERROR(IF(VLOOKUP(R42,$N$5:$N$504,1,0)&gt;0,$N$3,""),IFERROR(IF(VLOOKUP(R42,#REF!,1,0)&gt;0,#REF!,""),IFERROR(IF(VLOOKUP(R42,#REF!,1,0)&gt;0,#REF!,""),IFERROR(IF(VLOOKUP(R42,$O$5:$O$244,1,0)&gt;0,$O$3,""),"ERROR")))))</f>
        <v>CAMBIO MES</v>
      </c>
      <c r="T42" s="26" t="str">
        <f ca="1">IFERROR(IF(VLOOKUP(R42,$M$5:$M$504,1,0)&gt;0,$M$4,""),IFERROR(IF(VLOOKUP(R42,$N$5:$N$504,1,0)&gt;0,$N$4,""),IFERROR(IF(VLOOKUP(R42,#REF!,1,0)&gt;0,#REF!,""),IFERROR(IF(VLOOKUP(R42,#REF!,1,0)&gt;0,#REF!,""),IFERROR(IF(VLOOKUP(R42,$O$5:$O$244,1,0)&gt;0,$O$3,""),"ERROR")))))</f>
        <v>CAMBIO MES</v>
      </c>
      <c r="U42" s="26">
        <f t="shared" ca="1" si="11"/>
        <v>1</v>
      </c>
      <c r="V42" s="26">
        <f t="shared" ca="1" si="5"/>
        <v>1</v>
      </c>
      <c r="W42" s="26">
        <f t="shared" ca="1" si="0"/>
        <v>31</v>
      </c>
      <c r="X42" s="26">
        <f t="shared" ca="1" si="1"/>
        <v>2021</v>
      </c>
      <c r="Y42" s="26">
        <f t="shared" ca="1" si="2"/>
        <v>3</v>
      </c>
      <c r="AF42" s="8">
        <v>32</v>
      </c>
      <c r="AG42" s="8">
        <v>0.91419831497055826</v>
      </c>
      <c r="AH42" s="8">
        <v>1</v>
      </c>
      <c r="AI42" s="8">
        <v>1</v>
      </c>
      <c r="AJ42" s="8">
        <v>1</v>
      </c>
      <c r="AK42" s="8">
        <v>1</v>
      </c>
      <c r="AL42" s="8">
        <v>0.36156527713974357</v>
      </c>
      <c r="AM42" s="8">
        <v>0</v>
      </c>
      <c r="AN42" s="8">
        <v>0.70164243528932035</v>
      </c>
      <c r="AO42" s="8">
        <v>1</v>
      </c>
      <c r="AP42" s="8">
        <v>0.97632101935643378</v>
      </c>
      <c r="AQ42" s="8">
        <v>1</v>
      </c>
      <c r="AR42" s="8">
        <v>1</v>
      </c>
      <c r="AS42" s="47">
        <v>0</v>
      </c>
      <c r="AT42" s="47">
        <v>0.82795609088300814</v>
      </c>
      <c r="AU42" s="13">
        <v>1</v>
      </c>
      <c r="AX42" s="6"/>
      <c r="AY42" s="6"/>
    </row>
    <row r="43" spans="4:56" x14ac:dyDescent="0.25">
      <c r="D43" s="8">
        <v>39</v>
      </c>
      <c r="E43" s="8">
        <f t="shared" ca="1" si="7"/>
        <v>0.92320322998069149</v>
      </c>
      <c r="F43" s="21">
        <f t="shared" ca="1" si="8"/>
        <v>16.095143559675424</v>
      </c>
      <c r="G43" s="21"/>
      <c r="H43" s="8">
        <v>39</v>
      </c>
      <c r="I43" s="21">
        <f t="shared" ca="1" si="9"/>
        <v>0.27365479125101422</v>
      </c>
      <c r="J43" s="21">
        <f t="shared" ca="1" si="10"/>
        <v>4.3339195986044388</v>
      </c>
      <c r="K43" s="2"/>
      <c r="M43" s="44">
        <f t="shared" ca="1" si="13"/>
        <v>48835.262856885944</v>
      </c>
      <c r="N43" s="44">
        <f t="shared" ca="1" si="14"/>
        <v>48839.596776484548</v>
      </c>
      <c r="O43" s="44">
        <v>44621</v>
      </c>
      <c r="Q43" s="26">
        <v>40</v>
      </c>
      <c r="R43" s="42">
        <f t="shared" ca="1" si="4"/>
        <v>44287</v>
      </c>
      <c r="S43" s="26" t="str">
        <f ca="1">IFERROR(IF(VLOOKUP(R43,$M$5:$M$504,1,0)&gt;0,$M$3,""),IFERROR(IF(VLOOKUP(R43,$N$5:$N$504,1,0)&gt;0,$N$3,""),IFERROR(IF(VLOOKUP(R43,#REF!,1,0)&gt;0,#REF!,""),IFERROR(IF(VLOOKUP(R43,#REF!,1,0)&gt;0,#REF!,""),IFERROR(IF(VLOOKUP(R43,$O$5:$O$244,1,0)&gt;0,$O$3,""),"ERROR")))))</f>
        <v>CAMBIO MES</v>
      </c>
      <c r="T43" s="26" t="str">
        <f ca="1">IFERROR(IF(VLOOKUP(R43,$M$5:$M$504,1,0)&gt;0,$M$4,""),IFERROR(IF(VLOOKUP(R43,$N$5:$N$504,1,0)&gt;0,$N$4,""),IFERROR(IF(VLOOKUP(R43,#REF!,1,0)&gt;0,#REF!,""),IFERROR(IF(VLOOKUP(R43,#REF!,1,0)&gt;0,#REF!,""),IFERROR(IF(VLOOKUP(R43,$O$5:$O$244,1,0)&gt;0,$O$3,""),"ERROR")))))</f>
        <v>CAMBIO MES</v>
      </c>
      <c r="U43" s="26">
        <f t="shared" ca="1" si="11"/>
        <v>1</v>
      </c>
      <c r="V43" s="26">
        <f t="shared" ca="1" si="5"/>
        <v>1</v>
      </c>
      <c r="W43" s="26">
        <f t="shared" ca="1" si="0"/>
        <v>8.7056129120974219</v>
      </c>
      <c r="X43" s="26">
        <f t="shared" ca="1" si="1"/>
        <v>2021</v>
      </c>
      <c r="Y43" s="26">
        <f t="shared" ca="1" si="2"/>
        <v>4</v>
      </c>
      <c r="AF43" s="8">
        <v>33</v>
      </c>
      <c r="AG43" s="8">
        <v>1</v>
      </c>
      <c r="AH43" s="8">
        <v>1</v>
      </c>
      <c r="AI43" s="8">
        <v>1</v>
      </c>
      <c r="AJ43" s="8">
        <v>3.8109579460433453E-2</v>
      </c>
      <c r="AK43" s="8">
        <v>0.70672288633302804</v>
      </c>
      <c r="AL43" s="8">
        <v>1</v>
      </c>
      <c r="AM43" s="8">
        <v>1</v>
      </c>
      <c r="AN43" s="8">
        <v>0.76366136019397901</v>
      </c>
      <c r="AO43" s="8">
        <v>0</v>
      </c>
      <c r="AP43" s="8">
        <v>0.56244989405710044</v>
      </c>
      <c r="AQ43" s="8">
        <v>1</v>
      </c>
      <c r="AR43" s="8">
        <v>0.46322296659209605</v>
      </c>
      <c r="AS43" s="47">
        <v>0</v>
      </c>
      <c r="AT43" s="47">
        <v>0.71101659645554882</v>
      </c>
      <c r="AU43" s="13">
        <v>1</v>
      </c>
      <c r="AX43" s="6" t="s">
        <v>48</v>
      </c>
      <c r="AY43" s="49" t="e">
        <f>(AY40-AY41)/ROUNDUP(AY42,0)</f>
        <v>#DIV/0!</v>
      </c>
    </row>
    <row r="44" spans="4:56" x14ac:dyDescent="0.25">
      <c r="D44" s="8">
        <v>40</v>
      </c>
      <c r="E44" s="8">
        <f t="shared" ca="1" si="7"/>
        <v>0.3264600184609352</v>
      </c>
      <c r="F44" s="21">
        <f t="shared" ca="1" si="8"/>
        <v>151.76780407527875</v>
      </c>
      <c r="G44" s="21"/>
      <c r="H44" s="8">
        <v>40</v>
      </c>
      <c r="I44" s="21">
        <f t="shared" ca="1" si="9"/>
        <v>0.2935198217244126</v>
      </c>
      <c r="J44" s="21">
        <f t="shared" ca="1" si="10"/>
        <v>5.9829681684360096</v>
      </c>
      <c r="K44" s="2"/>
      <c r="M44" s="44">
        <f t="shared" ca="1" si="13"/>
        <v>48991.364580559828</v>
      </c>
      <c r="N44" s="44">
        <f t="shared" ca="1" si="14"/>
        <v>48997.347548728263</v>
      </c>
      <c r="O44" s="44">
        <v>44652</v>
      </c>
      <c r="Q44" s="26">
        <v>41</v>
      </c>
      <c r="R44" s="42">
        <f t="shared" ca="1" si="4"/>
        <v>44295.705612912097</v>
      </c>
      <c r="S44" s="26" t="str">
        <f ca="1">IFERROR(IF(VLOOKUP(R44,$M$5:$M$504,1,0)&gt;0,$M$3,""),IFERROR(IF(VLOOKUP(R44,$N$5:$N$504,1,0)&gt;0,$N$3,""),IFERROR(IF(VLOOKUP(R44,#REF!,1,0)&gt;0,#REF!,""),IFERROR(IF(VLOOKUP(R44,#REF!,1,0)&gt;0,#REF!,""),IFERROR(IF(VLOOKUP(R44,$O$5:$O$244,1,0)&gt;0,$O$3,""),"ERROR")))))</f>
        <v>EQUIPO 1</v>
      </c>
      <c r="T44" s="26" t="str">
        <f ca="1">IFERROR(IF(VLOOKUP(R44,$M$5:$M$504,1,0)&gt;0,$M$4,""),IFERROR(IF(VLOOKUP(R44,$N$5:$N$504,1,0)&gt;0,$N$4,""),IFERROR(IF(VLOOKUP(R44,#REF!,1,0)&gt;0,#REF!,""),IFERROR(IF(VLOOKUP(R44,#REF!,1,0)&gt;0,#REF!,""),IFERROR(IF(VLOOKUP(R44,$O$5:$O$244,1,0)&gt;0,$O$3,""),"ERROR")))))</f>
        <v>INICIO</v>
      </c>
      <c r="U44" s="26">
        <f t="shared" ca="1" si="11"/>
        <v>0</v>
      </c>
      <c r="V44" s="26">
        <f t="shared" ca="1" si="5"/>
        <v>0</v>
      </c>
      <c r="W44" s="26">
        <f t="shared" ca="1" si="0"/>
        <v>6.1857372066879179</v>
      </c>
      <c r="X44" s="26">
        <f t="shared" ca="1" si="1"/>
        <v>2021</v>
      </c>
      <c r="Y44" s="26">
        <f t="shared" ca="1" si="2"/>
        <v>4</v>
      </c>
      <c r="AF44" s="8">
        <v>34</v>
      </c>
      <c r="AG44" s="8">
        <v>0.77493252943414492</v>
      </c>
      <c r="AH44" s="8">
        <v>0.87677752535247622</v>
      </c>
      <c r="AI44" s="8">
        <v>1</v>
      </c>
      <c r="AJ44" s="8">
        <v>1</v>
      </c>
      <c r="AK44" s="8">
        <v>1</v>
      </c>
      <c r="AL44" s="8">
        <v>1</v>
      </c>
      <c r="AM44" s="8">
        <v>0.98862737979324</v>
      </c>
      <c r="AN44" s="8">
        <v>1</v>
      </c>
      <c r="AO44" s="8">
        <v>1</v>
      </c>
      <c r="AP44" s="8">
        <v>1</v>
      </c>
      <c r="AQ44" s="8">
        <v>1</v>
      </c>
      <c r="AR44" s="8">
        <v>1</v>
      </c>
      <c r="AS44" s="47">
        <v>0.77493252943414492</v>
      </c>
      <c r="AT44" s="47">
        <v>0.97046610382443366</v>
      </c>
      <c r="AU44" s="13">
        <v>0</v>
      </c>
      <c r="BC44" s="57" t="s">
        <v>52</v>
      </c>
      <c r="BD44" s="57"/>
    </row>
    <row r="45" spans="4:56" x14ac:dyDescent="0.25">
      <c r="D45" s="8">
        <v>41</v>
      </c>
      <c r="E45" s="8">
        <f t="shared" ca="1" si="7"/>
        <v>0.62846279425979867</v>
      </c>
      <c r="F45" s="21">
        <f t="shared" ca="1" si="8"/>
        <v>71.852071483084629</v>
      </c>
      <c r="G45" s="21"/>
      <c r="H45" s="8">
        <v>41</v>
      </c>
      <c r="I45" s="21">
        <f t="shared" ca="1" si="9"/>
        <v>0.94406516209084856</v>
      </c>
      <c r="J45" s="21">
        <f t="shared" ca="1" si="10"/>
        <v>65.939441883278676</v>
      </c>
      <c r="K45" s="2"/>
      <c r="M45" s="44">
        <f t="shared" ca="1" si="13"/>
        <v>49069.199620211344</v>
      </c>
      <c r="N45" s="44">
        <f t="shared" ca="1" si="14"/>
        <v>49135.139062094626</v>
      </c>
      <c r="O45" s="44">
        <v>44682</v>
      </c>
      <c r="Q45" s="26">
        <v>42</v>
      </c>
      <c r="R45" s="42">
        <f t="shared" ca="1" si="4"/>
        <v>44301.891350118785</v>
      </c>
      <c r="S45" s="26" t="str">
        <f ca="1">IFERROR(IF(VLOOKUP(R45,$M$5:$M$504,1,0)&gt;0,$M$3,""),IFERROR(IF(VLOOKUP(R45,$N$5:$N$504,1,0)&gt;0,$N$3,""),IFERROR(IF(VLOOKUP(R45,#REF!,1,0)&gt;0,#REF!,""),IFERROR(IF(VLOOKUP(R45,#REF!,1,0)&gt;0,#REF!,""),IFERROR(IF(VLOOKUP(R45,$O$5:$O$244,1,0)&gt;0,$O$3,""),"ERROR")))))</f>
        <v>EQUIPO 1</v>
      </c>
      <c r="T45" s="26" t="str">
        <f ca="1">IFERROR(IF(VLOOKUP(R45,$M$5:$M$504,1,0)&gt;0,$M$4,""),IFERROR(IF(VLOOKUP(R45,$N$5:$N$504,1,0)&gt;0,$N$4,""),IFERROR(IF(VLOOKUP(R45,#REF!,1,0)&gt;0,#REF!,""),IFERROR(IF(VLOOKUP(R45,#REF!,1,0)&gt;0,#REF!,""),IFERROR(IF(VLOOKUP(R45,$O$5:$O$244,1,0)&gt;0,$O$3,""),"ERROR")))))</f>
        <v>FIN</v>
      </c>
      <c r="U45" s="26">
        <f t="shared" ca="1" si="11"/>
        <v>1</v>
      </c>
      <c r="V45" s="26">
        <f t="shared" ca="1" si="5"/>
        <v>1</v>
      </c>
      <c r="W45" s="26">
        <f t="shared" ca="1" si="0"/>
        <v>3.2768206284890766</v>
      </c>
      <c r="X45" s="26">
        <f t="shared" ca="1" si="1"/>
        <v>2021</v>
      </c>
      <c r="Y45" s="26">
        <f t="shared" ca="1" si="2"/>
        <v>4</v>
      </c>
      <c r="AF45" s="8">
        <v>35</v>
      </c>
      <c r="AG45" s="8">
        <v>1</v>
      </c>
      <c r="AH45" s="8">
        <v>1</v>
      </c>
      <c r="AI45" s="8">
        <v>0.8065149678539808</v>
      </c>
      <c r="AJ45" s="8">
        <v>1</v>
      </c>
      <c r="AK45" s="8">
        <v>1</v>
      </c>
      <c r="AL45" s="8">
        <v>1</v>
      </c>
      <c r="AM45" s="8">
        <v>1</v>
      </c>
      <c r="AN45" s="8">
        <v>1</v>
      </c>
      <c r="AO45" s="8">
        <v>1</v>
      </c>
      <c r="AP45" s="8">
        <v>1</v>
      </c>
      <c r="AQ45" s="8">
        <v>1</v>
      </c>
      <c r="AR45" s="8">
        <v>1</v>
      </c>
      <c r="AS45" s="47">
        <v>0.8065149678539808</v>
      </c>
      <c r="AT45" s="47">
        <v>0.98356702466705037</v>
      </c>
      <c r="AU45" s="13">
        <v>0</v>
      </c>
      <c r="AX45" s="57" t="s">
        <v>57</v>
      </c>
      <c r="AY45" s="57"/>
      <c r="AZ45" s="57"/>
      <c r="BA45" s="6" t="s">
        <v>55</v>
      </c>
      <c r="BB45" s="6" t="s">
        <v>56</v>
      </c>
      <c r="BC45" s="57" t="s">
        <v>58</v>
      </c>
      <c r="BD45" s="57" t="s">
        <v>59</v>
      </c>
    </row>
    <row r="46" spans="4:56" x14ac:dyDescent="0.25">
      <c r="D46" s="8">
        <v>42</v>
      </c>
      <c r="E46" s="8">
        <f t="shared" ca="1" si="7"/>
        <v>0.79373427870353741</v>
      </c>
      <c r="F46" s="21">
        <f t="shared" ca="1" si="8"/>
        <v>39.681947096014319</v>
      </c>
      <c r="G46" s="21"/>
      <c r="H46" s="8">
        <v>42</v>
      </c>
      <c r="I46" s="21">
        <f t="shared" ca="1" si="9"/>
        <v>0.28047019348396152</v>
      </c>
      <c r="J46" s="21">
        <f t="shared" ca="1" si="10"/>
        <v>4.905979112364399</v>
      </c>
      <c r="K46" s="2"/>
      <c r="M46" s="44"/>
      <c r="N46" s="44"/>
      <c r="O46" s="44">
        <v>44713</v>
      </c>
      <c r="Q46" s="26">
        <v>43</v>
      </c>
      <c r="R46" s="42">
        <f t="shared" ca="1" si="4"/>
        <v>44305.168170747274</v>
      </c>
      <c r="S46" s="26" t="str">
        <f ca="1">IFERROR(IF(VLOOKUP(R46,$M$5:$M$504,1,0)&gt;0,$M$3,""),IFERROR(IF(VLOOKUP(R46,$N$5:$N$504,1,0)&gt;0,$N$3,""),IFERROR(IF(VLOOKUP(R46,#REF!,1,0)&gt;0,#REF!,""),IFERROR(IF(VLOOKUP(R46,#REF!,1,0)&gt;0,#REF!,""),IFERROR(IF(VLOOKUP(R46,$O$5:$O$244,1,0)&gt;0,$O$3,""),"ERROR")))))</f>
        <v>EQUIPO 1</v>
      </c>
      <c r="T46" s="26" t="str">
        <f ca="1">IFERROR(IF(VLOOKUP(R46,$M$5:$M$504,1,0)&gt;0,$M$4,""),IFERROR(IF(VLOOKUP(R46,$N$5:$N$504,1,0)&gt;0,$N$4,""),IFERROR(IF(VLOOKUP(R46,#REF!,1,0)&gt;0,#REF!,""),IFERROR(IF(VLOOKUP(R46,#REF!,1,0)&gt;0,#REF!,""),IFERROR(IF(VLOOKUP(R46,$O$5:$O$244,1,0)&gt;0,$O$3,""),"ERROR")))))</f>
        <v>INICIO</v>
      </c>
      <c r="U46" s="26">
        <f t="shared" ca="1" si="11"/>
        <v>0</v>
      </c>
      <c r="V46" s="26">
        <f t="shared" ca="1" si="5"/>
        <v>0</v>
      </c>
      <c r="W46" s="26">
        <f t="shared" ca="1" si="0"/>
        <v>11.831829252725584</v>
      </c>
      <c r="X46" s="26">
        <f t="shared" ca="1" si="1"/>
        <v>2021</v>
      </c>
      <c r="Y46" s="26">
        <f t="shared" ca="1" si="2"/>
        <v>4</v>
      </c>
      <c r="AF46" s="8">
        <v>36</v>
      </c>
      <c r="AG46" s="8">
        <v>1</v>
      </c>
      <c r="AH46" s="8">
        <v>1</v>
      </c>
      <c r="AI46" s="8">
        <v>1</v>
      </c>
      <c r="AJ46" s="8">
        <v>1</v>
      </c>
      <c r="AK46" s="8">
        <v>1</v>
      </c>
      <c r="AL46" s="8">
        <v>1</v>
      </c>
      <c r="AM46" s="8">
        <v>1</v>
      </c>
      <c r="AN46" s="8">
        <v>0.7564860325538546</v>
      </c>
      <c r="AO46" s="8">
        <v>6.7026596305125474E-2</v>
      </c>
      <c r="AP46" s="8">
        <v>1</v>
      </c>
      <c r="AQ46" s="8">
        <v>1</v>
      </c>
      <c r="AR46" s="8">
        <v>1</v>
      </c>
      <c r="AS46" s="47">
        <v>6.7026596305125474E-2</v>
      </c>
      <c r="AT46" s="47">
        <v>0.90263524629677605</v>
      </c>
      <c r="AU46" s="13">
        <v>0</v>
      </c>
      <c r="AX46" s="50">
        <v>0</v>
      </c>
      <c r="AY46" s="50"/>
      <c r="AZ46" s="50"/>
      <c r="BA46" s="8">
        <f>COUNTIFS($AU$11:$AU$5010,"="&amp;AX46)</f>
        <v>2913</v>
      </c>
      <c r="BB46" s="8">
        <f>+BA46</f>
        <v>2913</v>
      </c>
      <c r="BC46" s="9">
        <f>+BB46/$BB$50</f>
        <v>0.58260000000000001</v>
      </c>
      <c r="BD46" s="7">
        <f>1-BC46</f>
        <v>0.41739999999999999</v>
      </c>
    </row>
    <row r="47" spans="4:56" x14ac:dyDescent="0.25">
      <c r="D47" s="8">
        <v>43</v>
      </c>
      <c r="E47" s="8">
        <f t="shared" ca="1" si="7"/>
        <v>0.71208085081360084</v>
      </c>
      <c r="F47" s="21">
        <f t="shared" ca="1" si="8"/>
        <v>55.055279488905576</v>
      </c>
      <c r="G47" s="21"/>
      <c r="H47" s="8">
        <v>43</v>
      </c>
      <c r="I47" s="21">
        <f t="shared" ca="1" si="9"/>
        <v>0.603041286289969</v>
      </c>
      <c r="J47" s="21">
        <f t="shared" ca="1" si="10"/>
        <v>28.592909690040266</v>
      </c>
      <c r="K47" s="2"/>
      <c r="M47" s="44"/>
      <c r="N47" s="44"/>
      <c r="O47" s="44">
        <v>44743</v>
      </c>
      <c r="Q47" s="26">
        <v>44</v>
      </c>
      <c r="R47" s="42">
        <f t="shared" ca="1" si="4"/>
        <v>44317</v>
      </c>
      <c r="S47" s="26" t="str">
        <f ca="1">IFERROR(IF(VLOOKUP(R47,$M$5:$M$504,1,0)&gt;0,$M$3,""),IFERROR(IF(VLOOKUP(R47,$N$5:$N$504,1,0)&gt;0,$N$3,""),IFERROR(IF(VLOOKUP(R47,#REF!,1,0)&gt;0,#REF!,""),IFERROR(IF(VLOOKUP(R47,#REF!,1,0)&gt;0,#REF!,""),IFERROR(IF(VLOOKUP(R47,$O$5:$O$244,1,0)&gt;0,$O$3,""),"ERROR")))))</f>
        <v>CAMBIO MES</v>
      </c>
      <c r="T47" s="26" t="str">
        <f ca="1">IFERROR(IF(VLOOKUP(R47,$M$5:$M$504,1,0)&gt;0,$M$4,""),IFERROR(IF(VLOOKUP(R47,$N$5:$N$504,1,0)&gt;0,$N$4,""),IFERROR(IF(VLOOKUP(R47,#REF!,1,0)&gt;0,#REF!,""),IFERROR(IF(VLOOKUP(R47,#REF!,1,0)&gt;0,#REF!,""),IFERROR(IF(VLOOKUP(R47,$O$5:$O$244,1,0)&gt;0,$O$3,""),"ERROR")))))</f>
        <v>CAMBIO MES</v>
      </c>
      <c r="U47" s="26">
        <f t="shared" ca="1" si="11"/>
        <v>0</v>
      </c>
      <c r="V47" s="26">
        <f t="shared" ca="1" si="5"/>
        <v>0</v>
      </c>
      <c r="W47" s="26">
        <f t="shared" ca="1" si="0"/>
        <v>31</v>
      </c>
      <c r="X47" s="26">
        <f t="shared" ca="1" si="1"/>
        <v>2021</v>
      </c>
      <c r="Y47" s="26">
        <f t="shared" ca="1" si="2"/>
        <v>5</v>
      </c>
      <c r="AF47" s="8">
        <v>37</v>
      </c>
      <c r="AG47" s="8">
        <v>0.52329601122689762</v>
      </c>
      <c r="AH47" s="8">
        <v>1</v>
      </c>
      <c r="AI47" s="8">
        <v>1</v>
      </c>
      <c r="AJ47" s="8">
        <v>1</v>
      </c>
      <c r="AK47" s="8">
        <v>0.79010759676443298</v>
      </c>
      <c r="AL47" s="8">
        <v>0</v>
      </c>
      <c r="AM47" s="8">
        <v>0.61115942299488046</v>
      </c>
      <c r="AN47" s="8">
        <v>1</v>
      </c>
      <c r="AO47" s="8">
        <v>1</v>
      </c>
      <c r="AP47" s="8">
        <v>1</v>
      </c>
      <c r="AQ47" s="8">
        <v>1</v>
      </c>
      <c r="AR47" s="8">
        <v>1</v>
      </c>
      <c r="AS47" s="47">
        <v>0</v>
      </c>
      <c r="AT47" s="47">
        <v>0.82646973687828096</v>
      </c>
      <c r="AU47" s="13">
        <v>1</v>
      </c>
      <c r="AX47" s="50">
        <v>1</v>
      </c>
      <c r="AY47" s="50"/>
      <c r="AZ47" s="50"/>
      <c r="BA47" s="8">
        <f t="shared" ref="BA47:BA50" si="25">COUNTIFS($AU$11:$AU$5010,"="&amp;AX47)</f>
        <v>1492</v>
      </c>
      <c r="BB47" s="8">
        <f t="shared" ref="BB47:BB50" si="26">+BB46+BA47</f>
        <v>4405</v>
      </c>
      <c r="BC47" s="9">
        <f t="shared" ref="BC47:BC50" si="27">+BB47/$BB$50</f>
        <v>0.88100000000000001</v>
      </c>
      <c r="BD47" s="7">
        <f t="shared" ref="BD47:BD50" si="28">1-BC47</f>
        <v>0.11899999999999999</v>
      </c>
    </row>
    <row r="48" spans="4:56" x14ac:dyDescent="0.25">
      <c r="D48" s="8">
        <v>44</v>
      </c>
      <c r="E48" s="8">
        <f t="shared" ca="1" si="7"/>
        <v>0.23490116639987901</v>
      </c>
      <c r="F48" s="21">
        <f t="shared" ca="1" si="8"/>
        <v>188.94371186164872</v>
      </c>
      <c r="G48" s="21"/>
      <c r="H48" s="8">
        <v>44</v>
      </c>
      <c r="I48" s="21">
        <f t="shared" ca="1" si="9"/>
        <v>0.10365571906995696</v>
      </c>
      <c r="J48" s="21">
        <f t="shared" ca="1" si="10"/>
        <v>14.195627430309202</v>
      </c>
      <c r="K48" s="2"/>
      <c r="M48" s="44"/>
      <c r="N48" s="44"/>
      <c r="O48" s="44">
        <v>44774</v>
      </c>
      <c r="Q48" s="26">
        <v>45</v>
      </c>
      <c r="R48" s="42">
        <f t="shared" ca="1" si="4"/>
        <v>44348</v>
      </c>
      <c r="S48" s="26" t="str">
        <f ca="1">IFERROR(IF(VLOOKUP(R48,$M$5:$M$504,1,0)&gt;0,$M$3,""),IFERROR(IF(VLOOKUP(R48,$N$5:$N$504,1,0)&gt;0,$N$3,""),IFERROR(IF(VLOOKUP(R48,#REF!,1,0)&gt;0,#REF!,""),IFERROR(IF(VLOOKUP(R48,#REF!,1,0)&gt;0,#REF!,""),IFERROR(IF(VLOOKUP(R48,$O$5:$O$244,1,0)&gt;0,$O$3,""),"ERROR")))))</f>
        <v>CAMBIO MES</v>
      </c>
      <c r="T48" s="26" t="str">
        <f ca="1">IFERROR(IF(VLOOKUP(R48,$M$5:$M$504,1,0)&gt;0,$M$4,""),IFERROR(IF(VLOOKUP(R48,$N$5:$N$504,1,0)&gt;0,$N$4,""),IFERROR(IF(VLOOKUP(R48,#REF!,1,0)&gt;0,#REF!,""),IFERROR(IF(VLOOKUP(R48,#REF!,1,0)&gt;0,#REF!,""),IFERROR(IF(VLOOKUP(R48,$O$5:$O$244,1,0)&gt;0,$O$3,""),"ERROR")))))</f>
        <v>CAMBIO MES</v>
      </c>
      <c r="U48" s="26">
        <f t="shared" ca="1" si="11"/>
        <v>0</v>
      </c>
      <c r="V48" s="26">
        <f t="shared" ca="1" si="5"/>
        <v>0</v>
      </c>
      <c r="W48" s="26">
        <f t="shared" ca="1" si="0"/>
        <v>30</v>
      </c>
      <c r="X48" s="26">
        <f t="shared" ca="1" si="1"/>
        <v>2021</v>
      </c>
      <c r="Y48" s="26">
        <f t="shared" ca="1" si="2"/>
        <v>6</v>
      </c>
      <c r="AF48" s="8">
        <v>38</v>
      </c>
      <c r="AG48" s="8">
        <v>1</v>
      </c>
      <c r="AH48" s="8">
        <v>1</v>
      </c>
      <c r="AI48" s="8">
        <v>1</v>
      </c>
      <c r="AJ48" s="8">
        <v>0.20112643656126844</v>
      </c>
      <c r="AK48" s="8">
        <v>8.8752954425158792E-2</v>
      </c>
      <c r="AL48" s="8">
        <v>1</v>
      </c>
      <c r="AM48" s="8">
        <v>1</v>
      </c>
      <c r="AN48" s="8">
        <v>1</v>
      </c>
      <c r="AO48" s="8">
        <v>0.23512186310472316</v>
      </c>
      <c r="AP48" s="8">
        <v>0</v>
      </c>
      <c r="AQ48" s="8">
        <v>0</v>
      </c>
      <c r="AR48" s="8">
        <v>0.5296188341019461</v>
      </c>
      <c r="AS48" s="47">
        <v>0</v>
      </c>
      <c r="AT48" s="47">
        <v>0.58700540940909585</v>
      </c>
      <c r="AU48" s="13">
        <v>2</v>
      </c>
      <c r="AX48" s="50">
        <v>2</v>
      </c>
      <c r="AY48" s="50"/>
      <c r="AZ48" s="50"/>
      <c r="BA48" s="8">
        <f t="shared" si="25"/>
        <v>502</v>
      </c>
      <c r="BB48" s="8">
        <f t="shared" si="26"/>
        <v>4907</v>
      </c>
      <c r="BC48" s="9">
        <f t="shared" si="27"/>
        <v>0.98140000000000005</v>
      </c>
      <c r="BD48" s="7">
        <f t="shared" si="28"/>
        <v>1.859999999999995E-2</v>
      </c>
    </row>
    <row r="49" spans="4:56" x14ac:dyDescent="0.25">
      <c r="D49" s="8">
        <v>45</v>
      </c>
      <c r="E49" s="8">
        <f t="shared" ca="1" si="7"/>
        <v>0.76780192846687689</v>
      </c>
      <c r="F49" s="21">
        <f t="shared" ca="1" si="8"/>
        <v>44.482505965261844</v>
      </c>
      <c r="G49" s="21"/>
      <c r="H49" s="8">
        <v>45</v>
      </c>
      <c r="I49" s="21">
        <f t="shared" ca="1" si="9"/>
        <v>0.46883403650254607</v>
      </c>
      <c r="J49" s="21">
        <f t="shared" ca="1" si="10"/>
        <v>19.051821183172347</v>
      </c>
      <c r="K49" s="2"/>
      <c r="M49" s="44"/>
      <c r="N49" s="44"/>
      <c r="O49" s="44">
        <v>44805</v>
      </c>
      <c r="Q49" s="26">
        <v>46</v>
      </c>
      <c r="R49" s="42">
        <f t="shared" ca="1" si="4"/>
        <v>44378</v>
      </c>
      <c r="S49" s="26" t="str">
        <f ca="1">IFERROR(IF(VLOOKUP(R49,$M$5:$M$504,1,0)&gt;0,$M$3,""),IFERROR(IF(VLOOKUP(R49,$N$5:$N$504,1,0)&gt;0,$N$3,""),IFERROR(IF(VLOOKUP(R49,#REF!,1,0)&gt;0,#REF!,""),IFERROR(IF(VLOOKUP(R49,#REF!,1,0)&gt;0,#REF!,""),IFERROR(IF(VLOOKUP(R49,$O$5:$O$244,1,0)&gt;0,$O$3,""),"ERROR")))))</f>
        <v>CAMBIO MES</v>
      </c>
      <c r="T49" s="26" t="str">
        <f ca="1">IFERROR(IF(VLOOKUP(R49,$M$5:$M$504,1,0)&gt;0,$M$4,""),IFERROR(IF(VLOOKUP(R49,$N$5:$N$504,1,0)&gt;0,$N$4,""),IFERROR(IF(VLOOKUP(R49,#REF!,1,0)&gt;0,#REF!,""),IFERROR(IF(VLOOKUP(R49,#REF!,1,0)&gt;0,#REF!,""),IFERROR(IF(VLOOKUP(R49,$O$5:$O$244,1,0)&gt;0,$O$3,""),"ERROR")))))</f>
        <v>CAMBIO MES</v>
      </c>
      <c r="U49" s="26">
        <f t="shared" ca="1" si="11"/>
        <v>0</v>
      </c>
      <c r="V49" s="26">
        <f t="shared" ca="1" si="5"/>
        <v>0</v>
      </c>
      <c r="W49" s="26">
        <f t="shared" ca="1" si="0"/>
        <v>4.6107251850917237</v>
      </c>
      <c r="X49" s="26">
        <f t="shared" ca="1" si="1"/>
        <v>2021</v>
      </c>
      <c r="Y49" s="26">
        <f t="shared" ca="1" si="2"/>
        <v>7</v>
      </c>
      <c r="AF49" s="8">
        <v>39</v>
      </c>
      <c r="AG49" s="8">
        <v>1</v>
      </c>
      <c r="AH49" s="8">
        <v>1</v>
      </c>
      <c r="AI49" s="8">
        <v>1</v>
      </c>
      <c r="AJ49" s="8">
        <v>0.5020424254381699</v>
      </c>
      <c r="AK49" s="8">
        <v>4.5752874311039061E-2</v>
      </c>
      <c r="AL49" s="8">
        <v>0.19229885145444617</v>
      </c>
      <c r="AM49" s="8">
        <v>0</v>
      </c>
      <c r="AN49" s="8">
        <v>0.3474347902071801</v>
      </c>
      <c r="AO49" s="8">
        <v>0.91739984094116755</v>
      </c>
      <c r="AP49" s="8">
        <v>0.96462389061226506</v>
      </c>
      <c r="AQ49" s="8">
        <v>0</v>
      </c>
      <c r="AR49" s="8">
        <v>0</v>
      </c>
      <c r="AS49" s="47">
        <v>0</v>
      </c>
      <c r="AT49" s="47">
        <v>0.49436819655906444</v>
      </c>
      <c r="AU49" s="13">
        <v>3</v>
      </c>
      <c r="AX49" s="50">
        <v>3</v>
      </c>
      <c r="AY49" s="50"/>
      <c r="AZ49" s="50"/>
      <c r="BA49" s="8">
        <f t="shared" si="25"/>
        <v>82</v>
      </c>
      <c r="BB49" s="8">
        <f t="shared" si="26"/>
        <v>4989</v>
      </c>
      <c r="BC49" s="9">
        <f t="shared" si="27"/>
        <v>0.99780000000000002</v>
      </c>
      <c r="BD49" s="7">
        <f t="shared" si="28"/>
        <v>2.1999999999999797E-3</v>
      </c>
    </row>
    <row r="50" spans="4:56" x14ac:dyDescent="0.25">
      <c r="D50" s="8">
        <v>46</v>
      </c>
      <c r="E50" s="8">
        <f t="shared" ca="1" si="7"/>
        <v>0.86061199157563206</v>
      </c>
      <c r="F50" s="21">
        <f t="shared" ca="1" si="8"/>
        <v>27.508090481561773</v>
      </c>
      <c r="G50" s="21"/>
      <c r="H50" s="8">
        <v>46</v>
      </c>
      <c r="I50" s="21">
        <f t="shared" ca="1" si="9"/>
        <v>0.94913115564095607</v>
      </c>
      <c r="J50" s="21">
        <f t="shared" ca="1" si="10"/>
        <v>67.250509072398955</v>
      </c>
      <c r="K50" s="2"/>
      <c r="M50" s="44"/>
      <c r="N50" s="44"/>
      <c r="O50" s="44">
        <v>44835</v>
      </c>
      <c r="Q50" s="26">
        <v>47</v>
      </c>
      <c r="R50" s="42">
        <f t="shared" ca="1" si="4"/>
        <v>44382.610725185092</v>
      </c>
      <c r="S50" s="26" t="str">
        <f ca="1">IFERROR(IF(VLOOKUP(R50,$M$5:$M$504,1,0)&gt;0,$M$3,""),IFERROR(IF(VLOOKUP(R50,$N$5:$N$504,1,0)&gt;0,$N$3,""),IFERROR(IF(VLOOKUP(R50,#REF!,1,0)&gt;0,#REF!,""),IFERROR(IF(VLOOKUP(R50,#REF!,1,0)&gt;0,#REF!,""),IFERROR(IF(VLOOKUP(R50,$O$5:$O$244,1,0)&gt;0,$O$3,""),"ERROR")))))</f>
        <v>EQUIPO 1</v>
      </c>
      <c r="T50" s="26" t="str">
        <f ca="1">IFERROR(IF(VLOOKUP(R50,$M$5:$M$504,1,0)&gt;0,$M$4,""),IFERROR(IF(VLOOKUP(R50,$N$5:$N$504,1,0)&gt;0,$N$4,""),IFERROR(IF(VLOOKUP(R50,#REF!,1,0)&gt;0,#REF!,""),IFERROR(IF(VLOOKUP(R50,#REF!,1,0)&gt;0,#REF!,""),IFERROR(IF(VLOOKUP(R50,$O$5:$O$244,1,0)&gt;0,$O$3,""),"ERROR")))))</f>
        <v>FIN</v>
      </c>
      <c r="U50" s="26">
        <f t="shared" ca="1" si="11"/>
        <v>1</v>
      </c>
      <c r="V50" s="26">
        <f t="shared" ca="1" si="5"/>
        <v>1</v>
      </c>
      <c r="W50" s="26">
        <f t="shared" ca="1" si="0"/>
        <v>26.389274814908276</v>
      </c>
      <c r="X50" s="26">
        <f t="shared" ca="1" si="1"/>
        <v>2021</v>
      </c>
      <c r="Y50" s="26">
        <f t="shared" ca="1" si="2"/>
        <v>7</v>
      </c>
      <c r="AF50" s="8">
        <v>40</v>
      </c>
      <c r="AG50" s="8">
        <v>1</v>
      </c>
      <c r="AH50" s="8">
        <v>1</v>
      </c>
      <c r="AI50" s="8">
        <v>1</v>
      </c>
      <c r="AJ50" s="8">
        <v>1</v>
      </c>
      <c r="AK50" s="8">
        <v>1</v>
      </c>
      <c r="AL50" s="8">
        <v>1</v>
      </c>
      <c r="AM50" s="8">
        <v>1</v>
      </c>
      <c r="AN50" s="8">
        <v>0.15501813734520128</v>
      </c>
      <c r="AO50" s="8">
        <v>0</v>
      </c>
      <c r="AP50" s="8">
        <v>0</v>
      </c>
      <c r="AQ50" s="8">
        <v>0.78817069125871053</v>
      </c>
      <c r="AR50" s="8">
        <v>0.87189998735101981</v>
      </c>
      <c r="AS50" s="47">
        <v>0</v>
      </c>
      <c r="AT50" s="47">
        <v>0.73282077425573744</v>
      </c>
      <c r="AU50" s="13">
        <v>2</v>
      </c>
      <c r="AX50" s="50">
        <v>4</v>
      </c>
      <c r="AY50" s="50"/>
      <c r="AZ50" s="50"/>
      <c r="BA50" s="8">
        <f t="shared" si="25"/>
        <v>11</v>
      </c>
      <c r="BB50" s="8">
        <f t="shared" si="26"/>
        <v>5000</v>
      </c>
      <c r="BC50" s="9">
        <f t="shared" si="27"/>
        <v>1</v>
      </c>
      <c r="BD50" s="7">
        <f t="shared" si="28"/>
        <v>0</v>
      </c>
    </row>
    <row r="51" spans="4:56" x14ac:dyDescent="0.25">
      <c r="D51" s="8">
        <v>47</v>
      </c>
      <c r="E51" s="8">
        <f t="shared" ca="1" si="7"/>
        <v>0.97557548047097242</v>
      </c>
      <c r="F51" s="21">
        <f t="shared" ca="1" si="8"/>
        <v>5.9388085000930104</v>
      </c>
      <c r="G51" s="21"/>
      <c r="H51" s="8">
        <v>47</v>
      </c>
      <c r="I51" s="21">
        <f t="shared" ca="1" si="9"/>
        <v>4.6918843442562363E-2</v>
      </c>
      <c r="J51" s="21">
        <f t="shared" ca="1" si="10"/>
        <v>25.846917829638414</v>
      </c>
      <c r="K51" s="2"/>
      <c r="M51" s="44"/>
      <c r="N51" s="44"/>
      <c r="O51" s="44">
        <v>44866</v>
      </c>
      <c r="Q51" s="26">
        <v>48</v>
      </c>
      <c r="R51" s="42">
        <f t="shared" ca="1" si="4"/>
        <v>44409</v>
      </c>
      <c r="S51" s="26" t="str">
        <f ca="1">IFERROR(IF(VLOOKUP(R51,$M$5:$M$504,1,0)&gt;0,$M$3,""),IFERROR(IF(VLOOKUP(R51,$N$5:$N$504,1,0)&gt;0,$N$3,""),IFERROR(IF(VLOOKUP(R51,#REF!,1,0)&gt;0,#REF!,""),IFERROR(IF(VLOOKUP(R51,#REF!,1,0)&gt;0,#REF!,""),IFERROR(IF(VLOOKUP(R51,$O$5:$O$244,1,0)&gt;0,$O$3,""),"ERROR")))))</f>
        <v>CAMBIO MES</v>
      </c>
      <c r="T51" s="26" t="str">
        <f ca="1">IFERROR(IF(VLOOKUP(R51,$M$5:$M$504,1,0)&gt;0,$M$4,""),IFERROR(IF(VLOOKUP(R51,$N$5:$N$504,1,0)&gt;0,$N$4,""),IFERROR(IF(VLOOKUP(R51,#REF!,1,0)&gt;0,#REF!,""),IFERROR(IF(VLOOKUP(R51,#REF!,1,0)&gt;0,#REF!,""),IFERROR(IF(VLOOKUP(R51,$O$5:$O$244,1,0)&gt;0,$O$3,""),"ERROR")))))</f>
        <v>CAMBIO MES</v>
      </c>
      <c r="U51" s="26">
        <f t="shared" ca="1" si="11"/>
        <v>1</v>
      </c>
      <c r="V51" s="26">
        <f t="shared" ca="1" si="5"/>
        <v>1</v>
      </c>
      <c r="W51" s="26">
        <f t="shared" ca="1" si="0"/>
        <v>31</v>
      </c>
      <c r="X51" s="26">
        <f t="shared" ca="1" si="1"/>
        <v>2021</v>
      </c>
      <c r="Y51" s="26">
        <f t="shared" ca="1" si="2"/>
        <v>8</v>
      </c>
      <c r="AF51" s="8">
        <v>41</v>
      </c>
      <c r="AG51" s="8">
        <v>1</v>
      </c>
      <c r="AH51" s="8">
        <v>1</v>
      </c>
      <c r="AI51" s="8">
        <v>1</v>
      </c>
      <c r="AJ51" s="8">
        <v>1</v>
      </c>
      <c r="AK51" s="8">
        <v>1</v>
      </c>
      <c r="AL51" s="8">
        <v>1</v>
      </c>
      <c r="AM51" s="8">
        <v>0.55867450444742228</v>
      </c>
      <c r="AN51" s="8">
        <v>0.82283023742075456</v>
      </c>
      <c r="AO51" s="8">
        <v>1</v>
      </c>
      <c r="AP51" s="8">
        <v>0.31788215998066366</v>
      </c>
      <c r="AQ51" s="8">
        <v>0</v>
      </c>
      <c r="AR51" s="8">
        <v>0.13527603789336881</v>
      </c>
      <c r="AS51" s="47">
        <v>0</v>
      </c>
      <c r="AT51" s="47">
        <v>0.73390287981372193</v>
      </c>
      <c r="AU51" s="13">
        <v>1</v>
      </c>
      <c r="AX51" s="50"/>
      <c r="AY51" s="50"/>
      <c r="AZ51" s="50"/>
      <c r="BA51" s="8"/>
      <c r="BB51" s="8"/>
      <c r="BC51" s="9"/>
      <c r="BD51" s="7"/>
    </row>
    <row r="52" spans="4:56" x14ac:dyDescent="0.25">
      <c r="D52" s="8">
        <v>48</v>
      </c>
      <c r="E52" s="8">
        <f t="shared" ca="1" si="7"/>
        <v>0.68937295376987873</v>
      </c>
      <c r="F52" s="21">
        <f t="shared" ca="1" si="8"/>
        <v>59.490983264041603</v>
      </c>
      <c r="G52" s="21"/>
      <c r="H52" s="8">
        <v>48</v>
      </c>
      <c r="I52" s="21">
        <f t="shared" ca="1" si="9"/>
        <v>0.73011916584172731</v>
      </c>
      <c r="J52" s="21">
        <f t="shared" ca="1" si="10"/>
        <v>38.485877127631611</v>
      </c>
      <c r="K52" s="2"/>
      <c r="M52" s="44"/>
      <c r="N52" s="44"/>
      <c r="O52" s="44">
        <v>44896</v>
      </c>
      <c r="Q52" s="26">
        <v>49</v>
      </c>
      <c r="R52" s="42">
        <f t="shared" ca="1" si="4"/>
        <v>44440</v>
      </c>
      <c r="S52" s="26" t="str">
        <f ca="1">IFERROR(IF(VLOOKUP(R52,$M$5:$M$504,1,0)&gt;0,$M$3,""),IFERROR(IF(VLOOKUP(R52,$N$5:$N$504,1,0)&gt;0,$N$3,""),IFERROR(IF(VLOOKUP(R52,#REF!,1,0)&gt;0,#REF!,""),IFERROR(IF(VLOOKUP(R52,#REF!,1,0)&gt;0,#REF!,""),IFERROR(IF(VLOOKUP(R52,$O$5:$O$244,1,0)&gt;0,$O$3,""),"ERROR")))))</f>
        <v>CAMBIO MES</v>
      </c>
      <c r="T52" s="26" t="str">
        <f ca="1">IFERROR(IF(VLOOKUP(R52,$M$5:$M$504,1,0)&gt;0,$M$4,""),IFERROR(IF(VLOOKUP(R52,$N$5:$N$504,1,0)&gt;0,$N$4,""),IFERROR(IF(VLOOKUP(R52,#REF!,1,0)&gt;0,#REF!,""),IFERROR(IF(VLOOKUP(R52,#REF!,1,0)&gt;0,#REF!,""),IFERROR(IF(VLOOKUP(R52,$O$5:$O$244,1,0)&gt;0,$O$3,""),"ERROR")))))</f>
        <v>CAMBIO MES</v>
      </c>
      <c r="U52" s="26">
        <f t="shared" ca="1" si="11"/>
        <v>1</v>
      </c>
      <c r="V52" s="26">
        <f t="shared" ca="1" si="5"/>
        <v>1</v>
      </c>
      <c r="W52" s="26">
        <f t="shared" ca="1" si="0"/>
        <v>27.804943416442256</v>
      </c>
      <c r="X52" s="26">
        <f t="shared" ca="1" si="1"/>
        <v>2021</v>
      </c>
      <c r="Y52" s="26">
        <f t="shared" ca="1" si="2"/>
        <v>9</v>
      </c>
      <c r="AF52" s="8">
        <v>42</v>
      </c>
      <c r="AG52" s="8">
        <v>1</v>
      </c>
      <c r="AH52" s="8">
        <v>1</v>
      </c>
      <c r="AI52" s="8">
        <v>1</v>
      </c>
      <c r="AJ52" s="8">
        <v>1</v>
      </c>
      <c r="AK52" s="8">
        <v>0.5353665614830172</v>
      </c>
      <c r="AL52" s="8">
        <v>0.53116135016656096</v>
      </c>
      <c r="AM52" s="8">
        <v>1</v>
      </c>
      <c r="AN52" s="8">
        <v>0.64755566183720803</v>
      </c>
      <c r="AO52" s="8">
        <v>0.72132341442023362</v>
      </c>
      <c r="AP52" s="8">
        <v>1</v>
      </c>
      <c r="AQ52" s="8">
        <v>1</v>
      </c>
      <c r="AR52" s="8">
        <v>1</v>
      </c>
      <c r="AS52" s="47">
        <v>0.53116135016656096</v>
      </c>
      <c r="AT52" s="47">
        <v>0.86916474482337214</v>
      </c>
      <c r="AU52" s="13">
        <v>0</v>
      </c>
      <c r="AX52" s="50"/>
      <c r="AY52" s="50"/>
      <c r="AZ52" s="50"/>
      <c r="BA52" s="8"/>
      <c r="BB52" s="8"/>
      <c r="BC52" s="9"/>
      <c r="BD52" s="7"/>
    </row>
    <row r="53" spans="4:56" x14ac:dyDescent="0.25">
      <c r="D53" s="8">
        <v>49</v>
      </c>
      <c r="E53" s="8">
        <f t="shared" ca="1" si="7"/>
        <v>0.17675205771938429</v>
      </c>
      <c r="F53" s="21">
        <f t="shared" ca="1" si="8"/>
        <v>220.04454646906009</v>
      </c>
      <c r="G53" s="21"/>
      <c r="H53" s="8">
        <v>49</v>
      </c>
      <c r="I53" s="21">
        <f t="shared" ca="1" si="9"/>
        <v>0.31295281717565815</v>
      </c>
      <c r="J53" s="21">
        <f t="shared" ca="1" si="10"/>
        <v>7.5467785133855543</v>
      </c>
      <c r="K53" s="2"/>
      <c r="M53" s="44"/>
      <c r="N53" s="44"/>
      <c r="O53" s="44">
        <v>44927</v>
      </c>
      <c r="Q53" s="26">
        <v>50</v>
      </c>
      <c r="R53" s="42">
        <f t="shared" ca="1" si="4"/>
        <v>44467.804943416442</v>
      </c>
      <c r="S53" s="26" t="str">
        <f ca="1">IFERROR(IF(VLOOKUP(R53,$M$5:$M$504,1,0)&gt;0,$M$3,""),IFERROR(IF(VLOOKUP(R53,$N$5:$N$504,1,0)&gt;0,$N$3,""),IFERROR(IF(VLOOKUP(R53,#REF!,1,0)&gt;0,#REF!,""),IFERROR(IF(VLOOKUP(R53,#REF!,1,0)&gt;0,#REF!,""),IFERROR(IF(VLOOKUP(R53,$O$5:$O$244,1,0)&gt;0,$O$3,""),"ERROR")))))</f>
        <v>EQUIPO 1</v>
      </c>
      <c r="T53" s="26" t="str">
        <f ca="1">IFERROR(IF(VLOOKUP(R53,$M$5:$M$504,1,0)&gt;0,$M$4,""),IFERROR(IF(VLOOKUP(R53,$N$5:$N$504,1,0)&gt;0,$N$4,""),IFERROR(IF(VLOOKUP(R53,#REF!,1,0)&gt;0,#REF!,""),IFERROR(IF(VLOOKUP(R53,#REF!,1,0)&gt;0,#REF!,""),IFERROR(IF(VLOOKUP(R53,$O$5:$O$244,1,0)&gt;0,$O$3,""),"ERROR")))))</f>
        <v>INICIO</v>
      </c>
      <c r="U53" s="26">
        <f t="shared" ca="1" si="11"/>
        <v>0</v>
      </c>
      <c r="V53" s="26">
        <f t="shared" ca="1" si="5"/>
        <v>0</v>
      </c>
      <c r="W53" s="26">
        <f t="shared" ca="1" si="0"/>
        <v>2.1950565835577436</v>
      </c>
      <c r="X53" s="26">
        <f t="shared" ca="1" si="1"/>
        <v>2021</v>
      </c>
      <c r="Y53" s="26">
        <f t="shared" ca="1" si="2"/>
        <v>9</v>
      </c>
      <c r="AF53" s="8">
        <v>43</v>
      </c>
      <c r="AG53" s="8">
        <v>1</v>
      </c>
      <c r="AH53" s="8">
        <v>1</v>
      </c>
      <c r="AI53" s="8">
        <v>1</v>
      </c>
      <c r="AJ53" s="8">
        <v>1</v>
      </c>
      <c r="AK53" s="8">
        <v>1</v>
      </c>
      <c r="AL53" s="8">
        <v>1</v>
      </c>
      <c r="AM53" s="8">
        <v>1</v>
      </c>
      <c r="AN53" s="8">
        <v>1</v>
      </c>
      <c r="AO53" s="8">
        <v>1</v>
      </c>
      <c r="AP53" s="8">
        <v>1</v>
      </c>
      <c r="AQ53" s="8">
        <v>1</v>
      </c>
      <c r="AR53" s="8">
        <v>0.22032561435527545</v>
      </c>
      <c r="AS53" s="47">
        <v>0.22032561435527545</v>
      </c>
      <c r="AT53" s="47">
        <v>0.93378107957537959</v>
      </c>
      <c r="AU53" s="13">
        <v>0</v>
      </c>
      <c r="AX53" s="50"/>
      <c r="AY53" s="50"/>
      <c r="AZ53" s="50"/>
      <c r="BA53" s="8"/>
      <c r="BB53" s="8"/>
      <c r="BC53" s="9"/>
      <c r="BD53" s="7"/>
    </row>
    <row r="54" spans="4:56" x14ac:dyDescent="0.25">
      <c r="D54" s="8">
        <v>50</v>
      </c>
      <c r="E54" s="8">
        <f t="shared" ca="1" si="7"/>
        <v>0.45707213319137785</v>
      </c>
      <c r="F54" s="21">
        <f t="shared" ca="1" si="8"/>
        <v>111.99024148022554</v>
      </c>
      <c r="G54" s="21"/>
      <c r="H54" s="8">
        <v>50</v>
      </c>
      <c r="I54" s="21">
        <f t="shared" ca="1" si="9"/>
        <v>0.19518074553435383</v>
      </c>
      <c r="J54" s="21">
        <f t="shared" ca="1" si="10"/>
        <v>2.8948216015903938</v>
      </c>
      <c r="K54" s="2"/>
      <c r="M54" s="44"/>
      <c r="N54" s="44"/>
      <c r="O54" s="44">
        <v>44958</v>
      </c>
      <c r="Q54" s="26">
        <v>51</v>
      </c>
      <c r="R54" s="42">
        <f t="shared" ca="1" si="4"/>
        <v>44470</v>
      </c>
      <c r="S54" s="26" t="str">
        <f ca="1">IFERROR(IF(VLOOKUP(R54,$M$5:$M$504,1,0)&gt;0,$M$3,""),IFERROR(IF(VLOOKUP(R54,$N$5:$N$504,1,0)&gt;0,$N$3,""),IFERROR(IF(VLOOKUP(R54,#REF!,1,0)&gt;0,#REF!,""),IFERROR(IF(VLOOKUP(R54,#REF!,1,0)&gt;0,#REF!,""),IFERROR(IF(VLOOKUP(R54,$O$5:$O$244,1,0)&gt;0,$O$3,""),"ERROR")))))</f>
        <v>CAMBIO MES</v>
      </c>
      <c r="T54" s="26" t="str">
        <f ca="1">IFERROR(IF(VLOOKUP(R54,$M$5:$M$504,1,0)&gt;0,$M$4,""),IFERROR(IF(VLOOKUP(R54,$N$5:$N$504,1,0)&gt;0,$N$4,""),IFERROR(IF(VLOOKUP(R54,#REF!,1,0)&gt;0,#REF!,""),IFERROR(IF(VLOOKUP(R54,#REF!,1,0)&gt;0,#REF!,""),IFERROR(IF(VLOOKUP(R54,$O$5:$O$244,1,0)&gt;0,$O$3,""),"ERROR")))))</f>
        <v>CAMBIO MES</v>
      </c>
      <c r="U54" s="26">
        <f t="shared" ca="1" si="11"/>
        <v>0</v>
      </c>
      <c r="V54" s="26">
        <f t="shared" ca="1" si="5"/>
        <v>0</v>
      </c>
      <c r="W54" s="26">
        <f t="shared" ca="1" si="0"/>
        <v>23.454986837357865</v>
      </c>
      <c r="X54" s="26">
        <f t="shared" ca="1" si="1"/>
        <v>2021</v>
      </c>
      <c r="Y54" s="26">
        <f t="shared" ca="1" si="2"/>
        <v>10</v>
      </c>
      <c r="AF54" s="8">
        <v>44</v>
      </c>
      <c r="AG54" s="8">
        <v>0.59729466505814344</v>
      </c>
      <c r="AH54" s="8">
        <v>0.51605850757524807</v>
      </c>
      <c r="AI54" s="8">
        <v>0.30286072328946773</v>
      </c>
      <c r="AJ54" s="8">
        <v>1</v>
      </c>
      <c r="AK54" s="8">
        <v>1</v>
      </c>
      <c r="AL54" s="8">
        <v>1</v>
      </c>
      <c r="AM54" s="8">
        <v>1</v>
      </c>
      <c r="AN54" s="8">
        <v>0.42873658029026457</v>
      </c>
      <c r="AO54" s="8">
        <v>0.92447876983957633</v>
      </c>
      <c r="AP54" s="8">
        <v>1</v>
      </c>
      <c r="AQ54" s="8">
        <v>0.10447007764062922</v>
      </c>
      <c r="AR54" s="8">
        <v>0</v>
      </c>
      <c r="AS54" s="47">
        <v>0</v>
      </c>
      <c r="AT54" s="47">
        <v>0.65620206757338972</v>
      </c>
      <c r="AU54" s="13">
        <v>1</v>
      </c>
      <c r="AX54" s="50"/>
      <c r="AY54" s="50"/>
      <c r="AZ54" s="50"/>
      <c r="BA54" s="8"/>
      <c r="BB54" s="8"/>
      <c r="BC54" s="9"/>
      <c r="BD54" s="7"/>
    </row>
    <row r="55" spans="4:56" x14ac:dyDescent="0.25">
      <c r="D55" s="8">
        <v>51</v>
      </c>
      <c r="E55" s="8">
        <f t="shared" ca="1" si="7"/>
        <v>0.41277008094998224</v>
      </c>
      <c r="F55" s="21">
        <f t="shared" ca="1" si="8"/>
        <v>124.27093516775363</v>
      </c>
      <c r="G55" s="21"/>
      <c r="H55" s="8">
        <v>51</v>
      </c>
      <c r="I55" s="21">
        <f t="shared" ca="1" si="9"/>
        <v>0.84197680111912543</v>
      </c>
      <c r="J55" s="21">
        <f t="shared" ca="1" si="10"/>
        <v>49.432822645958574</v>
      </c>
      <c r="K55" s="2"/>
      <c r="M55" s="44"/>
      <c r="N55" s="44"/>
      <c r="O55" s="44">
        <v>44986</v>
      </c>
      <c r="Q55" s="26">
        <v>52</v>
      </c>
      <c r="R55" s="42">
        <f t="shared" ca="1" si="4"/>
        <v>44493.454986837358</v>
      </c>
      <c r="S55" s="26" t="str">
        <f ca="1">IFERROR(IF(VLOOKUP(R55,$M$5:$M$504,1,0)&gt;0,$M$3,""),IFERROR(IF(VLOOKUP(R55,$N$5:$N$504,1,0)&gt;0,$N$3,""),IFERROR(IF(VLOOKUP(R55,#REF!,1,0)&gt;0,#REF!,""),IFERROR(IF(VLOOKUP(R55,#REF!,1,0)&gt;0,#REF!,""),IFERROR(IF(VLOOKUP(R55,$O$5:$O$244,1,0)&gt;0,$O$3,""),"ERROR")))))</f>
        <v>EQUIPO 1</v>
      </c>
      <c r="T55" s="26" t="str">
        <f ca="1">IFERROR(IF(VLOOKUP(R55,$M$5:$M$504,1,0)&gt;0,$M$4,""),IFERROR(IF(VLOOKUP(R55,$N$5:$N$504,1,0)&gt;0,$N$4,""),IFERROR(IF(VLOOKUP(R55,#REF!,1,0)&gt;0,#REF!,""),IFERROR(IF(VLOOKUP(R55,#REF!,1,0)&gt;0,#REF!,""),IFERROR(IF(VLOOKUP(R55,$O$5:$O$244,1,0)&gt;0,$O$3,""),"ERROR")))))</f>
        <v>FIN</v>
      </c>
      <c r="U55" s="26">
        <f t="shared" ca="1" si="11"/>
        <v>1</v>
      </c>
      <c r="V55" s="26">
        <f t="shared" ca="1" si="5"/>
        <v>1</v>
      </c>
      <c r="W55" s="26">
        <f t="shared" ca="1" si="0"/>
        <v>7.5450131626421353</v>
      </c>
      <c r="X55" s="26">
        <f t="shared" ca="1" si="1"/>
        <v>2021</v>
      </c>
      <c r="Y55" s="26">
        <f t="shared" ca="1" si="2"/>
        <v>10</v>
      </c>
      <c r="AF55" s="8">
        <v>45</v>
      </c>
      <c r="AG55" s="8">
        <v>1</v>
      </c>
      <c r="AH55" s="8">
        <v>1</v>
      </c>
      <c r="AI55" s="8">
        <v>1</v>
      </c>
      <c r="AJ55" s="8">
        <v>1</v>
      </c>
      <c r="AK55" s="8">
        <v>1</v>
      </c>
      <c r="AL55" s="8">
        <v>0.21396683084967663</v>
      </c>
      <c r="AM55" s="8">
        <v>0.6287742262791125</v>
      </c>
      <c r="AN55" s="8">
        <v>1</v>
      </c>
      <c r="AO55" s="8">
        <v>1</v>
      </c>
      <c r="AP55" s="8">
        <v>1</v>
      </c>
      <c r="AQ55" s="8">
        <v>1</v>
      </c>
      <c r="AR55" s="8">
        <v>1</v>
      </c>
      <c r="AS55" s="47">
        <v>0.21396683084967663</v>
      </c>
      <c r="AT55" s="47">
        <v>0.90386576969902133</v>
      </c>
      <c r="AU55" s="13">
        <v>0</v>
      </c>
      <c r="AX55" s="50"/>
      <c r="AY55" s="50"/>
      <c r="AZ55" s="50"/>
      <c r="BA55" s="8"/>
      <c r="BB55" s="8"/>
      <c r="BC55" s="9"/>
      <c r="BD55" s="7"/>
    </row>
    <row r="56" spans="4:56" x14ac:dyDescent="0.25">
      <c r="D56" s="8">
        <v>52</v>
      </c>
      <c r="E56" s="8">
        <f t="shared" ca="1" si="7"/>
        <v>0.41924565414238091</v>
      </c>
      <c r="F56" s="21">
        <f t="shared" ca="1" si="8"/>
        <v>122.41020224655442</v>
      </c>
      <c r="G56" s="21"/>
      <c r="H56" s="8">
        <v>52</v>
      </c>
      <c r="I56" s="21">
        <f t="shared" ca="1" si="9"/>
        <v>0.32903210255779325</v>
      </c>
      <c r="J56" s="21">
        <f t="shared" ca="1" si="10"/>
        <v>8.8091773918617768</v>
      </c>
      <c r="K56" s="2"/>
      <c r="M56" s="44"/>
      <c r="N56" s="44"/>
      <c r="O56" s="44">
        <v>45017</v>
      </c>
      <c r="Q56" s="26">
        <v>53</v>
      </c>
      <c r="R56" s="42">
        <f t="shared" ca="1" si="4"/>
        <v>44501</v>
      </c>
      <c r="S56" s="26" t="str">
        <f ca="1">IFERROR(IF(VLOOKUP(R56,$M$5:$M$504,1,0)&gt;0,$M$3,""),IFERROR(IF(VLOOKUP(R56,$N$5:$N$504,1,0)&gt;0,$N$3,""),IFERROR(IF(VLOOKUP(R56,#REF!,1,0)&gt;0,#REF!,""),IFERROR(IF(VLOOKUP(R56,#REF!,1,0)&gt;0,#REF!,""),IFERROR(IF(VLOOKUP(R56,$O$5:$O$244,1,0)&gt;0,$O$3,""),"ERROR")))))</f>
        <v>CAMBIO MES</v>
      </c>
      <c r="T56" s="26" t="str">
        <f ca="1">IFERROR(IF(VLOOKUP(R56,$M$5:$M$504,1,0)&gt;0,$M$4,""),IFERROR(IF(VLOOKUP(R56,$N$5:$N$504,1,0)&gt;0,$N$4,""),IFERROR(IF(VLOOKUP(R56,#REF!,1,0)&gt;0,#REF!,""),IFERROR(IF(VLOOKUP(R56,#REF!,1,0)&gt;0,#REF!,""),IFERROR(IF(VLOOKUP(R56,$O$5:$O$244,1,0)&gt;0,$O$3,""),"ERROR")))))</f>
        <v>CAMBIO MES</v>
      </c>
      <c r="U56" s="26">
        <f t="shared" ca="1" si="11"/>
        <v>1</v>
      </c>
      <c r="V56" s="26">
        <f t="shared" ca="1" si="5"/>
        <v>1</v>
      </c>
      <c r="W56" s="26">
        <f t="shared" ca="1" si="0"/>
        <v>24.725291533177369</v>
      </c>
      <c r="X56" s="26">
        <f t="shared" ca="1" si="1"/>
        <v>2021</v>
      </c>
      <c r="Y56" s="26">
        <f t="shared" ca="1" si="2"/>
        <v>11</v>
      </c>
      <c r="AF56" s="8">
        <v>46</v>
      </c>
      <c r="AG56" s="8">
        <v>1</v>
      </c>
      <c r="AH56" s="8">
        <v>1</v>
      </c>
      <c r="AI56" s="8">
        <v>1</v>
      </c>
      <c r="AJ56" s="8">
        <v>0.95040969992454238</v>
      </c>
      <c r="AK56" s="8">
        <v>0</v>
      </c>
      <c r="AL56" s="8">
        <v>0.95921664340276036</v>
      </c>
      <c r="AM56" s="8">
        <v>0.98655474320783532</v>
      </c>
      <c r="AN56" s="8">
        <v>0.47000722316372578</v>
      </c>
      <c r="AO56" s="8">
        <v>1</v>
      </c>
      <c r="AP56" s="8">
        <v>1</v>
      </c>
      <c r="AQ56" s="8">
        <v>0.53893209696713407</v>
      </c>
      <c r="AR56" s="8">
        <v>1</v>
      </c>
      <c r="AS56" s="47">
        <v>0</v>
      </c>
      <c r="AT56" s="47">
        <v>0.82358951826397675</v>
      </c>
      <c r="AU56" s="13">
        <v>1</v>
      </c>
      <c r="AX56" s="50"/>
      <c r="AY56" s="50"/>
      <c r="AZ56" s="50"/>
      <c r="BA56" s="8"/>
      <c r="BB56" s="8"/>
      <c r="BC56" s="9"/>
      <c r="BD56" s="7"/>
    </row>
    <row r="57" spans="4:56" x14ac:dyDescent="0.25">
      <c r="D57" s="8">
        <v>53</v>
      </c>
      <c r="E57" s="8">
        <f t="shared" ca="1" si="7"/>
        <v>0.77652940549090455</v>
      </c>
      <c r="F57" s="21">
        <f t="shared" ca="1" si="8"/>
        <v>42.859783319741879</v>
      </c>
      <c r="G57" s="21"/>
      <c r="H57" s="8">
        <v>53</v>
      </c>
      <c r="I57" s="21">
        <f t="shared" ca="1" si="9"/>
        <v>0.68168072838799521</v>
      </c>
      <c r="J57" s="21">
        <f t="shared" ca="1" si="10"/>
        <v>34.528942929830706</v>
      </c>
      <c r="K57" s="2"/>
      <c r="M57" s="44"/>
      <c r="N57" s="44"/>
      <c r="O57" s="44">
        <v>45047</v>
      </c>
      <c r="Q57" s="26">
        <v>54</v>
      </c>
      <c r="R57" s="42">
        <f t="shared" ca="1" si="4"/>
        <v>44525.725291533177</v>
      </c>
      <c r="S57" s="26" t="str">
        <f ca="1">IFERROR(IF(VLOOKUP(R57,$M$5:$M$504,1,0)&gt;0,$M$3,""),IFERROR(IF(VLOOKUP(R57,$N$5:$N$504,1,0)&gt;0,$N$3,""),IFERROR(IF(VLOOKUP(R57,#REF!,1,0)&gt;0,#REF!,""),IFERROR(IF(VLOOKUP(R57,#REF!,1,0)&gt;0,#REF!,""),IFERROR(IF(VLOOKUP(R57,$O$5:$O$244,1,0)&gt;0,$O$3,""),"ERROR")))))</f>
        <v>EQUIPO 1</v>
      </c>
      <c r="T57" s="26" t="str">
        <f ca="1">IFERROR(IF(VLOOKUP(R57,$M$5:$M$504,1,0)&gt;0,$M$4,""),IFERROR(IF(VLOOKUP(R57,$N$5:$N$504,1,0)&gt;0,$N$4,""),IFERROR(IF(VLOOKUP(R57,#REF!,1,0)&gt;0,#REF!,""),IFERROR(IF(VLOOKUP(R57,#REF!,1,0)&gt;0,#REF!,""),IFERROR(IF(VLOOKUP(R57,$O$5:$O$244,1,0)&gt;0,$O$3,""),"ERROR")))))</f>
        <v>INICIO</v>
      </c>
      <c r="U57" s="26">
        <f t="shared" ca="1" si="11"/>
        <v>0</v>
      </c>
      <c r="V57" s="26">
        <f t="shared" ca="1" si="5"/>
        <v>0</v>
      </c>
      <c r="W57" s="26">
        <f t="shared" ca="1" si="0"/>
        <v>5.2747084668226307</v>
      </c>
      <c r="X57" s="26">
        <f t="shared" ca="1" si="1"/>
        <v>2021</v>
      </c>
      <c r="Y57" s="26">
        <f t="shared" ca="1" si="2"/>
        <v>11</v>
      </c>
      <c r="AF57" s="8">
        <v>47</v>
      </c>
      <c r="AG57" s="8">
        <v>1</v>
      </c>
      <c r="AH57" s="8">
        <v>1</v>
      </c>
      <c r="AI57" s="8">
        <v>1</v>
      </c>
      <c r="AJ57" s="8">
        <v>1</v>
      </c>
      <c r="AK57" s="8">
        <v>1</v>
      </c>
      <c r="AL57" s="8">
        <v>1</v>
      </c>
      <c r="AM57" s="8">
        <v>1</v>
      </c>
      <c r="AN57" s="8">
        <v>1</v>
      </c>
      <c r="AO57" s="8">
        <v>1</v>
      </c>
      <c r="AP57" s="8">
        <v>1</v>
      </c>
      <c r="AQ57" s="8">
        <v>1</v>
      </c>
      <c r="AR57" s="8">
        <v>0.58794711672441824</v>
      </c>
      <c r="AS57" s="47">
        <v>0.58794711672441824</v>
      </c>
      <c r="AT57" s="47">
        <v>0.96500372772179988</v>
      </c>
      <c r="AU57" s="13">
        <v>0</v>
      </c>
    </row>
    <row r="58" spans="4:56" x14ac:dyDescent="0.25">
      <c r="D58" s="8">
        <v>54</v>
      </c>
      <c r="E58" s="8">
        <f t="shared" ca="1" si="7"/>
        <v>0.90368777272416201</v>
      </c>
      <c r="F58" s="21">
        <f t="shared" ca="1" si="8"/>
        <v>19.686507100793673</v>
      </c>
      <c r="G58" s="21"/>
      <c r="H58" s="8">
        <v>54</v>
      </c>
      <c r="I58" s="21">
        <f t="shared" ca="1" si="9"/>
        <v>0.87963379914020368</v>
      </c>
      <c r="J58" s="21">
        <f t="shared" ca="1" si="10"/>
        <v>54.226655752810558</v>
      </c>
      <c r="K58" s="2"/>
      <c r="M58" s="44"/>
      <c r="N58" s="44"/>
      <c r="O58" s="44">
        <v>45078</v>
      </c>
      <c r="Q58" s="26">
        <v>55</v>
      </c>
      <c r="R58" s="42">
        <f t="shared" ca="1" si="4"/>
        <v>44531</v>
      </c>
      <c r="S58" s="26" t="str">
        <f ca="1">IFERROR(IF(VLOOKUP(R58,$M$5:$M$504,1,0)&gt;0,$M$3,""),IFERROR(IF(VLOOKUP(R58,$N$5:$N$504,1,0)&gt;0,$N$3,""),IFERROR(IF(VLOOKUP(R58,#REF!,1,0)&gt;0,#REF!,""),IFERROR(IF(VLOOKUP(R58,#REF!,1,0)&gt;0,#REF!,""),IFERROR(IF(VLOOKUP(R58,$O$5:$O$244,1,0)&gt;0,$O$3,""),"ERROR")))))</f>
        <v>CAMBIO MES</v>
      </c>
      <c r="T58" s="26" t="str">
        <f ca="1">IFERROR(IF(VLOOKUP(R58,$M$5:$M$504,1,0)&gt;0,$M$4,""),IFERROR(IF(VLOOKUP(R58,$N$5:$N$504,1,0)&gt;0,$N$4,""),IFERROR(IF(VLOOKUP(R58,#REF!,1,0)&gt;0,#REF!,""),IFERROR(IF(VLOOKUP(R58,#REF!,1,0)&gt;0,#REF!,""),IFERROR(IF(VLOOKUP(R58,$O$5:$O$244,1,0)&gt;0,$O$3,""),"ERROR")))))</f>
        <v>CAMBIO MES</v>
      </c>
      <c r="U58" s="26">
        <f t="shared" ca="1" si="11"/>
        <v>0</v>
      </c>
      <c r="V58" s="26">
        <f t="shared" ca="1" si="5"/>
        <v>0</v>
      </c>
      <c r="W58" s="26">
        <f t="shared" ca="1" si="0"/>
        <v>31</v>
      </c>
      <c r="X58" s="26">
        <f t="shared" ca="1" si="1"/>
        <v>2021</v>
      </c>
      <c r="Y58" s="26">
        <f t="shared" ca="1" si="2"/>
        <v>12</v>
      </c>
      <c r="AF58" s="8">
        <v>48</v>
      </c>
      <c r="AG58" s="8">
        <v>0.69437344596747519</v>
      </c>
      <c r="AH58" s="8">
        <v>1</v>
      </c>
      <c r="AI58" s="8">
        <v>1</v>
      </c>
      <c r="AJ58" s="8">
        <v>1</v>
      </c>
      <c r="AK58" s="8">
        <v>1</v>
      </c>
      <c r="AL58" s="8">
        <v>1</v>
      </c>
      <c r="AM58" s="8">
        <v>1</v>
      </c>
      <c r="AN58" s="8">
        <v>1</v>
      </c>
      <c r="AO58" s="8">
        <v>1</v>
      </c>
      <c r="AP58" s="8">
        <v>1</v>
      </c>
      <c r="AQ58" s="8">
        <v>1</v>
      </c>
      <c r="AR58" s="8">
        <v>1</v>
      </c>
      <c r="AS58" s="47">
        <v>0.69437344596747519</v>
      </c>
      <c r="AT58" s="47">
        <v>0.97404267623285401</v>
      </c>
      <c r="AU58" s="13">
        <v>0</v>
      </c>
    </row>
    <row r="59" spans="4:56" x14ac:dyDescent="0.25">
      <c r="D59" s="8">
        <v>55</v>
      </c>
      <c r="E59" s="8">
        <f t="shared" ca="1" si="7"/>
        <v>0.41463751989952524</v>
      </c>
      <c r="F59" s="21">
        <f t="shared" ca="1" si="8"/>
        <v>123.73186384176962</v>
      </c>
      <c r="G59" s="21"/>
      <c r="H59" s="8">
        <v>55</v>
      </c>
      <c r="I59" s="21">
        <f t="shared" ca="1" si="9"/>
        <v>0.43563253113374101</v>
      </c>
      <c r="J59" s="21">
        <f t="shared" ca="1" si="10"/>
        <v>16.694837040484032</v>
      </c>
      <c r="K59" s="2"/>
      <c r="M59" s="44"/>
      <c r="N59" s="44"/>
      <c r="O59" s="44">
        <v>45108</v>
      </c>
      <c r="Q59" s="26">
        <v>56</v>
      </c>
      <c r="R59" s="42">
        <f t="shared" ca="1" si="4"/>
        <v>44562</v>
      </c>
      <c r="S59" s="26" t="str">
        <f ca="1">IFERROR(IF(VLOOKUP(R59,$M$5:$M$504,1,0)&gt;0,$M$3,""),IFERROR(IF(VLOOKUP(R59,$N$5:$N$504,1,0)&gt;0,$N$3,""),IFERROR(IF(VLOOKUP(R59,#REF!,1,0)&gt;0,#REF!,""),IFERROR(IF(VLOOKUP(R59,#REF!,1,0)&gt;0,#REF!,""),IFERROR(IF(VLOOKUP(R59,$O$5:$O$244,1,0)&gt;0,$O$3,""),"ERROR")))))</f>
        <v>CAMBIO MES</v>
      </c>
      <c r="T59" s="26" t="str">
        <f ca="1">IFERROR(IF(VLOOKUP(R59,$M$5:$M$504,1,0)&gt;0,$M$4,""),IFERROR(IF(VLOOKUP(R59,$N$5:$N$504,1,0)&gt;0,$N$4,""),IFERROR(IF(VLOOKUP(R59,#REF!,1,0)&gt;0,#REF!,""),IFERROR(IF(VLOOKUP(R59,#REF!,1,0)&gt;0,#REF!,""),IFERROR(IF(VLOOKUP(R59,$O$5:$O$244,1,0)&gt;0,$O$3,""),"ERROR")))))</f>
        <v>CAMBIO MES</v>
      </c>
      <c r="U59" s="26">
        <f t="shared" ca="1" si="11"/>
        <v>0</v>
      </c>
      <c r="V59" s="26">
        <f t="shared" ca="1" si="5"/>
        <v>0</v>
      </c>
      <c r="W59" s="26">
        <f t="shared" ca="1" si="0"/>
        <v>12.858572701821686</v>
      </c>
      <c r="X59" s="26">
        <f t="shared" ca="1" si="1"/>
        <v>2022</v>
      </c>
      <c r="Y59" s="26">
        <f t="shared" ca="1" si="2"/>
        <v>1</v>
      </c>
      <c r="AF59" s="8">
        <v>49</v>
      </c>
      <c r="AG59" s="8">
        <v>0.66437736643274548</v>
      </c>
      <c r="AH59" s="8">
        <v>1</v>
      </c>
      <c r="AI59" s="8">
        <v>1</v>
      </c>
      <c r="AJ59" s="8">
        <v>0.87211231465626038</v>
      </c>
      <c r="AK59" s="8">
        <v>1</v>
      </c>
      <c r="AL59" s="8">
        <v>0.88824421875033299</v>
      </c>
      <c r="AM59" s="8">
        <v>0.61480289017673651</v>
      </c>
      <c r="AN59" s="8">
        <v>1</v>
      </c>
      <c r="AO59" s="8">
        <v>1</v>
      </c>
      <c r="AP59" s="8">
        <v>1</v>
      </c>
      <c r="AQ59" s="8">
        <v>1</v>
      </c>
      <c r="AR59" s="8">
        <v>1</v>
      </c>
      <c r="AS59" s="47">
        <v>0.61480289017673651</v>
      </c>
      <c r="AT59" s="47">
        <v>0.91908296974545678</v>
      </c>
      <c r="AU59" s="13">
        <v>0</v>
      </c>
    </row>
    <row r="60" spans="4:56" x14ac:dyDescent="0.25">
      <c r="D60" s="8">
        <v>56</v>
      </c>
      <c r="E60" s="8">
        <f t="shared" ca="1" si="7"/>
        <v>4.016629488852741E-2</v>
      </c>
      <c r="F60" s="21">
        <f t="shared" ca="1" si="8"/>
        <v>372.05595141312915</v>
      </c>
      <c r="G60" s="21"/>
      <c r="H60" s="8">
        <v>56</v>
      </c>
      <c r="I60" s="21">
        <f t="shared" ca="1" si="9"/>
        <v>0.8297422349834005</v>
      </c>
      <c r="J60" s="21">
        <f t="shared" ca="1" si="10"/>
        <v>48.04230031800185</v>
      </c>
      <c r="K60" s="2"/>
      <c r="M60" s="44"/>
      <c r="N60" s="44"/>
      <c r="O60" s="44">
        <v>45139</v>
      </c>
      <c r="Q60" s="26">
        <v>57</v>
      </c>
      <c r="R60" s="42">
        <f t="shared" ca="1" si="4"/>
        <v>44574.858572701822</v>
      </c>
      <c r="S60" s="26" t="str">
        <f ca="1">IFERROR(IF(VLOOKUP(R60,$M$5:$M$504,1,0)&gt;0,$M$3,""),IFERROR(IF(VLOOKUP(R60,$N$5:$N$504,1,0)&gt;0,$N$3,""),IFERROR(IF(VLOOKUP(R60,#REF!,1,0)&gt;0,#REF!,""),IFERROR(IF(VLOOKUP(R60,#REF!,1,0)&gt;0,#REF!,""),IFERROR(IF(VLOOKUP(R60,$O$5:$O$244,1,0)&gt;0,$O$3,""),"ERROR")))))</f>
        <v>EQUIPO 1</v>
      </c>
      <c r="T60" s="26" t="str">
        <f ca="1">IFERROR(IF(VLOOKUP(R60,$M$5:$M$504,1,0)&gt;0,$M$4,""),IFERROR(IF(VLOOKUP(R60,$N$5:$N$504,1,0)&gt;0,$N$4,""),IFERROR(IF(VLOOKUP(R60,#REF!,1,0)&gt;0,#REF!,""),IFERROR(IF(VLOOKUP(R60,#REF!,1,0)&gt;0,#REF!,""),IFERROR(IF(VLOOKUP(R60,$O$5:$O$244,1,0)&gt;0,$O$3,""),"ERROR")))))</f>
        <v>FIN</v>
      </c>
      <c r="U60" s="26">
        <f t="shared" ca="1" si="11"/>
        <v>1</v>
      </c>
      <c r="V60" s="26">
        <f t="shared" ca="1" si="5"/>
        <v>1</v>
      </c>
      <c r="W60" s="26">
        <f t="shared" ca="1" si="0"/>
        <v>18.141427298178314</v>
      </c>
      <c r="X60" s="26">
        <f t="shared" ca="1" si="1"/>
        <v>2022</v>
      </c>
      <c r="Y60" s="26">
        <f t="shared" ca="1" si="2"/>
        <v>1</v>
      </c>
      <c r="AF60" s="8">
        <v>50</v>
      </c>
      <c r="AG60" s="8">
        <v>1</v>
      </c>
      <c r="AH60" s="8">
        <v>1</v>
      </c>
      <c r="AI60" s="8">
        <v>1</v>
      </c>
      <c r="AJ60" s="8">
        <v>1</v>
      </c>
      <c r="AK60" s="8">
        <v>0.60301980715702219</v>
      </c>
      <c r="AL60" s="8">
        <v>0.732816625515746</v>
      </c>
      <c r="AM60" s="8">
        <v>0</v>
      </c>
      <c r="AN60" s="8">
        <v>0.74356479460707747</v>
      </c>
      <c r="AO60" s="8">
        <v>1</v>
      </c>
      <c r="AP60" s="8">
        <v>0.20929499107625171</v>
      </c>
      <c r="AQ60" s="8">
        <v>0.58522362854782839</v>
      </c>
      <c r="AR60" s="8">
        <v>0.79514334149350741</v>
      </c>
      <c r="AS60" s="47">
        <v>0</v>
      </c>
      <c r="AT60" s="47">
        <v>0.71896690023632015</v>
      </c>
      <c r="AU60" s="13">
        <v>1</v>
      </c>
    </row>
    <row r="61" spans="4:56" x14ac:dyDescent="0.25">
      <c r="D61" s="8">
        <v>57</v>
      </c>
      <c r="E61" s="8">
        <f t="shared" ca="1" si="7"/>
        <v>0.12223465023876567</v>
      </c>
      <c r="F61" s="21">
        <f t="shared" ca="1" si="8"/>
        <v>259.26082507487041</v>
      </c>
      <c r="G61" s="21"/>
      <c r="H61" s="8">
        <v>57</v>
      </c>
      <c r="I61" s="21">
        <f t="shared" ca="1" si="9"/>
        <v>0.35485973977184959</v>
      </c>
      <c r="J61" s="21">
        <f t="shared" ca="1" si="10"/>
        <v>10.786794090651609</v>
      </c>
      <c r="K61" s="2"/>
      <c r="M61" s="44"/>
      <c r="N61" s="44"/>
      <c r="O61" s="44">
        <v>45170</v>
      </c>
      <c r="Q61" s="26">
        <v>58</v>
      </c>
      <c r="R61" s="42">
        <f t="shared" ca="1" si="4"/>
        <v>44593</v>
      </c>
      <c r="S61" s="26" t="str">
        <f ca="1">IFERROR(IF(VLOOKUP(R61,$M$5:$M$504,1,0)&gt;0,$M$3,""),IFERROR(IF(VLOOKUP(R61,$N$5:$N$504,1,0)&gt;0,$N$3,""),IFERROR(IF(VLOOKUP(R61,#REF!,1,0)&gt;0,#REF!,""),IFERROR(IF(VLOOKUP(R61,#REF!,1,0)&gt;0,#REF!,""),IFERROR(IF(VLOOKUP(R61,$O$5:$O$244,1,0)&gt;0,$O$3,""),"ERROR")))))</f>
        <v>CAMBIO MES</v>
      </c>
      <c r="T61" s="26" t="str">
        <f ca="1">IFERROR(IF(VLOOKUP(R61,$M$5:$M$504,1,0)&gt;0,$M$4,""),IFERROR(IF(VLOOKUP(R61,$N$5:$N$504,1,0)&gt;0,$N$4,""),IFERROR(IF(VLOOKUP(R61,#REF!,1,0)&gt;0,#REF!,""),IFERROR(IF(VLOOKUP(R61,#REF!,1,0)&gt;0,#REF!,""),IFERROR(IF(VLOOKUP(R61,$O$5:$O$244,1,0)&gt;0,$O$3,""),"ERROR")))))</f>
        <v>CAMBIO MES</v>
      </c>
      <c r="U61" s="26">
        <f t="shared" ca="1" si="11"/>
        <v>1</v>
      </c>
      <c r="V61" s="26">
        <f t="shared" ca="1" si="5"/>
        <v>1</v>
      </c>
      <c r="W61" s="26">
        <f t="shared" ca="1" si="0"/>
        <v>28</v>
      </c>
      <c r="X61" s="26">
        <f t="shared" ca="1" si="1"/>
        <v>2022</v>
      </c>
      <c r="Y61" s="26">
        <f t="shared" ca="1" si="2"/>
        <v>2</v>
      </c>
      <c r="AF61" s="8">
        <v>51</v>
      </c>
      <c r="AG61" s="8">
        <v>1</v>
      </c>
      <c r="AH61" s="8">
        <v>1</v>
      </c>
      <c r="AI61" s="8">
        <v>1</v>
      </c>
      <c r="AJ61" s="8">
        <v>0.81122495357218816</v>
      </c>
      <c r="AK61" s="8">
        <v>0.38135266962208625</v>
      </c>
      <c r="AL61" s="8">
        <v>1</v>
      </c>
      <c r="AM61" s="8">
        <v>1</v>
      </c>
      <c r="AN61" s="8">
        <v>1</v>
      </c>
      <c r="AO61" s="8">
        <v>1</v>
      </c>
      <c r="AP61" s="8">
        <v>1</v>
      </c>
      <c r="AQ61" s="8">
        <v>1</v>
      </c>
      <c r="AR61" s="8">
        <v>0.50884926393689145</v>
      </c>
      <c r="AS61" s="47">
        <v>0.38135266962208625</v>
      </c>
      <c r="AT61" s="47">
        <v>0.8902274206780656</v>
      </c>
      <c r="AU61" s="13">
        <v>0</v>
      </c>
    </row>
    <row r="62" spans="4:56" x14ac:dyDescent="0.25">
      <c r="D62" s="8">
        <v>58</v>
      </c>
      <c r="E62" s="8">
        <f t="shared" ca="1" si="7"/>
        <v>0.73713544585773749</v>
      </c>
      <c r="F62" s="21">
        <f t="shared" ca="1" si="8"/>
        <v>50.251596065749652</v>
      </c>
      <c r="G62" s="21"/>
      <c r="H62" s="8">
        <v>58</v>
      </c>
      <c r="I62" s="21">
        <f t="shared" ca="1" si="9"/>
        <v>0.33603465385958686</v>
      </c>
      <c r="J62" s="21">
        <f t="shared" ca="1" si="10"/>
        <v>9.3510594870551831</v>
      </c>
      <c r="K62" s="2"/>
      <c r="M62" s="44"/>
      <c r="N62" s="44"/>
      <c r="O62" s="44">
        <v>45200</v>
      </c>
      <c r="Q62" s="26">
        <v>59</v>
      </c>
      <c r="R62" s="42">
        <f t="shared" ca="1" si="4"/>
        <v>44621</v>
      </c>
      <c r="S62" s="26" t="str">
        <f ca="1">IFERROR(IF(VLOOKUP(R62,$M$5:$M$504,1,0)&gt;0,$M$3,""),IFERROR(IF(VLOOKUP(R62,$N$5:$N$504,1,0)&gt;0,$N$3,""),IFERROR(IF(VLOOKUP(R62,#REF!,1,0)&gt;0,#REF!,""),IFERROR(IF(VLOOKUP(R62,#REF!,1,0)&gt;0,#REF!,""),IFERROR(IF(VLOOKUP(R62,$O$5:$O$244,1,0)&gt;0,$O$3,""),"ERROR")))))</f>
        <v>CAMBIO MES</v>
      </c>
      <c r="T62" s="26" t="str">
        <f ca="1">IFERROR(IF(VLOOKUP(R62,$M$5:$M$504,1,0)&gt;0,$M$4,""),IFERROR(IF(VLOOKUP(R62,$N$5:$N$504,1,0)&gt;0,$N$4,""),IFERROR(IF(VLOOKUP(R62,#REF!,1,0)&gt;0,#REF!,""),IFERROR(IF(VLOOKUP(R62,#REF!,1,0)&gt;0,#REF!,""),IFERROR(IF(VLOOKUP(R62,$O$5:$O$244,1,0)&gt;0,$O$3,""),"ERROR")))))</f>
        <v>CAMBIO MES</v>
      </c>
      <c r="U62" s="26">
        <f t="shared" ca="1" si="11"/>
        <v>1</v>
      </c>
      <c r="V62" s="26">
        <f t="shared" ca="1" si="5"/>
        <v>1</v>
      </c>
      <c r="W62" s="26">
        <f t="shared" ca="1" si="0"/>
        <v>31</v>
      </c>
      <c r="X62" s="26">
        <f t="shared" ca="1" si="1"/>
        <v>2022</v>
      </c>
      <c r="Y62" s="26">
        <f t="shared" ca="1" si="2"/>
        <v>3</v>
      </c>
      <c r="AF62" s="8">
        <v>52</v>
      </c>
      <c r="AG62" s="8">
        <v>0.48062665432488788</v>
      </c>
      <c r="AH62" s="8">
        <v>0</v>
      </c>
      <c r="AI62" s="8">
        <v>0</v>
      </c>
      <c r="AJ62" s="8">
        <v>0.94236211191140073</v>
      </c>
      <c r="AK62" s="8">
        <v>0.70762908413387537</v>
      </c>
      <c r="AL62" s="8">
        <v>1</v>
      </c>
      <c r="AM62" s="8">
        <v>0.70976977590814183</v>
      </c>
      <c r="AN62" s="8">
        <v>0.67872363525032509</v>
      </c>
      <c r="AO62" s="8">
        <v>1</v>
      </c>
      <c r="AP62" s="8">
        <v>1</v>
      </c>
      <c r="AQ62" s="8">
        <v>0.86103884751258497</v>
      </c>
      <c r="AR62" s="8">
        <v>1</v>
      </c>
      <c r="AS62" s="47">
        <v>0</v>
      </c>
      <c r="AT62" s="47">
        <v>0.70131849978316085</v>
      </c>
      <c r="AU62" s="13">
        <v>2</v>
      </c>
    </row>
    <row r="63" spans="4:56" x14ac:dyDescent="0.25">
      <c r="D63" s="8">
        <v>59</v>
      </c>
      <c r="E63" s="8">
        <f t="shared" ca="1" si="7"/>
        <v>0.10583254949315368</v>
      </c>
      <c r="F63" s="21">
        <f t="shared" ca="1" si="8"/>
        <v>274.29251743508678</v>
      </c>
      <c r="G63" s="21"/>
      <c r="H63" s="8">
        <v>59</v>
      </c>
      <c r="I63" s="21">
        <f t="shared" ca="1" si="9"/>
        <v>0.82245483455175061</v>
      </c>
      <c r="J63" s="21">
        <f t="shared" ca="1" si="10"/>
        <v>47.244381205183672</v>
      </c>
      <c r="K63" s="2"/>
      <c r="M63" s="44"/>
      <c r="N63" s="44"/>
      <c r="O63" s="44">
        <v>45231</v>
      </c>
      <c r="Q63" s="26">
        <v>60</v>
      </c>
      <c r="R63" s="42">
        <f t="shared" ca="1" si="4"/>
        <v>44652</v>
      </c>
      <c r="S63" s="26" t="str">
        <f ca="1">IFERROR(IF(VLOOKUP(R63,$M$5:$M$504,1,0)&gt;0,$M$3,""),IFERROR(IF(VLOOKUP(R63,$N$5:$N$504,1,0)&gt;0,$N$3,""),IFERROR(IF(VLOOKUP(R63,#REF!,1,0)&gt;0,#REF!,""),IFERROR(IF(VLOOKUP(R63,#REF!,1,0)&gt;0,#REF!,""),IFERROR(IF(VLOOKUP(R63,$O$5:$O$244,1,0)&gt;0,$O$3,""),"ERROR")))))</f>
        <v>CAMBIO MES</v>
      </c>
      <c r="T63" s="26" t="str">
        <f ca="1">IFERROR(IF(VLOOKUP(R63,$M$5:$M$504,1,0)&gt;0,$M$4,""),IFERROR(IF(VLOOKUP(R63,$N$5:$N$504,1,0)&gt;0,$N$4,""),IFERROR(IF(VLOOKUP(R63,#REF!,1,0)&gt;0,#REF!,""),IFERROR(IF(VLOOKUP(R63,#REF!,1,0)&gt;0,#REF!,""),IFERROR(IF(VLOOKUP(R63,$O$5:$O$244,1,0)&gt;0,$O$3,""),"ERROR")))))</f>
        <v>CAMBIO MES</v>
      </c>
      <c r="U63" s="26">
        <f t="shared" ca="1" si="11"/>
        <v>1</v>
      </c>
      <c r="V63" s="26">
        <f t="shared" ca="1" si="5"/>
        <v>1</v>
      </c>
      <c r="W63" s="26">
        <f t="shared" ca="1" si="0"/>
        <v>30</v>
      </c>
      <c r="X63" s="26">
        <f t="shared" ca="1" si="1"/>
        <v>2022</v>
      </c>
      <c r="Y63" s="26">
        <f t="shared" ca="1" si="2"/>
        <v>4</v>
      </c>
      <c r="AF63" s="8">
        <v>53</v>
      </c>
      <c r="AG63" s="8">
        <v>1</v>
      </c>
      <c r="AH63" s="8">
        <v>0.66570960143612212</v>
      </c>
      <c r="AI63" s="8">
        <v>0.48036112073684983</v>
      </c>
      <c r="AJ63" s="8">
        <v>0.7091594798024744</v>
      </c>
      <c r="AK63" s="8">
        <v>0.77420582995358511</v>
      </c>
      <c r="AL63" s="8">
        <v>1</v>
      </c>
      <c r="AM63" s="8">
        <v>0.90026830911735867</v>
      </c>
      <c r="AN63" s="8">
        <v>0.21522640004085616</v>
      </c>
      <c r="AO63" s="8">
        <v>1</v>
      </c>
      <c r="AP63" s="8">
        <v>1</v>
      </c>
      <c r="AQ63" s="8">
        <v>1</v>
      </c>
      <c r="AR63" s="8">
        <v>0.25867016276277999</v>
      </c>
      <c r="AS63" s="47">
        <v>0.21522640004085616</v>
      </c>
      <c r="AT63" s="47">
        <v>0.74905572530202735</v>
      </c>
      <c r="AU63" s="13">
        <v>0</v>
      </c>
    </row>
    <row r="64" spans="4:56" x14ac:dyDescent="0.25">
      <c r="D64" s="8">
        <v>60</v>
      </c>
      <c r="E64" s="8">
        <f t="shared" ca="1" si="7"/>
        <v>0.82069797284432766</v>
      </c>
      <c r="F64" s="21">
        <f t="shared" ca="1" si="8"/>
        <v>34.748020648311645</v>
      </c>
      <c r="G64" s="21"/>
      <c r="H64" s="8">
        <v>60</v>
      </c>
      <c r="I64" s="21">
        <f t="shared" ca="1" si="9"/>
        <v>0.80123691599659463</v>
      </c>
      <c r="J64" s="21">
        <f t="shared" ca="1" si="10"/>
        <v>45.031808474533378</v>
      </c>
      <c r="K64" s="2"/>
      <c r="M64" s="44"/>
      <c r="N64" s="44"/>
      <c r="O64" s="44">
        <v>45261</v>
      </c>
      <c r="Q64" s="26">
        <v>61</v>
      </c>
      <c r="R64" s="42">
        <f t="shared" ca="1" si="4"/>
        <v>44682</v>
      </c>
      <c r="S64" s="26" t="str">
        <f ca="1">IFERROR(IF(VLOOKUP(R64,$M$5:$M$504,1,0)&gt;0,$M$3,""),IFERROR(IF(VLOOKUP(R64,$N$5:$N$504,1,0)&gt;0,$N$3,""),IFERROR(IF(VLOOKUP(R64,#REF!,1,0)&gt;0,#REF!,""),IFERROR(IF(VLOOKUP(R64,#REF!,1,0)&gt;0,#REF!,""),IFERROR(IF(VLOOKUP(R64,$O$5:$O$244,1,0)&gt;0,$O$3,""),"ERROR")))))</f>
        <v>CAMBIO MES</v>
      </c>
      <c r="T64" s="26" t="str">
        <f ca="1">IFERROR(IF(VLOOKUP(R64,$M$5:$M$504,1,0)&gt;0,$M$4,""),IFERROR(IF(VLOOKUP(R64,$N$5:$N$504,1,0)&gt;0,$N$4,""),IFERROR(IF(VLOOKUP(R64,#REF!,1,0)&gt;0,#REF!,""),IFERROR(IF(VLOOKUP(R64,#REF!,1,0)&gt;0,#REF!,""),IFERROR(IF(VLOOKUP(R64,$O$5:$O$244,1,0)&gt;0,$O$3,""),"ERROR")))))</f>
        <v>CAMBIO MES</v>
      </c>
      <c r="U64" s="26">
        <f t="shared" ca="1" si="11"/>
        <v>1</v>
      </c>
      <c r="V64" s="26">
        <f t="shared" ca="1" si="5"/>
        <v>1</v>
      </c>
      <c r="W64" s="26">
        <f t="shared" ca="1" si="0"/>
        <v>23.571107582087279</v>
      </c>
      <c r="X64" s="26">
        <f t="shared" ca="1" si="1"/>
        <v>2022</v>
      </c>
      <c r="Y64" s="26">
        <f t="shared" ca="1" si="2"/>
        <v>5</v>
      </c>
      <c r="AF64" s="8">
        <v>54</v>
      </c>
      <c r="AG64" s="8">
        <v>0.72050799585427272</v>
      </c>
      <c r="AH64" s="8">
        <v>1</v>
      </c>
      <c r="AI64" s="8">
        <v>1</v>
      </c>
      <c r="AJ64" s="8">
        <v>1</v>
      </c>
      <c r="AK64" s="8">
        <v>1</v>
      </c>
      <c r="AL64" s="8">
        <v>1</v>
      </c>
      <c r="AM64" s="8">
        <v>1</v>
      </c>
      <c r="AN64" s="8">
        <v>0.66528617735340023</v>
      </c>
      <c r="AO64" s="8">
        <v>0.334237773684193</v>
      </c>
      <c r="AP64" s="8">
        <v>1</v>
      </c>
      <c r="AQ64" s="8">
        <v>1</v>
      </c>
      <c r="AR64" s="8">
        <v>1</v>
      </c>
      <c r="AS64" s="47">
        <v>0.334237773684193</v>
      </c>
      <c r="AT64" s="47">
        <v>0.89311439063003739</v>
      </c>
      <c r="AU64" s="13">
        <v>0</v>
      </c>
    </row>
    <row r="65" spans="4:51" x14ac:dyDescent="0.25">
      <c r="D65" s="8">
        <v>61</v>
      </c>
      <c r="E65" s="8">
        <f t="shared" ca="1" si="7"/>
        <v>3.4679075006034621E-2</v>
      </c>
      <c r="F65" s="21">
        <f t="shared" ca="1" si="8"/>
        <v>386.45804832760746</v>
      </c>
      <c r="G65" s="21"/>
      <c r="H65" s="8">
        <v>61</v>
      </c>
      <c r="I65" s="21">
        <f t="shared" ca="1" si="9"/>
        <v>0.55232686229465067</v>
      </c>
      <c r="J65" s="21">
        <f t="shared" ca="1" si="10"/>
        <v>24.947564033562131</v>
      </c>
      <c r="K65" s="2"/>
      <c r="M65" s="44"/>
      <c r="N65" s="44"/>
      <c r="O65" s="44">
        <v>45292</v>
      </c>
      <c r="Q65" s="26">
        <v>62</v>
      </c>
      <c r="R65" s="42">
        <f t="shared" ca="1" si="4"/>
        <v>44705.571107582087</v>
      </c>
      <c r="S65" s="26" t="str">
        <f ca="1">IFERROR(IF(VLOOKUP(R65,$M$5:$M$504,1,0)&gt;0,$M$3,""),IFERROR(IF(VLOOKUP(R65,$N$5:$N$504,1,0)&gt;0,$N$3,""),IFERROR(IF(VLOOKUP(R65,#REF!,1,0)&gt;0,#REF!,""),IFERROR(IF(VLOOKUP(R65,#REF!,1,0)&gt;0,#REF!,""),IFERROR(IF(VLOOKUP(R65,$O$5:$O$244,1,0)&gt;0,$O$3,""),"ERROR")))))</f>
        <v>EQUIPO 1</v>
      </c>
      <c r="T65" s="26" t="str">
        <f ca="1">IFERROR(IF(VLOOKUP(R65,$M$5:$M$504,1,0)&gt;0,$M$4,""),IFERROR(IF(VLOOKUP(R65,$N$5:$N$504,1,0)&gt;0,$N$4,""),IFERROR(IF(VLOOKUP(R65,#REF!,1,0)&gt;0,#REF!,""),IFERROR(IF(VLOOKUP(R65,#REF!,1,0)&gt;0,#REF!,""),IFERROR(IF(VLOOKUP(R65,$O$5:$O$244,1,0)&gt;0,$O$3,""),"ERROR")))))</f>
        <v>INICIO</v>
      </c>
      <c r="U65" s="26">
        <f t="shared" ca="1" si="11"/>
        <v>0</v>
      </c>
      <c r="V65" s="26">
        <f t="shared" ca="1" si="5"/>
        <v>0</v>
      </c>
      <c r="W65" s="26">
        <f t="shared" ca="1" si="0"/>
        <v>7.4288924179127207</v>
      </c>
      <c r="X65" s="26">
        <f t="shared" ca="1" si="1"/>
        <v>2022</v>
      </c>
      <c r="Y65" s="26">
        <f t="shared" ca="1" si="2"/>
        <v>5</v>
      </c>
      <c r="AF65" s="8">
        <v>55</v>
      </c>
      <c r="AG65" s="8">
        <v>0.45978437539287692</v>
      </c>
      <c r="AH65" s="8">
        <v>1</v>
      </c>
      <c r="AI65" s="8">
        <v>0.88066695948134199</v>
      </c>
      <c r="AJ65" s="8">
        <v>0.38083983710069635</v>
      </c>
      <c r="AK65" s="8">
        <v>1</v>
      </c>
      <c r="AL65" s="8">
        <v>1</v>
      </c>
      <c r="AM65" s="8">
        <v>1</v>
      </c>
      <c r="AN65" s="8">
        <v>1</v>
      </c>
      <c r="AO65" s="8">
        <v>1</v>
      </c>
      <c r="AP65" s="8">
        <v>1</v>
      </c>
      <c r="AQ65" s="8">
        <v>1</v>
      </c>
      <c r="AR65" s="8">
        <v>0.72780788150938014</v>
      </c>
      <c r="AS65" s="47">
        <v>0.38083983710069635</v>
      </c>
      <c r="AT65" s="47">
        <v>0.86997597485181499</v>
      </c>
      <c r="AU65" s="13">
        <v>0</v>
      </c>
    </row>
    <row r="66" spans="4:51" x14ac:dyDescent="0.25">
      <c r="D66" s="8">
        <v>62</v>
      </c>
      <c r="E66" s="8">
        <f t="shared" ca="1" si="7"/>
        <v>0.40288179507853528</v>
      </c>
      <c r="F66" s="21">
        <f t="shared" ca="1" si="8"/>
        <v>127.15965558957011</v>
      </c>
      <c r="G66" s="21"/>
      <c r="H66" s="8">
        <v>62</v>
      </c>
      <c r="I66" s="21">
        <f t="shared" ca="1" si="9"/>
        <v>0.1213246723601169</v>
      </c>
      <c r="J66" s="21">
        <f t="shared" ca="1" si="10"/>
        <v>11.59263704025318</v>
      </c>
      <c r="K66" s="2"/>
      <c r="M66" s="44"/>
      <c r="N66" s="44"/>
      <c r="O66" s="44">
        <v>45323</v>
      </c>
      <c r="Q66" s="26">
        <v>63</v>
      </c>
      <c r="R66" s="42">
        <f t="shared" ca="1" si="4"/>
        <v>44713</v>
      </c>
      <c r="S66" s="26" t="str">
        <f ca="1">IFERROR(IF(VLOOKUP(R66,$M$5:$M$504,1,0)&gt;0,$M$3,""),IFERROR(IF(VLOOKUP(R66,$N$5:$N$504,1,0)&gt;0,$N$3,""),IFERROR(IF(VLOOKUP(R66,#REF!,1,0)&gt;0,#REF!,""),IFERROR(IF(VLOOKUP(R66,#REF!,1,0)&gt;0,#REF!,""),IFERROR(IF(VLOOKUP(R66,$O$5:$O$244,1,0)&gt;0,$O$3,""),"ERROR")))))</f>
        <v>CAMBIO MES</v>
      </c>
      <c r="T66" s="26" t="str">
        <f ca="1">IFERROR(IF(VLOOKUP(R66,$M$5:$M$504,1,0)&gt;0,$M$4,""),IFERROR(IF(VLOOKUP(R66,$N$5:$N$504,1,0)&gt;0,$N$4,""),IFERROR(IF(VLOOKUP(R66,#REF!,1,0)&gt;0,#REF!,""),IFERROR(IF(VLOOKUP(R66,#REF!,1,0)&gt;0,#REF!,""),IFERROR(IF(VLOOKUP(R66,$O$5:$O$244,1,0)&gt;0,$O$3,""),"ERROR")))))</f>
        <v>CAMBIO MES</v>
      </c>
      <c r="U66" s="26">
        <f t="shared" ca="1" si="11"/>
        <v>0</v>
      </c>
      <c r="V66" s="26">
        <f t="shared" ca="1" si="5"/>
        <v>0</v>
      </c>
      <c r="W66" s="26">
        <f t="shared" ca="1" si="0"/>
        <v>3.2110069433329045</v>
      </c>
      <c r="X66" s="26">
        <f t="shared" ca="1" si="1"/>
        <v>2022</v>
      </c>
      <c r="Y66" s="26">
        <f t="shared" ca="1" si="2"/>
        <v>6</v>
      </c>
      <c r="AF66" s="8">
        <v>56</v>
      </c>
      <c r="AG66" s="8">
        <v>1</v>
      </c>
      <c r="AH66" s="8">
        <v>2.8616345726342324E-2</v>
      </c>
      <c r="AI66" s="8">
        <v>0.9375688051901131</v>
      </c>
      <c r="AJ66" s="8">
        <v>1</v>
      </c>
      <c r="AK66" s="8">
        <v>0.64734205671876199</v>
      </c>
      <c r="AL66" s="8">
        <v>1</v>
      </c>
      <c r="AM66" s="8">
        <v>1</v>
      </c>
      <c r="AN66" s="8">
        <v>1</v>
      </c>
      <c r="AO66" s="8">
        <v>1</v>
      </c>
      <c r="AP66" s="8">
        <v>0.71607545841412035</v>
      </c>
      <c r="AQ66" s="8">
        <v>0</v>
      </c>
      <c r="AR66" s="8">
        <v>0.17833160602599346</v>
      </c>
      <c r="AS66" s="47">
        <v>0</v>
      </c>
      <c r="AT66" s="47">
        <v>0.71413729697851025</v>
      </c>
      <c r="AU66" s="13">
        <v>1</v>
      </c>
    </row>
    <row r="67" spans="4:51" x14ac:dyDescent="0.25">
      <c r="D67" s="8">
        <v>63</v>
      </c>
      <c r="E67" s="8">
        <f t="shared" ca="1" si="7"/>
        <v>0.52027888316994741</v>
      </c>
      <c r="F67" s="21">
        <f t="shared" ca="1" si="8"/>
        <v>96.032530551483092</v>
      </c>
      <c r="G67" s="21"/>
      <c r="H67" s="8">
        <v>63</v>
      </c>
      <c r="I67" s="21">
        <f t="shared" ca="1" si="9"/>
        <v>9.1013583385465502E-2</v>
      </c>
      <c r="J67" s="21">
        <f t="shared" ca="1" si="10"/>
        <v>16.262968750584449</v>
      </c>
      <c r="K67" s="2"/>
      <c r="M67" s="44"/>
      <c r="N67" s="44"/>
      <c r="O67" s="44">
        <v>45352</v>
      </c>
      <c r="Q67" s="26">
        <v>64</v>
      </c>
      <c r="R67" s="42">
        <f t="shared" ca="1" si="4"/>
        <v>44716.211006943333</v>
      </c>
      <c r="S67" s="26" t="str">
        <f ca="1">IFERROR(IF(VLOOKUP(R67,$M$5:$M$504,1,0)&gt;0,$M$3,""),IFERROR(IF(VLOOKUP(R67,$N$5:$N$504,1,0)&gt;0,$N$3,""),IFERROR(IF(VLOOKUP(R67,#REF!,1,0)&gt;0,#REF!,""),IFERROR(IF(VLOOKUP(R67,#REF!,1,0)&gt;0,#REF!,""),IFERROR(IF(VLOOKUP(R67,$O$5:$O$244,1,0)&gt;0,$O$3,""),"ERROR")))))</f>
        <v>EQUIPO 1</v>
      </c>
      <c r="T67" s="26" t="str">
        <f ca="1">IFERROR(IF(VLOOKUP(R67,$M$5:$M$504,1,0)&gt;0,$M$4,""),IFERROR(IF(VLOOKUP(R67,$N$5:$N$504,1,0)&gt;0,$N$4,""),IFERROR(IF(VLOOKUP(R67,#REF!,1,0)&gt;0,#REF!,""),IFERROR(IF(VLOOKUP(R67,#REF!,1,0)&gt;0,#REF!,""),IFERROR(IF(VLOOKUP(R67,$O$5:$O$244,1,0)&gt;0,$O$3,""),"ERROR")))))</f>
        <v>FIN</v>
      </c>
      <c r="U67" s="26">
        <f t="shared" ca="1" si="11"/>
        <v>1</v>
      </c>
      <c r="V67" s="26">
        <f t="shared" ca="1" si="5"/>
        <v>1</v>
      </c>
      <c r="W67" s="26">
        <f t="shared" ca="1" si="0"/>
        <v>26.788993056667096</v>
      </c>
      <c r="X67" s="26">
        <f t="shared" ca="1" si="1"/>
        <v>2022</v>
      </c>
      <c r="Y67" s="26">
        <f t="shared" ca="1" si="2"/>
        <v>6</v>
      </c>
      <c r="AF67" s="8">
        <v>57</v>
      </c>
      <c r="AG67" s="8">
        <v>1</v>
      </c>
      <c r="AH67" s="8">
        <v>0.84467403556508158</v>
      </c>
      <c r="AI67" s="8">
        <v>1</v>
      </c>
      <c r="AJ67" s="8">
        <v>1</v>
      </c>
      <c r="AK67" s="8">
        <v>1</v>
      </c>
      <c r="AL67" s="8">
        <v>1</v>
      </c>
      <c r="AM67" s="8">
        <v>1</v>
      </c>
      <c r="AN67" s="8">
        <v>1</v>
      </c>
      <c r="AO67" s="8">
        <v>1</v>
      </c>
      <c r="AP67" s="8">
        <v>1</v>
      </c>
      <c r="AQ67" s="8">
        <v>1</v>
      </c>
      <c r="AR67" s="8">
        <v>1</v>
      </c>
      <c r="AS67" s="47">
        <v>0.84467403556508158</v>
      </c>
      <c r="AT67" s="47">
        <v>0.98808458355019801</v>
      </c>
      <c r="AU67" s="13">
        <v>0</v>
      </c>
    </row>
    <row r="68" spans="4:51" x14ac:dyDescent="0.25">
      <c r="D68" s="8">
        <v>64</v>
      </c>
      <c r="E68" s="8">
        <f t="shared" ca="1" si="7"/>
        <v>0.53664530194864002</v>
      </c>
      <c r="F68" s="21">
        <f t="shared" ca="1" si="8"/>
        <v>92.149065922519114</v>
      </c>
      <c r="G68" s="21"/>
      <c r="H68" s="8">
        <v>64</v>
      </c>
      <c r="I68" s="21">
        <f t="shared" ca="1" si="9"/>
        <v>0.34262872704937519</v>
      </c>
      <c r="J68" s="21">
        <f t="shared" ca="1" si="10"/>
        <v>9.8573170971396369</v>
      </c>
      <c r="K68" s="2"/>
      <c r="M68" s="44"/>
      <c r="N68" s="44"/>
      <c r="O68" s="44">
        <v>45383</v>
      </c>
      <c r="Q68" s="26">
        <v>65</v>
      </c>
      <c r="R68" s="42">
        <f t="shared" ca="1" si="4"/>
        <v>44743</v>
      </c>
      <c r="S68" s="26" t="str">
        <f ca="1">IFERROR(IF(VLOOKUP(R68,$M$5:$M$504,1,0)&gt;0,$M$3,""),IFERROR(IF(VLOOKUP(R68,$N$5:$N$504,1,0)&gt;0,$N$3,""),IFERROR(IF(VLOOKUP(R68,#REF!,1,0)&gt;0,#REF!,""),IFERROR(IF(VLOOKUP(R68,#REF!,1,0)&gt;0,#REF!,""),IFERROR(IF(VLOOKUP(R68,$O$5:$O$244,1,0)&gt;0,$O$3,""),"ERROR")))))</f>
        <v>CAMBIO MES</v>
      </c>
      <c r="T68" s="26" t="str">
        <f ca="1">IFERROR(IF(VLOOKUP(R68,$M$5:$M$504,1,0)&gt;0,$M$4,""),IFERROR(IF(VLOOKUP(R68,$N$5:$N$504,1,0)&gt;0,$N$4,""),IFERROR(IF(VLOOKUP(R68,#REF!,1,0)&gt;0,#REF!,""),IFERROR(IF(VLOOKUP(R68,#REF!,1,0)&gt;0,#REF!,""),IFERROR(IF(VLOOKUP(R68,$O$5:$O$244,1,0)&gt;0,$O$3,""),"ERROR")))))</f>
        <v>CAMBIO MES</v>
      </c>
      <c r="U68" s="26">
        <f t="shared" ca="1" si="11"/>
        <v>1</v>
      </c>
      <c r="V68" s="26">
        <f t="shared" ca="1" si="5"/>
        <v>1</v>
      </c>
      <c r="W68" s="26">
        <f t="shared" ref="W68:W131" ca="1" si="29">(R69-R68)</f>
        <v>31</v>
      </c>
      <c r="X68" s="26">
        <f t="shared" ref="X68:X131" ca="1" si="30">YEAR(R68)</f>
        <v>2022</v>
      </c>
      <c r="Y68" s="26">
        <f t="shared" ref="Y68:Y131" ca="1" si="31">MONTH(R68)</f>
        <v>7</v>
      </c>
      <c r="AF68" s="8">
        <v>58</v>
      </c>
      <c r="AG68" s="8">
        <v>1</v>
      </c>
      <c r="AH68" s="8">
        <v>0.61975501394798427</v>
      </c>
      <c r="AI68" s="8">
        <v>1</v>
      </c>
      <c r="AJ68" s="8">
        <v>0.11135964744632171</v>
      </c>
      <c r="AK68" s="8">
        <v>0.82674636620973729</v>
      </c>
      <c r="AL68" s="8">
        <v>0.39388267512695163</v>
      </c>
      <c r="AM68" s="8">
        <v>1</v>
      </c>
      <c r="AN68" s="8">
        <v>1</v>
      </c>
      <c r="AO68" s="8">
        <v>0.72352406958040472</v>
      </c>
      <c r="AP68" s="8">
        <v>0.94367768361036963</v>
      </c>
      <c r="AQ68" s="8">
        <v>1</v>
      </c>
      <c r="AR68" s="8">
        <v>1</v>
      </c>
      <c r="AS68" s="47">
        <v>0.11135964744632171</v>
      </c>
      <c r="AT68" s="47">
        <v>0.80575144575226632</v>
      </c>
      <c r="AU68" s="13">
        <v>0</v>
      </c>
    </row>
    <row r="69" spans="4:51" x14ac:dyDescent="0.25">
      <c r="D69" s="8">
        <v>65</v>
      </c>
      <c r="E69" s="8">
        <f t="shared" ca="1" si="7"/>
        <v>0.96382059778089657</v>
      </c>
      <c r="F69" s="21">
        <f t="shared" ca="1" si="8"/>
        <v>8.3362154044756238</v>
      </c>
      <c r="G69" s="21"/>
      <c r="H69" s="8">
        <v>65</v>
      </c>
      <c r="I69" s="21">
        <f t="shared" ca="1" si="9"/>
        <v>0.89898890430340883</v>
      </c>
      <c r="J69" s="21">
        <f t="shared" ca="1" si="10"/>
        <v>57.11216811166183</v>
      </c>
      <c r="K69" s="2"/>
      <c r="M69" s="44"/>
      <c r="N69" s="44"/>
      <c r="O69" s="44">
        <v>45413</v>
      </c>
      <c r="Q69" s="26">
        <v>66</v>
      </c>
      <c r="R69" s="42">
        <f t="shared" ref="R69:R132" ca="1" si="32">SMALL($M$5:$O$504,Q69)</f>
        <v>44774</v>
      </c>
      <c r="S69" s="26" t="str">
        <f ca="1">IFERROR(IF(VLOOKUP(R69,$M$5:$M$504,1,0)&gt;0,$M$3,""),IFERROR(IF(VLOOKUP(R69,$N$5:$N$504,1,0)&gt;0,$N$3,""),IFERROR(IF(VLOOKUP(R69,#REF!,1,0)&gt;0,#REF!,""),IFERROR(IF(VLOOKUP(R69,#REF!,1,0)&gt;0,#REF!,""),IFERROR(IF(VLOOKUP(R69,$O$5:$O$244,1,0)&gt;0,$O$3,""),"ERROR")))))</f>
        <v>CAMBIO MES</v>
      </c>
      <c r="T69" s="26" t="str">
        <f ca="1">IFERROR(IF(VLOOKUP(R69,$M$5:$M$504,1,0)&gt;0,$M$4,""),IFERROR(IF(VLOOKUP(R69,$N$5:$N$504,1,0)&gt;0,$N$4,""),IFERROR(IF(VLOOKUP(R69,#REF!,1,0)&gt;0,#REF!,""),IFERROR(IF(VLOOKUP(R69,#REF!,1,0)&gt;0,#REF!,""),IFERROR(IF(VLOOKUP(R69,$O$5:$O$244,1,0)&gt;0,$O$3,""),"ERROR")))))</f>
        <v>CAMBIO MES</v>
      </c>
      <c r="U69" s="26">
        <f t="shared" ca="1" si="11"/>
        <v>1</v>
      </c>
      <c r="V69" s="26">
        <f t="shared" ref="V69:V132" ca="1" si="33">U69</f>
        <v>1</v>
      </c>
      <c r="W69" s="26">
        <f t="shared" ca="1" si="29"/>
        <v>31</v>
      </c>
      <c r="X69" s="26">
        <f t="shared" ca="1" si="30"/>
        <v>2022</v>
      </c>
      <c r="Y69" s="26">
        <f t="shared" ca="1" si="31"/>
        <v>8</v>
      </c>
      <c r="AF69" s="8">
        <v>59</v>
      </c>
      <c r="AG69" s="8">
        <v>0.74346726748086855</v>
      </c>
      <c r="AH69" s="8">
        <v>1</v>
      </c>
      <c r="AI69" s="8">
        <v>1</v>
      </c>
      <c r="AJ69" s="8">
        <v>1</v>
      </c>
      <c r="AK69" s="8">
        <v>1</v>
      </c>
      <c r="AL69" s="8">
        <v>0.83471691091181133</v>
      </c>
      <c r="AM69" s="8">
        <v>0.56370682224904511</v>
      </c>
      <c r="AN69" s="8">
        <v>1</v>
      </c>
      <c r="AO69" s="8">
        <v>2.9919223955463772E-2</v>
      </c>
      <c r="AP69" s="8">
        <v>0</v>
      </c>
      <c r="AQ69" s="8">
        <v>0.83996584839284572</v>
      </c>
      <c r="AR69" s="8">
        <v>0.71411604753478553</v>
      </c>
      <c r="AS69" s="47">
        <v>0</v>
      </c>
      <c r="AT69" s="47">
        <v>0.72547411987125832</v>
      </c>
      <c r="AU69" s="13">
        <v>1</v>
      </c>
    </row>
    <row r="70" spans="4:51" x14ac:dyDescent="0.25">
      <c r="D70" s="8">
        <v>66</v>
      </c>
      <c r="E70" s="8">
        <f t="shared" ref="E70:E133" ca="1" si="34">RAND()</f>
        <v>0.5210481741271128</v>
      </c>
      <c r="F70" s="21">
        <f t="shared" ref="F70:F133" ca="1" si="35">$B$6*(-LN(E70))^(1/$B$7)</f>
        <v>95.847909026833577</v>
      </c>
      <c r="G70" s="21"/>
      <c r="H70" s="8">
        <v>66</v>
      </c>
      <c r="I70" s="21">
        <f t="shared" ref="I70:I133" ca="1" si="36">RAND()</f>
        <v>0.78104109701623914</v>
      </c>
      <c r="J70" s="21">
        <f t="shared" ref="J70:J133" ca="1" si="37">ABS(NORMINV(I70,$B$11,$B$13))</f>
        <v>43.054782072662519</v>
      </c>
      <c r="K70" s="2"/>
      <c r="M70" s="44"/>
      <c r="N70" s="44"/>
      <c r="O70" s="44">
        <v>45444</v>
      </c>
      <c r="Q70" s="26">
        <v>67</v>
      </c>
      <c r="R70" s="42">
        <f t="shared" ca="1" si="32"/>
        <v>44805</v>
      </c>
      <c r="S70" s="26" t="str">
        <f ca="1">IFERROR(IF(VLOOKUP(R70,$M$5:$M$504,1,0)&gt;0,$M$3,""),IFERROR(IF(VLOOKUP(R70,$N$5:$N$504,1,0)&gt;0,$N$3,""),IFERROR(IF(VLOOKUP(R70,#REF!,1,0)&gt;0,#REF!,""),IFERROR(IF(VLOOKUP(R70,#REF!,1,0)&gt;0,#REF!,""),IFERROR(IF(VLOOKUP(R70,$O$5:$O$244,1,0)&gt;0,$O$3,""),"ERROR")))))</f>
        <v>CAMBIO MES</v>
      </c>
      <c r="T70" s="26" t="str">
        <f ca="1">IFERROR(IF(VLOOKUP(R70,$M$5:$M$504,1,0)&gt;0,$M$4,""),IFERROR(IF(VLOOKUP(R70,$N$5:$N$504,1,0)&gt;0,$N$4,""),IFERROR(IF(VLOOKUP(R70,#REF!,1,0)&gt;0,#REF!,""),IFERROR(IF(VLOOKUP(R70,#REF!,1,0)&gt;0,#REF!,""),IFERROR(IF(VLOOKUP(R70,$O$5:$O$244,1,0)&gt;0,$O$3,""),"ERROR")))))</f>
        <v>CAMBIO MES</v>
      </c>
      <c r="U70" s="26">
        <f t="shared" ca="1" si="11"/>
        <v>1</v>
      </c>
      <c r="V70" s="26">
        <f t="shared" ca="1" si="33"/>
        <v>1</v>
      </c>
      <c r="W70" s="26">
        <f t="shared" ca="1" si="29"/>
        <v>30</v>
      </c>
      <c r="X70" s="26">
        <f t="shared" ca="1" si="30"/>
        <v>2022</v>
      </c>
      <c r="Y70" s="26">
        <f t="shared" ca="1" si="31"/>
        <v>9</v>
      </c>
      <c r="AF70" s="8">
        <v>60</v>
      </c>
      <c r="AG70" s="8">
        <v>1</v>
      </c>
      <c r="AH70" s="8">
        <v>1</v>
      </c>
      <c r="AI70" s="8">
        <v>1</v>
      </c>
      <c r="AJ70" s="8">
        <v>1</v>
      </c>
      <c r="AK70" s="8">
        <v>0.64330664061943088</v>
      </c>
      <c r="AL70" s="8">
        <v>0</v>
      </c>
      <c r="AM70" s="8">
        <v>0.80816809865955874</v>
      </c>
      <c r="AN70" s="8">
        <v>0.43670386102096548</v>
      </c>
      <c r="AO70" s="8">
        <v>0.82244770084507768</v>
      </c>
      <c r="AP70" s="8">
        <v>0.33300807900471435</v>
      </c>
      <c r="AQ70" s="8">
        <v>1</v>
      </c>
      <c r="AR70" s="8">
        <v>1</v>
      </c>
      <c r="AS70" s="47">
        <v>0</v>
      </c>
      <c r="AT70" s="47">
        <v>0.75213758379122486</v>
      </c>
      <c r="AU70" s="13">
        <v>1</v>
      </c>
    </row>
    <row r="71" spans="4:51" x14ac:dyDescent="0.25">
      <c r="D71" s="8">
        <v>67</v>
      </c>
      <c r="E71" s="8">
        <f t="shared" ca="1" si="34"/>
        <v>0.84133902790658355</v>
      </c>
      <c r="F71" s="21">
        <f t="shared" ca="1" si="35"/>
        <v>30.998288009336111</v>
      </c>
      <c r="G71" s="21"/>
      <c r="H71" s="8">
        <v>67</v>
      </c>
      <c r="I71" s="21">
        <f t="shared" ca="1" si="36"/>
        <v>0.17379929985705722</v>
      </c>
      <c r="J71" s="21">
        <f t="shared" ca="1" si="37"/>
        <v>5.1518700068168677</v>
      </c>
      <c r="K71" s="2"/>
      <c r="M71" s="44"/>
      <c r="N71" s="44"/>
      <c r="O71" s="44">
        <v>45474</v>
      </c>
      <c r="Q71" s="26">
        <v>68</v>
      </c>
      <c r="R71" s="42">
        <f t="shared" ca="1" si="32"/>
        <v>44835</v>
      </c>
      <c r="S71" s="26" t="str">
        <f ca="1">IFERROR(IF(VLOOKUP(R71,$M$5:$M$504,1,0)&gt;0,$M$3,""),IFERROR(IF(VLOOKUP(R71,$N$5:$N$504,1,0)&gt;0,$N$3,""),IFERROR(IF(VLOOKUP(R71,#REF!,1,0)&gt;0,#REF!,""),IFERROR(IF(VLOOKUP(R71,#REF!,1,0)&gt;0,#REF!,""),IFERROR(IF(VLOOKUP(R71,$O$5:$O$244,1,0)&gt;0,$O$3,""),"ERROR")))))</f>
        <v>CAMBIO MES</v>
      </c>
      <c r="T71" s="26" t="str">
        <f ca="1">IFERROR(IF(VLOOKUP(R71,$M$5:$M$504,1,0)&gt;0,$M$4,""),IFERROR(IF(VLOOKUP(R71,$N$5:$N$504,1,0)&gt;0,$N$4,""),IFERROR(IF(VLOOKUP(R71,#REF!,1,0)&gt;0,#REF!,""),IFERROR(IF(VLOOKUP(R71,#REF!,1,0)&gt;0,#REF!,""),IFERROR(IF(VLOOKUP(R71,$O$5:$O$244,1,0)&gt;0,$O$3,""),"ERROR")))))</f>
        <v>CAMBIO MES</v>
      </c>
      <c r="U71" s="26">
        <f t="shared" ref="U71:U134" ca="1" si="38">IF(S71&lt;&gt;$U$3,U70,IF(T71="INICIO",0,IF(T71="FIN",1,"ERROR")))</f>
        <v>1</v>
      </c>
      <c r="V71" s="26">
        <f t="shared" ca="1" si="33"/>
        <v>1</v>
      </c>
      <c r="W71" s="26">
        <f t="shared" ca="1" si="29"/>
        <v>31</v>
      </c>
      <c r="X71" s="26">
        <f t="shared" ca="1" si="30"/>
        <v>2022</v>
      </c>
      <c r="Y71" s="26">
        <f t="shared" ca="1" si="31"/>
        <v>10</v>
      </c>
      <c r="AF71" s="8">
        <v>61</v>
      </c>
      <c r="AG71" s="8">
        <v>1</v>
      </c>
      <c r="AH71" s="8">
        <v>1</v>
      </c>
      <c r="AI71" s="8">
        <v>1</v>
      </c>
      <c r="AJ71" s="8">
        <v>1</v>
      </c>
      <c r="AK71" s="8">
        <v>1</v>
      </c>
      <c r="AL71" s="8">
        <v>1</v>
      </c>
      <c r="AM71" s="8">
        <v>1</v>
      </c>
      <c r="AN71" s="8">
        <v>1</v>
      </c>
      <c r="AO71" s="8">
        <v>1</v>
      </c>
      <c r="AP71" s="8">
        <v>0.24079953976615798</v>
      </c>
      <c r="AQ71" s="8">
        <v>0</v>
      </c>
      <c r="AR71" s="8">
        <v>0.89284021809421132</v>
      </c>
      <c r="AS71" s="47">
        <v>0</v>
      </c>
      <c r="AT71" s="47">
        <v>0.84422693833882589</v>
      </c>
      <c r="AU71" s="13">
        <v>1</v>
      </c>
    </row>
    <row r="72" spans="4:51" x14ac:dyDescent="0.25">
      <c r="D72" s="8">
        <v>68</v>
      </c>
      <c r="E72" s="8">
        <f t="shared" ca="1" si="34"/>
        <v>6.6294155674719857E-3</v>
      </c>
      <c r="F72" s="21">
        <f t="shared" ca="1" si="35"/>
        <v>543.07671426988543</v>
      </c>
      <c r="G72" s="21"/>
      <c r="H72" s="8">
        <v>68</v>
      </c>
      <c r="I72" s="21">
        <f t="shared" ca="1" si="36"/>
        <v>0.33984126995519814</v>
      </c>
      <c r="J72" s="21">
        <f t="shared" ca="1" si="37"/>
        <v>9.6437712896303491</v>
      </c>
      <c r="K72" s="2"/>
      <c r="M72" s="44"/>
      <c r="N72" s="44"/>
      <c r="O72" s="44">
        <v>45505</v>
      </c>
      <c r="Q72" s="26">
        <v>69</v>
      </c>
      <c r="R72" s="42">
        <f t="shared" ca="1" si="32"/>
        <v>44866</v>
      </c>
      <c r="S72" s="26" t="str">
        <f ca="1">IFERROR(IF(VLOOKUP(R72,$M$5:$M$504,1,0)&gt;0,$M$3,""),IFERROR(IF(VLOOKUP(R72,$N$5:$N$504,1,0)&gt;0,$N$3,""),IFERROR(IF(VLOOKUP(R72,#REF!,1,0)&gt;0,#REF!,""),IFERROR(IF(VLOOKUP(R72,#REF!,1,0)&gt;0,#REF!,""),IFERROR(IF(VLOOKUP(R72,$O$5:$O$244,1,0)&gt;0,$O$3,""),"ERROR")))))</f>
        <v>CAMBIO MES</v>
      </c>
      <c r="T72" s="26" t="str">
        <f ca="1">IFERROR(IF(VLOOKUP(R72,$M$5:$M$504,1,0)&gt;0,$M$4,""),IFERROR(IF(VLOOKUP(R72,$N$5:$N$504,1,0)&gt;0,$N$4,""),IFERROR(IF(VLOOKUP(R72,#REF!,1,0)&gt;0,#REF!,""),IFERROR(IF(VLOOKUP(R72,#REF!,1,0)&gt;0,#REF!,""),IFERROR(IF(VLOOKUP(R72,$O$5:$O$244,1,0)&gt;0,$O$3,""),"ERROR")))))</f>
        <v>CAMBIO MES</v>
      </c>
      <c r="U72" s="26">
        <f t="shared" ca="1" si="38"/>
        <v>1</v>
      </c>
      <c r="V72" s="26">
        <f t="shared" ca="1" si="33"/>
        <v>1</v>
      </c>
      <c r="W72" s="26">
        <f t="shared" ca="1" si="29"/>
        <v>30</v>
      </c>
      <c r="X72" s="26">
        <f t="shared" ca="1" si="30"/>
        <v>2022</v>
      </c>
      <c r="Y72" s="26">
        <f t="shared" ca="1" si="31"/>
        <v>11</v>
      </c>
      <c r="AF72" s="8">
        <v>62</v>
      </c>
      <c r="AG72" s="8">
        <v>1</v>
      </c>
      <c r="AH72" s="8">
        <v>1</v>
      </c>
      <c r="AI72" s="8">
        <v>1</v>
      </c>
      <c r="AJ72" s="8">
        <v>1</v>
      </c>
      <c r="AK72" s="8">
        <v>1</v>
      </c>
      <c r="AL72" s="8">
        <v>1</v>
      </c>
      <c r="AM72" s="8">
        <v>1</v>
      </c>
      <c r="AN72" s="8">
        <v>0.10958975449959267</v>
      </c>
      <c r="AO72" s="8">
        <v>0.90137472961650933</v>
      </c>
      <c r="AP72" s="8">
        <v>1</v>
      </c>
      <c r="AQ72" s="8">
        <v>1</v>
      </c>
      <c r="AR72" s="8">
        <v>0.84143675820932029</v>
      </c>
      <c r="AS72" s="47">
        <v>0.10958975449959267</v>
      </c>
      <c r="AT72" s="47">
        <v>0.90280291447252492</v>
      </c>
      <c r="AU72" s="13">
        <v>0</v>
      </c>
    </row>
    <row r="73" spans="4:51" x14ac:dyDescent="0.25">
      <c r="D73" s="8">
        <v>69</v>
      </c>
      <c r="E73" s="8">
        <f t="shared" ca="1" si="34"/>
        <v>2.8207067624543503E-2</v>
      </c>
      <c r="F73" s="21">
        <f t="shared" ca="1" si="35"/>
        <v>406.55257294664511</v>
      </c>
      <c r="G73" s="21"/>
      <c r="H73" s="8">
        <v>69</v>
      </c>
      <c r="I73" s="21">
        <f t="shared" ca="1" si="36"/>
        <v>0.97711476927704422</v>
      </c>
      <c r="J73" s="21">
        <f t="shared" ca="1" si="37"/>
        <v>77.398442513851251</v>
      </c>
      <c r="K73" s="2"/>
      <c r="M73" s="44"/>
      <c r="N73" s="44"/>
      <c r="O73" s="44">
        <v>45536</v>
      </c>
      <c r="Q73" s="26">
        <v>70</v>
      </c>
      <c r="R73" s="42">
        <f t="shared" ca="1" si="32"/>
        <v>44896</v>
      </c>
      <c r="S73" s="26" t="str">
        <f ca="1">IFERROR(IF(VLOOKUP(R73,$M$5:$M$504,1,0)&gt;0,$M$3,""),IFERROR(IF(VLOOKUP(R73,$N$5:$N$504,1,0)&gt;0,$N$3,""),IFERROR(IF(VLOOKUP(R73,#REF!,1,0)&gt;0,#REF!,""),IFERROR(IF(VLOOKUP(R73,#REF!,1,0)&gt;0,#REF!,""),IFERROR(IF(VLOOKUP(R73,$O$5:$O$244,1,0)&gt;0,$O$3,""),"ERROR")))))</f>
        <v>CAMBIO MES</v>
      </c>
      <c r="T73" s="26" t="str">
        <f ca="1">IFERROR(IF(VLOOKUP(R73,$M$5:$M$504,1,0)&gt;0,$M$4,""),IFERROR(IF(VLOOKUP(R73,$N$5:$N$504,1,0)&gt;0,$N$4,""),IFERROR(IF(VLOOKUP(R73,#REF!,1,0)&gt;0,#REF!,""),IFERROR(IF(VLOOKUP(R73,#REF!,1,0)&gt;0,#REF!,""),IFERROR(IF(VLOOKUP(R73,$O$5:$O$244,1,0)&gt;0,$O$3,""),"ERROR")))))</f>
        <v>CAMBIO MES</v>
      </c>
      <c r="U73" s="26">
        <f t="shared" ca="1" si="38"/>
        <v>1</v>
      </c>
      <c r="V73" s="26">
        <f t="shared" ca="1" si="33"/>
        <v>1</v>
      </c>
      <c r="W73" s="26">
        <f t="shared" ca="1" si="29"/>
        <v>23.378086617994995</v>
      </c>
      <c r="X73" s="26">
        <f t="shared" ca="1" si="30"/>
        <v>2022</v>
      </c>
      <c r="Y73" s="26">
        <f t="shared" ca="1" si="31"/>
        <v>12</v>
      </c>
      <c r="AF73" s="8">
        <v>63</v>
      </c>
      <c r="AG73" s="8">
        <v>1</v>
      </c>
      <c r="AH73" s="8">
        <v>1</v>
      </c>
      <c r="AI73" s="8">
        <v>1</v>
      </c>
      <c r="AJ73" s="8">
        <v>1</v>
      </c>
      <c r="AK73" s="8">
        <v>1</v>
      </c>
      <c r="AL73" s="8">
        <v>1</v>
      </c>
      <c r="AM73" s="8">
        <v>1</v>
      </c>
      <c r="AN73" s="8">
        <v>0.82312962334934481</v>
      </c>
      <c r="AO73" s="8">
        <v>1</v>
      </c>
      <c r="AP73" s="8">
        <v>1</v>
      </c>
      <c r="AQ73" s="8">
        <v>1</v>
      </c>
      <c r="AR73" s="8">
        <v>1</v>
      </c>
      <c r="AS73" s="47">
        <v>0.82312962334934481</v>
      </c>
      <c r="AT73" s="47">
        <v>0.98497813239405396</v>
      </c>
      <c r="AU73" s="13">
        <v>0</v>
      </c>
    </row>
    <row r="74" spans="4:51" x14ac:dyDescent="0.25">
      <c r="D74" s="8">
        <v>70</v>
      </c>
      <c r="E74" s="8">
        <f t="shared" ca="1" si="34"/>
        <v>0.40388368572598521</v>
      </c>
      <c r="F74" s="21">
        <f t="shared" ca="1" si="35"/>
        <v>126.86429428305206</v>
      </c>
      <c r="G74" s="21"/>
      <c r="H74" s="8">
        <v>70</v>
      </c>
      <c r="I74" s="21">
        <f t="shared" ca="1" si="36"/>
        <v>0.5426720893175192</v>
      </c>
      <c r="J74" s="21">
        <f t="shared" ca="1" si="37"/>
        <v>24.262413408486637</v>
      </c>
      <c r="K74" s="2"/>
      <c r="M74" s="44"/>
      <c r="N74" s="44"/>
      <c r="O74" s="44">
        <v>45566</v>
      </c>
      <c r="Q74" s="26">
        <v>71</v>
      </c>
      <c r="R74" s="42">
        <f t="shared" ca="1" si="32"/>
        <v>44919.378086617995</v>
      </c>
      <c r="S74" s="26" t="str">
        <f ca="1">IFERROR(IF(VLOOKUP(R74,$M$5:$M$504,1,0)&gt;0,$M$3,""),IFERROR(IF(VLOOKUP(R74,$N$5:$N$504,1,0)&gt;0,$N$3,""),IFERROR(IF(VLOOKUP(R74,#REF!,1,0)&gt;0,#REF!,""),IFERROR(IF(VLOOKUP(R74,#REF!,1,0)&gt;0,#REF!,""),IFERROR(IF(VLOOKUP(R74,$O$5:$O$244,1,0)&gt;0,$O$3,""),"ERROR")))))</f>
        <v>EQUIPO 1</v>
      </c>
      <c r="T74" s="26" t="str">
        <f ca="1">IFERROR(IF(VLOOKUP(R74,$M$5:$M$504,1,0)&gt;0,$M$4,""),IFERROR(IF(VLOOKUP(R74,$N$5:$N$504,1,0)&gt;0,$N$4,""),IFERROR(IF(VLOOKUP(R74,#REF!,1,0)&gt;0,#REF!,""),IFERROR(IF(VLOOKUP(R74,#REF!,1,0)&gt;0,#REF!,""),IFERROR(IF(VLOOKUP(R74,$O$5:$O$244,1,0)&gt;0,$O$3,""),"ERROR")))))</f>
        <v>INICIO</v>
      </c>
      <c r="U74" s="26">
        <f t="shared" ca="1" si="38"/>
        <v>0</v>
      </c>
      <c r="V74" s="26">
        <f t="shared" ca="1" si="33"/>
        <v>0</v>
      </c>
      <c r="W74" s="26">
        <f t="shared" ca="1" si="29"/>
        <v>7.6219133820050047</v>
      </c>
      <c r="X74" s="26">
        <f t="shared" ca="1" si="30"/>
        <v>2022</v>
      </c>
      <c r="Y74" s="26">
        <f t="shared" ca="1" si="31"/>
        <v>12</v>
      </c>
      <c r="AF74" s="8">
        <v>64</v>
      </c>
      <c r="AG74" s="8">
        <v>1</v>
      </c>
      <c r="AH74" s="8">
        <v>1</v>
      </c>
      <c r="AI74" s="8">
        <v>1</v>
      </c>
      <c r="AJ74" s="8">
        <v>1</v>
      </c>
      <c r="AK74" s="8">
        <v>1</v>
      </c>
      <c r="AL74" s="8">
        <v>1</v>
      </c>
      <c r="AM74" s="8">
        <v>0.60348114468375103</v>
      </c>
      <c r="AN74" s="8">
        <v>1</v>
      </c>
      <c r="AO74" s="8">
        <v>1</v>
      </c>
      <c r="AP74" s="8">
        <v>1</v>
      </c>
      <c r="AQ74" s="8">
        <v>0.43560100416555847</v>
      </c>
      <c r="AR74" s="8">
        <v>2.1747181599259362E-2</v>
      </c>
      <c r="AS74" s="47">
        <v>2.1747181599259362E-2</v>
      </c>
      <c r="AT74" s="47">
        <v>0.83684961161572624</v>
      </c>
      <c r="AU74" s="13">
        <v>0</v>
      </c>
    </row>
    <row r="75" spans="4:51" x14ac:dyDescent="0.25">
      <c r="D75" s="8">
        <v>71</v>
      </c>
      <c r="E75" s="8">
        <f t="shared" ca="1" si="34"/>
        <v>0.15545549669398229</v>
      </c>
      <c r="F75" s="21">
        <f t="shared" ca="1" si="35"/>
        <v>233.8265500000297</v>
      </c>
      <c r="G75" s="21"/>
      <c r="H75" s="8">
        <v>71</v>
      </c>
      <c r="I75" s="21">
        <f t="shared" ca="1" si="36"/>
        <v>0.73877406500309706</v>
      </c>
      <c r="J75" s="21">
        <f t="shared" ca="1" si="37"/>
        <v>39.227880047857241</v>
      </c>
      <c r="K75" s="2"/>
      <c r="M75" s="44"/>
      <c r="N75" s="44"/>
      <c r="O75" s="44">
        <v>45597</v>
      </c>
      <c r="Q75" s="26">
        <v>72</v>
      </c>
      <c r="R75" s="42">
        <f t="shared" ca="1" si="32"/>
        <v>44927</v>
      </c>
      <c r="S75" s="26" t="str">
        <f ca="1">IFERROR(IF(VLOOKUP(R75,$M$5:$M$504,1,0)&gt;0,$M$3,""),IFERROR(IF(VLOOKUP(R75,$N$5:$N$504,1,0)&gt;0,$N$3,""),IFERROR(IF(VLOOKUP(R75,#REF!,1,0)&gt;0,#REF!,""),IFERROR(IF(VLOOKUP(R75,#REF!,1,0)&gt;0,#REF!,""),IFERROR(IF(VLOOKUP(R75,$O$5:$O$244,1,0)&gt;0,$O$3,""),"ERROR")))))</f>
        <v>CAMBIO MES</v>
      </c>
      <c r="T75" s="26" t="str">
        <f ca="1">IFERROR(IF(VLOOKUP(R75,$M$5:$M$504,1,0)&gt;0,$M$4,""),IFERROR(IF(VLOOKUP(R75,$N$5:$N$504,1,0)&gt;0,$N$4,""),IFERROR(IF(VLOOKUP(R75,#REF!,1,0)&gt;0,#REF!,""),IFERROR(IF(VLOOKUP(R75,#REF!,1,0)&gt;0,#REF!,""),IFERROR(IF(VLOOKUP(R75,$O$5:$O$244,1,0)&gt;0,$O$3,""),"ERROR")))))</f>
        <v>CAMBIO MES</v>
      </c>
      <c r="U75" s="26">
        <f t="shared" ca="1" si="38"/>
        <v>0</v>
      </c>
      <c r="V75" s="26">
        <f t="shared" ca="1" si="33"/>
        <v>0</v>
      </c>
      <c r="W75" s="26">
        <f t="shared" ca="1" si="29"/>
        <v>15.322529386343376</v>
      </c>
      <c r="X75" s="26">
        <f t="shared" ca="1" si="30"/>
        <v>2023</v>
      </c>
      <c r="Y75" s="26">
        <f t="shared" ca="1" si="31"/>
        <v>1</v>
      </c>
      <c r="AF75" s="8">
        <v>65</v>
      </c>
      <c r="AG75" s="8">
        <v>1</v>
      </c>
      <c r="AH75" s="8">
        <v>0.78991540292892226</v>
      </c>
      <c r="AI75" s="8">
        <v>1</v>
      </c>
      <c r="AJ75" s="8">
        <v>1</v>
      </c>
      <c r="AK75" s="8">
        <v>1</v>
      </c>
      <c r="AL75" s="8">
        <v>1</v>
      </c>
      <c r="AM75" s="8">
        <v>1</v>
      </c>
      <c r="AN75" s="8">
        <v>1</v>
      </c>
      <c r="AO75" s="8">
        <v>1</v>
      </c>
      <c r="AP75" s="8">
        <v>0.73944558562981266</v>
      </c>
      <c r="AQ75" s="8">
        <v>1</v>
      </c>
      <c r="AR75" s="8">
        <v>1</v>
      </c>
      <c r="AS75" s="47">
        <v>0.73944558562981266</v>
      </c>
      <c r="AT75" s="47">
        <v>0.96175464229187402</v>
      </c>
      <c r="AU75" s="13">
        <v>0</v>
      </c>
    </row>
    <row r="76" spans="4:51" x14ac:dyDescent="0.25">
      <c r="D76" s="8">
        <v>72</v>
      </c>
      <c r="E76" s="8">
        <f t="shared" ca="1" si="34"/>
        <v>0.67084481375534455</v>
      </c>
      <c r="F76" s="21">
        <f t="shared" ca="1" si="35"/>
        <v>63.175006695221278</v>
      </c>
      <c r="G76" s="21"/>
      <c r="H76" s="8">
        <v>72</v>
      </c>
      <c r="I76" s="21">
        <f t="shared" ca="1" si="36"/>
        <v>0.62770950058107156</v>
      </c>
      <c r="J76" s="21">
        <f t="shared" ca="1" si="37"/>
        <v>30.407812886115522</v>
      </c>
      <c r="K76" s="2"/>
      <c r="M76" s="44"/>
      <c r="N76" s="44"/>
      <c r="O76" s="44">
        <v>45627</v>
      </c>
      <c r="Q76" s="26">
        <v>73</v>
      </c>
      <c r="R76" s="42">
        <f t="shared" ca="1" si="32"/>
        <v>44942.322529386343</v>
      </c>
      <c r="S76" s="26" t="str">
        <f ca="1">IFERROR(IF(VLOOKUP(R76,$M$5:$M$504,1,0)&gt;0,$M$3,""),IFERROR(IF(VLOOKUP(R76,$N$5:$N$504,1,0)&gt;0,$N$3,""),IFERROR(IF(VLOOKUP(R76,#REF!,1,0)&gt;0,#REF!,""),IFERROR(IF(VLOOKUP(R76,#REF!,1,0)&gt;0,#REF!,""),IFERROR(IF(VLOOKUP(R76,$O$5:$O$244,1,0)&gt;0,$O$3,""),"ERROR")))))</f>
        <v>EQUIPO 1</v>
      </c>
      <c r="T76" s="26" t="str">
        <f ca="1">IFERROR(IF(VLOOKUP(R76,$M$5:$M$504,1,0)&gt;0,$M$4,""),IFERROR(IF(VLOOKUP(R76,$N$5:$N$504,1,0)&gt;0,$N$4,""),IFERROR(IF(VLOOKUP(R76,#REF!,1,0)&gt;0,#REF!,""),IFERROR(IF(VLOOKUP(R76,#REF!,1,0)&gt;0,#REF!,""),IFERROR(IF(VLOOKUP(R76,$O$5:$O$244,1,0)&gt;0,$O$3,""),"ERROR")))))</f>
        <v>FIN</v>
      </c>
      <c r="U76" s="26">
        <f t="shared" ca="1" si="38"/>
        <v>1</v>
      </c>
      <c r="V76" s="26">
        <f t="shared" ca="1" si="33"/>
        <v>1</v>
      </c>
      <c r="W76" s="26">
        <f t="shared" ca="1" si="29"/>
        <v>15.677470613656624</v>
      </c>
      <c r="X76" s="26">
        <f t="shared" ca="1" si="30"/>
        <v>2023</v>
      </c>
      <c r="Y76" s="26">
        <f t="shared" ca="1" si="31"/>
        <v>1</v>
      </c>
      <c r="AF76" s="8">
        <v>66</v>
      </c>
      <c r="AG76" s="8">
        <v>0.24321889072950487</v>
      </c>
      <c r="AH76" s="8">
        <v>1</v>
      </c>
      <c r="AI76" s="8">
        <v>1</v>
      </c>
      <c r="AJ76" s="8">
        <v>1</v>
      </c>
      <c r="AK76" s="8">
        <v>1</v>
      </c>
      <c r="AL76" s="8">
        <v>1</v>
      </c>
      <c r="AM76" s="8">
        <v>9.3376312944230683E-2</v>
      </c>
      <c r="AN76" s="8">
        <v>4.594705089825326E-2</v>
      </c>
      <c r="AO76" s="8">
        <v>0.21160798286097512</v>
      </c>
      <c r="AP76" s="8">
        <v>1</v>
      </c>
      <c r="AQ76" s="8">
        <v>1</v>
      </c>
      <c r="AR76" s="8">
        <v>1</v>
      </c>
      <c r="AS76" s="47">
        <v>4.594705089825326E-2</v>
      </c>
      <c r="AT76" s="47">
        <v>0.71289602569194765</v>
      </c>
      <c r="AU76" s="13">
        <v>0</v>
      </c>
    </row>
    <row r="77" spans="4:51" x14ac:dyDescent="0.25">
      <c r="D77" s="8">
        <v>73</v>
      </c>
      <c r="E77" s="8">
        <f t="shared" ca="1" si="34"/>
        <v>8.8088415486126892E-2</v>
      </c>
      <c r="F77" s="21">
        <f t="shared" ca="1" si="35"/>
        <v>293.23081780907444</v>
      </c>
      <c r="G77" s="21"/>
      <c r="H77" s="8">
        <v>73</v>
      </c>
      <c r="I77" s="21">
        <f t="shared" ca="1" si="36"/>
        <v>0.26126220797687105</v>
      </c>
      <c r="J77" s="21">
        <f t="shared" ca="1" si="37"/>
        <v>3.2752556333730958</v>
      </c>
      <c r="K77" s="2"/>
      <c r="M77" s="44"/>
      <c r="N77" s="44"/>
      <c r="O77" s="44">
        <v>45658</v>
      </c>
      <c r="Q77" s="26">
        <v>74</v>
      </c>
      <c r="R77" s="42">
        <f t="shared" ca="1" si="32"/>
        <v>44958</v>
      </c>
      <c r="S77" s="26" t="str">
        <f ca="1">IFERROR(IF(VLOOKUP(R77,$M$5:$M$504,1,0)&gt;0,$M$3,""),IFERROR(IF(VLOOKUP(R77,$N$5:$N$504,1,0)&gt;0,$N$3,""),IFERROR(IF(VLOOKUP(R77,#REF!,1,0)&gt;0,#REF!,""),IFERROR(IF(VLOOKUP(R77,#REF!,1,0)&gt;0,#REF!,""),IFERROR(IF(VLOOKUP(R77,$O$5:$O$244,1,0)&gt;0,$O$3,""),"ERROR")))))</f>
        <v>CAMBIO MES</v>
      </c>
      <c r="T77" s="26" t="str">
        <f ca="1">IFERROR(IF(VLOOKUP(R77,$M$5:$M$504,1,0)&gt;0,$M$4,""),IFERROR(IF(VLOOKUP(R77,$N$5:$N$504,1,0)&gt;0,$N$4,""),IFERROR(IF(VLOOKUP(R77,#REF!,1,0)&gt;0,#REF!,""),IFERROR(IF(VLOOKUP(R77,#REF!,1,0)&gt;0,#REF!,""),IFERROR(IF(VLOOKUP(R77,$O$5:$O$244,1,0)&gt;0,$O$3,""),"ERROR")))))</f>
        <v>CAMBIO MES</v>
      </c>
      <c r="U77" s="26">
        <f t="shared" ca="1" si="38"/>
        <v>1</v>
      </c>
      <c r="V77" s="26">
        <f t="shared" ca="1" si="33"/>
        <v>1</v>
      </c>
      <c r="W77" s="26">
        <f t="shared" ca="1" si="29"/>
        <v>28</v>
      </c>
      <c r="X77" s="26">
        <f t="shared" ca="1" si="30"/>
        <v>2023</v>
      </c>
      <c r="Y77" s="26">
        <f t="shared" ca="1" si="31"/>
        <v>2</v>
      </c>
      <c r="AF77" s="8">
        <v>67</v>
      </c>
      <c r="AG77" s="8">
        <v>1</v>
      </c>
      <c r="AH77" s="8">
        <v>1</v>
      </c>
      <c r="AI77" s="8">
        <v>1</v>
      </c>
      <c r="AJ77" s="8">
        <v>0.6690577768934115</v>
      </c>
      <c r="AK77" s="8">
        <v>1</v>
      </c>
      <c r="AL77" s="8">
        <v>1</v>
      </c>
      <c r="AM77" s="8">
        <v>1</v>
      </c>
      <c r="AN77" s="8">
        <v>1</v>
      </c>
      <c r="AO77" s="8">
        <v>1</v>
      </c>
      <c r="AP77" s="8">
        <v>1</v>
      </c>
      <c r="AQ77" s="8">
        <v>1</v>
      </c>
      <c r="AR77" s="8">
        <v>1</v>
      </c>
      <c r="AS77" s="47">
        <v>0.6690577768934115</v>
      </c>
      <c r="AT77" s="47">
        <v>0.97279926933370509</v>
      </c>
      <c r="AU77" s="13">
        <v>0</v>
      </c>
    </row>
    <row r="78" spans="4:51" x14ac:dyDescent="0.25">
      <c r="D78" s="8">
        <v>74</v>
      </c>
      <c r="E78" s="8">
        <f t="shared" ca="1" si="34"/>
        <v>0.54473706243266484</v>
      </c>
      <c r="F78" s="21">
        <f t="shared" ca="1" si="35"/>
        <v>90.262249056673355</v>
      </c>
      <c r="G78" s="21"/>
      <c r="H78" s="8">
        <v>74</v>
      </c>
      <c r="I78" s="21">
        <f t="shared" ca="1" si="36"/>
        <v>0.46620069981991152</v>
      </c>
      <c r="J78" s="21">
        <f t="shared" ca="1" si="37"/>
        <v>18.865659644900667</v>
      </c>
      <c r="K78" s="2"/>
      <c r="M78" s="44"/>
      <c r="N78" s="44"/>
      <c r="O78" s="44">
        <v>45689</v>
      </c>
      <c r="Q78" s="26">
        <v>75</v>
      </c>
      <c r="R78" s="42">
        <f t="shared" ca="1" si="32"/>
        <v>44986</v>
      </c>
      <c r="S78" s="26" t="str">
        <f ca="1">IFERROR(IF(VLOOKUP(R78,$M$5:$M$504,1,0)&gt;0,$M$3,""),IFERROR(IF(VLOOKUP(R78,$N$5:$N$504,1,0)&gt;0,$N$3,""),IFERROR(IF(VLOOKUP(R78,#REF!,1,0)&gt;0,#REF!,""),IFERROR(IF(VLOOKUP(R78,#REF!,1,0)&gt;0,#REF!,""),IFERROR(IF(VLOOKUP(R78,$O$5:$O$244,1,0)&gt;0,$O$3,""),"ERROR")))))</f>
        <v>CAMBIO MES</v>
      </c>
      <c r="T78" s="26" t="str">
        <f ca="1">IFERROR(IF(VLOOKUP(R78,$M$5:$M$504,1,0)&gt;0,$M$4,""),IFERROR(IF(VLOOKUP(R78,$N$5:$N$504,1,0)&gt;0,$N$4,""),IFERROR(IF(VLOOKUP(R78,#REF!,1,0)&gt;0,#REF!,""),IFERROR(IF(VLOOKUP(R78,#REF!,1,0)&gt;0,#REF!,""),IFERROR(IF(VLOOKUP(R78,$O$5:$O$244,1,0)&gt;0,$O$3,""),"ERROR")))))</f>
        <v>CAMBIO MES</v>
      </c>
      <c r="U78" s="26">
        <f t="shared" ca="1" si="38"/>
        <v>1</v>
      </c>
      <c r="V78" s="26">
        <f t="shared" ca="1" si="33"/>
        <v>1</v>
      </c>
      <c r="W78" s="26">
        <f t="shared" ca="1" si="29"/>
        <v>31</v>
      </c>
      <c r="X78" s="26">
        <f t="shared" ca="1" si="30"/>
        <v>2023</v>
      </c>
      <c r="Y78" s="26">
        <f t="shared" ca="1" si="31"/>
        <v>3</v>
      </c>
      <c r="AF78" s="8">
        <v>68</v>
      </c>
      <c r="AG78" s="8">
        <v>1</v>
      </c>
      <c r="AH78" s="8">
        <v>1</v>
      </c>
      <c r="AI78" s="8">
        <v>1</v>
      </c>
      <c r="AJ78" s="8">
        <v>0.58691927244556907</v>
      </c>
      <c r="AK78" s="8">
        <v>0.93557616149947509</v>
      </c>
      <c r="AL78" s="8">
        <v>1</v>
      </c>
      <c r="AM78" s="8">
        <v>1</v>
      </c>
      <c r="AN78" s="8">
        <v>1</v>
      </c>
      <c r="AO78" s="8">
        <v>1</v>
      </c>
      <c r="AP78" s="8">
        <v>1</v>
      </c>
      <c r="AQ78" s="8">
        <v>1</v>
      </c>
      <c r="AR78" s="8">
        <v>0.48019272691594633</v>
      </c>
      <c r="AS78" s="47">
        <v>0.48019272691594633</v>
      </c>
      <c r="AT78" s="47">
        <v>0.91642853072395924</v>
      </c>
      <c r="AU78" s="13">
        <v>0</v>
      </c>
    </row>
    <row r="79" spans="4:51" x14ac:dyDescent="0.25">
      <c r="D79" s="8">
        <v>75</v>
      </c>
      <c r="E79" s="8">
        <f t="shared" ca="1" si="34"/>
        <v>0.21340258214383945</v>
      </c>
      <c r="F79" s="21">
        <f t="shared" ca="1" si="35"/>
        <v>199.53397687888565</v>
      </c>
      <c r="G79" s="21"/>
      <c r="H79" s="8">
        <v>75</v>
      </c>
      <c r="I79" s="21">
        <f t="shared" ca="1" si="36"/>
        <v>0.58563338729149772</v>
      </c>
      <c r="J79" s="21">
        <f t="shared" ca="1" si="37"/>
        <v>27.330787909852653</v>
      </c>
      <c r="K79" s="2"/>
      <c r="M79" s="44"/>
      <c r="N79" s="44"/>
      <c r="O79" s="44">
        <v>45717</v>
      </c>
      <c r="Q79" s="26">
        <v>76</v>
      </c>
      <c r="R79" s="42">
        <f t="shared" ca="1" si="32"/>
        <v>45017</v>
      </c>
      <c r="S79" s="26" t="str">
        <f ca="1">IFERROR(IF(VLOOKUP(R79,$M$5:$M$504,1,0)&gt;0,$M$3,""),IFERROR(IF(VLOOKUP(R79,$N$5:$N$504,1,0)&gt;0,$N$3,""),IFERROR(IF(VLOOKUP(R79,#REF!,1,0)&gt;0,#REF!,""),IFERROR(IF(VLOOKUP(R79,#REF!,1,0)&gt;0,#REF!,""),IFERROR(IF(VLOOKUP(R79,$O$5:$O$244,1,0)&gt;0,$O$3,""),"ERROR")))))</f>
        <v>CAMBIO MES</v>
      </c>
      <c r="T79" s="26" t="str">
        <f ca="1">IFERROR(IF(VLOOKUP(R79,$M$5:$M$504,1,0)&gt;0,$M$4,""),IFERROR(IF(VLOOKUP(R79,$N$5:$N$504,1,0)&gt;0,$N$4,""),IFERROR(IF(VLOOKUP(R79,#REF!,1,0)&gt;0,#REF!,""),IFERROR(IF(VLOOKUP(R79,#REF!,1,0)&gt;0,#REF!,""),IFERROR(IF(VLOOKUP(R79,$O$5:$O$244,1,0)&gt;0,$O$3,""),"ERROR")))))</f>
        <v>CAMBIO MES</v>
      </c>
      <c r="U79" s="26">
        <f t="shared" ca="1" si="38"/>
        <v>1</v>
      </c>
      <c r="V79" s="26">
        <f t="shared" ca="1" si="33"/>
        <v>1</v>
      </c>
      <c r="W79" s="26">
        <f t="shared" ca="1" si="29"/>
        <v>11.726827615901129</v>
      </c>
      <c r="X79" s="26">
        <f t="shared" ca="1" si="30"/>
        <v>2023</v>
      </c>
      <c r="Y79" s="26">
        <f t="shared" ca="1" si="31"/>
        <v>4</v>
      </c>
      <c r="AF79" s="8">
        <v>69</v>
      </c>
      <c r="AG79" s="8">
        <v>1</v>
      </c>
      <c r="AH79" s="8">
        <v>1</v>
      </c>
      <c r="AI79" s="8">
        <v>0.97998992875786384</v>
      </c>
      <c r="AJ79" s="8">
        <v>0.28355748537821152</v>
      </c>
      <c r="AK79" s="8">
        <v>1</v>
      </c>
      <c r="AL79" s="8">
        <v>1</v>
      </c>
      <c r="AM79" s="8">
        <v>1</v>
      </c>
      <c r="AN79" s="8">
        <v>1</v>
      </c>
      <c r="AO79" s="8">
        <v>1</v>
      </c>
      <c r="AP79" s="8">
        <v>1</v>
      </c>
      <c r="AQ79" s="8">
        <v>1</v>
      </c>
      <c r="AR79" s="8">
        <v>0.93590616605961841</v>
      </c>
      <c r="AS79" s="47">
        <v>0.28355748537821152</v>
      </c>
      <c r="AT79" s="47">
        <v>0.93397124246763918</v>
      </c>
      <c r="AU79" s="13">
        <v>0</v>
      </c>
      <c r="AX79" s="6" t="s">
        <v>79</v>
      </c>
      <c r="AY79" s="6"/>
    </row>
    <row r="80" spans="4:51" x14ac:dyDescent="0.25">
      <c r="D80" s="8">
        <v>76</v>
      </c>
      <c r="E80" s="8">
        <f t="shared" ca="1" si="34"/>
        <v>0.10760623096334743</v>
      </c>
      <c r="F80" s="21">
        <f t="shared" ca="1" si="35"/>
        <v>272.5661334194217</v>
      </c>
      <c r="G80" s="21"/>
      <c r="H80" s="8">
        <v>76</v>
      </c>
      <c r="I80" s="21">
        <f t="shared" ca="1" si="36"/>
        <v>0.51527119233186058</v>
      </c>
      <c r="J80" s="21">
        <f t="shared" ca="1" si="37"/>
        <v>22.326264567452405</v>
      </c>
      <c r="K80" s="2"/>
      <c r="M80" s="44"/>
      <c r="N80" s="44"/>
      <c r="O80" s="44">
        <v>45748</v>
      </c>
      <c r="Q80" s="26">
        <v>77</v>
      </c>
      <c r="R80" s="42">
        <f t="shared" ca="1" si="32"/>
        <v>45028.726827615901</v>
      </c>
      <c r="S80" s="26" t="str">
        <f ca="1">IFERROR(IF(VLOOKUP(R80,$M$5:$M$504,1,0)&gt;0,$M$3,""),IFERROR(IF(VLOOKUP(R80,$N$5:$N$504,1,0)&gt;0,$N$3,""),IFERROR(IF(VLOOKUP(R80,#REF!,1,0)&gt;0,#REF!,""),IFERROR(IF(VLOOKUP(R80,#REF!,1,0)&gt;0,#REF!,""),IFERROR(IF(VLOOKUP(R80,$O$5:$O$244,1,0)&gt;0,$O$3,""),"ERROR")))))</f>
        <v>EQUIPO 1</v>
      </c>
      <c r="T80" s="26" t="str">
        <f ca="1">IFERROR(IF(VLOOKUP(R80,$M$5:$M$504,1,0)&gt;0,$M$4,""),IFERROR(IF(VLOOKUP(R80,$N$5:$N$504,1,0)&gt;0,$N$4,""),IFERROR(IF(VLOOKUP(R80,#REF!,1,0)&gt;0,#REF!,""),IFERROR(IF(VLOOKUP(R80,#REF!,1,0)&gt;0,#REF!,""),IFERROR(IF(VLOOKUP(R80,$O$5:$O$244,1,0)&gt;0,$O$3,""),"ERROR")))))</f>
        <v>INICIO</v>
      </c>
      <c r="U80" s="26">
        <f t="shared" ca="1" si="38"/>
        <v>0</v>
      </c>
      <c r="V80" s="26">
        <f t="shared" ca="1" si="33"/>
        <v>0</v>
      </c>
      <c r="W80" s="26">
        <f t="shared" ca="1" si="29"/>
        <v>16.010348919349781</v>
      </c>
      <c r="X80" s="26">
        <f t="shared" ca="1" si="30"/>
        <v>2023</v>
      </c>
      <c r="Y80" s="26">
        <f t="shared" ca="1" si="31"/>
        <v>4</v>
      </c>
      <c r="AF80" s="8">
        <v>70</v>
      </c>
      <c r="AG80" s="8">
        <v>1</v>
      </c>
      <c r="AH80" s="8">
        <v>1</v>
      </c>
      <c r="AI80" s="8">
        <v>0.79797254570087628</v>
      </c>
      <c r="AJ80" s="8">
        <v>0</v>
      </c>
      <c r="AK80" s="8">
        <v>0.84803262170598537</v>
      </c>
      <c r="AL80" s="8">
        <v>1</v>
      </c>
      <c r="AM80" s="8">
        <v>1</v>
      </c>
      <c r="AN80" s="8">
        <v>1</v>
      </c>
      <c r="AO80" s="8">
        <v>1</v>
      </c>
      <c r="AP80" s="8">
        <v>1</v>
      </c>
      <c r="AQ80" s="8">
        <v>0.27489161190242156</v>
      </c>
      <c r="AR80" s="8">
        <v>0.89344061633164529</v>
      </c>
      <c r="AS80" s="47">
        <v>0</v>
      </c>
      <c r="AT80" s="47">
        <v>0.81909470589853794</v>
      </c>
      <c r="AU80" s="13">
        <v>1</v>
      </c>
      <c r="AX80" s="75" t="s">
        <v>38</v>
      </c>
      <c r="AY80" s="76">
        <f>MAX(AS11:AS5010)</f>
        <v>1</v>
      </c>
    </row>
    <row r="81" spans="4:56" x14ac:dyDescent="0.25">
      <c r="D81" s="8">
        <v>77</v>
      </c>
      <c r="E81" s="8">
        <f t="shared" ca="1" si="34"/>
        <v>1.6404185123006121E-2</v>
      </c>
      <c r="F81" s="21">
        <f t="shared" ca="1" si="35"/>
        <v>458.48290696430672</v>
      </c>
      <c r="G81" s="21"/>
      <c r="H81" s="8">
        <v>77</v>
      </c>
      <c r="I81" s="21">
        <f t="shared" ca="1" si="36"/>
        <v>0.96896072577189019</v>
      </c>
      <c r="J81" s="21">
        <f t="shared" ca="1" si="37"/>
        <v>73.694488495024103</v>
      </c>
      <c r="K81" s="2"/>
      <c r="M81" s="44"/>
      <c r="N81" s="44"/>
      <c r="O81" s="44">
        <v>45778</v>
      </c>
      <c r="Q81" s="26">
        <v>78</v>
      </c>
      <c r="R81" s="42">
        <f t="shared" ca="1" si="32"/>
        <v>45044.737176535251</v>
      </c>
      <c r="S81" s="26" t="str">
        <f ca="1">IFERROR(IF(VLOOKUP(R81,$M$5:$M$504,1,0)&gt;0,$M$3,""),IFERROR(IF(VLOOKUP(R81,$N$5:$N$504,1,0)&gt;0,$N$3,""),IFERROR(IF(VLOOKUP(R81,#REF!,1,0)&gt;0,#REF!,""),IFERROR(IF(VLOOKUP(R81,#REF!,1,0)&gt;0,#REF!,""),IFERROR(IF(VLOOKUP(R81,$O$5:$O$244,1,0)&gt;0,$O$3,""),"ERROR")))))</f>
        <v>EQUIPO 1</v>
      </c>
      <c r="T81" s="26" t="str">
        <f ca="1">IFERROR(IF(VLOOKUP(R81,$M$5:$M$504,1,0)&gt;0,$M$4,""),IFERROR(IF(VLOOKUP(R81,$N$5:$N$504,1,0)&gt;0,$N$4,""),IFERROR(IF(VLOOKUP(R81,#REF!,1,0)&gt;0,#REF!,""),IFERROR(IF(VLOOKUP(R81,#REF!,1,0)&gt;0,#REF!,""),IFERROR(IF(VLOOKUP(R81,$O$5:$O$244,1,0)&gt;0,$O$3,""),"ERROR")))))</f>
        <v>FIN</v>
      </c>
      <c r="U81" s="26">
        <f t="shared" ca="1" si="38"/>
        <v>1</v>
      </c>
      <c r="V81" s="26">
        <f t="shared" ca="1" si="33"/>
        <v>1</v>
      </c>
      <c r="W81" s="26">
        <f t="shared" ca="1" si="29"/>
        <v>2.2628234647490899</v>
      </c>
      <c r="X81" s="26">
        <f t="shared" ca="1" si="30"/>
        <v>2023</v>
      </c>
      <c r="Y81" s="26">
        <f t="shared" ca="1" si="31"/>
        <v>4</v>
      </c>
      <c r="AF81" s="8">
        <v>71</v>
      </c>
      <c r="AG81" s="8">
        <v>0.34688282578821189</v>
      </c>
      <c r="AH81" s="8">
        <v>1</v>
      </c>
      <c r="AI81" s="8">
        <v>1</v>
      </c>
      <c r="AJ81" s="8">
        <v>0.91968805773625106</v>
      </c>
      <c r="AK81" s="8">
        <v>1</v>
      </c>
      <c r="AL81" s="8">
        <v>0.14319860007914637</v>
      </c>
      <c r="AM81" s="8">
        <v>0</v>
      </c>
      <c r="AN81" s="8">
        <v>6.5168730223142063E-3</v>
      </c>
      <c r="AO81" s="8">
        <v>1</v>
      </c>
      <c r="AP81" s="8">
        <v>1</v>
      </c>
      <c r="AQ81" s="8">
        <v>1</v>
      </c>
      <c r="AR81" s="8">
        <v>0.58864083939049794</v>
      </c>
      <c r="AS81" s="47">
        <v>0</v>
      </c>
      <c r="AT81" s="47">
        <v>0.66325988059916074</v>
      </c>
      <c r="AU81" s="13">
        <v>1</v>
      </c>
      <c r="AX81" s="75" t="s">
        <v>41</v>
      </c>
      <c r="AY81" s="76">
        <f>MIN(AS11:AS5010)</f>
        <v>0</v>
      </c>
    </row>
    <row r="82" spans="4:56" x14ac:dyDescent="0.25">
      <c r="D82" s="8">
        <v>78</v>
      </c>
      <c r="E82" s="8">
        <f t="shared" ca="1" si="34"/>
        <v>0.97202191713815378</v>
      </c>
      <c r="F82" s="21">
        <f t="shared" ca="1" si="35"/>
        <v>6.6759680187523287</v>
      </c>
      <c r="G82" s="21"/>
      <c r="H82" s="8">
        <v>78</v>
      </c>
      <c r="I82" s="21">
        <f t="shared" ca="1" si="36"/>
        <v>8.295228896289697E-2</v>
      </c>
      <c r="J82" s="21">
        <f t="shared" ca="1" si="37"/>
        <v>17.694982718951785</v>
      </c>
      <c r="K82" s="2"/>
      <c r="M82" s="44"/>
      <c r="N82" s="44"/>
      <c r="O82" s="44">
        <v>45809</v>
      </c>
      <c r="Q82" s="26">
        <v>79</v>
      </c>
      <c r="R82" s="42">
        <f t="shared" ca="1" si="32"/>
        <v>45047</v>
      </c>
      <c r="S82" s="26" t="str">
        <f ca="1">IFERROR(IF(VLOOKUP(R82,$M$5:$M$504,1,0)&gt;0,$M$3,""),IFERROR(IF(VLOOKUP(R82,$N$5:$N$504,1,0)&gt;0,$N$3,""),IFERROR(IF(VLOOKUP(R82,#REF!,1,0)&gt;0,#REF!,""),IFERROR(IF(VLOOKUP(R82,#REF!,1,0)&gt;0,#REF!,""),IFERROR(IF(VLOOKUP(R82,$O$5:$O$244,1,0)&gt;0,$O$3,""),"ERROR")))))</f>
        <v>CAMBIO MES</v>
      </c>
      <c r="T82" s="26" t="str">
        <f ca="1">IFERROR(IF(VLOOKUP(R82,$M$5:$M$504,1,0)&gt;0,$M$4,""),IFERROR(IF(VLOOKUP(R82,$N$5:$N$504,1,0)&gt;0,$N$4,""),IFERROR(IF(VLOOKUP(R82,#REF!,1,0)&gt;0,#REF!,""),IFERROR(IF(VLOOKUP(R82,#REF!,1,0)&gt;0,#REF!,""),IFERROR(IF(VLOOKUP(R82,$O$5:$O$244,1,0)&gt;0,$O$3,""),"ERROR")))))</f>
        <v>CAMBIO MES</v>
      </c>
      <c r="U82" s="26">
        <f t="shared" ca="1" si="38"/>
        <v>1</v>
      </c>
      <c r="V82" s="26">
        <f t="shared" ca="1" si="33"/>
        <v>1</v>
      </c>
      <c r="W82" s="26">
        <f t="shared" ca="1" si="29"/>
        <v>31</v>
      </c>
      <c r="X82" s="26">
        <f t="shared" ca="1" si="30"/>
        <v>2023</v>
      </c>
      <c r="Y82" s="26">
        <f t="shared" ca="1" si="31"/>
        <v>5</v>
      </c>
      <c r="AF82" s="8">
        <v>72</v>
      </c>
      <c r="AG82" s="8">
        <v>1</v>
      </c>
      <c r="AH82" s="8">
        <v>1</v>
      </c>
      <c r="AI82" s="8">
        <v>1</v>
      </c>
      <c r="AJ82" s="8">
        <v>1</v>
      </c>
      <c r="AK82" s="8">
        <v>1</v>
      </c>
      <c r="AL82" s="8">
        <v>0.20440370120243945</v>
      </c>
      <c r="AM82" s="8">
        <v>0.91574027236704081</v>
      </c>
      <c r="AN82" s="8">
        <v>1</v>
      </c>
      <c r="AO82" s="8">
        <v>0.7920636121103598</v>
      </c>
      <c r="AP82" s="8">
        <v>1</v>
      </c>
      <c r="AQ82" s="8">
        <v>1</v>
      </c>
      <c r="AR82" s="8">
        <v>1</v>
      </c>
      <c r="AS82" s="47">
        <v>0.20440370120243945</v>
      </c>
      <c r="AT82" s="47">
        <v>0.91036155573359523</v>
      </c>
      <c r="AU82" s="13">
        <v>0</v>
      </c>
      <c r="AX82" s="75" t="s">
        <v>46</v>
      </c>
      <c r="AY82" s="75">
        <f>ROUNDUP(1+3.3*LOG10(5000),0)</f>
        <v>14</v>
      </c>
      <c r="AZ82" t="s">
        <v>72</v>
      </c>
    </row>
    <row r="83" spans="4:56" x14ac:dyDescent="0.25">
      <c r="D83" s="8">
        <v>79</v>
      </c>
      <c r="E83" s="8">
        <f t="shared" ca="1" si="34"/>
        <v>0.39135379564392159</v>
      </c>
      <c r="F83" s="21">
        <f t="shared" ca="1" si="35"/>
        <v>130.6031366830918</v>
      </c>
      <c r="G83" s="21"/>
      <c r="H83" s="8">
        <v>79</v>
      </c>
      <c r="I83" s="21">
        <f t="shared" ca="1" si="36"/>
        <v>0.51713945841432107</v>
      </c>
      <c r="J83" s="21">
        <f t="shared" ca="1" si="37"/>
        <v>22.458010622740947</v>
      </c>
      <c r="K83" s="2"/>
      <c r="M83" s="44"/>
      <c r="N83" s="44"/>
      <c r="O83" s="44">
        <v>45839</v>
      </c>
      <c r="Q83" s="26">
        <v>80</v>
      </c>
      <c r="R83" s="42">
        <f t="shared" ca="1" si="32"/>
        <v>45078</v>
      </c>
      <c r="S83" s="26" t="str">
        <f ca="1">IFERROR(IF(VLOOKUP(R83,$M$5:$M$504,1,0)&gt;0,$M$3,""),IFERROR(IF(VLOOKUP(R83,$N$5:$N$504,1,0)&gt;0,$N$3,""),IFERROR(IF(VLOOKUP(R83,#REF!,1,0)&gt;0,#REF!,""),IFERROR(IF(VLOOKUP(R83,#REF!,1,0)&gt;0,#REF!,""),IFERROR(IF(VLOOKUP(R83,$O$5:$O$244,1,0)&gt;0,$O$3,""),"ERROR")))))</f>
        <v>CAMBIO MES</v>
      </c>
      <c r="T83" s="26" t="str">
        <f ca="1">IFERROR(IF(VLOOKUP(R83,$M$5:$M$504,1,0)&gt;0,$M$4,""),IFERROR(IF(VLOOKUP(R83,$N$5:$N$504,1,0)&gt;0,$N$4,""),IFERROR(IF(VLOOKUP(R83,#REF!,1,0)&gt;0,#REF!,""),IFERROR(IF(VLOOKUP(R83,#REF!,1,0)&gt;0,#REF!,""),IFERROR(IF(VLOOKUP(R83,$O$5:$O$244,1,0)&gt;0,$O$3,""),"ERROR")))))</f>
        <v>CAMBIO MES</v>
      </c>
      <c r="U83" s="26">
        <f t="shared" ca="1" si="38"/>
        <v>1</v>
      </c>
      <c r="V83" s="26">
        <f t="shared" ca="1" si="33"/>
        <v>1</v>
      </c>
      <c r="W83" s="26">
        <f t="shared" ca="1" si="29"/>
        <v>30</v>
      </c>
      <c r="X83" s="26">
        <f t="shared" ca="1" si="30"/>
        <v>2023</v>
      </c>
      <c r="Y83" s="26">
        <f t="shared" ca="1" si="31"/>
        <v>6</v>
      </c>
      <c r="AF83" s="8">
        <v>73</v>
      </c>
      <c r="AG83" s="8">
        <v>1</v>
      </c>
      <c r="AH83" s="8">
        <v>0.78114570694145058</v>
      </c>
      <c r="AI83" s="8">
        <v>1</v>
      </c>
      <c r="AJ83" s="8">
        <v>1</v>
      </c>
      <c r="AK83" s="8">
        <v>1</v>
      </c>
      <c r="AL83" s="8">
        <v>1</v>
      </c>
      <c r="AM83" s="8">
        <v>0.87605038935162738</v>
      </c>
      <c r="AN83" s="8">
        <v>0</v>
      </c>
      <c r="AO83" s="8">
        <v>9.3354626456615131E-2</v>
      </c>
      <c r="AP83" s="8">
        <v>0.93429029199192415</v>
      </c>
      <c r="AQ83" s="8">
        <v>1</v>
      </c>
      <c r="AR83" s="8">
        <v>1</v>
      </c>
      <c r="AS83" s="47">
        <v>0</v>
      </c>
      <c r="AT83" s="47">
        <v>0.80765282112249082</v>
      </c>
      <c r="AU83" s="13">
        <v>1</v>
      </c>
      <c r="AX83" s="75" t="s">
        <v>48</v>
      </c>
      <c r="AY83" s="80">
        <f>(AY80-AY81)</f>
        <v>1</v>
      </c>
    </row>
    <row r="84" spans="4:56" x14ac:dyDescent="0.25">
      <c r="D84" s="8">
        <v>80</v>
      </c>
      <c r="E84" s="8">
        <f t="shared" ca="1" si="34"/>
        <v>0.37405750552716432</v>
      </c>
      <c r="F84" s="21">
        <f t="shared" ca="1" si="35"/>
        <v>135.93319746032657</v>
      </c>
      <c r="G84" s="21"/>
      <c r="H84" s="8">
        <v>80</v>
      </c>
      <c r="I84" s="21">
        <f t="shared" ca="1" si="36"/>
        <v>0.49775263112556167</v>
      </c>
      <c r="J84" s="21">
        <f t="shared" ca="1" si="37"/>
        <v>21.091650516415346</v>
      </c>
      <c r="K84" s="2"/>
      <c r="M84" s="44"/>
      <c r="N84" s="44"/>
      <c r="O84" s="44">
        <v>45870</v>
      </c>
      <c r="Q84" s="26">
        <v>81</v>
      </c>
      <c r="R84" s="42">
        <f t="shared" ca="1" si="32"/>
        <v>45108</v>
      </c>
      <c r="S84" s="26" t="str">
        <f ca="1">IFERROR(IF(VLOOKUP(R84,$M$5:$M$504,1,0)&gt;0,$M$3,""),IFERROR(IF(VLOOKUP(R84,$N$5:$N$504,1,0)&gt;0,$N$3,""),IFERROR(IF(VLOOKUP(R84,#REF!,1,0)&gt;0,#REF!,""),IFERROR(IF(VLOOKUP(R84,#REF!,1,0)&gt;0,#REF!,""),IFERROR(IF(VLOOKUP(R84,$O$5:$O$244,1,0)&gt;0,$O$3,""),"ERROR")))))</f>
        <v>CAMBIO MES</v>
      </c>
      <c r="T84" s="26" t="str">
        <f ca="1">IFERROR(IF(VLOOKUP(R84,$M$5:$M$504,1,0)&gt;0,$M$4,""),IFERROR(IF(VLOOKUP(R84,$N$5:$N$504,1,0)&gt;0,$N$4,""),IFERROR(IF(VLOOKUP(R84,#REF!,1,0)&gt;0,#REF!,""),IFERROR(IF(VLOOKUP(R84,#REF!,1,0)&gt;0,#REF!,""),IFERROR(IF(VLOOKUP(R84,$O$5:$O$244,1,0)&gt;0,$O$3,""),"ERROR")))))</f>
        <v>CAMBIO MES</v>
      </c>
      <c r="U84" s="26">
        <f t="shared" ca="1" si="38"/>
        <v>1</v>
      </c>
      <c r="V84" s="26">
        <f t="shared" ca="1" si="33"/>
        <v>1</v>
      </c>
      <c r="W84" s="26">
        <f t="shared" ca="1" si="29"/>
        <v>7.7008458565323963</v>
      </c>
      <c r="X84" s="26">
        <f t="shared" ca="1" si="30"/>
        <v>2023</v>
      </c>
      <c r="Y84" s="26">
        <f t="shared" ca="1" si="31"/>
        <v>7</v>
      </c>
      <c r="AF84" s="8">
        <v>74</v>
      </c>
      <c r="AG84" s="8">
        <v>1</v>
      </c>
      <c r="AH84" s="8">
        <v>0.92556567612674756</v>
      </c>
      <c r="AI84" s="8">
        <v>0.23806312437180518</v>
      </c>
      <c r="AJ84" s="8">
        <v>1</v>
      </c>
      <c r="AK84" s="8">
        <v>1</v>
      </c>
      <c r="AL84" s="8">
        <v>1</v>
      </c>
      <c r="AM84" s="8">
        <v>1</v>
      </c>
      <c r="AN84" s="8">
        <v>0.61435637111196317</v>
      </c>
      <c r="AO84" s="8">
        <v>1</v>
      </c>
      <c r="AP84" s="8">
        <v>1</v>
      </c>
      <c r="AQ84" s="8">
        <v>1</v>
      </c>
      <c r="AR84" s="8">
        <v>1</v>
      </c>
      <c r="AS84" s="47">
        <v>0.23806312437180518</v>
      </c>
      <c r="AT84" s="47">
        <v>0.8968242281960157</v>
      </c>
      <c r="AU84" s="13">
        <v>0</v>
      </c>
      <c r="AX84" s="78" t="s">
        <v>145</v>
      </c>
      <c r="AY84" s="79">
        <f>AY83/ROUNDUP(AY82,0)</f>
        <v>7.1428571428571425E-2</v>
      </c>
      <c r="BC84" s="57" t="s">
        <v>52</v>
      </c>
      <c r="BD84" s="57"/>
    </row>
    <row r="85" spans="4:56" x14ac:dyDescent="0.25">
      <c r="D85" s="8">
        <v>81</v>
      </c>
      <c r="E85" s="8">
        <f t="shared" ca="1" si="34"/>
        <v>0.17556790933044542</v>
      </c>
      <c r="F85" s="21">
        <f t="shared" ca="1" si="35"/>
        <v>220.7698402369941</v>
      </c>
      <c r="G85" s="21"/>
      <c r="H85" s="8">
        <v>81</v>
      </c>
      <c r="I85" s="21">
        <f t="shared" ca="1" si="36"/>
        <v>0.71911592418243142</v>
      </c>
      <c r="J85" s="21">
        <f t="shared" ca="1" si="37"/>
        <v>37.559500571490773</v>
      </c>
      <c r="K85" s="2"/>
      <c r="M85" s="44"/>
      <c r="N85" s="44"/>
      <c r="O85" s="44">
        <v>45901</v>
      </c>
      <c r="Q85" s="26">
        <v>82</v>
      </c>
      <c r="R85" s="42">
        <f t="shared" ca="1" si="32"/>
        <v>45115.700845856532</v>
      </c>
      <c r="S85" s="26" t="str">
        <f ca="1">IFERROR(IF(VLOOKUP(R85,$M$5:$M$504,1,0)&gt;0,$M$3,""),IFERROR(IF(VLOOKUP(R85,$N$5:$N$504,1,0)&gt;0,$N$3,""),IFERROR(IF(VLOOKUP(R85,#REF!,1,0)&gt;0,#REF!,""),IFERROR(IF(VLOOKUP(R85,#REF!,1,0)&gt;0,#REF!,""),IFERROR(IF(VLOOKUP(R85,$O$5:$O$244,1,0)&gt;0,$O$3,""),"ERROR")))))</f>
        <v>EQUIPO 1</v>
      </c>
      <c r="T85" s="26" t="str">
        <f ca="1">IFERROR(IF(VLOOKUP(R85,$M$5:$M$504,1,0)&gt;0,$M$4,""),IFERROR(IF(VLOOKUP(R85,$N$5:$N$504,1,0)&gt;0,$N$4,""),IFERROR(IF(VLOOKUP(R85,#REF!,1,0)&gt;0,#REF!,""),IFERROR(IF(VLOOKUP(R85,#REF!,1,0)&gt;0,#REF!,""),IFERROR(IF(VLOOKUP(R85,$O$5:$O$244,1,0)&gt;0,$O$3,""),"ERROR")))))</f>
        <v>INICIO</v>
      </c>
      <c r="U85" s="26">
        <f t="shared" ca="1" si="38"/>
        <v>0</v>
      </c>
      <c r="V85" s="26">
        <f t="shared" ca="1" si="33"/>
        <v>0</v>
      </c>
      <c r="W85" s="26">
        <f t="shared" ca="1" si="29"/>
        <v>23.299154143467604</v>
      </c>
      <c r="X85" s="26">
        <f t="shared" ca="1" si="30"/>
        <v>2023</v>
      </c>
      <c r="Y85" s="26">
        <f t="shared" ca="1" si="31"/>
        <v>7</v>
      </c>
      <c r="AF85" s="8">
        <v>75</v>
      </c>
      <c r="AG85" s="8">
        <v>0</v>
      </c>
      <c r="AH85" s="8">
        <v>0.10044279785116876</v>
      </c>
      <c r="AI85" s="8">
        <v>1</v>
      </c>
      <c r="AJ85" s="8">
        <v>1</v>
      </c>
      <c r="AK85" s="8">
        <v>0.83350733967991775</v>
      </c>
      <c r="AL85" s="8">
        <v>1</v>
      </c>
      <c r="AM85" s="8">
        <v>1</v>
      </c>
      <c r="AN85" s="8">
        <v>1</v>
      </c>
      <c r="AO85" s="8">
        <v>1</v>
      </c>
      <c r="AP85" s="8">
        <v>1</v>
      </c>
      <c r="AQ85" s="8">
        <v>1</v>
      </c>
      <c r="AR85" s="8">
        <v>1</v>
      </c>
      <c r="AS85" s="47">
        <v>0</v>
      </c>
      <c r="AT85" s="47">
        <v>0.8319208927942745</v>
      </c>
      <c r="AU85" s="13">
        <v>1</v>
      </c>
      <c r="AX85" s="57" t="s">
        <v>57</v>
      </c>
      <c r="AY85" s="57" t="s">
        <v>32</v>
      </c>
      <c r="AZ85" s="57" t="s">
        <v>33</v>
      </c>
      <c r="BA85" s="6" t="s">
        <v>55</v>
      </c>
      <c r="BB85" s="6" t="s">
        <v>56</v>
      </c>
      <c r="BC85" s="57" t="s">
        <v>58</v>
      </c>
      <c r="BD85" s="57" t="s">
        <v>59</v>
      </c>
    </row>
    <row r="86" spans="4:56" x14ac:dyDescent="0.25">
      <c r="D86" s="8">
        <v>82</v>
      </c>
      <c r="E86" s="8">
        <f t="shared" ca="1" si="34"/>
        <v>0.81048867443317241</v>
      </c>
      <c r="F86" s="21">
        <f t="shared" ca="1" si="35"/>
        <v>36.610454320058487</v>
      </c>
      <c r="G86" s="21"/>
      <c r="H86" s="8">
        <v>82</v>
      </c>
      <c r="I86" s="21">
        <f t="shared" ca="1" si="36"/>
        <v>0.49239233012903938</v>
      </c>
      <c r="J86" s="21">
        <f t="shared" ca="1" si="37"/>
        <v>20.713934354803321</v>
      </c>
      <c r="K86" s="2"/>
      <c r="M86" s="44"/>
      <c r="N86" s="44"/>
      <c r="O86" s="44">
        <v>45931</v>
      </c>
      <c r="Q86" s="26">
        <v>83</v>
      </c>
      <c r="R86" s="42">
        <f t="shared" ca="1" si="32"/>
        <v>45139</v>
      </c>
      <c r="S86" s="26" t="str">
        <f ca="1">IFERROR(IF(VLOOKUP(R86,$M$5:$M$504,1,0)&gt;0,$M$3,""),IFERROR(IF(VLOOKUP(R86,$N$5:$N$504,1,0)&gt;0,$N$3,""),IFERROR(IF(VLOOKUP(R86,#REF!,1,0)&gt;0,#REF!,""),IFERROR(IF(VLOOKUP(R86,#REF!,1,0)&gt;0,#REF!,""),IFERROR(IF(VLOOKUP(R86,$O$5:$O$244,1,0)&gt;0,$O$3,""),"ERROR")))))</f>
        <v>CAMBIO MES</v>
      </c>
      <c r="T86" s="26" t="str">
        <f ca="1">IFERROR(IF(VLOOKUP(R86,$M$5:$M$504,1,0)&gt;0,$M$4,""),IFERROR(IF(VLOOKUP(R86,$N$5:$N$504,1,0)&gt;0,$N$4,""),IFERROR(IF(VLOOKUP(R86,#REF!,1,0)&gt;0,#REF!,""),IFERROR(IF(VLOOKUP(R86,#REF!,1,0)&gt;0,#REF!,""),IFERROR(IF(VLOOKUP(R86,$O$5:$O$244,1,0)&gt;0,$O$3,""),"ERROR")))))</f>
        <v>CAMBIO MES</v>
      </c>
      <c r="U86" s="26">
        <f t="shared" ca="1" si="38"/>
        <v>0</v>
      </c>
      <c r="V86" s="26">
        <f t="shared" ca="1" si="33"/>
        <v>0</v>
      </c>
      <c r="W86" s="26">
        <f t="shared" ca="1" si="29"/>
        <v>17.206474523991346</v>
      </c>
      <c r="X86" s="26">
        <f t="shared" ca="1" si="30"/>
        <v>2023</v>
      </c>
      <c r="Y86" s="26">
        <f t="shared" ca="1" si="31"/>
        <v>8</v>
      </c>
      <c r="AF86" s="8">
        <v>76</v>
      </c>
      <c r="AG86" s="8">
        <v>1</v>
      </c>
      <c r="AH86" s="8">
        <v>1</v>
      </c>
      <c r="AI86" s="8">
        <v>0.8790002863571581</v>
      </c>
      <c r="AJ86" s="8">
        <v>0.64241515959365647</v>
      </c>
      <c r="AK86" s="8">
        <v>0.429182665134337</v>
      </c>
      <c r="AL86" s="8">
        <v>0.89699613530926092</v>
      </c>
      <c r="AM86" s="8">
        <v>1</v>
      </c>
      <c r="AN86" s="8">
        <v>1</v>
      </c>
      <c r="AO86" s="8">
        <v>1</v>
      </c>
      <c r="AP86" s="8">
        <v>0.95775672333148842</v>
      </c>
      <c r="AQ86" s="8">
        <v>0.97734969987553388</v>
      </c>
      <c r="AR86" s="8">
        <v>1</v>
      </c>
      <c r="AS86" s="47">
        <v>0.429182665134337</v>
      </c>
      <c r="AT86" s="47">
        <v>0.89793687606264661</v>
      </c>
      <c r="AU86" s="13">
        <v>0</v>
      </c>
      <c r="AX86" s="7">
        <f>+AVERAGE(AY86:AZ86)</f>
        <v>3.5714285714285712E-2</v>
      </c>
      <c r="AY86" s="7">
        <f>+AY81</f>
        <v>0</v>
      </c>
      <c r="AZ86" s="7">
        <f>+AY86+$AY$84</f>
        <v>7.1428571428571425E-2</v>
      </c>
      <c r="BA86" s="8">
        <f>COUNTIFS($AS$11:$AS$5010,"&gt;="&amp;AY86,$AS$11:$AS$5010,"&lt;="&amp;AZ86)</f>
        <v>2494</v>
      </c>
      <c r="BB86" s="8">
        <f>+BA86</f>
        <v>2494</v>
      </c>
      <c r="BC86" s="9">
        <f>+BB86/$BB$99</f>
        <v>0.49880000000000002</v>
      </c>
      <c r="BD86" s="7">
        <f>1-BC86</f>
        <v>0.50119999999999998</v>
      </c>
    </row>
    <row r="87" spans="4:56" x14ac:dyDescent="0.25">
      <c r="D87" s="8">
        <v>83</v>
      </c>
      <c r="E87" s="8">
        <f t="shared" ca="1" si="34"/>
        <v>7.3869307274985085E-2</v>
      </c>
      <c r="F87" s="21">
        <f t="shared" ca="1" si="35"/>
        <v>311.19695718775216</v>
      </c>
      <c r="G87" s="21"/>
      <c r="H87" s="8">
        <v>83</v>
      </c>
      <c r="I87" s="21">
        <f t="shared" ca="1" si="36"/>
        <v>0.16478688139067499</v>
      </c>
      <c r="J87" s="21">
        <f t="shared" ca="1" si="37"/>
        <v>6.1558040961086675</v>
      </c>
      <c r="K87" s="2"/>
      <c r="M87" s="44"/>
      <c r="N87" s="44"/>
      <c r="O87" s="44">
        <v>45962</v>
      </c>
      <c r="Q87" s="26">
        <v>84</v>
      </c>
      <c r="R87" s="42">
        <f t="shared" ca="1" si="32"/>
        <v>45156.206474523991</v>
      </c>
      <c r="S87" s="26" t="str">
        <f ca="1">IFERROR(IF(VLOOKUP(R87,$M$5:$M$504,1,0)&gt;0,$M$3,""),IFERROR(IF(VLOOKUP(R87,$N$5:$N$504,1,0)&gt;0,$N$3,""),IFERROR(IF(VLOOKUP(R87,#REF!,1,0)&gt;0,#REF!,""),IFERROR(IF(VLOOKUP(R87,#REF!,1,0)&gt;0,#REF!,""),IFERROR(IF(VLOOKUP(R87,$O$5:$O$244,1,0)&gt;0,$O$3,""),"ERROR")))))</f>
        <v>EQUIPO 1</v>
      </c>
      <c r="T87" s="26" t="str">
        <f ca="1">IFERROR(IF(VLOOKUP(R87,$M$5:$M$504,1,0)&gt;0,$M$4,""),IFERROR(IF(VLOOKUP(R87,$N$5:$N$504,1,0)&gt;0,$N$4,""),IFERROR(IF(VLOOKUP(R87,#REF!,1,0)&gt;0,#REF!,""),IFERROR(IF(VLOOKUP(R87,#REF!,1,0)&gt;0,#REF!,""),IFERROR(IF(VLOOKUP(R87,$O$5:$O$244,1,0)&gt;0,$O$3,""),"ERROR")))))</f>
        <v>FIN</v>
      </c>
      <c r="U87" s="26">
        <f t="shared" ca="1" si="38"/>
        <v>1</v>
      </c>
      <c r="V87" s="26">
        <f t="shared" ca="1" si="33"/>
        <v>1</v>
      </c>
      <c r="W87" s="26">
        <f t="shared" ca="1" si="29"/>
        <v>13.793525476008654</v>
      </c>
      <c r="X87" s="26">
        <f t="shared" ca="1" si="30"/>
        <v>2023</v>
      </c>
      <c r="Y87" s="26">
        <f t="shared" ca="1" si="31"/>
        <v>8</v>
      </c>
      <c r="AF87" s="8">
        <v>77</v>
      </c>
      <c r="AG87" s="8">
        <v>0.31712939192361628</v>
      </c>
      <c r="AH87" s="8">
        <v>1</v>
      </c>
      <c r="AI87" s="8">
        <v>1</v>
      </c>
      <c r="AJ87" s="8">
        <v>1</v>
      </c>
      <c r="AK87" s="8">
        <v>1</v>
      </c>
      <c r="AL87" s="8">
        <v>1</v>
      </c>
      <c r="AM87" s="8">
        <v>1</v>
      </c>
      <c r="AN87" s="8">
        <v>1</v>
      </c>
      <c r="AO87" s="8">
        <v>0.14900617899523544</v>
      </c>
      <c r="AP87" s="8">
        <v>0.37322075607164973</v>
      </c>
      <c r="AQ87" s="8">
        <v>0.57527636289790585</v>
      </c>
      <c r="AR87" s="8">
        <v>2.0635414576616079E-4</v>
      </c>
      <c r="AS87" s="47">
        <v>2.0635414576616079E-4</v>
      </c>
      <c r="AT87" s="47">
        <v>0.69900199403607188</v>
      </c>
      <c r="AU87" s="13">
        <v>0</v>
      </c>
      <c r="AX87" s="7">
        <f>+AVERAGE(AY87:AZ87)</f>
        <v>0.10714285714285714</v>
      </c>
      <c r="AY87" s="7">
        <f>+AZ86</f>
        <v>7.1428571428571425E-2</v>
      </c>
      <c r="AZ87" s="7">
        <f>+AY87+$AY$84</f>
        <v>0.14285714285714285</v>
      </c>
      <c r="BA87" s="8">
        <f t="shared" ref="BA87:BA99" si="39">COUNTIFS($AS$11:$AS$5010,"&gt;="&amp;AY87,$AS$11:$AS$5010,"&lt;="&amp;AZ87)</f>
        <v>353</v>
      </c>
      <c r="BB87" s="8">
        <f t="shared" ref="BB87:BB99" si="40">+BB86+BA87</f>
        <v>2847</v>
      </c>
      <c r="BC87" s="9">
        <f t="shared" ref="BC87:BC99" si="41">+BB87/$BB$99</f>
        <v>0.56940000000000002</v>
      </c>
      <c r="BD87" s="7">
        <f t="shared" ref="BD87:BD99" si="42">1-BC87</f>
        <v>0.43059999999999998</v>
      </c>
    </row>
    <row r="88" spans="4:56" x14ac:dyDescent="0.25">
      <c r="D88" s="8">
        <v>84</v>
      </c>
      <c r="E88" s="8">
        <f t="shared" ca="1" si="34"/>
        <v>0.72036910718399605</v>
      </c>
      <c r="F88" s="21">
        <f t="shared" ca="1" si="35"/>
        <v>53.456278524305816</v>
      </c>
      <c r="G88" s="21"/>
      <c r="H88" s="8">
        <v>84</v>
      </c>
      <c r="I88" s="21">
        <f t="shared" ca="1" si="36"/>
        <v>0.94295685381593186</v>
      </c>
      <c r="J88" s="21">
        <f t="shared" ca="1" si="37"/>
        <v>65.665222356507925</v>
      </c>
      <c r="K88" s="2"/>
      <c r="M88" s="44"/>
      <c r="N88" s="44"/>
      <c r="O88" s="44">
        <v>45992</v>
      </c>
      <c r="Q88" s="26">
        <v>85</v>
      </c>
      <c r="R88" s="42">
        <f t="shared" ca="1" si="32"/>
        <v>45170</v>
      </c>
      <c r="S88" s="26" t="str">
        <f ca="1">IFERROR(IF(VLOOKUP(R88,$M$5:$M$504,1,0)&gt;0,$M$3,""),IFERROR(IF(VLOOKUP(R88,$N$5:$N$504,1,0)&gt;0,$N$3,""),IFERROR(IF(VLOOKUP(R88,#REF!,1,0)&gt;0,#REF!,""),IFERROR(IF(VLOOKUP(R88,#REF!,1,0)&gt;0,#REF!,""),IFERROR(IF(VLOOKUP(R88,$O$5:$O$244,1,0)&gt;0,$O$3,""),"ERROR")))))</f>
        <v>CAMBIO MES</v>
      </c>
      <c r="T88" s="26" t="str">
        <f ca="1">IFERROR(IF(VLOOKUP(R88,$M$5:$M$504,1,0)&gt;0,$M$4,""),IFERROR(IF(VLOOKUP(R88,$N$5:$N$504,1,0)&gt;0,$N$4,""),IFERROR(IF(VLOOKUP(R88,#REF!,1,0)&gt;0,#REF!,""),IFERROR(IF(VLOOKUP(R88,#REF!,1,0)&gt;0,#REF!,""),IFERROR(IF(VLOOKUP(R88,$O$5:$O$244,1,0)&gt;0,$O$3,""),"ERROR")))))</f>
        <v>CAMBIO MES</v>
      </c>
      <c r="U88" s="26">
        <f t="shared" ca="1" si="38"/>
        <v>1</v>
      </c>
      <c r="V88" s="26">
        <f t="shared" ca="1" si="33"/>
        <v>1</v>
      </c>
      <c r="W88" s="26">
        <f t="shared" ca="1" si="29"/>
        <v>30</v>
      </c>
      <c r="X88" s="26">
        <f t="shared" ca="1" si="30"/>
        <v>2023</v>
      </c>
      <c r="Y88" s="26">
        <f t="shared" ca="1" si="31"/>
        <v>9</v>
      </c>
      <c r="AF88" s="8">
        <v>78</v>
      </c>
      <c r="AG88" s="8">
        <v>0.90197116694593382</v>
      </c>
      <c r="AH88" s="8">
        <v>1</v>
      </c>
      <c r="AI88" s="8">
        <v>1</v>
      </c>
      <c r="AJ88" s="8">
        <v>0.58435136569581425</v>
      </c>
      <c r="AK88" s="8">
        <v>0.31248398077032985</v>
      </c>
      <c r="AL88" s="8">
        <v>1</v>
      </c>
      <c r="AM88" s="8">
        <v>1</v>
      </c>
      <c r="AN88" s="8">
        <v>1</v>
      </c>
      <c r="AO88" s="8">
        <v>1</v>
      </c>
      <c r="AP88" s="8">
        <v>1</v>
      </c>
      <c r="AQ88" s="8">
        <v>1</v>
      </c>
      <c r="AR88" s="8">
        <v>1</v>
      </c>
      <c r="AS88" s="47">
        <v>0.31248398077032985</v>
      </c>
      <c r="AT88" s="47">
        <v>0.8991195905481606</v>
      </c>
      <c r="AU88" s="13">
        <v>0</v>
      </c>
      <c r="AX88" s="7">
        <f t="shared" ref="AX88:AX96" si="43">+AVERAGE(AY88:AZ88)</f>
        <v>0.17857142857142855</v>
      </c>
      <c r="AY88" s="7">
        <f t="shared" ref="AY88:AY99" si="44">+AZ87</f>
        <v>0.14285714285714285</v>
      </c>
      <c r="AZ88" s="7">
        <f t="shared" ref="AZ88:AZ99" si="45">+AY88+$AY$84</f>
        <v>0.21428571428571427</v>
      </c>
      <c r="BA88" s="8">
        <f t="shared" si="39"/>
        <v>349</v>
      </c>
      <c r="BB88" s="8">
        <f t="shared" si="40"/>
        <v>3196</v>
      </c>
      <c r="BC88" s="9">
        <f t="shared" si="41"/>
        <v>0.63919999999999999</v>
      </c>
      <c r="BD88" s="7">
        <f t="shared" si="42"/>
        <v>0.36080000000000001</v>
      </c>
    </row>
    <row r="89" spans="4:56" x14ac:dyDescent="0.25">
      <c r="D89" s="8">
        <v>85</v>
      </c>
      <c r="E89" s="8">
        <f t="shared" ca="1" si="34"/>
        <v>0.20002803406986391</v>
      </c>
      <c r="F89" s="21">
        <f t="shared" ca="1" si="35"/>
        <v>206.61914241770438</v>
      </c>
      <c r="G89" s="21"/>
      <c r="H89" s="8">
        <v>85</v>
      </c>
      <c r="I89" s="21">
        <f t="shared" ca="1" si="36"/>
        <v>0.82264061975478231</v>
      </c>
      <c r="J89" s="21">
        <f t="shared" ca="1" si="37"/>
        <v>47.264462658596869</v>
      </c>
      <c r="K89" s="2"/>
      <c r="M89" s="44"/>
      <c r="N89" s="44"/>
      <c r="O89" s="44">
        <v>46023</v>
      </c>
      <c r="Q89" s="26">
        <v>86</v>
      </c>
      <c r="R89" s="42">
        <f t="shared" ca="1" si="32"/>
        <v>45200</v>
      </c>
      <c r="S89" s="26" t="str">
        <f ca="1">IFERROR(IF(VLOOKUP(R89,$M$5:$M$504,1,0)&gt;0,$M$3,""),IFERROR(IF(VLOOKUP(R89,$N$5:$N$504,1,0)&gt;0,$N$3,""),IFERROR(IF(VLOOKUP(R89,#REF!,1,0)&gt;0,#REF!,""),IFERROR(IF(VLOOKUP(R89,#REF!,1,0)&gt;0,#REF!,""),IFERROR(IF(VLOOKUP(R89,$O$5:$O$244,1,0)&gt;0,$O$3,""),"ERROR")))))</f>
        <v>CAMBIO MES</v>
      </c>
      <c r="T89" s="26" t="str">
        <f ca="1">IFERROR(IF(VLOOKUP(R89,$M$5:$M$504,1,0)&gt;0,$M$4,""),IFERROR(IF(VLOOKUP(R89,$N$5:$N$504,1,0)&gt;0,$N$4,""),IFERROR(IF(VLOOKUP(R89,#REF!,1,0)&gt;0,#REF!,""),IFERROR(IF(VLOOKUP(R89,#REF!,1,0)&gt;0,#REF!,""),IFERROR(IF(VLOOKUP(R89,$O$5:$O$244,1,0)&gt;0,$O$3,""),"ERROR")))))</f>
        <v>CAMBIO MES</v>
      </c>
      <c r="U89" s="26">
        <f t="shared" ca="1" si="38"/>
        <v>1</v>
      </c>
      <c r="V89" s="26">
        <f t="shared" ca="1" si="33"/>
        <v>1</v>
      </c>
      <c r="W89" s="26">
        <f t="shared" ca="1" si="29"/>
        <v>31</v>
      </c>
      <c r="X89" s="26">
        <f t="shared" ca="1" si="30"/>
        <v>2023</v>
      </c>
      <c r="Y89" s="26">
        <f t="shared" ca="1" si="31"/>
        <v>10</v>
      </c>
      <c r="AF89" s="8">
        <v>79</v>
      </c>
      <c r="AG89" s="8">
        <v>0.50815915378940013</v>
      </c>
      <c r="AH89" s="8">
        <v>0.69914747562610757</v>
      </c>
      <c r="AI89" s="8">
        <v>1</v>
      </c>
      <c r="AJ89" s="8">
        <v>1</v>
      </c>
      <c r="AK89" s="8">
        <v>1</v>
      </c>
      <c r="AL89" s="8">
        <v>0.4592532367918466</v>
      </c>
      <c r="AM89" s="8">
        <v>0.88464656785166174</v>
      </c>
      <c r="AN89" s="8">
        <v>0.59725725752345638</v>
      </c>
      <c r="AO89" s="8">
        <v>0.35796030659766986</v>
      </c>
      <c r="AP89" s="8">
        <v>0</v>
      </c>
      <c r="AQ89" s="8">
        <v>0.5030178719217171</v>
      </c>
      <c r="AR89" s="8">
        <v>1</v>
      </c>
      <c r="AS89" s="47">
        <v>0</v>
      </c>
      <c r="AT89" s="47">
        <v>0.66815075104374821</v>
      </c>
      <c r="AU89" s="13">
        <v>1</v>
      </c>
      <c r="AX89" s="7">
        <f t="shared" si="43"/>
        <v>0.25</v>
      </c>
      <c r="AY89" s="7">
        <f t="shared" si="44"/>
        <v>0.21428571428571427</v>
      </c>
      <c r="AZ89" s="7">
        <f t="shared" si="45"/>
        <v>0.2857142857142857</v>
      </c>
      <c r="BA89" s="8">
        <f t="shared" si="39"/>
        <v>300</v>
      </c>
      <c r="BB89" s="8">
        <f t="shared" si="40"/>
        <v>3496</v>
      </c>
      <c r="BC89" s="9">
        <f t="shared" si="41"/>
        <v>0.69920000000000004</v>
      </c>
      <c r="BD89" s="7">
        <f t="shared" si="42"/>
        <v>0.30079999999999996</v>
      </c>
    </row>
    <row r="90" spans="4:56" x14ac:dyDescent="0.25">
      <c r="D90" s="8">
        <v>86</v>
      </c>
      <c r="E90" s="8">
        <f t="shared" ca="1" si="34"/>
        <v>0.26582026419131977</v>
      </c>
      <c r="F90" s="21">
        <f t="shared" ca="1" si="35"/>
        <v>175.14318360056731</v>
      </c>
      <c r="G90" s="21"/>
      <c r="H90" s="8">
        <v>86</v>
      </c>
      <c r="I90" s="21">
        <f t="shared" ca="1" si="36"/>
        <v>0.44467876307071119</v>
      </c>
      <c r="J90" s="21">
        <f t="shared" ca="1" si="37"/>
        <v>17.339512261368093</v>
      </c>
      <c r="K90" s="2"/>
      <c r="M90" s="44"/>
      <c r="N90" s="44"/>
      <c r="O90" s="44">
        <v>46054</v>
      </c>
      <c r="Q90" s="26">
        <v>87</v>
      </c>
      <c r="R90" s="42">
        <f t="shared" ca="1" si="32"/>
        <v>45231</v>
      </c>
      <c r="S90" s="26" t="str">
        <f ca="1">IFERROR(IF(VLOOKUP(R90,$M$5:$M$504,1,0)&gt;0,$M$3,""),IFERROR(IF(VLOOKUP(R90,$N$5:$N$504,1,0)&gt;0,$N$3,""),IFERROR(IF(VLOOKUP(R90,#REF!,1,0)&gt;0,#REF!,""),IFERROR(IF(VLOOKUP(R90,#REF!,1,0)&gt;0,#REF!,""),IFERROR(IF(VLOOKUP(R90,$O$5:$O$244,1,0)&gt;0,$O$3,""),"ERROR")))))</f>
        <v>CAMBIO MES</v>
      </c>
      <c r="T90" s="26" t="str">
        <f ca="1">IFERROR(IF(VLOOKUP(R90,$M$5:$M$504,1,0)&gt;0,$M$4,""),IFERROR(IF(VLOOKUP(R90,$N$5:$N$504,1,0)&gt;0,$N$4,""),IFERROR(IF(VLOOKUP(R90,#REF!,1,0)&gt;0,#REF!,""),IFERROR(IF(VLOOKUP(R90,#REF!,1,0)&gt;0,#REF!,""),IFERROR(IF(VLOOKUP(R90,$O$5:$O$244,1,0)&gt;0,$O$3,""),"ERROR")))))</f>
        <v>CAMBIO MES</v>
      </c>
      <c r="U90" s="26">
        <f t="shared" ca="1" si="38"/>
        <v>1</v>
      </c>
      <c r="V90" s="26">
        <f t="shared" ca="1" si="33"/>
        <v>1</v>
      </c>
      <c r="W90" s="26">
        <f t="shared" ca="1" si="29"/>
        <v>30</v>
      </c>
      <c r="X90" s="26">
        <f t="shared" ca="1" si="30"/>
        <v>2023</v>
      </c>
      <c r="Y90" s="26">
        <f t="shared" ca="1" si="31"/>
        <v>11</v>
      </c>
      <c r="AF90" s="8">
        <v>80</v>
      </c>
      <c r="AG90" s="8">
        <v>1</v>
      </c>
      <c r="AH90" s="8">
        <v>1</v>
      </c>
      <c r="AI90" s="8">
        <v>1</v>
      </c>
      <c r="AJ90" s="8">
        <v>1</v>
      </c>
      <c r="AK90" s="8">
        <v>1</v>
      </c>
      <c r="AL90" s="8">
        <v>1</v>
      </c>
      <c r="AM90" s="8">
        <v>1</v>
      </c>
      <c r="AN90" s="8">
        <v>0.44831664255311365</v>
      </c>
      <c r="AO90" s="8">
        <v>1</v>
      </c>
      <c r="AP90" s="8">
        <v>1</v>
      </c>
      <c r="AQ90" s="8">
        <v>1</v>
      </c>
      <c r="AR90" s="8">
        <v>1</v>
      </c>
      <c r="AS90" s="47">
        <v>0.44831664255311365</v>
      </c>
      <c r="AT90" s="47">
        <v>0.9531447011483466</v>
      </c>
      <c r="AU90" s="13">
        <v>0</v>
      </c>
      <c r="AX90" s="7">
        <f t="shared" si="43"/>
        <v>0.3214285714285714</v>
      </c>
      <c r="AY90" s="7">
        <f t="shared" si="44"/>
        <v>0.2857142857142857</v>
      </c>
      <c r="AZ90" s="7">
        <f t="shared" si="45"/>
        <v>0.3571428571428571</v>
      </c>
      <c r="BA90" s="8">
        <f t="shared" si="39"/>
        <v>274</v>
      </c>
      <c r="BB90" s="8">
        <f t="shared" si="40"/>
        <v>3770</v>
      </c>
      <c r="BC90" s="9">
        <f t="shared" si="41"/>
        <v>0.754</v>
      </c>
      <c r="BD90" s="7">
        <f t="shared" si="42"/>
        <v>0.246</v>
      </c>
    </row>
    <row r="91" spans="4:56" x14ac:dyDescent="0.25">
      <c r="D91" s="8">
        <v>87</v>
      </c>
      <c r="E91" s="8">
        <f t="shared" ca="1" si="34"/>
        <v>0.98320963606652267</v>
      </c>
      <c r="F91" s="21">
        <f t="shared" ca="1" si="35"/>
        <v>4.3043857583080589</v>
      </c>
      <c r="G91" s="21"/>
      <c r="H91" s="8">
        <v>87</v>
      </c>
      <c r="I91" s="21">
        <f t="shared" ca="1" si="36"/>
        <v>0.60523481787827849</v>
      </c>
      <c r="J91" s="21">
        <f t="shared" ca="1" si="37"/>
        <v>28.752949189761619</v>
      </c>
      <c r="K91" s="2"/>
      <c r="M91" s="44"/>
      <c r="N91" s="44"/>
      <c r="O91" s="44">
        <v>46082</v>
      </c>
      <c r="Q91" s="26">
        <v>88</v>
      </c>
      <c r="R91" s="42">
        <f t="shared" ca="1" si="32"/>
        <v>45261</v>
      </c>
      <c r="S91" s="26" t="str">
        <f ca="1">IFERROR(IF(VLOOKUP(R91,$M$5:$M$504,1,0)&gt;0,$M$3,""),IFERROR(IF(VLOOKUP(R91,$N$5:$N$504,1,0)&gt;0,$N$3,""),IFERROR(IF(VLOOKUP(R91,#REF!,1,0)&gt;0,#REF!,""),IFERROR(IF(VLOOKUP(R91,#REF!,1,0)&gt;0,#REF!,""),IFERROR(IF(VLOOKUP(R91,$O$5:$O$244,1,0)&gt;0,$O$3,""),"ERROR")))))</f>
        <v>CAMBIO MES</v>
      </c>
      <c r="T91" s="26" t="str">
        <f ca="1">IFERROR(IF(VLOOKUP(R91,$M$5:$M$504,1,0)&gt;0,$M$4,""),IFERROR(IF(VLOOKUP(R91,$N$5:$N$504,1,0)&gt;0,$N$4,""),IFERROR(IF(VLOOKUP(R91,#REF!,1,0)&gt;0,#REF!,""),IFERROR(IF(VLOOKUP(R91,#REF!,1,0)&gt;0,#REF!,""),IFERROR(IF(VLOOKUP(R91,$O$5:$O$244,1,0)&gt;0,$O$3,""),"ERROR")))))</f>
        <v>CAMBIO MES</v>
      </c>
      <c r="U91" s="26">
        <f t="shared" ca="1" si="38"/>
        <v>1</v>
      </c>
      <c r="V91" s="26">
        <f t="shared" ca="1" si="33"/>
        <v>1</v>
      </c>
      <c r="W91" s="26">
        <f t="shared" ca="1" si="29"/>
        <v>31</v>
      </c>
      <c r="X91" s="26">
        <f t="shared" ca="1" si="30"/>
        <v>2023</v>
      </c>
      <c r="Y91" s="26">
        <f t="shared" ca="1" si="31"/>
        <v>12</v>
      </c>
      <c r="AF91" s="8">
        <v>81</v>
      </c>
      <c r="AG91" s="8">
        <v>1</v>
      </c>
      <c r="AH91" s="8">
        <v>0.69944041089755571</v>
      </c>
      <c r="AI91" s="8">
        <v>5.6572207438641213E-2</v>
      </c>
      <c r="AJ91" s="8">
        <v>1</v>
      </c>
      <c r="AK91" s="8">
        <v>1</v>
      </c>
      <c r="AL91" s="8">
        <v>1</v>
      </c>
      <c r="AM91" s="8">
        <v>1</v>
      </c>
      <c r="AN91" s="8">
        <v>0.19595521807317592</v>
      </c>
      <c r="AO91" s="8">
        <v>0.68958686351203746</v>
      </c>
      <c r="AP91" s="8">
        <v>1</v>
      </c>
      <c r="AQ91" s="8">
        <v>0.52766963315104176</v>
      </c>
      <c r="AR91" s="8">
        <v>0.86886529865155504</v>
      </c>
      <c r="AS91" s="47">
        <v>5.6572207438641213E-2</v>
      </c>
      <c r="AT91" s="47">
        <v>0.75305534480572178</v>
      </c>
      <c r="AU91" s="13">
        <v>0</v>
      </c>
      <c r="AX91" s="7">
        <f t="shared" si="43"/>
        <v>0.39285714285714279</v>
      </c>
      <c r="AY91" s="7">
        <f t="shared" si="44"/>
        <v>0.3571428571428571</v>
      </c>
      <c r="AZ91" s="7">
        <f t="shared" si="45"/>
        <v>0.42857142857142849</v>
      </c>
      <c r="BA91" s="8">
        <f t="shared" si="39"/>
        <v>257</v>
      </c>
      <c r="BB91" s="8">
        <f t="shared" si="40"/>
        <v>4027</v>
      </c>
      <c r="BC91" s="9">
        <f t="shared" si="41"/>
        <v>0.8054</v>
      </c>
      <c r="BD91" s="7">
        <f t="shared" si="42"/>
        <v>0.1946</v>
      </c>
    </row>
    <row r="92" spans="4:56" x14ac:dyDescent="0.25">
      <c r="D92" s="8">
        <v>88</v>
      </c>
      <c r="E92" s="8">
        <f t="shared" ca="1" si="34"/>
        <v>0.79167163258376849</v>
      </c>
      <c r="F92" s="21">
        <f t="shared" ca="1" si="35"/>
        <v>40.061565420917042</v>
      </c>
      <c r="G92" s="21"/>
      <c r="H92" s="8">
        <v>88</v>
      </c>
      <c r="I92" s="21">
        <f t="shared" ca="1" si="36"/>
        <v>3.4909434234633996E-2</v>
      </c>
      <c r="J92" s="21">
        <f t="shared" ca="1" si="37"/>
        <v>29.714525002074346</v>
      </c>
      <c r="K92" s="2"/>
      <c r="M92" s="44"/>
      <c r="N92" s="44"/>
      <c r="O92" s="44">
        <v>46113</v>
      </c>
      <c r="Q92" s="26">
        <v>89</v>
      </c>
      <c r="R92" s="42">
        <f t="shared" ca="1" si="32"/>
        <v>45292</v>
      </c>
      <c r="S92" s="26" t="str">
        <f ca="1">IFERROR(IF(VLOOKUP(R92,$M$5:$M$504,1,0)&gt;0,$M$3,""),IFERROR(IF(VLOOKUP(R92,$N$5:$N$504,1,0)&gt;0,$N$3,""),IFERROR(IF(VLOOKUP(R92,#REF!,1,0)&gt;0,#REF!,""),IFERROR(IF(VLOOKUP(R92,#REF!,1,0)&gt;0,#REF!,""),IFERROR(IF(VLOOKUP(R92,$O$5:$O$244,1,0)&gt;0,$O$3,""),"ERROR")))))</f>
        <v>CAMBIO MES</v>
      </c>
      <c r="T92" s="26" t="str">
        <f ca="1">IFERROR(IF(VLOOKUP(R92,$M$5:$M$504,1,0)&gt;0,$M$4,""),IFERROR(IF(VLOOKUP(R92,$N$5:$N$504,1,0)&gt;0,$N$4,""),IFERROR(IF(VLOOKUP(R92,#REF!,1,0)&gt;0,#REF!,""),IFERROR(IF(VLOOKUP(R92,#REF!,1,0)&gt;0,#REF!,""),IFERROR(IF(VLOOKUP(R92,$O$5:$O$244,1,0)&gt;0,$O$3,""),"ERROR")))))</f>
        <v>CAMBIO MES</v>
      </c>
      <c r="U92" s="26">
        <f t="shared" ca="1" si="38"/>
        <v>1</v>
      </c>
      <c r="V92" s="26">
        <f t="shared" ca="1" si="33"/>
        <v>1</v>
      </c>
      <c r="W92" s="26">
        <f t="shared" ca="1" si="29"/>
        <v>31</v>
      </c>
      <c r="X92" s="26">
        <f t="shared" ca="1" si="30"/>
        <v>2024</v>
      </c>
      <c r="Y92" s="26">
        <f t="shared" ca="1" si="31"/>
        <v>1</v>
      </c>
      <c r="AF92" s="8">
        <v>82</v>
      </c>
      <c r="AG92" s="8">
        <v>1</v>
      </c>
      <c r="AH92" s="8">
        <v>1</v>
      </c>
      <c r="AI92" s="8">
        <v>0.51429586240626501</v>
      </c>
      <c r="AJ92" s="8">
        <v>1</v>
      </c>
      <c r="AK92" s="8">
        <v>1</v>
      </c>
      <c r="AL92" s="8">
        <v>1</v>
      </c>
      <c r="AM92" s="8">
        <v>0.21317207386915293</v>
      </c>
      <c r="AN92" s="8">
        <v>0</v>
      </c>
      <c r="AO92" s="8">
        <v>0.30893743838945131</v>
      </c>
      <c r="AP92" s="8">
        <v>1</v>
      </c>
      <c r="AQ92" s="8">
        <v>1</v>
      </c>
      <c r="AR92" s="8">
        <v>1</v>
      </c>
      <c r="AS92" s="47">
        <v>0</v>
      </c>
      <c r="AT92" s="47">
        <v>0.75019076486636027</v>
      </c>
      <c r="AU92" s="13">
        <v>1</v>
      </c>
      <c r="AX92" s="7">
        <f t="shared" si="43"/>
        <v>0.46428571428571419</v>
      </c>
      <c r="AY92" s="7">
        <f t="shared" si="44"/>
        <v>0.42857142857142849</v>
      </c>
      <c r="AZ92" s="7">
        <f t="shared" si="45"/>
        <v>0.49999999999999989</v>
      </c>
      <c r="BA92" s="8">
        <f t="shared" si="39"/>
        <v>215</v>
      </c>
      <c r="BB92" s="8">
        <f t="shared" si="40"/>
        <v>4242</v>
      </c>
      <c r="BC92" s="9">
        <f t="shared" si="41"/>
        <v>0.84840000000000004</v>
      </c>
      <c r="BD92" s="7">
        <f t="shared" si="42"/>
        <v>0.15159999999999996</v>
      </c>
    </row>
    <row r="93" spans="4:56" x14ac:dyDescent="0.25">
      <c r="D93" s="8">
        <v>89</v>
      </c>
      <c r="E93" s="8">
        <f t="shared" ca="1" si="34"/>
        <v>6.1906706519401E-2</v>
      </c>
      <c r="F93" s="21">
        <f t="shared" ca="1" si="35"/>
        <v>329.04466665684458</v>
      </c>
      <c r="G93" s="21"/>
      <c r="H93" s="8">
        <v>89</v>
      </c>
      <c r="I93" s="21">
        <f t="shared" ca="1" si="36"/>
        <v>0.16218553028952665</v>
      </c>
      <c r="J93" s="21">
        <f t="shared" ca="1" si="37"/>
        <v>6.4521446678665235</v>
      </c>
      <c r="K93" s="2"/>
      <c r="M93" s="44"/>
      <c r="N93" s="44"/>
      <c r="O93" s="44">
        <v>46143</v>
      </c>
      <c r="Q93" s="26">
        <v>90</v>
      </c>
      <c r="R93" s="42">
        <f t="shared" ca="1" si="32"/>
        <v>45323</v>
      </c>
      <c r="S93" s="26" t="str">
        <f ca="1">IFERROR(IF(VLOOKUP(R93,$M$5:$M$504,1,0)&gt;0,$M$3,""),IFERROR(IF(VLOOKUP(R93,$N$5:$N$504,1,0)&gt;0,$N$3,""),IFERROR(IF(VLOOKUP(R93,#REF!,1,0)&gt;0,#REF!,""),IFERROR(IF(VLOOKUP(R93,#REF!,1,0)&gt;0,#REF!,""),IFERROR(IF(VLOOKUP(R93,$O$5:$O$244,1,0)&gt;0,$O$3,""),"ERROR")))))</f>
        <v>CAMBIO MES</v>
      </c>
      <c r="T93" s="26" t="str">
        <f ca="1">IFERROR(IF(VLOOKUP(R93,$M$5:$M$504,1,0)&gt;0,$M$4,""),IFERROR(IF(VLOOKUP(R93,$N$5:$N$504,1,0)&gt;0,$N$4,""),IFERROR(IF(VLOOKUP(R93,#REF!,1,0)&gt;0,#REF!,""),IFERROR(IF(VLOOKUP(R93,#REF!,1,0)&gt;0,#REF!,""),IFERROR(IF(VLOOKUP(R93,$O$5:$O$244,1,0)&gt;0,$O$3,""),"ERROR")))))</f>
        <v>CAMBIO MES</v>
      </c>
      <c r="U93" s="26">
        <f t="shared" ca="1" si="38"/>
        <v>1</v>
      </c>
      <c r="V93" s="26">
        <f t="shared" ca="1" si="33"/>
        <v>1</v>
      </c>
      <c r="W93" s="26">
        <f t="shared" ca="1" si="29"/>
        <v>11.974556016590213</v>
      </c>
      <c r="X93" s="26">
        <f t="shared" ca="1" si="30"/>
        <v>2024</v>
      </c>
      <c r="Y93" s="26">
        <f t="shared" ca="1" si="31"/>
        <v>2</v>
      </c>
      <c r="AF93" s="8">
        <v>83</v>
      </c>
      <c r="AG93" s="8">
        <v>1</v>
      </c>
      <c r="AH93" s="8">
        <v>1</v>
      </c>
      <c r="AI93" s="8">
        <v>1</v>
      </c>
      <c r="AJ93" s="8">
        <v>1</v>
      </c>
      <c r="AK93" s="8">
        <v>0.40064349088248902</v>
      </c>
      <c r="AL93" s="8">
        <v>0</v>
      </c>
      <c r="AM93" s="8">
        <v>0</v>
      </c>
      <c r="AN93" s="8">
        <v>0.77799261848638468</v>
      </c>
      <c r="AO93" s="8">
        <v>1</v>
      </c>
      <c r="AP93" s="8">
        <v>0.33415333271419045</v>
      </c>
      <c r="AQ93" s="8">
        <v>0.73535870520257351</v>
      </c>
      <c r="AR93" s="8">
        <v>1</v>
      </c>
      <c r="AS93" s="47">
        <v>0</v>
      </c>
      <c r="AT93" s="47">
        <v>0.68481433934425262</v>
      </c>
      <c r="AU93" s="13">
        <v>2</v>
      </c>
      <c r="AX93" s="7">
        <f t="shared" si="43"/>
        <v>0.53571428571428559</v>
      </c>
      <c r="AY93" s="7">
        <f t="shared" si="44"/>
        <v>0.49999999999999989</v>
      </c>
      <c r="AZ93" s="7">
        <f t="shared" si="45"/>
        <v>0.57142857142857129</v>
      </c>
      <c r="BA93" s="8">
        <f t="shared" si="39"/>
        <v>149</v>
      </c>
      <c r="BB93" s="8">
        <f t="shared" si="40"/>
        <v>4391</v>
      </c>
      <c r="BC93" s="9">
        <f t="shared" si="41"/>
        <v>0.87819999999999998</v>
      </c>
      <c r="BD93" s="7">
        <f t="shared" si="42"/>
        <v>0.12180000000000002</v>
      </c>
    </row>
    <row r="94" spans="4:56" x14ac:dyDescent="0.25">
      <c r="D94" s="8">
        <v>90</v>
      </c>
      <c r="E94" s="8">
        <f t="shared" ca="1" si="34"/>
        <v>0.19299750685952766</v>
      </c>
      <c r="F94" s="21">
        <f t="shared" ca="1" si="35"/>
        <v>210.51756035165039</v>
      </c>
      <c r="G94" s="21"/>
      <c r="H94" s="8">
        <v>90</v>
      </c>
      <c r="I94" s="21">
        <f t="shared" ca="1" si="36"/>
        <v>0.80482185144550222</v>
      </c>
      <c r="J94" s="21">
        <f t="shared" ca="1" si="37"/>
        <v>45.395086222994962</v>
      </c>
      <c r="K94" s="2"/>
      <c r="M94" s="44"/>
      <c r="N94" s="44"/>
      <c r="O94" s="44">
        <v>46174</v>
      </c>
      <c r="Q94" s="26">
        <v>91</v>
      </c>
      <c r="R94" s="42">
        <f t="shared" ca="1" si="32"/>
        <v>45334.97455601659</v>
      </c>
      <c r="S94" s="26" t="str">
        <f ca="1">IFERROR(IF(VLOOKUP(R94,$M$5:$M$504,1,0)&gt;0,$M$3,""),IFERROR(IF(VLOOKUP(R94,$N$5:$N$504,1,0)&gt;0,$N$3,""),IFERROR(IF(VLOOKUP(R94,#REF!,1,0)&gt;0,#REF!,""),IFERROR(IF(VLOOKUP(R94,#REF!,1,0)&gt;0,#REF!,""),IFERROR(IF(VLOOKUP(R94,$O$5:$O$244,1,0)&gt;0,$O$3,""),"ERROR")))))</f>
        <v>EQUIPO 1</v>
      </c>
      <c r="T94" s="26" t="str">
        <f ca="1">IFERROR(IF(VLOOKUP(R94,$M$5:$M$504,1,0)&gt;0,$M$4,""),IFERROR(IF(VLOOKUP(R94,$N$5:$N$504,1,0)&gt;0,$N$4,""),IFERROR(IF(VLOOKUP(R94,#REF!,1,0)&gt;0,#REF!,""),IFERROR(IF(VLOOKUP(R94,#REF!,1,0)&gt;0,#REF!,""),IFERROR(IF(VLOOKUP(R94,$O$5:$O$244,1,0)&gt;0,$O$3,""),"ERROR")))))</f>
        <v>INICIO</v>
      </c>
      <c r="U94" s="26">
        <f t="shared" ca="1" si="38"/>
        <v>0</v>
      </c>
      <c r="V94" s="26">
        <f t="shared" ca="1" si="33"/>
        <v>0</v>
      </c>
      <c r="W94" s="26">
        <f t="shared" ca="1" si="29"/>
        <v>17.025443983409787</v>
      </c>
      <c r="X94" s="26">
        <f t="shared" ca="1" si="30"/>
        <v>2024</v>
      </c>
      <c r="Y94" s="26">
        <f t="shared" ca="1" si="31"/>
        <v>2</v>
      </c>
      <c r="AF94" s="8">
        <v>84</v>
      </c>
      <c r="AG94" s="8">
        <v>0.38455807417912802</v>
      </c>
      <c r="AH94" s="8">
        <v>0.2742772191197998</v>
      </c>
      <c r="AI94" s="8">
        <v>1</v>
      </c>
      <c r="AJ94" s="8">
        <v>1</v>
      </c>
      <c r="AK94" s="8">
        <v>0.99436429276477523</v>
      </c>
      <c r="AL94" s="8">
        <v>1</v>
      </c>
      <c r="AM94" s="8">
        <v>0.54357769785307142</v>
      </c>
      <c r="AN94" s="8">
        <v>0</v>
      </c>
      <c r="AO94" s="8">
        <v>0.75831470674068746</v>
      </c>
      <c r="AP94" s="8">
        <v>1</v>
      </c>
      <c r="AQ94" s="8">
        <v>0.21013938277052754</v>
      </c>
      <c r="AR94" s="8">
        <v>0</v>
      </c>
      <c r="AS94" s="47">
        <v>0</v>
      </c>
      <c r="AT94" s="47">
        <v>0.59816681323122478</v>
      </c>
      <c r="AU94" s="13">
        <v>2</v>
      </c>
      <c r="AX94" s="7">
        <f t="shared" si="43"/>
        <v>0.60714285714285698</v>
      </c>
      <c r="AY94" s="7">
        <f t="shared" si="44"/>
        <v>0.57142857142857129</v>
      </c>
      <c r="AZ94" s="7">
        <f t="shared" si="45"/>
        <v>0.64285714285714268</v>
      </c>
      <c r="BA94" s="8">
        <f t="shared" si="39"/>
        <v>152</v>
      </c>
      <c r="BB94" s="8">
        <f t="shared" si="40"/>
        <v>4543</v>
      </c>
      <c r="BC94" s="9">
        <f t="shared" si="41"/>
        <v>0.90859999999999996</v>
      </c>
      <c r="BD94" s="7">
        <f t="shared" si="42"/>
        <v>9.1400000000000037E-2</v>
      </c>
    </row>
    <row r="95" spans="4:56" x14ac:dyDescent="0.25">
      <c r="D95" s="8">
        <v>91</v>
      </c>
      <c r="E95" s="8">
        <f t="shared" ca="1" si="34"/>
        <v>0.50522511381062285</v>
      </c>
      <c r="F95" s="21">
        <f t="shared" ca="1" si="35"/>
        <v>99.688503181542984</v>
      </c>
      <c r="G95" s="21"/>
      <c r="H95" s="8">
        <v>91</v>
      </c>
      <c r="I95" s="21">
        <f t="shared" ca="1" si="36"/>
        <v>1.5440750533139314E-2</v>
      </c>
      <c r="J95" s="21">
        <f t="shared" ca="1" si="37"/>
        <v>39.426634508523328</v>
      </c>
      <c r="K95" s="2"/>
      <c r="M95" s="44"/>
      <c r="N95" s="44"/>
      <c r="O95" s="44">
        <v>46204</v>
      </c>
      <c r="Q95" s="26">
        <v>92</v>
      </c>
      <c r="R95" s="42">
        <f t="shared" ca="1" si="32"/>
        <v>45352</v>
      </c>
      <c r="S95" s="26" t="str">
        <f ca="1">IFERROR(IF(VLOOKUP(R95,$M$5:$M$504,1,0)&gt;0,$M$3,""),IFERROR(IF(VLOOKUP(R95,$N$5:$N$504,1,0)&gt;0,$N$3,""),IFERROR(IF(VLOOKUP(R95,#REF!,1,0)&gt;0,#REF!,""),IFERROR(IF(VLOOKUP(R95,#REF!,1,0)&gt;0,#REF!,""),IFERROR(IF(VLOOKUP(R95,$O$5:$O$244,1,0)&gt;0,$O$3,""),"ERROR")))))</f>
        <v>CAMBIO MES</v>
      </c>
      <c r="T95" s="26" t="str">
        <f ca="1">IFERROR(IF(VLOOKUP(R95,$M$5:$M$504,1,0)&gt;0,$M$4,""),IFERROR(IF(VLOOKUP(R95,$N$5:$N$504,1,0)&gt;0,$N$4,""),IFERROR(IF(VLOOKUP(R95,#REF!,1,0)&gt;0,#REF!,""),IFERROR(IF(VLOOKUP(R95,#REF!,1,0)&gt;0,#REF!,""),IFERROR(IF(VLOOKUP(R95,$O$5:$O$244,1,0)&gt;0,$O$3,""),"ERROR")))))</f>
        <v>CAMBIO MES</v>
      </c>
      <c r="U95" s="26">
        <f t="shared" ca="1" si="38"/>
        <v>0</v>
      </c>
      <c r="V95" s="26">
        <f t="shared" ca="1" si="33"/>
        <v>0</v>
      </c>
      <c r="W95" s="26">
        <f t="shared" ca="1" si="29"/>
        <v>0.20995149025111459</v>
      </c>
      <c r="X95" s="26">
        <f t="shared" ca="1" si="30"/>
        <v>2024</v>
      </c>
      <c r="Y95" s="26">
        <f t="shared" ca="1" si="31"/>
        <v>3</v>
      </c>
      <c r="AF95" s="8">
        <v>85</v>
      </c>
      <c r="AG95" s="8">
        <v>0.8801966059338977</v>
      </c>
      <c r="AH95" s="8">
        <v>0.70703775599525087</v>
      </c>
      <c r="AI95" s="8">
        <v>1</v>
      </c>
      <c r="AJ95" s="8">
        <v>1</v>
      </c>
      <c r="AK95" s="8">
        <v>0.64708294849392145</v>
      </c>
      <c r="AL95" s="8">
        <v>0.76980305115042336</v>
      </c>
      <c r="AM95" s="8">
        <v>1</v>
      </c>
      <c r="AN95" s="8">
        <v>1</v>
      </c>
      <c r="AO95" s="8">
        <v>1</v>
      </c>
      <c r="AP95" s="8">
        <v>1</v>
      </c>
      <c r="AQ95" s="8">
        <v>1</v>
      </c>
      <c r="AR95" s="8">
        <v>1</v>
      </c>
      <c r="AS95" s="47">
        <v>0.64708294849392145</v>
      </c>
      <c r="AT95" s="47">
        <v>0.91845702709490995</v>
      </c>
      <c r="AU95" s="13">
        <v>0</v>
      </c>
      <c r="AX95" s="7">
        <f t="shared" si="43"/>
        <v>0.67857142857142838</v>
      </c>
      <c r="AY95" s="7">
        <f t="shared" si="44"/>
        <v>0.64285714285714268</v>
      </c>
      <c r="AZ95" s="7">
        <f t="shared" si="45"/>
        <v>0.71428571428571408</v>
      </c>
      <c r="BA95" s="8">
        <f t="shared" si="39"/>
        <v>118</v>
      </c>
      <c r="BB95" s="8">
        <f t="shared" si="40"/>
        <v>4661</v>
      </c>
      <c r="BC95" s="9">
        <f t="shared" si="41"/>
        <v>0.93220000000000003</v>
      </c>
      <c r="BD95" s="7">
        <f t="shared" si="42"/>
        <v>6.7799999999999971E-2</v>
      </c>
    </row>
    <row r="96" spans="4:56" x14ac:dyDescent="0.25">
      <c r="D96" s="8">
        <v>92</v>
      </c>
      <c r="E96" s="8">
        <f t="shared" ca="1" si="34"/>
        <v>0.33739254198693969</v>
      </c>
      <c r="F96" s="21">
        <f t="shared" ca="1" si="35"/>
        <v>147.96335791206369</v>
      </c>
      <c r="G96" s="21"/>
      <c r="H96" s="8">
        <v>92</v>
      </c>
      <c r="I96" s="21">
        <f t="shared" ca="1" si="36"/>
        <v>0.30385008112895495</v>
      </c>
      <c r="J96" s="21">
        <f t="shared" ca="1" si="37"/>
        <v>6.8198346181121963</v>
      </c>
      <c r="K96" s="2"/>
      <c r="M96" s="44"/>
      <c r="N96" s="44"/>
      <c r="O96" s="44">
        <v>46235</v>
      </c>
      <c r="Q96" s="26">
        <v>93</v>
      </c>
      <c r="R96" s="42">
        <f t="shared" ca="1" si="32"/>
        <v>45352.209951490251</v>
      </c>
      <c r="S96" s="26" t="str">
        <f ca="1">IFERROR(IF(VLOOKUP(R96,$M$5:$M$504,1,0)&gt;0,$M$3,""),IFERROR(IF(VLOOKUP(R96,$N$5:$N$504,1,0)&gt;0,$N$3,""),IFERROR(IF(VLOOKUP(R96,#REF!,1,0)&gt;0,#REF!,""),IFERROR(IF(VLOOKUP(R96,#REF!,1,0)&gt;0,#REF!,""),IFERROR(IF(VLOOKUP(R96,$O$5:$O$244,1,0)&gt;0,$O$3,""),"ERROR")))))</f>
        <v>EQUIPO 1</v>
      </c>
      <c r="T96" s="26" t="str">
        <f ca="1">IFERROR(IF(VLOOKUP(R96,$M$5:$M$504,1,0)&gt;0,$M$4,""),IFERROR(IF(VLOOKUP(R96,$N$5:$N$504,1,0)&gt;0,$N$4,""),IFERROR(IF(VLOOKUP(R96,#REF!,1,0)&gt;0,#REF!,""),IFERROR(IF(VLOOKUP(R96,#REF!,1,0)&gt;0,#REF!,""),IFERROR(IF(VLOOKUP(R96,$O$5:$O$244,1,0)&gt;0,$O$3,""),"ERROR")))))</f>
        <v>FIN</v>
      </c>
      <c r="U96" s="26">
        <f t="shared" ca="1" si="38"/>
        <v>1</v>
      </c>
      <c r="V96" s="26">
        <f t="shared" ca="1" si="33"/>
        <v>1</v>
      </c>
      <c r="W96" s="26">
        <f t="shared" ca="1" si="29"/>
        <v>15.235015691076114</v>
      </c>
      <c r="X96" s="26">
        <f t="shared" ca="1" si="30"/>
        <v>2024</v>
      </c>
      <c r="Y96" s="26">
        <f t="shared" ca="1" si="31"/>
        <v>3</v>
      </c>
      <c r="AF96" s="8">
        <v>86</v>
      </c>
      <c r="AG96" s="8">
        <v>1</v>
      </c>
      <c r="AH96" s="8">
        <v>1</v>
      </c>
      <c r="AI96" s="8">
        <v>1</v>
      </c>
      <c r="AJ96" s="8">
        <v>0.64302984084885495</v>
      </c>
      <c r="AK96" s="8">
        <v>0</v>
      </c>
      <c r="AL96" s="8">
        <v>0.5123044739307564</v>
      </c>
      <c r="AM96" s="8">
        <v>1</v>
      </c>
      <c r="AN96" s="8">
        <v>1</v>
      </c>
      <c r="AO96" s="8">
        <v>0.2029471751578967</v>
      </c>
      <c r="AP96" s="8">
        <v>1</v>
      </c>
      <c r="AQ96" s="8">
        <v>0.54506226381078404</v>
      </c>
      <c r="AR96" s="8">
        <v>0</v>
      </c>
      <c r="AS96" s="47">
        <v>0</v>
      </c>
      <c r="AT96" s="47">
        <v>0.65780907565054458</v>
      </c>
      <c r="AU96" s="13">
        <v>2</v>
      </c>
      <c r="AX96" s="7">
        <f t="shared" si="43"/>
        <v>0.74999999999999978</v>
      </c>
      <c r="AY96" s="7">
        <f t="shared" si="44"/>
        <v>0.71428571428571408</v>
      </c>
      <c r="AZ96" s="7">
        <f t="shared" si="45"/>
        <v>0.78571428571428548</v>
      </c>
      <c r="BA96" s="8">
        <f t="shared" si="39"/>
        <v>86</v>
      </c>
      <c r="BB96" s="8">
        <f t="shared" si="40"/>
        <v>4747</v>
      </c>
      <c r="BC96" s="9">
        <f t="shared" si="41"/>
        <v>0.94940000000000002</v>
      </c>
      <c r="BD96" s="7">
        <f t="shared" si="42"/>
        <v>5.0599999999999978E-2</v>
      </c>
    </row>
    <row r="97" spans="4:58" x14ac:dyDescent="0.25">
      <c r="D97" s="8">
        <v>93</v>
      </c>
      <c r="E97" s="8">
        <f t="shared" ca="1" si="34"/>
        <v>0.54532310501132319</v>
      </c>
      <c r="F97" s="21">
        <f t="shared" ca="1" si="35"/>
        <v>90.126420853719409</v>
      </c>
      <c r="G97" s="21"/>
      <c r="H97" s="8">
        <v>93</v>
      </c>
      <c r="I97" s="21">
        <f t="shared" ca="1" si="36"/>
        <v>0.16275470699105954</v>
      </c>
      <c r="J97" s="21">
        <f t="shared" ca="1" si="37"/>
        <v>6.3870427315388234</v>
      </c>
      <c r="K97" s="2"/>
      <c r="M97" s="44"/>
      <c r="N97" s="44"/>
      <c r="O97" s="44">
        <v>46266</v>
      </c>
      <c r="Q97" s="26">
        <v>94</v>
      </c>
      <c r="R97" s="42">
        <f t="shared" ca="1" si="32"/>
        <v>45367.444967181327</v>
      </c>
      <c r="S97" s="26" t="str">
        <f ca="1">IFERROR(IF(VLOOKUP(R97,$M$5:$M$504,1,0)&gt;0,$M$3,""),IFERROR(IF(VLOOKUP(R97,$N$5:$N$504,1,0)&gt;0,$N$3,""),IFERROR(IF(VLOOKUP(R97,#REF!,1,0)&gt;0,#REF!,""),IFERROR(IF(VLOOKUP(R97,#REF!,1,0)&gt;0,#REF!,""),IFERROR(IF(VLOOKUP(R97,$O$5:$O$244,1,0)&gt;0,$O$3,""),"ERROR")))))</f>
        <v>EQUIPO 1</v>
      </c>
      <c r="T97" s="26" t="str">
        <f ca="1">IFERROR(IF(VLOOKUP(R97,$M$5:$M$504,1,0)&gt;0,$M$4,""),IFERROR(IF(VLOOKUP(R97,$N$5:$N$504,1,0)&gt;0,$N$4,""),IFERROR(IF(VLOOKUP(R97,#REF!,1,0)&gt;0,#REF!,""),IFERROR(IF(VLOOKUP(R97,#REF!,1,0)&gt;0,#REF!,""),IFERROR(IF(VLOOKUP(R97,$O$5:$O$244,1,0)&gt;0,$O$3,""),"ERROR")))))</f>
        <v>INICIO</v>
      </c>
      <c r="U97" s="26">
        <f t="shared" ca="1" si="38"/>
        <v>0</v>
      </c>
      <c r="V97" s="26">
        <f t="shared" ca="1" si="33"/>
        <v>0</v>
      </c>
      <c r="W97" s="26">
        <f t="shared" ca="1" si="29"/>
        <v>15.555032818672771</v>
      </c>
      <c r="X97" s="26">
        <f t="shared" ca="1" si="30"/>
        <v>2024</v>
      </c>
      <c r="Y97" s="26">
        <f t="shared" ca="1" si="31"/>
        <v>3</v>
      </c>
      <c r="AF97" s="8">
        <v>87</v>
      </c>
      <c r="AG97" s="8">
        <v>1</v>
      </c>
      <c r="AH97" s="8">
        <v>1</v>
      </c>
      <c r="AI97" s="8">
        <v>1</v>
      </c>
      <c r="AJ97" s="8">
        <v>1</v>
      </c>
      <c r="AK97" s="8">
        <v>0.86269112016124117</v>
      </c>
      <c r="AL97" s="8">
        <v>0.69221317713236208</v>
      </c>
      <c r="AM97" s="8">
        <v>1</v>
      </c>
      <c r="AN97" s="8">
        <v>1</v>
      </c>
      <c r="AO97" s="8">
        <v>1</v>
      </c>
      <c r="AP97" s="8">
        <v>0.39207087975721094</v>
      </c>
      <c r="AQ97" s="8">
        <v>1</v>
      </c>
      <c r="AR97" s="8">
        <v>0.74616724477879959</v>
      </c>
      <c r="AS97" s="47">
        <v>0.39207087975721094</v>
      </c>
      <c r="AT97" s="47">
        <v>0.88984986821804291</v>
      </c>
      <c r="AU97" s="13">
        <v>0</v>
      </c>
      <c r="AX97" s="7">
        <f>+AVERAGE(AY97:AZ97)</f>
        <v>0.82142857142857117</v>
      </c>
      <c r="AY97" s="7">
        <f>+AZ96</f>
        <v>0.78571428571428548</v>
      </c>
      <c r="AZ97" s="7">
        <f t="shared" si="45"/>
        <v>0.85714285714285687</v>
      </c>
      <c r="BA97" s="8">
        <f>COUNTIFS($AS$11:$AS$5010,"&gt;="&amp;AY97,$AS$11:$AS$5010,"&lt;="&amp;AZ97)</f>
        <v>71</v>
      </c>
      <c r="BB97" s="8">
        <f t="shared" si="40"/>
        <v>4818</v>
      </c>
      <c r="BC97" s="9">
        <f>+BB97/$BB$99</f>
        <v>0.96360000000000001</v>
      </c>
      <c r="BD97" s="7">
        <f>1-BC97</f>
        <v>3.6399999999999988E-2</v>
      </c>
      <c r="BE97" s="73" t="s">
        <v>83</v>
      </c>
      <c r="BF97" s="73"/>
    </row>
    <row r="98" spans="4:58" x14ac:dyDescent="0.25">
      <c r="D98" s="8">
        <v>94</v>
      </c>
      <c r="E98" s="8">
        <f t="shared" ca="1" si="34"/>
        <v>0.3977654711023737</v>
      </c>
      <c r="F98" s="21">
        <f t="shared" ca="1" si="35"/>
        <v>128.67760880895705</v>
      </c>
      <c r="G98" s="21"/>
      <c r="H98" s="8">
        <v>94</v>
      </c>
      <c r="I98" s="21">
        <f t="shared" ca="1" si="36"/>
        <v>0.58543554704447653</v>
      </c>
      <c r="J98" s="21">
        <f t="shared" ca="1" si="37"/>
        <v>27.316518937790047</v>
      </c>
      <c r="K98" s="2"/>
      <c r="M98" s="44"/>
      <c r="N98" s="44"/>
      <c r="O98" s="44">
        <v>46296</v>
      </c>
      <c r="Q98" s="26">
        <v>95</v>
      </c>
      <c r="R98" s="42">
        <f t="shared" ca="1" si="32"/>
        <v>45383</v>
      </c>
      <c r="S98" s="26" t="str">
        <f ca="1">IFERROR(IF(VLOOKUP(R98,$M$5:$M$504,1,0)&gt;0,$M$3,""),IFERROR(IF(VLOOKUP(R98,$N$5:$N$504,1,0)&gt;0,$N$3,""),IFERROR(IF(VLOOKUP(R98,#REF!,1,0)&gt;0,#REF!,""),IFERROR(IF(VLOOKUP(R98,#REF!,1,0)&gt;0,#REF!,""),IFERROR(IF(VLOOKUP(R98,$O$5:$O$244,1,0)&gt;0,$O$3,""),"ERROR")))))</f>
        <v>CAMBIO MES</v>
      </c>
      <c r="T98" s="26" t="str">
        <f ca="1">IFERROR(IF(VLOOKUP(R98,$M$5:$M$504,1,0)&gt;0,$M$4,""),IFERROR(IF(VLOOKUP(R98,$N$5:$N$504,1,0)&gt;0,$N$4,""),IFERROR(IF(VLOOKUP(R98,#REF!,1,0)&gt;0,#REF!,""),IFERROR(IF(VLOOKUP(R98,#REF!,1,0)&gt;0,#REF!,""),IFERROR(IF(VLOOKUP(R98,$O$5:$O$244,1,0)&gt;0,$O$3,""),"ERROR")))))</f>
        <v>CAMBIO MES</v>
      </c>
      <c r="U98" s="26">
        <f t="shared" ca="1" si="38"/>
        <v>0</v>
      </c>
      <c r="V98" s="26">
        <f t="shared" ca="1" si="33"/>
        <v>0</v>
      </c>
      <c r="W98" s="26">
        <f t="shared" ca="1" si="29"/>
        <v>3.6380821467464557</v>
      </c>
      <c r="X98" s="26">
        <f t="shared" ca="1" si="30"/>
        <v>2024</v>
      </c>
      <c r="Y98" s="26">
        <f t="shared" ca="1" si="31"/>
        <v>4</v>
      </c>
      <c r="AF98" s="8">
        <v>88</v>
      </c>
      <c r="AG98" s="8">
        <v>0.81523714882543219</v>
      </c>
      <c r="AH98" s="8">
        <v>0.82274883482179051</v>
      </c>
      <c r="AI98" s="8">
        <v>0.11812587063116464</v>
      </c>
      <c r="AJ98" s="8">
        <v>1</v>
      </c>
      <c r="AK98" s="8">
        <v>0.23490666681755101</v>
      </c>
      <c r="AL98" s="8">
        <v>0.6800448003848335</v>
      </c>
      <c r="AM98" s="8">
        <v>0.89426877760917944</v>
      </c>
      <c r="AN98" s="8">
        <v>0.42088682935530913</v>
      </c>
      <c r="AO98" s="8">
        <v>1</v>
      </c>
      <c r="AP98" s="8">
        <v>1.6238786570958778E-2</v>
      </c>
      <c r="AQ98" s="8">
        <v>0.7628166211805365</v>
      </c>
      <c r="AR98" s="8">
        <v>1</v>
      </c>
      <c r="AS98" s="47">
        <v>1.6238786570958778E-2</v>
      </c>
      <c r="AT98" s="47">
        <v>0.64332163423580457</v>
      </c>
      <c r="AU98" s="13">
        <v>0</v>
      </c>
      <c r="AX98" s="7">
        <f>+AVERAGE(AY98:AZ98)</f>
        <v>0.89285714285714257</v>
      </c>
      <c r="AY98" s="7">
        <f t="shared" si="44"/>
        <v>0.85714285714285687</v>
      </c>
      <c r="AZ98" s="7">
        <f t="shared" si="45"/>
        <v>0.92857142857142827</v>
      </c>
      <c r="BA98" s="8">
        <f t="shared" si="39"/>
        <v>39</v>
      </c>
      <c r="BB98" s="8">
        <f t="shared" si="40"/>
        <v>4857</v>
      </c>
      <c r="BC98" s="9">
        <f t="shared" si="41"/>
        <v>0.97140000000000004</v>
      </c>
      <c r="BD98" s="7">
        <f t="shared" si="42"/>
        <v>2.8599999999999959E-2</v>
      </c>
      <c r="BE98" s="73">
        <v>30</v>
      </c>
      <c r="BF98" s="74">
        <f>AY86+(AY84/BA86)*((BE98*BB99/100)-BB84)</f>
        <v>4.2960247451025321E-2</v>
      </c>
    </row>
    <row r="99" spans="4:58" x14ac:dyDescent="0.25">
      <c r="D99" s="8">
        <v>95</v>
      </c>
      <c r="E99" s="8">
        <f t="shared" ca="1" si="34"/>
        <v>0.68591420341521858</v>
      </c>
      <c r="F99" s="21">
        <f t="shared" ca="1" si="35"/>
        <v>60.174088613599935</v>
      </c>
      <c r="G99" s="21"/>
      <c r="H99" s="8">
        <v>95</v>
      </c>
      <c r="I99" s="21">
        <f t="shared" ca="1" si="36"/>
        <v>0.41848547659601509</v>
      </c>
      <c r="J99" s="21">
        <f t="shared" ca="1" si="37"/>
        <v>15.465962531723429</v>
      </c>
      <c r="K99" s="2"/>
      <c r="M99" s="44"/>
      <c r="N99" s="44"/>
      <c r="O99" s="44">
        <v>46327</v>
      </c>
      <c r="Q99" s="26">
        <v>96</v>
      </c>
      <c r="R99" s="42">
        <f t="shared" ca="1" si="32"/>
        <v>45386.638082146746</v>
      </c>
      <c r="S99" s="26" t="str">
        <f ca="1">IFERROR(IF(VLOOKUP(R99,$M$5:$M$504,1,0)&gt;0,$M$3,""),IFERROR(IF(VLOOKUP(R99,$N$5:$N$504,1,0)&gt;0,$N$3,""),IFERROR(IF(VLOOKUP(R99,#REF!,1,0)&gt;0,#REF!,""),IFERROR(IF(VLOOKUP(R99,#REF!,1,0)&gt;0,#REF!,""),IFERROR(IF(VLOOKUP(R99,$O$5:$O$244,1,0)&gt;0,$O$3,""),"ERROR")))))</f>
        <v>EQUIPO 1</v>
      </c>
      <c r="T99" s="26" t="str">
        <f ca="1">IFERROR(IF(VLOOKUP(R99,$M$5:$M$504,1,0)&gt;0,$M$4,""),IFERROR(IF(VLOOKUP(R99,$N$5:$N$504,1,0)&gt;0,$N$4,""),IFERROR(IF(VLOOKUP(R99,#REF!,1,0)&gt;0,#REF!,""),IFERROR(IF(VLOOKUP(R99,#REF!,1,0)&gt;0,#REF!,""),IFERROR(IF(VLOOKUP(R99,$O$5:$O$244,1,0)&gt;0,$O$3,""),"ERROR")))))</f>
        <v>FIN</v>
      </c>
      <c r="U99" s="26">
        <f t="shared" ca="1" si="38"/>
        <v>1</v>
      </c>
      <c r="V99" s="26">
        <f t="shared" ca="1" si="33"/>
        <v>1</v>
      </c>
      <c r="W99" s="26">
        <f t="shared" ca="1" si="29"/>
        <v>26.361917853253544</v>
      </c>
      <c r="X99" s="26">
        <f t="shared" ca="1" si="30"/>
        <v>2024</v>
      </c>
      <c r="Y99" s="26">
        <f t="shared" ca="1" si="31"/>
        <v>4</v>
      </c>
      <c r="AF99" s="8">
        <v>89</v>
      </c>
      <c r="AG99" s="8">
        <v>1</v>
      </c>
      <c r="AH99" s="8">
        <v>1</v>
      </c>
      <c r="AI99" s="8">
        <v>1</v>
      </c>
      <c r="AJ99" s="8">
        <v>0.86785677974427622</v>
      </c>
      <c r="AK99" s="8">
        <v>1</v>
      </c>
      <c r="AL99" s="8">
        <v>1</v>
      </c>
      <c r="AM99" s="8">
        <v>1</v>
      </c>
      <c r="AN99" s="8">
        <v>1</v>
      </c>
      <c r="AO99" s="8">
        <v>1</v>
      </c>
      <c r="AP99" s="8">
        <v>1</v>
      </c>
      <c r="AQ99" s="8">
        <v>1</v>
      </c>
      <c r="AR99" s="8">
        <v>0.92664708137735652</v>
      </c>
      <c r="AS99" s="47">
        <v>0.86785677974427622</v>
      </c>
      <c r="AT99" s="47">
        <v>0.98290893949322289</v>
      </c>
      <c r="AU99" s="13">
        <v>0</v>
      </c>
      <c r="AX99" s="7">
        <f t="shared" ref="AX99" si="46">+AVERAGE(AY99:AZ99)</f>
        <v>0.96428571428571397</v>
      </c>
      <c r="AY99" s="7">
        <f t="shared" si="44"/>
        <v>0.92857142857142827</v>
      </c>
      <c r="AZ99" s="7">
        <f t="shared" si="45"/>
        <v>0.99999999999999967</v>
      </c>
      <c r="BA99" s="8">
        <f t="shared" si="39"/>
        <v>143</v>
      </c>
      <c r="BB99" s="8">
        <f t="shared" si="40"/>
        <v>5000</v>
      </c>
      <c r="BC99" s="9">
        <f t="shared" si="41"/>
        <v>1</v>
      </c>
      <c r="BD99" s="7">
        <f t="shared" si="42"/>
        <v>0</v>
      </c>
    </row>
    <row r="100" spans="4:58" x14ac:dyDescent="0.25">
      <c r="D100" s="8">
        <v>96</v>
      </c>
      <c r="E100" s="8">
        <f t="shared" ca="1" si="34"/>
        <v>0.90147085605080224</v>
      </c>
      <c r="F100" s="21">
        <f t="shared" ca="1" si="35"/>
        <v>20.09163511414711</v>
      </c>
      <c r="G100" s="21"/>
      <c r="H100" s="8">
        <v>96</v>
      </c>
      <c r="I100" s="21">
        <f t="shared" ca="1" si="36"/>
        <v>0.12421900763848048</v>
      </c>
      <c r="J100" s="21">
        <f t="shared" ca="1" si="37"/>
        <v>11.192396082995501</v>
      </c>
      <c r="K100" s="2"/>
      <c r="M100" s="44"/>
      <c r="N100" s="44"/>
      <c r="O100" s="44">
        <v>46357</v>
      </c>
      <c r="Q100" s="26">
        <v>97</v>
      </c>
      <c r="R100" s="42">
        <f t="shared" ca="1" si="32"/>
        <v>45413</v>
      </c>
      <c r="S100" s="26" t="str">
        <f ca="1">IFERROR(IF(VLOOKUP(R100,$M$5:$M$504,1,0)&gt;0,$M$3,""),IFERROR(IF(VLOOKUP(R100,$N$5:$N$504,1,0)&gt;0,$N$3,""),IFERROR(IF(VLOOKUP(R100,#REF!,1,0)&gt;0,#REF!,""),IFERROR(IF(VLOOKUP(R100,#REF!,1,0)&gt;0,#REF!,""),IFERROR(IF(VLOOKUP(R100,$O$5:$O$244,1,0)&gt;0,$O$3,""),"ERROR")))))</f>
        <v>CAMBIO MES</v>
      </c>
      <c r="T100" s="26" t="str">
        <f ca="1">IFERROR(IF(VLOOKUP(R100,$M$5:$M$504,1,0)&gt;0,$M$4,""),IFERROR(IF(VLOOKUP(R100,$N$5:$N$504,1,0)&gt;0,$N$4,""),IFERROR(IF(VLOOKUP(R100,#REF!,1,0)&gt;0,#REF!,""),IFERROR(IF(VLOOKUP(R100,#REF!,1,0)&gt;0,#REF!,""),IFERROR(IF(VLOOKUP(R100,$O$5:$O$244,1,0)&gt;0,$O$3,""),"ERROR")))))</f>
        <v>CAMBIO MES</v>
      </c>
      <c r="U100" s="26">
        <f t="shared" ca="1" si="38"/>
        <v>1</v>
      </c>
      <c r="V100" s="26">
        <f t="shared" ca="1" si="33"/>
        <v>1</v>
      </c>
      <c r="W100" s="26">
        <f t="shared" ca="1" si="29"/>
        <v>31</v>
      </c>
      <c r="X100" s="26">
        <f t="shared" ca="1" si="30"/>
        <v>2024</v>
      </c>
      <c r="Y100" s="26">
        <f t="shared" ca="1" si="31"/>
        <v>5</v>
      </c>
      <c r="AF100" s="8">
        <v>90</v>
      </c>
      <c r="AG100" s="8">
        <v>0.6136392271864386</v>
      </c>
      <c r="AH100" s="8">
        <v>1</v>
      </c>
      <c r="AI100" s="8">
        <v>1</v>
      </c>
      <c r="AJ100" s="8">
        <v>1</v>
      </c>
      <c r="AK100" s="8">
        <v>0.72722846081066361</v>
      </c>
      <c r="AL100" s="8">
        <v>0</v>
      </c>
      <c r="AM100" s="8">
        <v>0.49310663172922609</v>
      </c>
      <c r="AN100" s="8">
        <v>1</v>
      </c>
      <c r="AO100" s="8">
        <v>1</v>
      </c>
      <c r="AP100" s="8">
        <v>1</v>
      </c>
      <c r="AQ100" s="8">
        <v>1</v>
      </c>
      <c r="AR100" s="8">
        <v>1</v>
      </c>
      <c r="AS100" s="47">
        <v>0</v>
      </c>
      <c r="AT100" s="47">
        <v>0.81877590112744159</v>
      </c>
      <c r="AU100" s="13">
        <v>1</v>
      </c>
    </row>
    <row r="101" spans="4:58" x14ac:dyDescent="0.25">
      <c r="D101" s="8">
        <v>97</v>
      </c>
      <c r="E101" s="8">
        <f t="shared" ca="1" si="34"/>
        <v>0.30365527228228728</v>
      </c>
      <c r="F101" s="21">
        <f t="shared" ca="1" si="35"/>
        <v>160.07336609658415</v>
      </c>
      <c r="G101" s="21"/>
      <c r="H101" s="8">
        <v>97</v>
      </c>
      <c r="I101" s="21">
        <f t="shared" ca="1" si="36"/>
        <v>9.7974347072659285E-2</v>
      </c>
      <c r="J101" s="21">
        <f t="shared" ca="1" si="37"/>
        <v>15.100396424538687</v>
      </c>
      <c r="K101" s="2"/>
      <c r="M101" s="44"/>
      <c r="N101" s="44"/>
      <c r="O101" s="44">
        <v>46388</v>
      </c>
      <c r="Q101" s="26">
        <v>98</v>
      </c>
      <c r="R101" s="42">
        <f t="shared" ca="1" si="32"/>
        <v>45444</v>
      </c>
      <c r="S101" s="26" t="str">
        <f ca="1">IFERROR(IF(VLOOKUP(R101,$M$5:$M$504,1,0)&gt;0,$M$3,""),IFERROR(IF(VLOOKUP(R101,$N$5:$N$504,1,0)&gt;0,$N$3,""),IFERROR(IF(VLOOKUP(R101,#REF!,1,0)&gt;0,#REF!,""),IFERROR(IF(VLOOKUP(R101,#REF!,1,0)&gt;0,#REF!,""),IFERROR(IF(VLOOKUP(R101,$O$5:$O$244,1,0)&gt;0,$O$3,""),"ERROR")))))</f>
        <v>CAMBIO MES</v>
      </c>
      <c r="T101" s="26" t="str">
        <f ca="1">IFERROR(IF(VLOOKUP(R101,$M$5:$M$504,1,0)&gt;0,$M$4,""),IFERROR(IF(VLOOKUP(R101,$N$5:$N$504,1,0)&gt;0,$N$4,""),IFERROR(IF(VLOOKUP(R101,#REF!,1,0)&gt;0,#REF!,""),IFERROR(IF(VLOOKUP(R101,#REF!,1,0)&gt;0,#REF!,""),IFERROR(IF(VLOOKUP(R101,$O$5:$O$244,1,0)&gt;0,$O$3,""),"ERROR")))))</f>
        <v>CAMBIO MES</v>
      </c>
      <c r="U101" s="26">
        <f t="shared" ca="1" si="38"/>
        <v>1</v>
      </c>
      <c r="V101" s="26">
        <f t="shared" ca="1" si="33"/>
        <v>1</v>
      </c>
      <c r="W101" s="26">
        <f t="shared" ca="1" si="29"/>
        <v>30</v>
      </c>
      <c r="X101" s="26">
        <f t="shared" ca="1" si="30"/>
        <v>2024</v>
      </c>
      <c r="Y101" s="26">
        <f t="shared" ca="1" si="31"/>
        <v>6</v>
      </c>
      <c r="AF101" s="8">
        <v>91</v>
      </c>
      <c r="AG101" s="8">
        <v>1</v>
      </c>
      <c r="AH101" s="8">
        <v>1</v>
      </c>
      <c r="AI101" s="8">
        <v>1</v>
      </c>
      <c r="AJ101" s="8">
        <v>1</v>
      </c>
      <c r="AK101" s="8">
        <v>1</v>
      </c>
      <c r="AL101" s="8">
        <v>1</v>
      </c>
      <c r="AM101" s="8">
        <v>0.2310577175899638</v>
      </c>
      <c r="AN101" s="8">
        <v>0.10170045519841933</v>
      </c>
      <c r="AO101" s="8">
        <v>7.4440214378895087E-2</v>
      </c>
      <c r="AP101" s="8">
        <v>1</v>
      </c>
      <c r="AQ101" s="8">
        <v>1</v>
      </c>
      <c r="AR101" s="8">
        <v>1</v>
      </c>
      <c r="AS101" s="47">
        <v>7.4440214378895087E-2</v>
      </c>
      <c r="AT101" s="47">
        <v>0.78232523229536088</v>
      </c>
      <c r="AU101" s="13">
        <v>0</v>
      </c>
    </row>
    <row r="102" spans="4:58" x14ac:dyDescent="0.25">
      <c r="D102" s="8">
        <v>98</v>
      </c>
      <c r="E102" s="8">
        <f t="shared" ca="1" si="34"/>
        <v>0.12445469637876616</v>
      </c>
      <c r="F102" s="21">
        <f t="shared" ca="1" si="35"/>
        <v>257.37237579159182</v>
      </c>
      <c r="G102" s="21"/>
      <c r="H102" s="8">
        <v>98</v>
      </c>
      <c r="I102" s="21">
        <f t="shared" ca="1" si="36"/>
        <v>0.65171761023597408</v>
      </c>
      <c r="J102" s="21">
        <f t="shared" ca="1" si="37"/>
        <v>32.211554491374649</v>
      </c>
      <c r="K102" s="2"/>
      <c r="M102" s="44"/>
      <c r="N102" s="44"/>
      <c r="O102" s="44">
        <v>46419</v>
      </c>
      <c r="Q102" s="26">
        <v>99</v>
      </c>
      <c r="R102" s="42">
        <f t="shared" ca="1" si="32"/>
        <v>45474</v>
      </c>
      <c r="S102" s="26" t="str">
        <f ca="1">IFERROR(IF(VLOOKUP(R102,$M$5:$M$504,1,0)&gt;0,$M$3,""),IFERROR(IF(VLOOKUP(R102,$N$5:$N$504,1,0)&gt;0,$N$3,""),IFERROR(IF(VLOOKUP(R102,#REF!,1,0)&gt;0,#REF!,""),IFERROR(IF(VLOOKUP(R102,#REF!,1,0)&gt;0,#REF!,""),IFERROR(IF(VLOOKUP(R102,$O$5:$O$244,1,0)&gt;0,$O$3,""),"ERROR")))))</f>
        <v>CAMBIO MES</v>
      </c>
      <c r="T102" s="26" t="str">
        <f ca="1">IFERROR(IF(VLOOKUP(R102,$M$5:$M$504,1,0)&gt;0,$M$4,""),IFERROR(IF(VLOOKUP(R102,$N$5:$N$504,1,0)&gt;0,$N$4,""),IFERROR(IF(VLOOKUP(R102,#REF!,1,0)&gt;0,#REF!,""),IFERROR(IF(VLOOKUP(R102,#REF!,1,0)&gt;0,#REF!,""),IFERROR(IF(VLOOKUP(R102,$O$5:$O$244,1,0)&gt;0,$O$3,""),"ERROR")))))</f>
        <v>CAMBIO MES</v>
      </c>
      <c r="U102" s="26">
        <f t="shared" ca="1" si="38"/>
        <v>1</v>
      </c>
      <c r="V102" s="26">
        <f t="shared" ca="1" si="33"/>
        <v>1</v>
      </c>
      <c r="W102" s="26">
        <f t="shared" ca="1" si="29"/>
        <v>31</v>
      </c>
      <c r="X102" s="26">
        <f t="shared" ca="1" si="30"/>
        <v>2024</v>
      </c>
      <c r="Y102" s="26">
        <f t="shared" ca="1" si="31"/>
        <v>7</v>
      </c>
      <c r="AF102" s="8">
        <v>92</v>
      </c>
      <c r="AG102" s="8">
        <v>1</v>
      </c>
      <c r="AH102" s="8">
        <v>1</v>
      </c>
      <c r="AI102" s="8">
        <v>1</v>
      </c>
      <c r="AJ102" s="8">
        <v>1</v>
      </c>
      <c r="AK102" s="8">
        <v>1</v>
      </c>
      <c r="AL102" s="8">
        <v>1</v>
      </c>
      <c r="AM102" s="8">
        <v>1</v>
      </c>
      <c r="AN102" s="8">
        <v>0.18534513169546582</v>
      </c>
      <c r="AO102" s="8">
        <v>0.72089238530509947</v>
      </c>
      <c r="AP102" s="8">
        <v>0.39215352730060393</v>
      </c>
      <c r="AQ102" s="8">
        <v>1</v>
      </c>
      <c r="AR102" s="8">
        <v>1</v>
      </c>
      <c r="AS102" s="47">
        <v>0.18534513169546582</v>
      </c>
      <c r="AT102" s="47">
        <v>0.85624446572063329</v>
      </c>
      <c r="AU102" s="13">
        <v>0</v>
      </c>
    </row>
    <row r="103" spans="4:58" x14ac:dyDescent="0.25">
      <c r="D103" s="8">
        <v>99</v>
      </c>
      <c r="E103" s="8">
        <f t="shared" ca="1" si="34"/>
        <v>0.801195012294035</v>
      </c>
      <c r="F103" s="21">
        <f t="shared" ca="1" si="35"/>
        <v>38.311667471773077</v>
      </c>
      <c r="G103" s="21"/>
      <c r="H103" s="8">
        <v>99</v>
      </c>
      <c r="I103" s="21">
        <f t="shared" ca="1" si="36"/>
        <v>0.61651365486962795</v>
      </c>
      <c r="J103" s="21">
        <f t="shared" ca="1" si="37"/>
        <v>29.579827714863796</v>
      </c>
      <c r="K103" s="2"/>
      <c r="M103" s="44"/>
      <c r="N103" s="44"/>
      <c r="O103" s="44">
        <v>46447</v>
      </c>
      <c r="Q103" s="26">
        <v>100</v>
      </c>
      <c r="R103" s="42">
        <f t="shared" ca="1" si="32"/>
        <v>45505</v>
      </c>
      <c r="S103" s="26" t="str">
        <f ca="1">IFERROR(IF(VLOOKUP(R103,$M$5:$M$504,1,0)&gt;0,$M$3,""),IFERROR(IF(VLOOKUP(R103,$N$5:$N$504,1,0)&gt;0,$N$3,""),IFERROR(IF(VLOOKUP(R103,#REF!,1,0)&gt;0,#REF!,""),IFERROR(IF(VLOOKUP(R103,#REF!,1,0)&gt;0,#REF!,""),IFERROR(IF(VLOOKUP(R103,$O$5:$O$244,1,0)&gt;0,$O$3,""),"ERROR")))))</f>
        <v>CAMBIO MES</v>
      </c>
      <c r="T103" s="26" t="str">
        <f ca="1">IFERROR(IF(VLOOKUP(R103,$M$5:$M$504,1,0)&gt;0,$M$4,""),IFERROR(IF(VLOOKUP(R103,$N$5:$N$504,1,0)&gt;0,$N$4,""),IFERROR(IF(VLOOKUP(R103,#REF!,1,0)&gt;0,#REF!,""),IFERROR(IF(VLOOKUP(R103,#REF!,1,0)&gt;0,#REF!,""),IFERROR(IF(VLOOKUP(R103,$O$5:$O$244,1,0)&gt;0,$O$3,""),"ERROR")))))</f>
        <v>CAMBIO MES</v>
      </c>
      <c r="U103" s="26">
        <f t="shared" ca="1" si="38"/>
        <v>1</v>
      </c>
      <c r="V103" s="26">
        <f t="shared" ca="1" si="33"/>
        <v>1</v>
      </c>
      <c r="W103" s="26">
        <f t="shared" ca="1" si="29"/>
        <v>31</v>
      </c>
      <c r="X103" s="26">
        <f t="shared" ca="1" si="30"/>
        <v>2024</v>
      </c>
      <c r="Y103" s="26">
        <f t="shared" ca="1" si="31"/>
        <v>8</v>
      </c>
      <c r="AF103" s="8">
        <v>93</v>
      </c>
      <c r="AG103" s="8">
        <v>1</v>
      </c>
      <c r="AH103" s="8">
        <v>0.84761078722216809</v>
      </c>
      <c r="AI103" s="8">
        <v>1</v>
      </c>
      <c r="AJ103" s="8">
        <v>1</v>
      </c>
      <c r="AK103" s="8">
        <v>1</v>
      </c>
      <c r="AL103" s="8">
        <v>1</v>
      </c>
      <c r="AM103" s="8">
        <v>1</v>
      </c>
      <c r="AN103" s="8">
        <v>0.88629529738940505</v>
      </c>
      <c r="AO103" s="8">
        <v>0</v>
      </c>
      <c r="AP103" s="8">
        <v>0.19642889382990805</v>
      </c>
      <c r="AQ103" s="8">
        <v>1</v>
      </c>
      <c r="AR103" s="8">
        <v>0.54095156153972868</v>
      </c>
      <c r="AS103" s="47">
        <v>0</v>
      </c>
      <c r="AT103" s="47">
        <v>0.78922479555548219</v>
      </c>
      <c r="AU103" s="13">
        <v>1</v>
      </c>
    </row>
    <row r="104" spans="4:58" x14ac:dyDescent="0.25">
      <c r="D104" s="8">
        <v>100</v>
      </c>
      <c r="E104" s="8">
        <f t="shared" ca="1" si="34"/>
        <v>0.39342781714745656</v>
      </c>
      <c r="F104" s="21">
        <f t="shared" ca="1" si="35"/>
        <v>129.97739783934057</v>
      </c>
      <c r="G104" s="21"/>
      <c r="H104" s="8">
        <v>100</v>
      </c>
      <c r="I104" s="21">
        <f t="shared" ca="1" si="36"/>
        <v>0.18992052541098692</v>
      </c>
      <c r="J104" s="21">
        <f t="shared" ca="1" si="37"/>
        <v>3.4352853243158634</v>
      </c>
      <c r="K104" s="2"/>
      <c r="M104" s="44"/>
      <c r="N104" s="44"/>
      <c r="O104" s="44">
        <v>46478</v>
      </c>
      <c r="Q104" s="26">
        <v>101</v>
      </c>
      <c r="R104" s="42">
        <f t="shared" ca="1" si="32"/>
        <v>45536</v>
      </c>
      <c r="S104" s="26" t="str">
        <f ca="1">IFERROR(IF(VLOOKUP(R104,$M$5:$M$504,1,0)&gt;0,$M$3,""),IFERROR(IF(VLOOKUP(R104,$N$5:$N$504,1,0)&gt;0,$N$3,""),IFERROR(IF(VLOOKUP(R104,#REF!,1,0)&gt;0,#REF!,""),IFERROR(IF(VLOOKUP(R104,#REF!,1,0)&gt;0,#REF!,""),IFERROR(IF(VLOOKUP(R104,$O$5:$O$244,1,0)&gt;0,$O$3,""),"ERROR")))))</f>
        <v>CAMBIO MES</v>
      </c>
      <c r="T104" s="26" t="str">
        <f ca="1">IFERROR(IF(VLOOKUP(R104,$M$5:$M$504,1,0)&gt;0,$M$4,""),IFERROR(IF(VLOOKUP(R104,$N$5:$N$504,1,0)&gt;0,$N$4,""),IFERROR(IF(VLOOKUP(R104,#REF!,1,0)&gt;0,#REF!,""),IFERROR(IF(VLOOKUP(R104,#REF!,1,0)&gt;0,#REF!,""),IFERROR(IF(VLOOKUP(R104,$O$5:$O$244,1,0)&gt;0,$O$3,""),"ERROR")))))</f>
        <v>CAMBIO MES</v>
      </c>
      <c r="U104" s="26">
        <f t="shared" ca="1" si="38"/>
        <v>1</v>
      </c>
      <c r="V104" s="26">
        <f t="shared" ca="1" si="33"/>
        <v>1</v>
      </c>
      <c r="W104" s="26">
        <f t="shared" ca="1" si="29"/>
        <v>30</v>
      </c>
      <c r="X104" s="26">
        <f t="shared" ca="1" si="30"/>
        <v>2024</v>
      </c>
      <c r="Y104" s="26">
        <f t="shared" ca="1" si="31"/>
        <v>9</v>
      </c>
      <c r="AF104" s="8">
        <v>94</v>
      </c>
      <c r="AG104" s="8">
        <v>1</v>
      </c>
      <c r="AH104" s="8">
        <v>1</v>
      </c>
      <c r="AI104" s="8">
        <v>1</v>
      </c>
      <c r="AJ104" s="8">
        <v>1</v>
      </c>
      <c r="AK104" s="8">
        <v>1</v>
      </c>
      <c r="AL104" s="8">
        <v>1</v>
      </c>
      <c r="AM104" s="8">
        <v>1</v>
      </c>
      <c r="AN104" s="8">
        <v>1</v>
      </c>
      <c r="AO104" s="8">
        <v>1</v>
      </c>
      <c r="AP104" s="8">
        <v>0.79721093303200063</v>
      </c>
      <c r="AQ104" s="8">
        <v>0.17976149348857387</v>
      </c>
      <c r="AR104" s="8">
        <v>1</v>
      </c>
      <c r="AS104" s="47">
        <v>0.17976149348857387</v>
      </c>
      <c r="AT104" s="47">
        <v>0.91535995542095683</v>
      </c>
      <c r="AU104" s="13">
        <v>0</v>
      </c>
    </row>
    <row r="105" spans="4:58" x14ac:dyDescent="0.25">
      <c r="D105" s="8">
        <v>101</v>
      </c>
      <c r="E105" s="8">
        <f t="shared" ca="1" si="34"/>
        <v>0.28554591282768427</v>
      </c>
      <c r="F105" s="21">
        <f t="shared" ca="1" si="35"/>
        <v>167.06659407857782</v>
      </c>
      <c r="G105" s="21"/>
      <c r="H105" s="8">
        <v>101</v>
      </c>
      <c r="I105" s="21">
        <f t="shared" ca="1" si="36"/>
        <v>0.69768003064688699</v>
      </c>
      <c r="J105" s="21">
        <f t="shared" ca="1" si="37"/>
        <v>35.803299730822729</v>
      </c>
      <c r="K105" s="2"/>
      <c r="M105" s="44"/>
      <c r="N105" s="44"/>
      <c r="O105" s="44">
        <v>46508</v>
      </c>
      <c r="Q105" s="26">
        <v>102</v>
      </c>
      <c r="R105" s="42">
        <f t="shared" ca="1" si="32"/>
        <v>45566</v>
      </c>
      <c r="S105" s="26" t="str">
        <f ca="1">IFERROR(IF(VLOOKUP(R105,$M$5:$M$504,1,0)&gt;0,$M$3,""),IFERROR(IF(VLOOKUP(R105,$N$5:$N$504,1,0)&gt;0,$N$3,""),IFERROR(IF(VLOOKUP(R105,#REF!,1,0)&gt;0,#REF!,""),IFERROR(IF(VLOOKUP(R105,#REF!,1,0)&gt;0,#REF!,""),IFERROR(IF(VLOOKUP(R105,$O$5:$O$244,1,0)&gt;0,$O$3,""),"ERROR")))))</f>
        <v>CAMBIO MES</v>
      </c>
      <c r="T105" s="26" t="str">
        <f ca="1">IFERROR(IF(VLOOKUP(R105,$M$5:$M$504,1,0)&gt;0,$M$4,""),IFERROR(IF(VLOOKUP(R105,$N$5:$N$504,1,0)&gt;0,$N$4,""),IFERROR(IF(VLOOKUP(R105,#REF!,1,0)&gt;0,#REF!,""),IFERROR(IF(VLOOKUP(R105,#REF!,1,0)&gt;0,#REF!,""),IFERROR(IF(VLOOKUP(R105,$O$5:$O$244,1,0)&gt;0,$O$3,""),"ERROR")))))</f>
        <v>CAMBIO MES</v>
      </c>
      <c r="U105" s="26">
        <f t="shared" ca="1" si="38"/>
        <v>1</v>
      </c>
      <c r="V105" s="26">
        <f t="shared" ca="1" si="33"/>
        <v>1</v>
      </c>
      <c r="W105" s="26">
        <f t="shared" ca="1" si="29"/>
        <v>8.3568223651964217</v>
      </c>
      <c r="X105" s="26">
        <f t="shared" ca="1" si="30"/>
        <v>2024</v>
      </c>
      <c r="Y105" s="26">
        <f t="shared" ca="1" si="31"/>
        <v>10</v>
      </c>
      <c r="AF105" s="8">
        <v>95</v>
      </c>
      <c r="AG105" s="8">
        <v>1</v>
      </c>
      <c r="AH105" s="8">
        <v>1</v>
      </c>
      <c r="AI105" s="8">
        <v>1</v>
      </c>
      <c r="AJ105" s="8">
        <v>1</v>
      </c>
      <c r="AK105" s="8">
        <v>1</v>
      </c>
      <c r="AL105" s="8">
        <v>1</v>
      </c>
      <c r="AM105" s="8">
        <v>1</v>
      </c>
      <c r="AN105" s="8">
        <v>0.92180870422711336</v>
      </c>
      <c r="AO105" s="8">
        <v>0.30197287245173354</v>
      </c>
      <c r="AP105" s="8">
        <v>1</v>
      </c>
      <c r="AQ105" s="8">
        <v>0.41843245745306679</v>
      </c>
      <c r="AR105" s="8">
        <v>0</v>
      </c>
      <c r="AS105" s="47">
        <v>0</v>
      </c>
      <c r="AT105" s="47">
        <v>0.80325542391283433</v>
      </c>
      <c r="AU105" s="13">
        <v>1</v>
      </c>
    </row>
    <row r="106" spans="4:58" x14ac:dyDescent="0.25">
      <c r="D106" s="8">
        <v>102</v>
      </c>
      <c r="E106" s="8">
        <f t="shared" ca="1" si="34"/>
        <v>0.92425624781258831</v>
      </c>
      <c r="F106" s="21">
        <f t="shared" ca="1" si="35"/>
        <v>15.899753144005286</v>
      </c>
      <c r="G106" s="21"/>
      <c r="H106" s="8">
        <v>102</v>
      </c>
      <c r="I106" s="21">
        <f t="shared" ca="1" si="36"/>
        <v>0.38140700729551591</v>
      </c>
      <c r="J106" s="21">
        <f t="shared" ca="1" si="37"/>
        <v>12.766962391777819</v>
      </c>
      <c r="K106" s="2"/>
      <c r="M106" s="44"/>
      <c r="N106" s="44"/>
      <c r="O106" s="44">
        <v>46539</v>
      </c>
      <c r="Q106" s="26">
        <v>103</v>
      </c>
      <c r="R106" s="42">
        <f t="shared" ca="1" si="32"/>
        <v>45574.356822365196</v>
      </c>
      <c r="S106" s="26" t="str">
        <f ca="1">IFERROR(IF(VLOOKUP(R106,$M$5:$M$504,1,0)&gt;0,$M$3,""),IFERROR(IF(VLOOKUP(R106,$N$5:$N$504,1,0)&gt;0,$N$3,""),IFERROR(IF(VLOOKUP(R106,#REF!,1,0)&gt;0,#REF!,""),IFERROR(IF(VLOOKUP(R106,#REF!,1,0)&gt;0,#REF!,""),IFERROR(IF(VLOOKUP(R106,$O$5:$O$244,1,0)&gt;0,$O$3,""),"ERROR")))))</f>
        <v>EQUIPO 1</v>
      </c>
      <c r="T106" s="26" t="str">
        <f ca="1">IFERROR(IF(VLOOKUP(R106,$M$5:$M$504,1,0)&gt;0,$M$4,""),IFERROR(IF(VLOOKUP(R106,$N$5:$N$504,1,0)&gt;0,$N$4,""),IFERROR(IF(VLOOKUP(R106,#REF!,1,0)&gt;0,#REF!,""),IFERROR(IF(VLOOKUP(R106,#REF!,1,0)&gt;0,#REF!,""),IFERROR(IF(VLOOKUP(R106,$O$5:$O$244,1,0)&gt;0,$O$3,""),"ERROR")))))</f>
        <v>INICIO</v>
      </c>
      <c r="U106" s="26">
        <f t="shared" ca="1" si="38"/>
        <v>0</v>
      </c>
      <c r="V106" s="26">
        <f t="shared" ca="1" si="33"/>
        <v>0</v>
      </c>
      <c r="W106" s="26">
        <f t="shared" ca="1" si="29"/>
        <v>16.044632119672315</v>
      </c>
      <c r="X106" s="26">
        <f t="shared" ca="1" si="30"/>
        <v>2024</v>
      </c>
      <c r="Y106" s="26">
        <f t="shared" ca="1" si="31"/>
        <v>10</v>
      </c>
      <c r="AF106" s="8">
        <v>96</v>
      </c>
      <c r="AG106" s="8">
        <v>1</v>
      </c>
      <c r="AH106" s="8">
        <v>1</v>
      </c>
      <c r="AI106" s="8">
        <v>1</v>
      </c>
      <c r="AJ106" s="8">
        <v>1</v>
      </c>
      <c r="AK106" s="8">
        <v>1</v>
      </c>
      <c r="AL106" s="8">
        <v>1</v>
      </c>
      <c r="AM106" s="8">
        <v>1</v>
      </c>
      <c r="AN106" s="8">
        <v>1</v>
      </c>
      <c r="AO106" s="8">
        <v>1</v>
      </c>
      <c r="AP106" s="8">
        <v>1</v>
      </c>
      <c r="AQ106" s="8">
        <v>1</v>
      </c>
      <c r="AR106" s="8">
        <v>1</v>
      </c>
      <c r="AS106" s="47">
        <v>1</v>
      </c>
      <c r="AT106" s="47">
        <v>1</v>
      </c>
      <c r="AU106" s="13">
        <v>0</v>
      </c>
    </row>
    <row r="107" spans="4:58" x14ac:dyDescent="0.25">
      <c r="D107" s="8">
        <v>103</v>
      </c>
      <c r="E107" s="8">
        <f t="shared" ca="1" si="34"/>
        <v>0.62836802330128783</v>
      </c>
      <c r="F107" s="21">
        <f t="shared" ca="1" si="35"/>
        <v>71.871901404259475</v>
      </c>
      <c r="G107" s="21"/>
      <c r="H107" s="8">
        <v>103</v>
      </c>
      <c r="I107" s="21">
        <f t="shared" ca="1" si="36"/>
        <v>0.31756159691982144</v>
      </c>
      <c r="J107" s="21">
        <f t="shared" ca="1" si="37"/>
        <v>7.9113396871845243</v>
      </c>
      <c r="K107" s="2"/>
      <c r="M107" s="44"/>
      <c r="N107" s="44"/>
      <c r="O107" s="44">
        <v>46569</v>
      </c>
      <c r="Q107" s="26">
        <v>104</v>
      </c>
      <c r="R107" s="42">
        <f t="shared" ca="1" si="32"/>
        <v>45590.401454484869</v>
      </c>
      <c r="S107" s="26" t="str">
        <f ca="1">IFERROR(IF(VLOOKUP(R107,$M$5:$M$504,1,0)&gt;0,$M$3,""),IFERROR(IF(VLOOKUP(R107,$N$5:$N$504,1,0)&gt;0,$N$3,""),IFERROR(IF(VLOOKUP(R107,#REF!,1,0)&gt;0,#REF!,""),IFERROR(IF(VLOOKUP(R107,#REF!,1,0)&gt;0,#REF!,""),IFERROR(IF(VLOOKUP(R107,$O$5:$O$244,1,0)&gt;0,$O$3,""),"ERROR")))))</f>
        <v>EQUIPO 1</v>
      </c>
      <c r="T107" s="26" t="str">
        <f ca="1">IFERROR(IF(VLOOKUP(R107,$M$5:$M$504,1,0)&gt;0,$M$4,""),IFERROR(IF(VLOOKUP(R107,$N$5:$N$504,1,0)&gt;0,$N$4,""),IFERROR(IF(VLOOKUP(R107,#REF!,1,0)&gt;0,#REF!,""),IFERROR(IF(VLOOKUP(R107,#REF!,1,0)&gt;0,#REF!,""),IFERROR(IF(VLOOKUP(R107,$O$5:$O$244,1,0)&gt;0,$O$3,""),"ERROR")))))</f>
        <v>FIN</v>
      </c>
      <c r="U107" s="26">
        <f t="shared" ca="1" si="38"/>
        <v>1</v>
      </c>
      <c r="V107" s="26">
        <f t="shared" ca="1" si="33"/>
        <v>1</v>
      </c>
      <c r="W107" s="26">
        <f t="shared" ca="1" si="29"/>
        <v>6.5985455151312635</v>
      </c>
      <c r="X107" s="26">
        <f t="shared" ca="1" si="30"/>
        <v>2024</v>
      </c>
      <c r="Y107" s="26">
        <f t="shared" ca="1" si="31"/>
        <v>10</v>
      </c>
      <c r="AF107" s="8">
        <v>97</v>
      </c>
      <c r="AG107" s="8">
        <v>0.90790528140801585</v>
      </c>
      <c r="AH107" s="8">
        <v>1</v>
      </c>
      <c r="AI107" s="8">
        <v>1</v>
      </c>
      <c r="AJ107" s="8">
        <v>1</v>
      </c>
      <c r="AK107" s="8">
        <v>1</v>
      </c>
      <c r="AL107" s="8">
        <v>0.59428114191565939</v>
      </c>
      <c r="AM107" s="8">
        <v>0.71448389499099929</v>
      </c>
      <c r="AN107" s="8">
        <v>0</v>
      </c>
      <c r="AO107" s="8">
        <v>0</v>
      </c>
      <c r="AP107" s="8">
        <v>0.94422602057203486</v>
      </c>
      <c r="AQ107" s="8">
        <v>1</v>
      </c>
      <c r="AR107" s="8">
        <v>1</v>
      </c>
      <c r="AS107" s="47">
        <v>0</v>
      </c>
      <c r="AT107" s="47">
        <v>0.76272193250293785</v>
      </c>
      <c r="AU107" s="13">
        <v>2</v>
      </c>
    </row>
    <row r="108" spans="4:58" x14ac:dyDescent="0.25">
      <c r="D108" s="8">
        <v>104</v>
      </c>
      <c r="E108" s="8">
        <f t="shared" ca="1" si="34"/>
        <v>0.56337366908031705</v>
      </c>
      <c r="F108" s="21">
        <f t="shared" ca="1" si="35"/>
        <v>85.995301741149163</v>
      </c>
      <c r="G108" s="21"/>
      <c r="H108" s="8">
        <v>104</v>
      </c>
      <c r="I108" s="21">
        <f t="shared" ca="1" si="36"/>
        <v>0.19127768309964144</v>
      </c>
      <c r="J108" s="21">
        <f t="shared" ca="1" si="37"/>
        <v>3.2949757285307157</v>
      </c>
      <c r="K108" s="2"/>
      <c r="M108" s="44"/>
      <c r="N108" s="44"/>
      <c r="O108" s="44">
        <v>46600</v>
      </c>
      <c r="Q108" s="26">
        <v>105</v>
      </c>
      <c r="R108" s="42">
        <f t="shared" ca="1" si="32"/>
        <v>45597</v>
      </c>
      <c r="S108" s="26" t="str">
        <f ca="1">IFERROR(IF(VLOOKUP(R108,$M$5:$M$504,1,0)&gt;0,$M$3,""),IFERROR(IF(VLOOKUP(R108,$N$5:$N$504,1,0)&gt;0,$N$3,""),IFERROR(IF(VLOOKUP(R108,#REF!,1,0)&gt;0,#REF!,""),IFERROR(IF(VLOOKUP(R108,#REF!,1,0)&gt;0,#REF!,""),IFERROR(IF(VLOOKUP(R108,$O$5:$O$244,1,0)&gt;0,$O$3,""),"ERROR")))))</f>
        <v>CAMBIO MES</v>
      </c>
      <c r="T108" s="26" t="str">
        <f ca="1">IFERROR(IF(VLOOKUP(R108,$M$5:$M$504,1,0)&gt;0,$M$4,""),IFERROR(IF(VLOOKUP(R108,$N$5:$N$504,1,0)&gt;0,$N$4,""),IFERROR(IF(VLOOKUP(R108,#REF!,1,0)&gt;0,#REF!,""),IFERROR(IF(VLOOKUP(R108,#REF!,1,0)&gt;0,#REF!,""),IFERROR(IF(VLOOKUP(R108,$O$5:$O$244,1,0)&gt;0,$O$3,""),"ERROR")))))</f>
        <v>CAMBIO MES</v>
      </c>
      <c r="U108" s="26">
        <f t="shared" ca="1" si="38"/>
        <v>1</v>
      </c>
      <c r="V108" s="26">
        <f t="shared" ca="1" si="33"/>
        <v>1</v>
      </c>
      <c r="W108" s="26">
        <f t="shared" ca="1" si="29"/>
        <v>30</v>
      </c>
      <c r="X108" s="26">
        <f t="shared" ca="1" si="30"/>
        <v>2024</v>
      </c>
      <c r="Y108" s="26">
        <f t="shared" ca="1" si="31"/>
        <v>11</v>
      </c>
      <c r="AF108" s="8">
        <v>98</v>
      </c>
      <c r="AG108" s="8">
        <v>1</v>
      </c>
      <c r="AH108" s="8">
        <v>1</v>
      </c>
      <c r="AI108" s="8">
        <v>1</v>
      </c>
      <c r="AJ108" s="8">
        <v>1</v>
      </c>
      <c r="AK108" s="8">
        <v>1</v>
      </c>
      <c r="AL108" s="8">
        <v>1</v>
      </c>
      <c r="AM108" s="8">
        <v>0.99407651006936981</v>
      </c>
      <c r="AN108" s="8">
        <v>0.46246124194717153</v>
      </c>
      <c r="AO108" s="8">
        <v>1</v>
      </c>
      <c r="AP108" s="8">
        <v>1</v>
      </c>
      <c r="AQ108" s="8">
        <v>0.70082876180676978</v>
      </c>
      <c r="AR108" s="8">
        <v>0.92761070611642582</v>
      </c>
      <c r="AS108" s="47">
        <v>0.46246124194717153</v>
      </c>
      <c r="AT108" s="47">
        <v>0.92310538371595907</v>
      </c>
      <c r="AU108" s="13">
        <v>0</v>
      </c>
    </row>
    <row r="109" spans="4:58" x14ac:dyDescent="0.25">
      <c r="D109" s="8">
        <v>105</v>
      </c>
      <c r="E109" s="8">
        <f t="shared" ca="1" si="34"/>
        <v>0.1484539389119337</v>
      </c>
      <c r="F109" s="21">
        <f t="shared" ca="1" si="35"/>
        <v>238.73836870516229</v>
      </c>
      <c r="G109" s="21"/>
      <c r="H109" s="8">
        <v>105</v>
      </c>
      <c r="I109" s="21">
        <f t="shared" ca="1" si="36"/>
        <v>2.3729862143847646E-2</v>
      </c>
      <c r="J109" s="21">
        <f t="shared" ca="1" si="37"/>
        <v>34.467538575822516</v>
      </c>
      <c r="K109" s="2"/>
      <c r="M109" s="44"/>
      <c r="N109" s="44"/>
      <c r="O109" s="44">
        <v>46631</v>
      </c>
      <c r="Q109" s="26">
        <v>106</v>
      </c>
      <c r="R109" s="42">
        <f t="shared" ca="1" si="32"/>
        <v>45627</v>
      </c>
      <c r="S109" s="26" t="str">
        <f ca="1">IFERROR(IF(VLOOKUP(R109,$M$5:$M$504,1,0)&gt;0,$M$3,""),IFERROR(IF(VLOOKUP(R109,$N$5:$N$504,1,0)&gt;0,$N$3,""),IFERROR(IF(VLOOKUP(R109,#REF!,1,0)&gt;0,#REF!,""),IFERROR(IF(VLOOKUP(R109,#REF!,1,0)&gt;0,#REF!,""),IFERROR(IF(VLOOKUP(R109,$O$5:$O$244,1,0)&gt;0,$O$3,""),"ERROR")))))</f>
        <v>CAMBIO MES</v>
      </c>
      <c r="T109" s="26" t="str">
        <f ca="1">IFERROR(IF(VLOOKUP(R109,$M$5:$M$504,1,0)&gt;0,$M$4,""),IFERROR(IF(VLOOKUP(R109,$N$5:$N$504,1,0)&gt;0,$N$4,""),IFERROR(IF(VLOOKUP(R109,#REF!,1,0)&gt;0,#REF!,""),IFERROR(IF(VLOOKUP(R109,#REF!,1,0)&gt;0,#REF!,""),IFERROR(IF(VLOOKUP(R109,$O$5:$O$244,1,0)&gt;0,$O$3,""),"ERROR")))))</f>
        <v>CAMBIO MES</v>
      </c>
      <c r="U109" s="26">
        <f t="shared" ca="1" si="38"/>
        <v>1</v>
      </c>
      <c r="V109" s="26">
        <f t="shared" ca="1" si="33"/>
        <v>1</v>
      </c>
      <c r="W109" s="26">
        <f t="shared" ca="1" si="29"/>
        <v>31</v>
      </c>
      <c r="X109" s="26">
        <f t="shared" ca="1" si="30"/>
        <v>2024</v>
      </c>
      <c r="Y109" s="26">
        <f t="shared" ca="1" si="31"/>
        <v>12</v>
      </c>
      <c r="AF109" s="8">
        <v>99</v>
      </c>
      <c r="AG109" s="8">
        <v>0.3469562336082867</v>
      </c>
      <c r="AH109" s="8">
        <v>0.84746296176724301</v>
      </c>
      <c r="AI109" s="8">
        <v>1</v>
      </c>
      <c r="AJ109" s="8">
        <v>0.38393080825238335</v>
      </c>
      <c r="AK109" s="8">
        <v>0.40471863859162233</v>
      </c>
      <c r="AL109" s="8">
        <v>0.44396889609536933</v>
      </c>
      <c r="AM109" s="8">
        <v>1</v>
      </c>
      <c r="AN109" s="8">
        <v>1</v>
      </c>
      <c r="AO109" s="8">
        <v>1</v>
      </c>
      <c r="AP109" s="8">
        <v>1</v>
      </c>
      <c r="AQ109" s="8">
        <v>1</v>
      </c>
      <c r="AR109" s="8">
        <v>1</v>
      </c>
      <c r="AS109" s="47">
        <v>0.3469562336082867</v>
      </c>
      <c r="AT109" s="47">
        <v>0.78593938383044537</v>
      </c>
      <c r="AU109" s="13">
        <v>0</v>
      </c>
    </row>
    <row r="110" spans="4:58" x14ac:dyDescent="0.25">
      <c r="D110" s="8">
        <v>106</v>
      </c>
      <c r="E110" s="8">
        <f t="shared" ca="1" si="34"/>
        <v>0.18273348646959908</v>
      </c>
      <c r="F110" s="21">
        <f t="shared" ca="1" si="35"/>
        <v>216.44736119866064</v>
      </c>
      <c r="G110" s="21"/>
      <c r="H110" s="8">
        <v>106</v>
      </c>
      <c r="I110" s="21">
        <f t="shared" ca="1" si="36"/>
        <v>0.46582657874519307</v>
      </c>
      <c r="J110" s="21">
        <f t="shared" ca="1" si="37"/>
        <v>18.839203171038868</v>
      </c>
      <c r="K110" s="2"/>
      <c r="M110" s="44"/>
      <c r="N110" s="44"/>
      <c r="O110" s="44">
        <v>46661</v>
      </c>
      <c r="Q110" s="26">
        <v>107</v>
      </c>
      <c r="R110" s="42">
        <f t="shared" ca="1" si="32"/>
        <v>45658</v>
      </c>
      <c r="S110" s="26" t="str">
        <f ca="1">IFERROR(IF(VLOOKUP(R110,$M$5:$M$504,1,0)&gt;0,$M$3,""),IFERROR(IF(VLOOKUP(R110,$N$5:$N$504,1,0)&gt;0,$N$3,""),IFERROR(IF(VLOOKUP(R110,#REF!,1,0)&gt;0,#REF!,""),IFERROR(IF(VLOOKUP(R110,#REF!,1,0)&gt;0,#REF!,""),IFERROR(IF(VLOOKUP(R110,$O$5:$O$244,1,0)&gt;0,$O$3,""),"ERROR")))))</f>
        <v>CAMBIO MES</v>
      </c>
      <c r="T110" s="26" t="str">
        <f ca="1">IFERROR(IF(VLOOKUP(R110,$M$5:$M$504,1,0)&gt;0,$M$4,""),IFERROR(IF(VLOOKUP(R110,$N$5:$N$504,1,0)&gt;0,$N$4,""),IFERROR(IF(VLOOKUP(R110,#REF!,1,0)&gt;0,#REF!,""),IFERROR(IF(VLOOKUP(R110,#REF!,1,0)&gt;0,#REF!,""),IFERROR(IF(VLOOKUP(R110,$O$5:$O$244,1,0)&gt;0,$O$3,""),"ERROR")))))</f>
        <v>CAMBIO MES</v>
      </c>
      <c r="U110" s="26">
        <f t="shared" ca="1" si="38"/>
        <v>1</v>
      </c>
      <c r="V110" s="26">
        <f t="shared" ca="1" si="33"/>
        <v>1</v>
      </c>
      <c r="W110" s="26">
        <f t="shared" ca="1" si="29"/>
        <v>31</v>
      </c>
      <c r="X110" s="26">
        <f t="shared" ca="1" si="30"/>
        <v>2025</v>
      </c>
      <c r="Y110" s="26">
        <f t="shared" ca="1" si="31"/>
        <v>1</v>
      </c>
      <c r="AF110" s="8">
        <v>100</v>
      </c>
      <c r="AG110" s="8">
        <v>0.40749970668501545</v>
      </c>
      <c r="AH110" s="8">
        <v>7.6968483483402197E-2</v>
      </c>
      <c r="AI110" s="8">
        <v>1</v>
      </c>
      <c r="AJ110" s="8">
        <v>1</v>
      </c>
      <c r="AK110" s="8">
        <v>1</v>
      </c>
      <c r="AL110" s="8">
        <v>1</v>
      </c>
      <c r="AM110" s="8">
        <v>1</v>
      </c>
      <c r="AN110" s="8">
        <v>1</v>
      </c>
      <c r="AO110" s="8">
        <v>0.3216796809649774</v>
      </c>
      <c r="AP110" s="8">
        <v>0</v>
      </c>
      <c r="AQ110" s="8">
        <v>0.86817281287342973</v>
      </c>
      <c r="AR110" s="8">
        <v>1</v>
      </c>
      <c r="AS110" s="47">
        <v>0</v>
      </c>
      <c r="AT110" s="47">
        <v>0.72735118701348755</v>
      </c>
      <c r="AU110" s="13">
        <v>1</v>
      </c>
    </row>
    <row r="111" spans="4:58" x14ac:dyDescent="0.25">
      <c r="D111" s="8">
        <v>107</v>
      </c>
      <c r="E111" s="8">
        <f t="shared" ca="1" si="34"/>
        <v>8.2759473541174411E-2</v>
      </c>
      <c r="F111" s="21">
        <f t="shared" ca="1" si="35"/>
        <v>299.62095947459574</v>
      </c>
      <c r="G111" s="21"/>
      <c r="H111" s="8">
        <v>107</v>
      </c>
      <c r="I111" s="21">
        <f t="shared" ca="1" si="36"/>
        <v>0.15915503991806323</v>
      </c>
      <c r="J111" s="21">
        <f t="shared" ca="1" si="37"/>
        <v>6.8013024065360845</v>
      </c>
      <c r="K111" s="2"/>
      <c r="M111" s="44"/>
      <c r="N111" s="44"/>
      <c r="O111" s="44">
        <v>46692</v>
      </c>
      <c r="Q111" s="26">
        <v>108</v>
      </c>
      <c r="R111" s="42">
        <f t="shared" ca="1" si="32"/>
        <v>45689</v>
      </c>
      <c r="S111" s="26" t="str">
        <f ca="1">IFERROR(IF(VLOOKUP(R111,$M$5:$M$504,1,0)&gt;0,$M$3,""),IFERROR(IF(VLOOKUP(R111,$N$5:$N$504,1,0)&gt;0,$N$3,""),IFERROR(IF(VLOOKUP(R111,#REF!,1,0)&gt;0,#REF!,""),IFERROR(IF(VLOOKUP(R111,#REF!,1,0)&gt;0,#REF!,""),IFERROR(IF(VLOOKUP(R111,$O$5:$O$244,1,0)&gt;0,$O$3,""),"ERROR")))))</f>
        <v>CAMBIO MES</v>
      </c>
      <c r="T111" s="26" t="str">
        <f ca="1">IFERROR(IF(VLOOKUP(R111,$M$5:$M$504,1,0)&gt;0,$M$4,""),IFERROR(IF(VLOOKUP(R111,$N$5:$N$504,1,0)&gt;0,$N$4,""),IFERROR(IF(VLOOKUP(R111,#REF!,1,0)&gt;0,#REF!,""),IFERROR(IF(VLOOKUP(R111,#REF!,1,0)&gt;0,#REF!,""),IFERROR(IF(VLOOKUP(R111,$O$5:$O$244,1,0)&gt;0,$O$3,""),"ERROR")))))</f>
        <v>CAMBIO MES</v>
      </c>
      <c r="U111" s="26">
        <f t="shared" ca="1" si="38"/>
        <v>1</v>
      </c>
      <c r="V111" s="26">
        <f t="shared" ca="1" si="33"/>
        <v>1</v>
      </c>
      <c r="W111" s="26">
        <f t="shared" ca="1" si="29"/>
        <v>28</v>
      </c>
      <c r="X111" s="26">
        <f t="shared" ca="1" si="30"/>
        <v>2025</v>
      </c>
      <c r="Y111" s="26">
        <f t="shared" ca="1" si="31"/>
        <v>2</v>
      </c>
      <c r="AF111" s="8">
        <v>101</v>
      </c>
      <c r="AG111" s="8">
        <v>1</v>
      </c>
      <c r="AH111" s="8">
        <v>1</v>
      </c>
      <c r="AI111" s="8">
        <v>1</v>
      </c>
      <c r="AJ111" s="8">
        <v>1</v>
      </c>
      <c r="AK111" s="8">
        <v>0.50532146318906712</v>
      </c>
      <c r="AL111" s="8">
        <v>1</v>
      </c>
      <c r="AM111" s="8">
        <v>1</v>
      </c>
      <c r="AN111" s="8">
        <v>0.53138178862202279</v>
      </c>
      <c r="AO111" s="8">
        <v>0</v>
      </c>
      <c r="AP111" s="8">
        <v>0.99751855110333698</v>
      </c>
      <c r="AQ111" s="8">
        <v>3.7995558200054805E-2</v>
      </c>
      <c r="AR111" s="8">
        <v>0</v>
      </c>
      <c r="AS111" s="47">
        <v>0</v>
      </c>
      <c r="AT111" s="47">
        <v>0.67178285653794212</v>
      </c>
      <c r="AU111" s="13">
        <v>2</v>
      </c>
    </row>
    <row r="112" spans="4:58" x14ac:dyDescent="0.25">
      <c r="D112" s="8">
        <v>108</v>
      </c>
      <c r="E112" s="8">
        <f t="shared" ca="1" si="34"/>
        <v>0.42663700929813431</v>
      </c>
      <c r="F112" s="21">
        <f t="shared" ca="1" si="35"/>
        <v>120.31516116541053</v>
      </c>
      <c r="G112" s="21"/>
      <c r="H112" s="8">
        <v>108</v>
      </c>
      <c r="I112" s="21">
        <f t="shared" ca="1" si="36"/>
        <v>0.23374251382433575</v>
      </c>
      <c r="J112" s="21">
        <f t="shared" ca="1" si="37"/>
        <v>0.82642349093510248</v>
      </c>
      <c r="K112" s="2"/>
      <c r="M112" s="44"/>
      <c r="N112" s="44"/>
      <c r="O112" s="44">
        <v>46722</v>
      </c>
      <c r="Q112" s="26">
        <v>109</v>
      </c>
      <c r="R112" s="42">
        <f t="shared" ca="1" si="32"/>
        <v>45717</v>
      </c>
      <c r="S112" s="26" t="str">
        <f ca="1">IFERROR(IF(VLOOKUP(R112,$M$5:$M$504,1,0)&gt;0,$M$3,""),IFERROR(IF(VLOOKUP(R112,$N$5:$N$504,1,0)&gt;0,$N$3,""),IFERROR(IF(VLOOKUP(R112,#REF!,1,0)&gt;0,#REF!,""),IFERROR(IF(VLOOKUP(R112,#REF!,1,0)&gt;0,#REF!,""),IFERROR(IF(VLOOKUP(R112,$O$5:$O$244,1,0)&gt;0,$O$3,""),"ERROR")))))</f>
        <v>CAMBIO MES</v>
      </c>
      <c r="T112" s="26" t="str">
        <f ca="1">IFERROR(IF(VLOOKUP(R112,$M$5:$M$504,1,0)&gt;0,$M$4,""),IFERROR(IF(VLOOKUP(R112,$N$5:$N$504,1,0)&gt;0,$N$4,""),IFERROR(IF(VLOOKUP(R112,#REF!,1,0)&gt;0,#REF!,""),IFERROR(IF(VLOOKUP(R112,#REF!,1,0)&gt;0,#REF!,""),IFERROR(IF(VLOOKUP(R112,$O$5:$O$244,1,0)&gt;0,$O$3,""),"ERROR")))))</f>
        <v>CAMBIO MES</v>
      </c>
      <c r="U112" s="26">
        <f t="shared" ca="1" si="38"/>
        <v>1</v>
      </c>
      <c r="V112" s="26">
        <f t="shared" ca="1" si="33"/>
        <v>1</v>
      </c>
      <c r="W112" s="26">
        <f t="shared" ca="1" si="29"/>
        <v>31</v>
      </c>
      <c r="X112" s="26">
        <f t="shared" ca="1" si="30"/>
        <v>2025</v>
      </c>
      <c r="Y112" s="26">
        <f t="shared" ca="1" si="31"/>
        <v>3</v>
      </c>
      <c r="AF112" s="8">
        <v>102</v>
      </c>
      <c r="AG112" s="8">
        <v>1</v>
      </c>
      <c r="AH112" s="8">
        <v>0.3802773697880184</v>
      </c>
      <c r="AI112" s="8">
        <v>8.2928347540972377E-2</v>
      </c>
      <c r="AJ112" s="8">
        <v>0.44990717194741592</v>
      </c>
      <c r="AK112" s="8">
        <v>0</v>
      </c>
      <c r="AL112" s="8">
        <v>0.68358242620961396</v>
      </c>
      <c r="AM112" s="8">
        <v>0.5433247513672893</v>
      </c>
      <c r="AN112" s="8">
        <v>0</v>
      </c>
      <c r="AO112" s="8">
        <v>0.85203732513812913</v>
      </c>
      <c r="AP112" s="8">
        <v>1</v>
      </c>
      <c r="AQ112" s="8">
        <v>0.16432663274269241</v>
      </c>
      <c r="AR112" s="8">
        <v>0.80356530293647666</v>
      </c>
      <c r="AS112" s="47">
        <v>0</v>
      </c>
      <c r="AT112" s="47">
        <v>0.4971718999791423</v>
      </c>
      <c r="AU112" s="13">
        <v>2</v>
      </c>
    </row>
    <row r="113" spans="4:47" x14ac:dyDescent="0.25">
      <c r="D113" s="8">
        <v>109</v>
      </c>
      <c r="E113" s="8">
        <f t="shared" ca="1" si="34"/>
        <v>0.78788826266899614</v>
      </c>
      <c r="F113" s="21">
        <f t="shared" ca="1" si="35"/>
        <v>40.758799971297591</v>
      </c>
      <c r="G113" s="21"/>
      <c r="H113" s="8">
        <v>109</v>
      </c>
      <c r="I113" s="21">
        <f t="shared" ca="1" si="36"/>
        <v>0.83964880411949905</v>
      </c>
      <c r="J113" s="21">
        <f t="shared" ca="1" si="37"/>
        <v>49.162972915513777</v>
      </c>
      <c r="K113" s="2"/>
      <c r="M113" s="44"/>
      <c r="N113" s="44"/>
      <c r="O113" s="44">
        <v>46753</v>
      </c>
      <c r="Q113" s="26">
        <v>110</v>
      </c>
      <c r="R113" s="42">
        <f t="shared" ca="1" si="32"/>
        <v>45748</v>
      </c>
      <c r="S113" s="26" t="str">
        <f ca="1">IFERROR(IF(VLOOKUP(R113,$M$5:$M$504,1,0)&gt;0,$M$3,""),IFERROR(IF(VLOOKUP(R113,$N$5:$N$504,1,0)&gt;0,$N$3,""),IFERROR(IF(VLOOKUP(R113,#REF!,1,0)&gt;0,#REF!,""),IFERROR(IF(VLOOKUP(R113,#REF!,1,0)&gt;0,#REF!,""),IFERROR(IF(VLOOKUP(R113,$O$5:$O$244,1,0)&gt;0,$O$3,""),"ERROR")))))</f>
        <v>CAMBIO MES</v>
      </c>
      <c r="T113" s="26" t="str">
        <f ca="1">IFERROR(IF(VLOOKUP(R113,$M$5:$M$504,1,0)&gt;0,$M$4,""),IFERROR(IF(VLOOKUP(R113,$N$5:$N$504,1,0)&gt;0,$N$4,""),IFERROR(IF(VLOOKUP(R113,#REF!,1,0)&gt;0,#REF!,""),IFERROR(IF(VLOOKUP(R113,#REF!,1,0)&gt;0,#REF!,""),IFERROR(IF(VLOOKUP(R113,$O$5:$O$244,1,0)&gt;0,$O$3,""),"ERROR")))))</f>
        <v>CAMBIO MES</v>
      </c>
      <c r="U113" s="26">
        <f t="shared" ca="1" si="38"/>
        <v>1</v>
      </c>
      <c r="V113" s="26">
        <f t="shared" ca="1" si="33"/>
        <v>1</v>
      </c>
      <c r="W113" s="26">
        <f t="shared" ca="1" si="29"/>
        <v>30</v>
      </c>
      <c r="X113" s="26">
        <f t="shared" ca="1" si="30"/>
        <v>2025</v>
      </c>
      <c r="Y113" s="26">
        <f t="shared" ca="1" si="31"/>
        <v>4</v>
      </c>
      <c r="AF113" s="8">
        <v>103</v>
      </c>
      <c r="AG113" s="8">
        <v>1</v>
      </c>
      <c r="AH113" s="8">
        <v>0.52757055432162558</v>
      </c>
      <c r="AI113" s="8">
        <v>1</v>
      </c>
      <c r="AJ113" s="8">
        <v>0.69320163453691441</v>
      </c>
      <c r="AK113" s="8">
        <v>0.90238916486616227</v>
      </c>
      <c r="AL113" s="8">
        <v>0.57621987593738599</v>
      </c>
      <c r="AM113" s="8">
        <v>0.92554118356060977</v>
      </c>
      <c r="AN113" s="8">
        <v>1</v>
      </c>
      <c r="AO113" s="8">
        <v>1</v>
      </c>
      <c r="AP113" s="8">
        <v>1</v>
      </c>
      <c r="AQ113" s="8">
        <v>1</v>
      </c>
      <c r="AR113" s="8">
        <v>0.94594544163837491</v>
      </c>
      <c r="AS113" s="47">
        <v>0.52757055432162558</v>
      </c>
      <c r="AT113" s="47">
        <v>0.88450622007466873</v>
      </c>
      <c r="AU113" s="13">
        <v>0</v>
      </c>
    </row>
    <row r="114" spans="4:47" x14ac:dyDescent="0.25">
      <c r="D114" s="8">
        <v>110</v>
      </c>
      <c r="E114" s="8">
        <f t="shared" ca="1" si="34"/>
        <v>0.70642078882262394</v>
      </c>
      <c r="F114" s="21">
        <f t="shared" ca="1" si="35"/>
        <v>56.153201122953583</v>
      </c>
      <c r="G114" s="21"/>
      <c r="H114" s="8">
        <v>110</v>
      </c>
      <c r="I114" s="21">
        <f t="shared" ca="1" si="36"/>
        <v>0.99597781996950785</v>
      </c>
      <c r="J114" s="21">
        <f t="shared" ca="1" si="37"/>
        <v>95.745334668555344</v>
      </c>
      <c r="K114" s="2"/>
      <c r="M114" s="44"/>
      <c r="N114" s="44"/>
      <c r="O114" s="44">
        <v>46784</v>
      </c>
      <c r="Q114" s="26">
        <v>111</v>
      </c>
      <c r="R114" s="42">
        <f t="shared" ca="1" si="32"/>
        <v>45778</v>
      </c>
      <c r="S114" s="26" t="str">
        <f ca="1">IFERROR(IF(VLOOKUP(R114,$M$5:$M$504,1,0)&gt;0,$M$3,""),IFERROR(IF(VLOOKUP(R114,$N$5:$N$504,1,0)&gt;0,$N$3,""),IFERROR(IF(VLOOKUP(R114,#REF!,1,0)&gt;0,#REF!,""),IFERROR(IF(VLOOKUP(R114,#REF!,1,0)&gt;0,#REF!,""),IFERROR(IF(VLOOKUP(R114,$O$5:$O$244,1,0)&gt;0,$O$3,""),"ERROR")))))</f>
        <v>CAMBIO MES</v>
      </c>
      <c r="T114" s="26" t="str">
        <f ca="1">IFERROR(IF(VLOOKUP(R114,$M$5:$M$504,1,0)&gt;0,$M$4,""),IFERROR(IF(VLOOKUP(R114,$N$5:$N$504,1,0)&gt;0,$N$4,""),IFERROR(IF(VLOOKUP(R114,#REF!,1,0)&gt;0,#REF!,""),IFERROR(IF(VLOOKUP(R114,#REF!,1,0)&gt;0,#REF!,""),IFERROR(IF(VLOOKUP(R114,$O$5:$O$244,1,0)&gt;0,$O$3,""),"ERROR")))))</f>
        <v>CAMBIO MES</v>
      </c>
      <c r="U114" s="26">
        <f t="shared" ca="1" si="38"/>
        <v>1</v>
      </c>
      <c r="V114" s="26">
        <f t="shared" ca="1" si="33"/>
        <v>1</v>
      </c>
      <c r="W114" s="26">
        <f t="shared" ca="1" si="29"/>
        <v>31</v>
      </c>
      <c r="X114" s="26">
        <f t="shared" ca="1" si="30"/>
        <v>2025</v>
      </c>
      <c r="Y114" s="26">
        <f t="shared" ca="1" si="31"/>
        <v>5</v>
      </c>
      <c r="AF114" s="8">
        <v>104</v>
      </c>
      <c r="AG114" s="8">
        <v>0.1934853871306029</v>
      </c>
      <c r="AH114" s="8">
        <v>0</v>
      </c>
      <c r="AI114" s="8">
        <v>0.3897845729182835</v>
      </c>
      <c r="AJ114" s="8">
        <v>0.5282263693942999</v>
      </c>
      <c r="AK114" s="8">
        <v>0.48031558444880273</v>
      </c>
      <c r="AL114" s="8">
        <v>1</v>
      </c>
      <c r="AM114" s="8">
        <v>1</v>
      </c>
      <c r="AN114" s="8">
        <v>0.79130924202693298</v>
      </c>
      <c r="AO114" s="8">
        <v>0.93119031811559883</v>
      </c>
      <c r="AP114" s="8">
        <v>0.54661300383703482</v>
      </c>
      <c r="AQ114" s="8">
        <v>0.57183911699224454</v>
      </c>
      <c r="AR114" s="8">
        <v>1</v>
      </c>
      <c r="AS114" s="47">
        <v>0</v>
      </c>
      <c r="AT114" s="47">
        <v>0.62297100174322095</v>
      </c>
      <c r="AU114" s="13">
        <v>1</v>
      </c>
    </row>
    <row r="115" spans="4:47" x14ac:dyDescent="0.25">
      <c r="D115" s="8">
        <v>111</v>
      </c>
      <c r="E115" s="8">
        <f t="shared" ca="1" si="34"/>
        <v>0.49393896948887062</v>
      </c>
      <c r="F115" s="21">
        <f t="shared" ca="1" si="35"/>
        <v>102.48557568763968</v>
      </c>
      <c r="G115" s="21"/>
      <c r="H115" s="8">
        <v>111</v>
      </c>
      <c r="I115" s="21">
        <f t="shared" ca="1" si="36"/>
        <v>0.109639635067181</v>
      </c>
      <c r="J115" s="21">
        <f t="shared" ca="1" si="37"/>
        <v>13.280783240085611</v>
      </c>
      <c r="K115" s="2"/>
      <c r="M115" s="44"/>
      <c r="N115" s="44"/>
      <c r="O115" s="44">
        <v>46813</v>
      </c>
      <c r="Q115" s="26">
        <v>112</v>
      </c>
      <c r="R115" s="42">
        <f t="shared" ca="1" si="32"/>
        <v>45809</v>
      </c>
      <c r="S115" s="26" t="str">
        <f ca="1">IFERROR(IF(VLOOKUP(R115,$M$5:$M$504,1,0)&gt;0,$M$3,""),IFERROR(IF(VLOOKUP(R115,$N$5:$N$504,1,0)&gt;0,$N$3,""),IFERROR(IF(VLOOKUP(R115,#REF!,1,0)&gt;0,#REF!,""),IFERROR(IF(VLOOKUP(R115,#REF!,1,0)&gt;0,#REF!,""),IFERROR(IF(VLOOKUP(R115,$O$5:$O$244,1,0)&gt;0,$O$3,""),"ERROR")))))</f>
        <v>CAMBIO MES</v>
      </c>
      <c r="T115" s="26" t="str">
        <f ca="1">IFERROR(IF(VLOOKUP(R115,$M$5:$M$504,1,0)&gt;0,$M$4,""),IFERROR(IF(VLOOKUP(R115,$N$5:$N$504,1,0)&gt;0,$N$4,""),IFERROR(IF(VLOOKUP(R115,#REF!,1,0)&gt;0,#REF!,""),IFERROR(IF(VLOOKUP(R115,#REF!,1,0)&gt;0,#REF!,""),IFERROR(IF(VLOOKUP(R115,$O$5:$O$244,1,0)&gt;0,$O$3,""),"ERROR")))))</f>
        <v>CAMBIO MES</v>
      </c>
      <c r="U115" s="26">
        <f t="shared" ca="1" si="38"/>
        <v>1</v>
      </c>
      <c r="V115" s="26">
        <f t="shared" ca="1" si="33"/>
        <v>1</v>
      </c>
      <c r="W115" s="26">
        <f t="shared" ca="1" si="29"/>
        <v>30</v>
      </c>
      <c r="X115" s="26">
        <f t="shared" ca="1" si="30"/>
        <v>2025</v>
      </c>
      <c r="Y115" s="26">
        <f t="shared" ca="1" si="31"/>
        <v>6</v>
      </c>
      <c r="AF115" s="8">
        <v>105</v>
      </c>
      <c r="AG115" s="8">
        <v>1</v>
      </c>
      <c r="AH115" s="8">
        <v>1</v>
      </c>
      <c r="AI115" s="8">
        <v>1</v>
      </c>
      <c r="AJ115" s="8">
        <v>1</v>
      </c>
      <c r="AK115" s="8">
        <v>1</v>
      </c>
      <c r="AL115" s="8">
        <v>1</v>
      </c>
      <c r="AM115" s="8">
        <v>1</v>
      </c>
      <c r="AN115" s="8">
        <v>1</v>
      </c>
      <c r="AO115" s="8">
        <v>0.91390135557085161</v>
      </c>
      <c r="AP115" s="8">
        <v>1</v>
      </c>
      <c r="AQ115" s="8">
        <v>1</v>
      </c>
      <c r="AR115" s="8">
        <v>1</v>
      </c>
      <c r="AS115" s="47">
        <v>0.91390135557085161</v>
      </c>
      <c r="AT115" s="47">
        <v>0.99292339908801519</v>
      </c>
      <c r="AU115" s="13">
        <v>0</v>
      </c>
    </row>
    <row r="116" spans="4:47" x14ac:dyDescent="0.25">
      <c r="D116" s="8">
        <v>112</v>
      </c>
      <c r="E116" s="8">
        <f t="shared" ca="1" si="34"/>
        <v>0.7440772637196873</v>
      </c>
      <c r="F116" s="21">
        <f t="shared" ca="1" si="35"/>
        <v>48.935755054052976</v>
      </c>
      <c r="G116" s="21"/>
      <c r="H116" s="8">
        <v>112</v>
      </c>
      <c r="I116" s="21">
        <f t="shared" ca="1" si="36"/>
        <v>0.57588140628839468</v>
      </c>
      <c r="J116" s="21">
        <f t="shared" ca="1" si="37"/>
        <v>26.629224513536514</v>
      </c>
      <c r="K116" s="2"/>
      <c r="M116" s="44"/>
      <c r="N116" s="44"/>
      <c r="O116" s="44">
        <v>46844</v>
      </c>
      <c r="Q116" s="26">
        <v>113</v>
      </c>
      <c r="R116" s="42">
        <f t="shared" ca="1" si="32"/>
        <v>45839</v>
      </c>
      <c r="S116" s="26" t="str">
        <f ca="1">IFERROR(IF(VLOOKUP(R116,$M$5:$M$504,1,0)&gt;0,$M$3,""),IFERROR(IF(VLOOKUP(R116,$N$5:$N$504,1,0)&gt;0,$N$3,""),IFERROR(IF(VLOOKUP(R116,#REF!,1,0)&gt;0,#REF!,""),IFERROR(IF(VLOOKUP(R116,#REF!,1,0)&gt;0,#REF!,""),IFERROR(IF(VLOOKUP(R116,$O$5:$O$244,1,0)&gt;0,$O$3,""),"ERROR")))))</f>
        <v>CAMBIO MES</v>
      </c>
      <c r="T116" s="26" t="str">
        <f ca="1">IFERROR(IF(VLOOKUP(R116,$M$5:$M$504,1,0)&gt;0,$M$4,""),IFERROR(IF(VLOOKUP(R116,$N$5:$N$504,1,0)&gt;0,$N$4,""),IFERROR(IF(VLOOKUP(R116,#REF!,1,0)&gt;0,#REF!,""),IFERROR(IF(VLOOKUP(R116,#REF!,1,0)&gt;0,#REF!,""),IFERROR(IF(VLOOKUP(R116,$O$5:$O$244,1,0)&gt;0,$O$3,""),"ERROR")))))</f>
        <v>CAMBIO MES</v>
      </c>
      <c r="U116" s="26">
        <f t="shared" ca="1" si="38"/>
        <v>1</v>
      </c>
      <c r="V116" s="26">
        <f t="shared" ca="1" si="33"/>
        <v>1</v>
      </c>
      <c r="W116" s="26">
        <f t="shared" ca="1" si="29"/>
        <v>31</v>
      </c>
      <c r="X116" s="26">
        <f t="shared" ca="1" si="30"/>
        <v>2025</v>
      </c>
      <c r="Y116" s="26">
        <f t="shared" ca="1" si="31"/>
        <v>7</v>
      </c>
      <c r="AF116" s="8">
        <v>106</v>
      </c>
      <c r="AG116" s="8">
        <v>0.11804510804992582</v>
      </c>
      <c r="AH116" s="8">
        <v>0.25243257363581506</v>
      </c>
      <c r="AI116" s="8">
        <v>1</v>
      </c>
      <c r="AJ116" s="8">
        <v>1</v>
      </c>
      <c r="AK116" s="8">
        <v>1</v>
      </c>
      <c r="AL116" s="8">
        <v>1</v>
      </c>
      <c r="AM116" s="8">
        <v>1</v>
      </c>
      <c r="AN116" s="8">
        <v>1</v>
      </c>
      <c r="AO116" s="8">
        <v>1</v>
      </c>
      <c r="AP116" s="8">
        <v>1</v>
      </c>
      <c r="AQ116" s="8">
        <v>1</v>
      </c>
      <c r="AR116" s="8">
        <v>1</v>
      </c>
      <c r="AS116" s="47">
        <v>0.11804510804992582</v>
      </c>
      <c r="AT116" s="47">
        <v>0.86774660386671376</v>
      </c>
      <c r="AU116" s="13">
        <v>0</v>
      </c>
    </row>
    <row r="117" spans="4:47" x14ac:dyDescent="0.25">
      <c r="D117" s="8">
        <v>113</v>
      </c>
      <c r="E117" s="8">
        <f t="shared" ca="1" si="34"/>
        <v>0.72553096010433304</v>
      </c>
      <c r="F117" s="21">
        <f t="shared" ca="1" si="35"/>
        <v>52.46549448014499</v>
      </c>
      <c r="G117" s="21"/>
      <c r="H117" s="8">
        <v>113</v>
      </c>
      <c r="I117" s="21">
        <f t="shared" ca="1" si="36"/>
        <v>0.11135290987904867</v>
      </c>
      <c r="J117" s="21">
        <f t="shared" ca="1" si="37"/>
        <v>13.025489029822381</v>
      </c>
      <c r="K117" s="2"/>
      <c r="M117" s="44"/>
      <c r="N117" s="44"/>
      <c r="O117" s="44">
        <v>46874</v>
      </c>
      <c r="Q117" s="26">
        <v>114</v>
      </c>
      <c r="R117" s="42">
        <f t="shared" ca="1" si="32"/>
        <v>45870</v>
      </c>
      <c r="S117" s="26" t="str">
        <f ca="1">IFERROR(IF(VLOOKUP(R117,$M$5:$M$504,1,0)&gt;0,$M$3,""),IFERROR(IF(VLOOKUP(R117,$N$5:$N$504,1,0)&gt;0,$N$3,""),IFERROR(IF(VLOOKUP(R117,#REF!,1,0)&gt;0,#REF!,""),IFERROR(IF(VLOOKUP(R117,#REF!,1,0)&gt;0,#REF!,""),IFERROR(IF(VLOOKUP(R117,$O$5:$O$244,1,0)&gt;0,$O$3,""),"ERROR")))))</f>
        <v>CAMBIO MES</v>
      </c>
      <c r="T117" s="26" t="str">
        <f ca="1">IFERROR(IF(VLOOKUP(R117,$M$5:$M$504,1,0)&gt;0,$M$4,""),IFERROR(IF(VLOOKUP(R117,$N$5:$N$504,1,0)&gt;0,$N$4,""),IFERROR(IF(VLOOKUP(R117,#REF!,1,0)&gt;0,#REF!,""),IFERROR(IF(VLOOKUP(R117,#REF!,1,0)&gt;0,#REF!,""),IFERROR(IF(VLOOKUP(R117,$O$5:$O$244,1,0)&gt;0,$O$3,""),"ERROR")))))</f>
        <v>CAMBIO MES</v>
      </c>
      <c r="U117" s="26">
        <f t="shared" ca="1" si="38"/>
        <v>1</v>
      </c>
      <c r="V117" s="26">
        <f t="shared" ca="1" si="33"/>
        <v>1</v>
      </c>
      <c r="W117" s="26">
        <f t="shared" ca="1" si="29"/>
        <v>31</v>
      </c>
      <c r="X117" s="26">
        <f t="shared" ca="1" si="30"/>
        <v>2025</v>
      </c>
      <c r="Y117" s="26">
        <f t="shared" ca="1" si="31"/>
        <v>8</v>
      </c>
      <c r="AF117" s="8">
        <v>107</v>
      </c>
      <c r="AG117" s="8">
        <v>1</v>
      </c>
      <c r="AH117" s="8">
        <v>1</v>
      </c>
      <c r="AI117" s="8">
        <v>1</v>
      </c>
      <c r="AJ117" s="8">
        <v>1</v>
      </c>
      <c r="AK117" s="8">
        <v>1</v>
      </c>
      <c r="AL117" s="8">
        <v>0.53802011383328741</v>
      </c>
      <c r="AM117" s="8">
        <v>1</v>
      </c>
      <c r="AN117" s="8">
        <v>1</v>
      </c>
      <c r="AO117" s="8">
        <v>1</v>
      </c>
      <c r="AP117" s="8">
        <v>0.42057171717169695</v>
      </c>
      <c r="AQ117" s="8">
        <v>0</v>
      </c>
      <c r="AR117" s="8">
        <v>0.31902299193438188</v>
      </c>
      <c r="AS117" s="47">
        <v>0</v>
      </c>
      <c r="AT117" s="47">
        <v>0.77278914903366325</v>
      </c>
      <c r="AU117" s="13">
        <v>1</v>
      </c>
    </row>
    <row r="118" spans="4:47" x14ac:dyDescent="0.25">
      <c r="D118" s="8">
        <v>114</v>
      </c>
      <c r="E118" s="8">
        <f t="shared" ca="1" si="34"/>
        <v>9.2230607692361577E-2</v>
      </c>
      <c r="F118" s="21">
        <f t="shared" ca="1" si="35"/>
        <v>288.50961562654152</v>
      </c>
      <c r="G118" s="21"/>
      <c r="H118" s="8">
        <v>114</v>
      </c>
      <c r="I118" s="21">
        <f t="shared" ca="1" si="36"/>
        <v>0.99472299867617864</v>
      </c>
      <c r="J118" s="21">
        <f t="shared" ca="1" si="37"/>
        <v>93.129114921281953</v>
      </c>
      <c r="K118" s="2"/>
      <c r="M118" s="44"/>
      <c r="N118" s="44"/>
      <c r="O118" s="44">
        <v>46905</v>
      </c>
      <c r="Q118" s="26">
        <v>115</v>
      </c>
      <c r="R118" s="42">
        <f t="shared" ca="1" si="32"/>
        <v>45901</v>
      </c>
      <c r="S118" s="26" t="str">
        <f ca="1">IFERROR(IF(VLOOKUP(R118,$M$5:$M$504,1,0)&gt;0,$M$3,""),IFERROR(IF(VLOOKUP(R118,$N$5:$N$504,1,0)&gt;0,$N$3,""),IFERROR(IF(VLOOKUP(R118,#REF!,1,0)&gt;0,#REF!,""),IFERROR(IF(VLOOKUP(R118,#REF!,1,0)&gt;0,#REF!,""),IFERROR(IF(VLOOKUP(R118,$O$5:$O$244,1,0)&gt;0,$O$3,""),"ERROR")))))</f>
        <v>CAMBIO MES</v>
      </c>
      <c r="T118" s="26" t="str">
        <f ca="1">IFERROR(IF(VLOOKUP(R118,$M$5:$M$504,1,0)&gt;0,$M$4,""),IFERROR(IF(VLOOKUP(R118,$N$5:$N$504,1,0)&gt;0,$N$4,""),IFERROR(IF(VLOOKUP(R118,#REF!,1,0)&gt;0,#REF!,""),IFERROR(IF(VLOOKUP(R118,#REF!,1,0)&gt;0,#REF!,""),IFERROR(IF(VLOOKUP(R118,$O$5:$O$244,1,0)&gt;0,$O$3,""),"ERROR")))))</f>
        <v>CAMBIO MES</v>
      </c>
      <c r="U118" s="26">
        <f t="shared" ca="1" si="38"/>
        <v>1</v>
      </c>
      <c r="V118" s="26">
        <f t="shared" ca="1" si="33"/>
        <v>1</v>
      </c>
      <c r="W118" s="26">
        <f t="shared" ca="1" si="29"/>
        <v>24.469363821277511</v>
      </c>
      <c r="X118" s="26">
        <f t="shared" ca="1" si="30"/>
        <v>2025</v>
      </c>
      <c r="Y118" s="26">
        <f t="shared" ca="1" si="31"/>
        <v>9</v>
      </c>
      <c r="AF118" s="8">
        <v>108</v>
      </c>
      <c r="AG118" s="8">
        <v>1</v>
      </c>
      <c r="AH118" s="8">
        <v>1</v>
      </c>
      <c r="AI118" s="8">
        <v>1</v>
      </c>
      <c r="AJ118" s="8">
        <v>1</v>
      </c>
      <c r="AK118" s="8">
        <v>1</v>
      </c>
      <c r="AL118" s="8">
        <v>1</v>
      </c>
      <c r="AM118" s="8">
        <v>1</v>
      </c>
      <c r="AN118" s="8">
        <v>1</v>
      </c>
      <c r="AO118" s="8">
        <v>1</v>
      </c>
      <c r="AP118" s="8">
        <v>1</v>
      </c>
      <c r="AQ118" s="8">
        <v>1</v>
      </c>
      <c r="AR118" s="8">
        <v>0.13704107024668408</v>
      </c>
      <c r="AS118" s="47">
        <v>0.13704107024668408</v>
      </c>
      <c r="AT118" s="47">
        <v>0.92670759774697864</v>
      </c>
      <c r="AU118" s="13">
        <v>0</v>
      </c>
    </row>
    <row r="119" spans="4:47" x14ac:dyDescent="0.25">
      <c r="D119" s="8">
        <v>115</v>
      </c>
      <c r="E119" s="8">
        <f t="shared" ca="1" si="34"/>
        <v>0.15296977267502054</v>
      </c>
      <c r="F119" s="21">
        <f t="shared" ca="1" si="35"/>
        <v>235.54661815043272</v>
      </c>
      <c r="G119" s="21"/>
      <c r="H119" s="8">
        <v>115</v>
      </c>
      <c r="I119" s="21">
        <f t="shared" ca="1" si="36"/>
        <v>0.57585151362639242</v>
      </c>
      <c r="J119" s="21">
        <f t="shared" ca="1" si="37"/>
        <v>26.627079382987301</v>
      </c>
      <c r="K119" s="2"/>
      <c r="M119" s="44"/>
      <c r="N119" s="44"/>
      <c r="O119" s="44">
        <v>46935</v>
      </c>
      <c r="Q119" s="26">
        <v>116</v>
      </c>
      <c r="R119" s="42">
        <f t="shared" ca="1" si="32"/>
        <v>45925.469363821278</v>
      </c>
      <c r="S119" s="26" t="str">
        <f ca="1">IFERROR(IF(VLOOKUP(R119,$M$5:$M$504,1,0)&gt;0,$M$3,""),IFERROR(IF(VLOOKUP(R119,$N$5:$N$504,1,0)&gt;0,$N$3,""),IFERROR(IF(VLOOKUP(R119,#REF!,1,0)&gt;0,#REF!,""),IFERROR(IF(VLOOKUP(R119,#REF!,1,0)&gt;0,#REF!,""),IFERROR(IF(VLOOKUP(R119,$O$5:$O$244,1,0)&gt;0,$O$3,""),"ERROR")))))</f>
        <v>EQUIPO 1</v>
      </c>
      <c r="T119" s="26" t="str">
        <f ca="1">IFERROR(IF(VLOOKUP(R119,$M$5:$M$504,1,0)&gt;0,$M$4,""),IFERROR(IF(VLOOKUP(R119,$N$5:$N$504,1,0)&gt;0,$N$4,""),IFERROR(IF(VLOOKUP(R119,#REF!,1,0)&gt;0,#REF!,""),IFERROR(IF(VLOOKUP(R119,#REF!,1,0)&gt;0,#REF!,""),IFERROR(IF(VLOOKUP(R119,$O$5:$O$244,1,0)&gt;0,$O$3,""),"ERROR")))))</f>
        <v>INICIO</v>
      </c>
      <c r="U119" s="26">
        <f t="shared" ca="1" si="38"/>
        <v>0</v>
      </c>
      <c r="V119" s="26">
        <f t="shared" ca="1" si="33"/>
        <v>0</v>
      </c>
      <c r="W119" s="26">
        <f t="shared" ca="1" si="29"/>
        <v>5.5306361787224887</v>
      </c>
      <c r="X119" s="26">
        <f t="shared" ca="1" si="30"/>
        <v>2025</v>
      </c>
      <c r="Y119" s="26">
        <f t="shared" ca="1" si="31"/>
        <v>9</v>
      </c>
      <c r="AF119" s="8">
        <v>109</v>
      </c>
      <c r="AG119" s="8">
        <v>1</v>
      </c>
      <c r="AH119" s="8">
        <v>1</v>
      </c>
      <c r="AI119" s="8">
        <v>0.37699968927664751</v>
      </c>
      <c r="AJ119" s="8">
        <v>0.7109993578434417</v>
      </c>
      <c r="AK119" s="8">
        <v>1</v>
      </c>
      <c r="AL119" s="8">
        <v>1</v>
      </c>
      <c r="AM119" s="8">
        <v>1</v>
      </c>
      <c r="AN119" s="8">
        <v>1</v>
      </c>
      <c r="AO119" s="8">
        <v>1</v>
      </c>
      <c r="AP119" s="8">
        <v>0.36528454242075131</v>
      </c>
      <c r="AQ119" s="8">
        <v>0.19075181877002859</v>
      </c>
      <c r="AR119" s="8">
        <v>1</v>
      </c>
      <c r="AS119" s="47">
        <v>0.19075181877002859</v>
      </c>
      <c r="AT119" s="47">
        <v>0.80291327803020129</v>
      </c>
      <c r="AU119" s="13">
        <v>0</v>
      </c>
    </row>
    <row r="120" spans="4:47" x14ac:dyDescent="0.25">
      <c r="D120" s="8">
        <v>116</v>
      </c>
      <c r="E120" s="8">
        <f t="shared" ca="1" si="34"/>
        <v>0.96079649815351875</v>
      </c>
      <c r="F120" s="21">
        <f t="shared" ca="1" si="35"/>
        <v>8.936756649849384</v>
      </c>
      <c r="G120" s="21"/>
      <c r="H120" s="8">
        <v>116</v>
      </c>
      <c r="I120" s="21">
        <f t="shared" ca="1" si="36"/>
        <v>0.69989290444702312</v>
      </c>
      <c r="J120" s="21">
        <f t="shared" ca="1" si="37"/>
        <v>35.981874808943573</v>
      </c>
      <c r="K120" s="2"/>
      <c r="M120" s="44"/>
      <c r="N120" s="44"/>
      <c r="O120" s="44">
        <v>46966</v>
      </c>
      <c r="Q120" s="26">
        <v>117</v>
      </c>
      <c r="R120" s="42">
        <f t="shared" ca="1" si="32"/>
        <v>45931</v>
      </c>
      <c r="S120" s="26" t="str">
        <f ca="1">IFERROR(IF(VLOOKUP(R120,$M$5:$M$504,1,0)&gt;0,$M$3,""),IFERROR(IF(VLOOKUP(R120,$N$5:$N$504,1,0)&gt;0,$N$3,""),IFERROR(IF(VLOOKUP(R120,#REF!,1,0)&gt;0,#REF!,""),IFERROR(IF(VLOOKUP(R120,#REF!,1,0)&gt;0,#REF!,""),IFERROR(IF(VLOOKUP(R120,$O$5:$O$244,1,0)&gt;0,$O$3,""),"ERROR")))))</f>
        <v>CAMBIO MES</v>
      </c>
      <c r="T120" s="26" t="str">
        <f ca="1">IFERROR(IF(VLOOKUP(R120,$M$5:$M$504,1,0)&gt;0,$M$4,""),IFERROR(IF(VLOOKUP(R120,$N$5:$N$504,1,0)&gt;0,$N$4,""),IFERROR(IF(VLOOKUP(R120,#REF!,1,0)&gt;0,#REF!,""),IFERROR(IF(VLOOKUP(R120,#REF!,1,0)&gt;0,#REF!,""),IFERROR(IF(VLOOKUP(R120,$O$5:$O$244,1,0)&gt;0,$O$3,""),"ERROR")))))</f>
        <v>CAMBIO MES</v>
      </c>
      <c r="U120" s="26">
        <f t="shared" ca="1" si="38"/>
        <v>0</v>
      </c>
      <c r="V120" s="26">
        <f t="shared" ca="1" si="33"/>
        <v>0</v>
      </c>
      <c r="W120" s="26">
        <f t="shared" ca="1" si="29"/>
        <v>14.326087871930213</v>
      </c>
      <c r="X120" s="26">
        <f t="shared" ca="1" si="30"/>
        <v>2025</v>
      </c>
      <c r="Y120" s="26">
        <f t="shared" ca="1" si="31"/>
        <v>10</v>
      </c>
      <c r="AF120" s="8">
        <v>110</v>
      </c>
      <c r="AG120" s="8">
        <v>1</v>
      </c>
      <c r="AH120" s="8">
        <v>1</v>
      </c>
      <c r="AI120" s="8">
        <v>1</v>
      </c>
      <c r="AJ120" s="8">
        <v>0.41552378345198426</v>
      </c>
      <c r="AK120" s="8">
        <v>1</v>
      </c>
      <c r="AL120" s="8">
        <v>0.7877908253775483</v>
      </c>
      <c r="AM120" s="8">
        <v>1</v>
      </c>
      <c r="AN120" s="8">
        <v>1</v>
      </c>
      <c r="AO120" s="8">
        <v>1</v>
      </c>
      <c r="AP120" s="8">
        <v>1</v>
      </c>
      <c r="AQ120" s="8">
        <v>1</v>
      </c>
      <c r="AR120" s="8">
        <v>0.43819574283406837</v>
      </c>
      <c r="AS120" s="47">
        <v>0.41552378345198426</v>
      </c>
      <c r="AT120" s="47">
        <v>0.88680412682943044</v>
      </c>
      <c r="AU120" s="13">
        <v>0</v>
      </c>
    </row>
    <row r="121" spans="4:47" x14ac:dyDescent="0.25">
      <c r="D121" s="8">
        <v>117</v>
      </c>
      <c r="E121" s="8">
        <f t="shared" ca="1" si="34"/>
        <v>2.9964374166810304E-2</v>
      </c>
      <c r="F121" s="21">
        <f t="shared" ca="1" si="35"/>
        <v>400.69181542359075</v>
      </c>
      <c r="G121" s="21"/>
      <c r="H121" s="8">
        <v>117</v>
      </c>
      <c r="I121" s="21">
        <f t="shared" ca="1" si="36"/>
        <v>0.93728465925443605</v>
      </c>
      <c r="J121" s="21">
        <f t="shared" ca="1" si="37"/>
        <v>64.323904907745572</v>
      </c>
      <c r="K121" s="2"/>
      <c r="M121" s="44"/>
      <c r="N121" s="44"/>
      <c r="O121" s="44">
        <v>46997</v>
      </c>
      <c r="Q121" s="26">
        <v>118</v>
      </c>
      <c r="R121" s="42">
        <f t="shared" ca="1" si="32"/>
        <v>45945.32608787193</v>
      </c>
      <c r="S121" s="26" t="str">
        <f ca="1">IFERROR(IF(VLOOKUP(R121,$M$5:$M$504,1,0)&gt;0,$M$3,""),IFERROR(IF(VLOOKUP(R121,$N$5:$N$504,1,0)&gt;0,$N$3,""),IFERROR(IF(VLOOKUP(R121,#REF!,1,0)&gt;0,#REF!,""),IFERROR(IF(VLOOKUP(R121,#REF!,1,0)&gt;0,#REF!,""),IFERROR(IF(VLOOKUP(R121,$O$5:$O$244,1,0)&gt;0,$O$3,""),"ERROR")))))</f>
        <v>EQUIPO 1</v>
      </c>
      <c r="T121" s="26" t="str">
        <f ca="1">IFERROR(IF(VLOOKUP(R121,$M$5:$M$504,1,0)&gt;0,$M$4,""),IFERROR(IF(VLOOKUP(R121,$N$5:$N$504,1,0)&gt;0,$N$4,""),IFERROR(IF(VLOOKUP(R121,#REF!,1,0)&gt;0,#REF!,""),IFERROR(IF(VLOOKUP(R121,#REF!,1,0)&gt;0,#REF!,""),IFERROR(IF(VLOOKUP(R121,$O$5:$O$244,1,0)&gt;0,$O$3,""),"ERROR")))))</f>
        <v>FIN</v>
      </c>
      <c r="U121" s="26">
        <f t="shared" ca="1" si="38"/>
        <v>1</v>
      </c>
      <c r="V121" s="26">
        <f t="shared" ca="1" si="33"/>
        <v>1</v>
      </c>
      <c r="W121" s="26">
        <f t="shared" ca="1" si="29"/>
        <v>16.673912128069787</v>
      </c>
      <c r="X121" s="26">
        <f t="shared" ca="1" si="30"/>
        <v>2025</v>
      </c>
      <c r="Y121" s="26">
        <f t="shared" ca="1" si="31"/>
        <v>10</v>
      </c>
      <c r="AF121" s="8">
        <v>111</v>
      </c>
      <c r="AG121" s="8">
        <v>0.67390772244224562</v>
      </c>
      <c r="AH121" s="8">
        <v>0.49989278713811863</v>
      </c>
      <c r="AI121" s="8">
        <v>0.22717974656247422</v>
      </c>
      <c r="AJ121" s="8">
        <v>1</v>
      </c>
      <c r="AK121" s="8">
        <v>1</v>
      </c>
      <c r="AL121" s="8">
        <v>1</v>
      </c>
      <c r="AM121" s="8">
        <v>0.1806154574608832</v>
      </c>
      <c r="AN121" s="8">
        <v>0.56318586088145239</v>
      </c>
      <c r="AO121" s="8">
        <v>1</v>
      </c>
      <c r="AP121" s="8">
        <v>1</v>
      </c>
      <c r="AQ121" s="8">
        <v>0.95749497517535931</v>
      </c>
      <c r="AR121" s="8">
        <v>1</v>
      </c>
      <c r="AS121" s="47">
        <v>0.1806154574608832</v>
      </c>
      <c r="AT121" s="47">
        <v>0.75811890329558029</v>
      </c>
      <c r="AU121" s="13">
        <v>0</v>
      </c>
    </row>
    <row r="122" spans="4:47" x14ac:dyDescent="0.25">
      <c r="D122" s="8">
        <v>118</v>
      </c>
      <c r="E122" s="8">
        <f t="shared" ca="1" si="34"/>
        <v>0.26787586663087537</v>
      </c>
      <c r="F122" s="21">
        <f t="shared" ca="1" si="35"/>
        <v>174.2772291746254</v>
      </c>
      <c r="G122" s="21"/>
      <c r="H122" s="8">
        <v>118</v>
      </c>
      <c r="I122" s="21">
        <f t="shared" ca="1" si="36"/>
        <v>0.22598756979685308</v>
      </c>
      <c r="J122" s="21">
        <f t="shared" ca="1" si="37"/>
        <v>0.1082562565113534</v>
      </c>
      <c r="K122" s="2"/>
      <c r="M122" s="44"/>
      <c r="N122" s="44"/>
      <c r="O122" s="44">
        <v>47027</v>
      </c>
      <c r="Q122" s="26">
        <v>119</v>
      </c>
      <c r="R122" s="42">
        <f t="shared" ca="1" si="32"/>
        <v>45962</v>
      </c>
      <c r="S122" s="26" t="str">
        <f ca="1">IFERROR(IF(VLOOKUP(R122,$M$5:$M$504,1,0)&gt;0,$M$3,""),IFERROR(IF(VLOOKUP(R122,$N$5:$N$504,1,0)&gt;0,$N$3,""),IFERROR(IF(VLOOKUP(R122,#REF!,1,0)&gt;0,#REF!,""),IFERROR(IF(VLOOKUP(R122,#REF!,1,0)&gt;0,#REF!,""),IFERROR(IF(VLOOKUP(R122,$O$5:$O$244,1,0)&gt;0,$O$3,""),"ERROR")))))</f>
        <v>CAMBIO MES</v>
      </c>
      <c r="T122" s="26" t="str">
        <f ca="1">IFERROR(IF(VLOOKUP(R122,$M$5:$M$504,1,0)&gt;0,$M$4,""),IFERROR(IF(VLOOKUP(R122,$N$5:$N$504,1,0)&gt;0,$N$4,""),IFERROR(IF(VLOOKUP(R122,#REF!,1,0)&gt;0,#REF!,""),IFERROR(IF(VLOOKUP(R122,#REF!,1,0)&gt;0,#REF!,""),IFERROR(IF(VLOOKUP(R122,$O$5:$O$244,1,0)&gt;0,$O$3,""),"ERROR")))))</f>
        <v>CAMBIO MES</v>
      </c>
      <c r="U122" s="26">
        <f t="shared" ca="1" si="38"/>
        <v>1</v>
      </c>
      <c r="V122" s="26">
        <f t="shared" ca="1" si="33"/>
        <v>1</v>
      </c>
      <c r="W122" s="26">
        <f t="shared" ca="1" si="29"/>
        <v>30</v>
      </c>
      <c r="X122" s="26">
        <f t="shared" ca="1" si="30"/>
        <v>2025</v>
      </c>
      <c r="Y122" s="26">
        <f t="shared" ca="1" si="31"/>
        <v>11</v>
      </c>
      <c r="AF122" s="8">
        <v>112</v>
      </c>
      <c r="AG122" s="8">
        <v>0.71594365691036665</v>
      </c>
      <c r="AH122" s="8">
        <v>0.7630290384970847</v>
      </c>
      <c r="AI122" s="8">
        <v>0.73131068016664358</v>
      </c>
      <c r="AJ122" s="8">
        <v>1</v>
      </c>
      <c r="AK122" s="8">
        <v>0.27854414810327954</v>
      </c>
      <c r="AL122" s="8">
        <v>0</v>
      </c>
      <c r="AM122" s="8">
        <v>0.99257106431328035</v>
      </c>
      <c r="AN122" s="8">
        <v>1</v>
      </c>
      <c r="AO122" s="8">
        <v>0.97940354454282597</v>
      </c>
      <c r="AP122" s="8">
        <v>0</v>
      </c>
      <c r="AQ122" s="8">
        <v>0.37270606900104514</v>
      </c>
      <c r="AR122" s="8">
        <v>1</v>
      </c>
      <c r="AS122" s="47">
        <v>0</v>
      </c>
      <c r="AT122" s="47">
        <v>0.65259604799598681</v>
      </c>
      <c r="AU122" s="13">
        <v>2</v>
      </c>
    </row>
    <row r="123" spans="4:47" x14ac:dyDescent="0.25">
      <c r="D123" s="8">
        <v>119</v>
      </c>
      <c r="E123" s="8">
        <f t="shared" ca="1" si="34"/>
        <v>0.62004085002493992</v>
      </c>
      <c r="F123" s="21">
        <f t="shared" ca="1" si="35"/>
        <v>73.622284904890392</v>
      </c>
      <c r="G123" s="21"/>
      <c r="H123" s="8">
        <v>119</v>
      </c>
      <c r="I123" s="21">
        <f t="shared" ca="1" si="36"/>
        <v>0.89575024043594476</v>
      </c>
      <c r="J123" s="21">
        <f t="shared" ca="1" si="37"/>
        <v>56.60312739565007</v>
      </c>
      <c r="K123" s="2"/>
      <c r="M123" s="44"/>
      <c r="N123" s="44"/>
      <c r="O123" s="44">
        <v>47058</v>
      </c>
      <c r="Q123" s="26">
        <v>120</v>
      </c>
      <c r="R123" s="42">
        <f t="shared" ca="1" si="32"/>
        <v>45992</v>
      </c>
      <c r="S123" s="26" t="str">
        <f ca="1">IFERROR(IF(VLOOKUP(R123,$M$5:$M$504,1,0)&gt;0,$M$3,""),IFERROR(IF(VLOOKUP(R123,$N$5:$N$504,1,0)&gt;0,$N$3,""),IFERROR(IF(VLOOKUP(R123,#REF!,1,0)&gt;0,#REF!,""),IFERROR(IF(VLOOKUP(R123,#REF!,1,0)&gt;0,#REF!,""),IFERROR(IF(VLOOKUP(R123,$O$5:$O$244,1,0)&gt;0,$O$3,""),"ERROR")))))</f>
        <v>CAMBIO MES</v>
      </c>
      <c r="T123" s="26" t="str">
        <f ca="1">IFERROR(IF(VLOOKUP(R123,$M$5:$M$504,1,0)&gt;0,$M$4,""),IFERROR(IF(VLOOKUP(R123,$N$5:$N$504,1,0)&gt;0,$N$4,""),IFERROR(IF(VLOOKUP(R123,#REF!,1,0)&gt;0,#REF!,""),IFERROR(IF(VLOOKUP(R123,#REF!,1,0)&gt;0,#REF!,""),IFERROR(IF(VLOOKUP(R123,$O$5:$O$244,1,0)&gt;0,$O$3,""),"ERROR")))))</f>
        <v>CAMBIO MES</v>
      </c>
      <c r="U123" s="26">
        <f t="shared" ca="1" si="38"/>
        <v>1</v>
      </c>
      <c r="V123" s="26">
        <f t="shared" ca="1" si="33"/>
        <v>1</v>
      </c>
      <c r="W123" s="26">
        <f t="shared" ca="1" si="29"/>
        <v>29.47993683750974</v>
      </c>
      <c r="X123" s="26">
        <f t="shared" ca="1" si="30"/>
        <v>2025</v>
      </c>
      <c r="Y123" s="26">
        <f t="shared" ca="1" si="31"/>
        <v>12</v>
      </c>
      <c r="AF123" s="8">
        <v>113</v>
      </c>
      <c r="AG123" s="8">
        <v>1</v>
      </c>
      <c r="AH123" s="8">
        <v>1</v>
      </c>
      <c r="AI123" s="8">
        <v>1</v>
      </c>
      <c r="AJ123" s="8">
        <v>1</v>
      </c>
      <c r="AK123" s="8">
        <v>1</v>
      </c>
      <c r="AL123" s="8">
        <v>1</v>
      </c>
      <c r="AM123" s="8">
        <v>0.81726697699266349</v>
      </c>
      <c r="AN123" s="8">
        <v>0.71594822874589403</v>
      </c>
      <c r="AO123" s="8">
        <v>0.42823526816622082</v>
      </c>
      <c r="AP123" s="8">
        <v>0.87278522136142367</v>
      </c>
      <c r="AQ123" s="8">
        <v>1</v>
      </c>
      <c r="AR123" s="8">
        <v>1</v>
      </c>
      <c r="AS123" s="47">
        <v>0.42823526816622082</v>
      </c>
      <c r="AT123" s="47">
        <v>0.90255635968516723</v>
      </c>
      <c r="AU123" s="13">
        <v>0</v>
      </c>
    </row>
    <row r="124" spans="4:47" x14ac:dyDescent="0.25">
      <c r="D124" s="8">
        <v>120</v>
      </c>
      <c r="E124" s="8">
        <f t="shared" ca="1" si="34"/>
        <v>0.70342247491611209</v>
      </c>
      <c r="F124" s="21">
        <f t="shared" ca="1" si="35"/>
        <v>56.736826108185042</v>
      </c>
      <c r="G124" s="21"/>
      <c r="H124" s="8">
        <v>120</v>
      </c>
      <c r="I124" s="21">
        <f t="shared" ca="1" si="36"/>
        <v>0.9384419126825253</v>
      </c>
      <c r="J124" s="21">
        <f t="shared" ca="1" si="37"/>
        <v>64.589618539032216</v>
      </c>
      <c r="K124" s="2"/>
      <c r="M124" s="44"/>
      <c r="N124" s="44"/>
      <c r="O124" s="44">
        <v>47088</v>
      </c>
      <c r="Q124" s="26">
        <v>121</v>
      </c>
      <c r="R124" s="42">
        <f t="shared" ca="1" si="32"/>
        <v>46021.47993683751</v>
      </c>
      <c r="S124" s="26" t="str">
        <f ca="1">IFERROR(IF(VLOOKUP(R124,$M$5:$M$504,1,0)&gt;0,$M$3,""),IFERROR(IF(VLOOKUP(R124,$N$5:$N$504,1,0)&gt;0,$N$3,""),IFERROR(IF(VLOOKUP(R124,#REF!,1,0)&gt;0,#REF!,""),IFERROR(IF(VLOOKUP(R124,#REF!,1,0)&gt;0,#REF!,""),IFERROR(IF(VLOOKUP(R124,$O$5:$O$244,1,0)&gt;0,$O$3,""),"ERROR")))))</f>
        <v>EQUIPO 1</v>
      </c>
      <c r="T124" s="26" t="str">
        <f ca="1">IFERROR(IF(VLOOKUP(R124,$M$5:$M$504,1,0)&gt;0,$M$4,""),IFERROR(IF(VLOOKUP(R124,$N$5:$N$504,1,0)&gt;0,$N$4,""),IFERROR(IF(VLOOKUP(R124,#REF!,1,0)&gt;0,#REF!,""),IFERROR(IF(VLOOKUP(R124,#REF!,1,0)&gt;0,#REF!,""),IFERROR(IF(VLOOKUP(R124,$O$5:$O$244,1,0)&gt;0,$O$3,""),"ERROR")))))</f>
        <v>INICIO</v>
      </c>
      <c r="U124" s="26">
        <f t="shared" ca="1" si="38"/>
        <v>0</v>
      </c>
      <c r="V124" s="26">
        <f t="shared" ca="1" si="33"/>
        <v>0</v>
      </c>
      <c r="W124" s="26">
        <f t="shared" ca="1" si="29"/>
        <v>1.5200631624902599</v>
      </c>
      <c r="X124" s="26">
        <f t="shared" ca="1" si="30"/>
        <v>2025</v>
      </c>
      <c r="Y124" s="26">
        <f t="shared" ca="1" si="31"/>
        <v>12</v>
      </c>
      <c r="AF124" s="8">
        <v>114</v>
      </c>
      <c r="AG124" s="8">
        <v>1</v>
      </c>
      <c r="AH124" s="8">
        <v>1</v>
      </c>
      <c r="AI124" s="8">
        <v>1</v>
      </c>
      <c r="AJ124" s="8">
        <v>1</v>
      </c>
      <c r="AK124" s="8">
        <v>1</v>
      </c>
      <c r="AL124" s="8">
        <v>1</v>
      </c>
      <c r="AM124" s="8">
        <v>0.83478682533313986</v>
      </c>
      <c r="AN124" s="8">
        <v>0</v>
      </c>
      <c r="AO124" s="8">
        <v>0.93193298791544898</v>
      </c>
      <c r="AP124" s="8">
        <v>1</v>
      </c>
      <c r="AQ124" s="8">
        <v>1</v>
      </c>
      <c r="AR124" s="8">
        <v>1</v>
      </c>
      <c r="AS124" s="47">
        <v>0</v>
      </c>
      <c r="AT124" s="47">
        <v>0.89544214033641312</v>
      </c>
      <c r="AU124" s="13">
        <v>1</v>
      </c>
    </row>
    <row r="125" spans="4:47" x14ac:dyDescent="0.25">
      <c r="D125" s="8">
        <v>121</v>
      </c>
      <c r="E125" s="8">
        <f t="shared" ca="1" si="34"/>
        <v>5.824052752662201E-2</v>
      </c>
      <c r="F125" s="21">
        <f t="shared" ca="1" si="35"/>
        <v>335.17187719961709</v>
      </c>
      <c r="G125" s="21"/>
      <c r="H125" s="8">
        <v>121</v>
      </c>
      <c r="I125" s="21">
        <f t="shared" ca="1" si="36"/>
        <v>0.42583997214833536</v>
      </c>
      <c r="J125" s="21">
        <f t="shared" ca="1" si="37"/>
        <v>15.994252895570721</v>
      </c>
      <c r="K125" s="2"/>
      <c r="M125" s="44"/>
      <c r="N125" s="44"/>
      <c r="O125" s="44">
        <v>47119</v>
      </c>
      <c r="Q125" s="26">
        <v>122</v>
      </c>
      <c r="R125" s="42">
        <f t="shared" ca="1" si="32"/>
        <v>46023</v>
      </c>
      <c r="S125" s="26" t="str">
        <f ca="1">IFERROR(IF(VLOOKUP(R125,$M$5:$M$504,1,0)&gt;0,$M$3,""),IFERROR(IF(VLOOKUP(R125,$N$5:$N$504,1,0)&gt;0,$N$3,""),IFERROR(IF(VLOOKUP(R125,#REF!,1,0)&gt;0,#REF!,""),IFERROR(IF(VLOOKUP(R125,#REF!,1,0)&gt;0,#REF!,""),IFERROR(IF(VLOOKUP(R125,$O$5:$O$244,1,0)&gt;0,$O$3,""),"ERROR")))))</f>
        <v>CAMBIO MES</v>
      </c>
      <c r="T125" s="26" t="str">
        <f ca="1">IFERROR(IF(VLOOKUP(R125,$M$5:$M$504,1,0)&gt;0,$M$4,""),IFERROR(IF(VLOOKUP(R125,$N$5:$N$504,1,0)&gt;0,$N$4,""),IFERROR(IF(VLOOKUP(R125,#REF!,1,0)&gt;0,#REF!,""),IFERROR(IF(VLOOKUP(R125,#REF!,1,0)&gt;0,#REF!,""),IFERROR(IF(VLOOKUP(R125,$O$5:$O$244,1,0)&gt;0,$O$3,""),"ERROR")))))</f>
        <v>CAMBIO MES</v>
      </c>
      <c r="U125" s="26">
        <f t="shared" ca="1" si="38"/>
        <v>0</v>
      </c>
      <c r="V125" s="26">
        <f t="shared" ca="1" si="33"/>
        <v>0</v>
      </c>
      <c r="W125" s="26">
        <f t="shared" ca="1" si="29"/>
        <v>31</v>
      </c>
      <c r="X125" s="26">
        <f t="shared" ca="1" si="30"/>
        <v>2026</v>
      </c>
      <c r="Y125" s="26">
        <f t="shared" ca="1" si="31"/>
        <v>1</v>
      </c>
      <c r="AF125" s="8">
        <v>115</v>
      </c>
      <c r="AG125" s="8">
        <v>1</v>
      </c>
      <c r="AH125" s="8">
        <v>1</v>
      </c>
      <c r="AI125" s="8">
        <v>1</v>
      </c>
      <c r="AJ125" s="8">
        <v>0.87467079808266135</v>
      </c>
      <c r="AK125" s="8">
        <v>0.25360469275831071</v>
      </c>
      <c r="AL125" s="8">
        <v>1</v>
      </c>
      <c r="AM125" s="8">
        <v>1</v>
      </c>
      <c r="AN125" s="8">
        <v>1</v>
      </c>
      <c r="AO125" s="8">
        <v>1</v>
      </c>
      <c r="AP125" s="8">
        <v>0.58193481053322393</v>
      </c>
      <c r="AQ125" s="8">
        <v>4.6006949340032105E-2</v>
      </c>
      <c r="AR125" s="8">
        <v>1</v>
      </c>
      <c r="AS125" s="47">
        <v>4.6006949340032105E-2</v>
      </c>
      <c r="AT125" s="47">
        <v>0.81238919732799553</v>
      </c>
      <c r="AU125" s="13">
        <v>0</v>
      </c>
    </row>
    <row r="126" spans="4:47" x14ac:dyDescent="0.25">
      <c r="D126" s="8">
        <v>122</v>
      </c>
      <c r="E126" s="8">
        <f t="shared" ca="1" si="34"/>
        <v>0.90081825699774543</v>
      </c>
      <c r="F126" s="21">
        <f t="shared" ca="1" si="35"/>
        <v>20.210807505283046</v>
      </c>
      <c r="G126" s="21"/>
      <c r="H126" s="8">
        <v>122</v>
      </c>
      <c r="I126" s="21">
        <f t="shared" ca="1" si="36"/>
        <v>0.55341255859350791</v>
      </c>
      <c r="J126" s="21">
        <f t="shared" ca="1" si="37"/>
        <v>25.02474046661386</v>
      </c>
      <c r="K126" s="2"/>
      <c r="M126" s="44"/>
      <c r="N126" s="44"/>
      <c r="O126" s="44">
        <v>47150</v>
      </c>
      <c r="Q126" s="26">
        <v>123</v>
      </c>
      <c r="R126" s="42">
        <f t="shared" ca="1" si="32"/>
        <v>46054</v>
      </c>
      <c r="S126" s="26" t="str">
        <f ca="1">IFERROR(IF(VLOOKUP(R126,$M$5:$M$504,1,0)&gt;0,$M$3,""),IFERROR(IF(VLOOKUP(R126,$N$5:$N$504,1,0)&gt;0,$N$3,""),IFERROR(IF(VLOOKUP(R126,#REF!,1,0)&gt;0,#REF!,""),IFERROR(IF(VLOOKUP(R126,#REF!,1,0)&gt;0,#REF!,""),IFERROR(IF(VLOOKUP(R126,$O$5:$O$244,1,0)&gt;0,$O$3,""),"ERROR")))))</f>
        <v>CAMBIO MES</v>
      </c>
      <c r="T126" s="26" t="str">
        <f ca="1">IFERROR(IF(VLOOKUP(R126,$M$5:$M$504,1,0)&gt;0,$M$4,""),IFERROR(IF(VLOOKUP(R126,$N$5:$N$504,1,0)&gt;0,$N$4,""),IFERROR(IF(VLOOKUP(R126,#REF!,1,0)&gt;0,#REF!,""),IFERROR(IF(VLOOKUP(R126,#REF!,1,0)&gt;0,#REF!,""),IFERROR(IF(VLOOKUP(R126,$O$5:$O$244,1,0)&gt;0,$O$3,""),"ERROR")))))</f>
        <v>CAMBIO MES</v>
      </c>
      <c r="U126" s="26">
        <f t="shared" ca="1" si="38"/>
        <v>0</v>
      </c>
      <c r="V126" s="26">
        <f t="shared" ca="1" si="33"/>
        <v>0</v>
      </c>
      <c r="W126" s="26">
        <f t="shared" ca="1" si="29"/>
        <v>28</v>
      </c>
      <c r="X126" s="26">
        <f t="shared" ca="1" si="30"/>
        <v>2026</v>
      </c>
      <c r="Y126" s="26">
        <f t="shared" ca="1" si="31"/>
        <v>2</v>
      </c>
      <c r="AF126" s="8">
        <v>116</v>
      </c>
      <c r="AG126" s="8">
        <v>1</v>
      </c>
      <c r="AH126" s="8">
        <v>1</v>
      </c>
      <c r="AI126" s="8">
        <v>1</v>
      </c>
      <c r="AJ126" s="8">
        <v>1</v>
      </c>
      <c r="AK126" s="8">
        <v>1</v>
      </c>
      <c r="AL126" s="8">
        <v>0.60480813010581191</v>
      </c>
      <c r="AM126" s="8">
        <v>1</v>
      </c>
      <c r="AN126" s="8">
        <v>1</v>
      </c>
      <c r="AO126" s="8">
        <v>1</v>
      </c>
      <c r="AP126" s="8">
        <v>0.51988617451828645</v>
      </c>
      <c r="AQ126" s="8">
        <v>1</v>
      </c>
      <c r="AR126" s="8">
        <v>0.90930778874720886</v>
      </c>
      <c r="AS126" s="47">
        <v>0.51988617451828645</v>
      </c>
      <c r="AT126" s="47">
        <v>0.91903905962850607</v>
      </c>
      <c r="AU126" s="13">
        <v>0</v>
      </c>
    </row>
    <row r="127" spans="4:47" x14ac:dyDescent="0.25">
      <c r="D127" s="8">
        <v>123</v>
      </c>
      <c r="E127" s="8">
        <f t="shared" ca="1" si="34"/>
        <v>0.2972903539105719</v>
      </c>
      <c r="F127" s="21">
        <f t="shared" ca="1" si="35"/>
        <v>162.48855439711679</v>
      </c>
      <c r="G127" s="21"/>
      <c r="H127" s="8">
        <v>123</v>
      </c>
      <c r="I127" s="21">
        <f t="shared" ca="1" si="36"/>
        <v>0.95077698637398533</v>
      </c>
      <c r="J127" s="21">
        <f t="shared" ca="1" si="37"/>
        <v>67.698777330080873</v>
      </c>
      <c r="K127" s="2"/>
      <c r="M127" s="44"/>
      <c r="N127" s="44"/>
      <c r="O127" s="44">
        <v>47178</v>
      </c>
      <c r="Q127" s="26">
        <v>124</v>
      </c>
      <c r="R127" s="42">
        <f t="shared" ca="1" si="32"/>
        <v>46082</v>
      </c>
      <c r="S127" s="26" t="str">
        <f ca="1">IFERROR(IF(VLOOKUP(R127,$M$5:$M$504,1,0)&gt;0,$M$3,""),IFERROR(IF(VLOOKUP(R127,$N$5:$N$504,1,0)&gt;0,$N$3,""),IFERROR(IF(VLOOKUP(R127,#REF!,1,0)&gt;0,#REF!,""),IFERROR(IF(VLOOKUP(R127,#REF!,1,0)&gt;0,#REF!,""),IFERROR(IF(VLOOKUP(R127,$O$5:$O$244,1,0)&gt;0,$O$3,""),"ERROR")))))</f>
        <v>CAMBIO MES</v>
      </c>
      <c r="T127" s="26" t="str">
        <f ca="1">IFERROR(IF(VLOOKUP(R127,$M$5:$M$504,1,0)&gt;0,$M$4,""),IFERROR(IF(VLOOKUP(R127,$N$5:$N$504,1,0)&gt;0,$N$4,""),IFERROR(IF(VLOOKUP(R127,#REF!,1,0)&gt;0,#REF!,""),IFERROR(IF(VLOOKUP(R127,#REF!,1,0)&gt;0,#REF!,""),IFERROR(IF(VLOOKUP(R127,$O$5:$O$244,1,0)&gt;0,$O$3,""),"ERROR")))))</f>
        <v>CAMBIO MES</v>
      </c>
      <c r="U127" s="26">
        <f t="shared" ca="1" si="38"/>
        <v>0</v>
      </c>
      <c r="V127" s="26">
        <f t="shared" ca="1" si="33"/>
        <v>0</v>
      </c>
      <c r="W127" s="26">
        <f t="shared" ca="1" si="29"/>
        <v>7.4698099590896163</v>
      </c>
      <c r="X127" s="26">
        <f t="shared" ca="1" si="30"/>
        <v>2026</v>
      </c>
      <c r="Y127" s="26">
        <f t="shared" ca="1" si="31"/>
        <v>3</v>
      </c>
      <c r="AF127" s="8">
        <v>117</v>
      </c>
      <c r="AG127" s="8">
        <v>0.86994041914529652</v>
      </c>
      <c r="AH127" s="8">
        <v>0.95791351783892809</v>
      </c>
      <c r="AI127" s="8">
        <v>0</v>
      </c>
      <c r="AJ127" s="8">
        <v>2.6483021875659082E-2</v>
      </c>
      <c r="AK127" s="8">
        <v>1</v>
      </c>
      <c r="AL127" s="8">
        <v>1</v>
      </c>
      <c r="AM127" s="8">
        <v>1</v>
      </c>
      <c r="AN127" s="8">
        <v>1</v>
      </c>
      <c r="AO127" s="8">
        <v>1</v>
      </c>
      <c r="AP127" s="8">
        <v>1</v>
      </c>
      <c r="AQ127" s="8">
        <v>1</v>
      </c>
      <c r="AR127" s="8">
        <v>1</v>
      </c>
      <c r="AS127" s="47">
        <v>0</v>
      </c>
      <c r="AT127" s="47">
        <v>0.82077869081990129</v>
      </c>
      <c r="AU127" s="13">
        <v>1</v>
      </c>
    </row>
    <row r="128" spans="4:47" x14ac:dyDescent="0.25">
      <c r="D128" s="8">
        <v>124</v>
      </c>
      <c r="E128" s="8">
        <f t="shared" ca="1" si="34"/>
        <v>0.51437659074229569</v>
      </c>
      <c r="F128" s="21">
        <f t="shared" ca="1" si="35"/>
        <v>97.456069869866042</v>
      </c>
      <c r="G128" s="21"/>
      <c r="H128" s="8">
        <v>124</v>
      </c>
      <c r="I128" s="21">
        <f t="shared" ca="1" si="36"/>
        <v>0.9023471226132419</v>
      </c>
      <c r="J128" s="21">
        <f t="shared" ca="1" si="37"/>
        <v>57.652725323868133</v>
      </c>
      <c r="K128" s="2"/>
      <c r="M128" s="44"/>
      <c r="N128" s="44"/>
      <c r="O128" s="44">
        <v>47209</v>
      </c>
      <c r="Q128" s="26">
        <v>125</v>
      </c>
      <c r="R128" s="42">
        <f t="shared" ca="1" si="32"/>
        <v>46089.46980995909</v>
      </c>
      <c r="S128" s="26" t="str">
        <f ca="1">IFERROR(IF(VLOOKUP(R128,$M$5:$M$504,1,0)&gt;0,$M$3,""),IFERROR(IF(VLOOKUP(R128,$N$5:$N$504,1,0)&gt;0,$N$3,""),IFERROR(IF(VLOOKUP(R128,#REF!,1,0)&gt;0,#REF!,""),IFERROR(IF(VLOOKUP(R128,#REF!,1,0)&gt;0,#REF!,""),IFERROR(IF(VLOOKUP(R128,$O$5:$O$244,1,0)&gt;0,$O$3,""),"ERROR")))))</f>
        <v>EQUIPO 1</v>
      </c>
      <c r="T128" s="26" t="str">
        <f ca="1">IFERROR(IF(VLOOKUP(R128,$M$5:$M$504,1,0)&gt;0,$M$4,""),IFERROR(IF(VLOOKUP(R128,$N$5:$N$504,1,0)&gt;0,$N$4,""),IFERROR(IF(VLOOKUP(R128,#REF!,1,0)&gt;0,#REF!,""),IFERROR(IF(VLOOKUP(R128,#REF!,1,0)&gt;0,#REF!,""),IFERROR(IF(VLOOKUP(R128,$O$5:$O$244,1,0)&gt;0,$O$3,""),"ERROR")))))</f>
        <v>FIN</v>
      </c>
      <c r="U128" s="26">
        <f t="shared" ca="1" si="38"/>
        <v>1</v>
      </c>
      <c r="V128" s="26">
        <f t="shared" ca="1" si="33"/>
        <v>1</v>
      </c>
      <c r="W128" s="26">
        <f t="shared" ca="1" si="29"/>
        <v>23.530190040910384</v>
      </c>
      <c r="X128" s="26">
        <f t="shared" ca="1" si="30"/>
        <v>2026</v>
      </c>
      <c r="Y128" s="26">
        <f t="shared" ca="1" si="31"/>
        <v>3</v>
      </c>
      <c r="AF128" s="8">
        <v>118</v>
      </c>
      <c r="AG128" s="8">
        <v>1</v>
      </c>
      <c r="AH128" s="8">
        <v>1</v>
      </c>
      <c r="AI128" s="8">
        <v>1</v>
      </c>
      <c r="AJ128" s="8">
        <v>1</v>
      </c>
      <c r="AK128" s="8">
        <v>1</v>
      </c>
      <c r="AL128" s="8">
        <v>0.27048492484318559</v>
      </c>
      <c r="AM128" s="8">
        <v>0</v>
      </c>
      <c r="AN128" s="8">
        <v>0.6200641970541666</v>
      </c>
      <c r="AO128" s="8">
        <v>1</v>
      </c>
      <c r="AP128" s="8">
        <v>1</v>
      </c>
      <c r="AQ128" s="8">
        <v>1</v>
      </c>
      <c r="AR128" s="8">
        <v>1</v>
      </c>
      <c r="AS128" s="47">
        <v>0</v>
      </c>
      <c r="AT128" s="47">
        <v>0.82283982973691705</v>
      </c>
      <c r="AU128" s="13">
        <v>1</v>
      </c>
    </row>
    <row r="129" spans="4:47" x14ac:dyDescent="0.25">
      <c r="D129" s="8">
        <v>125</v>
      </c>
      <c r="E129" s="8">
        <f t="shared" ca="1" si="34"/>
        <v>6.7562786504062E-2</v>
      </c>
      <c r="F129" s="21">
        <f t="shared" ca="1" si="35"/>
        <v>320.23424512530795</v>
      </c>
      <c r="G129" s="21"/>
      <c r="H129" s="8">
        <v>125</v>
      </c>
      <c r="I129" s="21">
        <f t="shared" ca="1" si="36"/>
        <v>0.80109112369998314</v>
      </c>
      <c r="J129" s="21">
        <f t="shared" ca="1" si="37"/>
        <v>45.017118811404231</v>
      </c>
      <c r="K129" s="2"/>
      <c r="M129" s="44"/>
      <c r="N129" s="44"/>
      <c r="O129" s="44">
        <v>47239</v>
      </c>
      <c r="Q129" s="26">
        <v>126</v>
      </c>
      <c r="R129" s="42">
        <f t="shared" ca="1" si="32"/>
        <v>46113</v>
      </c>
      <c r="S129" s="26" t="str">
        <f ca="1">IFERROR(IF(VLOOKUP(R129,$M$5:$M$504,1,0)&gt;0,$M$3,""),IFERROR(IF(VLOOKUP(R129,$N$5:$N$504,1,0)&gt;0,$N$3,""),IFERROR(IF(VLOOKUP(R129,#REF!,1,0)&gt;0,#REF!,""),IFERROR(IF(VLOOKUP(R129,#REF!,1,0)&gt;0,#REF!,""),IFERROR(IF(VLOOKUP(R129,$O$5:$O$244,1,0)&gt;0,$O$3,""),"ERROR")))))</f>
        <v>CAMBIO MES</v>
      </c>
      <c r="T129" s="26" t="str">
        <f ca="1">IFERROR(IF(VLOOKUP(R129,$M$5:$M$504,1,0)&gt;0,$M$4,""),IFERROR(IF(VLOOKUP(R129,$N$5:$N$504,1,0)&gt;0,$N$4,""),IFERROR(IF(VLOOKUP(R129,#REF!,1,0)&gt;0,#REF!,""),IFERROR(IF(VLOOKUP(R129,#REF!,1,0)&gt;0,#REF!,""),IFERROR(IF(VLOOKUP(R129,$O$5:$O$244,1,0)&gt;0,$O$3,""),"ERROR")))))</f>
        <v>CAMBIO MES</v>
      </c>
      <c r="U129" s="26">
        <f t="shared" ca="1" si="38"/>
        <v>1</v>
      </c>
      <c r="V129" s="26">
        <f t="shared" ca="1" si="33"/>
        <v>1</v>
      </c>
      <c r="W129" s="26">
        <f t="shared" ca="1" si="29"/>
        <v>30</v>
      </c>
      <c r="X129" s="26">
        <f t="shared" ca="1" si="30"/>
        <v>2026</v>
      </c>
      <c r="Y129" s="26">
        <f t="shared" ca="1" si="31"/>
        <v>4</v>
      </c>
      <c r="AF129" s="8">
        <v>119</v>
      </c>
      <c r="AG129" s="8">
        <v>1</v>
      </c>
      <c r="AH129" s="8">
        <v>0.50976665798849097</v>
      </c>
      <c r="AI129" s="8">
        <v>0.49833747958332569</v>
      </c>
      <c r="AJ129" s="8">
        <v>1</v>
      </c>
      <c r="AK129" s="8">
        <v>1</v>
      </c>
      <c r="AL129" s="8">
        <v>1</v>
      </c>
      <c r="AM129" s="8">
        <v>1</v>
      </c>
      <c r="AN129" s="8">
        <v>1</v>
      </c>
      <c r="AO129" s="8">
        <v>1</v>
      </c>
      <c r="AP129" s="8">
        <v>0.63747019441202168</v>
      </c>
      <c r="AQ129" s="8">
        <v>0.32255124443205813</v>
      </c>
      <c r="AR129" s="8">
        <v>1</v>
      </c>
      <c r="AS129" s="47">
        <v>0.32255124443205813</v>
      </c>
      <c r="AT129" s="47">
        <v>0.83331518260409665</v>
      </c>
      <c r="AU129" s="13">
        <v>0</v>
      </c>
    </row>
    <row r="130" spans="4:47" x14ac:dyDescent="0.25">
      <c r="D130" s="8">
        <v>126</v>
      </c>
      <c r="E130" s="8">
        <f t="shared" ca="1" si="34"/>
        <v>0.41458279126100694</v>
      </c>
      <c r="F130" s="21">
        <f t="shared" ca="1" si="35"/>
        <v>123.74763360280022</v>
      </c>
      <c r="G130" s="21"/>
      <c r="H130" s="8">
        <v>126</v>
      </c>
      <c r="I130" s="21">
        <f t="shared" ca="1" si="36"/>
        <v>2.0255050770418226E-2</v>
      </c>
      <c r="J130" s="21">
        <f t="shared" ca="1" si="37"/>
        <v>36.33217197578368</v>
      </c>
      <c r="K130" s="2"/>
      <c r="M130" s="44"/>
      <c r="N130" s="44"/>
      <c r="O130" s="44">
        <v>47270</v>
      </c>
      <c r="Q130" s="26">
        <v>127</v>
      </c>
      <c r="R130" s="42">
        <f t="shared" ca="1" si="32"/>
        <v>46143</v>
      </c>
      <c r="S130" s="26" t="str">
        <f ca="1">IFERROR(IF(VLOOKUP(R130,$M$5:$M$504,1,0)&gt;0,$M$3,""),IFERROR(IF(VLOOKUP(R130,$N$5:$N$504,1,0)&gt;0,$N$3,""),IFERROR(IF(VLOOKUP(R130,#REF!,1,0)&gt;0,#REF!,""),IFERROR(IF(VLOOKUP(R130,#REF!,1,0)&gt;0,#REF!,""),IFERROR(IF(VLOOKUP(R130,$O$5:$O$244,1,0)&gt;0,$O$3,""),"ERROR")))))</f>
        <v>CAMBIO MES</v>
      </c>
      <c r="T130" s="26" t="str">
        <f ca="1">IFERROR(IF(VLOOKUP(R130,$M$5:$M$504,1,0)&gt;0,$M$4,""),IFERROR(IF(VLOOKUP(R130,$N$5:$N$504,1,0)&gt;0,$N$4,""),IFERROR(IF(VLOOKUP(R130,#REF!,1,0)&gt;0,#REF!,""),IFERROR(IF(VLOOKUP(R130,#REF!,1,0)&gt;0,#REF!,""),IFERROR(IF(VLOOKUP(R130,$O$5:$O$244,1,0)&gt;0,$O$3,""),"ERROR")))))</f>
        <v>CAMBIO MES</v>
      </c>
      <c r="U130" s="26">
        <f t="shared" ca="1" si="38"/>
        <v>1</v>
      </c>
      <c r="V130" s="26">
        <f t="shared" ca="1" si="33"/>
        <v>1</v>
      </c>
      <c r="W130" s="26">
        <f t="shared" ca="1" si="29"/>
        <v>31</v>
      </c>
      <c r="X130" s="26">
        <f t="shared" ca="1" si="30"/>
        <v>2026</v>
      </c>
      <c r="Y130" s="26">
        <f t="shared" ca="1" si="31"/>
        <v>5</v>
      </c>
      <c r="AF130" s="8">
        <v>120</v>
      </c>
      <c r="AG130" s="8">
        <v>1</v>
      </c>
      <c r="AH130" s="8">
        <v>1</v>
      </c>
      <c r="AI130" s="8">
        <v>1</v>
      </c>
      <c r="AJ130" s="8">
        <v>1</v>
      </c>
      <c r="AK130" s="8">
        <v>1</v>
      </c>
      <c r="AL130" s="8">
        <v>1</v>
      </c>
      <c r="AM130" s="8">
        <v>0.4605162712330404</v>
      </c>
      <c r="AN130" s="8">
        <v>0</v>
      </c>
      <c r="AO130" s="8">
        <v>0.73117883920300908</v>
      </c>
      <c r="AP130" s="8">
        <v>1</v>
      </c>
      <c r="AQ130" s="8">
        <v>1</v>
      </c>
      <c r="AR130" s="8">
        <v>1</v>
      </c>
      <c r="AS130" s="47">
        <v>0</v>
      </c>
      <c r="AT130" s="47">
        <v>0.8471544372173001</v>
      </c>
      <c r="AU130" s="13">
        <v>1</v>
      </c>
    </row>
    <row r="131" spans="4:47" x14ac:dyDescent="0.25">
      <c r="D131" s="8">
        <v>127</v>
      </c>
      <c r="E131" s="8">
        <f t="shared" ca="1" si="34"/>
        <v>0.87286414135348089</v>
      </c>
      <c r="F131" s="21">
        <f t="shared" ca="1" si="35"/>
        <v>25.289999051502932</v>
      </c>
      <c r="G131" s="21"/>
      <c r="H131" s="8">
        <v>127</v>
      </c>
      <c r="I131" s="21">
        <f t="shared" ca="1" si="36"/>
        <v>0.26048973256843111</v>
      </c>
      <c r="J131" s="21">
        <f t="shared" ca="1" si="37"/>
        <v>3.2084291935977625</v>
      </c>
      <c r="K131" s="2"/>
      <c r="M131" s="44"/>
      <c r="N131" s="44"/>
      <c r="O131" s="44">
        <v>47300</v>
      </c>
      <c r="Q131" s="26">
        <v>128</v>
      </c>
      <c r="R131" s="42">
        <f t="shared" ca="1" si="32"/>
        <v>46174</v>
      </c>
      <c r="S131" s="26" t="str">
        <f ca="1">IFERROR(IF(VLOOKUP(R131,$M$5:$M$504,1,0)&gt;0,$M$3,""),IFERROR(IF(VLOOKUP(R131,$N$5:$N$504,1,0)&gt;0,$N$3,""),IFERROR(IF(VLOOKUP(R131,#REF!,1,0)&gt;0,#REF!,""),IFERROR(IF(VLOOKUP(R131,#REF!,1,0)&gt;0,#REF!,""),IFERROR(IF(VLOOKUP(R131,$O$5:$O$244,1,0)&gt;0,$O$3,""),"ERROR")))))</f>
        <v>CAMBIO MES</v>
      </c>
      <c r="T131" s="26" t="str">
        <f ca="1">IFERROR(IF(VLOOKUP(R131,$M$5:$M$504,1,0)&gt;0,$M$4,""),IFERROR(IF(VLOOKUP(R131,$N$5:$N$504,1,0)&gt;0,$N$4,""),IFERROR(IF(VLOOKUP(R131,#REF!,1,0)&gt;0,#REF!,""),IFERROR(IF(VLOOKUP(R131,#REF!,1,0)&gt;0,#REF!,""),IFERROR(IF(VLOOKUP(R131,$O$5:$O$244,1,0)&gt;0,$O$3,""),"ERROR")))))</f>
        <v>CAMBIO MES</v>
      </c>
      <c r="U131" s="26">
        <f t="shared" ca="1" si="38"/>
        <v>1</v>
      </c>
      <c r="V131" s="26">
        <f t="shared" ca="1" si="33"/>
        <v>1</v>
      </c>
      <c r="W131" s="26">
        <f t="shared" ca="1" si="29"/>
        <v>30</v>
      </c>
      <c r="X131" s="26">
        <f t="shared" ca="1" si="30"/>
        <v>2026</v>
      </c>
      <c r="Y131" s="26">
        <f t="shared" ca="1" si="31"/>
        <v>6</v>
      </c>
      <c r="AF131" s="8">
        <v>121</v>
      </c>
      <c r="AG131" s="8">
        <v>1</v>
      </c>
      <c r="AH131" s="8">
        <v>0.28750224601494018</v>
      </c>
      <c r="AI131" s="8">
        <v>0</v>
      </c>
      <c r="AJ131" s="8">
        <v>0.38808348477687105</v>
      </c>
      <c r="AK131" s="8">
        <v>1</v>
      </c>
      <c r="AL131" s="8">
        <v>1</v>
      </c>
      <c r="AM131" s="8">
        <v>1</v>
      </c>
      <c r="AN131" s="8">
        <v>1</v>
      </c>
      <c r="AO131" s="8">
        <v>1</v>
      </c>
      <c r="AP131" s="8">
        <v>1</v>
      </c>
      <c r="AQ131" s="8">
        <v>1</v>
      </c>
      <c r="AR131" s="8">
        <v>1</v>
      </c>
      <c r="AS131" s="47">
        <v>0</v>
      </c>
      <c r="AT131" s="47">
        <v>0.81011662310061494</v>
      </c>
      <c r="AU131" s="13">
        <v>1</v>
      </c>
    </row>
    <row r="132" spans="4:47" x14ac:dyDescent="0.25">
      <c r="D132" s="8">
        <v>128</v>
      </c>
      <c r="E132" s="8">
        <f t="shared" ca="1" si="34"/>
        <v>0.99266968374439046</v>
      </c>
      <c r="F132" s="21">
        <f t="shared" ca="1" si="35"/>
        <v>2.1193034406747144</v>
      </c>
      <c r="G132" s="21"/>
      <c r="H132" s="8">
        <v>128</v>
      </c>
      <c r="I132" s="21">
        <f t="shared" ca="1" si="36"/>
        <v>0.54234940538785992</v>
      </c>
      <c r="J132" s="21">
        <f t="shared" ca="1" si="37"/>
        <v>24.239547294091427</v>
      </c>
      <c r="K132" s="2"/>
      <c r="M132" s="44"/>
      <c r="N132" s="44"/>
      <c r="O132" s="44">
        <v>47331</v>
      </c>
      <c r="Q132" s="26">
        <v>129</v>
      </c>
      <c r="R132" s="42">
        <f t="shared" ca="1" si="32"/>
        <v>46204</v>
      </c>
      <c r="S132" s="26" t="str">
        <f ca="1">IFERROR(IF(VLOOKUP(R132,$M$5:$M$504,1,0)&gt;0,$M$3,""),IFERROR(IF(VLOOKUP(R132,$N$5:$N$504,1,0)&gt;0,$N$3,""),IFERROR(IF(VLOOKUP(R132,#REF!,1,0)&gt;0,#REF!,""),IFERROR(IF(VLOOKUP(R132,#REF!,1,0)&gt;0,#REF!,""),IFERROR(IF(VLOOKUP(R132,$O$5:$O$244,1,0)&gt;0,$O$3,""),"ERROR")))))</f>
        <v>CAMBIO MES</v>
      </c>
      <c r="T132" s="26" t="str">
        <f ca="1">IFERROR(IF(VLOOKUP(R132,$M$5:$M$504,1,0)&gt;0,$M$4,""),IFERROR(IF(VLOOKUP(R132,$N$5:$N$504,1,0)&gt;0,$N$4,""),IFERROR(IF(VLOOKUP(R132,#REF!,1,0)&gt;0,#REF!,""),IFERROR(IF(VLOOKUP(R132,#REF!,1,0)&gt;0,#REF!,""),IFERROR(IF(VLOOKUP(R132,$O$5:$O$244,1,0)&gt;0,$O$3,""),"ERROR")))))</f>
        <v>CAMBIO MES</v>
      </c>
      <c r="U132" s="26">
        <f t="shared" ca="1" si="38"/>
        <v>1</v>
      </c>
      <c r="V132" s="26">
        <f t="shared" ca="1" si="33"/>
        <v>1</v>
      </c>
      <c r="W132" s="26">
        <f t="shared" ref="W132:W195" ca="1" si="47">(R133-R132)</f>
        <v>1.0870713839030941</v>
      </c>
      <c r="X132" s="26">
        <f t="shared" ref="X132:X195" ca="1" si="48">YEAR(R132)</f>
        <v>2026</v>
      </c>
      <c r="Y132" s="26">
        <f t="shared" ref="Y132:Y195" ca="1" si="49">MONTH(R132)</f>
        <v>7</v>
      </c>
      <c r="AF132" s="8">
        <v>122</v>
      </c>
      <c r="AG132" s="8">
        <v>1</v>
      </c>
      <c r="AH132" s="8">
        <v>0.69435021965442245</v>
      </c>
      <c r="AI132" s="8">
        <v>1</v>
      </c>
      <c r="AJ132" s="8">
        <v>1</v>
      </c>
      <c r="AK132" s="8">
        <v>1</v>
      </c>
      <c r="AL132" s="8">
        <v>1</v>
      </c>
      <c r="AM132" s="8">
        <v>0.6741110765360645</v>
      </c>
      <c r="AN132" s="8">
        <v>0.27960398783620949</v>
      </c>
      <c r="AO132" s="8">
        <v>0.92441394133517563</v>
      </c>
      <c r="AP132" s="8">
        <v>1</v>
      </c>
      <c r="AQ132" s="8">
        <v>1</v>
      </c>
      <c r="AR132" s="8">
        <v>1</v>
      </c>
      <c r="AS132" s="47">
        <v>0.27960398783620949</v>
      </c>
      <c r="AT132" s="47">
        <v>0.88147778461895776</v>
      </c>
      <c r="AU132" s="13">
        <v>0</v>
      </c>
    </row>
    <row r="133" spans="4:47" x14ac:dyDescent="0.25">
      <c r="D133" s="8">
        <v>129</v>
      </c>
      <c r="E133" s="8">
        <f t="shared" ca="1" si="34"/>
        <v>0.28374727412030409</v>
      </c>
      <c r="F133" s="21">
        <f t="shared" ca="1" si="35"/>
        <v>167.7822780277213</v>
      </c>
      <c r="G133" s="21"/>
      <c r="H133" s="8">
        <v>129</v>
      </c>
      <c r="I133" s="21">
        <f t="shared" ca="1" si="36"/>
        <v>0.81000943827028571</v>
      </c>
      <c r="J133" s="21">
        <f t="shared" ca="1" si="37"/>
        <v>45.92802958669408</v>
      </c>
      <c r="K133" s="2"/>
      <c r="M133" s="44"/>
      <c r="N133" s="44"/>
      <c r="O133" s="44">
        <v>47362</v>
      </c>
      <c r="Q133" s="26">
        <v>130</v>
      </c>
      <c r="R133" s="42">
        <f t="shared" ref="R133:R196" ca="1" si="50">SMALL($M$5:$O$504,Q133)</f>
        <v>46205.087071383903</v>
      </c>
      <c r="S133" s="26" t="str">
        <f ca="1">IFERROR(IF(VLOOKUP(R133,$M$5:$M$504,1,0)&gt;0,$M$3,""),IFERROR(IF(VLOOKUP(R133,$N$5:$N$504,1,0)&gt;0,$N$3,""),IFERROR(IF(VLOOKUP(R133,#REF!,1,0)&gt;0,#REF!,""),IFERROR(IF(VLOOKUP(R133,#REF!,1,0)&gt;0,#REF!,""),IFERROR(IF(VLOOKUP(R133,$O$5:$O$244,1,0)&gt;0,$O$3,""),"ERROR")))))</f>
        <v>EQUIPO 1</v>
      </c>
      <c r="T133" s="26" t="str">
        <f ca="1">IFERROR(IF(VLOOKUP(R133,$M$5:$M$504,1,0)&gt;0,$M$4,""),IFERROR(IF(VLOOKUP(R133,$N$5:$N$504,1,0)&gt;0,$N$4,""),IFERROR(IF(VLOOKUP(R133,#REF!,1,0)&gt;0,#REF!,""),IFERROR(IF(VLOOKUP(R133,#REF!,1,0)&gt;0,#REF!,""),IFERROR(IF(VLOOKUP(R133,$O$5:$O$244,1,0)&gt;0,$O$3,""),"ERROR")))))</f>
        <v>INICIO</v>
      </c>
      <c r="U133" s="26">
        <f t="shared" ca="1" si="38"/>
        <v>0</v>
      </c>
      <c r="V133" s="26">
        <f t="shared" ref="V133:V196" ca="1" si="51">U133</f>
        <v>0</v>
      </c>
      <c r="W133" s="26">
        <f t="shared" ca="1" si="47"/>
        <v>29.912928616096906</v>
      </c>
      <c r="X133" s="26">
        <f t="shared" ca="1" si="48"/>
        <v>2026</v>
      </c>
      <c r="Y133" s="26">
        <f t="shared" ca="1" si="49"/>
        <v>7</v>
      </c>
      <c r="AF133" s="8">
        <v>123</v>
      </c>
      <c r="AG133" s="8">
        <v>1</v>
      </c>
      <c r="AH133" s="8">
        <v>1</v>
      </c>
      <c r="AI133" s="8">
        <v>1</v>
      </c>
      <c r="AJ133" s="8">
        <v>1</v>
      </c>
      <c r="AK133" s="8">
        <v>1</v>
      </c>
      <c r="AL133" s="8">
        <v>0.56148070271059014</v>
      </c>
      <c r="AM133" s="8">
        <v>0.788574329669392</v>
      </c>
      <c r="AN133" s="8">
        <v>0.83453997398089175</v>
      </c>
      <c r="AO133" s="8">
        <v>1</v>
      </c>
      <c r="AP133" s="8">
        <v>1</v>
      </c>
      <c r="AQ133" s="8">
        <v>1</v>
      </c>
      <c r="AR133" s="8">
        <v>1</v>
      </c>
      <c r="AS133" s="47">
        <v>0.56148070271059014</v>
      </c>
      <c r="AT133" s="47">
        <v>0.93194784793007257</v>
      </c>
      <c r="AU133" s="13">
        <v>0</v>
      </c>
    </row>
    <row r="134" spans="4:47" x14ac:dyDescent="0.25">
      <c r="D134" s="8">
        <v>130</v>
      </c>
      <c r="E134" s="8">
        <f t="shared" ref="E134:E197" ca="1" si="52">RAND()</f>
        <v>0.84425300173926077</v>
      </c>
      <c r="F134" s="21">
        <f t="shared" ref="F134:F197" ca="1" si="53">$B$6*(-LN(E134))^(1/$B$7)</f>
        <v>30.470156100909588</v>
      </c>
      <c r="G134" s="21"/>
      <c r="H134" s="8">
        <v>130</v>
      </c>
      <c r="I134" s="21">
        <f t="shared" ref="I134:I197" ca="1" si="54">RAND()</f>
        <v>0.96150117840158411</v>
      </c>
      <c r="J134" s="21">
        <f t="shared" ref="J134:J197" ca="1" si="55">ABS(NORMINV(I134,$B$11,$B$13))</f>
        <v>70.957885838892764</v>
      </c>
      <c r="K134" s="2"/>
      <c r="M134" s="44"/>
      <c r="N134" s="44"/>
      <c r="O134" s="44">
        <v>47392</v>
      </c>
      <c r="Q134" s="26">
        <v>131</v>
      </c>
      <c r="R134" s="42">
        <f t="shared" ca="1" si="50"/>
        <v>46235</v>
      </c>
      <c r="S134" s="26" t="str">
        <f ca="1">IFERROR(IF(VLOOKUP(R134,$M$5:$M$504,1,0)&gt;0,$M$3,""),IFERROR(IF(VLOOKUP(R134,$N$5:$N$504,1,0)&gt;0,$N$3,""),IFERROR(IF(VLOOKUP(R134,#REF!,1,0)&gt;0,#REF!,""),IFERROR(IF(VLOOKUP(R134,#REF!,1,0)&gt;0,#REF!,""),IFERROR(IF(VLOOKUP(R134,$O$5:$O$244,1,0)&gt;0,$O$3,""),"ERROR")))))</f>
        <v>CAMBIO MES</v>
      </c>
      <c r="T134" s="26" t="str">
        <f ca="1">IFERROR(IF(VLOOKUP(R134,$M$5:$M$504,1,0)&gt;0,$M$4,""),IFERROR(IF(VLOOKUP(R134,$N$5:$N$504,1,0)&gt;0,$N$4,""),IFERROR(IF(VLOOKUP(R134,#REF!,1,0)&gt;0,#REF!,""),IFERROR(IF(VLOOKUP(R134,#REF!,1,0)&gt;0,#REF!,""),IFERROR(IF(VLOOKUP(R134,$O$5:$O$244,1,0)&gt;0,$O$3,""),"ERROR")))))</f>
        <v>CAMBIO MES</v>
      </c>
      <c r="U134" s="26">
        <f t="shared" ca="1" si="38"/>
        <v>0</v>
      </c>
      <c r="V134" s="26">
        <f t="shared" ca="1" si="51"/>
        <v>0</v>
      </c>
      <c r="W134" s="26">
        <f t="shared" ca="1" si="47"/>
        <v>11.954434857572778</v>
      </c>
      <c r="X134" s="26">
        <f t="shared" ca="1" si="48"/>
        <v>2026</v>
      </c>
      <c r="Y134" s="26">
        <f t="shared" ca="1" si="49"/>
        <v>8</v>
      </c>
      <c r="AF134" s="8">
        <v>124</v>
      </c>
      <c r="AG134" s="8">
        <v>1</v>
      </c>
      <c r="AH134" s="8">
        <v>1</v>
      </c>
      <c r="AI134" s="8">
        <v>1</v>
      </c>
      <c r="AJ134" s="8">
        <v>1</v>
      </c>
      <c r="AK134" s="8">
        <v>1</v>
      </c>
      <c r="AL134" s="8">
        <v>0.38297588142789513</v>
      </c>
      <c r="AM134" s="8">
        <v>0</v>
      </c>
      <c r="AN134" s="8">
        <v>0.8838698787416609</v>
      </c>
      <c r="AO134" s="8">
        <v>1</v>
      </c>
      <c r="AP134" s="8">
        <v>0.9401595601309729</v>
      </c>
      <c r="AQ134" s="8">
        <v>0.89339748143344577</v>
      </c>
      <c r="AR134" s="8">
        <v>1</v>
      </c>
      <c r="AS134" s="47">
        <v>0</v>
      </c>
      <c r="AT134" s="47">
        <v>0.84064688627641615</v>
      </c>
      <c r="AU134" s="13">
        <v>1</v>
      </c>
    </row>
    <row r="135" spans="4:47" x14ac:dyDescent="0.25">
      <c r="D135" s="8">
        <v>131</v>
      </c>
      <c r="E135" s="8">
        <f t="shared" ca="1" si="52"/>
        <v>0.10847167543143055</v>
      </c>
      <c r="F135" s="21">
        <f t="shared" ca="1" si="53"/>
        <v>271.73338151711596</v>
      </c>
      <c r="G135" s="21"/>
      <c r="H135" s="8">
        <v>131</v>
      </c>
      <c r="I135" s="21">
        <f t="shared" ca="1" si="54"/>
        <v>0.74472523671833235</v>
      </c>
      <c r="J135" s="21">
        <f t="shared" ca="1" si="55"/>
        <v>39.745422100069824</v>
      </c>
      <c r="K135" s="2"/>
      <c r="M135" s="44"/>
      <c r="N135" s="44"/>
      <c r="O135" s="44">
        <v>47423</v>
      </c>
      <c r="Q135" s="26">
        <v>132</v>
      </c>
      <c r="R135" s="42">
        <f t="shared" ca="1" si="50"/>
        <v>46246.954434857573</v>
      </c>
      <c r="S135" s="26" t="str">
        <f ca="1">IFERROR(IF(VLOOKUP(R135,$M$5:$M$504,1,0)&gt;0,$M$3,""),IFERROR(IF(VLOOKUP(R135,$N$5:$N$504,1,0)&gt;0,$N$3,""),IFERROR(IF(VLOOKUP(R135,#REF!,1,0)&gt;0,#REF!,""),IFERROR(IF(VLOOKUP(R135,#REF!,1,0)&gt;0,#REF!,""),IFERROR(IF(VLOOKUP(R135,$O$5:$O$244,1,0)&gt;0,$O$3,""),"ERROR")))))</f>
        <v>EQUIPO 1</v>
      </c>
      <c r="T135" s="26" t="str">
        <f ca="1">IFERROR(IF(VLOOKUP(R135,$M$5:$M$504,1,0)&gt;0,$M$4,""),IFERROR(IF(VLOOKUP(R135,$N$5:$N$504,1,0)&gt;0,$N$4,""),IFERROR(IF(VLOOKUP(R135,#REF!,1,0)&gt;0,#REF!,""),IFERROR(IF(VLOOKUP(R135,#REF!,1,0)&gt;0,#REF!,""),IFERROR(IF(VLOOKUP(R135,$O$5:$O$244,1,0)&gt;0,$O$3,""),"ERROR")))))</f>
        <v>FIN</v>
      </c>
      <c r="U135" s="26">
        <f t="shared" ref="U135:U198" ca="1" si="56">IF(S135&lt;&gt;$U$3,U134,IF(T135="INICIO",0,IF(T135="FIN",1,"ERROR")))</f>
        <v>1</v>
      </c>
      <c r="V135" s="26">
        <f t="shared" ca="1" si="51"/>
        <v>1</v>
      </c>
      <c r="W135" s="26">
        <f t="shared" ca="1" si="47"/>
        <v>19.045565142427222</v>
      </c>
      <c r="X135" s="26">
        <f t="shared" ca="1" si="48"/>
        <v>2026</v>
      </c>
      <c r="Y135" s="26">
        <f t="shared" ca="1" si="49"/>
        <v>8</v>
      </c>
      <c r="AF135" s="8">
        <v>125</v>
      </c>
      <c r="AG135" s="8">
        <v>0.37950339940218858</v>
      </c>
      <c r="AH135" s="8">
        <v>9.9277892500530082E-2</v>
      </c>
      <c r="AI135" s="8">
        <v>1</v>
      </c>
      <c r="AJ135" s="8">
        <v>1</v>
      </c>
      <c r="AK135" s="8">
        <v>1</v>
      </c>
      <c r="AL135" s="8">
        <v>1</v>
      </c>
      <c r="AM135" s="8">
        <v>1</v>
      </c>
      <c r="AN135" s="8">
        <v>1</v>
      </c>
      <c r="AO135" s="8">
        <v>1</v>
      </c>
      <c r="AP135" s="8">
        <v>0.93561713883419517</v>
      </c>
      <c r="AQ135" s="8">
        <v>0</v>
      </c>
      <c r="AR135" s="8">
        <v>0.51145900836784297</v>
      </c>
      <c r="AS135" s="47">
        <v>0</v>
      </c>
      <c r="AT135" s="47">
        <v>0.74905136146505713</v>
      </c>
      <c r="AU135" s="13">
        <v>1</v>
      </c>
    </row>
    <row r="136" spans="4:47" x14ac:dyDescent="0.25">
      <c r="D136" s="8">
        <v>132</v>
      </c>
      <c r="E136" s="8">
        <f t="shared" ca="1" si="52"/>
        <v>0.14599063804479895</v>
      </c>
      <c r="F136" s="21">
        <f t="shared" ca="1" si="53"/>
        <v>240.51730626124902</v>
      </c>
      <c r="G136" s="21"/>
      <c r="H136" s="8">
        <v>132</v>
      </c>
      <c r="I136" s="21">
        <f t="shared" ca="1" si="54"/>
        <v>0.42113866933711541</v>
      </c>
      <c r="J136" s="21">
        <f t="shared" ca="1" si="55"/>
        <v>15.656773368010459</v>
      </c>
      <c r="K136" s="2"/>
      <c r="M136" s="44"/>
      <c r="N136" s="44"/>
      <c r="O136" s="44">
        <v>47453</v>
      </c>
      <c r="Q136" s="26">
        <v>133</v>
      </c>
      <c r="R136" s="42">
        <f t="shared" ca="1" si="50"/>
        <v>46266</v>
      </c>
      <c r="S136" s="26" t="str">
        <f ca="1">IFERROR(IF(VLOOKUP(R136,$M$5:$M$504,1,0)&gt;0,$M$3,""),IFERROR(IF(VLOOKUP(R136,$N$5:$N$504,1,0)&gt;0,$N$3,""),IFERROR(IF(VLOOKUP(R136,#REF!,1,0)&gt;0,#REF!,""),IFERROR(IF(VLOOKUP(R136,#REF!,1,0)&gt;0,#REF!,""),IFERROR(IF(VLOOKUP(R136,$O$5:$O$244,1,0)&gt;0,$O$3,""),"ERROR")))))</f>
        <v>CAMBIO MES</v>
      </c>
      <c r="T136" s="26" t="str">
        <f ca="1">IFERROR(IF(VLOOKUP(R136,$M$5:$M$504,1,0)&gt;0,$M$4,""),IFERROR(IF(VLOOKUP(R136,$N$5:$N$504,1,0)&gt;0,$N$4,""),IFERROR(IF(VLOOKUP(R136,#REF!,1,0)&gt;0,#REF!,""),IFERROR(IF(VLOOKUP(R136,#REF!,1,0)&gt;0,#REF!,""),IFERROR(IF(VLOOKUP(R136,$O$5:$O$244,1,0)&gt;0,$O$3,""),"ERROR")))))</f>
        <v>CAMBIO MES</v>
      </c>
      <c r="U136" s="26">
        <f t="shared" ca="1" si="56"/>
        <v>1</v>
      </c>
      <c r="V136" s="26">
        <f t="shared" ca="1" si="51"/>
        <v>1</v>
      </c>
      <c r="W136" s="26">
        <f t="shared" ca="1" si="47"/>
        <v>30</v>
      </c>
      <c r="X136" s="26">
        <f t="shared" ca="1" si="48"/>
        <v>2026</v>
      </c>
      <c r="Y136" s="26">
        <f t="shared" ca="1" si="49"/>
        <v>9</v>
      </c>
      <c r="AF136" s="8">
        <v>126</v>
      </c>
      <c r="AG136" s="8">
        <v>1</v>
      </c>
      <c r="AH136" s="8">
        <v>1</v>
      </c>
      <c r="AI136" s="8">
        <v>0.76938048371718448</v>
      </c>
      <c r="AJ136" s="8">
        <v>0.67053356371640505</v>
      </c>
      <c r="AK136" s="8">
        <v>1</v>
      </c>
      <c r="AL136" s="8">
        <v>0.95090529484004949</v>
      </c>
      <c r="AM136" s="8">
        <v>0</v>
      </c>
      <c r="AN136" s="8">
        <v>0</v>
      </c>
      <c r="AO136" s="8">
        <v>0.23757694451366357</v>
      </c>
      <c r="AP136" s="8">
        <v>1</v>
      </c>
      <c r="AQ136" s="8">
        <v>1</v>
      </c>
      <c r="AR136" s="8">
        <v>1</v>
      </c>
      <c r="AS136" s="47">
        <v>0</v>
      </c>
      <c r="AT136" s="47">
        <v>0.71677060023927741</v>
      </c>
      <c r="AU136" s="13">
        <v>2</v>
      </c>
    </row>
    <row r="137" spans="4:47" x14ac:dyDescent="0.25">
      <c r="D137" s="8">
        <v>133</v>
      </c>
      <c r="E137" s="8">
        <f t="shared" ca="1" si="52"/>
        <v>0.5114449269464284</v>
      </c>
      <c r="F137" s="21">
        <f t="shared" ca="1" si="53"/>
        <v>98.167843479956076</v>
      </c>
      <c r="G137" s="21"/>
      <c r="H137" s="8">
        <v>133</v>
      </c>
      <c r="I137" s="21">
        <f t="shared" ca="1" si="54"/>
        <v>0.60054305975993516</v>
      </c>
      <c r="J137" s="21">
        <f t="shared" ca="1" si="55"/>
        <v>28.410928882777338</v>
      </c>
      <c r="K137" s="2"/>
      <c r="M137" s="44"/>
      <c r="N137" s="44"/>
      <c r="O137" s="44">
        <v>47484</v>
      </c>
      <c r="Q137" s="26">
        <v>134</v>
      </c>
      <c r="R137" s="42">
        <f t="shared" ca="1" si="50"/>
        <v>46296</v>
      </c>
      <c r="S137" s="26" t="str">
        <f ca="1">IFERROR(IF(VLOOKUP(R137,$M$5:$M$504,1,0)&gt;0,$M$3,""),IFERROR(IF(VLOOKUP(R137,$N$5:$N$504,1,0)&gt;0,$N$3,""),IFERROR(IF(VLOOKUP(R137,#REF!,1,0)&gt;0,#REF!,""),IFERROR(IF(VLOOKUP(R137,#REF!,1,0)&gt;0,#REF!,""),IFERROR(IF(VLOOKUP(R137,$O$5:$O$244,1,0)&gt;0,$O$3,""),"ERROR")))))</f>
        <v>CAMBIO MES</v>
      </c>
      <c r="T137" s="26" t="str">
        <f ca="1">IFERROR(IF(VLOOKUP(R137,$M$5:$M$504,1,0)&gt;0,$M$4,""),IFERROR(IF(VLOOKUP(R137,$N$5:$N$504,1,0)&gt;0,$N$4,""),IFERROR(IF(VLOOKUP(R137,#REF!,1,0)&gt;0,#REF!,""),IFERROR(IF(VLOOKUP(R137,#REF!,1,0)&gt;0,#REF!,""),IFERROR(IF(VLOOKUP(R137,$O$5:$O$244,1,0)&gt;0,$O$3,""),"ERROR")))))</f>
        <v>CAMBIO MES</v>
      </c>
      <c r="U137" s="26">
        <f t="shared" ca="1" si="56"/>
        <v>1</v>
      </c>
      <c r="V137" s="26">
        <f t="shared" ca="1" si="51"/>
        <v>1</v>
      </c>
      <c r="W137" s="26">
        <f t="shared" ca="1" si="47"/>
        <v>31</v>
      </c>
      <c r="X137" s="26">
        <f t="shared" ca="1" si="48"/>
        <v>2026</v>
      </c>
      <c r="Y137" s="26">
        <f t="shared" ca="1" si="49"/>
        <v>10</v>
      </c>
      <c r="AF137" s="8">
        <v>127</v>
      </c>
      <c r="AG137" s="8">
        <v>0.69451867892372143</v>
      </c>
      <c r="AH137" s="8">
        <v>1</v>
      </c>
      <c r="AI137" s="8">
        <v>1</v>
      </c>
      <c r="AJ137" s="8">
        <v>1</v>
      </c>
      <c r="AK137" s="8">
        <v>1</v>
      </c>
      <c r="AL137" s="8">
        <v>1</v>
      </c>
      <c r="AM137" s="8">
        <v>1</v>
      </c>
      <c r="AN137" s="8">
        <v>1</v>
      </c>
      <c r="AO137" s="8">
        <v>1</v>
      </c>
      <c r="AP137" s="8">
        <v>1</v>
      </c>
      <c r="AQ137" s="8">
        <v>1</v>
      </c>
      <c r="AR137" s="8">
        <v>1</v>
      </c>
      <c r="AS137" s="47">
        <v>0.69451867892372143</v>
      </c>
      <c r="AT137" s="47">
        <v>0.97405501108667225</v>
      </c>
      <c r="AU137" s="13">
        <v>0</v>
      </c>
    </row>
    <row r="138" spans="4:47" x14ac:dyDescent="0.25">
      <c r="D138" s="8">
        <v>134</v>
      </c>
      <c r="E138" s="8">
        <f t="shared" ca="1" si="52"/>
        <v>0.68091600112419448</v>
      </c>
      <c r="F138" s="21">
        <f t="shared" ca="1" si="53"/>
        <v>61.164916036334283</v>
      </c>
      <c r="G138" s="21"/>
      <c r="H138" s="8">
        <v>134</v>
      </c>
      <c r="I138" s="21">
        <f t="shared" ca="1" si="54"/>
        <v>0.42982595875742313</v>
      </c>
      <c r="J138" s="21">
        <f t="shared" ca="1" si="55"/>
        <v>16.279789786417709</v>
      </c>
      <c r="K138" s="2"/>
      <c r="M138" s="44"/>
      <c r="N138" s="44"/>
      <c r="O138" s="44">
        <v>47515</v>
      </c>
      <c r="Q138" s="26">
        <v>135</v>
      </c>
      <c r="R138" s="42">
        <f t="shared" ca="1" si="50"/>
        <v>46327</v>
      </c>
      <c r="S138" s="26" t="str">
        <f ca="1">IFERROR(IF(VLOOKUP(R138,$M$5:$M$504,1,0)&gt;0,$M$3,""),IFERROR(IF(VLOOKUP(R138,$N$5:$N$504,1,0)&gt;0,$N$3,""),IFERROR(IF(VLOOKUP(R138,#REF!,1,0)&gt;0,#REF!,""),IFERROR(IF(VLOOKUP(R138,#REF!,1,0)&gt;0,#REF!,""),IFERROR(IF(VLOOKUP(R138,$O$5:$O$244,1,0)&gt;0,$O$3,""),"ERROR")))))</f>
        <v>CAMBIO MES</v>
      </c>
      <c r="T138" s="26" t="str">
        <f ca="1">IFERROR(IF(VLOOKUP(R138,$M$5:$M$504,1,0)&gt;0,$M$4,""),IFERROR(IF(VLOOKUP(R138,$N$5:$N$504,1,0)&gt;0,$N$4,""),IFERROR(IF(VLOOKUP(R138,#REF!,1,0)&gt;0,#REF!,""),IFERROR(IF(VLOOKUP(R138,#REF!,1,0)&gt;0,#REF!,""),IFERROR(IF(VLOOKUP(R138,$O$5:$O$244,1,0)&gt;0,$O$3,""),"ERROR")))))</f>
        <v>CAMBIO MES</v>
      </c>
      <c r="U138" s="26">
        <f t="shared" ca="1" si="56"/>
        <v>1</v>
      </c>
      <c r="V138" s="26">
        <f t="shared" ca="1" si="51"/>
        <v>1</v>
      </c>
      <c r="W138" s="26">
        <f t="shared" ca="1" si="47"/>
        <v>28.373301402483776</v>
      </c>
      <c r="X138" s="26">
        <f t="shared" ca="1" si="48"/>
        <v>2026</v>
      </c>
      <c r="Y138" s="26">
        <f t="shared" ca="1" si="49"/>
        <v>11</v>
      </c>
      <c r="AF138" s="8">
        <v>128</v>
      </c>
      <c r="AG138" s="8">
        <v>1</v>
      </c>
      <c r="AH138" s="8">
        <v>1</v>
      </c>
      <c r="AI138" s="8">
        <v>1</v>
      </c>
      <c r="AJ138" s="8">
        <v>5.0569235930258097E-2</v>
      </c>
      <c r="AK138" s="8">
        <v>0.35624553322850261</v>
      </c>
      <c r="AL138" s="8">
        <v>1</v>
      </c>
      <c r="AM138" s="8">
        <v>1</v>
      </c>
      <c r="AN138" s="8">
        <v>0.79973329433273799</v>
      </c>
      <c r="AO138" s="8">
        <v>0.78066794089900216</v>
      </c>
      <c r="AP138" s="8">
        <v>1</v>
      </c>
      <c r="AQ138" s="8">
        <v>1</v>
      </c>
      <c r="AR138" s="8">
        <v>1</v>
      </c>
      <c r="AS138" s="47">
        <v>5.0569235930258097E-2</v>
      </c>
      <c r="AT138" s="47">
        <v>0.83225331221719523</v>
      </c>
      <c r="AU138" s="13">
        <v>0</v>
      </c>
    </row>
    <row r="139" spans="4:47" x14ac:dyDescent="0.25">
      <c r="D139" s="8">
        <v>135</v>
      </c>
      <c r="E139" s="8">
        <f t="shared" ca="1" si="52"/>
        <v>0.11091851960863197</v>
      </c>
      <c r="F139" s="21">
        <f t="shared" ca="1" si="53"/>
        <v>269.4120504953608</v>
      </c>
      <c r="G139" s="21"/>
      <c r="H139" s="8">
        <v>135</v>
      </c>
      <c r="I139" s="21">
        <f t="shared" ca="1" si="54"/>
        <v>0.80029576694451221</v>
      </c>
      <c r="J139" s="21">
        <f t="shared" ca="1" si="55"/>
        <v>44.937094664948283</v>
      </c>
      <c r="K139" s="2"/>
      <c r="M139" s="44"/>
      <c r="N139" s="44"/>
      <c r="O139" s="44">
        <v>47543</v>
      </c>
      <c r="Q139" s="26">
        <v>136</v>
      </c>
      <c r="R139" s="42">
        <f t="shared" ca="1" si="50"/>
        <v>46355.373301402484</v>
      </c>
      <c r="S139" s="26" t="str">
        <f ca="1">IFERROR(IF(VLOOKUP(R139,$M$5:$M$504,1,0)&gt;0,$M$3,""),IFERROR(IF(VLOOKUP(R139,$N$5:$N$504,1,0)&gt;0,$N$3,""),IFERROR(IF(VLOOKUP(R139,#REF!,1,0)&gt;0,#REF!,""),IFERROR(IF(VLOOKUP(R139,#REF!,1,0)&gt;0,#REF!,""),IFERROR(IF(VLOOKUP(R139,$O$5:$O$244,1,0)&gt;0,$O$3,""),"ERROR")))))</f>
        <v>EQUIPO 1</v>
      </c>
      <c r="T139" s="26" t="str">
        <f ca="1">IFERROR(IF(VLOOKUP(R139,$M$5:$M$504,1,0)&gt;0,$M$4,""),IFERROR(IF(VLOOKUP(R139,$N$5:$N$504,1,0)&gt;0,$N$4,""),IFERROR(IF(VLOOKUP(R139,#REF!,1,0)&gt;0,#REF!,""),IFERROR(IF(VLOOKUP(R139,#REF!,1,0)&gt;0,#REF!,""),IFERROR(IF(VLOOKUP(R139,$O$5:$O$244,1,0)&gt;0,$O$3,""),"ERROR")))))</f>
        <v>INICIO</v>
      </c>
      <c r="U139" s="26">
        <f t="shared" ca="1" si="56"/>
        <v>0</v>
      </c>
      <c r="V139" s="26">
        <f t="shared" ca="1" si="51"/>
        <v>0</v>
      </c>
      <c r="W139" s="26">
        <f t="shared" ca="1" si="47"/>
        <v>1.6266985975162243</v>
      </c>
      <c r="X139" s="26">
        <f t="shared" ca="1" si="48"/>
        <v>2026</v>
      </c>
      <c r="Y139" s="26">
        <f t="shared" ca="1" si="49"/>
        <v>11</v>
      </c>
      <c r="AF139" s="8">
        <v>129</v>
      </c>
      <c r="AG139" s="8">
        <v>1</v>
      </c>
      <c r="AH139" s="8">
        <v>0.39071247355682964</v>
      </c>
      <c r="AI139" s="8">
        <v>0</v>
      </c>
      <c r="AJ139" s="8">
        <v>0.44646630857629738</v>
      </c>
      <c r="AK139" s="8">
        <v>1</v>
      </c>
      <c r="AL139" s="8">
        <v>1</v>
      </c>
      <c r="AM139" s="8">
        <v>1</v>
      </c>
      <c r="AN139" s="8">
        <v>1</v>
      </c>
      <c r="AO139" s="8">
        <v>1</v>
      </c>
      <c r="AP139" s="8">
        <v>1</v>
      </c>
      <c r="AQ139" s="8">
        <v>1</v>
      </c>
      <c r="AR139" s="8">
        <v>1</v>
      </c>
      <c r="AS139" s="47">
        <v>0</v>
      </c>
      <c r="AT139" s="47">
        <v>0.82283270826542509</v>
      </c>
      <c r="AU139" s="13">
        <v>1</v>
      </c>
    </row>
    <row r="140" spans="4:47" x14ac:dyDescent="0.25">
      <c r="D140" s="8">
        <v>136</v>
      </c>
      <c r="E140" s="8">
        <f t="shared" ca="1" si="52"/>
        <v>0.23227978552975048</v>
      </c>
      <c r="F140" s="21">
        <f t="shared" ca="1" si="53"/>
        <v>190.18720715543316</v>
      </c>
      <c r="G140" s="21"/>
      <c r="H140" s="8">
        <v>136</v>
      </c>
      <c r="I140" s="21">
        <f t="shared" ca="1" si="54"/>
        <v>0.90398239731053709</v>
      </c>
      <c r="J140" s="21">
        <f t="shared" ca="1" si="55"/>
        <v>57.920890437765394</v>
      </c>
      <c r="K140" s="2"/>
      <c r="M140" s="44"/>
      <c r="N140" s="44"/>
      <c r="O140" s="44">
        <v>47574</v>
      </c>
      <c r="Q140" s="26">
        <v>137</v>
      </c>
      <c r="R140" s="42">
        <f t="shared" ca="1" si="50"/>
        <v>46357</v>
      </c>
      <c r="S140" s="26" t="str">
        <f ca="1">IFERROR(IF(VLOOKUP(R140,$M$5:$M$504,1,0)&gt;0,$M$3,""),IFERROR(IF(VLOOKUP(R140,$N$5:$N$504,1,0)&gt;0,$N$3,""),IFERROR(IF(VLOOKUP(R140,#REF!,1,0)&gt;0,#REF!,""),IFERROR(IF(VLOOKUP(R140,#REF!,1,0)&gt;0,#REF!,""),IFERROR(IF(VLOOKUP(R140,$O$5:$O$244,1,0)&gt;0,$O$3,""),"ERROR")))))</f>
        <v>CAMBIO MES</v>
      </c>
      <c r="T140" s="26" t="str">
        <f ca="1">IFERROR(IF(VLOOKUP(R140,$M$5:$M$504,1,0)&gt;0,$M$4,""),IFERROR(IF(VLOOKUP(R140,$N$5:$N$504,1,0)&gt;0,$N$4,""),IFERROR(IF(VLOOKUP(R140,#REF!,1,0)&gt;0,#REF!,""),IFERROR(IF(VLOOKUP(R140,#REF!,1,0)&gt;0,#REF!,""),IFERROR(IF(VLOOKUP(R140,$O$5:$O$244,1,0)&gt;0,$O$3,""),"ERROR")))))</f>
        <v>CAMBIO MES</v>
      </c>
      <c r="U140" s="26">
        <f t="shared" ca="1" si="56"/>
        <v>0</v>
      </c>
      <c r="V140" s="26">
        <f t="shared" ca="1" si="51"/>
        <v>0</v>
      </c>
      <c r="W140" s="26">
        <f t="shared" ca="1" si="47"/>
        <v>22.618144484869845</v>
      </c>
      <c r="X140" s="26">
        <f t="shared" ca="1" si="48"/>
        <v>2026</v>
      </c>
      <c r="Y140" s="26">
        <f t="shared" ca="1" si="49"/>
        <v>12</v>
      </c>
      <c r="AF140" s="8">
        <v>130</v>
      </c>
      <c r="AG140" s="8">
        <v>0.41241784133073395</v>
      </c>
      <c r="AH140" s="8">
        <v>0</v>
      </c>
      <c r="AI140" s="8">
        <v>0.24163818105350196</v>
      </c>
      <c r="AJ140" s="8">
        <v>1</v>
      </c>
      <c r="AK140" s="8">
        <v>1</v>
      </c>
      <c r="AL140" s="8">
        <v>0.62966864915312426</v>
      </c>
      <c r="AM140" s="8">
        <v>0</v>
      </c>
      <c r="AN140" s="8">
        <v>6.0632979028835715E-2</v>
      </c>
      <c r="AO140" s="8">
        <v>1</v>
      </c>
      <c r="AP140" s="8">
        <v>1</v>
      </c>
      <c r="AQ140" s="8">
        <v>0.75589310739693849</v>
      </c>
      <c r="AR140" s="8">
        <v>1</v>
      </c>
      <c r="AS140" s="47">
        <v>0</v>
      </c>
      <c r="AT140" s="47">
        <v>0.59375948422001945</v>
      </c>
      <c r="AU140" s="13">
        <v>2</v>
      </c>
    </row>
    <row r="141" spans="4:47" x14ac:dyDescent="0.25">
      <c r="D141" s="8">
        <v>137</v>
      </c>
      <c r="E141" s="8">
        <f t="shared" ca="1" si="52"/>
        <v>0.16360675017645665</v>
      </c>
      <c r="F141" s="21">
        <f t="shared" ca="1" si="53"/>
        <v>228.35814393299609</v>
      </c>
      <c r="G141" s="21"/>
      <c r="H141" s="8">
        <v>137</v>
      </c>
      <c r="I141" s="21">
        <f t="shared" ca="1" si="54"/>
        <v>0.91986853488441456</v>
      </c>
      <c r="J141" s="21">
        <f t="shared" ca="1" si="55"/>
        <v>60.720738997989024</v>
      </c>
      <c r="K141" s="2"/>
      <c r="M141" s="44"/>
      <c r="N141" s="44"/>
      <c r="O141" s="44">
        <v>47604</v>
      </c>
      <c r="Q141" s="26">
        <v>138</v>
      </c>
      <c r="R141" s="42">
        <f t="shared" ca="1" si="50"/>
        <v>46379.61814448487</v>
      </c>
      <c r="S141" s="26" t="str">
        <f ca="1">IFERROR(IF(VLOOKUP(R141,$M$5:$M$504,1,0)&gt;0,$M$3,""),IFERROR(IF(VLOOKUP(R141,$N$5:$N$504,1,0)&gt;0,$N$3,""),IFERROR(IF(VLOOKUP(R141,#REF!,1,0)&gt;0,#REF!,""),IFERROR(IF(VLOOKUP(R141,#REF!,1,0)&gt;0,#REF!,""),IFERROR(IF(VLOOKUP(R141,$O$5:$O$244,1,0)&gt;0,$O$3,""),"ERROR")))))</f>
        <v>EQUIPO 1</v>
      </c>
      <c r="T141" s="26" t="str">
        <f ca="1">IFERROR(IF(VLOOKUP(R141,$M$5:$M$504,1,0)&gt;0,$M$4,""),IFERROR(IF(VLOOKUP(R141,$N$5:$N$504,1,0)&gt;0,$N$4,""),IFERROR(IF(VLOOKUP(R141,#REF!,1,0)&gt;0,#REF!,""),IFERROR(IF(VLOOKUP(R141,#REF!,1,0)&gt;0,#REF!,""),IFERROR(IF(VLOOKUP(R141,$O$5:$O$244,1,0)&gt;0,$O$3,""),"ERROR")))))</f>
        <v>FIN</v>
      </c>
      <c r="U141" s="26">
        <f t="shared" ca="1" si="56"/>
        <v>1</v>
      </c>
      <c r="V141" s="26">
        <f t="shared" ca="1" si="51"/>
        <v>1</v>
      </c>
      <c r="W141" s="26">
        <f t="shared" ca="1" si="47"/>
        <v>8.3818555151301553</v>
      </c>
      <c r="X141" s="26">
        <f t="shared" ca="1" si="48"/>
        <v>2026</v>
      </c>
      <c r="Y141" s="26">
        <f t="shared" ca="1" si="49"/>
        <v>12</v>
      </c>
      <c r="AF141" s="8">
        <v>131</v>
      </c>
      <c r="AG141" s="8">
        <v>1</v>
      </c>
      <c r="AH141" s="8">
        <v>1</v>
      </c>
      <c r="AI141" s="8">
        <v>1</v>
      </c>
      <c r="AJ141" s="8">
        <v>1</v>
      </c>
      <c r="AK141" s="8">
        <v>1</v>
      </c>
      <c r="AL141" s="8">
        <v>1</v>
      </c>
      <c r="AM141" s="8">
        <v>1</v>
      </c>
      <c r="AN141" s="8">
        <v>1</v>
      </c>
      <c r="AO141" s="8">
        <v>1</v>
      </c>
      <c r="AP141" s="8">
        <v>0.32023321357231788</v>
      </c>
      <c r="AQ141" s="8">
        <v>0.70669781277368504</v>
      </c>
      <c r="AR141" s="8">
        <v>1</v>
      </c>
      <c r="AS141" s="47">
        <v>0.32023321357231788</v>
      </c>
      <c r="AT141" s="47">
        <v>0.91815935343548605</v>
      </c>
      <c r="AU141" s="13">
        <v>0</v>
      </c>
    </row>
    <row r="142" spans="4:47" x14ac:dyDescent="0.25">
      <c r="D142" s="8">
        <v>138</v>
      </c>
      <c r="E142" s="8">
        <f t="shared" ca="1" si="52"/>
        <v>0.23889597546194719</v>
      </c>
      <c r="F142" s="21">
        <f t="shared" ca="1" si="53"/>
        <v>187.07242330429958</v>
      </c>
      <c r="G142" s="21"/>
      <c r="H142" s="8">
        <v>138</v>
      </c>
      <c r="I142" s="21">
        <f t="shared" ca="1" si="54"/>
        <v>0.38533133427699318</v>
      </c>
      <c r="J142" s="21">
        <f t="shared" ca="1" si="55"/>
        <v>13.055907850244306</v>
      </c>
      <c r="K142" s="2"/>
      <c r="M142" s="44"/>
      <c r="N142" s="44"/>
      <c r="O142" s="44">
        <v>47635</v>
      </c>
      <c r="Q142" s="26">
        <v>139</v>
      </c>
      <c r="R142" s="42">
        <f t="shared" ca="1" si="50"/>
        <v>46388</v>
      </c>
      <c r="S142" s="26" t="str">
        <f ca="1">IFERROR(IF(VLOOKUP(R142,$M$5:$M$504,1,0)&gt;0,$M$3,""),IFERROR(IF(VLOOKUP(R142,$N$5:$N$504,1,0)&gt;0,$N$3,""),IFERROR(IF(VLOOKUP(R142,#REF!,1,0)&gt;0,#REF!,""),IFERROR(IF(VLOOKUP(R142,#REF!,1,0)&gt;0,#REF!,""),IFERROR(IF(VLOOKUP(R142,$O$5:$O$244,1,0)&gt;0,$O$3,""),"ERROR")))))</f>
        <v>CAMBIO MES</v>
      </c>
      <c r="T142" s="26" t="str">
        <f ca="1">IFERROR(IF(VLOOKUP(R142,$M$5:$M$504,1,0)&gt;0,$M$4,""),IFERROR(IF(VLOOKUP(R142,$N$5:$N$504,1,0)&gt;0,$N$4,""),IFERROR(IF(VLOOKUP(R142,#REF!,1,0)&gt;0,#REF!,""),IFERROR(IF(VLOOKUP(R142,#REF!,1,0)&gt;0,#REF!,""),IFERROR(IF(VLOOKUP(R142,$O$5:$O$244,1,0)&gt;0,$O$3,""),"ERROR")))))</f>
        <v>CAMBIO MES</v>
      </c>
      <c r="U142" s="26">
        <f t="shared" ca="1" si="56"/>
        <v>1</v>
      </c>
      <c r="V142" s="26">
        <f t="shared" ca="1" si="51"/>
        <v>1</v>
      </c>
      <c r="W142" s="26">
        <f t="shared" ca="1" si="47"/>
        <v>31</v>
      </c>
      <c r="X142" s="26">
        <f t="shared" ca="1" si="48"/>
        <v>2027</v>
      </c>
      <c r="Y142" s="26">
        <f t="shared" ca="1" si="49"/>
        <v>1</v>
      </c>
      <c r="AF142" s="8">
        <v>132</v>
      </c>
      <c r="AG142" s="8">
        <v>1</v>
      </c>
      <c r="AH142" s="8">
        <v>1</v>
      </c>
      <c r="AI142" s="8">
        <v>0.89903411541989398</v>
      </c>
      <c r="AJ142" s="8">
        <v>0</v>
      </c>
      <c r="AK142" s="8">
        <v>0</v>
      </c>
      <c r="AL142" s="8">
        <v>0.64370319419588973</v>
      </c>
      <c r="AM142" s="8">
        <v>1</v>
      </c>
      <c r="AN142" s="8">
        <v>0.85073980239441527</v>
      </c>
      <c r="AO142" s="8">
        <v>1</v>
      </c>
      <c r="AP142" s="8">
        <v>1</v>
      </c>
      <c r="AQ142" s="8">
        <v>1</v>
      </c>
      <c r="AR142" s="8">
        <v>0.3436856143453042</v>
      </c>
      <c r="AS142" s="47">
        <v>0</v>
      </c>
      <c r="AT142" s="47">
        <v>0.72659819540499915</v>
      </c>
      <c r="AU142" s="13">
        <v>2</v>
      </c>
    </row>
    <row r="143" spans="4:47" x14ac:dyDescent="0.25">
      <c r="D143" s="8">
        <v>139</v>
      </c>
      <c r="E143" s="8">
        <f t="shared" ca="1" si="52"/>
        <v>0.3924704348295267</v>
      </c>
      <c r="F143" s="21">
        <f t="shared" ca="1" si="53"/>
        <v>130.26589805996772</v>
      </c>
      <c r="G143" s="21"/>
      <c r="H143" s="8">
        <v>139</v>
      </c>
      <c r="I143" s="21">
        <f t="shared" ca="1" si="54"/>
        <v>0.26427058284624705</v>
      </c>
      <c r="J143" s="21">
        <f t="shared" ca="1" si="55"/>
        <v>3.5345480380026153</v>
      </c>
      <c r="K143" s="2"/>
      <c r="M143" s="44"/>
      <c r="N143" s="44"/>
      <c r="O143" s="44">
        <v>47665</v>
      </c>
      <c r="Q143" s="26">
        <v>140</v>
      </c>
      <c r="R143" s="42">
        <f t="shared" ca="1" si="50"/>
        <v>46419</v>
      </c>
      <c r="S143" s="26" t="str">
        <f ca="1">IFERROR(IF(VLOOKUP(R143,$M$5:$M$504,1,0)&gt;0,$M$3,""),IFERROR(IF(VLOOKUP(R143,$N$5:$N$504,1,0)&gt;0,$N$3,""),IFERROR(IF(VLOOKUP(R143,#REF!,1,0)&gt;0,#REF!,""),IFERROR(IF(VLOOKUP(R143,#REF!,1,0)&gt;0,#REF!,""),IFERROR(IF(VLOOKUP(R143,$O$5:$O$244,1,0)&gt;0,$O$3,""),"ERROR")))))</f>
        <v>CAMBIO MES</v>
      </c>
      <c r="T143" s="26" t="str">
        <f ca="1">IFERROR(IF(VLOOKUP(R143,$M$5:$M$504,1,0)&gt;0,$M$4,""),IFERROR(IF(VLOOKUP(R143,$N$5:$N$504,1,0)&gt;0,$N$4,""),IFERROR(IF(VLOOKUP(R143,#REF!,1,0)&gt;0,#REF!,""),IFERROR(IF(VLOOKUP(R143,#REF!,1,0)&gt;0,#REF!,""),IFERROR(IF(VLOOKUP(R143,$O$5:$O$244,1,0)&gt;0,$O$3,""),"ERROR")))))</f>
        <v>CAMBIO MES</v>
      </c>
      <c r="U143" s="26">
        <f t="shared" ca="1" si="56"/>
        <v>1</v>
      </c>
      <c r="V143" s="26">
        <f t="shared" ca="1" si="51"/>
        <v>1</v>
      </c>
      <c r="W143" s="26">
        <f t="shared" ca="1" si="47"/>
        <v>28</v>
      </c>
      <c r="X143" s="26">
        <f t="shared" ca="1" si="48"/>
        <v>2027</v>
      </c>
      <c r="Y143" s="26">
        <f t="shared" ca="1" si="49"/>
        <v>2</v>
      </c>
      <c r="AF143" s="8">
        <v>133</v>
      </c>
      <c r="AG143" s="8">
        <v>1</v>
      </c>
      <c r="AH143" s="8">
        <v>1</v>
      </c>
      <c r="AI143" s="8">
        <v>0.67226111065998162</v>
      </c>
      <c r="AJ143" s="8">
        <v>0.56315285642582846</v>
      </c>
      <c r="AK143" s="8">
        <v>0.55550228687887637</v>
      </c>
      <c r="AL143" s="8">
        <v>1</v>
      </c>
      <c r="AM143" s="8">
        <v>1</v>
      </c>
      <c r="AN143" s="8">
        <v>1</v>
      </c>
      <c r="AO143" s="8">
        <v>7.2500064162401637E-2</v>
      </c>
      <c r="AP143" s="8">
        <v>0.80246326091254294</v>
      </c>
      <c r="AQ143" s="8">
        <v>1</v>
      </c>
      <c r="AR143" s="8">
        <v>1</v>
      </c>
      <c r="AS143" s="47">
        <v>7.2500064162401637E-2</v>
      </c>
      <c r="AT143" s="47">
        <v>0.80549757268394606</v>
      </c>
      <c r="AU143" s="13">
        <v>0</v>
      </c>
    </row>
    <row r="144" spans="4:47" x14ac:dyDescent="0.25">
      <c r="D144" s="8">
        <v>140</v>
      </c>
      <c r="E144" s="8">
        <f t="shared" ca="1" si="52"/>
        <v>0.68619608101014051</v>
      </c>
      <c r="F144" s="21">
        <f t="shared" ca="1" si="53"/>
        <v>60.118340334670307</v>
      </c>
      <c r="G144" s="21"/>
      <c r="H144" s="8">
        <v>140</v>
      </c>
      <c r="I144" s="21">
        <f t="shared" ca="1" si="54"/>
        <v>0.58890066673133523</v>
      </c>
      <c r="J144" s="21">
        <f t="shared" ca="1" si="55"/>
        <v>27.566665873674832</v>
      </c>
      <c r="K144" s="2"/>
      <c r="M144" s="44"/>
      <c r="N144" s="44"/>
      <c r="O144" s="44">
        <v>47696</v>
      </c>
      <c r="Q144" s="26">
        <v>141</v>
      </c>
      <c r="R144" s="42">
        <f t="shared" ca="1" si="50"/>
        <v>46447</v>
      </c>
      <c r="S144" s="26" t="str">
        <f ca="1">IFERROR(IF(VLOOKUP(R144,$M$5:$M$504,1,0)&gt;0,$M$3,""),IFERROR(IF(VLOOKUP(R144,$N$5:$N$504,1,0)&gt;0,$N$3,""),IFERROR(IF(VLOOKUP(R144,#REF!,1,0)&gt;0,#REF!,""),IFERROR(IF(VLOOKUP(R144,#REF!,1,0)&gt;0,#REF!,""),IFERROR(IF(VLOOKUP(R144,$O$5:$O$244,1,0)&gt;0,$O$3,""),"ERROR")))))</f>
        <v>CAMBIO MES</v>
      </c>
      <c r="T144" s="26" t="str">
        <f ca="1">IFERROR(IF(VLOOKUP(R144,$M$5:$M$504,1,0)&gt;0,$M$4,""),IFERROR(IF(VLOOKUP(R144,$N$5:$N$504,1,0)&gt;0,$N$4,""),IFERROR(IF(VLOOKUP(R144,#REF!,1,0)&gt;0,#REF!,""),IFERROR(IF(VLOOKUP(R144,#REF!,1,0)&gt;0,#REF!,""),IFERROR(IF(VLOOKUP(R144,$O$5:$O$244,1,0)&gt;0,$O$3,""),"ERROR")))))</f>
        <v>CAMBIO MES</v>
      </c>
      <c r="U144" s="26">
        <f t="shared" ca="1" si="56"/>
        <v>1</v>
      </c>
      <c r="V144" s="26">
        <f t="shared" ca="1" si="51"/>
        <v>1</v>
      </c>
      <c r="W144" s="26">
        <f t="shared" ca="1" si="47"/>
        <v>31</v>
      </c>
      <c r="X144" s="26">
        <f t="shared" ca="1" si="48"/>
        <v>2027</v>
      </c>
      <c r="Y144" s="26">
        <f t="shared" ca="1" si="49"/>
        <v>3</v>
      </c>
      <c r="AF144" s="8">
        <v>134</v>
      </c>
      <c r="AG144" s="8">
        <v>1</v>
      </c>
      <c r="AH144" s="8">
        <v>1</v>
      </c>
      <c r="AI144" s="8">
        <v>1</v>
      </c>
      <c r="AJ144" s="8">
        <v>1</v>
      </c>
      <c r="AK144" s="8">
        <v>1</v>
      </c>
      <c r="AL144" s="8">
        <v>0.47345920256266255</v>
      </c>
      <c r="AM144" s="8">
        <v>0.98168297855027631</v>
      </c>
      <c r="AN144" s="8">
        <v>1</v>
      </c>
      <c r="AO144" s="8">
        <v>1</v>
      </c>
      <c r="AP144" s="8">
        <v>0.93408412554122</v>
      </c>
      <c r="AQ144" s="8">
        <v>1</v>
      </c>
      <c r="AR144" s="8">
        <v>1</v>
      </c>
      <c r="AS144" s="47">
        <v>0.47345920256266255</v>
      </c>
      <c r="AT144" s="47">
        <v>0.94956864740744185</v>
      </c>
      <c r="AU144" s="13">
        <v>0</v>
      </c>
    </row>
    <row r="145" spans="4:47" x14ac:dyDescent="0.25">
      <c r="D145" s="8">
        <v>141</v>
      </c>
      <c r="E145" s="8">
        <f t="shared" ca="1" si="52"/>
        <v>0.31073444554836083</v>
      </c>
      <c r="F145" s="21">
        <f t="shared" ca="1" si="53"/>
        <v>157.43858695924149</v>
      </c>
      <c r="G145" s="21"/>
      <c r="H145" s="8">
        <v>141</v>
      </c>
      <c r="I145" s="21">
        <f t="shared" ca="1" si="54"/>
        <v>0.37692221419204186</v>
      </c>
      <c r="J145" s="21">
        <f t="shared" ca="1" si="55"/>
        <v>12.435647104374526</v>
      </c>
      <c r="K145" s="2"/>
      <c r="M145" s="44"/>
      <c r="N145" s="44"/>
      <c r="O145" s="44">
        <v>47727</v>
      </c>
      <c r="Q145" s="26">
        <v>142</v>
      </c>
      <c r="R145" s="42">
        <f t="shared" ca="1" si="50"/>
        <v>46478</v>
      </c>
      <c r="S145" s="26" t="str">
        <f ca="1">IFERROR(IF(VLOOKUP(R145,$M$5:$M$504,1,0)&gt;0,$M$3,""),IFERROR(IF(VLOOKUP(R145,$N$5:$N$504,1,0)&gt;0,$N$3,""),IFERROR(IF(VLOOKUP(R145,#REF!,1,0)&gt;0,#REF!,""),IFERROR(IF(VLOOKUP(R145,#REF!,1,0)&gt;0,#REF!,""),IFERROR(IF(VLOOKUP(R145,$O$5:$O$244,1,0)&gt;0,$O$3,""),"ERROR")))))</f>
        <v>CAMBIO MES</v>
      </c>
      <c r="T145" s="26" t="str">
        <f ca="1">IFERROR(IF(VLOOKUP(R145,$M$5:$M$504,1,0)&gt;0,$M$4,""),IFERROR(IF(VLOOKUP(R145,$N$5:$N$504,1,0)&gt;0,$N$4,""),IFERROR(IF(VLOOKUP(R145,#REF!,1,0)&gt;0,#REF!,""),IFERROR(IF(VLOOKUP(R145,#REF!,1,0)&gt;0,#REF!,""),IFERROR(IF(VLOOKUP(R145,$O$5:$O$244,1,0)&gt;0,$O$3,""),"ERROR")))))</f>
        <v>CAMBIO MES</v>
      </c>
      <c r="U145" s="26">
        <f t="shared" ca="1" si="56"/>
        <v>1</v>
      </c>
      <c r="V145" s="26">
        <f t="shared" ca="1" si="51"/>
        <v>1</v>
      </c>
      <c r="W145" s="26">
        <f t="shared" ca="1" si="47"/>
        <v>14.24684070522926</v>
      </c>
      <c r="X145" s="26">
        <f t="shared" ca="1" si="48"/>
        <v>2027</v>
      </c>
      <c r="Y145" s="26">
        <f t="shared" ca="1" si="49"/>
        <v>4</v>
      </c>
      <c r="AF145" s="8">
        <v>135</v>
      </c>
      <c r="AG145" s="8">
        <v>7.4209304036377294E-2</v>
      </c>
      <c r="AH145" s="8">
        <v>1</v>
      </c>
      <c r="AI145" s="8">
        <v>1</v>
      </c>
      <c r="AJ145" s="8">
        <v>1</v>
      </c>
      <c r="AK145" s="8">
        <v>1</v>
      </c>
      <c r="AL145" s="8">
        <v>1</v>
      </c>
      <c r="AM145" s="8">
        <v>1</v>
      </c>
      <c r="AN145" s="8">
        <v>1</v>
      </c>
      <c r="AO145" s="8">
        <v>1</v>
      </c>
      <c r="AP145" s="8">
        <v>1</v>
      </c>
      <c r="AQ145" s="8">
        <v>1</v>
      </c>
      <c r="AR145" s="8">
        <v>1</v>
      </c>
      <c r="AS145" s="47">
        <v>7.4209304036377294E-2</v>
      </c>
      <c r="AT145" s="47">
        <v>0.92137120116473337</v>
      </c>
      <c r="AU145" s="13">
        <v>0</v>
      </c>
    </row>
    <row r="146" spans="4:47" x14ac:dyDescent="0.25">
      <c r="D146" s="8">
        <v>142</v>
      </c>
      <c r="E146" s="8">
        <f t="shared" ca="1" si="52"/>
        <v>0.91867283474801908</v>
      </c>
      <c r="F146" s="21">
        <f t="shared" ca="1" si="53"/>
        <v>16.933615274312249</v>
      </c>
      <c r="G146" s="21"/>
      <c r="H146" s="8">
        <v>142</v>
      </c>
      <c r="I146" s="21">
        <f t="shared" ca="1" si="54"/>
        <v>0.93286416836252772</v>
      </c>
      <c r="J146" s="21">
        <f t="shared" ca="1" si="55"/>
        <v>63.34276511819909</v>
      </c>
      <c r="K146" s="2"/>
      <c r="M146" s="44"/>
      <c r="N146" s="44"/>
      <c r="O146" s="44">
        <v>47757</v>
      </c>
      <c r="Q146" s="26">
        <v>143</v>
      </c>
      <c r="R146" s="42">
        <f t="shared" ca="1" si="50"/>
        <v>46492.246840705229</v>
      </c>
      <c r="S146" s="26" t="str">
        <f ca="1">IFERROR(IF(VLOOKUP(R146,$M$5:$M$504,1,0)&gt;0,$M$3,""),IFERROR(IF(VLOOKUP(R146,$N$5:$N$504,1,0)&gt;0,$N$3,""),IFERROR(IF(VLOOKUP(R146,#REF!,1,0)&gt;0,#REF!,""),IFERROR(IF(VLOOKUP(R146,#REF!,1,0)&gt;0,#REF!,""),IFERROR(IF(VLOOKUP(R146,$O$5:$O$244,1,0)&gt;0,$O$3,""),"ERROR")))))</f>
        <v>EQUIPO 1</v>
      </c>
      <c r="T146" s="26" t="str">
        <f ca="1">IFERROR(IF(VLOOKUP(R146,$M$5:$M$504,1,0)&gt;0,$M$4,""),IFERROR(IF(VLOOKUP(R146,$N$5:$N$504,1,0)&gt;0,$N$4,""),IFERROR(IF(VLOOKUP(R146,#REF!,1,0)&gt;0,#REF!,""),IFERROR(IF(VLOOKUP(R146,#REF!,1,0)&gt;0,#REF!,""),IFERROR(IF(VLOOKUP(R146,$O$5:$O$244,1,0)&gt;0,$O$3,""),"ERROR")))))</f>
        <v>INICIO</v>
      </c>
      <c r="U146" s="26">
        <f t="shared" ca="1" si="56"/>
        <v>0</v>
      </c>
      <c r="V146" s="26">
        <f t="shared" ca="1" si="51"/>
        <v>0</v>
      </c>
      <c r="W146" s="26">
        <f t="shared" ca="1" si="47"/>
        <v>15.75315929477074</v>
      </c>
      <c r="X146" s="26">
        <f t="shared" ca="1" si="48"/>
        <v>2027</v>
      </c>
      <c r="Y146" s="26">
        <f t="shared" ca="1" si="49"/>
        <v>4</v>
      </c>
      <c r="AF146" s="8">
        <v>136</v>
      </c>
      <c r="AG146" s="8">
        <v>1</v>
      </c>
      <c r="AH146" s="8">
        <v>0.34186981750255135</v>
      </c>
      <c r="AI146" s="8">
        <v>0</v>
      </c>
      <c r="AJ146" s="8">
        <v>0</v>
      </c>
      <c r="AK146" s="8">
        <v>0.94933593087790213</v>
      </c>
      <c r="AL146" s="8">
        <v>1</v>
      </c>
      <c r="AM146" s="8">
        <v>1</v>
      </c>
      <c r="AN146" s="8">
        <v>1</v>
      </c>
      <c r="AO146" s="8">
        <v>0.50980034495538951</v>
      </c>
      <c r="AP146" s="8">
        <v>0.24012550455494597</v>
      </c>
      <c r="AQ146" s="8">
        <v>0.38163555214147588</v>
      </c>
      <c r="AR146" s="8">
        <v>0.97718823531777743</v>
      </c>
      <c r="AS146" s="47">
        <v>0</v>
      </c>
      <c r="AT146" s="47">
        <v>0.62049745642807341</v>
      </c>
      <c r="AU146" s="13">
        <v>2</v>
      </c>
    </row>
    <row r="147" spans="4:47" x14ac:dyDescent="0.25">
      <c r="D147" s="8">
        <v>143</v>
      </c>
      <c r="E147" s="8">
        <f t="shared" ca="1" si="52"/>
        <v>0.63649376037283245</v>
      </c>
      <c r="F147" s="21">
        <f t="shared" ca="1" si="53"/>
        <v>70.178940310150722</v>
      </c>
      <c r="G147" s="21"/>
      <c r="H147" s="8">
        <v>143</v>
      </c>
      <c r="I147" s="21">
        <f t="shared" ca="1" si="54"/>
        <v>0.18522373085708799</v>
      </c>
      <c r="J147" s="21">
        <f t="shared" ca="1" si="55"/>
        <v>3.9256889695562904</v>
      </c>
      <c r="K147" s="2"/>
      <c r="M147" s="44"/>
      <c r="N147" s="44"/>
      <c r="O147" s="44">
        <v>47788</v>
      </c>
      <c r="Q147" s="26">
        <v>144</v>
      </c>
      <c r="R147" s="42">
        <f t="shared" ca="1" si="50"/>
        <v>46508</v>
      </c>
      <c r="S147" s="26" t="str">
        <f ca="1">IFERROR(IF(VLOOKUP(R147,$M$5:$M$504,1,0)&gt;0,$M$3,""),IFERROR(IF(VLOOKUP(R147,$N$5:$N$504,1,0)&gt;0,$N$3,""),IFERROR(IF(VLOOKUP(R147,#REF!,1,0)&gt;0,#REF!,""),IFERROR(IF(VLOOKUP(R147,#REF!,1,0)&gt;0,#REF!,""),IFERROR(IF(VLOOKUP(R147,$O$5:$O$244,1,0)&gt;0,$O$3,""),"ERROR")))))</f>
        <v>CAMBIO MES</v>
      </c>
      <c r="T147" s="26" t="str">
        <f ca="1">IFERROR(IF(VLOOKUP(R147,$M$5:$M$504,1,0)&gt;0,$M$4,""),IFERROR(IF(VLOOKUP(R147,$N$5:$N$504,1,0)&gt;0,$N$4,""),IFERROR(IF(VLOOKUP(R147,#REF!,1,0)&gt;0,#REF!,""),IFERROR(IF(VLOOKUP(R147,#REF!,1,0)&gt;0,#REF!,""),IFERROR(IF(VLOOKUP(R147,$O$5:$O$244,1,0)&gt;0,$O$3,""),"ERROR")))))</f>
        <v>CAMBIO MES</v>
      </c>
      <c r="U147" s="26">
        <f t="shared" ca="1" si="56"/>
        <v>0</v>
      </c>
      <c r="V147" s="26">
        <f t="shared" ca="1" si="51"/>
        <v>0</v>
      </c>
      <c r="W147" s="26">
        <f t="shared" ca="1" si="47"/>
        <v>28.180587981725694</v>
      </c>
      <c r="X147" s="26">
        <f t="shared" ca="1" si="48"/>
        <v>2027</v>
      </c>
      <c r="Y147" s="26">
        <f t="shared" ca="1" si="49"/>
        <v>5</v>
      </c>
      <c r="AF147" s="8">
        <v>137</v>
      </c>
      <c r="AG147" s="8">
        <v>0.87374724243343205</v>
      </c>
      <c r="AH147" s="8">
        <v>0</v>
      </c>
      <c r="AI147" s="8">
        <v>0.18914432862173622</v>
      </c>
      <c r="AJ147" s="8">
        <v>1</v>
      </c>
      <c r="AK147" s="8">
        <v>0.49853101634723695</v>
      </c>
      <c r="AL147" s="8">
        <v>0.58487937398070544</v>
      </c>
      <c r="AM147" s="8">
        <v>0</v>
      </c>
      <c r="AN147" s="8">
        <v>0.7300202908077007</v>
      </c>
      <c r="AO147" s="8">
        <v>0.67020734801311244</v>
      </c>
      <c r="AP147" s="8">
        <v>0</v>
      </c>
      <c r="AQ147" s="8">
        <v>0.222884686292673</v>
      </c>
      <c r="AR147" s="8">
        <v>1</v>
      </c>
      <c r="AS147" s="47">
        <v>0</v>
      </c>
      <c r="AT147" s="47">
        <v>0.48321608622769319</v>
      </c>
      <c r="AU147" s="13">
        <v>3</v>
      </c>
    </row>
    <row r="148" spans="4:47" x14ac:dyDescent="0.25">
      <c r="D148" s="8">
        <v>144</v>
      </c>
      <c r="E148" s="8">
        <f t="shared" ca="1" si="52"/>
        <v>0.24877497133484305</v>
      </c>
      <c r="F148" s="21">
        <f t="shared" ca="1" si="53"/>
        <v>182.56233402389901</v>
      </c>
      <c r="G148" s="21"/>
      <c r="H148" s="8">
        <v>144</v>
      </c>
      <c r="I148" s="21">
        <f t="shared" ca="1" si="54"/>
        <v>0.41595566225442226</v>
      </c>
      <c r="J148" s="21">
        <f t="shared" ca="1" si="55"/>
        <v>15.283776320754187</v>
      </c>
      <c r="K148" s="2"/>
      <c r="M148" s="44"/>
      <c r="N148" s="44"/>
      <c r="O148" s="44">
        <v>47818</v>
      </c>
      <c r="Q148" s="26">
        <v>145</v>
      </c>
      <c r="R148" s="42">
        <f t="shared" ca="1" si="50"/>
        <v>46536.180587981726</v>
      </c>
      <c r="S148" s="26" t="str">
        <f ca="1">IFERROR(IF(VLOOKUP(R148,$M$5:$M$504,1,0)&gt;0,$M$3,""),IFERROR(IF(VLOOKUP(R148,$N$5:$N$504,1,0)&gt;0,$N$3,""),IFERROR(IF(VLOOKUP(R148,#REF!,1,0)&gt;0,#REF!,""),IFERROR(IF(VLOOKUP(R148,#REF!,1,0)&gt;0,#REF!,""),IFERROR(IF(VLOOKUP(R148,$O$5:$O$244,1,0)&gt;0,$O$3,""),"ERROR")))))</f>
        <v>EQUIPO 1</v>
      </c>
      <c r="T148" s="26" t="str">
        <f ca="1">IFERROR(IF(VLOOKUP(R148,$M$5:$M$504,1,0)&gt;0,$M$4,""),IFERROR(IF(VLOOKUP(R148,$N$5:$N$504,1,0)&gt;0,$N$4,""),IFERROR(IF(VLOOKUP(R148,#REF!,1,0)&gt;0,#REF!,""),IFERROR(IF(VLOOKUP(R148,#REF!,1,0)&gt;0,#REF!,""),IFERROR(IF(VLOOKUP(R148,$O$5:$O$244,1,0)&gt;0,$O$3,""),"ERROR")))))</f>
        <v>FIN</v>
      </c>
      <c r="U148" s="26">
        <f t="shared" ca="1" si="56"/>
        <v>1</v>
      </c>
      <c r="V148" s="26">
        <f t="shared" ca="1" si="51"/>
        <v>1</v>
      </c>
      <c r="W148" s="26">
        <f t="shared" ca="1" si="47"/>
        <v>2.8194120182743063</v>
      </c>
      <c r="X148" s="26">
        <f t="shared" ca="1" si="48"/>
        <v>2027</v>
      </c>
      <c r="Y148" s="26">
        <f t="shared" ca="1" si="49"/>
        <v>5</v>
      </c>
      <c r="AF148" s="8">
        <v>138</v>
      </c>
      <c r="AG148" s="8">
        <v>1</v>
      </c>
      <c r="AH148" s="8">
        <v>1</v>
      </c>
      <c r="AI148" s="8">
        <v>1</v>
      </c>
      <c r="AJ148" s="8">
        <v>1</v>
      </c>
      <c r="AK148" s="8">
        <v>1</v>
      </c>
      <c r="AL148" s="8">
        <v>1</v>
      </c>
      <c r="AM148" s="8">
        <v>0.35251067538727865</v>
      </c>
      <c r="AN148" s="8">
        <v>0</v>
      </c>
      <c r="AO148" s="8">
        <v>0</v>
      </c>
      <c r="AP148" s="8">
        <v>0.79246848753715426</v>
      </c>
      <c r="AQ148" s="8">
        <v>1</v>
      </c>
      <c r="AR148" s="8">
        <v>0.11999233986716717</v>
      </c>
      <c r="AS148" s="47">
        <v>0</v>
      </c>
      <c r="AT148" s="47">
        <v>0.68551812763435505</v>
      </c>
      <c r="AU148" s="13">
        <v>2</v>
      </c>
    </row>
    <row r="149" spans="4:47" x14ac:dyDescent="0.25">
      <c r="D149" s="8">
        <v>145</v>
      </c>
      <c r="E149" s="8">
        <f t="shared" ca="1" si="52"/>
        <v>0.11804985429270254</v>
      </c>
      <c r="F149" s="21">
        <f t="shared" ca="1" si="53"/>
        <v>262.90885165833487</v>
      </c>
      <c r="G149" s="21"/>
      <c r="H149" s="8">
        <v>145</v>
      </c>
      <c r="I149" s="21">
        <f t="shared" ca="1" si="54"/>
        <v>0.84936303556490167</v>
      </c>
      <c r="J149" s="21">
        <f t="shared" ca="1" si="55"/>
        <v>50.306735803112105</v>
      </c>
      <c r="K149" s="2"/>
      <c r="M149" s="44"/>
      <c r="N149" s="44"/>
      <c r="O149" s="44">
        <v>47849</v>
      </c>
      <c r="Q149" s="26">
        <v>146</v>
      </c>
      <c r="R149" s="42">
        <f t="shared" ca="1" si="50"/>
        <v>46539</v>
      </c>
      <c r="S149" s="26" t="str">
        <f ca="1">IFERROR(IF(VLOOKUP(R149,$M$5:$M$504,1,0)&gt;0,$M$3,""),IFERROR(IF(VLOOKUP(R149,$N$5:$N$504,1,0)&gt;0,$N$3,""),IFERROR(IF(VLOOKUP(R149,#REF!,1,0)&gt;0,#REF!,""),IFERROR(IF(VLOOKUP(R149,#REF!,1,0)&gt;0,#REF!,""),IFERROR(IF(VLOOKUP(R149,$O$5:$O$244,1,0)&gt;0,$O$3,""),"ERROR")))))</f>
        <v>CAMBIO MES</v>
      </c>
      <c r="T149" s="26" t="str">
        <f ca="1">IFERROR(IF(VLOOKUP(R149,$M$5:$M$504,1,0)&gt;0,$M$4,""),IFERROR(IF(VLOOKUP(R149,$N$5:$N$504,1,0)&gt;0,$N$4,""),IFERROR(IF(VLOOKUP(R149,#REF!,1,0)&gt;0,#REF!,""),IFERROR(IF(VLOOKUP(R149,#REF!,1,0)&gt;0,#REF!,""),IFERROR(IF(VLOOKUP(R149,$O$5:$O$244,1,0)&gt;0,$O$3,""),"ERROR")))))</f>
        <v>CAMBIO MES</v>
      </c>
      <c r="U149" s="26">
        <f t="shared" ca="1" si="56"/>
        <v>1</v>
      </c>
      <c r="V149" s="26">
        <f t="shared" ca="1" si="51"/>
        <v>1</v>
      </c>
      <c r="W149" s="26">
        <f t="shared" ca="1" si="47"/>
        <v>30</v>
      </c>
      <c r="X149" s="26">
        <f t="shared" ca="1" si="48"/>
        <v>2027</v>
      </c>
      <c r="Y149" s="26">
        <f t="shared" ca="1" si="49"/>
        <v>6</v>
      </c>
      <c r="AF149" s="8">
        <v>139</v>
      </c>
      <c r="AG149" s="8">
        <v>1</v>
      </c>
      <c r="AH149" s="8">
        <v>1</v>
      </c>
      <c r="AI149" s="8">
        <v>0.55775133380595965</v>
      </c>
      <c r="AJ149" s="8">
        <v>1</v>
      </c>
      <c r="AK149" s="8">
        <v>1</v>
      </c>
      <c r="AL149" s="8">
        <v>1</v>
      </c>
      <c r="AM149" s="8">
        <v>1</v>
      </c>
      <c r="AN149" s="8">
        <v>1</v>
      </c>
      <c r="AO149" s="8">
        <v>1</v>
      </c>
      <c r="AP149" s="8">
        <v>1</v>
      </c>
      <c r="AQ149" s="8">
        <v>1</v>
      </c>
      <c r="AR149" s="8">
        <v>1</v>
      </c>
      <c r="AS149" s="47">
        <v>0.55775133380595965</v>
      </c>
      <c r="AT149" s="47">
        <v>0.9624391543780404</v>
      </c>
      <c r="AU149" s="13">
        <v>0</v>
      </c>
    </row>
    <row r="150" spans="4:47" x14ac:dyDescent="0.25">
      <c r="D150" s="8">
        <v>146</v>
      </c>
      <c r="E150" s="8">
        <f t="shared" ca="1" si="52"/>
        <v>0.94886898519764407</v>
      </c>
      <c r="F150" s="21">
        <f t="shared" ca="1" si="53"/>
        <v>11.259675963475345</v>
      </c>
      <c r="G150" s="21"/>
      <c r="H150" s="8">
        <v>146</v>
      </c>
      <c r="I150" s="21">
        <f t="shared" ca="1" si="54"/>
        <v>0.97112453540123078</v>
      </c>
      <c r="J150" s="21">
        <f t="shared" ca="1" si="55"/>
        <v>74.589755932500253</v>
      </c>
      <c r="K150" s="2"/>
      <c r="M150" s="44"/>
      <c r="N150" s="44"/>
      <c r="O150" s="44">
        <v>47880</v>
      </c>
      <c r="Q150" s="26">
        <v>147</v>
      </c>
      <c r="R150" s="42">
        <f t="shared" ca="1" si="50"/>
        <v>46569</v>
      </c>
      <c r="S150" s="26" t="str">
        <f ca="1">IFERROR(IF(VLOOKUP(R150,$M$5:$M$504,1,0)&gt;0,$M$3,""),IFERROR(IF(VLOOKUP(R150,$N$5:$N$504,1,0)&gt;0,$N$3,""),IFERROR(IF(VLOOKUP(R150,#REF!,1,0)&gt;0,#REF!,""),IFERROR(IF(VLOOKUP(R150,#REF!,1,0)&gt;0,#REF!,""),IFERROR(IF(VLOOKUP(R150,$O$5:$O$244,1,0)&gt;0,$O$3,""),"ERROR")))))</f>
        <v>CAMBIO MES</v>
      </c>
      <c r="T150" s="26" t="str">
        <f ca="1">IFERROR(IF(VLOOKUP(R150,$M$5:$M$504,1,0)&gt;0,$M$4,""),IFERROR(IF(VLOOKUP(R150,$N$5:$N$504,1,0)&gt;0,$N$4,""),IFERROR(IF(VLOOKUP(R150,#REF!,1,0)&gt;0,#REF!,""),IFERROR(IF(VLOOKUP(R150,#REF!,1,0)&gt;0,#REF!,""),IFERROR(IF(VLOOKUP(R150,$O$5:$O$244,1,0)&gt;0,$O$3,""),"ERROR")))))</f>
        <v>CAMBIO MES</v>
      </c>
      <c r="U150" s="26">
        <f t="shared" ca="1" si="56"/>
        <v>1</v>
      </c>
      <c r="V150" s="26">
        <f t="shared" ca="1" si="51"/>
        <v>1</v>
      </c>
      <c r="W150" s="26">
        <f t="shared" ca="1" si="47"/>
        <v>13.654678529914236</v>
      </c>
      <c r="X150" s="26">
        <f t="shared" ca="1" si="48"/>
        <v>2027</v>
      </c>
      <c r="Y150" s="26">
        <f t="shared" ca="1" si="49"/>
        <v>7</v>
      </c>
      <c r="AF150" s="8">
        <v>140</v>
      </c>
      <c r="AG150" s="8">
        <v>0.76227900128146908</v>
      </c>
      <c r="AH150" s="8">
        <v>1</v>
      </c>
      <c r="AI150" s="8">
        <v>0.57567431376833889</v>
      </c>
      <c r="AJ150" s="8">
        <v>0.25951157017722531</v>
      </c>
      <c r="AK150" s="8">
        <v>0</v>
      </c>
      <c r="AL150" s="8">
        <v>0.63758342860043438</v>
      </c>
      <c r="AM150" s="8">
        <v>1</v>
      </c>
      <c r="AN150" s="8">
        <v>1</v>
      </c>
      <c r="AO150" s="8">
        <v>1</v>
      </c>
      <c r="AP150" s="8">
        <v>1</v>
      </c>
      <c r="AQ150" s="8">
        <v>1</v>
      </c>
      <c r="AR150" s="8">
        <v>1</v>
      </c>
      <c r="AS150" s="47">
        <v>0</v>
      </c>
      <c r="AT150" s="47">
        <v>0.76819014446540779</v>
      </c>
      <c r="AU150" s="13">
        <v>1</v>
      </c>
    </row>
    <row r="151" spans="4:47" x14ac:dyDescent="0.25">
      <c r="D151" s="8">
        <v>147</v>
      </c>
      <c r="E151" s="8">
        <f t="shared" ca="1" si="52"/>
        <v>0.33091694192442056</v>
      </c>
      <c r="F151" s="21">
        <f t="shared" ca="1" si="53"/>
        <v>150.20372502644889</v>
      </c>
      <c r="G151" s="21"/>
      <c r="H151" s="8">
        <v>147</v>
      </c>
      <c r="I151" s="21">
        <f t="shared" ca="1" si="54"/>
        <v>0.36886522139681233</v>
      </c>
      <c r="J151" s="21">
        <f t="shared" ca="1" si="55"/>
        <v>11.837309719457428</v>
      </c>
      <c r="K151" s="2"/>
      <c r="M151" s="44"/>
      <c r="N151" s="44"/>
      <c r="O151" s="44">
        <v>47908</v>
      </c>
      <c r="Q151" s="26">
        <v>148</v>
      </c>
      <c r="R151" s="42">
        <f t="shared" ca="1" si="50"/>
        <v>46582.654678529914</v>
      </c>
      <c r="S151" s="26" t="str">
        <f ca="1">IFERROR(IF(VLOOKUP(R151,$M$5:$M$504,1,0)&gt;0,$M$3,""),IFERROR(IF(VLOOKUP(R151,$N$5:$N$504,1,0)&gt;0,$N$3,""),IFERROR(IF(VLOOKUP(R151,#REF!,1,0)&gt;0,#REF!,""),IFERROR(IF(VLOOKUP(R151,#REF!,1,0)&gt;0,#REF!,""),IFERROR(IF(VLOOKUP(R151,$O$5:$O$244,1,0)&gt;0,$O$3,""),"ERROR")))))</f>
        <v>EQUIPO 1</v>
      </c>
      <c r="T151" s="26" t="str">
        <f ca="1">IFERROR(IF(VLOOKUP(R151,$M$5:$M$504,1,0)&gt;0,$M$4,""),IFERROR(IF(VLOOKUP(R151,$N$5:$N$504,1,0)&gt;0,$N$4,""),IFERROR(IF(VLOOKUP(R151,#REF!,1,0)&gt;0,#REF!,""),IFERROR(IF(VLOOKUP(R151,#REF!,1,0)&gt;0,#REF!,""),IFERROR(IF(VLOOKUP(R151,$O$5:$O$244,1,0)&gt;0,$O$3,""),"ERROR")))))</f>
        <v>INICIO</v>
      </c>
      <c r="U151" s="26">
        <f t="shared" ca="1" si="56"/>
        <v>0</v>
      </c>
      <c r="V151" s="26">
        <f t="shared" ca="1" si="51"/>
        <v>0</v>
      </c>
      <c r="W151" s="26">
        <f t="shared" ca="1" si="47"/>
        <v>17.345321470085764</v>
      </c>
      <c r="X151" s="26">
        <f t="shared" ca="1" si="48"/>
        <v>2027</v>
      </c>
      <c r="Y151" s="26">
        <f t="shared" ca="1" si="49"/>
        <v>7</v>
      </c>
      <c r="AF151" s="8">
        <v>141</v>
      </c>
      <c r="AG151" s="8">
        <v>1</v>
      </c>
      <c r="AH151" s="8">
        <v>1</v>
      </c>
      <c r="AI151" s="8">
        <v>1</v>
      </c>
      <c r="AJ151" s="8">
        <v>1</v>
      </c>
      <c r="AK151" s="8">
        <v>1</v>
      </c>
      <c r="AL151" s="8">
        <v>0.51527048401112552</v>
      </c>
      <c r="AM151" s="8">
        <v>1</v>
      </c>
      <c r="AN151" s="8">
        <v>0.90475138059944937</v>
      </c>
      <c r="AO151" s="8">
        <v>0</v>
      </c>
      <c r="AP151" s="8">
        <v>0.31891230450151675</v>
      </c>
      <c r="AQ151" s="8">
        <v>0.26197311796592354</v>
      </c>
      <c r="AR151" s="8">
        <v>1</v>
      </c>
      <c r="AS151" s="47">
        <v>0</v>
      </c>
      <c r="AT151" s="47">
        <v>0.75137228026696279</v>
      </c>
      <c r="AU151" s="13">
        <v>1</v>
      </c>
    </row>
    <row r="152" spans="4:47" x14ac:dyDescent="0.25">
      <c r="D152" s="8">
        <v>148</v>
      </c>
      <c r="E152" s="8">
        <f t="shared" ca="1" si="52"/>
        <v>0.51314548944041793</v>
      </c>
      <c r="F152" s="21">
        <f t="shared" ca="1" si="53"/>
        <v>97.75458277478559</v>
      </c>
      <c r="G152" s="21"/>
      <c r="H152" s="8">
        <v>148</v>
      </c>
      <c r="I152" s="21">
        <f t="shared" ca="1" si="54"/>
        <v>0.81580352926245137</v>
      </c>
      <c r="J152" s="21">
        <f t="shared" ca="1" si="55"/>
        <v>46.533971388215804</v>
      </c>
      <c r="K152" s="2"/>
      <c r="M152" s="44"/>
      <c r="N152" s="44"/>
      <c r="O152" s="44">
        <v>47939</v>
      </c>
      <c r="Q152" s="26">
        <v>149</v>
      </c>
      <c r="R152" s="42">
        <f t="shared" ca="1" si="50"/>
        <v>46600</v>
      </c>
      <c r="S152" s="26" t="str">
        <f ca="1">IFERROR(IF(VLOOKUP(R152,$M$5:$M$504,1,0)&gt;0,$M$3,""),IFERROR(IF(VLOOKUP(R152,$N$5:$N$504,1,0)&gt;0,$N$3,""),IFERROR(IF(VLOOKUP(R152,#REF!,1,0)&gt;0,#REF!,""),IFERROR(IF(VLOOKUP(R152,#REF!,1,0)&gt;0,#REF!,""),IFERROR(IF(VLOOKUP(R152,$O$5:$O$244,1,0)&gt;0,$O$3,""),"ERROR")))))</f>
        <v>CAMBIO MES</v>
      </c>
      <c r="T152" s="26" t="str">
        <f ca="1">IFERROR(IF(VLOOKUP(R152,$M$5:$M$504,1,0)&gt;0,$M$4,""),IFERROR(IF(VLOOKUP(R152,$N$5:$N$504,1,0)&gt;0,$N$4,""),IFERROR(IF(VLOOKUP(R152,#REF!,1,0)&gt;0,#REF!,""),IFERROR(IF(VLOOKUP(R152,#REF!,1,0)&gt;0,#REF!,""),IFERROR(IF(VLOOKUP(R152,$O$5:$O$244,1,0)&gt;0,$O$3,""),"ERROR")))))</f>
        <v>CAMBIO MES</v>
      </c>
      <c r="U152" s="26">
        <f t="shared" ca="1" si="56"/>
        <v>0</v>
      </c>
      <c r="V152" s="26">
        <f t="shared" ca="1" si="51"/>
        <v>0</v>
      </c>
      <c r="W152" s="26">
        <f t="shared" ca="1" si="47"/>
        <v>0.79907927271415247</v>
      </c>
      <c r="X152" s="26">
        <f t="shared" ca="1" si="48"/>
        <v>2027</v>
      </c>
      <c r="Y152" s="26">
        <f t="shared" ca="1" si="49"/>
        <v>8</v>
      </c>
      <c r="AF152" s="8">
        <v>142</v>
      </c>
      <c r="AG152" s="8">
        <v>1</v>
      </c>
      <c r="AH152" s="8">
        <v>1</v>
      </c>
      <c r="AI152" s="8">
        <v>1</v>
      </c>
      <c r="AJ152" s="8">
        <v>1</v>
      </c>
      <c r="AK152" s="8">
        <v>1</v>
      </c>
      <c r="AL152" s="8">
        <v>1</v>
      </c>
      <c r="AM152" s="8">
        <v>0.79867531962067473</v>
      </c>
      <c r="AN152" s="8">
        <v>0.80927558302045655</v>
      </c>
      <c r="AO152" s="8">
        <v>1</v>
      </c>
      <c r="AP152" s="8">
        <v>1</v>
      </c>
      <c r="AQ152" s="8">
        <v>1</v>
      </c>
      <c r="AR152" s="8">
        <v>1</v>
      </c>
      <c r="AS152" s="47">
        <v>0.79867531962067473</v>
      </c>
      <c r="AT152" s="47">
        <v>0.9667026794023974</v>
      </c>
      <c r="AU152" s="13">
        <v>0</v>
      </c>
    </row>
    <row r="153" spans="4:47" x14ac:dyDescent="0.25">
      <c r="D153" s="8">
        <v>149</v>
      </c>
      <c r="E153" s="8">
        <f t="shared" ca="1" si="52"/>
        <v>9.8999775461119488E-2</v>
      </c>
      <c r="F153" s="21">
        <f t="shared" ca="1" si="53"/>
        <v>281.20581424025244</v>
      </c>
      <c r="G153" s="21"/>
      <c r="H153" s="8">
        <v>149</v>
      </c>
      <c r="I153" s="21">
        <f t="shared" ca="1" si="54"/>
        <v>0.50558205996598471</v>
      </c>
      <c r="J153" s="21">
        <f t="shared" ca="1" si="55"/>
        <v>21.643322383323053</v>
      </c>
      <c r="K153" s="2"/>
      <c r="M153" s="44"/>
      <c r="N153" s="44"/>
      <c r="O153" s="44">
        <v>47969</v>
      </c>
      <c r="Q153" s="26">
        <v>150</v>
      </c>
      <c r="R153" s="42">
        <f t="shared" ca="1" si="50"/>
        <v>46600.799079272714</v>
      </c>
      <c r="S153" s="26" t="str">
        <f ca="1">IFERROR(IF(VLOOKUP(R153,$M$5:$M$504,1,0)&gt;0,$M$3,""),IFERROR(IF(VLOOKUP(R153,$N$5:$N$504,1,0)&gt;0,$N$3,""),IFERROR(IF(VLOOKUP(R153,#REF!,1,0)&gt;0,#REF!,""),IFERROR(IF(VLOOKUP(R153,#REF!,1,0)&gt;0,#REF!,""),IFERROR(IF(VLOOKUP(R153,$O$5:$O$244,1,0)&gt;0,$O$3,""),"ERROR")))))</f>
        <v>EQUIPO 1</v>
      </c>
      <c r="T153" s="26" t="str">
        <f ca="1">IFERROR(IF(VLOOKUP(R153,$M$5:$M$504,1,0)&gt;0,$M$4,""),IFERROR(IF(VLOOKUP(R153,$N$5:$N$504,1,0)&gt;0,$N$4,""),IFERROR(IF(VLOOKUP(R153,#REF!,1,0)&gt;0,#REF!,""),IFERROR(IF(VLOOKUP(R153,#REF!,1,0)&gt;0,#REF!,""),IFERROR(IF(VLOOKUP(R153,$O$5:$O$244,1,0)&gt;0,$O$3,""),"ERROR")))))</f>
        <v>FIN</v>
      </c>
      <c r="U153" s="26">
        <f t="shared" ca="1" si="56"/>
        <v>1</v>
      </c>
      <c r="V153" s="26">
        <f t="shared" ca="1" si="51"/>
        <v>1</v>
      </c>
      <c r="W153" s="26">
        <f t="shared" ca="1" si="47"/>
        <v>30.200920727285848</v>
      </c>
      <c r="X153" s="26">
        <f t="shared" ca="1" si="48"/>
        <v>2027</v>
      </c>
      <c r="Y153" s="26">
        <f t="shared" ca="1" si="49"/>
        <v>8</v>
      </c>
      <c r="AF153" s="8">
        <v>143</v>
      </c>
      <c r="AG153" s="8">
        <v>1</v>
      </c>
      <c r="AH153" s="8">
        <v>1</v>
      </c>
      <c r="AI153" s="8">
        <v>0.6137812421147828</v>
      </c>
      <c r="AJ153" s="8">
        <v>1</v>
      </c>
      <c r="AK153" s="8">
        <v>1</v>
      </c>
      <c r="AL153" s="8">
        <v>1</v>
      </c>
      <c r="AM153" s="8">
        <v>1</v>
      </c>
      <c r="AN153" s="8">
        <v>1</v>
      </c>
      <c r="AO153" s="8">
        <v>1</v>
      </c>
      <c r="AP153" s="8">
        <v>0.78972931406995839</v>
      </c>
      <c r="AQ153" s="8">
        <v>0.98056908210783145</v>
      </c>
      <c r="AR153" s="8">
        <v>0.7724347846489118</v>
      </c>
      <c r="AS153" s="47">
        <v>0.6137812421147828</v>
      </c>
      <c r="AT153" s="47">
        <v>0.92841473432624155</v>
      </c>
      <c r="AU153" s="13">
        <v>0</v>
      </c>
    </row>
    <row r="154" spans="4:47" x14ac:dyDescent="0.25">
      <c r="D154" s="8">
        <v>150</v>
      </c>
      <c r="E154" s="8">
        <f t="shared" ca="1" si="52"/>
        <v>0.35223596121927447</v>
      </c>
      <c r="F154" s="21">
        <f t="shared" ca="1" si="53"/>
        <v>142.96445191852555</v>
      </c>
      <c r="G154" s="21"/>
      <c r="H154" s="8">
        <v>150</v>
      </c>
      <c r="I154" s="21">
        <f t="shared" ca="1" si="54"/>
        <v>0.20031383439638206</v>
      </c>
      <c r="J154" s="21">
        <f t="shared" ca="1" si="55"/>
        <v>2.3758898736065746</v>
      </c>
      <c r="K154" s="2"/>
      <c r="M154" s="44"/>
      <c r="N154" s="44"/>
      <c r="O154" s="44">
        <v>48000</v>
      </c>
      <c r="Q154" s="26">
        <v>151</v>
      </c>
      <c r="R154" s="42">
        <f t="shared" ca="1" si="50"/>
        <v>46631</v>
      </c>
      <c r="S154" s="26" t="str">
        <f ca="1">IFERROR(IF(VLOOKUP(R154,$M$5:$M$504,1,0)&gt;0,$M$3,""),IFERROR(IF(VLOOKUP(R154,$N$5:$N$504,1,0)&gt;0,$N$3,""),IFERROR(IF(VLOOKUP(R154,#REF!,1,0)&gt;0,#REF!,""),IFERROR(IF(VLOOKUP(R154,#REF!,1,0)&gt;0,#REF!,""),IFERROR(IF(VLOOKUP(R154,$O$5:$O$244,1,0)&gt;0,$O$3,""),"ERROR")))))</f>
        <v>CAMBIO MES</v>
      </c>
      <c r="T154" s="26" t="str">
        <f ca="1">IFERROR(IF(VLOOKUP(R154,$M$5:$M$504,1,0)&gt;0,$M$4,""),IFERROR(IF(VLOOKUP(R154,$N$5:$N$504,1,0)&gt;0,$N$4,""),IFERROR(IF(VLOOKUP(R154,#REF!,1,0)&gt;0,#REF!,""),IFERROR(IF(VLOOKUP(R154,#REF!,1,0)&gt;0,#REF!,""),IFERROR(IF(VLOOKUP(R154,$O$5:$O$244,1,0)&gt;0,$O$3,""),"ERROR")))))</f>
        <v>CAMBIO MES</v>
      </c>
      <c r="U154" s="26">
        <f t="shared" ca="1" si="56"/>
        <v>1</v>
      </c>
      <c r="V154" s="26">
        <f t="shared" ca="1" si="51"/>
        <v>1</v>
      </c>
      <c r="W154" s="26">
        <f t="shared" ca="1" si="47"/>
        <v>30</v>
      </c>
      <c r="X154" s="26">
        <f t="shared" ca="1" si="48"/>
        <v>2027</v>
      </c>
      <c r="Y154" s="26">
        <f t="shared" ca="1" si="49"/>
        <v>9</v>
      </c>
      <c r="AF154" s="8">
        <v>144</v>
      </c>
      <c r="AG154" s="8">
        <v>0.93731633513872958</v>
      </c>
      <c r="AH154" s="8">
        <v>1</v>
      </c>
      <c r="AI154" s="8">
        <v>1</v>
      </c>
      <c r="AJ154" s="8">
        <v>0.34685550670571197</v>
      </c>
      <c r="AK154" s="8">
        <v>0.1106537819620327</v>
      </c>
      <c r="AL154" s="8">
        <v>1</v>
      </c>
      <c r="AM154" s="8">
        <v>1</v>
      </c>
      <c r="AN154" s="8">
        <v>1</v>
      </c>
      <c r="AO154" s="8">
        <v>1</v>
      </c>
      <c r="AP154" s="8">
        <v>0.87977948351979118</v>
      </c>
      <c r="AQ154" s="8">
        <v>1</v>
      </c>
      <c r="AR154" s="8">
        <v>1</v>
      </c>
      <c r="AS154" s="47">
        <v>0.1106537819620327</v>
      </c>
      <c r="AT154" s="47">
        <v>0.85524904882303698</v>
      </c>
      <c r="AU154" s="13">
        <v>0</v>
      </c>
    </row>
    <row r="155" spans="4:47" x14ac:dyDescent="0.25">
      <c r="D155" s="8">
        <v>151</v>
      </c>
      <c r="E155" s="8">
        <f t="shared" ca="1" si="52"/>
        <v>0.35406923704999271</v>
      </c>
      <c r="F155" s="21">
        <f t="shared" ca="1" si="53"/>
        <v>142.35965045180777</v>
      </c>
      <c r="G155" s="21"/>
      <c r="H155" s="8">
        <v>151</v>
      </c>
      <c r="I155" s="21">
        <f t="shared" ca="1" si="54"/>
        <v>0.61091720102511904</v>
      </c>
      <c r="J155" s="21">
        <f t="shared" ca="1" si="55"/>
        <v>29.168681971459591</v>
      </c>
      <c r="K155" s="2"/>
      <c r="M155" s="44"/>
      <c r="N155" s="44"/>
      <c r="O155" s="44">
        <v>48030</v>
      </c>
      <c r="Q155" s="26">
        <v>152</v>
      </c>
      <c r="R155" s="42">
        <f t="shared" ca="1" si="50"/>
        <v>46661</v>
      </c>
      <c r="S155" s="26" t="str">
        <f ca="1">IFERROR(IF(VLOOKUP(R155,$M$5:$M$504,1,0)&gt;0,$M$3,""),IFERROR(IF(VLOOKUP(R155,$N$5:$N$504,1,0)&gt;0,$N$3,""),IFERROR(IF(VLOOKUP(R155,#REF!,1,0)&gt;0,#REF!,""),IFERROR(IF(VLOOKUP(R155,#REF!,1,0)&gt;0,#REF!,""),IFERROR(IF(VLOOKUP(R155,$O$5:$O$244,1,0)&gt;0,$O$3,""),"ERROR")))))</f>
        <v>CAMBIO MES</v>
      </c>
      <c r="T155" s="26" t="str">
        <f ca="1">IFERROR(IF(VLOOKUP(R155,$M$5:$M$504,1,0)&gt;0,$M$4,""),IFERROR(IF(VLOOKUP(R155,$N$5:$N$504,1,0)&gt;0,$N$4,""),IFERROR(IF(VLOOKUP(R155,#REF!,1,0)&gt;0,#REF!,""),IFERROR(IF(VLOOKUP(R155,#REF!,1,0)&gt;0,#REF!,""),IFERROR(IF(VLOOKUP(R155,$O$5:$O$244,1,0)&gt;0,$O$3,""),"ERROR")))))</f>
        <v>CAMBIO MES</v>
      </c>
      <c r="U155" s="26">
        <f t="shared" ca="1" si="56"/>
        <v>1</v>
      </c>
      <c r="V155" s="26">
        <f t="shared" ca="1" si="51"/>
        <v>1</v>
      </c>
      <c r="W155" s="26">
        <f t="shared" ca="1" si="47"/>
        <v>31</v>
      </c>
      <c r="X155" s="26">
        <f t="shared" ca="1" si="48"/>
        <v>2027</v>
      </c>
      <c r="Y155" s="26">
        <f t="shared" ca="1" si="49"/>
        <v>10</v>
      </c>
      <c r="AF155" s="8">
        <v>145</v>
      </c>
      <c r="AG155" s="8">
        <v>1</v>
      </c>
      <c r="AH155" s="8">
        <v>1</v>
      </c>
      <c r="AI155" s="8">
        <v>0.79106934031944787</v>
      </c>
      <c r="AJ155" s="8">
        <v>1</v>
      </c>
      <c r="AK155" s="8">
        <v>1</v>
      </c>
      <c r="AL155" s="8">
        <v>1</v>
      </c>
      <c r="AM155" s="8">
        <v>0.69240998549338983</v>
      </c>
      <c r="AN155" s="8">
        <v>1</v>
      </c>
      <c r="AO155" s="8">
        <v>1</v>
      </c>
      <c r="AP155" s="8">
        <v>1</v>
      </c>
      <c r="AQ155" s="8">
        <v>1</v>
      </c>
      <c r="AR155" s="8">
        <v>0.9248391504539365</v>
      </c>
      <c r="AS155" s="47">
        <v>0.69240998549338983</v>
      </c>
      <c r="AT155" s="47">
        <v>0.94974759661443831</v>
      </c>
      <c r="AU155" s="13">
        <v>0</v>
      </c>
    </row>
    <row r="156" spans="4:47" x14ac:dyDescent="0.25">
      <c r="D156" s="8">
        <v>152</v>
      </c>
      <c r="E156" s="8">
        <f t="shared" ca="1" si="52"/>
        <v>0.34185692324257599</v>
      </c>
      <c r="F156" s="21">
        <f t="shared" ca="1" si="53"/>
        <v>146.44030687792147</v>
      </c>
      <c r="G156" s="21"/>
      <c r="H156" s="8">
        <v>152</v>
      </c>
      <c r="I156" s="21">
        <f t="shared" ca="1" si="54"/>
        <v>0.84529306329140597</v>
      </c>
      <c r="J156" s="21">
        <f t="shared" ca="1" si="55"/>
        <v>49.821774970641954</v>
      </c>
      <c r="K156" s="2"/>
      <c r="M156" s="44"/>
      <c r="N156" s="44"/>
      <c r="O156" s="44">
        <v>48061</v>
      </c>
      <c r="Q156" s="26">
        <v>153</v>
      </c>
      <c r="R156" s="42">
        <f t="shared" ca="1" si="50"/>
        <v>46692</v>
      </c>
      <c r="S156" s="26" t="str">
        <f ca="1">IFERROR(IF(VLOOKUP(R156,$M$5:$M$504,1,0)&gt;0,$M$3,""),IFERROR(IF(VLOOKUP(R156,$N$5:$N$504,1,0)&gt;0,$N$3,""),IFERROR(IF(VLOOKUP(R156,#REF!,1,0)&gt;0,#REF!,""),IFERROR(IF(VLOOKUP(R156,#REF!,1,0)&gt;0,#REF!,""),IFERROR(IF(VLOOKUP(R156,$O$5:$O$244,1,0)&gt;0,$O$3,""),"ERROR")))))</f>
        <v>CAMBIO MES</v>
      </c>
      <c r="T156" s="26" t="str">
        <f ca="1">IFERROR(IF(VLOOKUP(R156,$M$5:$M$504,1,0)&gt;0,$M$4,""),IFERROR(IF(VLOOKUP(R156,$N$5:$N$504,1,0)&gt;0,$N$4,""),IFERROR(IF(VLOOKUP(R156,#REF!,1,0)&gt;0,#REF!,""),IFERROR(IF(VLOOKUP(R156,#REF!,1,0)&gt;0,#REF!,""),IFERROR(IF(VLOOKUP(R156,$O$5:$O$244,1,0)&gt;0,$O$3,""),"ERROR")))))</f>
        <v>CAMBIO MES</v>
      </c>
      <c r="U156" s="26">
        <f t="shared" ca="1" si="56"/>
        <v>1</v>
      </c>
      <c r="V156" s="26">
        <f t="shared" ca="1" si="51"/>
        <v>1</v>
      </c>
      <c r="W156" s="26">
        <f t="shared" ca="1" si="47"/>
        <v>30</v>
      </c>
      <c r="X156" s="26">
        <f t="shared" ca="1" si="48"/>
        <v>2027</v>
      </c>
      <c r="Y156" s="26">
        <f t="shared" ca="1" si="49"/>
        <v>11</v>
      </c>
      <c r="AF156" s="8">
        <v>146</v>
      </c>
      <c r="AG156" s="8">
        <v>1</v>
      </c>
      <c r="AH156" s="8">
        <v>1</v>
      </c>
      <c r="AI156" s="8">
        <v>0.40339350879085323</v>
      </c>
      <c r="AJ156" s="8">
        <v>1</v>
      </c>
      <c r="AK156" s="8">
        <v>0.23938512690074276</v>
      </c>
      <c r="AL156" s="8">
        <v>0.56958480735944861</v>
      </c>
      <c r="AM156" s="8">
        <v>1</v>
      </c>
      <c r="AN156" s="8">
        <v>0.49881365165586639</v>
      </c>
      <c r="AO156" s="8">
        <v>0.99360250517420357</v>
      </c>
      <c r="AP156" s="8">
        <v>1</v>
      </c>
      <c r="AQ156" s="8">
        <v>1</v>
      </c>
      <c r="AR156" s="8">
        <v>1</v>
      </c>
      <c r="AS156" s="47">
        <v>0.23938512690074276</v>
      </c>
      <c r="AT156" s="47">
        <v>0.80626021995556407</v>
      </c>
      <c r="AU156" s="13">
        <v>0</v>
      </c>
    </row>
    <row r="157" spans="4:47" x14ac:dyDescent="0.25">
      <c r="D157" s="8">
        <v>153</v>
      </c>
      <c r="E157" s="8">
        <f t="shared" ca="1" si="52"/>
        <v>0.88457849526154975</v>
      </c>
      <c r="F157" s="21">
        <f t="shared" ca="1" si="53"/>
        <v>23.166271870535134</v>
      </c>
      <c r="G157" s="21"/>
      <c r="H157" s="8">
        <v>153</v>
      </c>
      <c r="I157" s="21">
        <f t="shared" ca="1" si="54"/>
        <v>6.8118480871819487E-2</v>
      </c>
      <c r="J157" s="21">
        <f t="shared" ca="1" si="55"/>
        <v>20.631499283807102</v>
      </c>
      <c r="K157" s="2"/>
      <c r="M157" s="44"/>
      <c r="N157" s="44"/>
      <c r="O157" s="44">
        <v>48092</v>
      </c>
      <c r="Q157" s="26">
        <v>154</v>
      </c>
      <c r="R157" s="42">
        <f t="shared" ca="1" si="50"/>
        <v>46722</v>
      </c>
      <c r="S157" s="26" t="str">
        <f ca="1">IFERROR(IF(VLOOKUP(R157,$M$5:$M$504,1,0)&gt;0,$M$3,""),IFERROR(IF(VLOOKUP(R157,$N$5:$N$504,1,0)&gt;0,$N$3,""),IFERROR(IF(VLOOKUP(R157,#REF!,1,0)&gt;0,#REF!,""),IFERROR(IF(VLOOKUP(R157,#REF!,1,0)&gt;0,#REF!,""),IFERROR(IF(VLOOKUP(R157,$O$5:$O$244,1,0)&gt;0,$O$3,""),"ERROR")))))</f>
        <v>CAMBIO MES</v>
      </c>
      <c r="T157" s="26" t="str">
        <f ca="1">IFERROR(IF(VLOOKUP(R157,$M$5:$M$504,1,0)&gt;0,$M$4,""),IFERROR(IF(VLOOKUP(R157,$N$5:$N$504,1,0)&gt;0,$N$4,""),IFERROR(IF(VLOOKUP(R157,#REF!,1,0)&gt;0,#REF!,""),IFERROR(IF(VLOOKUP(R157,#REF!,1,0)&gt;0,#REF!,""),IFERROR(IF(VLOOKUP(R157,$O$5:$O$244,1,0)&gt;0,$O$3,""),"ERROR")))))</f>
        <v>CAMBIO MES</v>
      </c>
      <c r="U157" s="26">
        <f t="shared" ca="1" si="56"/>
        <v>1</v>
      </c>
      <c r="V157" s="26">
        <f t="shared" ca="1" si="51"/>
        <v>1</v>
      </c>
      <c r="W157" s="26">
        <f t="shared" ca="1" si="47"/>
        <v>4.7471368216502015</v>
      </c>
      <c r="X157" s="26">
        <f t="shared" ca="1" si="48"/>
        <v>2027</v>
      </c>
      <c r="Y157" s="26">
        <f t="shared" ca="1" si="49"/>
        <v>12</v>
      </c>
      <c r="AF157" s="8">
        <v>147</v>
      </c>
      <c r="AG157" s="8">
        <v>1</v>
      </c>
      <c r="AH157" s="8">
        <v>1</v>
      </c>
      <c r="AI157" s="8">
        <v>1</v>
      </c>
      <c r="AJ157" s="8">
        <v>0.53747025919922942</v>
      </c>
      <c r="AK157" s="8">
        <v>0</v>
      </c>
      <c r="AL157" s="8">
        <v>0.39238223723392973</v>
      </c>
      <c r="AM157" s="8">
        <v>1</v>
      </c>
      <c r="AN157" s="8">
        <v>1</v>
      </c>
      <c r="AO157" s="8">
        <v>1</v>
      </c>
      <c r="AP157" s="8">
        <v>0.84047493040716581</v>
      </c>
      <c r="AQ157" s="8">
        <v>1</v>
      </c>
      <c r="AR157" s="8">
        <v>1</v>
      </c>
      <c r="AS157" s="47">
        <v>0</v>
      </c>
      <c r="AT157" s="47">
        <v>0.81356245954963535</v>
      </c>
      <c r="AU157" s="13">
        <v>1</v>
      </c>
    </row>
    <row r="158" spans="4:47" x14ac:dyDescent="0.25">
      <c r="D158" s="8">
        <v>154</v>
      </c>
      <c r="E158" s="8">
        <f t="shared" ca="1" si="52"/>
        <v>0.77464040686341495</v>
      </c>
      <c r="F158" s="21">
        <f t="shared" ca="1" si="53"/>
        <v>43.210361429884124</v>
      </c>
      <c r="G158" s="21"/>
      <c r="H158" s="8">
        <v>154</v>
      </c>
      <c r="I158" s="21">
        <f t="shared" ca="1" si="54"/>
        <v>0.92328104927897359</v>
      </c>
      <c r="J158" s="21">
        <f t="shared" ca="1" si="55"/>
        <v>61.375825705961155</v>
      </c>
      <c r="K158" s="2"/>
      <c r="M158" s="44"/>
      <c r="N158" s="44"/>
      <c r="O158" s="44">
        <v>48122</v>
      </c>
      <c r="Q158" s="26">
        <v>155</v>
      </c>
      <c r="R158" s="42">
        <f t="shared" ca="1" si="50"/>
        <v>46726.74713682165</v>
      </c>
      <c r="S158" s="26" t="str">
        <f ca="1">IFERROR(IF(VLOOKUP(R158,$M$5:$M$504,1,0)&gt;0,$M$3,""),IFERROR(IF(VLOOKUP(R158,$N$5:$N$504,1,0)&gt;0,$N$3,""),IFERROR(IF(VLOOKUP(R158,#REF!,1,0)&gt;0,#REF!,""),IFERROR(IF(VLOOKUP(R158,#REF!,1,0)&gt;0,#REF!,""),IFERROR(IF(VLOOKUP(R158,$O$5:$O$244,1,0)&gt;0,$O$3,""),"ERROR")))))</f>
        <v>EQUIPO 1</v>
      </c>
      <c r="T158" s="26" t="str">
        <f ca="1">IFERROR(IF(VLOOKUP(R158,$M$5:$M$504,1,0)&gt;0,$M$4,""),IFERROR(IF(VLOOKUP(R158,$N$5:$N$504,1,0)&gt;0,$N$4,""),IFERROR(IF(VLOOKUP(R158,#REF!,1,0)&gt;0,#REF!,""),IFERROR(IF(VLOOKUP(R158,#REF!,1,0)&gt;0,#REF!,""),IFERROR(IF(VLOOKUP(R158,$O$5:$O$244,1,0)&gt;0,$O$3,""),"ERROR")))))</f>
        <v>INICIO</v>
      </c>
      <c r="U158" s="26">
        <f t="shared" ca="1" si="56"/>
        <v>0</v>
      </c>
      <c r="V158" s="26">
        <f t="shared" ca="1" si="51"/>
        <v>0</v>
      </c>
      <c r="W158" s="26">
        <f t="shared" ca="1" si="47"/>
        <v>26.252863178349799</v>
      </c>
      <c r="X158" s="26">
        <f t="shared" ca="1" si="48"/>
        <v>2027</v>
      </c>
      <c r="Y158" s="26">
        <f t="shared" ca="1" si="49"/>
        <v>12</v>
      </c>
      <c r="AF158" s="8">
        <v>148</v>
      </c>
      <c r="AG158" s="8">
        <v>0.19684018410043791</v>
      </c>
      <c r="AH158" s="8">
        <v>1</v>
      </c>
      <c r="AI158" s="8">
        <v>0.53467810940163607</v>
      </c>
      <c r="AJ158" s="8">
        <v>1</v>
      </c>
      <c r="AK158" s="8">
        <v>0.86232289020371089</v>
      </c>
      <c r="AL158" s="8">
        <v>0.19107204071866971</v>
      </c>
      <c r="AM158" s="8">
        <v>0.7494420416692118</v>
      </c>
      <c r="AN158" s="8">
        <v>1</v>
      </c>
      <c r="AO158" s="8">
        <v>1</v>
      </c>
      <c r="AP158" s="8">
        <v>1</v>
      </c>
      <c r="AQ158" s="8">
        <v>1</v>
      </c>
      <c r="AR158" s="8">
        <v>1</v>
      </c>
      <c r="AS158" s="47">
        <v>0.19107204071866971</v>
      </c>
      <c r="AT158" s="47">
        <v>0.79280531837858903</v>
      </c>
      <c r="AU158" s="13">
        <v>0</v>
      </c>
    </row>
    <row r="159" spans="4:47" x14ac:dyDescent="0.25">
      <c r="D159" s="8">
        <v>155</v>
      </c>
      <c r="E159" s="8">
        <f t="shared" ca="1" si="52"/>
        <v>0.79859430780985763</v>
      </c>
      <c r="F159" s="21">
        <f t="shared" ca="1" si="53"/>
        <v>38.788838665345089</v>
      </c>
      <c r="G159" s="21"/>
      <c r="H159" s="8">
        <v>155</v>
      </c>
      <c r="I159" s="21">
        <f t="shared" ca="1" si="54"/>
        <v>0.51476705815480639</v>
      </c>
      <c r="J159" s="21">
        <f t="shared" ca="1" si="55"/>
        <v>22.290718294126741</v>
      </c>
      <c r="K159" s="2"/>
      <c r="M159" s="44"/>
      <c r="N159" s="44"/>
      <c r="O159" s="44">
        <v>48153</v>
      </c>
      <c r="Q159" s="26">
        <v>156</v>
      </c>
      <c r="R159" s="42">
        <f t="shared" ca="1" si="50"/>
        <v>46753</v>
      </c>
      <c r="S159" s="26" t="str">
        <f ca="1">IFERROR(IF(VLOOKUP(R159,$M$5:$M$504,1,0)&gt;0,$M$3,""),IFERROR(IF(VLOOKUP(R159,$N$5:$N$504,1,0)&gt;0,$N$3,""),IFERROR(IF(VLOOKUP(R159,#REF!,1,0)&gt;0,#REF!,""),IFERROR(IF(VLOOKUP(R159,#REF!,1,0)&gt;0,#REF!,""),IFERROR(IF(VLOOKUP(R159,$O$5:$O$244,1,0)&gt;0,$O$3,""),"ERROR")))))</f>
        <v>CAMBIO MES</v>
      </c>
      <c r="T159" s="26" t="str">
        <f ca="1">IFERROR(IF(VLOOKUP(R159,$M$5:$M$504,1,0)&gt;0,$M$4,""),IFERROR(IF(VLOOKUP(R159,$N$5:$N$504,1,0)&gt;0,$N$4,""),IFERROR(IF(VLOOKUP(R159,#REF!,1,0)&gt;0,#REF!,""),IFERROR(IF(VLOOKUP(R159,#REF!,1,0)&gt;0,#REF!,""),IFERROR(IF(VLOOKUP(R159,$O$5:$O$244,1,0)&gt;0,$O$3,""),"ERROR")))))</f>
        <v>CAMBIO MES</v>
      </c>
      <c r="U159" s="26">
        <f t="shared" ca="1" si="56"/>
        <v>0</v>
      </c>
      <c r="V159" s="26">
        <f t="shared" ca="1" si="51"/>
        <v>0</v>
      </c>
      <c r="W159" s="26">
        <f t="shared" ca="1" si="47"/>
        <v>31</v>
      </c>
      <c r="X159" s="26">
        <f t="shared" ca="1" si="48"/>
        <v>2028</v>
      </c>
      <c r="Y159" s="26">
        <f t="shared" ca="1" si="49"/>
        <v>1</v>
      </c>
      <c r="AF159" s="8">
        <v>149</v>
      </c>
      <c r="AG159" s="8">
        <v>1</v>
      </c>
      <c r="AH159" s="8">
        <v>1</v>
      </c>
      <c r="AI159" s="8">
        <v>0.43140526517621064</v>
      </c>
      <c r="AJ159" s="8">
        <v>1</v>
      </c>
      <c r="AK159" s="8">
        <v>0.40052440338965217</v>
      </c>
      <c r="AL159" s="8">
        <v>0</v>
      </c>
      <c r="AM159" s="8">
        <v>0.94569931332103629</v>
      </c>
      <c r="AN159" s="8">
        <v>0.12397466180681799</v>
      </c>
      <c r="AO159" s="8">
        <v>0.74190605277132515</v>
      </c>
      <c r="AP159" s="8">
        <v>1</v>
      </c>
      <c r="AQ159" s="8">
        <v>0.45690627127429856</v>
      </c>
      <c r="AR159" s="8">
        <v>0.24025929017314471</v>
      </c>
      <c r="AS159" s="47">
        <v>0</v>
      </c>
      <c r="AT159" s="47">
        <v>0.6092112895102505</v>
      </c>
      <c r="AU159" s="13">
        <v>1</v>
      </c>
    </row>
    <row r="160" spans="4:47" x14ac:dyDescent="0.25">
      <c r="D160" s="8">
        <v>156</v>
      </c>
      <c r="E160" s="8">
        <f t="shared" ca="1" si="52"/>
        <v>5.7416458375070256E-2</v>
      </c>
      <c r="F160" s="21">
        <f t="shared" ca="1" si="53"/>
        <v>336.59932333463405</v>
      </c>
      <c r="G160" s="21"/>
      <c r="H160" s="8">
        <v>156</v>
      </c>
      <c r="I160" s="21">
        <f t="shared" ca="1" si="54"/>
        <v>2.5709074813051291E-2</v>
      </c>
      <c r="J160" s="21">
        <f t="shared" ca="1" si="55"/>
        <v>33.506171369621228</v>
      </c>
      <c r="K160" s="2"/>
      <c r="M160" s="44"/>
      <c r="N160" s="44"/>
      <c r="O160" s="44">
        <v>48183</v>
      </c>
      <c r="Q160" s="26">
        <v>157</v>
      </c>
      <c r="R160" s="42">
        <f t="shared" ca="1" si="50"/>
        <v>46784</v>
      </c>
      <c r="S160" s="26" t="str">
        <f ca="1">IFERROR(IF(VLOOKUP(R160,$M$5:$M$504,1,0)&gt;0,$M$3,""),IFERROR(IF(VLOOKUP(R160,$N$5:$N$504,1,0)&gt;0,$N$3,""),IFERROR(IF(VLOOKUP(R160,#REF!,1,0)&gt;0,#REF!,""),IFERROR(IF(VLOOKUP(R160,#REF!,1,0)&gt;0,#REF!,""),IFERROR(IF(VLOOKUP(R160,$O$5:$O$244,1,0)&gt;0,$O$3,""),"ERROR")))))</f>
        <v>CAMBIO MES</v>
      </c>
      <c r="T160" s="26" t="str">
        <f ca="1">IFERROR(IF(VLOOKUP(R160,$M$5:$M$504,1,0)&gt;0,$M$4,""),IFERROR(IF(VLOOKUP(R160,$N$5:$N$504,1,0)&gt;0,$N$4,""),IFERROR(IF(VLOOKUP(R160,#REF!,1,0)&gt;0,#REF!,""),IFERROR(IF(VLOOKUP(R160,#REF!,1,0)&gt;0,#REF!,""),IFERROR(IF(VLOOKUP(R160,$O$5:$O$244,1,0)&gt;0,$O$3,""),"ERROR")))))</f>
        <v>CAMBIO MES</v>
      </c>
      <c r="U160" s="26">
        <f t="shared" ca="1" si="56"/>
        <v>0</v>
      </c>
      <c r="V160" s="26">
        <f t="shared" ca="1" si="51"/>
        <v>0</v>
      </c>
      <c r="W160" s="26">
        <f t="shared" ca="1" si="47"/>
        <v>7.9518104432936525</v>
      </c>
      <c r="X160" s="26">
        <f t="shared" ca="1" si="48"/>
        <v>2028</v>
      </c>
      <c r="Y160" s="26">
        <f t="shared" ca="1" si="49"/>
        <v>2</v>
      </c>
      <c r="AF160" s="8">
        <v>150</v>
      </c>
      <c r="AG160" s="8">
        <v>1</v>
      </c>
      <c r="AH160" s="8">
        <v>1</v>
      </c>
      <c r="AI160" s="8">
        <v>1</v>
      </c>
      <c r="AJ160" s="8">
        <v>1</v>
      </c>
      <c r="AK160" s="8">
        <v>0.58486096634770812</v>
      </c>
      <c r="AL160" s="8">
        <v>0</v>
      </c>
      <c r="AM160" s="8">
        <v>0.55661817958377557</v>
      </c>
      <c r="AN160" s="8">
        <v>1</v>
      </c>
      <c r="AO160" s="8">
        <v>1</v>
      </c>
      <c r="AP160" s="8">
        <v>0.12507418841837095</v>
      </c>
      <c r="AQ160" s="8">
        <v>1</v>
      </c>
      <c r="AR160" s="8">
        <v>1</v>
      </c>
      <c r="AS160" s="47">
        <v>0</v>
      </c>
      <c r="AT160" s="47">
        <v>0.77058398182149446</v>
      </c>
      <c r="AU160" s="13">
        <v>1</v>
      </c>
    </row>
    <row r="161" spans="4:47" x14ac:dyDescent="0.25">
      <c r="D161" s="8">
        <v>157</v>
      </c>
      <c r="E161" s="8">
        <f t="shared" ca="1" si="52"/>
        <v>0.21307999653595555</v>
      </c>
      <c r="F161" s="21">
        <f t="shared" ca="1" si="53"/>
        <v>199.70008052863272</v>
      </c>
      <c r="G161" s="21"/>
      <c r="H161" s="8">
        <v>157</v>
      </c>
      <c r="I161" s="21">
        <f t="shared" ca="1" si="54"/>
        <v>0.28146772644420259</v>
      </c>
      <c r="J161" s="21">
        <f t="shared" ca="1" si="55"/>
        <v>4.9891377068194167</v>
      </c>
      <c r="K161" s="2"/>
      <c r="M161" s="44"/>
      <c r="N161" s="44"/>
      <c r="O161" s="44">
        <v>48214</v>
      </c>
      <c r="Q161" s="26">
        <v>158</v>
      </c>
      <c r="R161" s="42">
        <f t="shared" ca="1" si="50"/>
        <v>46791.951810443294</v>
      </c>
      <c r="S161" s="26" t="str">
        <f ca="1">IFERROR(IF(VLOOKUP(R161,$M$5:$M$504,1,0)&gt;0,$M$3,""),IFERROR(IF(VLOOKUP(R161,$N$5:$N$504,1,0)&gt;0,$N$3,""),IFERROR(IF(VLOOKUP(R161,#REF!,1,0)&gt;0,#REF!,""),IFERROR(IF(VLOOKUP(R161,#REF!,1,0)&gt;0,#REF!,""),IFERROR(IF(VLOOKUP(R161,$O$5:$O$244,1,0)&gt;0,$O$3,""),"ERROR")))))</f>
        <v>EQUIPO 1</v>
      </c>
      <c r="T161" s="26" t="str">
        <f ca="1">IFERROR(IF(VLOOKUP(R161,$M$5:$M$504,1,0)&gt;0,$M$4,""),IFERROR(IF(VLOOKUP(R161,$N$5:$N$504,1,0)&gt;0,$N$4,""),IFERROR(IF(VLOOKUP(R161,#REF!,1,0)&gt;0,#REF!,""),IFERROR(IF(VLOOKUP(R161,#REF!,1,0)&gt;0,#REF!,""),IFERROR(IF(VLOOKUP(R161,$O$5:$O$244,1,0)&gt;0,$O$3,""),"ERROR")))))</f>
        <v>FIN</v>
      </c>
      <c r="U161" s="26">
        <f t="shared" ca="1" si="56"/>
        <v>1</v>
      </c>
      <c r="V161" s="26">
        <f t="shared" ca="1" si="51"/>
        <v>1</v>
      </c>
      <c r="W161" s="26">
        <f t="shared" ca="1" si="47"/>
        <v>16.067207236985269</v>
      </c>
      <c r="X161" s="26">
        <f t="shared" ca="1" si="48"/>
        <v>2028</v>
      </c>
      <c r="Y161" s="26">
        <f t="shared" ca="1" si="49"/>
        <v>2</v>
      </c>
      <c r="AF161" s="8">
        <v>151</v>
      </c>
      <c r="AG161" s="8">
        <v>1</v>
      </c>
      <c r="AH161" s="8">
        <v>1</v>
      </c>
      <c r="AI161" s="8">
        <v>1</v>
      </c>
      <c r="AJ161" s="8">
        <v>1</v>
      </c>
      <c r="AK161" s="8">
        <v>1</v>
      </c>
      <c r="AL161" s="8">
        <v>0.97727058376379616</v>
      </c>
      <c r="AM161" s="8">
        <v>1</v>
      </c>
      <c r="AN161" s="8">
        <v>1</v>
      </c>
      <c r="AO161" s="8">
        <v>0.794536580729861</v>
      </c>
      <c r="AP161" s="8">
        <v>1</v>
      </c>
      <c r="AQ161" s="8">
        <v>0.58889208259133741</v>
      </c>
      <c r="AR161" s="8">
        <v>1</v>
      </c>
      <c r="AS161" s="47">
        <v>0.58889208259133741</v>
      </c>
      <c r="AT161" s="47">
        <v>0.94745473263712288</v>
      </c>
      <c r="AU161" s="13">
        <v>0</v>
      </c>
    </row>
    <row r="162" spans="4:47" x14ac:dyDescent="0.25">
      <c r="D162" s="8">
        <v>158</v>
      </c>
      <c r="E162" s="8">
        <f t="shared" ca="1" si="52"/>
        <v>0.81069560028035637</v>
      </c>
      <c r="F162" s="21">
        <f t="shared" ca="1" si="53"/>
        <v>36.572642866493055</v>
      </c>
      <c r="G162" s="21"/>
      <c r="H162" s="8">
        <v>158</v>
      </c>
      <c r="I162" s="21">
        <f t="shared" ca="1" si="54"/>
        <v>0.49494620060687766</v>
      </c>
      <c r="J162" s="21">
        <f t="shared" ca="1" si="55"/>
        <v>20.893901939830638</v>
      </c>
      <c r="K162" s="2"/>
      <c r="M162" s="44"/>
      <c r="N162" s="44"/>
      <c r="O162" s="44">
        <v>48245</v>
      </c>
      <c r="Q162" s="26">
        <v>159</v>
      </c>
      <c r="R162" s="42">
        <f t="shared" ca="1" si="50"/>
        <v>46808.019017680279</v>
      </c>
      <c r="S162" s="26" t="str">
        <f ca="1">IFERROR(IF(VLOOKUP(R162,$M$5:$M$504,1,0)&gt;0,$M$3,""),IFERROR(IF(VLOOKUP(R162,$N$5:$N$504,1,0)&gt;0,$N$3,""),IFERROR(IF(VLOOKUP(R162,#REF!,1,0)&gt;0,#REF!,""),IFERROR(IF(VLOOKUP(R162,#REF!,1,0)&gt;0,#REF!,""),IFERROR(IF(VLOOKUP(R162,$O$5:$O$244,1,0)&gt;0,$O$3,""),"ERROR")))))</f>
        <v>EQUIPO 1</v>
      </c>
      <c r="T162" s="26" t="str">
        <f ca="1">IFERROR(IF(VLOOKUP(R162,$M$5:$M$504,1,0)&gt;0,$M$4,""),IFERROR(IF(VLOOKUP(R162,$N$5:$N$504,1,0)&gt;0,$N$4,""),IFERROR(IF(VLOOKUP(R162,#REF!,1,0)&gt;0,#REF!,""),IFERROR(IF(VLOOKUP(R162,#REF!,1,0)&gt;0,#REF!,""),IFERROR(IF(VLOOKUP(R162,$O$5:$O$244,1,0)&gt;0,$O$3,""),"ERROR")))))</f>
        <v>INICIO</v>
      </c>
      <c r="U162" s="26">
        <f t="shared" ca="1" si="56"/>
        <v>0</v>
      </c>
      <c r="V162" s="26">
        <f t="shared" ca="1" si="51"/>
        <v>0</v>
      </c>
      <c r="W162" s="26">
        <f t="shared" ca="1" si="47"/>
        <v>4.980982319721079</v>
      </c>
      <c r="X162" s="26">
        <f t="shared" ca="1" si="48"/>
        <v>2028</v>
      </c>
      <c r="Y162" s="26">
        <f t="shared" ca="1" si="49"/>
        <v>2</v>
      </c>
      <c r="AF162" s="8">
        <v>152</v>
      </c>
      <c r="AG162" s="8">
        <v>0.11633707683757812</v>
      </c>
      <c r="AH162" s="8">
        <v>1</v>
      </c>
      <c r="AI162" s="8">
        <v>1</v>
      </c>
      <c r="AJ162" s="8">
        <v>0.9892838679974375</v>
      </c>
      <c r="AK162" s="8">
        <v>0.4216366139418472</v>
      </c>
      <c r="AL162" s="8">
        <v>1</v>
      </c>
      <c r="AM162" s="8">
        <v>1</v>
      </c>
      <c r="AN162" s="8">
        <v>1</v>
      </c>
      <c r="AO162" s="8">
        <v>1</v>
      </c>
      <c r="AP162" s="8">
        <v>1</v>
      </c>
      <c r="AQ162" s="8">
        <v>7.2856455536869664E-3</v>
      </c>
      <c r="AR162" s="8">
        <v>0.55503549911044237</v>
      </c>
      <c r="AS162" s="47">
        <v>7.2856455536869664E-3</v>
      </c>
      <c r="AT162" s="47">
        <v>0.75556265833731406</v>
      </c>
      <c r="AU162" s="13">
        <v>0</v>
      </c>
    </row>
    <row r="163" spans="4:47" x14ac:dyDescent="0.25">
      <c r="D163" s="8">
        <v>159</v>
      </c>
      <c r="E163" s="8">
        <f t="shared" ca="1" si="52"/>
        <v>0.41716063016431315</v>
      </c>
      <c r="F163" s="21">
        <f t="shared" ca="1" si="53"/>
        <v>123.00671048748247</v>
      </c>
      <c r="G163" s="21"/>
      <c r="H163" s="8">
        <v>159</v>
      </c>
      <c r="I163" s="21">
        <f t="shared" ca="1" si="54"/>
        <v>0.6208780119374766</v>
      </c>
      <c r="J163" s="21">
        <f t="shared" ca="1" si="55"/>
        <v>29.901693857015736</v>
      </c>
      <c r="K163" s="2"/>
      <c r="M163" s="44"/>
      <c r="N163" s="44"/>
      <c r="O163" s="44">
        <v>48274</v>
      </c>
      <c r="Q163" s="26">
        <v>160</v>
      </c>
      <c r="R163" s="42">
        <f t="shared" ca="1" si="50"/>
        <v>46813</v>
      </c>
      <c r="S163" s="26" t="str">
        <f ca="1">IFERROR(IF(VLOOKUP(R163,$M$5:$M$504,1,0)&gt;0,$M$3,""),IFERROR(IF(VLOOKUP(R163,$N$5:$N$504,1,0)&gt;0,$N$3,""),IFERROR(IF(VLOOKUP(R163,#REF!,1,0)&gt;0,#REF!,""),IFERROR(IF(VLOOKUP(R163,#REF!,1,0)&gt;0,#REF!,""),IFERROR(IF(VLOOKUP(R163,$O$5:$O$244,1,0)&gt;0,$O$3,""),"ERROR")))))</f>
        <v>CAMBIO MES</v>
      </c>
      <c r="T163" s="26" t="str">
        <f ca="1">IFERROR(IF(VLOOKUP(R163,$M$5:$M$504,1,0)&gt;0,$M$4,""),IFERROR(IF(VLOOKUP(R163,$N$5:$N$504,1,0)&gt;0,$N$4,""),IFERROR(IF(VLOOKUP(R163,#REF!,1,0)&gt;0,#REF!,""),IFERROR(IF(VLOOKUP(R163,#REF!,1,0)&gt;0,#REF!,""),IFERROR(IF(VLOOKUP(R163,$O$5:$O$244,1,0)&gt;0,$O$3,""),"ERROR")))))</f>
        <v>CAMBIO MES</v>
      </c>
      <c r="U163" s="26">
        <f t="shared" ca="1" si="56"/>
        <v>0</v>
      </c>
      <c r="V163" s="26">
        <f t="shared" ca="1" si="51"/>
        <v>0</v>
      </c>
      <c r="W163" s="26">
        <f t="shared" ca="1" si="47"/>
        <v>15.246217394371342</v>
      </c>
      <c r="X163" s="26">
        <f t="shared" ca="1" si="48"/>
        <v>2028</v>
      </c>
      <c r="Y163" s="26">
        <f t="shared" ca="1" si="49"/>
        <v>3</v>
      </c>
      <c r="AF163" s="8">
        <v>153</v>
      </c>
      <c r="AG163" s="8">
        <v>1</v>
      </c>
      <c r="AH163" s="8">
        <v>0.72526621611645425</v>
      </c>
      <c r="AI163" s="8">
        <v>0.27284288130003037</v>
      </c>
      <c r="AJ163" s="8">
        <v>1</v>
      </c>
      <c r="AK163" s="8">
        <v>1</v>
      </c>
      <c r="AL163" s="8">
        <v>0.3849940764349109</v>
      </c>
      <c r="AM163" s="8">
        <v>0.31151162999759113</v>
      </c>
      <c r="AN163" s="8">
        <v>0.5752997591994391</v>
      </c>
      <c r="AO163" s="8">
        <v>0.66455797646461479</v>
      </c>
      <c r="AP163" s="8">
        <v>1</v>
      </c>
      <c r="AQ163" s="8">
        <v>0.1679340708181068</v>
      </c>
      <c r="AR163" s="8">
        <v>0.49627518711021101</v>
      </c>
      <c r="AS163" s="47">
        <v>0.1679340708181068</v>
      </c>
      <c r="AT163" s="47">
        <v>0.63333109848935654</v>
      </c>
      <c r="AU163" s="13">
        <v>0</v>
      </c>
    </row>
    <row r="164" spans="4:47" x14ac:dyDescent="0.25">
      <c r="D164" s="8">
        <v>160</v>
      </c>
      <c r="E164" s="8">
        <f t="shared" ca="1" si="52"/>
        <v>2.6688325878999608E-3</v>
      </c>
      <c r="F164" s="21">
        <f t="shared" ca="1" si="53"/>
        <v>625.7425881121344</v>
      </c>
      <c r="G164" s="21"/>
      <c r="H164" s="8">
        <v>160</v>
      </c>
      <c r="I164" s="21">
        <f t="shared" ca="1" si="54"/>
        <v>0.39804814877160355</v>
      </c>
      <c r="J164" s="21">
        <f t="shared" ca="1" si="55"/>
        <v>13.98648651051392</v>
      </c>
      <c r="K164" s="2"/>
      <c r="M164" s="44"/>
      <c r="N164" s="44"/>
      <c r="O164" s="44">
        <v>48305</v>
      </c>
      <c r="Q164" s="26">
        <v>161</v>
      </c>
      <c r="R164" s="42">
        <f t="shared" ca="1" si="50"/>
        <v>46828.246217394371</v>
      </c>
      <c r="S164" s="26" t="str">
        <f ca="1">IFERROR(IF(VLOOKUP(R164,$M$5:$M$504,1,0)&gt;0,$M$3,""),IFERROR(IF(VLOOKUP(R164,$N$5:$N$504,1,0)&gt;0,$N$3,""),IFERROR(IF(VLOOKUP(R164,#REF!,1,0)&gt;0,#REF!,""),IFERROR(IF(VLOOKUP(R164,#REF!,1,0)&gt;0,#REF!,""),IFERROR(IF(VLOOKUP(R164,$O$5:$O$244,1,0)&gt;0,$O$3,""),"ERROR")))))</f>
        <v>EQUIPO 1</v>
      </c>
      <c r="T164" s="26" t="str">
        <f ca="1">IFERROR(IF(VLOOKUP(R164,$M$5:$M$504,1,0)&gt;0,$M$4,""),IFERROR(IF(VLOOKUP(R164,$N$5:$N$504,1,0)&gt;0,$N$4,""),IFERROR(IF(VLOOKUP(R164,#REF!,1,0)&gt;0,#REF!,""),IFERROR(IF(VLOOKUP(R164,#REF!,1,0)&gt;0,#REF!,""),IFERROR(IF(VLOOKUP(R164,$O$5:$O$244,1,0)&gt;0,$O$3,""),"ERROR")))))</f>
        <v>FIN</v>
      </c>
      <c r="U164" s="26">
        <f t="shared" ca="1" si="56"/>
        <v>1</v>
      </c>
      <c r="V164" s="26">
        <f t="shared" ca="1" si="51"/>
        <v>1</v>
      </c>
      <c r="W164" s="26">
        <f t="shared" ca="1" si="47"/>
        <v>15.753782605628658</v>
      </c>
      <c r="X164" s="26">
        <f t="shared" ca="1" si="48"/>
        <v>2028</v>
      </c>
      <c r="Y164" s="26">
        <f t="shared" ca="1" si="49"/>
        <v>3</v>
      </c>
      <c r="AF164" s="8">
        <v>154</v>
      </c>
      <c r="AG164" s="8">
        <v>1</v>
      </c>
      <c r="AH164" s="8">
        <v>0.21525171360761824</v>
      </c>
      <c r="AI164" s="8">
        <v>0.38826084396902344</v>
      </c>
      <c r="AJ164" s="8">
        <v>1</v>
      </c>
      <c r="AK164" s="8">
        <v>1</v>
      </c>
      <c r="AL164" s="8">
        <v>1</v>
      </c>
      <c r="AM164" s="8">
        <v>1</v>
      </c>
      <c r="AN164" s="8">
        <v>1</v>
      </c>
      <c r="AO164" s="8">
        <v>1</v>
      </c>
      <c r="AP164" s="8">
        <v>1</v>
      </c>
      <c r="AQ164" s="8">
        <v>1</v>
      </c>
      <c r="AR164" s="8">
        <v>1</v>
      </c>
      <c r="AS164" s="47">
        <v>0.21525171360761824</v>
      </c>
      <c r="AT164" s="47">
        <v>0.88784420313439183</v>
      </c>
      <c r="AU164" s="13">
        <v>0</v>
      </c>
    </row>
    <row r="165" spans="4:47" x14ac:dyDescent="0.25">
      <c r="D165" s="8">
        <v>161</v>
      </c>
      <c r="E165" s="8">
        <f t="shared" ca="1" si="52"/>
        <v>0.25464302001038308</v>
      </c>
      <c r="F165" s="21">
        <f t="shared" ca="1" si="53"/>
        <v>179.95850438959772</v>
      </c>
      <c r="G165" s="21"/>
      <c r="H165" s="8">
        <v>161</v>
      </c>
      <c r="I165" s="21">
        <f t="shared" ca="1" si="54"/>
        <v>9.7284537377540059E-2</v>
      </c>
      <c r="J165" s="21">
        <f t="shared" ca="1" si="55"/>
        <v>15.212839296708921</v>
      </c>
      <c r="K165" s="2"/>
      <c r="M165" s="44"/>
      <c r="N165" s="44"/>
      <c r="O165" s="44">
        <v>48335</v>
      </c>
      <c r="Q165" s="26">
        <v>162</v>
      </c>
      <c r="R165" s="42">
        <f t="shared" ca="1" si="50"/>
        <v>46844</v>
      </c>
      <c r="S165" s="26" t="str">
        <f ca="1">IFERROR(IF(VLOOKUP(R165,$M$5:$M$504,1,0)&gt;0,$M$3,""),IFERROR(IF(VLOOKUP(R165,$N$5:$N$504,1,0)&gt;0,$N$3,""),IFERROR(IF(VLOOKUP(R165,#REF!,1,0)&gt;0,#REF!,""),IFERROR(IF(VLOOKUP(R165,#REF!,1,0)&gt;0,#REF!,""),IFERROR(IF(VLOOKUP(R165,$O$5:$O$244,1,0)&gt;0,$O$3,""),"ERROR")))))</f>
        <v>CAMBIO MES</v>
      </c>
      <c r="T165" s="26" t="str">
        <f ca="1">IFERROR(IF(VLOOKUP(R165,$M$5:$M$504,1,0)&gt;0,$M$4,""),IFERROR(IF(VLOOKUP(R165,$N$5:$N$504,1,0)&gt;0,$N$4,""),IFERROR(IF(VLOOKUP(R165,#REF!,1,0)&gt;0,#REF!,""),IFERROR(IF(VLOOKUP(R165,#REF!,1,0)&gt;0,#REF!,""),IFERROR(IF(VLOOKUP(R165,$O$5:$O$244,1,0)&gt;0,$O$3,""),"ERROR")))))</f>
        <v>CAMBIO MES</v>
      </c>
      <c r="U165" s="26">
        <f t="shared" ca="1" si="56"/>
        <v>1</v>
      </c>
      <c r="V165" s="26">
        <f t="shared" ca="1" si="51"/>
        <v>1</v>
      </c>
      <c r="W165" s="26">
        <f t="shared" ca="1" si="47"/>
        <v>30</v>
      </c>
      <c r="X165" s="26">
        <f t="shared" ca="1" si="48"/>
        <v>2028</v>
      </c>
      <c r="Y165" s="26">
        <f t="shared" ca="1" si="49"/>
        <v>4</v>
      </c>
      <c r="AF165" s="8">
        <v>155</v>
      </c>
      <c r="AG165" s="8">
        <v>1</v>
      </c>
      <c r="AH165" s="8">
        <v>1</v>
      </c>
      <c r="AI165" s="8">
        <v>1</v>
      </c>
      <c r="AJ165" s="8">
        <v>1</v>
      </c>
      <c r="AK165" s="8">
        <v>1</v>
      </c>
      <c r="AL165" s="8">
        <v>0.9613288729245445</v>
      </c>
      <c r="AM165" s="8">
        <v>0.80770476603168884</v>
      </c>
      <c r="AN165" s="8">
        <v>1</v>
      </c>
      <c r="AO165" s="8">
        <v>1</v>
      </c>
      <c r="AP165" s="8">
        <v>1</v>
      </c>
      <c r="AQ165" s="8">
        <v>1</v>
      </c>
      <c r="AR165" s="8">
        <v>0.80845155065453</v>
      </c>
      <c r="AS165" s="47">
        <v>0.80770476603168884</v>
      </c>
      <c r="AT165" s="47">
        <v>0.96422112878084687</v>
      </c>
      <c r="AU165" s="13">
        <v>0</v>
      </c>
    </row>
    <row r="166" spans="4:47" x14ac:dyDescent="0.25">
      <c r="D166" s="8">
        <v>162</v>
      </c>
      <c r="E166" s="8">
        <f t="shared" ca="1" si="52"/>
        <v>0.18189726764122738</v>
      </c>
      <c r="F166" s="21">
        <f t="shared" ca="1" si="53"/>
        <v>216.94373886094354</v>
      </c>
      <c r="G166" s="21"/>
      <c r="H166" s="8">
        <v>162</v>
      </c>
      <c r="I166" s="21">
        <f t="shared" ca="1" si="54"/>
        <v>0.18137007692848961</v>
      </c>
      <c r="J166" s="21">
        <f t="shared" ca="1" si="55"/>
        <v>4.3338545497177385</v>
      </c>
      <c r="K166" s="2"/>
      <c r="M166" s="44"/>
      <c r="N166" s="44"/>
      <c r="O166" s="44">
        <v>48366</v>
      </c>
      <c r="Q166" s="26">
        <v>163</v>
      </c>
      <c r="R166" s="42">
        <f t="shared" ca="1" si="50"/>
        <v>46874</v>
      </c>
      <c r="S166" s="26" t="str">
        <f ca="1">IFERROR(IF(VLOOKUP(R166,$M$5:$M$504,1,0)&gt;0,$M$3,""),IFERROR(IF(VLOOKUP(R166,$N$5:$N$504,1,0)&gt;0,$N$3,""),IFERROR(IF(VLOOKUP(R166,#REF!,1,0)&gt;0,#REF!,""),IFERROR(IF(VLOOKUP(R166,#REF!,1,0)&gt;0,#REF!,""),IFERROR(IF(VLOOKUP(R166,$O$5:$O$244,1,0)&gt;0,$O$3,""),"ERROR")))))</f>
        <v>CAMBIO MES</v>
      </c>
      <c r="T166" s="26" t="str">
        <f ca="1">IFERROR(IF(VLOOKUP(R166,$M$5:$M$504,1,0)&gt;0,$M$4,""),IFERROR(IF(VLOOKUP(R166,$N$5:$N$504,1,0)&gt;0,$N$4,""),IFERROR(IF(VLOOKUP(R166,#REF!,1,0)&gt;0,#REF!,""),IFERROR(IF(VLOOKUP(R166,#REF!,1,0)&gt;0,#REF!,""),IFERROR(IF(VLOOKUP(R166,$O$5:$O$244,1,0)&gt;0,$O$3,""),"ERROR")))))</f>
        <v>CAMBIO MES</v>
      </c>
      <c r="U166" s="26">
        <f t="shared" ca="1" si="56"/>
        <v>1</v>
      </c>
      <c r="V166" s="26">
        <f t="shared" ca="1" si="51"/>
        <v>1</v>
      </c>
      <c r="W166" s="26">
        <f t="shared" ca="1" si="47"/>
        <v>31</v>
      </c>
      <c r="X166" s="26">
        <f t="shared" ca="1" si="48"/>
        <v>2028</v>
      </c>
      <c r="Y166" s="26">
        <f t="shared" ca="1" si="49"/>
        <v>5</v>
      </c>
      <c r="AF166" s="8">
        <v>156</v>
      </c>
      <c r="AG166" s="8">
        <v>0.55934969271460899</v>
      </c>
      <c r="AH166" s="8">
        <v>1</v>
      </c>
      <c r="AI166" s="8">
        <v>0.57714356312287907</v>
      </c>
      <c r="AJ166" s="8">
        <v>0.53918455177966584</v>
      </c>
      <c r="AK166" s="8">
        <v>1</v>
      </c>
      <c r="AL166" s="8">
        <v>1</v>
      </c>
      <c r="AM166" s="8">
        <v>1</v>
      </c>
      <c r="AN166" s="8">
        <v>0.82311323991058505</v>
      </c>
      <c r="AO166" s="8">
        <v>0.69163830944986937</v>
      </c>
      <c r="AP166" s="8">
        <v>0.81810904977793408</v>
      </c>
      <c r="AQ166" s="8">
        <v>1</v>
      </c>
      <c r="AR166" s="8">
        <v>1</v>
      </c>
      <c r="AS166" s="47">
        <v>0.53918455177966584</v>
      </c>
      <c r="AT166" s="47">
        <v>0.83296950067997888</v>
      </c>
      <c r="AU166" s="13">
        <v>0</v>
      </c>
    </row>
    <row r="167" spans="4:47" x14ac:dyDescent="0.25">
      <c r="D167" s="8">
        <v>163</v>
      </c>
      <c r="E167" s="8">
        <f t="shared" ca="1" si="52"/>
        <v>0.79762239563018766</v>
      </c>
      <c r="F167" s="21">
        <f t="shared" ca="1" si="53"/>
        <v>38.96729486820373</v>
      </c>
      <c r="G167" s="21"/>
      <c r="H167" s="8">
        <v>163</v>
      </c>
      <c r="I167" s="21">
        <f t="shared" ca="1" si="54"/>
        <v>0.86901949878335016</v>
      </c>
      <c r="J167" s="21">
        <f t="shared" ca="1" si="55"/>
        <v>52.782121412958048</v>
      </c>
      <c r="K167" s="2"/>
      <c r="M167" s="44"/>
      <c r="N167" s="44"/>
      <c r="O167" s="44">
        <v>48396</v>
      </c>
      <c r="Q167" s="26">
        <v>164</v>
      </c>
      <c r="R167" s="42">
        <f t="shared" ca="1" si="50"/>
        <v>46905</v>
      </c>
      <c r="S167" s="26" t="str">
        <f ca="1">IFERROR(IF(VLOOKUP(R167,$M$5:$M$504,1,0)&gt;0,$M$3,""),IFERROR(IF(VLOOKUP(R167,$N$5:$N$504,1,0)&gt;0,$N$3,""),IFERROR(IF(VLOOKUP(R167,#REF!,1,0)&gt;0,#REF!,""),IFERROR(IF(VLOOKUP(R167,#REF!,1,0)&gt;0,#REF!,""),IFERROR(IF(VLOOKUP(R167,$O$5:$O$244,1,0)&gt;0,$O$3,""),"ERROR")))))</f>
        <v>CAMBIO MES</v>
      </c>
      <c r="T167" s="26" t="str">
        <f ca="1">IFERROR(IF(VLOOKUP(R167,$M$5:$M$504,1,0)&gt;0,$M$4,""),IFERROR(IF(VLOOKUP(R167,$N$5:$N$504,1,0)&gt;0,$N$4,""),IFERROR(IF(VLOOKUP(R167,#REF!,1,0)&gt;0,#REF!,""),IFERROR(IF(VLOOKUP(R167,#REF!,1,0)&gt;0,#REF!,""),IFERROR(IF(VLOOKUP(R167,$O$5:$O$244,1,0)&gt;0,$O$3,""),"ERROR")))))</f>
        <v>CAMBIO MES</v>
      </c>
      <c r="U167" s="26">
        <f t="shared" ca="1" si="56"/>
        <v>1</v>
      </c>
      <c r="V167" s="26">
        <f t="shared" ca="1" si="51"/>
        <v>1</v>
      </c>
      <c r="W167" s="26">
        <f t="shared" ca="1" si="47"/>
        <v>4.7728956173159531</v>
      </c>
      <c r="X167" s="26">
        <f t="shared" ca="1" si="48"/>
        <v>2028</v>
      </c>
      <c r="Y167" s="26">
        <f t="shared" ca="1" si="49"/>
        <v>6</v>
      </c>
      <c r="AF167" s="8">
        <v>157</v>
      </c>
      <c r="AG167" s="8">
        <v>1</v>
      </c>
      <c r="AH167" s="8">
        <v>1</v>
      </c>
      <c r="AI167" s="8">
        <v>1</v>
      </c>
      <c r="AJ167" s="8">
        <v>1</v>
      </c>
      <c r="AK167" s="8">
        <v>1</v>
      </c>
      <c r="AL167" s="8">
        <v>0.40201116306707263</v>
      </c>
      <c r="AM167" s="8">
        <v>0.77695582833093213</v>
      </c>
      <c r="AN167" s="8">
        <v>0.37234737036910259</v>
      </c>
      <c r="AO167" s="8">
        <v>0.65778314679167427</v>
      </c>
      <c r="AP167" s="8">
        <v>1</v>
      </c>
      <c r="AQ167" s="8">
        <v>1</v>
      </c>
      <c r="AR167" s="8">
        <v>0.80773243207330514</v>
      </c>
      <c r="AS167" s="47">
        <v>0.37234737036910259</v>
      </c>
      <c r="AT167" s="47">
        <v>0.83414228451982453</v>
      </c>
      <c r="AU167" s="13">
        <v>0</v>
      </c>
    </row>
    <row r="168" spans="4:47" x14ac:dyDescent="0.25">
      <c r="D168" s="8">
        <v>164</v>
      </c>
      <c r="E168" s="8">
        <f t="shared" ca="1" si="52"/>
        <v>0.68895836275087097</v>
      </c>
      <c r="F168" s="21">
        <f t="shared" ca="1" si="53"/>
        <v>59.572756826582967</v>
      </c>
      <c r="G168" s="21"/>
      <c r="H168" s="8">
        <v>164</v>
      </c>
      <c r="I168" s="21">
        <f t="shared" ca="1" si="54"/>
        <v>0.72556072522454296</v>
      </c>
      <c r="J168" s="21">
        <f t="shared" ca="1" si="55"/>
        <v>38.099880359018073</v>
      </c>
      <c r="K168" s="2"/>
      <c r="M168" s="44"/>
      <c r="N168" s="44"/>
      <c r="O168" s="44">
        <v>48427</v>
      </c>
      <c r="Q168" s="26">
        <v>165</v>
      </c>
      <c r="R168" s="42">
        <f t="shared" ca="1" si="50"/>
        <v>46909.772895617316</v>
      </c>
      <c r="S168" s="26" t="str">
        <f ca="1">IFERROR(IF(VLOOKUP(R168,$M$5:$M$504,1,0)&gt;0,$M$3,""),IFERROR(IF(VLOOKUP(R168,$N$5:$N$504,1,0)&gt;0,$N$3,""),IFERROR(IF(VLOOKUP(R168,#REF!,1,0)&gt;0,#REF!,""),IFERROR(IF(VLOOKUP(R168,#REF!,1,0)&gt;0,#REF!,""),IFERROR(IF(VLOOKUP(R168,$O$5:$O$244,1,0)&gt;0,$O$3,""),"ERROR")))))</f>
        <v>EQUIPO 1</v>
      </c>
      <c r="T168" s="26" t="str">
        <f ca="1">IFERROR(IF(VLOOKUP(R168,$M$5:$M$504,1,0)&gt;0,$M$4,""),IFERROR(IF(VLOOKUP(R168,$N$5:$N$504,1,0)&gt;0,$N$4,""),IFERROR(IF(VLOOKUP(R168,#REF!,1,0)&gt;0,#REF!,""),IFERROR(IF(VLOOKUP(R168,#REF!,1,0)&gt;0,#REF!,""),IFERROR(IF(VLOOKUP(R168,$O$5:$O$244,1,0)&gt;0,$O$3,""),"ERROR")))))</f>
        <v>INICIO</v>
      </c>
      <c r="U168" s="26">
        <f t="shared" ca="1" si="56"/>
        <v>0</v>
      </c>
      <c r="V168" s="26">
        <f t="shared" ca="1" si="51"/>
        <v>0</v>
      </c>
      <c r="W168" s="26">
        <f t="shared" ca="1" si="47"/>
        <v>8.7985565081107779</v>
      </c>
      <c r="X168" s="26">
        <f t="shared" ca="1" si="48"/>
        <v>2028</v>
      </c>
      <c r="Y168" s="26">
        <f t="shared" ca="1" si="49"/>
        <v>6</v>
      </c>
      <c r="AF168" s="8">
        <v>158</v>
      </c>
      <c r="AG168" s="8">
        <v>0.87296079875616872</v>
      </c>
      <c r="AH168" s="8">
        <v>1</v>
      </c>
      <c r="AI168" s="8">
        <v>1</v>
      </c>
      <c r="AJ168" s="8">
        <v>1</v>
      </c>
      <c r="AK168" s="8">
        <v>1</v>
      </c>
      <c r="AL168" s="8">
        <v>1</v>
      </c>
      <c r="AM168" s="8">
        <v>1</v>
      </c>
      <c r="AN168" s="8">
        <v>1</v>
      </c>
      <c r="AO168" s="8">
        <v>0.83207427272573109</v>
      </c>
      <c r="AP168" s="8">
        <v>0.66964108932522992</v>
      </c>
      <c r="AQ168" s="8">
        <v>1</v>
      </c>
      <c r="AR168" s="8">
        <v>0.5742840070775973</v>
      </c>
      <c r="AS168" s="47">
        <v>0.5742840070775973</v>
      </c>
      <c r="AT168" s="47">
        <v>0.91119367378548166</v>
      </c>
      <c r="AU168" s="13">
        <v>0</v>
      </c>
    </row>
    <row r="169" spans="4:47" x14ac:dyDescent="0.25">
      <c r="D169" s="8">
        <v>165</v>
      </c>
      <c r="E169" s="8">
        <f t="shared" ca="1" si="52"/>
        <v>0.97720563983489628</v>
      </c>
      <c r="F169" s="21">
        <f t="shared" ca="1" si="53"/>
        <v>5.596196232169671</v>
      </c>
      <c r="G169" s="21"/>
      <c r="H169" s="8">
        <v>165</v>
      </c>
      <c r="I169" s="21">
        <f t="shared" ca="1" si="54"/>
        <v>0.39213298974847088</v>
      </c>
      <c r="J169" s="21">
        <f t="shared" ca="1" si="55"/>
        <v>13.554684684888382</v>
      </c>
      <c r="K169" s="2"/>
      <c r="M169" s="44"/>
      <c r="N169" s="44"/>
      <c r="O169" s="44">
        <v>48458</v>
      </c>
      <c r="Q169" s="26">
        <v>166</v>
      </c>
      <c r="R169" s="42">
        <f t="shared" ca="1" si="50"/>
        <v>46918.571452125427</v>
      </c>
      <c r="S169" s="26" t="str">
        <f ca="1">IFERROR(IF(VLOOKUP(R169,$M$5:$M$504,1,0)&gt;0,$M$3,""),IFERROR(IF(VLOOKUP(R169,$N$5:$N$504,1,0)&gt;0,$N$3,""),IFERROR(IF(VLOOKUP(R169,#REF!,1,0)&gt;0,#REF!,""),IFERROR(IF(VLOOKUP(R169,#REF!,1,0)&gt;0,#REF!,""),IFERROR(IF(VLOOKUP(R169,$O$5:$O$244,1,0)&gt;0,$O$3,""),"ERROR")))))</f>
        <v>EQUIPO 1</v>
      </c>
      <c r="T169" s="26" t="str">
        <f ca="1">IFERROR(IF(VLOOKUP(R169,$M$5:$M$504,1,0)&gt;0,$M$4,""),IFERROR(IF(VLOOKUP(R169,$N$5:$N$504,1,0)&gt;0,$N$4,""),IFERROR(IF(VLOOKUP(R169,#REF!,1,0)&gt;0,#REF!,""),IFERROR(IF(VLOOKUP(R169,#REF!,1,0)&gt;0,#REF!,""),IFERROR(IF(VLOOKUP(R169,$O$5:$O$244,1,0)&gt;0,$O$3,""),"ERROR")))))</f>
        <v>FIN</v>
      </c>
      <c r="U169" s="26">
        <f t="shared" ca="1" si="56"/>
        <v>1</v>
      </c>
      <c r="V169" s="26">
        <f t="shared" ca="1" si="51"/>
        <v>1</v>
      </c>
      <c r="W169" s="26">
        <f t="shared" ca="1" si="47"/>
        <v>16.428547874573269</v>
      </c>
      <c r="X169" s="26">
        <f t="shared" ca="1" si="48"/>
        <v>2028</v>
      </c>
      <c r="Y169" s="26">
        <f t="shared" ca="1" si="49"/>
        <v>6</v>
      </c>
      <c r="AF169" s="8">
        <v>159</v>
      </c>
      <c r="AG169" s="8">
        <v>1</v>
      </c>
      <c r="AH169" s="8">
        <v>1</v>
      </c>
      <c r="AI169" s="8">
        <v>1</v>
      </c>
      <c r="AJ169" s="8">
        <v>0.74905992552254852</v>
      </c>
      <c r="AK169" s="8">
        <v>0.14105325213149039</v>
      </c>
      <c r="AL169" s="8">
        <v>1</v>
      </c>
      <c r="AM169" s="8">
        <v>1</v>
      </c>
      <c r="AN169" s="8">
        <v>1</v>
      </c>
      <c r="AO169" s="8">
        <v>1</v>
      </c>
      <c r="AP169" s="8">
        <v>1</v>
      </c>
      <c r="AQ169" s="8">
        <v>1</v>
      </c>
      <c r="AR169" s="8">
        <v>1</v>
      </c>
      <c r="AS169" s="47">
        <v>0.14105325213149039</v>
      </c>
      <c r="AT169" s="47">
        <v>0.90642314679932234</v>
      </c>
      <c r="AU169" s="13">
        <v>0</v>
      </c>
    </row>
    <row r="170" spans="4:47" x14ac:dyDescent="0.25">
      <c r="D170" s="8">
        <v>166</v>
      </c>
      <c r="E170" s="8">
        <f t="shared" ca="1" si="52"/>
        <v>0.31422990305982346</v>
      </c>
      <c r="F170" s="21">
        <f t="shared" ca="1" si="53"/>
        <v>156.1568755961126</v>
      </c>
      <c r="G170" s="21"/>
      <c r="H170" s="8">
        <v>166</v>
      </c>
      <c r="I170" s="21">
        <f t="shared" ca="1" si="54"/>
        <v>0.72569403554833778</v>
      </c>
      <c r="J170" s="21">
        <f t="shared" ca="1" si="55"/>
        <v>38.111123389210761</v>
      </c>
      <c r="K170" s="2"/>
      <c r="M170" s="44"/>
      <c r="N170" s="44"/>
      <c r="O170" s="44">
        <v>48488</v>
      </c>
      <c r="Q170" s="26">
        <v>167</v>
      </c>
      <c r="R170" s="42">
        <f t="shared" ca="1" si="50"/>
        <v>46935</v>
      </c>
      <c r="S170" s="26" t="str">
        <f ca="1">IFERROR(IF(VLOOKUP(R170,$M$5:$M$504,1,0)&gt;0,$M$3,""),IFERROR(IF(VLOOKUP(R170,$N$5:$N$504,1,0)&gt;0,$N$3,""),IFERROR(IF(VLOOKUP(R170,#REF!,1,0)&gt;0,#REF!,""),IFERROR(IF(VLOOKUP(R170,#REF!,1,0)&gt;0,#REF!,""),IFERROR(IF(VLOOKUP(R170,$O$5:$O$244,1,0)&gt;0,$O$3,""),"ERROR")))))</f>
        <v>CAMBIO MES</v>
      </c>
      <c r="T170" s="26" t="str">
        <f ca="1">IFERROR(IF(VLOOKUP(R170,$M$5:$M$504,1,0)&gt;0,$M$4,""),IFERROR(IF(VLOOKUP(R170,$N$5:$N$504,1,0)&gt;0,$N$4,""),IFERROR(IF(VLOOKUP(R170,#REF!,1,0)&gt;0,#REF!,""),IFERROR(IF(VLOOKUP(R170,#REF!,1,0)&gt;0,#REF!,""),IFERROR(IF(VLOOKUP(R170,$O$5:$O$244,1,0)&gt;0,$O$3,""),"ERROR")))))</f>
        <v>CAMBIO MES</v>
      </c>
      <c r="U170" s="26">
        <f t="shared" ca="1" si="56"/>
        <v>1</v>
      </c>
      <c r="V170" s="26">
        <f t="shared" ca="1" si="51"/>
        <v>1</v>
      </c>
      <c r="W170" s="26">
        <f t="shared" ca="1" si="47"/>
        <v>31</v>
      </c>
      <c r="X170" s="26">
        <f t="shared" ca="1" si="48"/>
        <v>2028</v>
      </c>
      <c r="Y170" s="26">
        <f t="shared" ca="1" si="49"/>
        <v>7</v>
      </c>
      <c r="AF170" s="8">
        <v>160</v>
      </c>
      <c r="AG170" s="8">
        <v>1</v>
      </c>
      <c r="AH170" s="8">
        <v>1</v>
      </c>
      <c r="AI170" s="8">
        <v>1</v>
      </c>
      <c r="AJ170" s="8">
        <v>0.89391816840749627</v>
      </c>
      <c r="AK170" s="8">
        <v>0.31679600487311083</v>
      </c>
      <c r="AL170" s="8">
        <v>0.85187585668827526</v>
      </c>
      <c r="AM170" s="8">
        <v>0.36705091672563633</v>
      </c>
      <c r="AN170" s="8">
        <v>0.84300766340428734</v>
      </c>
      <c r="AO170" s="8">
        <v>1</v>
      </c>
      <c r="AP170" s="8">
        <v>0.61579664097019216</v>
      </c>
      <c r="AQ170" s="8">
        <v>0.99016510777631384</v>
      </c>
      <c r="AR170" s="8">
        <v>0.97416208429011375</v>
      </c>
      <c r="AS170" s="47">
        <v>0.31679600487311083</v>
      </c>
      <c r="AT170" s="47">
        <v>0.81835612768308519</v>
      </c>
      <c r="AU170" s="13">
        <v>0</v>
      </c>
    </row>
    <row r="171" spans="4:47" x14ac:dyDescent="0.25">
      <c r="D171" s="8">
        <v>167</v>
      </c>
      <c r="E171" s="8">
        <f t="shared" ca="1" si="52"/>
        <v>0.7643071557970853</v>
      </c>
      <c r="F171" s="21">
        <f t="shared" ca="1" si="53"/>
        <v>45.134506916696189</v>
      </c>
      <c r="G171" s="21"/>
      <c r="H171" s="8">
        <v>167</v>
      </c>
      <c r="I171" s="21">
        <f t="shared" ca="1" si="54"/>
        <v>0.5636066398692503</v>
      </c>
      <c r="J171" s="21">
        <f t="shared" ca="1" si="55"/>
        <v>25.750855212219751</v>
      </c>
      <c r="K171" s="2"/>
      <c r="M171" s="44"/>
      <c r="N171" s="44"/>
      <c r="O171" s="44">
        <v>48519</v>
      </c>
      <c r="Q171" s="26">
        <v>168</v>
      </c>
      <c r="R171" s="42">
        <f t="shared" ca="1" si="50"/>
        <v>46966</v>
      </c>
      <c r="S171" s="26" t="str">
        <f ca="1">IFERROR(IF(VLOOKUP(R171,$M$5:$M$504,1,0)&gt;0,$M$3,""),IFERROR(IF(VLOOKUP(R171,$N$5:$N$504,1,0)&gt;0,$N$3,""),IFERROR(IF(VLOOKUP(R171,#REF!,1,0)&gt;0,#REF!,""),IFERROR(IF(VLOOKUP(R171,#REF!,1,0)&gt;0,#REF!,""),IFERROR(IF(VLOOKUP(R171,$O$5:$O$244,1,0)&gt;0,$O$3,""),"ERROR")))))</f>
        <v>CAMBIO MES</v>
      </c>
      <c r="T171" s="26" t="str">
        <f ca="1">IFERROR(IF(VLOOKUP(R171,$M$5:$M$504,1,0)&gt;0,$M$4,""),IFERROR(IF(VLOOKUP(R171,$N$5:$N$504,1,0)&gt;0,$N$4,""),IFERROR(IF(VLOOKUP(R171,#REF!,1,0)&gt;0,#REF!,""),IFERROR(IF(VLOOKUP(R171,#REF!,1,0)&gt;0,#REF!,""),IFERROR(IF(VLOOKUP(R171,$O$5:$O$244,1,0)&gt;0,$O$3,""),"ERROR")))))</f>
        <v>CAMBIO MES</v>
      </c>
      <c r="U171" s="26">
        <f t="shared" ca="1" si="56"/>
        <v>1</v>
      </c>
      <c r="V171" s="26">
        <f t="shared" ca="1" si="51"/>
        <v>1</v>
      </c>
      <c r="W171" s="26">
        <f t="shared" ca="1" si="47"/>
        <v>6.3691631455149036</v>
      </c>
      <c r="X171" s="26">
        <f t="shared" ca="1" si="48"/>
        <v>2028</v>
      </c>
      <c r="Y171" s="26">
        <f t="shared" ca="1" si="49"/>
        <v>8</v>
      </c>
      <c r="AF171" s="8">
        <v>161</v>
      </c>
      <c r="AG171" s="8">
        <v>0.95592069099403754</v>
      </c>
      <c r="AH171" s="8">
        <v>0</v>
      </c>
      <c r="AI171" s="8">
        <v>0</v>
      </c>
      <c r="AJ171" s="8">
        <v>0.97661746934366722</v>
      </c>
      <c r="AK171" s="8">
        <v>0.70514398250886567</v>
      </c>
      <c r="AL171" s="8">
        <v>1</v>
      </c>
      <c r="AM171" s="8">
        <v>1</v>
      </c>
      <c r="AN171" s="8">
        <v>1</v>
      </c>
      <c r="AO171" s="8">
        <v>1</v>
      </c>
      <c r="AP171" s="8">
        <v>1</v>
      </c>
      <c r="AQ171" s="8">
        <v>1</v>
      </c>
      <c r="AR171" s="8">
        <v>1</v>
      </c>
      <c r="AS171" s="47">
        <v>0</v>
      </c>
      <c r="AT171" s="47">
        <v>0.80764802454493156</v>
      </c>
      <c r="AU171" s="13">
        <v>2</v>
      </c>
    </row>
    <row r="172" spans="4:47" x14ac:dyDescent="0.25">
      <c r="D172" s="8">
        <v>168</v>
      </c>
      <c r="E172" s="8">
        <f t="shared" ca="1" si="52"/>
        <v>0.27497117134674975</v>
      </c>
      <c r="F172" s="21">
        <f t="shared" ca="1" si="53"/>
        <v>171.33275977538958</v>
      </c>
      <c r="G172" s="21"/>
      <c r="H172" s="8">
        <v>168</v>
      </c>
      <c r="I172" s="21">
        <f t="shared" ca="1" si="54"/>
        <v>0.96102339311831275</v>
      </c>
      <c r="J172" s="21">
        <f t="shared" ca="1" si="55"/>
        <v>70.797914323128424</v>
      </c>
      <c r="K172" s="2"/>
      <c r="M172" s="44"/>
      <c r="N172" s="44"/>
      <c r="O172" s="44">
        <v>48549</v>
      </c>
      <c r="Q172" s="26">
        <v>169</v>
      </c>
      <c r="R172" s="42">
        <f t="shared" ca="1" si="50"/>
        <v>46972.369163145515</v>
      </c>
      <c r="S172" s="26" t="str">
        <f ca="1">IFERROR(IF(VLOOKUP(R172,$M$5:$M$504,1,0)&gt;0,$M$3,""),IFERROR(IF(VLOOKUP(R172,$N$5:$N$504,1,0)&gt;0,$N$3,""),IFERROR(IF(VLOOKUP(R172,#REF!,1,0)&gt;0,#REF!,""),IFERROR(IF(VLOOKUP(R172,#REF!,1,0)&gt;0,#REF!,""),IFERROR(IF(VLOOKUP(R172,$O$5:$O$244,1,0)&gt;0,$O$3,""),"ERROR")))))</f>
        <v>EQUIPO 1</v>
      </c>
      <c r="T172" s="26" t="str">
        <f ca="1">IFERROR(IF(VLOOKUP(R172,$M$5:$M$504,1,0)&gt;0,$M$4,""),IFERROR(IF(VLOOKUP(R172,$N$5:$N$504,1,0)&gt;0,$N$4,""),IFERROR(IF(VLOOKUP(R172,#REF!,1,0)&gt;0,#REF!,""),IFERROR(IF(VLOOKUP(R172,#REF!,1,0)&gt;0,#REF!,""),IFERROR(IF(VLOOKUP(R172,$O$5:$O$244,1,0)&gt;0,$O$3,""),"ERROR")))))</f>
        <v>INICIO</v>
      </c>
      <c r="U172" s="26">
        <f t="shared" ca="1" si="56"/>
        <v>0</v>
      </c>
      <c r="V172" s="26">
        <f t="shared" ca="1" si="51"/>
        <v>0</v>
      </c>
      <c r="W172" s="26">
        <f t="shared" ca="1" si="47"/>
        <v>7.7533966079208767</v>
      </c>
      <c r="X172" s="26">
        <f t="shared" ca="1" si="48"/>
        <v>2028</v>
      </c>
      <c r="Y172" s="26">
        <f t="shared" ca="1" si="49"/>
        <v>8</v>
      </c>
      <c r="AF172" s="8">
        <v>162</v>
      </c>
      <c r="AG172" s="8">
        <v>1</v>
      </c>
      <c r="AH172" s="8">
        <v>1</v>
      </c>
      <c r="AI172" s="8">
        <v>1</v>
      </c>
      <c r="AJ172" s="8">
        <v>0.9414612345780673</v>
      </c>
      <c r="AK172" s="8">
        <v>1</v>
      </c>
      <c r="AL172" s="8">
        <v>1</v>
      </c>
      <c r="AM172" s="8">
        <v>1</v>
      </c>
      <c r="AN172" s="8">
        <v>1</v>
      </c>
      <c r="AO172" s="8">
        <v>1</v>
      </c>
      <c r="AP172" s="8">
        <v>0.81207279603216687</v>
      </c>
      <c r="AQ172" s="8">
        <v>0.68975376668580191</v>
      </c>
      <c r="AR172" s="8">
        <v>0.89211809481287585</v>
      </c>
      <c r="AS172" s="47">
        <v>0.68975376668580191</v>
      </c>
      <c r="AT172" s="47">
        <v>0.94456539083318469</v>
      </c>
      <c r="AU172" s="13">
        <v>0</v>
      </c>
    </row>
    <row r="173" spans="4:47" x14ac:dyDescent="0.25">
      <c r="D173" s="8">
        <v>169</v>
      </c>
      <c r="E173" s="8">
        <f t="shared" ca="1" si="52"/>
        <v>0.53912129286315402</v>
      </c>
      <c r="F173" s="21">
        <f t="shared" ca="1" si="53"/>
        <v>91.569448445806074</v>
      </c>
      <c r="G173" s="21"/>
      <c r="H173" s="8">
        <v>169</v>
      </c>
      <c r="I173" s="21">
        <f t="shared" ca="1" si="54"/>
        <v>0.96868495627147855</v>
      </c>
      <c r="J173" s="21">
        <f t="shared" ca="1" si="55"/>
        <v>73.584137129868623</v>
      </c>
      <c r="K173" s="2"/>
      <c r="M173" s="44"/>
      <c r="N173" s="44"/>
      <c r="O173" s="44">
        <v>48580</v>
      </c>
      <c r="Q173" s="26">
        <v>170</v>
      </c>
      <c r="R173" s="42">
        <f t="shared" ca="1" si="50"/>
        <v>46980.122559753436</v>
      </c>
      <c r="S173" s="26" t="str">
        <f ca="1">IFERROR(IF(VLOOKUP(R173,$M$5:$M$504,1,0)&gt;0,$M$3,""),IFERROR(IF(VLOOKUP(R173,$N$5:$N$504,1,0)&gt;0,$N$3,""),IFERROR(IF(VLOOKUP(R173,#REF!,1,0)&gt;0,#REF!,""),IFERROR(IF(VLOOKUP(R173,#REF!,1,0)&gt;0,#REF!,""),IFERROR(IF(VLOOKUP(R173,$O$5:$O$244,1,0)&gt;0,$O$3,""),"ERROR")))))</f>
        <v>EQUIPO 1</v>
      </c>
      <c r="T173" s="26" t="str">
        <f ca="1">IFERROR(IF(VLOOKUP(R173,$M$5:$M$504,1,0)&gt;0,$M$4,""),IFERROR(IF(VLOOKUP(R173,$N$5:$N$504,1,0)&gt;0,$N$4,""),IFERROR(IF(VLOOKUP(R173,#REF!,1,0)&gt;0,#REF!,""),IFERROR(IF(VLOOKUP(R173,#REF!,1,0)&gt;0,#REF!,""),IFERROR(IF(VLOOKUP(R173,$O$5:$O$244,1,0)&gt;0,$O$3,""),"ERROR")))))</f>
        <v>FIN</v>
      </c>
      <c r="U173" s="26">
        <f t="shared" ca="1" si="56"/>
        <v>1</v>
      </c>
      <c r="V173" s="26">
        <f t="shared" ca="1" si="51"/>
        <v>1</v>
      </c>
      <c r="W173" s="26">
        <f t="shared" ca="1" si="47"/>
        <v>16.87744024656422</v>
      </c>
      <c r="X173" s="26">
        <f t="shared" ca="1" si="48"/>
        <v>2028</v>
      </c>
      <c r="Y173" s="26">
        <f t="shared" ca="1" si="49"/>
        <v>8</v>
      </c>
      <c r="AF173" s="8">
        <v>163</v>
      </c>
      <c r="AG173" s="8">
        <v>1</v>
      </c>
      <c r="AH173" s="8">
        <v>1</v>
      </c>
      <c r="AI173" s="8">
        <v>1</v>
      </c>
      <c r="AJ173" s="8">
        <v>1</v>
      </c>
      <c r="AK173" s="8">
        <v>0.18057140108947117</v>
      </c>
      <c r="AL173" s="8">
        <v>0.51273582035185727</v>
      </c>
      <c r="AM173" s="8">
        <v>1</v>
      </c>
      <c r="AN173" s="8">
        <v>1</v>
      </c>
      <c r="AO173" s="8">
        <v>1</v>
      </c>
      <c r="AP173" s="8">
        <v>0.51739301194456566</v>
      </c>
      <c r="AQ173" s="8">
        <v>0</v>
      </c>
      <c r="AR173" s="8">
        <v>0.13282571655145148</v>
      </c>
      <c r="AS173" s="47">
        <v>0</v>
      </c>
      <c r="AT173" s="47">
        <v>0.69352484555535854</v>
      </c>
      <c r="AU173" s="13">
        <v>1</v>
      </c>
    </row>
    <row r="174" spans="4:47" x14ac:dyDescent="0.25">
      <c r="D174" s="8">
        <v>170</v>
      </c>
      <c r="E174" s="8">
        <f t="shared" ca="1" si="52"/>
        <v>0.73061364797741668</v>
      </c>
      <c r="F174" s="21">
        <f t="shared" ca="1" si="53"/>
        <v>51.493567296201299</v>
      </c>
      <c r="G174" s="21"/>
      <c r="H174" s="8">
        <v>170</v>
      </c>
      <c r="I174" s="21">
        <f t="shared" ca="1" si="54"/>
        <v>0.36763576988974422</v>
      </c>
      <c r="J174" s="21">
        <f t="shared" ca="1" si="55"/>
        <v>11.745637379031463</v>
      </c>
      <c r="K174" s="2"/>
      <c r="M174" s="44"/>
      <c r="N174" s="44"/>
      <c r="O174" s="44">
        <v>48611</v>
      </c>
      <c r="Q174" s="26">
        <v>171</v>
      </c>
      <c r="R174" s="42">
        <f t="shared" ca="1" si="50"/>
        <v>46997</v>
      </c>
      <c r="S174" s="26" t="str">
        <f ca="1">IFERROR(IF(VLOOKUP(R174,$M$5:$M$504,1,0)&gt;0,$M$3,""),IFERROR(IF(VLOOKUP(R174,$N$5:$N$504,1,0)&gt;0,$N$3,""),IFERROR(IF(VLOOKUP(R174,#REF!,1,0)&gt;0,#REF!,""),IFERROR(IF(VLOOKUP(R174,#REF!,1,0)&gt;0,#REF!,""),IFERROR(IF(VLOOKUP(R174,$O$5:$O$244,1,0)&gt;0,$O$3,""),"ERROR")))))</f>
        <v>CAMBIO MES</v>
      </c>
      <c r="T174" s="26" t="str">
        <f ca="1">IFERROR(IF(VLOOKUP(R174,$M$5:$M$504,1,0)&gt;0,$M$4,""),IFERROR(IF(VLOOKUP(R174,$N$5:$N$504,1,0)&gt;0,$N$4,""),IFERROR(IF(VLOOKUP(R174,#REF!,1,0)&gt;0,#REF!,""),IFERROR(IF(VLOOKUP(R174,#REF!,1,0)&gt;0,#REF!,""),IFERROR(IF(VLOOKUP(R174,$O$5:$O$244,1,0)&gt;0,$O$3,""),"ERROR")))))</f>
        <v>CAMBIO MES</v>
      </c>
      <c r="U174" s="26">
        <f t="shared" ca="1" si="56"/>
        <v>1</v>
      </c>
      <c r="V174" s="26">
        <f t="shared" ca="1" si="51"/>
        <v>1</v>
      </c>
      <c r="W174" s="26">
        <f t="shared" ca="1" si="47"/>
        <v>12.211177223638515</v>
      </c>
      <c r="X174" s="26">
        <f t="shared" ca="1" si="48"/>
        <v>2028</v>
      </c>
      <c r="Y174" s="26">
        <f t="shared" ca="1" si="49"/>
        <v>9</v>
      </c>
      <c r="AF174" s="8">
        <v>164</v>
      </c>
      <c r="AG174" s="8">
        <v>0.25451218485085841</v>
      </c>
      <c r="AH174" s="8">
        <v>1</v>
      </c>
      <c r="AI174" s="8">
        <v>1</v>
      </c>
      <c r="AJ174" s="8">
        <v>0.50857065709133165</v>
      </c>
      <c r="AK174" s="8">
        <v>0.51369658060866641</v>
      </c>
      <c r="AL174" s="8">
        <v>1</v>
      </c>
      <c r="AM174" s="8">
        <v>0.35470991800426538</v>
      </c>
      <c r="AN174" s="8">
        <v>1</v>
      </c>
      <c r="AO174" s="8">
        <v>1</v>
      </c>
      <c r="AP174" s="8">
        <v>1</v>
      </c>
      <c r="AQ174" s="8">
        <v>1</v>
      </c>
      <c r="AR174" s="8">
        <v>1</v>
      </c>
      <c r="AS174" s="47">
        <v>0.25451218485085841</v>
      </c>
      <c r="AT174" s="47">
        <v>0.80018520246607516</v>
      </c>
      <c r="AU174" s="13">
        <v>0</v>
      </c>
    </row>
    <row r="175" spans="4:47" x14ac:dyDescent="0.25">
      <c r="D175" s="8">
        <v>171</v>
      </c>
      <c r="E175" s="8">
        <f t="shared" ca="1" si="52"/>
        <v>0.18673471133647446</v>
      </c>
      <c r="F175" s="21">
        <f t="shared" ca="1" si="53"/>
        <v>214.10052725431262</v>
      </c>
      <c r="G175" s="21"/>
      <c r="H175" s="8">
        <v>171</v>
      </c>
      <c r="I175" s="21">
        <f t="shared" ca="1" si="54"/>
        <v>0.73662875084274271</v>
      </c>
      <c r="J175" s="21">
        <f t="shared" ca="1" si="55"/>
        <v>39.04280687016923</v>
      </c>
      <c r="K175" s="2"/>
      <c r="M175" s="44"/>
      <c r="N175" s="44"/>
      <c r="O175" s="44">
        <v>48639</v>
      </c>
      <c r="Q175" s="26">
        <v>172</v>
      </c>
      <c r="R175" s="42">
        <f t="shared" ca="1" si="50"/>
        <v>47009.211177223639</v>
      </c>
      <c r="S175" s="26" t="str">
        <f ca="1">IFERROR(IF(VLOOKUP(R175,$M$5:$M$504,1,0)&gt;0,$M$3,""),IFERROR(IF(VLOOKUP(R175,$N$5:$N$504,1,0)&gt;0,$N$3,""),IFERROR(IF(VLOOKUP(R175,#REF!,1,0)&gt;0,#REF!,""),IFERROR(IF(VLOOKUP(R175,#REF!,1,0)&gt;0,#REF!,""),IFERROR(IF(VLOOKUP(R175,$O$5:$O$244,1,0)&gt;0,$O$3,""),"ERROR")))))</f>
        <v>EQUIPO 1</v>
      </c>
      <c r="T175" s="26" t="str">
        <f ca="1">IFERROR(IF(VLOOKUP(R175,$M$5:$M$504,1,0)&gt;0,$M$4,""),IFERROR(IF(VLOOKUP(R175,$N$5:$N$504,1,0)&gt;0,$N$4,""),IFERROR(IF(VLOOKUP(R175,#REF!,1,0)&gt;0,#REF!,""),IFERROR(IF(VLOOKUP(R175,#REF!,1,0)&gt;0,#REF!,""),IFERROR(IF(VLOOKUP(R175,$O$5:$O$244,1,0)&gt;0,$O$3,""),"ERROR")))))</f>
        <v>INICIO</v>
      </c>
      <c r="U175" s="26">
        <f t="shared" ca="1" si="56"/>
        <v>0</v>
      </c>
      <c r="V175" s="26">
        <f t="shared" ca="1" si="51"/>
        <v>0</v>
      </c>
      <c r="W175" s="26">
        <f t="shared" ca="1" si="47"/>
        <v>8.2877417703784886</v>
      </c>
      <c r="X175" s="26">
        <f t="shared" ca="1" si="48"/>
        <v>2028</v>
      </c>
      <c r="Y175" s="26">
        <f t="shared" ca="1" si="49"/>
        <v>9</v>
      </c>
      <c r="AF175" s="8">
        <v>165</v>
      </c>
      <c r="AG175" s="8">
        <v>1</v>
      </c>
      <c r="AH175" s="8">
        <v>1</v>
      </c>
      <c r="AI175" s="8">
        <v>1</v>
      </c>
      <c r="AJ175" s="8">
        <v>1</v>
      </c>
      <c r="AK175" s="8">
        <v>1</v>
      </c>
      <c r="AL175" s="8">
        <v>1</v>
      </c>
      <c r="AM175" s="8">
        <v>1</v>
      </c>
      <c r="AN175" s="8">
        <v>0.68862150775173847</v>
      </c>
      <c r="AO175" s="8">
        <v>0.30016652122794768</v>
      </c>
      <c r="AP175" s="8">
        <v>1</v>
      </c>
      <c r="AQ175" s="8">
        <v>1</v>
      </c>
      <c r="AR175" s="8">
        <v>1</v>
      </c>
      <c r="AS175" s="47">
        <v>0.30016652122794768</v>
      </c>
      <c r="AT175" s="47">
        <v>0.91603359555381458</v>
      </c>
      <c r="AU175" s="13">
        <v>0</v>
      </c>
    </row>
    <row r="176" spans="4:47" x14ac:dyDescent="0.25">
      <c r="D176" s="8">
        <v>172</v>
      </c>
      <c r="E176" s="8">
        <f t="shared" ca="1" si="52"/>
        <v>0.99246505138148955</v>
      </c>
      <c r="F176" s="21">
        <f t="shared" ca="1" si="53"/>
        <v>2.1696782740300731</v>
      </c>
      <c r="G176" s="21"/>
      <c r="H176" s="8">
        <v>172</v>
      </c>
      <c r="I176" s="21">
        <f t="shared" ca="1" si="54"/>
        <v>6.6274112789131756E-2</v>
      </c>
      <c r="J176" s="21">
        <f t="shared" ca="1" si="55"/>
        <v>21.030008262016075</v>
      </c>
      <c r="K176" s="2"/>
      <c r="M176" s="44"/>
      <c r="N176" s="44"/>
      <c r="O176" s="44">
        <v>48670</v>
      </c>
      <c r="Q176" s="26">
        <v>173</v>
      </c>
      <c r="R176" s="42">
        <f t="shared" ca="1" si="50"/>
        <v>47017.498918994017</v>
      </c>
      <c r="S176" s="26" t="str">
        <f ca="1">IFERROR(IF(VLOOKUP(R176,$M$5:$M$504,1,0)&gt;0,$M$3,""),IFERROR(IF(VLOOKUP(R176,$N$5:$N$504,1,0)&gt;0,$N$3,""),IFERROR(IF(VLOOKUP(R176,#REF!,1,0)&gt;0,#REF!,""),IFERROR(IF(VLOOKUP(R176,#REF!,1,0)&gt;0,#REF!,""),IFERROR(IF(VLOOKUP(R176,$O$5:$O$244,1,0)&gt;0,$O$3,""),"ERROR")))))</f>
        <v>EQUIPO 1</v>
      </c>
      <c r="T176" s="26" t="str">
        <f ca="1">IFERROR(IF(VLOOKUP(R176,$M$5:$M$504,1,0)&gt;0,$M$4,""),IFERROR(IF(VLOOKUP(R176,$N$5:$N$504,1,0)&gt;0,$N$4,""),IFERROR(IF(VLOOKUP(R176,#REF!,1,0)&gt;0,#REF!,""),IFERROR(IF(VLOOKUP(R176,#REF!,1,0)&gt;0,#REF!,""),IFERROR(IF(VLOOKUP(R176,$O$5:$O$244,1,0)&gt;0,$O$3,""),"ERROR")))))</f>
        <v>FIN</v>
      </c>
      <c r="U176" s="26">
        <f t="shared" ca="1" si="56"/>
        <v>1</v>
      </c>
      <c r="V176" s="26">
        <f t="shared" ca="1" si="51"/>
        <v>1</v>
      </c>
      <c r="W176" s="26">
        <f t="shared" ca="1" si="47"/>
        <v>9.5010810059829964</v>
      </c>
      <c r="X176" s="26">
        <f t="shared" ca="1" si="48"/>
        <v>2028</v>
      </c>
      <c r="Y176" s="26">
        <f t="shared" ca="1" si="49"/>
        <v>9</v>
      </c>
      <c r="AF176" s="8">
        <v>166</v>
      </c>
      <c r="AG176" s="8">
        <v>1</v>
      </c>
      <c r="AH176" s="8">
        <v>1</v>
      </c>
      <c r="AI176" s="8">
        <v>1</v>
      </c>
      <c r="AJ176" s="8">
        <v>1</v>
      </c>
      <c r="AK176" s="8">
        <v>1</v>
      </c>
      <c r="AL176" s="8">
        <v>1</v>
      </c>
      <c r="AM176" s="8">
        <v>1</v>
      </c>
      <c r="AN176" s="8">
        <v>0.566561436927699</v>
      </c>
      <c r="AO176" s="8">
        <v>0.51076779001644657</v>
      </c>
      <c r="AP176" s="8">
        <v>1</v>
      </c>
      <c r="AQ176" s="8">
        <v>0.17268180828080706</v>
      </c>
      <c r="AR176" s="8">
        <v>0.31072069397886215</v>
      </c>
      <c r="AS176" s="47">
        <v>0.17268180828080706</v>
      </c>
      <c r="AT176" s="47">
        <v>0.79643625755348224</v>
      </c>
      <c r="AU176" s="13">
        <v>0</v>
      </c>
    </row>
    <row r="177" spans="4:47" x14ac:dyDescent="0.25">
      <c r="D177" s="8">
        <v>173</v>
      </c>
      <c r="E177" s="8">
        <f t="shared" ca="1" si="52"/>
        <v>0.85196291420186443</v>
      </c>
      <c r="F177" s="21">
        <f t="shared" ca="1" si="53"/>
        <v>29.073714794123511</v>
      </c>
      <c r="G177" s="21"/>
      <c r="H177" s="8">
        <v>173</v>
      </c>
      <c r="I177" s="21">
        <f t="shared" ca="1" si="54"/>
        <v>0.62573185475980908</v>
      </c>
      <c r="J177" s="21">
        <f t="shared" ca="1" si="55"/>
        <v>30.260998312200613</v>
      </c>
      <c r="K177" s="2"/>
      <c r="M177" s="44"/>
      <c r="N177" s="44"/>
      <c r="O177" s="44">
        <v>48700</v>
      </c>
      <c r="Q177" s="26">
        <v>174</v>
      </c>
      <c r="R177" s="42">
        <f t="shared" ca="1" si="50"/>
        <v>47027</v>
      </c>
      <c r="S177" s="26" t="str">
        <f ca="1">IFERROR(IF(VLOOKUP(R177,$M$5:$M$504,1,0)&gt;0,$M$3,""),IFERROR(IF(VLOOKUP(R177,$N$5:$N$504,1,0)&gt;0,$N$3,""),IFERROR(IF(VLOOKUP(R177,#REF!,1,0)&gt;0,#REF!,""),IFERROR(IF(VLOOKUP(R177,#REF!,1,0)&gt;0,#REF!,""),IFERROR(IF(VLOOKUP(R177,$O$5:$O$244,1,0)&gt;0,$O$3,""),"ERROR")))))</f>
        <v>CAMBIO MES</v>
      </c>
      <c r="T177" s="26" t="str">
        <f ca="1">IFERROR(IF(VLOOKUP(R177,$M$5:$M$504,1,0)&gt;0,$M$4,""),IFERROR(IF(VLOOKUP(R177,$N$5:$N$504,1,0)&gt;0,$N$4,""),IFERROR(IF(VLOOKUP(R177,#REF!,1,0)&gt;0,#REF!,""),IFERROR(IF(VLOOKUP(R177,#REF!,1,0)&gt;0,#REF!,""),IFERROR(IF(VLOOKUP(R177,$O$5:$O$244,1,0)&gt;0,$O$3,""),"ERROR")))))</f>
        <v>CAMBIO MES</v>
      </c>
      <c r="U177" s="26">
        <f t="shared" ca="1" si="56"/>
        <v>1</v>
      </c>
      <c r="V177" s="26">
        <f t="shared" ca="1" si="51"/>
        <v>1</v>
      </c>
      <c r="W177" s="26">
        <f t="shared" ca="1" si="47"/>
        <v>31</v>
      </c>
      <c r="X177" s="26">
        <f t="shared" ca="1" si="48"/>
        <v>2028</v>
      </c>
      <c r="Y177" s="26">
        <f t="shared" ca="1" si="49"/>
        <v>10</v>
      </c>
      <c r="AF177" s="8">
        <v>167</v>
      </c>
      <c r="AG177" s="8">
        <v>0.68619786529410287</v>
      </c>
      <c r="AH177" s="8">
        <v>0.3035128222018102</v>
      </c>
      <c r="AI177" s="8">
        <v>0.43758362093954462</v>
      </c>
      <c r="AJ177" s="8">
        <v>1</v>
      </c>
      <c r="AK177" s="8">
        <v>0.82808204757396109</v>
      </c>
      <c r="AL177" s="8">
        <v>0.15774589124533425</v>
      </c>
      <c r="AM177" s="8">
        <v>1</v>
      </c>
      <c r="AN177" s="8">
        <v>1</v>
      </c>
      <c r="AO177" s="8">
        <v>1</v>
      </c>
      <c r="AP177" s="8">
        <v>0.8331703082214752</v>
      </c>
      <c r="AQ177" s="8">
        <v>1</v>
      </c>
      <c r="AR177" s="8">
        <v>1</v>
      </c>
      <c r="AS177" s="47">
        <v>0.15774589124533425</v>
      </c>
      <c r="AT177" s="47">
        <v>0.77415557496414333</v>
      </c>
      <c r="AU177" s="13">
        <v>0</v>
      </c>
    </row>
    <row r="178" spans="4:47" x14ac:dyDescent="0.25">
      <c r="D178" s="8">
        <v>174</v>
      </c>
      <c r="E178" s="8">
        <f t="shared" ca="1" si="52"/>
        <v>0.91899672302156943</v>
      </c>
      <c r="F178" s="21">
        <f t="shared" ca="1" si="53"/>
        <v>16.873781360441786</v>
      </c>
      <c r="G178" s="21"/>
      <c r="H178" s="8">
        <v>174</v>
      </c>
      <c r="I178" s="21">
        <f t="shared" ca="1" si="54"/>
        <v>0.19193030118481924</v>
      </c>
      <c r="J178" s="21">
        <f t="shared" ca="1" si="55"/>
        <v>3.2277222241416936</v>
      </c>
      <c r="K178" s="2"/>
      <c r="M178" s="44"/>
      <c r="N178" s="44"/>
      <c r="O178" s="44">
        <v>48731</v>
      </c>
      <c r="Q178" s="26">
        <v>175</v>
      </c>
      <c r="R178" s="42">
        <f t="shared" ca="1" si="50"/>
        <v>47058</v>
      </c>
      <c r="S178" s="26" t="str">
        <f ca="1">IFERROR(IF(VLOOKUP(R178,$M$5:$M$504,1,0)&gt;0,$M$3,""),IFERROR(IF(VLOOKUP(R178,$N$5:$N$504,1,0)&gt;0,$N$3,""),IFERROR(IF(VLOOKUP(R178,#REF!,1,0)&gt;0,#REF!,""),IFERROR(IF(VLOOKUP(R178,#REF!,1,0)&gt;0,#REF!,""),IFERROR(IF(VLOOKUP(R178,$O$5:$O$244,1,0)&gt;0,$O$3,""),"ERROR")))))</f>
        <v>CAMBIO MES</v>
      </c>
      <c r="T178" s="26" t="str">
        <f ca="1">IFERROR(IF(VLOOKUP(R178,$M$5:$M$504,1,0)&gt;0,$M$4,""),IFERROR(IF(VLOOKUP(R178,$N$5:$N$504,1,0)&gt;0,$N$4,""),IFERROR(IF(VLOOKUP(R178,#REF!,1,0)&gt;0,#REF!,""),IFERROR(IF(VLOOKUP(R178,#REF!,1,0)&gt;0,#REF!,""),IFERROR(IF(VLOOKUP(R178,$O$5:$O$244,1,0)&gt;0,$O$3,""),"ERROR")))))</f>
        <v>CAMBIO MES</v>
      </c>
      <c r="U178" s="26">
        <f t="shared" ca="1" si="56"/>
        <v>1</v>
      </c>
      <c r="V178" s="26">
        <f t="shared" ca="1" si="51"/>
        <v>1</v>
      </c>
      <c r="W178" s="26">
        <f t="shared" ca="1" si="47"/>
        <v>12.815521246324352</v>
      </c>
      <c r="X178" s="26">
        <f t="shared" ca="1" si="48"/>
        <v>2028</v>
      </c>
      <c r="Y178" s="26">
        <f t="shared" ca="1" si="49"/>
        <v>11</v>
      </c>
      <c r="AF178" s="8">
        <v>168</v>
      </c>
      <c r="AG178" s="8">
        <v>1</v>
      </c>
      <c r="AH178" s="8">
        <v>1</v>
      </c>
      <c r="AI178" s="8">
        <v>1</v>
      </c>
      <c r="AJ178" s="8">
        <v>1</v>
      </c>
      <c r="AK178" s="8">
        <v>1</v>
      </c>
      <c r="AL178" s="8">
        <v>1</v>
      </c>
      <c r="AM178" s="8">
        <v>1</v>
      </c>
      <c r="AN178" s="8">
        <v>1</v>
      </c>
      <c r="AO178" s="8">
        <v>1</v>
      </c>
      <c r="AP178" s="8">
        <v>1</v>
      </c>
      <c r="AQ178" s="8">
        <v>1</v>
      </c>
      <c r="AR178" s="8">
        <v>1</v>
      </c>
      <c r="AS178" s="47">
        <v>1</v>
      </c>
      <c r="AT178" s="47">
        <v>1</v>
      </c>
      <c r="AU178" s="13">
        <v>0</v>
      </c>
    </row>
    <row r="179" spans="4:47" x14ac:dyDescent="0.25">
      <c r="D179" s="8">
        <v>175</v>
      </c>
      <c r="E179" s="8">
        <f t="shared" ca="1" si="52"/>
        <v>0.94938252267354473</v>
      </c>
      <c r="F179" s="21">
        <f t="shared" ca="1" si="53"/>
        <v>11.160932313065734</v>
      </c>
      <c r="G179" s="21"/>
      <c r="H179" s="8">
        <v>175</v>
      </c>
      <c r="I179" s="21">
        <f t="shared" ca="1" si="54"/>
        <v>0.82513274646688839</v>
      </c>
      <c r="J179" s="21">
        <f t="shared" ca="1" si="55"/>
        <v>47.535131371520571</v>
      </c>
      <c r="K179" s="2"/>
      <c r="M179" s="44"/>
      <c r="N179" s="44"/>
      <c r="O179" s="44">
        <v>48761</v>
      </c>
      <c r="Q179" s="26">
        <v>176</v>
      </c>
      <c r="R179" s="42">
        <f t="shared" ca="1" si="50"/>
        <v>47070.815521246324</v>
      </c>
      <c r="S179" s="26" t="str">
        <f ca="1">IFERROR(IF(VLOOKUP(R179,$M$5:$M$504,1,0)&gt;0,$M$3,""),IFERROR(IF(VLOOKUP(R179,$N$5:$N$504,1,0)&gt;0,$N$3,""),IFERROR(IF(VLOOKUP(R179,#REF!,1,0)&gt;0,#REF!,""),IFERROR(IF(VLOOKUP(R179,#REF!,1,0)&gt;0,#REF!,""),IFERROR(IF(VLOOKUP(R179,$O$5:$O$244,1,0)&gt;0,$O$3,""),"ERROR")))))</f>
        <v>EQUIPO 1</v>
      </c>
      <c r="T179" s="26" t="str">
        <f ca="1">IFERROR(IF(VLOOKUP(R179,$M$5:$M$504,1,0)&gt;0,$M$4,""),IFERROR(IF(VLOOKUP(R179,$N$5:$N$504,1,0)&gt;0,$N$4,""),IFERROR(IF(VLOOKUP(R179,#REF!,1,0)&gt;0,#REF!,""),IFERROR(IF(VLOOKUP(R179,#REF!,1,0)&gt;0,#REF!,""),IFERROR(IF(VLOOKUP(R179,$O$5:$O$244,1,0)&gt;0,$O$3,""),"ERROR")))))</f>
        <v>INICIO</v>
      </c>
      <c r="U179" s="26">
        <f t="shared" ca="1" si="56"/>
        <v>0</v>
      </c>
      <c r="V179" s="26">
        <f t="shared" ca="1" si="51"/>
        <v>0</v>
      </c>
      <c r="W179" s="26">
        <f t="shared" ca="1" si="47"/>
        <v>17.184478753675648</v>
      </c>
      <c r="X179" s="26">
        <f t="shared" ca="1" si="48"/>
        <v>2028</v>
      </c>
      <c r="Y179" s="26">
        <f t="shared" ca="1" si="49"/>
        <v>11</v>
      </c>
      <c r="AF179" s="8">
        <v>169</v>
      </c>
      <c r="AG179" s="8">
        <v>0.72842304170602978</v>
      </c>
      <c r="AH179" s="8">
        <v>1</v>
      </c>
      <c r="AI179" s="8">
        <v>1</v>
      </c>
      <c r="AJ179" s="8">
        <v>0.71819035151299127</v>
      </c>
      <c r="AK179" s="8">
        <v>1</v>
      </c>
      <c r="AL179" s="8">
        <v>1</v>
      </c>
      <c r="AM179" s="8">
        <v>1</v>
      </c>
      <c r="AN179" s="8">
        <v>0.45479041570069967</v>
      </c>
      <c r="AO179" s="8">
        <v>1</v>
      </c>
      <c r="AP179" s="8">
        <v>1</v>
      </c>
      <c r="AQ179" s="8">
        <v>1</v>
      </c>
      <c r="AR179" s="8">
        <v>1</v>
      </c>
      <c r="AS179" s="47">
        <v>0.45479041570069967</v>
      </c>
      <c r="AT179" s="47">
        <v>0.90746665130136539</v>
      </c>
      <c r="AU179" s="13">
        <v>0</v>
      </c>
    </row>
    <row r="180" spans="4:47" x14ac:dyDescent="0.25">
      <c r="D180" s="8">
        <v>176</v>
      </c>
      <c r="E180" s="8">
        <f t="shared" ca="1" si="52"/>
        <v>1.1764490141796369E-2</v>
      </c>
      <c r="F180" s="21">
        <f t="shared" ca="1" si="53"/>
        <v>489.81948246346258</v>
      </c>
      <c r="G180" s="21"/>
      <c r="H180" s="8">
        <v>176</v>
      </c>
      <c r="I180" s="21">
        <f t="shared" ca="1" si="54"/>
        <v>0.15509228510184292</v>
      </c>
      <c r="J180" s="21">
        <f t="shared" ca="1" si="55"/>
        <v>7.2762983776993657</v>
      </c>
      <c r="K180" s="2"/>
      <c r="M180" s="44"/>
      <c r="N180" s="44"/>
      <c r="O180" s="44">
        <v>48792</v>
      </c>
      <c r="Q180" s="26">
        <v>177</v>
      </c>
      <c r="R180" s="42">
        <f t="shared" ca="1" si="50"/>
        <v>47088</v>
      </c>
      <c r="S180" s="26" t="str">
        <f ca="1">IFERROR(IF(VLOOKUP(R180,$M$5:$M$504,1,0)&gt;0,$M$3,""),IFERROR(IF(VLOOKUP(R180,$N$5:$N$504,1,0)&gt;0,$N$3,""),IFERROR(IF(VLOOKUP(R180,#REF!,1,0)&gt;0,#REF!,""),IFERROR(IF(VLOOKUP(R180,#REF!,1,0)&gt;0,#REF!,""),IFERROR(IF(VLOOKUP(R180,$O$5:$O$244,1,0)&gt;0,$O$3,""),"ERROR")))))</f>
        <v>CAMBIO MES</v>
      </c>
      <c r="T180" s="26" t="str">
        <f ca="1">IFERROR(IF(VLOOKUP(R180,$M$5:$M$504,1,0)&gt;0,$M$4,""),IFERROR(IF(VLOOKUP(R180,$N$5:$N$504,1,0)&gt;0,$N$4,""),IFERROR(IF(VLOOKUP(R180,#REF!,1,0)&gt;0,#REF!,""),IFERROR(IF(VLOOKUP(R180,#REF!,1,0)&gt;0,#REF!,""),IFERROR(IF(VLOOKUP(R180,$O$5:$O$244,1,0)&gt;0,$O$3,""),"ERROR")))))</f>
        <v>CAMBIO MES</v>
      </c>
      <c r="U180" s="26">
        <f t="shared" ca="1" si="56"/>
        <v>0</v>
      </c>
      <c r="V180" s="26">
        <f t="shared" ca="1" si="51"/>
        <v>0</v>
      </c>
      <c r="W180" s="26">
        <f t="shared" ca="1" si="47"/>
        <v>31</v>
      </c>
      <c r="X180" s="26">
        <f t="shared" ca="1" si="48"/>
        <v>2028</v>
      </c>
      <c r="Y180" s="26">
        <f t="shared" ca="1" si="49"/>
        <v>12</v>
      </c>
      <c r="AF180" s="8">
        <v>170</v>
      </c>
      <c r="AG180" s="8">
        <v>1</v>
      </c>
      <c r="AH180" s="8">
        <v>0.24730064520476194</v>
      </c>
      <c r="AI180" s="8">
        <v>0</v>
      </c>
      <c r="AJ180" s="8">
        <v>0.8315610892961558</v>
      </c>
      <c r="AK180" s="8">
        <v>1</v>
      </c>
      <c r="AL180" s="8">
        <v>1</v>
      </c>
      <c r="AM180" s="8">
        <v>1</v>
      </c>
      <c r="AN180" s="8">
        <v>1</v>
      </c>
      <c r="AO180" s="8">
        <v>1</v>
      </c>
      <c r="AP180" s="8">
        <v>1</v>
      </c>
      <c r="AQ180" s="8">
        <v>0.70807922478391749</v>
      </c>
      <c r="AR180" s="8">
        <v>1</v>
      </c>
      <c r="AS180" s="47">
        <v>0</v>
      </c>
      <c r="AT180" s="47">
        <v>0.81948939037845347</v>
      </c>
      <c r="AU180" s="13">
        <v>1</v>
      </c>
    </row>
    <row r="181" spans="4:47" x14ac:dyDescent="0.25">
      <c r="D181" s="8">
        <v>177</v>
      </c>
      <c r="E181" s="8">
        <f t="shared" ca="1" si="52"/>
        <v>4.7870090146557964E-2</v>
      </c>
      <c r="F181" s="21">
        <f t="shared" ca="1" si="53"/>
        <v>354.72228647543369</v>
      </c>
      <c r="G181" s="21"/>
      <c r="H181" s="8">
        <v>177</v>
      </c>
      <c r="I181" s="21">
        <f t="shared" ca="1" si="54"/>
        <v>7.9332151745675095E-2</v>
      </c>
      <c r="J181" s="21">
        <f t="shared" ca="1" si="55"/>
        <v>18.37225564468244</v>
      </c>
      <c r="K181" s="2"/>
      <c r="M181" s="44"/>
      <c r="N181" s="44"/>
      <c r="O181" s="44">
        <v>48823</v>
      </c>
      <c r="Q181" s="26">
        <v>178</v>
      </c>
      <c r="R181" s="42">
        <f t="shared" ca="1" si="50"/>
        <v>47119</v>
      </c>
      <c r="S181" s="26" t="str">
        <f ca="1">IFERROR(IF(VLOOKUP(R181,$M$5:$M$504,1,0)&gt;0,$M$3,""),IFERROR(IF(VLOOKUP(R181,$N$5:$N$504,1,0)&gt;0,$N$3,""),IFERROR(IF(VLOOKUP(R181,#REF!,1,0)&gt;0,#REF!,""),IFERROR(IF(VLOOKUP(R181,#REF!,1,0)&gt;0,#REF!,""),IFERROR(IF(VLOOKUP(R181,$O$5:$O$244,1,0)&gt;0,$O$3,""),"ERROR")))))</f>
        <v>CAMBIO MES</v>
      </c>
      <c r="T181" s="26" t="str">
        <f ca="1">IFERROR(IF(VLOOKUP(R181,$M$5:$M$504,1,0)&gt;0,$M$4,""),IFERROR(IF(VLOOKUP(R181,$N$5:$N$504,1,0)&gt;0,$N$4,""),IFERROR(IF(VLOOKUP(R181,#REF!,1,0)&gt;0,#REF!,""),IFERROR(IF(VLOOKUP(R181,#REF!,1,0)&gt;0,#REF!,""),IFERROR(IF(VLOOKUP(R181,$O$5:$O$244,1,0)&gt;0,$O$3,""),"ERROR")))))</f>
        <v>CAMBIO MES</v>
      </c>
      <c r="U181" s="26">
        <f t="shared" ca="1" si="56"/>
        <v>0</v>
      </c>
      <c r="V181" s="26">
        <f t="shared" ca="1" si="51"/>
        <v>0</v>
      </c>
      <c r="W181" s="26">
        <f t="shared" ca="1" si="47"/>
        <v>4.0511276064135018</v>
      </c>
      <c r="X181" s="26">
        <f t="shared" ca="1" si="48"/>
        <v>2029</v>
      </c>
      <c r="Y181" s="26">
        <f t="shared" ca="1" si="49"/>
        <v>1</v>
      </c>
      <c r="AF181" s="8">
        <v>171</v>
      </c>
      <c r="AG181" s="8">
        <v>1</v>
      </c>
      <c r="AH181" s="8">
        <v>1</v>
      </c>
      <c r="AI181" s="8">
        <v>0.50281489967939352</v>
      </c>
      <c r="AJ181" s="8">
        <v>1.1426787618741703E-2</v>
      </c>
      <c r="AK181" s="8">
        <v>0.71067077978284121</v>
      </c>
      <c r="AL181" s="8">
        <v>0.39168724456782605</v>
      </c>
      <c r="AM181" s="8">
        <v>1</v>
      </c>
      <c r="AN181" s="8">
        <v>1</v>
      </c>
      <c r="AO181" s="8">
        <v>1</v>
      </c>
      <c r="AP181" s="8">
        <v>0.61555715095375729</v>
      </c>
      <c r="AQ181" s="8">
        <v>1</v>
      </c>
      <c r="AR181" s="8">
        <v>1</v>
      </c>
      <c r="AS181" s="47">
        <v>1.1426787618741703E-2</v>
      </c>
      <c r="AT181" s="47">
        <v>0.76929794166710352</v>
      </c>
      <c r="AU181" s="13">
        <v>0</v>
      </c>
    </row>
    <row r="182" spans="4:47" x14ac:dyDescent="0.25">
      <c r="D182" s="8">
        <v>178</v>
      </c>
      <c r="E182" s="8">
        <f t="shared" ca="1" si="52"/>
        <v>0.69494756271854041</v>
      </c>
      <c r="F182" s="21">
        <f t="shared" ca="1" si="53"/>
        <v>58.394278130077652</v>
      </c>
      <c r="G182" s="21"/>
      <c r="H182" s="8">
        <v>178</v>
      </c>
      <c r="I182" s="21">
        <f t="shared" ca="1" si="54"/>
        <v>0.45816894937372521</v>
      </c>
      <c r="J182" s="21">
        <f t="shared" ca="1" si="55"/>
        <v>18.297180364296981</v>
      </c>
      <c r="K182" s="2"/>
      <c r="M182" s="44"/>
      <c r="N182" s="44"/>
      <c r="O182" s="44">
        <v>48853</v>
      </c>
      <c r="Q182" s="26">
        <v>179</v>
      </c>
      <c r="R182" s="42">
        <f t="shared" ca="1" si="50"/>
        <v>47123.051127606414</v>
      </c>
      <c r="S182" s="26" t="str">
        <f ca="1">IFERROR(IF(VLOOKUP(R182,$M$5:$M$504,1,0)&gt;0,$M$3,""),IFERROR(IF(VLOOKUP(R182,$N$5:$N$504,1,0)&gt;0,$N$3,""),IFERROR(IF(VLOOKUP(R182,#REF!,1,0)&gt;0,#REF!,""),IFERROR(IF(VLOOKUP(R182,#REF!,1,0)&gt;0,#REF!,""),IFERROR(IF(VLOOKUP(R182,$O$5:$O$244,1,0)&gt;0,$O$3,""),"ERROR")))))</f>
        <v>EQUIPO 1</v>
      </c>
      <c r="T182" s="26" t="str">
        <f ca="1">IFERROR(IF(VLOOKUP(R182,$M$5:$M$504,1,0)&gt;0,$M$4,""),IFERROR(IF(VLOOKUP(R182,$N$5:$N$504,1,0)&gt;0,$N$4,""),IFERROR(IF(VLOOKUP(R182,#REF!,1,0)&gt;0,#REF!,""),IFERROR(IF(VLOOKUP(R182,#REF!,1,0)&gt;0,#REF!,""),IFERROR(IF(VLOOKUP(R182,$O$5:$O$244,1,0)&gt;0,$O$3,""),"ERROR")))))</f>
        <v>FIN</v>
      </c>
      <c r="U182" s="26">
        <f t="shared" ca="1" si="56"/>
        <v>1</v>
      </c>
      <c r="V182" s="26">
        <f t="shared" ca="1" si="51"/>
        <v>1</v>
      </c>
      <c r="W182" s="26">
        <f t="shared" ca="1" si="47"/>
        <v>26.948872393586498</v>
      </c>
      <c r="X182" s="26">
        <f t="shared" ca="1" si="48"/>
        <v>2029</v>
      </c>
      <c r="Y182" s="26">
        <f t="shared" ca="1" si="49"/>
        <v>1</v>
      </c>
      <c r="AF182" s="8">
        <v>172</v>
      </c>
      <c r="AG182" s="8">
        <v>1</v>
      </c>
      <c r="AH182" s="8">
        <v>1</v>
      </c>
      <c r="AI182" s="8">
        <v>0.78483081285347933</v>
      </c>
      <c r="AJ182" s="8">
        <v>1</v>
      </c>
      <c r="AK182" s="8">
        <v>1</v>
      </c>
      <c r="AL182" s="8">
        <v>1</v>
      </c>
      <c r="AM182" s="8">
        <v>1</v>
      </c>
      <c r="AN182" s="8">
        <v>1</v>
      </c>
      <c r="AO182" s="8">
        <v>1</v>
      </c>
      <c r="AP182" s="8">
        <v>1</v>
      </c>
      <c r="AQ182" s="8">
        <v>0.43199405436632027</v>
      </c>
      <c r="AR182" s="8">
        <v>0.24886102914165203</v>
      </c>
      <c r="AS182" s="47">
        <v>0.24886102914165203</v>
      </c>
      <c r="AT182" s="47">
        <v>0.87124457187079096</v>
      </c>
      <c r="AU182" s="13">
        <v>0</v>
      </c>
    </row>
    <row r="183" spans="4:47" x14ac:dyDescent="0.25">
      <c r="D183" s="8">
        <v>179</v>
      </c>
      <c r="E183" s="8">
        <f t="shared" ca="1" si="52"/>
        <v>8.6220809157584566E-2</v>
      </c>
      <c r="F183" s="21">
        <f t="shared" ca="1" si="53"/>
        <v>295.42798247105947</v>
      </c>
      <c r="G183" s="21"/>
      <c r="H183" s="8">
        <v>179</v>
      </c>
      <c r="I183" s="21">
        <f t="shared" ca="1" si="54"/>
        <v>0.49813842953159648</v>
      </c>
      <c r="J183" s="21">
        <f t="shared" ca="1" si="55"/>
        <v>21.118834067994062</v>
      </c>
      <c r="K183" s="2"/>
      <c r="M183" s="44"/>
      <c r="N183" s="44"/>
      <c r="O183" s="44">
        <v>48884</v>
      </c>
      <c r="Q183" s="26">
        <v>180</v>
      </c>
      <c r="R183" s="42">
        <f t="shared" ca="1" si="50"/>
        <v>47150</v>
      </c>
      <c r="S183" s="26" t="str">
        <f ca="1">IFERROR(IF(VLOOKUP(R183,$M$5:$M$504,1,0)&gt;0,$M$3,""),IFERROR(IF(VLOOKUP(R183,$N$5:$N$504,1,0)&gt;0,$N$3,""),IFERROR(IF(VLOOKUP(R183,#REF!,1,0)&gt;0,#REF!,""),IFERROR(IF(VLOOKUP(R183,#REF!,1,0)&gt;0,#REF!,""),IFERROR(IF(VLOOKUP(R183,$O$5:$O$244,1,0)&gt;0,$O$3,""),"ERROR")))))</f>
        <v>CAMBIO MES</v>
      </c>
      <c r="T183" s="26" t="str">
        <f ca="1">IFERROR(IF(VLOOKUP(R183,$M$5:$M$504,1,0)&gt;0,$M$4,""),IFERROR(IF(VLOOKUP(R183,$N$5:$N$504,1,0)&gt;0,$N$4,""),IFERROR(IF(VLOOKUP(R183,#REF!,1,0)&gt;0,#REF!,""),IFERROR(IF(VLOOKUP(R183,#REF!,1,0)&gt;0,#REF!,""),IFERROR(IF(VLOOKUP(R183,$O$5:$O$244,1,0)&gt;0,$O$3,""),"ERROR")))))</f>
        <v>CAMBIO MES</v>
      </c>
      <c r="U183" s="26">
        <f t="shared" ca="1" si="56"/>
        <v>1</v>
      </c>
      <c r="V183" s="26">
        <f t="shared" ca="1" si="51"/>
        <v>1</v>
      </c>
      <c r="W183" s="26">
        <f t="shared" ca="1" si="47"/>
        <v>28</v>
      </c>
      <c r="X183" s="26">
        <f t="shared" ca="1" si="48"/>
        <v>2029</v>
      </c>
      <c r="Y183" s="26">
        <f t="shared" ca="1" si="49"/>
        <v>2</v>
      </c>
      <c r="AF183" s="8">
        <v>173</v>
      </c>
      <c r="AG183" s="8">
        <v>0.38754383184723629</v>
      </c>
      <c r="AH183" s="8">
        <v>4.9667921345774503E-2</v>
      </c>
      <c r="AI183" s="8">
        <v>1</v>
      </c>
      <c r="AJ183" s="8">
        <v>1</v>
      </c>
      <c r="AK183" s="8">
        <v>1</v>
      </c>
      <c r="AL183" s="8">
        <v>1</v>
      </c>
      <c r="AM183" s="8">
        <v>1</v>
      </c>
      <c r="AN183" s="8">
        <v>0.77579957275907696</v>
      </c>
      <c r="AO183" s="8">
        <v>0.98022522392323785</v>
      </c>
      <c r="AP183" s="8">
        <v>1</v>
      </c>
      <c r="AQ183" s="8">
        <v>1</v>
      </c>
      <c r="AR183" s="8">
        <v>1</v>
      </c>
      <c r="AS183" s="47">
        <v>4.9667921345774503E-2</v>
      </c>
      <c r="AT183" s="47">
        <v>0.85441398372102617</v>
      </c>
      <c r="AU183" s="13">
        <v>0</v>
      </c>
    </row>
    <row r="184" spans="4:47" x14ac:dyDescent="0.25">
      <c r="D184" s="8">
        <v>180</v>
      </c>
      <c r="E184" s="8">
        <f t="shared" ca="1" si="52"/>
        <v>0.51708799436190844</v>
      </c>
      <c r="F184" s="21">
        <f t="shared" ca="1" si="53"/>
        <v>96.800563933110524</v>
      </c>
      <c r="G184" s="21"/>
      <c r="H184" s="8">
        <v>180</v>
      </c>
      <c r="I184" s="21">
        <f t="shared" ca="1" si="54"/>
        <v>0.36898045862200435</v>
      </c>
      <c r="J184" s="21">
        <f t="shared" ca="1" si="55"/>
        <v>11.84589707830451</v>
      </c>
      <c r="K184" s="2"/>
      <c r="M184" s="44"/>
      <c r="N184" s="44"/>
      <c r="O184" s="44">
        <v>48914</v>
      </c>
      <c r="Q184" s="26">
        <v>181</v>
      </c>
      <c r="R184" s="42">
        <f t="shared" ca="1" si="50"/>
        <v>47178</v>
      </c>
      <c r="S184" s="26" t="str">
        <f ca="1">IFERROR(IF(VLOOKUP(R184,$M$5:$M$504,1,0)&gt;0,$M$3,""),IFERROR(IF(VLOOKUP(R184,$N$5:$N$504,1,0)&gt;0,$N$3,""),IFERROR(IF(VLOOKUP(R184,#REF!,1,0)&gt;0,#REF!,""),IFERROR(IF(VLOOKUP(R184,#REF!,1,0)&gt;0,#REF!,""),IFERROR(IF(VLOOKUP(R184,$O$5:$O$244,1,0)&gt;0,$O$3,""),"ERROR")))))</f>
        <v>CAMBIO MES</v>
      </c>
      <c r="T184" s="26" t="str">
        <f ca="1">IFERROR(IF(VLOOKUP(R184,$M$5:$M$504,1,0)&gt;0,$M$4,""),IFERROR(IF(VLOOKUP(R184,$N$5:$N$504,1,0)&gt;0,$N$4,""),IFERROR(IF(VLOOKUP(R184,#REF!,1,0)&gt;0,#REF!,""),IFERROR(IF(VLOOKUP(R184,#REF!,1,0)&gt;0,#REF!,""),IFERROR(IF(VLOOKUP(R184,$O$5:$O$244,1,0)&gt;0,$O$3,""),"ERROR")))))</f>
        <v>CAMBIO MES</v>
      </c>
      <c r="U184" s="26">
        <f t="shared" ca="1" si="56"/>
        <v>1</v>
      </c>
      <c r="V184" s="26">
        <f t="shared" ca="1" si="51"/>
        <v>1</v>
      </c>
      <c r="W184" s="26">
        <f t="shared" ca="1" si="47"/>
        <v>31</v>
      </c>
      <c r="X184" s="26">
        <f t="shared" ca="1" si="48"/>
        <v>2029</v>
      </c>
      <c r="Y184" s="26">
        <f t="shared" ca="1" si="49"/>
        <v>3</v>
      </c>
      <c r="AF184" s="8">
        <v>174</v>
      </c>
      <c r="AG184" s="8">
        <v>1</v>
      </c>
      <c r="AH184" s="8">
        <v>1</v>
      </c>
      <c r="AI184" s="8">
        <v>1</v>
      </c>
      <c r="AJ184" s="8">
        <v>1</v>
      </c>
      <c r="AK184" s="8">
        <v>1</v>
      </c>
      <c r="AL184" s="8">
        <v>0.92524144971272715</v>
      </c>
      <c r="AM184" s="8">
        <v>1</v>
      </c>
      <c r="AN184" s="8">
        <v>1</v>
      </c>
      <c r="AO184" s="8">
        <v>1</v>
      </c>
      <c r="AP184" s="8">
        <v>1</v>
      </c>
      <c r="AQ184" s="8">
        <v>1</v>
      </c>
      <c r="AR184" s="8">
        <v>1</v>
      </c>
      <c r="AS184" s="47">
        <v>0.92524144971272715</v>
      </c>
      <c r="AT184" s="47">
        <v>0.9938554616202242</v>
      </c>
      <c r="AU184" s="13">
        <v>0</v>
      </c>
    </row>
    <row r="185" spans="4:47" x14ac:dyDescent="0.25">
      <c r="D185" s="8">
        <v>181</v>
      </c>
      <c r="E185" s="8">
        <f t="shared" ca="1" si="52"/>
        <v>0.36771032193367115</v>
      </c>
      <c r="F185" s="21">
        <f t="shared" ca="1" si="53"/>
        <v>137.9415452472297</v>
      </c>
      <c r="G185" s="21"/>
      <c r="H185" s="8">
        <v>181</v>
      </c>
      <c r="I185" s="21">
        <f t="shared" ca="1" si="54"/>
        <v>9.5820297744476424E-2</v>
      </c>
      <c r="J185" s="21">
        <f t="shared" ca="1" si="55"/>
        <v>15.45347236131721</v>
      </c>
      <c r="K185" s="2"/>
      <c r="M185" s="44"/>
      <c r="N185" s="44"/>
      <c r="O185" s="44">
        <v>48945</v>
      </c>
      <c r="Q185" s="26">
        <v>182</v>
      </c>
      <c r="R185" s="42">
        <f t="shared" ca="1" si="50"/>
        <v>47209</v>
      </c>
      <c r="S185" s="26" t="str">
        <f ca="1">IFERROR(IF(VLOOKUP(R185,$M$5:$M$504,1,0)&gt;0,$M$3,""),IFERROR(IF(VLOOKUP(R185,$N$5:$N$504,1,0)&gt;0,$N$3,""),IFERROR(IF(VLOOKUP(R185,#REF!,1,0)&gt;0,#REF!,""),IFERROR(IF(VLOOKUP(R185,#REF!,1,0)&gt;0,#REF!,""),IFERROR(IF(VLOOKUP(R185,$O$5:$O$244,1,0)&gt;0,$O$3,""),"ERROR")))))</f>
        <v>CAMBIO MES</v>
      </c>
      <c r="T185" s="26" t="str">
        <f ca="1">IFERROR(IF(VLOOKUP(R185,$M$5:$M$504,1,0)&gt;0,$M$4,""),IFERROR(IF(VLOOKUP(R185,$N$5:$N$504,1,0)&gt;0,$N$4,""),IFERROR(IF(VLOOKUP(R185,#REF!,1,0)&gt;0,#REF!,""),IFERROR(IF(VLOOKUP(R185,#REF!,1,0)&gt;0,#REF!,""),IFERROR(IF(VLOOKUP(R185,$O$5:$O$244,1,0)&gt;0,$O$3,""),"ERROR")))))</f>
        <v>CAMBIO MES</v>
      </c>
      <c r="U185" s="26">
        <f t="shared" ca="1" si="56"/>
        <v>1</v>
      </c>
      <c r="V185" s="26">
        <f t="shared" ca="1" si="51"/>
        <v>1</v>
      </c>
      <c r="W185" s="26">
        <f t="shared" ca="1" si="47"/>
        <v>30</v>
      </c>
      <c r="X185" s="26">
        <f t="shared" ca="1" si="48"/>
        <v>2029</v>
      </c>
      <c r="Y185" s="26">
        <f t="shared" ca="1" si="49"/>
        <v>4</v>
      </c>
      <c r="AF185" s="8">
        <v>175</v>
      </c>
      <c r="AG185" s="8">
        <v>1</v>
      </c>
      <c r="AH185" s="8">
        <v>1</v>
      </c>
      <c r="AI185" s="8">
        <v>0.99563372371584036</v>
      </c>
      <c r="AJ185" s="8">
        <v>0.20089436500299296</v>
      </c>
      <c r="AK185" s="8">
        <v>0.44611183263435622</v>
      </c>
      <c r="AL185" s="8">
        <v>1</v>
      </c>
      <c r="AM185" s="8">
        <v>1</v>
      </c>
      <c r="AN185" s="8">
        <v>1</v>
      </c>
      <c r="AO185" s="8">
        <v>1</v>
      </c>
      <c r="AP185" s="8">
        <v>1</v>
      </c>
      <c r="AQ185" s="8">
        <v>1</v>
      </c>
      <c r="AR185" s="8">
        <v>1</v>
      </c>
      <c r="AS185" s="47">
        <v>0.20089436500299296</v>
      </c>
      <c r="AT185" s="47">
        <v>0.88690669369026265</v>
      </c>
      <c r="AU185" s="13">
        <v>0</v>
      </c>
    </row>
    <row r="186" spans="4:47" x14ac:dyDescent="0.25">
      <c r="D186" s="8">
        <v>182</v>
      </c>
      <c r="E186" s="8">
        <f t="shared" ca="1" si="52"/>
        <v>0.85929036052580154</v>
      </c>
      <c r="F186" s="21">
        <f t="shared" ca="1" si="53"/>
        <v>27.747300884101772</v>
      </c>
      <c r="G186" s="21"/>
      <c r="H186" s="8">
        <v>182</v>
      </c>
      <c r="I186" s="21">
        <f t="shared" ca="1" si="54"/>
        <v>0.11314469550303197</v>
      </c>
      <c r="J186" s="21">
        <f t="shared" ca="1" si="55"/>
        <v>12.76148616053721</v>
      </c>
      <c r="K186" s="2"/>
      <c r="M186" s="44"/>
      <c r="N186" s="44"/>
      <c r="O186" s="44">
        <v>48976</v>
      </c>
      <c r="Q186" s="26">
        <v>183</v>
      </c>
      <c r="R186" s="42">
        <f t="shared" ca="1" si="50"/>
        <v>47239</v>
      </c>
      <c r="S186" s="26" t="str">
        <f ca="1">IFERROR(IF(VLOOKUP(R186,$M$5:$M$504,1,0)&gt;0,$M$3,""),IFERROR(IF(VLOOKUP(R186,$N$5:$N$504,1,0)&gt;0,$N$3,""),IFERROR(IF(VLOOKUP(R186,#REF!,1,0)&gt;0,#REF!,""),IFERROR(IF(VLOOKUP(R186,#REF!,1,0)&gt;0,#REF!,""),IFERROR(IF(VLOOKUP(R186,$O$5:$O$244,1,0)&gt;0,$O$3,""),"ERROR")))))</f>
        <v>CAMBIO MES</v>
      </c>
      <c r="T186" s="26" t="str">
        <f ca="1">IFERROR(IF(VLOOKUP(R186,$M$5:$M$504,1,0)&gt;0,$M$4,""),IFERROR(IF(VLOOKUP(R186,$N$5:$N$504,1,0)&gt;0,$N$4,""),IFERROR(IF(VLOOKUP(R186,#REF!,1,0)&gt;0,#REF!,""),IFERROR(IF(VLOOKUP(R186,#REF!,1,0)&gt;0,#REF!,""),IFERROR(IF(VLOOKUP(R186,$O$5:$O$244,1,0)&gt;0,$O$3,""),"ERROR")))))</f>
        <v>CAMBIO MES</v>
      </c>
      <c r="U186" s="26">
        <f t="shared" ca="1" si="56"/>
        <v>1</v>
      </c>
      <c r="V186" s="26">
        <f t="shared" ca="1" si="51"/>
        <v>1</v>
      </c>
      <c r="W186" s="26">
        <f t="shared" ca="1" si="47"/>
        <v>31</v>
      </c>
      <c r="X186" s="26">
        <f t="shared" ca="1" si="48"/>
        <v>2029</v>
      </c>
      <c r="Y186" s="26">
        <f t="shared" ca="1" si="49"/>
        <v>5</v>
      </c>
      <c r="AF186" s="8">
        <v>176</v>
      </c>
      <c r="AG186" s="8">
        <v>1</v>
      </c>
      <c r="AH186" s="8">
        <v>1</v>
      </c>
      <c r="AI186" s="8">
        <v>1</v>
      </c>
      <c r="AJ186" s="8">
        <v>1</v>
      </c>
      <c r="AK186" s="8">
        <v>1</v>
      </c>
      <c r="AL186" s="8">
        <v>1</v>
      </c>
      <c r="AM186" s="8">
        <v>1</v>
      </c>
      <c r="AN186" s="8">
        <v>0.98790894572378041</v>
      </c>
      <c r="AO186" s="8">
        <v>0.18803330939893689</v>
      </c>
      <c r="AP186" s="8">
        <v>0.6423400123225762</v>
      </c>
      <c r="AQ186" s="8">
        <v>0.94553717593468412</v>
      </c>
      <c r="AR186" s="8">
        <v>1</v>
      </c>
      <c r="AS186" s="47">
        <v>0.18803330939893689</v>
      </c>
      <c r="AT186" s="47">
        <v>0.89738310208067307</v>
      </c>
      <c r="AU186" s="13">
        <v>0</v>
      </c>
    </row>
    <row r="187" spans="4:47" x14ac:dyDescent="0.25">
      <c r="D187" s="8">
        <v>183</v>
      </c>
      <c r="E187" s="8">
        <f t="shared" ca="1" si="52"/>
        <v>0.59291586254611583</v>
      </c>
      <c r="F187" s="21">
        <f t="shared" ca="1" si="53"/>
        <v>79.439443656763217</v>
      </c>
      <c r="G187" s="21"/>
      <c r="H187" s="8">
        <v>183</v>
      </c>
      <c r="I187" s="21">
        <f t="shared" ca="1" si="54"/>
        <v>0.69779633145796416</v>
      </c>
      <c r="J187" s="21">
        <f t="shared" ca="1" si="55"/>
        <v>35.812670332576197</v>
      </c>
      <c r="K187" s="2"/>
      <c r="M187" s="44"/>
      <c r="N187" s="44"/>
      <c r="O187" s="44">
        <v>49004</v>
      </c>
      <c r="Q187" s="26">
        <v>184</v>
      </c>
      <c r="R187" s="42">
        <f t="shared" ca="1" si="50"/>
        <v>47270</v>
      </c>
      <c r="S187" s="26" t="str">
        <f ca="1">IFERROR(IF(VLOOKUP(R187,$M$5:$M$504,1,0)&gt;0,$M$3,""),IFERROR(IF(VLOOKUP(R187,$N$5:$N$504,1,0)&gt;0,$N$3,""),IFERROR(IF(VLOOKUP(R187,#REF!,1,0)&gt;0,#REF!,""),IFERROR(IF(VLOOKUP(R187,#REF!,1,0)&gt;0,#REF!,""),IFERROR(IF(VLOOKUP(R187,$O$5:$O$244,1,0)&gt;0,$O$3,""),"ERROR")))))</f>
        <v>CAMBIO MES</v>
      </c>
      <c r="T187" s="26" t="str">
        <f ca="1">IFERROR(IF(VLOOKUP(R187,$M$5:$M$504,1,0)&gt;0,$M$4,""),IFERROR(IF(VLOOKUP(R187,$N$5:$N$504,1,0)&gt;0,$N$4,""),IFERROR(IF(VLOOKUP(R187,#REF!,1,0)&gt;0,#REF!,""),IFERROR(IF(VLOOKUP(R187,#REF!,1,0)&gt;0,#REF!,""),IFERROR(IF(VLOOKUP(R187,$O$5:$O$244,1,0)&gt;0,$O$3,""),"ERROR")))))</f>
        <v>CAMBIO MES</v>
      </c>
      <c r="U187" s="26">
        <f t="shared" ca="1" si="56"/>
        <v>1</v>
      </c>
      <c r="V187" s="26">
        <f t="shared" ca="1" si="51"/>
        <v>1</v>
      </c>
      <c r="W187" s="26">
        <f t="shared" ca="1" si="47"/>
        <v>30</v>
      </c>
      <c r="X187" s="26">
        <f t="shared" ca="1" si="48"/>
        <v>2029</v>
      </c>
      <c r="Y187" s="26">
        <f t="shared" ca="1" si="49"/>
        <v>6</v>
      </c>
      <c r="AF187" s="8">
        <v>177</v>
      </c>
      <c r="AG187" s="8">
        <v>0.82120713637907039</v>
      </c>
      <c r="AH187" s="8">
        <v>1</v>
      </c>
      <c r="AI187" s="8">
        <v>1</v>
      </c>
      <c r="AJ187" s="8">
        <v>1</v>
      </c>
      <c r="AK187" s="8">
        <v>2.789321188972662E-2</v>
      </c>
      <c r="AL187" s="8">
        <v>0.8150037926949153</v>
      </c>
      <c r="AM187" s="8">
        <v>1</v>
      </c>
      <c r="AN187" s="8">
        <v>1</v>
      </c>
      <c r="AO187" s="8">
        <v>1</v>
      </c>
      <c r="AP187" s="8">
        <v>1</v>
      </c>
      <c r="AQ187" s="8">
        <v>1</v>
      </c>
      <c r="AR187" s="8">
        <v>1</v>
      </c>
      <c r="AS187" s="47">
        <v>2.789321188972662E-2</v>
      </c>
      <c r="AT187" s="47">
        <v>0.88704719062241144</v>
      </c>
      <c r="AU187" s="13">
        <v>0</v>
      </c>
    </row>
    <row r="188" spans="4:47" x14ac:dyDescent="0.25">
      <c r="D188" s="8">
        <v>184</v>
      </c>
      <c r="E188" s="8">
        <f t="shared" ca="1" si="52"/>
        <v>0.6131915860513425</v>
      </c>
      <c r="F188" s="21">
        <f t="shared" ca="1" si="53"/>
        <v>75.074131362776612</v>
      </c>
      <c r="G188" s="21"/>
      <c r="H188" s="8">
        <v>184</v>
      </c>
      <c r="I188" s="21">
        <f t="shared" ca="1" si="54"/>
        <v>0.96047506867781129</v>
      </c>
      <c r="J188" s="21">
        <f t="shared" ca="1" si="55"/>
        <v>70.616280784010655</v>
      </c>
      <c r="K188" s="2"/>
      <c r="M188" s="44"/>
      <c r="N188" s="44"/>
      <c r="O188" s="44">
        <v>49035</v>
      </c>
      <c r="Q188" s="26">
        <v>185</v>
      </c>
      <c r="R188" s="42">
        <f t="shared" ca="1" si="50"/>
        <v>47300</v>
      </c>
      <c r="S188" s="26" t="str">
        <f ca="1">IFERROR(IF(VLOOKUP(R188,$M$5:$M$504,1,0)&gt;0,$M$3,""),IFERROR(IF(VLOOKUP(R188,$N$5:$N$504,1,0)&gt;0,$N$3,""),IFERROR(IF(VLOOKUP(R188,#REF!,1,0)&gt;0,#REF!,""),IFERROR(IF(VLOOKUP(R188,#REF!,1,0)&gt;0,#REF!,""),IFERROR(IF(VLOOKUP(R188,$O$5:$O$244,1,0)&gt;0,$O$3,""),"ERROR")))))</f>
        <v>CAMBIO MES</v>
      </c>
      <c r="T188" s="26" t="str">
        <f ca="1">IFERROR(IF(VLOOKUP(R188,$M$5:$M$504,1,0)&gt;0,$M$4,""),IFERROR(IF(VLOOKUP(R188,$N$5:$N$504,1,0)&gt;0,$N$4,""),IFERROR(IF(VLOOKUP(R188,#REF!,1,0)&gt;0,#REF!,""),IFERROR(IF(VLOOKUP(R188,#REF!,1,0)&gt;0,#REF!,""),IFERROR(IF(VLOOKUP(R188,$O$5:$O$244,1,0)&gt;0,$O$3,""),"ERROR")))))</f>
        <v>CAMBIO MES</v>
      </c>
      <c r="U188" s="26">
        <f t="shared" ca="1" si="56"/>
        <v>1</v>
      </c>
      <c r="V188" s="26">
        <f t="shared" ca="1" si="51"/>
        <v>1</v>
      </c>
      <c r="W188" s="26">
        <f t="shared" ca="1" si="47"/>
        <v>31</v>
      </c>
      <c r="X188" s="26">
        <f t="shared" ca="1" si="48"/>
        <v>2029</v>
      </c>
      <c r="Y188" s="26">
        <f t="shared" ca="1" si="49"/>
        <v>7</v>
      </c>
      <c r="AF188" s="8">
        <v>178</v>
      </c>
      <c r="AG188" s="8">
        <v>1</v>
      </c>
      <c r="AH188" s="8">
        <v>1</v>
      </c>
      <c r="AI188" s="8">
        <v>0.87857953052157578</v>
      </c>
      <c r="AJ188" s="8">
        <v>6.4640527307346929E-2</v>
      </c>
      <c r="AK188" s="8">
        <v>1</v>
      </c>
      <c r="AL188" s="8">
        <v>1</v>
      </c>
      <c r="AM188" s="8">
        <v>0.68456541767743817</v>
      </c>
      <c r="AN188" s="8">
        <v>1</v>
      </c>
      <c r="AO188" s="8">
        <v>0.84043723433278505</v>
      </c>
      <c r="AP188" s="8">
        <v>1</v>
      </c>
      <c r="AQ188" s="8">
        <v>1</v>
      </c>
      <c r="AR188" s="8">
        <v>1</v>
      </c>
      <c r="AS188" s="47">
        <v>6.4640527307346929E-2</v>
      </c>
      <c r="AT188" s="47">
        <v>0.87290363354348877</v>
      </c>
      <c r="AU188" s="13">
        <v>0</v>
      </c>
    </row>
    <row r="189" spans="4:47" x14ac:dyDescent="0.25">
      <c r="D189" s="8">
        <v>185</v>
      </c>
      <c r="E189" s="8">
        <f t="shared" ca="1" si="52"/>
        <v>0.18348859395114836</v>
      </c>
      <c r="F189" s="21">
        <f t="shared" ca="1" si="53"/>
        <v>216.00090735525029</v>
      </c>
      <c r="G189" s="21"/>
      <c r="H189" s="8">
        <v>185</v>
      </c>
      <c r="I189" s="21">
        <f t="shared" ca="1" si="54"/>
        <v>0.72002598790943129</v>
      </c>
      <c r="J189" s="21">
        <f t="shared" ca="1" si="55"/>
        <v>37.635437968259183</v>
      </c>
      <c r="K189" s="2"/>
      <c r="M189" s="44"/>
      <c r="N189" s="44"/>
      <c r="O189" s="44">
        <v>49065</v>
      </c>
      <c r="Q189" s="26">
        <v>186</v>
      </c>
      <c r="R189" s="42">
        <f t="shared" ca="1" si="50"/>
        <v>47331</v>
      </c>
      <c r="S189" s="26" t="str">
        <f ca="1">IFERROR(IF(VLOOKUP(R189,$M$5:$M$504,1,0)&gt;0,$M$3,""),IFERROR(IF(VLOOKUP(R189,$N$5:$N$504,1,0)&gt;0,$N$3,""),IFERROR(IF(VLOOKUP(R189,#REF!,1,0)&gt;0,#REF!,""),IFERROR(IF(VLOOKUP(R189,#REF!,1,0)&gt;0,#REF!,""),IFERROR(IF(VLOOKUP(R189,$O$5:$O$244,1,0)&gt;0,$O$3,""),"ERROR")))))</f>
        <v>CAMBIO MES</v>
      </c>
      <c r="T189" s="26" t="str">
        <f ca="1">IFERROR(IF(VLOOKUP(R189,$M$5:$M$504,1,0)&gt;0,$M$4,""),IFERROR(IF(VLOOKUP(R189,$N$5:$N$504,1,0)&gt;0,$N$4,""),IFERROR(IF(VLOOKUP(R189,#REF!,1,0)&gt;0,#REF!,""),IFERROR(IF(VLOOKUP(R189,#REF!,1,0)&gt;0,#REF!,""),IFERROR(IF(VLOOKUP(R189,$O$5:$O$244,1,0)&gt;0,$O$3,""),"ERROR")))))</f>
        <v>CAMBIO MES</v>
      </c>
      <c r="U189" s="26">
        <f t="shared" ca="1" si="56"/>
        <v>1</v>
      </c>
      <c r="V189" s="26">
        <f t="shared" ca="1" si="51"/>
        <v>1</v>
      </c>
      <c r="W189" s="26">
        <f t="shared" ca="1" si="47"/>
        <v>17.380328554725565</v>
      </c>
      <c r="X189" s="26">
        <f t="shared" ca="1" si="48"/>
        <v>2029</v>
      </c>
      <c r="Y189" s="26">
        <f t="shared" ca="1" si="49"/>
        <v>8</v>
      </c>
      <c r="AF189" s="8">
        <v>179</v>
      </c>
      <c r="AG189" s="8">
        <v>1</v>
      </c>
      <c r="AH189" s="8">
        <v>1</v>
      </c>
      <c r="AI189" s="8">
        <v>1</v>
      </c>
      <c r="AJ189" s="8">
        <v>1</v>
      </c>
      <c r="AK189" s="8">
        <v>0.80549163439460358</v>
      </c>
      <c r="AL189" s="8">
        <v>0.78243911324243531</v>
      </c>
      <c r="AM189" s="8">
        <v>1</v>
      </c>
      <c r="AN189" s="8">
        <v>1</v>
      </c>
      <c r="AO189" s="8">
        <v>0.80068632662587336</v>
      </c>
      <c r="AP189" s="8">
        <v>1</v>
      </c>
      <c r="AQ189" s="8">
        <v>1</v>
      </c>
      <c r="AR189" s="8">
        <v>0.48917762966589035</v>
      </c>
      <c r="AS189" s="47">
        <v>0.48917762966589035</v>
      </c>
      <c r="AT189" s="47">
        <v>0.90583153529294402</v>
      </c>
      <c r="AU189" s="13">
        <v>0</v>
      </c>
    </row>
    <row r="190" spans="4:47" x14ac:dyDescent="0.25">
      <c r="D190" s="8">
        <v>186</v>
      </c>
      <c r="E190" s="8">
        <f t="shared" ca="1" si="52"/>
        <v>0.71183271938880155</v>
      </c>
      <c r="F190" s="21">
        <f t="shared" ca="1" si="53"/>
        <v>55.103308282279983</v>
      </c>
      <c r="G190" s="21"/>
      <c r="H190" s="8">
        <v>186</v>
      </c>
      <c r="I190" s="21">
        <f t="shared" ca="1" si="54"/>
        <v>5.1530397972709641E-2</v>
      </c>
      <c r="J190" s="21">
        <f t="shared" ca="1" si="55"/>
        <v>24.573575990263961</v>
      </c>
      <c r="K190" s="2"/>
      <c r="M190" s="44"/>
      <c r="N190" s="44"/>
      <c r="O190" s="44">
        <v>49096</v>
      </c>
      <c r="Q190" s="26">
        <v>187</v>
      </c>
      <c r="R190" s="42">
        <f t="shared" ca="1" si="50"/>
        <v>47348.380328554726</v>
      </c>
      <c r="S190" s="26" t="str">
        <f ca="1">IFERROR(IF(VLOOKUP(R190,$M$5:$M$504,1,0)&gt;0,$M$3,""),IFERROR(IF(VLOOKUP(R190,$N$5:$N$504,1,0)&gt;0,$N$3,""),IFERROR(IF(VLOOKUP(R190,#REF!,1,0)&gt;0,#REF!,""),IFERROR(IF(VLOOKUP(R190,#REF!,1,0)&gt;0,#REF!,""),IFERROR(IF(VLOOKUP(R190,$O$5:$O$244,1,0)&gt;0,$O$3,""),"ERROR")))))</f>
        <v>EQUIPO 1</v>
      </c>
      <c r="T190" s="26" t="str">
        <f ca="1">IFERROR(IF(VLOOKUP(R190,$M$5:$M$504,1,0)&gt;0,$M$4,""),IFERROR(IF(VLOOKUP(R190,$N$5:$N$504,1,0)&gt;0,$N$4,""),IFERROR(IF(VLOOKUP(R190,#REF!,1,0)&gt;0,#REF!,""),IFERROR(IF(VLOOKUP(R190,#REF!,1,0)&gt;0,#REF!,""),IFERROR(IF(VLOOKUP(R190,$O$5:$O$244,1,0)&gt;0,$O$3,""),"ERROR")))))</f>
        <v>INICIO</v>
      </c>
      <c r="U190" s="26">
        <f t="shared" ca="1" si="56"/>
        <v>0</v>
      </c>
      <c r="V190" s="26">
        <f t="shared" ca="1" si="51"/>
        <v>0</v>
      </c>
      <c r="W190" s="26">
        <f t="shared" ca="1" si="47"/>
        <v>11.125016155070625</v>
      </c>
      <c r="X190" s="26">
        <f t="shared" ca="1" si="48"/>
        <v>2029</v>
      </c>
      <c r="Y190" s="26">
        <f t="shared" ca="1" si="49"/>
        <v>8</v>
      </c>
      <c r="AF190" s="8">
        <v>180</v>
      </c>
      <c r="AG190" s="8">
        <v>1</v>
      </c>
      <c r="AH190" s="8">
        <v>1</v>
      </c>
      <c r="AI190" s="8">
        <v>1</v>
      </c>
      <c r="AJ190" s="8">
        <v>0.8952883714150327</v>
      </c>
      <c r="AK190" s="8">
        <v>1</v>
      </c>
      <c r="AL190" s="8">
        <v>1</v>
      </c>
      <c r="AM190" s="8">
        <v>1</v>
      </c>
      <c r="AN190" s="8">
        <v>1</v>
      </c>
      <c r="AO190" s="8">
        <v>1</v>
      </c>
      <c r="AP190" s="8">
        <v>1</v>
      </c>
      <c r="AQ190" s="8">
        <v>0.52574330181814732</v>
      </c>
      <c r="AR190" s="8">
        <v>1</v>
      </c>
      <c r="AS190" s="47">
        <v>0.52574330181814732</v>
      </c>
      <c r="AT190" s="47">
        <v>0.952413562183549</v>
      </c>
      <c r="AU190" s="13">
        <v>0</v>
      </c>
    </row>
    <row r="191" spans="4:47" x14ac:dyDescent="0.25">
      <c r="D191" s="8">
        <v>187</v>
      </c>
      <c r="E191" s="8">
        <f t="shared" ca="1" si="52"/>
        <v>0.50005352649147972</v>
      </c>
      <c r="F191" s="21">
        <f t="shared" ca="1" si="53"/>
        <v>100.96404584046725</v>
      </c>
      <c r="G191" s="21"/>
      <c r="H191" s="8">
        <v>187</v>
      </c>
      <c r="I191" s="21">
        <f t="shared" ca="1" si="54"/>
        <v>0.45873922630243702</v>
      </c>
      <c r="J191" s="21">
        <f t="shared" ca="1" si="55"/>
        <v>18.33758111042647</v>
      </c>
      <c r="K191" s="2"/>
      <c r="M191" s="44"/>
      <c r="N191" s="44"/>
      <c r="O191" s="44">
        <v>49126</v>
      </c>
      <c r="Q191" s="26">
        <v>188</v>
      </c>
      <c r="R191" s="42">
        <f t="shared" ca="1" si="50"/>
        <v>47359.505344709796</v>
      </c>
      <c r="S191" s="26" t="str">
        <f ca="1">IFERROR(IF(VLOOKUP(R191,$M$5:$M$504,1,0)&gt;0,$M$3,""),IFERROR(IF(VLOOKUP(R191,$N$5:$N$504,1,0)&gt;0,$N$3,""),IFERROR(IF(VLOOKUP(R191,#REF!,1,0)&gt;0,#REF!,""),IFERROR(IF(VLOOKUP(R191,#REF!,1,0)&gt;0,#REF!,""),IFERROR(IF(VLOOKUP(R191,$O$5:$O$244,1,0)&gt;0,$O$3,""),"ERROR")))))</f>
        <v>EQUIPO 1</v>
      </c>
      <c r="T191" s="26" t="str">
        <f ca="1">IFERROR(IF(VLOOKUP(R191,$M$5:$M$504,1,0)&gt;0,$M$4,""),IFERROR(IF(VLOOKUP(R191,$N$5:$N$504,1,0)&gt;0,$N$4,""),IFERROR(IF(VLOOKUP(R191,#REF!,1,0)&gt;0,#REF!,""),IFERROR(IF(VLOOKUP(R191,#REF!,1,0)&gt;0,#REF!,""),IFERROR(IF(VLOOKUP(R191,$O$5:$O$244,1,0)&gt;0,$O$3,""),"ERROR")))))</f>
        <v>FIN</v>
      </c>
      <c r="U191" s="26">
        <f t="shared" ca="1" si="56"/>
        <v>1</v>
      </c>
      <c r="V191" s="26">
        <f t="shared" ca="1" si="51"/>
        <v>1</v>
      </c>
      <c r="W191" s="26">
        <f t="shared" ca="1" si="47"/>
        <v>2.4946552902038093</v>
      </c>
      <c r="X191" s="26">
        <f t="shared" ca="1" si="48"/>
        <v>2029</v>
      </c>
      <c r="Y191" s="26">
        <f t="shared" ca="1" si="49"/>
        <v>8</v>
      </c>
      <c r="AF191" s="8">
        <v>181</v>
      </c>
      <c r="AG191" s="8">
        <v>1</v>
      </c>
      <c r="AH191" s="8">
        <v>1</v>
      </c>
      <c r="AI191" s="8">
        <v>1</v>
      </c>
      <c r="AJ191" s="8">
        <v>1</v>
      </c>
      <c r="AK191" s="8">
        <v>1</v>
      </c>
      <c r="AL191" s="8">
        <v>1</v>
      </c>
      <c r="AM191" s="8">
        <v>0.5242066720496833</v>
      </c>
      <c r="AN191" s="8">
        <v>0</v>
      </c>
      <c r="AO191" s="8">
        <v>0.29847077350714246</v>
      </c>
      <c r="AP191" s="8">
        <v>1</v>
      </c>
      <c r="AQ191" s="8">
        <v>1</v>
      </c>
      <c r="AR191" s="8">
        <v>1.2118592598961831E-2</v>
      </c>
      <c r="AS191" s="47">
        <v>0</v>
      </c>
      <c r="AT191" s="47">
        <v>0.73309645591595141</v>
      </c>
      <c r="AU191" s="13">
        <v>1</v>
      </c>
    </row>
    <row r="192" spans="4:47" x14ac:dyDescent="0.25">
      <c r="D192" s="8">
        <v>188</v>
      </c>
      <c r="E192" s="8">
        <f t="shared" ca="1" si="52"/>
        <v>0.63598243275120758</v>
      </c>
      <c r="F192" s="21">
        <f t="shared" ca="1" si="53"/>
        <v>70.285043945317298</v>
      </c>
      <c r="G192" s="21"/>
      <c r="H192" s="8">
        <v>188</v>
      </c>
      <c r="I192" s="21">
        <f t="shared" ca="1" si="54"/>
        <v>0.61236565792581377</v>
      </c>
      <c r="J192" s="21">
        <f t="shared" ca="1" si="55"/>
        <v>29.274927525090856</v>
      </c>
      <c r="K192" s="2"/>
      <c r="M192" s="44"/>
      <c r="N192" s="44"/>
      <c r="O192" s="44">
        <v>49157</v>
      </c>
      <c r="Q192" s="26">
        <v>189</v>
      </c>
      <c r="R192" s="42">
        <f t="shared" ca="1" si="50"/>
        <v>47362</v>
      </c>
      <c r="S192" s="26" t="str">
        <f ca="1">IFERROR(IF(VLOOKUP(R192,$M$5:$M$504,1,0)&gt;0,$M$3,""),IFERROR(IF(VLOOKUP(R192,$N$5:$N$504,1,0)&gt;0,$N$3,""),IFERROR(IF(VLOOKUP(R192,#REF!,1,0)&gt;0,#REF!,""),IFERROR(IF(VLOOKUP(R192,#REF!,1,0)&gt;0,#REF!,""),IFERROR(IF(VLOOKUP(R192,$O$5:$O$244,1,0)&gt;0,$O$3,""),"ERROR")))))</f>
        <v>CAMBIO MES</v>
      </c>
      <c r="T192" s="26" t="str">
        <f ca="1">IFERROR(IF(VLOOKUP(R192,$M$5:$M$504,1,0)&gt;0,$M$4,""),IFERROR(IF(VLOOKUP(R192,$N$5:$N$504,1,0)&gt;0,$N$4,""),IFERROR(IF(VLOOKUP(R192,#REF!,1,0)&gt;0,#REF!,""),IFERROR(IF(VLOOKUP(R192,#REF!,1,0)&gt;0,#REF!,""),IFERROR(IF(VLOOKUP(R192,$O$5:$O$244,1,0)&gt;0,$O$3,""),"ERROR")))))</f>
        <v>CAMBIO MES</v>
      </c>
      <c r="U192" s="26">
        <f t="shared" ca="1" si="56"/>
        <v>1</v>
      </c>
      <c r="V192" s="26">
        <f t="shared" ca="1" si="51"/>
        <v>1</v>
      </c>
      <c r="W192" s="26">
        <f t="shared" ca="1" si="47"/>
        <v>30</v>
      </c>
      <c r="X192" s="26">
        <f t="shared" ca="1" si="48"/>
        <v>2029</v>
      </c>
      <c r="Y192" s="26">
        <f t="shared" ca="1" si="49"/>
        <v>9</v>
      </c>
      <c r="AF192" s="8">
        <v>182</v>
      </c>
      <c r="AG192" s="8">
        <v>0.19414839049098984</v>
      </c>
      <c r="AH192" s="8">
        <v>1</v>
      </c>
      <c r="AI192" s="8">
        <v>0.74661843400568728</v>
      </c>
      <c r="AJ192" s="8">
        <v>1</v>
      </c>
      <c r="AK192" s="8">
        <v>1</v>
      </c>
      <c r="AL192" s="8">
        <v>1</v>
      </c>
      <c r="AM192" s="8">
        <v>0.96773316346614946</v>
      </c>
      <c r="AN192" s="8">
        <v>0</v>
      </c>
      <c r="AO192" s="8">
        <v>0</v>
      </c>
      <c r="AP192" s="8">
        <v>0.56774275565065535</v>
      </c>
      <c r="AQ192" s="8">
        <v>1</v>
      </c>
      <c r="AR192" s="8">
        <v>1</v>
      </c>
      <c r="AS192" s="47">
        <v>0</v>
      </c>
      <c r="AT192" s="47">
        <v>0.70346171247128197</v>
      </c>
      <c r="AU192" s="13">
        <v>2</v>
      </c>
    </row>
    <row r="193" spans="4:47" x14ac:dyDescent="0.25">
      <c r="D193" s="8">
        <v>189</v>
      </c>
      <c r="E193" s="8">
        <f t="shared" ca="1" si="52"/>
        <v>0.91494549472657172</v>
      </c>
      <c r="F193" s="21">
        <f t="shared" ca="1" si="53"/>
        <v>17.621062026167696</v>
      </c>
      <c r="G193" s="21"/>
      <c r="H193" s="8">
        <v>189</v>
      </c>
      <c r="I193" s="21">
        <f t="shared" ca="1" si="54"/>
        <v>0.89203422961607193</v>
      </c>
      <c r="J193" s="21">
        <f t="shared" ca="1" si="55"/>
        <v>56.032986238961364</v>
      </c>
      <c r="K193" s="2"/>
      <c r="M193" s="44"/>
      <c r="N193" s="44"/>
      <c r="O193" s="44">
        <v>49188</v>
      </c>
      <c r="Q193" s="26">
        <v>190</v>
      </c>
      <c r="R193" s="42">
        <f t="shared" ca="1" si="50"/>
        <v>47392</v>
      </c>
      <c r="S193" s="26" t="str">
        <f ca="1">IFERROR(IF(VLOOKUP(R193,$M$5:$M$504,1,0)&gt;0,$M$3,""),IFERROR(IF(VLOOKUP(R193,$N$5:$N$504,1,0)&gt;0,$N$3,""),IFERROR(IF(VLOOKUP(R193,#REF!,1,0)&gt;0,#REF!,""),IFERROR(IF(VLOOKUP(R193,#REF!,1,0)&gt;0,#REF!,""),IFERROR(IF(VLOOKUP(R193,$O$5:$O$244,1,0)&gt;0,$O$3,""),"ERROR")))))</f>
        <v>CAMBIO MES</v>
      </c>
      <c r="T193" s="26" t="str">
        <f ca="1">IFERROR(IF(VLOOKUP(R193,$M$5:$M$504,1,0)&gt;0,$M$4,""),IFERROR(IF(VLOOKUP(R193,$N$5:$N$504,1,0)&gt;0,$N$4,""),IFERROR(IF(VLOOKUP(R193,#REF!,1,0)&gt;0,#REF!,""),IFERROR(IF(VLOOKUP(R193,#REF!,1,0)&gt;0,#REF!,""),IFERROR(IF(VLOOKUP(R193,$O$5:$O$244,1,0)&gt;0,$O$3,""),"ERROR")))))</f>
        <v>CAMBIO MES</v>
      </c>
      <c r="U193" s="26">
        <f t="shared" ca="1" si="56"/>
        <v>1</v>
      </c>
      <c r="V193" s="26">
        <f t="shared" ca="1" si="51"/>
        <v>1</v>
      </c>
      <c r="W193" s="26">
        <f t="shared" ca="1" si="47"/>
        <v>31</v>
      </c>
      <c r="X193" s="26">
        <f t="shared" ca="1" si="48"/>
        <v>2029</v>
      </c>
      <c r="Y193" s="26">
        <f t="shared" ca="1" si="49"/>
        <v>10</v>
      </c>
      <c r="AF193" s="8">
        <v>183</v>
      </c>
      <c r="AG193" s="8">
        <v>1</v>
      </c>
      <c r="AH193" s="8">
        <v>1</v>
      </c>
      <c r="AI193" s="8">
        <v>1</v>
      </c>
      <c r="AJ193" s="8">
        <v>1</v>
      </c>
      <c r="AK193" s="8">
        <v>1</v>
      </c>
      <c r="AL193" s="8">
        <v>1</v>
      </c>
      <c r="AM193" s="8">
        <v>1</v>
      </c>
      <c r="AN193" s="8">
        <v>0.45844510265047694</v>
      </c>
      <c r="AO193" s="8">
        <v>0.42863457105413544</v>
      </c>
      <c r="AP193" s="8">
        <v>1</v>
      </c>
      <c r="AQ193" s="8">
        <v>1</v>
      </c>
      <c r="AR193" s="8">
        <v>1</v>
      </c>
      <c r="AS193" s="47">
        <v>0.42863457105413544</v>
      </c>
      <c r="AT193" s="47">
        <v>0.90704338442133936</v>
      </c>
      <c r="AU193" s="13">
        <v>0</v>
      </c>
    </row>
    <row r="194" spans="4:47" x14ac:dyDescent="0.25">
      <c r="D194" s="8">
        <v>190</v>
      </c>
      <c r="E194" s="8">
        <f t="shared" ca="1" si="52"/>
        <v>0.88857930333290447</v>
      </c>
      <c r="F194" s="21">
        <f t="shared" ca="1" si="53"/>
        <v>22.43969081422895</v>
      </c>
      <c r="G194" s="21"/>
      <c r="H194" s="8">
        <v>190</v>
      </c>
      <c r="I194" s="21">
        <f t="shared" ca="1" si="54"/>
        <v>0.33728420986790053</v>
      </c>
      <c r="J194" s="21">
        <f t="shared" ca="1" si="55"/>
        <v>9.4472855498406112</v>
      </c>
      <c r="K194" s="2"/>
      <c r="M194" s="44"/>
      <c r="N194" s="44"/>
      <c r="O194" s="44">
        <v>49218</v>
      </c>
      <c r="Q194" s="26">
        <v>191</v>
      </c>
      <c r="R194" s="42">
        <f t="shared" ca="1" si="50"/>
        <v>47423</v>
      </c>
      <c r="S194" s="26" t="str">
        <f ca="1">IFERROR(IF(VLOOKUP(R194,$M$5:$M$504,1,0)&gt;0,$M$3,""),IFERROR(IF(VLOOKUP(R194,$N$5:$N$504,1,0)&gt;0,$N$3,""),IFERROR(IF(VLOOKUP(R194,#REF!,1,0)&gt;0,#REF!,""),IFERROR(IF(VLOOKUP(R194,#REF!,1,0)&gt;0,#REF!,""),IFERROR(IF(VLOOKUP(R194,$O$5:$O$244,1,0)&gt;0,$O$3,""),"ERROR")))))</f>
        <v>CAMBIO MES</v>
      </c>
      <c r="T194" s="26" t="str">
        <f ca="1">IFERROR(IF(VLOOKUP(R194,$M$5:$M$504,1,0)&gt;0,$M$4,""),IFERROR(IF(VLOOKUP(R194,$N$5:$N$504,1,0)&gt;0,$N$4,""),IFERROR(IF(VLOOKUP(R194,#REF!,1,0)&gt;0,#REF!,""),IFERROR(IF(VLOOKUP(R194,#REF!,1,0)&gt;0,#REF!,""),IFERROR(IF(VLOOKUP(R194,$O$5:$O$244,1,0)&gt;0,$O$3,""),"ERROR")))))</f>
        <v>CAMBIO MES</v>
      </c>
      <c r="U194" s="26">
        <f t="shared" ca="1" si="56"/>
        <v>1</v>
      </c>
      <c r="V194" s="26">
        <f t="shared" ca="1" si="51"/>
        <v>1</v>
      </c>
      <c r="W194" s="26">
        <f t="shared" ca="1" si="47"/>
        <v>30</v>
      </c>
      <c r="X194" s="26">
        <f t="shared" ca="1" si="48"/>
        <v>2029</v>
      </c>
      <c r="Y194" s="26">
        <f t="shared" ca="1" si="49"/>
        <v>11</v>
      </c>
      <c r="AF194" s="8">
        <v>184</v>
      </c>
      <c r="AG194" s="8">
        <v>1</v>
      </c>
      <c r="AH194" s="8">
        <v>1</v>
      </c>
      <c r="AI194" s="8">
        <v>1</v>
      </c>
      <c r="AJ194" s="8">
        <v>1</v>
      </c>
      <c r="AK194" s="8">
        <v>0.66253831344018244</v>
      </c>
      <c r="AL194" s="8">
        <v>0.50977137597340816</v>
      </c>
      <c r="AM194" s="8">
        <v>1</v>
      </c>
      <c r="AN194" s="8">
        <v>1</v>
      </c>
      <c r="AO194" s="8">
        <v>1</v>
      </c>
      <c r="AP194" s="8">
        <v>1</v>
      </c>
      <c r="AQ194" s="8">
        <v>1</v>
      </c>
      <c r="AR194" s="8">
        <v>1</v>
      </c>
      <c r="AS194" s="47">
        <v>0.50977137597340816</v>
      </c>
      <c r="AT194" s="47">
        <v>0.93104610683793942</v>
      </c>
      <c r="AU194" s="13">
        <v>0</v>
      </c>
    </row>
    <row r="195" spans="4:47" x14ac:dyDescent="0.25">
      <c r="D195" s="8">
        <v>191</v>
      </c>
      <c r="E195" s="8">
        <f t="shared" ca="1" si="52"/>
        <v>0.15794663626492789</v>
      </c>
      <c r="F195" s="21">
        <f t="shared" ca="1" si="53"/>
        <v>232.12792028382961</v>
      </c>
      <c r="G195" s="21"/>
      <c r="H195" s="8">
        <v>191</v>
      </c>
      <c r="I195" s="21">
        <f t="shared" ca="1" si="54"/>
        <v>0.68695295674829882</v>
      </c>
      <c r="J195" s="21">
        <f t="shared" ca="1" si="55"/>
        <v>34.945745149585136</v>
      </c>
      <c r="K195" s="2"/>
      <c r="M195" s="44"/>
      <c r="N195" s="44"/>
      <c r="O195" s="44">
        <v>49249</v>
      </c>
      <c r="Q195" s="26">
        <v>192</v>
      </c>
      <c r="R195" s="42">
        <f t="shared" ca="1" si="50"/>
        <v>47453</v>
      </c>
      <c r="S195" s="26" t="str">
        <f ca="1">IFERROR(IF(VLOOKUP(R195,$M$5:$M$504,1,0)&gt;0,$M$3,""),IFERROR(IF(VLOOKUP(R195,$N$5:$N$504,1,0)&gt;0,$N$3,""),IFERROR(IF(VLOOKUP(R195,#REF!,1,0)&gt;0,#REF!,""),IFERROR(IF(VLOOKUP(R195,#REF!,1,0)&gt;0,#REF!,""),IFERROR(IF(VLOOKUP(R195,$O$5:$O$244,1,0)&gt;0,$O$3,""),"ERROR")))))</f>
        <v>CAMBIO MES</v>
      </c>
      <c r="T195" s="26" t="str">
        <f ca="1">IFERROR(IF(VLOOKUP(R195,$M$5:$M$504,1,0)&gt;0,$M$4,""),IFERROR(IF(VLOOKUP(R195,$N$5:$N$504,1,0)&gt;0,$N$4,""),IFERROR(IF(VLOOKUP(R195,#REF!,1,0)&gt;0,#REF!,""),IFERROR(IF(VLOOKUP(R195,#REF!,1,0)&gt;0,#REF!,""),IFERROR(IF(VLOOKUP(R195,$O$5:$O$244,1,0)&gt;0,$O$3,""),"ERROR")))))</f>
        <v>CAMBIO MES</v>
      </c>
      <c r="U195" s="26">
        <f t="shared" ca="1" si="56"/>
        <v>1</v>
      </c>
      <c r="V195" s="26">
        <f t="shared" ca="1" si="51"/>
        <v>1</v>
      </c>
      <c r="W195" s="26">
        <f t="shared" ca="1" si="47"/>
        <v>4.0811016496663797</v>
      </c>
      <c r="X195" s="26">
        <f t="shared" ca="1" si="48"/>
        <v>2029</v>
      </c>
      <c r="Y195" s="26">
        <f t="shared" ca="1" si="49"/>
        <v>12</v>
      </c>
      <c r="AF195" s="8">
        <v>185</v>
      </c>
      <c r="AG195" s="8">
        <v>1</v>
      </c>
      <c r="AH195" s="8">
        <v>1</v>
      </c>
      <c r="AI195" s="8">
        <v>1</v>
      </c>
      <c r="AJ195" s="8">
        <v>1</v>
      </c>
      <c r="AK195" s="8">
        <v>1</v>
      </c>
      <c r="AL195" s="8">
        <v>1</v>
      </c>
      <c r="AM195" s="8">
        <v>0.77900170326404716</v>
      </c>
      <c r="AN195" s="8">
        <v>0</v>
      </c>
      <c r="AO195" s="8">
        <v>0.5436115729481874</v>
      </c>
      <c r="AP195" s="8">
        <v>1</v>
      </c>
      <c r="AQ195" s="8">
        <v>0.55300452417044044</v>
      </c>
      <c r="AR195" s="8">
        <v>0.49294823447675179</v>
      </c>
      <c r="AS195" s="47">
        <v>0</v>
      </c>
      <c r="AT195" s="47">
        <v>0.77898337255759897</v>
      </c>
      <c r="AU195" s="13">
        <v>1</v>
      </c>
    </row>
    <row r="196" spans="4:47" x14ac:dyDescent="0.25">
      <c r="D196" s="8">
        <v>192</v>
      </c>
      <c r="E196" s="8">
        <f t="shared" ca="1" si="52"/>
        <v>0.31292384588315725</v>
      </c>
      <c r="F196" s="21">
        <f t="shared" ca="1" si="53"/>
        <v>156.63431948975918</v>
      </c>
      <c r="G196" s="21"/>
      <c r="H196" s="8">
        <v>192</v>
      </c>
      <c r="I196" s="21">
        <f t="shared" ca="1" si="54"/>
        <v>0.50514764626629105</v>
      </c>
      <c r="J196" s="21">
        <f t="shared" ca="1" si="55"/>
        <v>21.612711011101592</v>
      </c>
      <c r="K196" s="2"/>
      <c r="M196" s="44"/>
      <c r="N196" s="44"/>
      <c r="O196" s="44">
        <v>49279</v>
      </c>
      <c r="Q196" s="26">
        <v>193</v>
      </c>
      <c r="R196" s="42">
        <f t="shared" ca="1" si="50"/>
        <v>47457.081101649666</v>
      </c>
      <c r="S196" s="26" t="str">
        <f ca="1">IFERROR(IF(VLOOKUP(R196,$M$5:$M$504,1,0)&gt;0,$M$3,""),IFERROR(IF(VLOOKUP(R196,$N$5:$N$504,1,0)&gt;0,$N$3,""),IFERROR(IF(VLOOKUP(R196,#REF!,1,0)&gt;0,#REF!,""),IFERROR(IF(VLOOKUP(R196,#REF!,1,0)&gt;0,#REF!,""),IFERROR(IF(VLOOKUP(R196,$O$5:$O$244,1,0)&gt;0,$O$3,""),"ERROR")))))</f>
        <v>EQUIPO 1</v>
      </c>
      <c r="T196" s="26" t="str">
        <f ca="1">IFERROR(IF(VLOOKUP(R196,$M$5:$M$504,1,0)&gt;0,$M$4,""),IFERROR(IF(VLOOKUP(R196,$N$5:$N$504,1,0)&gt;0,$N$4,""),IFERROR(IF(VLOOKUP(R196,#REF!,1,0)&gt;0,#REF!,""),IFERROR(IF(VLOOKUP(R196,#REF!,1,0)&gt;0,#REF!,""),IFERROR(IF(VLOOKUP(R196,$O$5:$O$244,1,0)&gt;0,$O$3,""),"ERROR")))))</f>
        <v>INICIO</v>
      </c>
      <c r="U196" s="26">
        <f t="shared" ca="1" si="56"/>
        <v>0</v>
      </c>
      <c r="V196" s="26">
        <f t="shared" ca="1" si="51"/>
        <v>0</v>
      </c>
      <c r="W196" s="26">
        <f t="shared" ref="W196:W259" ca="1" si="57">(R197-R196)</f>
        <v>26.91889835033362</v>
      </c>
      <c r="X196" s="26">
        <f t="shared" ref="X196:X259" ca="1" si="58">YEAR(R196)</f>
        <v>2029</v>
      </c>
      <c r="Y196" s="26">
        <f t="shared" ref="Y196:Y259" ca="1" si="59">MONTH(R196)</f>
        <v>12</v>
      </c>
      <c r="AF196" s="8">
        <v>186</v>
      </c>
      <c r="AG196" s="8">
        <v>1</v>
      </c>
      <c r="AH196" s="8">
        <v>0.19362516033080673</v>
      </c>
      <c r="AI196" s="8">
        <v>0.48541671250202323</v>
      </c>
      <c r="AJ196" s="8">
        <v>1</v>
      </c>
      <c r="AK196" s="8">
        <v>0.24257113525316293</v>
      </c>
      <c r="AL196" s="8">
        <v>0.4871783889325646</v>
      </c>
      <c r="AM196" s="8">
        <v>1</v>
      </c>
      <c r="AN196" s="8">
        <v>1</v>
      </c>
      <c r="AO196" s="8">
        <v>1</v>
      </c>
      <c r="AP196" s="8">
        <v>1</v>
      </c>
      <c r="AQ196" s="8">
        <v>0.24112534002100194</v>
      </c>
      <c r="AR196" s="8">
        <v>0.5076010200531117</v>
      </c>
      <c r="AS196" s="47">
        <v>0.19362516033080673</v>
      </c>
      <c r="AT196" s="47">
        <v>0.68376403084911452</v>
      </c>
      <c r="AU196" s="13">
        <v>0</v>
      </c>
    </row>
    <row r="197" spans="4:47" x14ac:dyDescent="0.25">
      <c r="D197" s="8">
        <v>193</v>
      </c>
      <c r="E197" s="8">
        <f t="shared" ca="1" si="52"/>
        <v>0.9552013039345072</v>
      </c>
      <c r="F197" s="21">
        <f t="shared" ca="1" si="53"/>
        <v>10.034618911820493</v>
      </c>
      <c r="G197" s="21"/>
      <c r="H197" s="8">
        <v>193</v>
      </c>
      <c r="I197" s="21">
        <f t="shared" ca="1" si="54"/>
        <v>7.2364029159127874E-2</v>
      </c>
      <c r="J197" s="21">
        <f t="shared" ca="1" si="55"/>
        <v>19.744836603007414</v>
      </c>
      <c r="K197" s="2"/>
      <c r="M197" s="44"/>
      <c r="N197" s="44"/>
      <c r="O197" s="44">
        <v>49310</v>
      </c>
      <c r="Q197" s="26">
        <v>194</v>
      </c>
      <c r="R197" s="42">
        <f t="shared" ref="R197:R260" ca="1" si="60">SMALL($M$5:$O$504,Q197)</f>
        <v>47484</v>
      </c>
      <c r="S197" s="26" t="str">
        <f ca="1">IFERROR(IF(VLOOKUP(R197,$M$5:$M$504,1,0)&gt;0,$M$3,""),IFERROR(IF(VLOOKUP(R197,$N$5:$N$504,1,0)&gt;0,$N$3,""),IFERROR(IF(VLOOKUP(R197,#REF!,1,0)&gt;0,#REF!,""),IFERROR(IF(VLOOKUP(R197,#REF!,1,0)&gt;0,#REF!,""),IFERROR(IF(VLOOKUP(R197,$O$5:$O$244,1,0)&gt;0,$O$3,""),"ERROR")))))</f>
        <v>CAMBIO MES</v>
      </c>
      <c r="T197" s="26" t="str">
        <f ca="1">IFERROR(IF(VLOOKUP(R197,$M$5:$M$504,1,0)&gt;0,$M$4,""),IFERROR(IF(VLOOKUP(R197,$N$5:$N$504,1,0)&gt;0,$N$4,""),IFERROR(IF(VLOOKUP(R197,#REF!,1,0)&gt;0,#REF!,""),IFERROR(IF(VLOOKUP(R197,#REF!,1,0)&gt;0,#REF!,""),IFERROR(IF(VLOOKUP(R197,$O$5:$O$244,1,0)&gt;0,$O$3,""),"ERROR")))))</f>
        <v>CAMBIO MES</v>
      </c>
      <c r="U197" s="26">
        <f t="shared" ca="1" si="56"/>
        <v>0</v>
      </c>
      <c r="V197" s="26">
        <f t="shared" ref="V197:V260" ca="1" si="61">U197</f>
        <v>0</v>
      </c>
      <c r="W197" s="26">
        <f t="shared" ca="1" si="57"/>
        <v>17.352844977584027</v>
      </c>
      <c r="X197" s="26">
        <f t="shared" ca="1" si="58"/>
        <v>2030</v>
      </c>
      <c r="Y197" s="26">
        <f t="shared" ca="1" si="59"/>
        <v>1</v>
      </c>
      <c r="AF197" s="8">
        <v>187</v>
      </c>
      <c r="AG197" s="8">
        <v>0.34837909838402525</v>
      </c>
      <c r="AH197" s="8">
        <v>1</v>
      </c>
      <c r="AI197" s="8">
        <v>0.1253851007098884</v>
      </c>
      <c r="AJ197" s="8">
        <v>0</v>
      </c>
      <c r="AK197" s="8">
        <v>0.97625550177796072</v>
      </c>
      <c r="AL197" s="8">
        <v>1</v>
      </c>
      <c r="AM197" s="8">
        <v>1</v>
      </c>
      <c r="AN197" s="8">
        <v>1</v>
      </c>
      <c r="AO197" s="8">
        <v>1</v>
      </c>
      <c r="AP197" s="8">
        <v>1</v>
      </c>
      <c r="AQ197" s="8">
        <v>1</v>
      </c>
      <c r="AR197" s="8">
        <v>1</v>
      </c>
      <c r="AS197" s="47">
        <v>0</v>
      </c>
      <c r="AT197" s="47">
        <v>0.78616605678637841</v>
      </c>
      <c r="AU197" s="13">
        <v>1</v>
      </c>
    </row>
    <row r="198" spans="4:47" x14ac:dyDescent="0.25">
      <c r="D198" s="8">
        <v>194</v>
      </c>
      <c r="E198" s="8">
        <f t="shared" ref="E198:E261" ca="1" si="62">RAND()</f>
        <v>0.48660646337718538</v>
      </c>
      <c r="F198" s="21">
        <f t="shared" ref="F198:F261" ca="1" si="63">$B$6*(-LN(E198))^(1/$B$7)</f>
        <v>104.32986403273344</v>
      </c>
      <c r="G198" s="21"/>
      <c r="H198" s="8">
        <v>194</v>
      </c>
      <c r="I198" s="21">
        <f t="shared" ref="I198:I261" ca="1" si="64">RAND()</f>
        <v>0.64222358148808345</v>
      </c>
      <c r="J198" s="21">
        <f t="shared" ref="J198:J261" ca="1" si="65">ABS(NORMINV(I198,$B$11,$B$13))</f>
        <v>31.493274233111251</v>
      </c>
      <c r="K198" s="2"/>
      <c r="M198" s="44"/>
      <c r="N198" s="44"/>
      <c r="O198" s="44">
        <v>49341</v>
      </c>
      <c r="Q198" s="26">
        <v>195</v>
      </c>
      <c r="R198" s="42">
        <f t="shared" ca="1" si="60"/>
        <v>47501.352844977584</v>
      </c>
      <c r="S198" s="26" t="str">
        <f ca="1">IFERROR(IF(VLOOKUP(R198,$M$5:$M$504,1,0)&gt;0,$M$3,""),IFERROR(IF(VLOOKUP(R198,$N$5:$N$504,1,0)&gt;0,$N$3,""),IFERROR(IF(VLOOKUP(R198,#REF!,1,0)&gt;0,#REF!,""),IFERROR(IF(VLOOKUP(R198,#REF!,1,0)&gt;0,#REF!,""),IFERROR(IF(VLOOKUP(R198,$O$5:$O$244,1,0)&gt;0,$O$3,""),"ERROR")))))</f>
        <v>EQUIPO 1</v>
      </c>
      <c r="T198" s="26" t="str">
        <f ca="1">IFERROR(IF(VLOOKUP(R198,$M$5:$M$504,1,0)&gt;0,$M$4,""),IFERROR(IF(VLOOKUP(R198,$N$5:$N$504,1,0)&gt;0,$N$4,""),IFERROR(IF(VLOOKUP(R198,#REF!,1,0)&gt;0,#REF!,""),IFERROR(IF(VLOOKUP(R198,#REF!,1,0)&gt;0,#REF!,""),IFERROR(IF(VLOOKUP(R198,$O$5:$O$244,1,0)&gt;0,$O$3,""),"ERROR")))))</f>
        <v>FIN</v>
      </c>
      <c r="U198" s="26">
        <f t="shared" ca="1" si="56"/>
        <v>1</v>
      </c>
      <c r="V198" s="26">
        <f t="shared" ca="1" si="61"/>
        <v>1</v>
      </c>
      <c r="W198" s="26">
        <f t="shared" ca="1" si="57"/>
        <v>13.647155022415973</v>
      </c>
      <c r="X198" s="26">
        <f t="shared" ca="1" si="58"/>
        <v>2030</v>
      </c>
      <c r="Y198" s="26">
        <f t="shared" ca="1" si="59"/>
        <v>1</v>
      </c>
      <c r="AF198" s="8">
        <v>188</v>
      </c>
      <c r="AG198" s="8">
        <v>1</v>
      </c>
      <c r="AH198" s="8">
        <v>1</v>
      </c>
      <c r="AI198" s="8">
        <v>1</v>
      </c>
      <c r="AJ198" s="8">
        <v>1</v>
      </c>
      <c r="AK198" s="8">
        <v>0.43374380569519183</v>
      </c>
      <c r="AL198" s="8">
        <v>0.46572927326948654</v>
      </c>
      <c r="AM198" s="8">
        <v>0.37811443269850814</v>
      </c>
      <c r="AN198" s="8">
        <v>1</v>
      </c>
      <c r="AO198" s="8">
        <v>1</v>
      </c>
      <c r="AP198" s="8">
        <v>1</v>
      </c>
      <c r="AQ198" s="8">
        <v>1</v>
      </c>
      <c r="AR198" s="8">
        <v>1</v>
      </c>
      <c r="AS198" s="47">
        <v>0.37811443269850814</v>
      </c>
      <c r="AT198" s="47">
        <v>0.85517666736517617</v>
      </c>
      <c r="AU198" s="13">
        <v>0</v>
      </c>
    </row>
    <row r="199" spans="4:47" x14ac:dyDescent="0.25">
      <c r="D199" s="8">
        <v>195</v>
      </c>
      <c r="E199" s="8">
        <f t="shared" ca="1" si="62"/>
        <v>0.43260848415130937</v>
      </c>
      <c r="F199" s="21">
        <f t="shared" ca="1" si="63"/>
        <v>118.64431366630748</v>
      </c>
      <c r="G199" s="21"/>
      <c r="H199" s="8">
        <v>195</v>
      </c>
      <c r="I199" s="21">
        <f t="shared" ca="1" si="64"/>
        <v>0.54160783679164437</v>
      </c>
      <c r="J199" s="21">
        <f t="shared" ca="1" si="65"/>
        <v>24.187005534342035</v>
      </c>
      <c r="K199" s="2"/>
      <c r="M199" s="44"/>
      <c r="N199" s="44"/>
      <c r="O199" s="44">
        <v>49369</v>
      </c>
      <c r="Q199" s="26">
        <v>196</v>
      </c>
      <c r="R199" s="42">
        <f t="shared" ca="1" si="60"/>
        <v>47515</v>
      </c>
      <c r="S199" s="26" t="str">
        <f ca="1">IFERROR(IF(VLOOKUP(R199,$M$5:$M$504,1,0)&gt;0,$M$3,""),IFERROR(IF(VLOOKUP(R199,$N$5:$N$504,1,0)&gt;0,$N$3,""),IFERROR(IF(VLOOKUP(R199,#REF!,1,0)&gt;0,#REF!,""),IFERROR(IF(VLOOKUP(R199,#REF!,1,0)&gt;0,#REF!,""),IFERROR(IF(VLOOKUP(R199,$O$5:$O$244,1,0)&gt;0,$O$3,""),"ERROR")))))</f>
        <v>CAMBIO MES</v>
      </c>
      <c r="T199" s="26" t="str">
        <f ca="1">IFERROR(IF(VLOOKUP(R199,$M$5:$M$504,1,0)&gt;0,$M$4,""),IFERROR(IF(VLOOKUP(R199,$N$5:$N$504,1,0)&gt;0,$N$4,""),IFERROR(IF(VLOOKUP(R199,#REF!,1,0)&gt;0,#REF!,""),IFERROR(IF(VLOOKUP(R199,#REF!,1,0)&gt;0,#REF!,""),IFERROR(IF(VLOOKUP(R199,$O$5:$O$244,1,0)&gt;0,$O$3,""),"ERROR")))))</f>
        <v>CAMBIO MES</v>
      </c>
      <c r="U199" s="26">
        <f t="shared" ref="U199:U262" ca="1" si="66">IF(S199&lt;&gt;$U$3,U198,IF(T199="INICIO",0,IF(T199="FIN",1,"ERROR")))</f>
        <v>1</v>
      </c>
      <c r="V199" s="26">
        <f t="shared" ca="1" si="61"/>
        <v>1</v>
      </c>
      <c r="W199" s="26">
        <f t="shared" ca="1" si="57"/>
        <v>28</v>
      </c>
      <c r="X199" s="26">
        <f t="shared" ca="1" si="58"/>
        <v>2030</v>
      </c>
      <c r="Y199" s="26">
        <f t="shared" ca="1" si="59"/>
        <v>2</v>
      </c>
      <c r="AF199" s="8">
        <v>189</v>
      </c>
      <c r="AG199" s="8">
        <v>1</v>
      </c>
      <c r="AH199" s="8">
        <v>1</v>
      </c>
      <c r="AI199" s="8">
        <v>0.16771652173150459</v>
      </c>
      <c r="AJ199" s="8">
        <v>0.76229636205074103</v>
      </c>
      <c r="AK199" s="8">
        <v>0.55185595452442815</v>
      </c>
      <c r="AL199" s="8">
        <v>0.79940143397398056</v>
      </c>
      <c r="AM199" s="8">
        <v>1</v>
      </c>
      <c r="AN199" s="8">
        <v>0.86505368989967413</v>
      </c>
      <c r="AO199" s="8">
        <v>0</v>
      </c>
      <c r="AP199" s="8">
        <v>0.66366055050293071</v>
      </c>
      <c r="AQ199" s="8">
        <v>1</v>
      </c>
      <c r="AR199" s="8">
        <v>1</v>
      </c>
      <c r="AS199" s="47">
        <v>0</v>
      </c>
      <c r="AT199" s="47">
        <v>0.73300773177303102</v>
      </c>
      <c r="AU199" s="13">
        <v>1</v>
      </c>
    </row>
    <row r="200" spans="4:47" x14ac:dyDescent="0.25">
      <c r="D200" s="8">
        <v>196</v>
      </c>
      <c r="E200" s="8">
        <f t="shared" ca="1" si="62"/>
        <v>0.22097317799993255</v>
      </c>
      <c r="F200" s="21">
        <f t="shared" ca="1" si="63"/>
        <v>195.69940749658551</v>
      </c>
      <c r="G200" s="21"/>
      <c r="H200" s="8">
        <v>196</v>
      </c>
      <c r="I200" s="21">
        <f t="shared" ca="1" si="64"/>
        <v>0.17804065630634358</v>
      </c>
      <c r="J200" s="21">
        <f t="shared" ca="1" si="65"/>
        <v>4.6908885395870783</v>
      </c>
      <c r="K200" s="2"/>
      <c r="M200" s="44"/>
      <c r="N200" s="44"/>
      <c r="O200" s="44">
        <v>49400</v>
      </c>
      <c r="Q200" s="26">
        <v>197</v>
      </c>
      <c r="R200" s="42">
        <f t="shared" ca="1" si="60"/>
        <v>47543</v>
      </c>
      <c r="S200" s="26" t="str">
        <f ca="1">IFERROR(IF(VLOOKUP(R200,$M$5:$M$504,1,0)&gt;0,$M$3,""),IFERROR(IF(VLOOKUP(R200,$N$5:$N$504,1,0)&gt;0,$N$3,""),IFERROR(IF(VLOOKUP(R200,#REF!,1,0)&gt;0,#REF!,""),IFERROR(IF(VLOOKUP(R200,#REF!,1,0)&gt;0,#REF!,""),IFERROR(IF(VLOOKUP(R200,$O$5:$O$244,1,0)&gt;0,$O$3,""),"ERROR")))))</f>
        <v>CAMBIO MES</v>
      </c>
      <c r="T200" s="26" t="str">
        <f ca="1">IFERROR(IF(VLOOKUP(R200,$M$5:$M$504,1,0)&gt;0,$M$4,""),IFERROR(IF(VLOOKUP(R200,$N$5:$N$504,1,0)&gt;0,$N$4,""),IFERROR(IF(VLOOKUP(R200,#REF!,1,0)&gt;0,#REF!,""),IFERROR(IF(VLOOKUP(R200,#REF!,1,0)&gt;0,#REF!,""),IFERROR(IF(VLOOKUP(R200,$O$5:$O$244,1,0)&gt;0,$O$3,""),"ERROR")))))</f>
        <v>CAMBIO MES</v>
      </c>
      <c r="U200" s="26">
        <f t="shared" ca="1" si="66"/>
        <v>1</v>
      </c>
      <c r="V200" s="26">
        <f t="shared" ca="1" si="61"/>
        <v>1</v>
      </c>
      <c r="W200" s="26">
        <f t="shared" ca="1" si="57"/>
        <v>31</v>
      </c>
      <c r="X200" s="26">
        <f t="shared" ca="1" si="58"/>
        <v>2030</v>
      </c>
      <c r="Y200" s="26">
        <f t="shared" ca="1" si="59"/>
        <v>3</v>
      </c>
      <c r="AF200" s="8">
        <v>190</v>
      </c>
      <c r="AG200" s="8">
        <v>1</v>
      </c>
      <c r="AH200" s="8">
        <v>1</v>
      </c>
      <c r="AI200" s="8">
        <v>1</v>
      </c>
      <c r="AJ200" s="8">
        <v>1</v>
      </c>
      <c r="AK200" s="8">
        <v>1</v>
      </c>
      <c r="AL200" s="8">
        <v>1</v>
      </c>
      <c r="AM200" s="8">
        <v>1</v>
      </c>
      <c r="AN200" s="8">
        <v>1</v>
      </c>
      <c r="AO200" s="8">
        <v>0.6616341890616847</v>
      </c>
      <c r="AP200" s="8">
        <v>0.635573336266398</v>
      </c>
      <c r="AQ200" s="8">
        <v>1</v>
      </c>
      <c r="AR200" s="8">
        <v>0.86347806587793696</v>
      </c>
      <c r="AS200" s="47">
        <v>0.635573336266398</v>
      </c>
      <c r="AT200" s="47">
        <v>0.92964279215979428</v>
      </c>
      <c r="AU200" s="13">
        <v>0</v>
      </c>
    </row>
    <row r="201" spans="4:47" x14ac:dyDescent="0.25">
      <c r="D201" s="8">
        <v>197</v>
      </c>
      <c r="E201" s="8">
        <f t="shared" ca="1" si="62"/>
        <v>0.75968112788653486</v>
      </c>
      <c r="F201" s="21">
        <f t="shared" ca="1" si="63"/>
        <v>45.999594810779307</v>
      </c>
      <c r="G201" s="21"/>
      <c r="H201" s="8">
        <v>197</v>
      </c>
      <c r="I201" s="21">
        <f t="shared" ca="1" si="64"/>
        <v>0.26735571947545089</v>
      </c>
      <c r="J201" s="21">
        <f t="shared" ca="1" si="65"/>
        <v>3.7989003128953556</v>
      </c>
      <c r="K201" s="2"/>
      <c r="M201" s="44"/>
      <c r="N201" s="44"/>
      <c r="O201" s="44">
        <v>49430</v>
      </c>
      <c r="Q201" s="26">
        <v>198</v>
      </c>
      <c r="R201" s="42">
        <f t="shared" ca="1" si="60"/>
        <v>47574</v>
      </c>
      <c r="S201" s="26" t="str">
        <f ca="1">IFERROR(IF(VLOOKUP(R201,$M$5:$M$504,1,0)&gt;0,$M$3,""),IFERROR(IF(VLOOKUP(R201,$N$5:$N$504,1,0)&gt;0,$N$3,""),IFERROR(IF(VLOOKUP(R201,#REF!,1,0)&gt;0,#REF!,""),IFERROR(IF(VLOOKUP(R201,#REF!,1,0)&gt;0,#REF!,""),IFERROR(IF(VLOOKUP(R201,$O$5:$O$244,1,0)&gt;0,$O$3,""),"ERROR")))))</f>
        <v>CAMBIO MES</v>
      </c>
      <c r="T201" s="26" t="str">
        <f ca="1">IFERROR(IF(VLOOKUP(R201,$M$5:$M$504,1,0)&gt;0,$M$4,""),IFERROR(IF(VLOOKUP(R201,$N$5:$N$504,1,0)&gt;0,$N$4,""),IFERROR(IF(VLOOKUP(R201,#REF!,1,0)&gt;0,#REF!,""),IFERROR(IF(VLOOKUP(R201,#REF!,1,0)&gt;0,#REF!,""),IFERROR(IF(VLOOKUP(R201,$O$5:$O$244,1,0)&gt;0,$O$3,""),"ERROR")))))</f>
        <v>CAMBIO MES</v>
      </c>
      <c r="U201" s="26">
        <f t="shared" ca="1" si="66"/>
        <v>1</v>
      </c>
      <c r="V201" s="26">
        <f t="shared" ca="1" si="61"/>
        <v>1</v>
      </c>
      <c r="W201" s="26">
        <f t="shared" ca="1" si="57"/>
        <v>30</v>
      </c>
      <c r="X201" s="26">
        <f t="shared" ca="1" si="58"/>
        <v>2030</v>
      </c>
      <c r="Y201" s="26">
        <f t="shared" ca="1" si="59"/>
        <v>4</v>
      </c>
      <c r="AF201" s="8">
        <v>191</v>
      </c>
      <c r="AG201" s="8">
        <v>1</v>
      </c>
      <c r="AH201" s="8">
        <v>1</v>
      </c>
      <c r="AI201" s="8">
        <v>1</v>
      </c>
      <c r="AJ201" s="8">
        <v>0.13094595129441586</v>
      </c>
      <c r="AK201" s="8">
        <v>0</v>
      </c>
      <c r="AL201" s="8">
        <v>0</v>
      </c>
      <c r="AM201" s="8">
        <v>0.27293660244251972</v>
      </c>
      <c r="AN201" s="8">
        <v>1</v>
      </c>
      <c r="AO201" s="8">
        <v>0.25354762088609278</v>
      </c>
      <c r="AP201" s="8">
        <v>0.42797277437996178</v>
      </c>
      <c r="AQ201" s="8">
        <v>1</v>
      </c>
      <c r="AR201" s="8">
        <v>1</v>
      </c>
      <c r="AS201" s="47">
        <v>0</v>
      </c>
      <c r="AT201" s="47">
        <v>0.58976163793674574</v>
      </c>
      <c r="AU201" s="13">
        <v>2</v>
      </c>
    </row>
    <row r="202" spans="4:47" x14ac:dyDescent="0.25">
      <c r="D202" s="8">
        <v>198</v>
      </c>
      <c r="E202" s="8">
        <f t="shared" ca="1" si="62"/>
        <v>0.19803057324419615</v>
      </c>
      <c r="F202" s="21">
        <f t="shared" ca="1" si="63"/>
        <v>207.71391967155824</v>
      </c>
      <c r="G202" s="21"/>
      <c r="H202" s="8">
        <v>198</v>
      </c>
      <c r="I202" s="21">
        <f t="shared" ca="1" si="64"/>
        <v>0.82075484542204236</v>
      </c>
      <c r="J202" s="21">
        <f t="shared" ca="1" si="65"/>
        <v>47.061242231753155</v>
      </c>
      <c r="K202" s="2"/>
      <c r="M202" s="44"/>
      <c r="N202" s="44"/>
      <c r="O202" s="44">
        <v>49461</v>
      </c>
      <c r="Q202" s="26">
        <v>199</v>
      </c>
      <c r="R202" s="42">
        <f t="shared" ca="1" si="60"/>
        <v>47604</v>
      </c>
      <c r="S202" s="26" t="str">
        <f ca="1">IFERROR(IF(VLOOKUP(R202,$M$5:$M$504,1,0)&gt;0,$M$3,""),IFERROR(IF(VLOOKUP(R202,$N$5:$N$504,1,0)&gt;0,$N$3,""),IFERROR(IF(VLOOKUP(R202,#REF!,1,0)&gt;0,#REF!,""),IFERROR(IF(VLOOKUP(R202,#REF!,1,0)&gt;0,#REF!,""),IFERROR(IF(VLOOKUP(R202,$O$5:$O$244,1,0)&gt;0,$O$3,""),"ERROR")))))</f>
        <v>CAMBIO MES</v>
      </c>
      <c r="T202" s="26" t="str">
        <f ca="1">IFERROR(IF(VLOOKUP(R202,$M$5:$M$504,1,0)&gt;0,$M$4,""),IFERROR(IF(VLOOKUP(R202,$N$5:$N$504,1,0)&gt;0,$N$4,""),IFERROR(IF(VLOOKUP(R202,#REF!,1,0)&gt;0,#REF!,""),IFERROR(IF(VLOOKUP(R202,#REF!,1,0)&gt;0,#REF!,""),IFERROR(IF(VLOOKUP(R202,$O$5:$O$244,1,0)&gt;0,$O$3,""),"ERROR")))))</f>
        <v>CAMBIO MES</v>
      </c>
      <c r="U202" s="26">
        <f t="shared" ca="1" si="66"/>
        <v>1</v>
      </c>
      <c r="V202" s="26">
        <f t="shared" ca="1" si="61"/>
        <v>1</v>
      </c>
      <c r="W202" s="26">
        <f t="shared" ca="1" si="57"/>
        <v>31</v>
      </c>
      <c r="X202" s="26">
        <f t="shared" ca="1" si="58"/>
        <v>2030</v>
      </c>
      <c r="Y202" s="26">
        <f t="shared" ca="1" si="59"/>
        <v>5</v>
      </c>
      <c r="AF202" s="8">
        <v>192</v>
      </c>
      <c r="AG202" s="8">
        <v>1</v>
      </c>
      <c r="AH202" s="8">
        <v>1</v>
      </c>
      <c r="AI202" s="8">
        <v>1</v>
      </c>
      <c r="AJ202" s="8">
        <v>1</v>
      </c>
      <c r="AK202" s="8">
        <v>1</v>
      </c>
      <c r="AL202" s="8">
        <v>1</v>
      </c>
      <c r="AM202" s="8">
        <v>1</v>
      </c>
      <c r="AN202" s="8">
        <v>0.22656943773871452</v>
      </c>
      <c r="AO202" s="8">
        <v>0.97784717641479801</v>
      </c>
      <c r="AP202" s="8">
        <v>1</v>
      </c>
      <c r="AQ202" s="8">
        <v>1</v>
      </c>
      <c r="AR202" s="8">
        <v>0.92315545699356361</v>
      </c>
      <c r="AS202" s="47">
        <v>0.22656943773871452</v>
      </c>
      <c r="AT202" s="47">
        <v>0.92596407405245085</v>
      </c>
      <c r="AU202" s="13">
        <v>0</v>
      </c>
    </row>
    <row r="203" spans="4:47" x14ac:dyDescent="0.25">
      <c r="D203" s="8">
        <v>199</v>
      </c>
      <c r="E203" s="8">
        <f t="shared" ca="1" si="62"/>
        <v>0.23621801443948065</v>
      </c>
      <c r="F203" s="21">
        <f t="shared" ca="1" si="63"/>
        <v>188.3237312966433</v>
      </c>
      <c r="G203" s="21"/>
      <c r="H203" s="8">
        <v>199</v>
      </c>
      <c r="I203" s="21">
        <f t="shared" ca="1" si="64"/>
        <v>0.22284700400426316</v>
      </c>
      <c r="J203" s="21">
        <f t="shared" ca="1" si="65"/>
        <v>0.18652940494855841</v>
      </c>
      <c r="K203" s="2"/>
      <c r="M203" s="44"/>
      <c r="N203" s="44"/>
      <c r="O203" s="44">
        <v>49491</v>
      </c>
      <c r="Q203" s="26">
        <v>200</v>
      </c>
      <c r="R203" s="42">
        <f t="shared" ca="1" si="60"/>
        <v>47635</v>
      </c>
      <c r="S203" s="26" t="str">
        <f ca="1">IFERROR(IF(VLOOKUP(R203,$M$5:$M$504,1,0)&gt;0,$M$3,""),IFERROR(IF(VLOOKUP(R203,$N$5:$N$504,1,0)&gt;0,$N$3,""),IFERROR(IF(VLOOKUP(R203,#REF!,1,0)&gt;0,#REF!,""),IFERROR(IF(VLOOKUP(R203,#REF!,1,0)&gt;0,#REF!,""),IFERROR(IF(VLOOKUP(R203,$O$5:$O$244,1,0)&gt;0,$O$3,""),"ERROR")))))</f>
        <v>CAMBIO MES</v>
      </c>
      <c r="T203" s="26" t="str">
        <f ca="1">IFERROR(IF(VLOOKUP(R203,$M$5:$M$504,1,0)&gt;0,$M$4,""),IFERROR(IF(VLOOKUP(R203,$N$5:$N$504,1,0)&gt;0,$N$4,""),IFERROR(IF(VLOOKUP(R203,#REF!,1,0)&gt;0,#REF!,""),IFERROR(IF(VLOOKUP(R203,#REF!,1,0)&gt;0,#REF!,""),IFERROR(IF(VLOOKUP(R203,$O$5:$O$244,1,0)&gt;0,$O$3,""),"ERROR")))))</f>
        <v>CAMBIO MES</v>
      </c>
      <c r="U203" s="26">
        <f t="shared" ca="1" si="66"/>
        <v>1</v>
      </c>
      <c r="V203" s="26">
        <f t="shared" ca="1" si="61"/>
        <v>1</v>
      </c>
      <c r="W203" s="26">
        <f t="shared" ca="1" si="57"/>
        <v>30</v>
      </c>
      <c r="X203" s="26">
        <f t="shared" ca="1" si="58"/>
        <v>2030</v>
      </c>
      <c r="Y203" s="26">
        <f t="shared" ca="1" si="59"/>
        <v>6</v>
      </c>
      <c r="AF203" s="8">
        <v>193</v>
      </c>
      <c r="AG203" s="8">
        <v>1</v>
      </c>
      <c r="AH203" s="8">
        <v>0.64669260943316786</v>
      </c>
      <c r="AI203" s="8">
        <v>0.44356392684036811</v>
      </c>
      <c r="AJ203" s="8">
        <v>0</v>
      </c>
      <c r="AK203" s="8">
        <v>0.62125226316786741</v>
      </c>
      <c r="AL203" s="8">
        <v>1</v>
      </c>
      <c r="AM203" s="8">
        <v>1</v>
      </c>
      <c r="AN203" s="8">
        <v>1</v>
      </c>
      <c r="AO203" s="8">
        <v>1</v>
      </c>
      <c r="AP203" s="8">
        <v>1</v>
      </c>
      <c r="AQ203" s="8">
        <v>1</v>
      </c>
      <c r="AR203" s="8">
        <v>0.44680482391718657</v>
      </c>
      <c r="AS203" s="47">
        <v>0</v>
      </c>
      <c r="AT203" s="47">
        <v>0.76429491642689529</v>
      </c>
      <c r="AU203" s="13">
        <v>1</v>
      </c>
    </row>
    <row r="204" spans="4:47" x14ac:dyDescent="0.25">
      <c r="D204" s="8">
        <v>200</v>
      </c>
      <c r="E204" s="8">
        <f t="shared" ca="1" si="62"/>
        <v>0.86651845457679155</v>
      </c>
      <c r="F204" s="21">
        <f t="shared" ca="1" si="63"/>
        <v>26.438992057515403</v>
      </c>
      <c r="G204" s="21"/>
      <c r="H204" s="8">
        <v>200</v>
      </c>
      <c r="I204" s="21">
        <f t="shared" ca="1" si="64"/>
        <v>0.2024195878015399</v>
      </c>
      <c r="J204" s="21">
        <f t="shared" ca="1" si="65"/>
        <v>2.1653252049607197</v>
      </c>
      <c r="K204" s="2"/>
      <c r="M204" s="44"/>
      <c r="N204" s="44"/>
      <c r="O204" s="44">
        <v>49522</v>
      </c>
      <c r="Q204" s="26">
        <v>201</v>
      </c>
      <c r="R204" s="42">
        <f t="shared" ca="1" si="60"/>
        <v>47665</v>
      </c>
      <c r="S204" s="26" t="str">
        <f ca="1">IFERROR(IF(VLOOKUP(R204,$M$5:$M$504,1,0)&gt;0,$M$3,""),IFERROR(IF(VLOOKUP(R204,$N$5:$N$504,1,0)&gt;0,$N$3,""),IFERROR(IF(VLOOKUP(R204,#REF!,1,0)&gt;0,#REF!,""),IFERROR(IF(VLOOKUP(R204,#REF!,1,0)&gt;0,#REF!,""),IFERROR(IF(VLOOKUP(R204,$O$5:$O$244,1,0)&gt;0,$O$3,""),"ERROR")))))</f>
        <v>CAMBIO MES</v>
      </c>
      <c r="T204" s="26" t="str">
        <f ca="1">IFERROR(IF(VLOOKUP(R204,$M$5:$M$504,1,0)&gt;0,$M$4,""),IFERROR(IF(VLOOKUP(R204,$N$5:$N$504,1,0)&gt;0,$N$4,""),IFERROR(IF(VLOOKUP(R204,#REF!,1,0)&gt;0,#REF!,""),IFERROR(IF(VLOOKUP(R204,#REF!,1,0)&gt;0,#REF!,""),IFERROR(IF(VLOOKUP(R204,$O$5:$O$244,1,0)&gt;0,$O$3,""),"ERROR")))))</f>
        <v>CAMBIO MES</v>
      </c>
      <c r="U204" s="26">
        <f t="shared" ca="1" si="66"/>
        <v>1</v>
      </c>
      <c r="V204" s="26">
        <f t="shared" ca="1" si="61"/>
        <v>1</v>
      </c>
      <c r="W204" s="26">
        <f t="shared" ca="1" si="57"/>
        <v>31</v>
      </c>
      <c r="X204" s="26">
        <f t="shared" ca="1" si="58"/>
        <v>2030</v>
      </c>
      <c r="Y204" s="26">
        <f t="shared" ca="1" si="59"/>
        <v>7</v>
      </c>
      <c r="AF204" s="8">
        <v>194</v>
      </c>
      <c r="AG204" s="8">
        <v>1</v>
      </c>
      <c r="AH204" s="8">
        <v>1</v>
      </c>
      <c r="AI204" s="8">
        <v>0.84549739508727195</v>
      </c>
      <c r="AJ204" s="8">
        <v>1</v>
      </c>
      <c r="AK204" s="8">
        <v>0.57510840597951174</v>
      </c>
      <c r="AL204" s="8">
        <v>1</v>
      </c>
      <c r="AM204" s="8">
        <v>1</v>
      </c>
      <c r="AN204" s="8">
        <v>1</v>
      </c>
      <c r="AO204" s="8">
        <v>1</v>
      </c>
      <c r="AP204" s="8">
        <v>1</v>
      </c>
      <c r="AQ204" s="8">
        <v>1</v>
      </c>
      <c r="AR204" s="8">
        <v>1</v>
      </c>
      <c r="AS204" s="47">
        <v>0.57510840597951174</v>
      </c>
      <c r="AT204" s="47">
        <v>0.9507911776248501</v>
      </c>
      <c r="AU204" s="13">
        <v>0</v>
      </c>
    </row>
    <row r="205" spans="4:47" x14ac:dyDescent="0.25">
      <c r="D205" s="8">
        <v>201</v>
      </c>
      <c r="E205" s="8">
        <f t="shared" ca="1" si="62"/>
        <v>0.46894190913647404</v>
      </c>
      <c r="F205" s="21">
        <f t="shared" ca="1" si="63"/>
        <v>108.8652202549912</v>
      </c>
      <c r="G205" s="21"/>
      <c r="H205" s="8">
        <v>201</v>
      </c>
      <c r="I205" s="21">
        <f t="shared" ca="1" si="64"/>
        <v>0.66965940930459944</v>
      </c>
      <c r="J205" s="21">
        <f t="shared" ca="1" si="65"/>
        <v>33.589221396368835</v>
      </c>
      <c r="K205" s="2"/>
      <c r="M205" s="44"/>
      <c r="N205" s="44"/>
      <c r="O205" s="44">
        <v>49553</v>
      </c>
      <c r="Q205" s="26">
        <v>202</v>
      </c>
      <c r="R205" s="42">
        <f t="shared" ca="1" si="60"/>
        <v>47696</v>
      </c>
      <c r="S205" s="26" t="str">
        <f ca="1">IFERROR(IF(VLOOKUP(R205,$M$5:$M$504,1,0)&gt;0,$M$3,""),IFERROR(IF(VLOOKUP(R205,$N$5:$N$504,1,0)&gt;0,$N$3,""),IFERROR(IF(VLOOKUP(R205,#REF!,1,0)&gt;0,#REF!,""),IFERROR(IF(VLOOKUP(R205,#REF!,1,0)&gt;0,#REF!,""),IFERROR(IF(VLOOKUP(R205,$O$5:$O$244,1,0)&gt;0,$O$3,""),"ERROR")))))</f>
        <v>CAMBIO MES</v>
      </c>
      <c r="T205" s="26" t="str">
        <f ca="1">IFERROR(IF(VLOOKUP(R205,$M$5:$M$504,1,0)&gt;0,$M$4,""),IFERROR(IF(VLOOKUP(R205,$N$5:$N$504,1,0)&gt;0,$N$4,""),IFERROR(IF(VLOOKUP(R205,#REF!,1,0)&gt;0,#REF!,""),IFERROR(IF(VLOOKUP(R205,#REF!,1,0)&gt;0,#REF!,""),IFERROR(IF(VLOOKUP(R205,$O$5:$O$244,1,0)&gt;0,$O$3,""),"ERROR")))))</f>
        <v>CAMBIO MES</v>
      </c>
      <c r="U205" s="26">
        <f t="shared" ca="1" si="66"/>
        <v>1</v>
      </c>
      <c r="V205" s="26">
        <f t="shared" ca="1" si="61"/>
        <v>1</v>
      </c>
      <c r="W205" s="26">
        <f t="shared" ca="1" si="57"/>
        <v>5.0620309621153865</v>
      </c>
      <c r="X205" s="26">
        <f t="shared" ca="1" si="58"/>
        <v>2030</v>
      </c>
      <c r="Y205" s="26">
        <f t="shared" ca="1" si="59"/>
        <v>8</v>
      </c>
      <c r="AF205" s="8">
        <v>195</v>
      </c>
      <c r="AG205" s="8">
        <v>1</v>
      </c>
      <c r="AH205" s="8">
        <v>1</v>
      </c>
      <c r="AI205" s="8">
        <v>1</v>
      </c>
      <c r="AJ205" s="8">
        <v>1</v>
      </c>
      <c r="AK205" s="8">
        <v>1</v>
      </c>
      <c r="AL205" s="8">
        <v>1</v>
      </c>
      <c r="AM205" s="8">
        <v>0.85368371104648821</v>
      </c>
      <c r="AN205" s="8">
        <v>0</v>
      </c>
      <c r="AO205" s="8">
        <v>0.78828269173973242</v>
      </c>
      <c r="AP205" s="8">
        <v>1</v>
      </c>
      <c r="AQ205" s="8">
        <v>1</v>
      </c>
      <c r="AR205" s="8">
        <v>0.54901534287825104</v>
      </c>
      <c r="AS205" s="47">
        <v>0</v>
      </c>
      <c r="AT205" s="47">
        <v>0.84693740116125726</v>
      </c>
      <c r="AU205" s="13">
        <v>1</v>
      </c>
    </row>
    <row r="206" spans="4:47" x14ac:dyDescent="0.25">
      <c r="D206" s="8">
        <v>202</v>
      </c>
      <c r="E206" s="8">
        <f t="shared" ca="1" si="62"/>
        <v>0.52660900530924315</v>
      </c>
      <c r="F206" s="21">
        <f t="shared" ca="1" si="63"/>
        <v>94.519565270360914</v>
      </c>
      <c r="G206" s="21"/>
      <c r="H206" s="8">
        <v>202</v>
      </c>
      <c r="I206" s="21">
        <f t="shared" ca="1" si="64"/>
        <v>0.49378355010667507</v>
      </c>
      <c r="J206" s="21">
        <f t="shared" ca="1" si="65"/>
        <v>20.811973882434575</v>
      </c>
      <c r="K206" s="2"/>
      <c r="M206" s="44"/>
      <c r="N206" s="44"/>
      <c r="O206" s="44">
        <v>49583</v>
      </c>
      <c r="Q206" s="26">
        <v>203</v>
      </c>
      <c r="R206" s="42">
        <f t="shared" ca="1" si="60"/>
        <v>47701.062030962115</v>
      </c>
      <c r="S206" s="26" t="str">
        <f ca="1">IFERROR(IF(VLOOKUP(R206,$M$5:$M$504,1,0)&gt;0,$M$3,""),IFERROR(IF(VLOOKUP(R206,$N$5:$N$504,1,0)&gt;0,$N$3,""),IFERROR(IF(VLOOKUP(R206,#REF!,1,0)&gt;0,#REF!,""),IFERROR(IF(VLOOKUP(R206,#REF!,1,0)&gt;0,#REF!,""),IFERROR(IF(VLOOKUP(R206,$O$5:$O$244,1,0)&gt;0,$O$3,""),"ERROR")))))</f>
        <v>EQUIPO 1</v>
      </c>
      <c r="T206" s="26" t="str">
        <f ca="1">IFERROR(IF(VLOOKUP(R206,$M$5:$M$504,1,0)&gt;0,$M$4,""),IFERROR(IF(VLOOKUP(R206,$N$5:$N$504,1,0)&gt;0,$N$4,""),IFERROR(IF(VLOOKUP(R206,#REF!,1,0)&gt;0,#REF!,""),IFERROR(IF(VLOOKUP(R206,#REF!,1,0)&gt;0,#REF!,""),IFERROR(IF(VLOOKUP(R206,$O$5:$O$244,1,0)&gt;0,$O$3,""),"ERROR")))))</f>
        <v>INICIO</v>
      </c>
      <c r="U206" s="26">
        <f t="shared" ca="1" si="66"/>
        <v>0</v>
      </c>
      <c r="V206" s="26">
        <f t="shared" ca="1" si="61"/>
        <v>0</v>
      </c>
      <c r="W206" s="26">
        <f t="shared" ca="1" si="57"/>
        <v>25.937969037884613</v>
      </c>
      <c r="X206" s="26">
        <f t="shared" ca="1" si="58"/>
        <v>2030</v>
      </c>
      <c r="Y206" s="26">
        <f t="shared" ca="1" si="59"/>
        <v>8</v>
      </c>
      <c r="AF206" s="8">
        <v>196</v>
      </c>
      <c r="AG206" s="8">
        <v>0</v>
      </c>
      <c r="AH206" s="8">
        <v>0.63104931799846653</v>
      </c>
      <c r="AI206" s="8">
        <v>1</v>
      </c>
      <c r="AJ206" s="8">
        <v>1</v>
      </c>
      <c r="AK206" s="8">
        <v>1</v>
      </c>
      <c r="AL206" s="8">
        <v>1</v>
      </c>
      <c r="AM206" s="8">
        <v>1</v>
      </c>
      <c r="AN206" s="8">
        <v>1</v>
      </c>
      <c r="AO206" s="8">
        <v>1</v>
      </c>
      <c r="AP206" s="8">
        <v>1</v>
      </c>
      <c r="AQ206" s="8">
        <v>1</v>
      </c>
      <c r="AR206" s="8">
        <v>1</v>
      </c>
      <c r="AS206" s="47">
        <v>0</v>
      </c>
      <c r="AT206" s="47">
        <v>0.88676542713412898</v>
      </c>
      <c r="AU206" s="13">
        <v>1</v>
      </c>
    </row>
    <row r="207" spans="4:47" x14ac:dyDescent="0.25">
      <c r="D207" s="8">
        <v>203</v>
      </c>
      <c r="E207" s="8">
        <f t="shared" ca="1" si="62"/>
        <v>4.207985102612366E-2</v>
      </c>
      <c r="F207" s="21">
        <f t="shared" ca="1" si="63"/>
        <v>367.47240705033073</v>
      </c>
      <c r="G207" s="21"/>
      <c r="H207" s="8">
        <v>203</v>
      </c>
      <c r="I207" s="21">
        <f t="shared" ca="1" si="64"/>
        <v>0.44144538840201786</v>
      </c>
      <c r="J207" s="21">
        <f t="shared" ca="1" si="65"/>
        <v>17.109341159398348</v>
      </c>
      <c r="K207" s="2"/>
      <c r="M207" s="44"/>
      <c r="N207" s="44"/>
      <c r="O207" s="44">
        <v>49614</v>
      </c>
      <c r="Q207" s="26">
        <v>204</v>
      </c>
      <c r="R207" s="42">
        <f t="shared" ca="1" si="60"/>
        <v>47727</v>
      </c>
      <c r="S207" s="26" t="str">
        <f ca="1">IFERROR(IF(VLOOKUP(R207,$M$5:$M$504,1,0)&gt;0,$M$3,""),IFERROR(IF(VLOOKUP(R207,$N$5:$N$504,1,0)&gt;0,$N$3,""),IFERROR(IF(VLOOKUP(R207,#REF!,1,0)&gt;0,#REF!,""),IFERROR(IF(VLOOKUP(R207,#REF!,1,0)&gt;0,#REF!,""),IFERROR(IF(VLOOKUP(R207,$O$5:$O$244,1,0)&gt;0,$O$3,""),"ERROR")))))</f>
        <v>CAMBIO MES</v>
      </c>
      <c r="T207" s="26" t="str">
        <f ca="1">IFERROR(IF(VLOOKUP(R207,$M$5:$M$504,1,0)&gt;0,$M$4,""),IFERROR(IF(VLOOKUP(R207,$N$5:$N$504,1,0)&gt;0,$N$4,""),IFERROR(IF(VLOOKUP(R207,#REF!,1,0)&gt;0,#REF!,""),IFERROR(IF(VLOOKUP(R207,#REF!,1,0)&gt;0,#REF!,""),IFERROR(IF(VLOOKUP(R207,$O$5:$O$244,1,0)&gt;0,$O$3,""),"ERROR")))))</f>
        <v>CAMBIO MES</v>
      </c>
      <c r="U207" s="26">
        <f t="shared" ca="1" si="66"/>
        <v>0</v>
      </c>
      <c r="V207" s="26">
        <f t="shared" ca="1" si="61"/>
        <v>0</v>
      </c>
      <c r="W207" s="26">
        <f t="shared" ca="1" si="57"/>
        <v>24.066670661486569</v>
      </c>
      <c r="X207" s="26">
        <f t="shared" ca="1" si="58"/>
        <v>2030</v>
      </c>
      <c r="Y207" s="26">
        <f t="shared" ca="1" si="59"/>
        <v>9</v>
      </c>
      <c r="AF207" s="8">
        <v>197</v>
      </c>
      <c r="AG207" s="8">
        <v>1</v>
      </c>
      <c r="AH207" s="8">
        <v>1</v>
      </c>
      <c r="AI207" s="8">
        <v>1</v>
      </c>
      <c r="AJ207" s="8">
        <v>0.87683877550492373</v>
      </c>
      <c r="AK207" s="8">
        <v>0.74015518790298718</v>
      </c>
      <c r="AL207" s="8">
        <v>0.63438055445197583</v>
      </c>
      <c r="AM207" s="8">
        <v>0.20309944704668823</v>
      </c>
      <c r="AN207" s="8">
        <v>9.930107631484017E-2</v>
      </c>
      <c r="AO207" s="8">
        <v>0.11703220193982512</v>
      </c>
      <c r="AP207" s="8">
        <v>0</v>
      </c>
      <c r="AQ207" s="8">
        <v>0.92526510477497748</v>
      </c>
      <c r="AR207" s="8">
        <v>1</v>
      </c>
      <c r="AS207" s="47">
        <v>0</v>
      </c>
      <c r="AT207" s="47">
        <v>0.62993075657356445</v>
      </c>
      <c r="AU207" s="13">
        <v>1</v>
      </c>
    </row>
    <row r="208" spans="4:47" x14ac:dyDescent="0.25">
      <c r="D208" s="8">
        <v>204</v>
      </c>
      <c r="E208" s="8">
        <f t="shared" ca="1" si="62"/>
        <v>0.5950295053887843</v>
      </c>
      <c r="F208" s="21">
        <f t="shared" ca="1" si="63"/>
        <v>78.979506383616382</v>
      </c>
      <c r="G208" s="21"/>
      <c r="H208" s="8">
        <v>204</v>
      </c>
      <c r="I208" s="21">
        <f t="shared" ca="1" si="64"/>
        <v>5.1693833455462412E-2</v>
      </c>
      <c r="J208" s="21">
        <f t="shared" ca="1" si="65"/>
        <v>24.530143543341651</v>
      </c>
      <c r="K208" s="2"/>
      <c r="M208" s="44"/>
      <c r="N208" s="44"/>
      <c r="O208" s="44">
        <v>49644</v>
      </c>
      <c r="Q208" s="26">
        <v>205</v>
      </c>
      <c r="R208" s="42">
        <f t="shared" ca="1" si="60"/>
        <v>47751.066670661487</v>
      </c>
      <c r="S208" s="26" t="str">
        <f ca="1">IFERROR(IF(VLOOKUP(R208,$M$5:$M$504,1,0)&gt;0,$M$3,""),IFERROR(IF(VLOOKUP(R208,$N$5:$N$504,1,0)&gt;0,$N$3,""),IFERROR(IF(VLOOKUP(R208,#REF!,1,0)&gt;0,#REF!,""),IFERROR(IF(VLOOKUP(R208,#REF!,1,0)&gt;0,#REF!,""),IFERROR(IF(VLOOKUP(R208,$O$5:$O$244,1,0)&gt;0,$O$3,""),"ERROR")))))</f>
        <v>EQUIPO 1</v>
      </c>
      <c r="T208" s="26" t="str">
        <f ca="1">IFERROR(IF(VLOOKUP(R208,$M$5:$M$504,1,0)&gt;0,$M$4,""),IFERROR(IF(VLOOKUP(R208,$N$5:$N$504,1,0)&gt;0,$N$4,""),IFERROR(IF(VLOOKUP(R208,#REF!,1,0)&gt;0,#REF!,""),IFERROR(IF(VLOOKUP(R208,#REF!,1,0)&gt;0,#REF!,""),IFERROR(IF(VLOOKUP(R208,$O$5:$O$244,1,0)&gt;0,$O$3,""),"ERROR")))))</f>
        <v>FIN</v>
      </c>
      <c r="U208" s="26">
        <f t="shared" ca="1" si="66"/>
        <v>1</v>
      </c>
      <c r="V208" s="26">
        <f t="shared" ca="1" si="61"/>
        <v>1</v>
      </c>
      <c r="W208" s="26">
        <f t="shared" ca="1" si="57"/>
        <v>5.9333293385134311</v>
      </c>
      <c r="X208" s="26">
        <f t="shared" ca="1" si="58"/>
        <v>2030</v>
      </c>
      <c r="Y208" s="26">
        <f t="shared" ca="1" si="59"/>
        <v>9</v>
      </c>
      <c r="AF208" s="8">
        <v>198</v>
      </c>
      <c r="AG208" s="8">
        <v>1</v>
      </c>
      <c r="AH208" s="8">
        <v>1</v>
      </c>
      <c r="AI208" s="8">
        <v>0.50621268408717546</v>
      </c>
      <c r="AJ208" s="8">
        <v>0.66915593892238878</v>
      </c>
      <c r="AK208" s="8">
        <v>1</v>
      </c>
      <c r="AL208" s="8">
        <v>1</v>
      </c>
      <c r="AM208" s="8">
        <v>1</v>
      </c>
      <c r="AN208" s="8">
        <v>1</v>
      </c>
      <c r="AO208" s="8">
        <v>1</v>
      </c>
      <c r="AP208" s="8">
        <v>1</v>
      </c>
      <c r="AQ208" s="8">
        <v>1</v>
      </c>
      <c r="AR208" s="8">
        <v>1</v>
      </c>
      <c r="AS208" s="47">
        <v>0.50621268408717546</v>
      </c>
      <c r="AT208" s="47">
        <v>0.93086923664212085</v>
      </c>
      <c r="AU208" s="13">
        <v>0</v>
      </c>
    </row>
    <row r="209" spans="4:47" x14ac:dyDescent="0.25">
      <c r="D209" s="8">
        <v>205</v>
      </c>
      <c r="E209" s="8">
        <f t="shared" ca="1" si="62"/>
        <v>0.16341149844374825</v>
      </c>
      <c r="F209" s="21">
        <f t="shared" ca="1" si="63"/>
        <v>228.48617911273598</v>
      </c>
      <c r="G209" s="21"/>
      <c r="H209" s="8">
        <v>205</v>
      </c>
      <c r="I209" s="21">
        <f t="shared" ca="1" si="64"/>
        <v>0.51323956522581693</v>
      </c>
      <c r="J209" s="21">
        <f t="shared" ca="1" si="65"/>
        <v>22.183025381807973</v>
      </c>
      <c r="K209" s="2"/>
      <c r="M209" s="44"/>
      <c r="N209" s="44"/>
      <c r="O209" s="44">
        <v>49675</v>
      </c>
      <c r="Q209" s="26">
        <v>206</v>
      </c>
      <c r="R209" s="42">
        <f t="shared" ca="1" si="60"/>
        <v>47757</v>
      </c>
      <c r="S209" s="26" t="str">
        <f ca="1">IFERROR(IF(VLOOKUP(R209,$M$5:$M$504,1,0)&gt;0,$M$3,""),IFERROR(IF(VLOOKUP(R209,$N$5:$N$504,1,0)&gt;0,$N$3,""),IFERROR(IF(VLOOKUP(R209,#REF!,1,0)&gt;0,#REF!,""),IFERROR(IF(VLOOKUP(R209,#REF!,1,0)&gt;0,#REF!,""),IFERROR(IF(VLOOKUP(R209,$O$5:$O$244,1,0)&gt;0,$O$3,""),"ERROR")))))</f>
        <v>CAMBIO MES</v>
      </c>
      <c r="T209" s="26" t="str">
        <f ca="1">IFERROR(IF(VLOOKUP(R209,$M$5:$M$504,1,0)&gt;0,$M$4,""),IFERROR(IF(VLOOKUP(R209,$N$5:$N$504,1,0)&gt;0,$N$4,""),IFERROR(IF(VLOOKUP(R209,#REF!,1,0)&gt;0,#REF!,""),IFERROR(IF(VLOOKUP(R209,#REF!,1,0)&gt;0,#REF!,""),IFERROR(IF(VLOOKUP(R209,$O$5:$O$244,1,0)&gt;0,$O$3,""),"ERROR")))))</f>
        <v>CAMBIO MES</v>
      </c>
      <c r="U209" s="26">
        <f t="shared" ca="1" si="66"/>
        <v>1</v>
      </c>
      <c r="V209" s="26">
        <f t="shared" ca="1" si="61"/>
        <v>1</v>
      </c>
      <c r="W209" s="26">
        <f t="shared" ca="1" si="57"/>
        <v>31</v>
      </c>
      <c r="X209" s="26">
        <f t="shared" ca="1" si="58"/>
        <v>2030</v>
      </c>
      <c r="Y209" s="26">
        <f t="shared" ca="1" si="59"/>
        <v>10</v>
      </c>
      <c r="AF209" s="8">
        <v>199</v>
      </c>
      <c r="AG209" s="8">
        <v>0</v>
      </c>
      <c r="AH209" s="8">
        <v>0.73435006535873981</v>
      </c>
      <c r="AI209" s="8">
        <v>1</v>
      </c>
      <c r="AJ209" s="8">
        <v>1</v>
      </c>
      <c r="AK209" s="8">
        <v>0.9030794280108474</v>
      </c>
      <c r="AL209" s="8">
        <v>0</v>
      </c>
      <c r="AM209" s="8">
        <v>0.71948084451287286</v>
      </c>
      <c r="AN209" s="8">
        <v>0.64894676499463988</v>
      </c>
      <c r="AO209" s="8">
        <v>0.25139529168882291</v>
      </c>
      <c r="AP209" s="8">
        <v>0.6873026972281232</v>
      </c>
      <c r="AQ209" s="8">
        <v>0.93829872787415902</v>
      </c>
      <c r="AR209" s="8">
        <v>9.9696257181940681E-2</v>
      </c>
      <c r="AS209" s="47">
        <v>0</v>
      </c>
      <c r="AT209" s="47">
        <v>0.58100358401839813</v>
      </c>
      <c r="AU209" s="13">
        <v>2</v>
      </c>
    </row>
    <row r="210" spans="4:47" x14ac:dyDescent="0.25">
      <c r="D210" s="8">
        <v>206</v>
      </c>
      <c r="E210" s="8">
        <f t="shared" ca="1" si="62"/>
        <v>2.9658244838458359E-2</v>
      </c>
      <c r="F210" s="21">
        <f t="shared" ca="1" si="63"/>
        <v>401.68869835871664</v>
      </c>
      <c r="G210" s="21"/>
      <c r="H210" s="8">
        <v>206</v>
      </c>
      <c r="I210" s="21">
        <f t="shared" ca="1" si="64"/>
        <v>8.4533366479841998E-3</v>
      </c>
      <c r="J210" s="21">
        <f t="shared" ca="1" si="65"/>
        <v>45.895562357056349</v>
      </c>
      <c r="K210" s="2"/>
      <c r="M210" s="44"/>
      <c r="N210" s="44"/>
      <c r="O210" s="44">
        <v>49706</v>
      </c>
      <c r="Q210" s="26">
        <v>207</v>
      </c>
      <c r="R210" s="42">
        <f t="shared" ca="1" si="60"/>
        <v>47788</v>
      </c>
      <c r="S210" s="26" t="str">
        <f ca="1">IFERROR(IF(VLOOKUP(R210,$M$5:$M$504,1,0)&gt;0,$M$3,""),IFERROR(IF(VLOOKUP(R210,$N$5:$N$504,1,0)&gt;0,$N$3,""),IFERROR(IF(VLOOKUP(R210,#REF!,1,0)&gt;0,#REF!,""),IFERROR(IF(VLOOKUP(R210,#REF!,1,0)&gt;0,#REF!,""),IFERROR(IF(VLOOKUP(R210,$O$5:$O$244,1,0)&gt;0,$O$3,""),"ERROR")))))</f>
        <v>CAMBIO MES</v>
      </c>
      <c r="T210" s="26" t="str">
        <f ca="1">IFERROR(IF(VLOOKUP(R210,$M$5:$M$504,1,0)&gt;0,$M$4,""),IFERROR(IF(VLOOKUP(R210,$N$5:$N$504,1,0)&gt;0,$N$4,""),IFERROR(IF(VLOOKUP(R210,#REF!,1,0)&gt;0,#REF!,""),IFERROR(IF(VLOOKUP(R210,#REF!,1,0)&gt;0,#REF!,""),IFERROR(IF(VLOOKUP(R210,$O$5:$O$244,1,0)&gt;0,$O$3,""),"ERROR")))))</f>
        <v>CAMBIO MES</v>
      </c>
      <c r="U210" s="26">
        <f t="shared" ca="1" si="66"/>
        <v>1</v>
      </c>
      <c r="V210" s="26">
        <f t="shared" ca="1" si="61"/>
        <v>1</v>
      </c>
      <c r="W210" s="26">
        <f t="shared" ca="1" si="57"/>
        <v>30</v>
      </c>
      <c r="X210" s="26">
        <f t="shared" ca="1" si="58"/>
        <v>2030</v>
      </c>
      <c r="Y210" s="26">
        <f t="shared" ca="1" si="59"/>
        <v>11</v>
      </c>
      <c r="AF210" s="8">
        <v>200</v>
      </c>
      <c r="AG210" s="8">
        <v>1</v>
      </c>
      <c r="AH210" s="8">
        <v>1</v>
      </c>
      <c r="AI210" s="8">
        <v>1</v>
      </c>
      <c r="AJ210" s="8">
        <v>1</v>
      </c>
      <c r="AK210" s="8">
        <v>0.57994412890313407</v>
      </c>
      <c r="AL210" s="8">
        <v>0.22455613261796922</v>
      </c>
      <c r="AM210" s="8">
        <v>1</v>
      </c>
      <c r="AN210" s="8">
        <v>1</v>
      </c>
      <c r="AO210" s="8">
        <v>1</v>
      </c>
      <c r="AP210" s="8">
        <v>1</v>
      </c>
      <c r="AQ210" s="8">
        <v>1</v>
      </c>
      <c r="AR210" s="8">
        <v>1</v>
      </c>
      <c r="AS210" s="47">
        <v>0.22455613261796922</v>
      </c>
      <c r="AT210" s="47">
        <v>0.90058890951927739</v>
      </c>
      <c r="AU210" s="13">
        <v>0</v>
      </c>
    </row>
    <row r="211" spans="4:47" x14ac:dyDescent="0.25">
      <c r="D211" s="8">
        <v>207</v>
      </c>
      <c r="E211" s="8">
        <f t="shared" ca="1" si="62"/>
        <v>0.90342840496715315</v>
      </c>
      <c r="F211" s="21">
        <f t="shared" ca="1" si="63"/>
        <v>19.733929016382891</v>
      </c>
      <c r="G211" s="21"/>
      <c r="H211" s="8">
        <v>207</v>
      </c>
      <c r="I211" s="21">
        <f t="shared" ca="1" si="64"/>
        <v>0.50384697769780462</v>
      </c>
      <c r="J211" s="21">
        <f t="shared" ca="1" si="65"/>
        <v>21.52106059791349</v>
      </c>
      <c r="K211" s="2"/>
      <c r="M211" s="44"/>
      <c r="N211" s="44"/>
      <c r="O211" s="44">
        <v>49735</v>
      </c>
      <c r="Q211" s="26">
        <v>208</v>
      </c>
      <c r="R211" s="42">
        <f t="shared" ca="1" si="60"/>
        <v>47818</v>
      </c>
      <c r="S211" s="26" t="str">
        <f ca="1">IFERROR(IF(VLOOKUP(R211,$M$5:$M$504,1,0)&gt;0,$M$3,""),IFERROR(IF(VLOOKUP(R211,$N$5:$N$504,1,0)&gt;0,$N$3,""),IFERROR(IF(VLOOKUP(R211,#REF!,1,0)&gt;0,#REF!,""),IFERROR(IF(VLOOKUP(R211,#REF!,1,0)&gt;0,#REF!,""),IFERROR(IF(VLOOKUP(R211,$O$5:$O$244,1,0)&gt;0,$O$3,""),"ERROR")))))</f>
        <v>CAMBIO MES</v>
      </c>
      <c r="T211" s="26" t="str">
        <f ca="1">IFERROR(IF(VLOOKUP(R211,$M$5:$M$504,1,0)&gt;0,$M$4,""),IFERROR(IF(VLOOKUP(R211,$N$5:$N$504,1,0)&gt;0,$N$4,""),IFERROR(IF(VLOOKUP(R211,#REF!,1,0)&gt;0,#REF!,""),IFERROR(IF(VLOOKUP(R211,#REF!,1,0)&gt;0,#REF!,""),IFERROR(IF(VLOOKUP(R211,$O$5:$O$244,1,0)&gt;0,$O$3,""),"ERROR")))))</f>
        <v>CAMBIO MES</v>
      </c>
      <c r="U211" s="26">
        <f t="shared" ca="1" si="66"/>
        <v>1</v>
      </c>
      <c r="V211" s="26">
        <f t="shared" ca="1" si="61"/>
        <v>1</v>
      </c>
      <c r="W211" s="26">
        <f t="shared" ca="1" si="57"/>
        <v>2.6797737815286382</v>
      </c>
      <c r="X211" s="26">
        <f t="shared" ca="1" si="58"/>
        <v>2030</v>
      </c>
      <c r="Y211" s="26">
        <f t="shared" ca="1" si="59"/>
        <v>12</v>
      </c>
      <c r="AF211" s="8">
        <v>201</v>
      </c>
      <c r="AG211" s="8">
        <v>1</v>
      </c>
      <c r="AH211" s="8">
        <v>0.32589372403474826</v>
      </c>
      <c r="AI211" s="8">
        <v>0.84975809929141355</v>
      </c>
      <c r="AJ211" s="8">
        <v>1</v>
      </c>
      <c r="AK211" s="8">
        <v>0.60386220084816866</v>
      </c>
      <c r="AL211" s="8">
        <v>1</v>
      </c>
      <c r="AM211" s="8">
        <v>1</v>
      </c>
      <c r="AN211" s="8">
        <v>1</v>
      </c>
      <c r="AO211" s="8">
        <v>1</v>
      </c>
      <c r="AP211" s="8">
        <v>1</v>
      </c>
      <c r="AQ211" s="8">
        <v>0.6144822806917849</v>
      </c>
      <c r="AR211" s="8">
        <v>1.9523564332743146E-2</v>
      </c>
      <c r="AS211" s="47">
        <v>1.9523564332743146E-2</v>
      </c>
      <c r="AT211" s="47">
        <v>0.78692315751333863</v>
      </c>
      <c r="AU211" s="13">
        <v>0</v>
      </c>
    </row>
    <row r="212" spans="4:47" x14ac:dyDescent="0.25">
      <c r="D212" s="8">
        <v>208</v>
      </c>
      <c r="E212" s="8">
        <f t="shared" ca="1" si="62"/>
        <v>0.67339501600185625</v>
      </c>
      <c r="F212" s="21">
        <f t="shared" ca="1" si="63"/>
        <v>62.664261711236193</v>
      </c>
      <c r="G212" s="21"/>
      <c r="H212" s="8">
        <v>208</v>
      </c>
      <c r="I212" s="21">
        <f t="shared" ca="1" si="64"/>
        <v>0.206162541824089</v>
      </c>
      <c r="J212" s="21">
        <f t="shared" ca="1" si="65"/>
        <v>1.7942544590995766</v>
      </c>
      <c r="K212" s="2"/>
      <c r="M212" s="44"/>
      <c r="N212" s="44"/>
      <c r="O212" s="44">
        <v>49766</v>
      </c>
      <c r="Q212" s="26">
        <v>209</v>
      </c>
      <c r="R212" s="42">
        <f t="shared" ca="1" si="60"/>
        <v>47820.679773781529</v>
      </c>
      <c r="S212" s="26" t="str">
        <f ca="1">IFERROR(IF(VLOOKUP(R212,$M$5:$M$504,1,0)&gt;0,$M$3,""),IFERROR(IF(VLOOKUP(R212,$N$5:$N$504,1,0)&gt;0,$N$3,""),IFERROR(IF(VLOOKUP(R212,#REF!,1,0)&gt;0,#REF!,""),IFERROR(IF(VLOOKUP(R212,#REF!,1,0)&gt;0,#REF!,""),IFERROR(IF(VLOOKUP(R212,$O$5:$O$244,1,0)&gt;0,$O$3,""),"ERROR")))))</f>
        <v>EQUIPO 1</v>
      </c>
      <c r="T212" s="26" t="str">
        <f ca="1">IFERROR(IF(VLOOKUP(R212,$M$5:$M$504,1,0)&gt;0,$M$4,""),IFERROR(IF(VLOOKUP(R212,$N$5:$N$504,1,0)&gt;0,$N$4,""),IFERROR(IF(VLOOKUP(R212,#REF!,1,0)&gt;0,#REF!,""),IFERROR(IF(VLOOKUP(R212,#REF!,1,0)&gt;0,#REF!,""),IFERROR(IF(VLOOKUP(R212,$O$5:$O$244,1,0)&gt;0,$O$3,""),"ERROR")))))</f>
        <v>INICIO</v>
      </c>
      <c r="U212" s="26">
        <f t="shared" ca="1" si="66"/>
        <v>0</v>
      </c>
      <c r="V212" s="26">
        <f t="shared" ca="1" si="61"/>
        <v>0</v>
      </c>
      <c r="W212" s="26">
        <f t="shared" ca="1" si="57"/>
        <v>1.0737022632019944</v>
      </c>
      <c r="X212" s="26">
        <f t="shared" ca="1" si="58"/>
        <v>2030</v>
      </c>
      <c r="Y212" s="26">
        <f t="shared" ca="1" si="59"/>
        <v>12</v>
      </c>
      <c r="AF212" s="8">
        <v>202</v>
      </c>
      <c r="AG212" s="8">
        <v>0.55889680705126188</v>
      </c>
      <c r="AH212" s="8">
        <v>0.85592244066564105</v>
      </c>
      <c r="AI212" s="8">
        <v>0</v>
      </c>
      <c r="AJ212" s="8">
        <v>0.96929456000313319</v>
      </c>
      <c r="AK212" s="8">
        <v>0.31332202520758484</v>
      </c>
      <c r="AL212" s="8">
        <v>0</v>
      </c>
      <c r="AM212" s="8">
        <v>0.87600384919149354</v>
      </c>
      <c r="AN212" s="8">
        <v>1</v>
      </c>
      <c r="AO212" s="8">
        <v>1</v>
      </c>
      <c r="AP212" s="8">
        <v>1</v>
      </c>
      <c r="AQ212" s="8">
        <v>0.54025903905567252</v>
      </c>
      <c r="AR212" s="8">
        <v>0.5003885995958568</v>
      </c>
      <c r="AS212" s="47">
        <v>0</v>
      </c>
      <c r="AT212" s="47">
        <v>0.6327654411584499</v>
      </c>
      <c r="AU212" s="13">
        <v>2</v>
      </c>
    </row>
    <row r="213" spans="4:47" x14ac:dyDescent="0.25">
      <c r="D213" s="8">
        <v>209</v>
      </c>
      <c r="E213" s="8">
        <f t="shared" ca="1" si="62"/>
        <v>0.39460794926953913</v>
      </c>
      <c r="F213" s="21">
        <f t="shared" ca="1" si="63"/>
        <v>129.62258318705472</v>
      </c>
      <c r="G213" s="21"/>
      <c r="H213" s="8">
        <v>209</v>
      </c>
      <c r="I213" s="21">
        <f t="shared" ca="1" si="64"/>
        <v>0.85972202295304367</v>
      </c>
      <c r="J213" s="21">
        <f t="shared" ca="1" si="65"/>
        <v>51.581940216384638</v>
      </c>
      <c r="K213" s="2"/>
      <c r="M213" s="44"/>
      <c r="N213" s="44"/>
      <c r="O213" s="44">
        <v>49796</v>
      </c>
      <c r="Q213" s="26">
        <v>210</v>
      </c>
      <c r="R213" s="42">
        <f t="shared" ca="1" si="60"/>
        <v>47821.753476044731</v>
      </c>
      <c r="S213" s="26" t="str">
        <f ca="1">IFERROR(IF(VLOOKUP(R213,$M$5:$M$504,1,0)&gt;0,$M$3,""),IFERROR(IF(VLOOKUP(R213,$N$5:$N$504,1,0)&gt;0,$N$3,""),IFERROR(IF(VLOOKUP(R213,#REF!,1,0)&gt;0,#REF!,""),IFERROR(IF(VLOOKUP(R213,#REF!,1,0)&gt;0,#REF!,""),IFERROR(IF(VLOOKUP(R213,$O$5:$O$244,1,0)&gt;0,$O$3,""),"ERROR")))))</f>
        <v>EQUIPO 1</v>
      </c>
      <c r="T213" s="26" t="str">
        <f ca="1">IFERROR(IF(VLOOKUP(R213,$M$5:$M$504,1,0)&gt;0,$M$4,""),IFERROR(IF(VLOOKUP(R213,$N$5:$N$504,1,0)&gt;0,$N$4,""),IFERROR(IF(VLOOKUP(R213,#REF!,1,0)&gt;0,#REF!,""),IFERROR(IF(VLOOKUP(R213,#REF!,1,0)&gt;0,#REF!,""),IFERROR(IF(VLOOKUP(R213,$O$5:$O$244,1,0)&gt;0,$O$3,""),"ERROR")))))</f>
        <v>FIN</v>
      </c>
      <c r="U213" s="26">
        <f t="shared" ca="1" si="66"/>
        <v>1</v>
      </c>
      <c r="V213" s="26">
        <f t="shared" ca="1" si="61"/>
        <v>1</v>
      </c>
      <c r="W213" s="26">
        <f t="shared" ca="1" si="57"/>
        <v>27.246523955269367</v>
      </c>
      <c r="X213" s="26">
        <f t="shared" ca="1" si="58"/>
        <v>2030</v>
      </c>
      <c r="Y213" s="26">
        <f t="shared" ca="1" si="59"/>
        <v>12</v>
      </c>
      <c r="AF213" s="8">
        <v>203</v>
      </c>
      <c r="AG213" s="8">
        <v>0.38548605507986072</v>
      </c>
      <c r="AH213" s="8">
        <v>1</v>
      </c>
      <c r="AI213" s="8">
        <v>0.65014574333608544</v>
      </c>
      <c r="AJ213" s="8">
        <v>0</v>
      </c>
      <c r="AK213" s="8">
        <v>0.52563310454828638</v>
      </c>
      <c r="AL213" s="8">
        <v>0</v>
      </c>
      <c r="AM213" s="8">
        <v>0.93251080709230716</v>
      </c>
      <c r="AN213" s="8">
        <v>1</v>
      </c>
      <c r="AO213" s="8">
        <v>1</v>
      </c>
      <c r="AP213" s="8">
        <v>1</v>
      </c>
      <c r="AQ213" s="8">
        <v>0.8967479473460116</v>
      </c>
      <c r="AR213" s="8">
        <v>0.52277307617576652</v>
      </c>
      <c r="AS213" s="47">
        <v>0</v>
      </c>
      <c r="AT213" s="47">
        <v>0.65867246792762146</v>
      </c>
      <c r="AU213" s="13">
        <v>2</v>
      </c>
    </row>
    <row r="214" spans="4:47" x14ac:dyDescent="0.25">
      <c r="D214" s="8">
        <v>210</v>
      </c>
      <c r="E214" s="8">
        <f t="shared" ca="1" si="62"/>
        <v>0.18571148227447964</v>
      </c>
      <c r="F214" s="21">
        <f t="shared" ca="1" si="63"/>
        <v>214.69628802025611</v>
      </c>
      <c r="G214" s="21"/>
      <c r="H214" s="8">
        <v>210</v>
      </c>
      <c r="I214" s="21">
        <f t="shared" ca="1" si="64"/>
        <v>3.994712805081635E-2</v>
      </c>
      <c r="J214" s="21">
        <f t="shared" ca="1" si="65"/>
        <v>27.977818884616632</v>
      </c>
      <c r="K214" s="2"/>
      <c r="M214" s="44"/>
      <c r="N214" s="44"/>
      <c r="O214" s="44">
        <v>49827</v>
      </c>
      <c r="Q214" s="26">
        <v>211</v>
      </c>
      <c r="R214" s="42">
        <f t="shared" ca="1" si="60"/>
        <v>47849</v>
      </c>
      <c r="S214" s="26" t="str">
        <f ca="1">IFERROR(IF(VLOOKUP(R214,$M$5:$M$504,1,0)&gt;0,$M$3,""),IFERROR(IF(VLOOKUP(R214,$N$5:$N$504,1,0)&gt;0,$N$3,""),IFERROR(IF(VLOOKUP(R214,#REF!,1,0)&gt;0,#REF!,""),IFERROR(IF(VLOOKUP(R214,#REF!,1,0)&gt;0,#REF!,""),IFERROR(IF(VLOOKUP(R214,$O$5:$O$244,1,0)&gt;0,$O$3,""),"ERROR")))))</f>
        <v>CAMBIO MES</v>
      </c>
      <c r="T214" s="26" t="str">
        <f ca="1">IFERROR(IF(VLOOKUP(R214,$M$5:$M$504,1,0)&gt;0,$M$4,""),IFERROR(IF(VLOOKUP(R214,$N$5:$N$504,1,0)&gt;0,$N$4,""),IFERROR(IF(VLOOKUP(R214,#REF!,1,0)&gt;0,#REF!,""),IFERROR(IF(VLOOKUP(R214,#REF!,1,0)&gt;0,#REF!,""),IFERROR(IF(VLOOKUP(R214,$O$5:$O$244,1,0)&gt;0,$O$3,""),"ERROR")))))</f>
        <v>CAMBIO MES</v>
      </c>
      <c r="U214" s="26">
        <f t="shared" ca="1" si="66"/>
        <v>1</v>
      </c>
      <c r="V214" s="26">
        <f t="shared" ca="1" si="61"/>
        <v>1</v>
      </c>
      <c r="W214" s="26">
        <f t="shared" ca="1" si="57"/>
        <v>31</v>
      </c>
      <c r="X214" s="26">
        <f t="shared" ca="1" si="58"/>
        <v>2031</v>
      </c>
      <c r="Y214" s="26">
        <f t="shared" ca="1" si="59"/>
        <v>1</v>
      </c>
      <c r="AF214" s="8">
        <v>204</v>
      </c>
      <c r="AG214" s="8">
        <v>0</v>
      </c>
      <c r="AH214" s="8">
        <v>0.6117821355435028</v>
      </c>
      <c r="AI214" s="8">
        <v>1</v>
      </c>
      <c r="AJ214" s="8">
        <v>1</v>
      </c>
      <c r="AK214" s="8">
        <v>1</v>
      </c>
      <c r="AL214" s="8">
        <v>1</v>
      </c>
      <c r="AM214" s="8">
        <v>1</v>
      </c>
      <c r="AN214" s="8">
        <v>0.61352833116125693</v>
      </c>
      <c r="AO214" s="8">
        <v>0</v>
      </c>
      <c r="AP214" s="8">
        <v>0.97807527379453885</v>
      </c>
      <c r="AQ214" s="8">
        <v>1</v>
      </c>
      <c r="AR214" s="8">
        <v>1</v>
      </c>
      <c r="AS214" s="47">
        <v>0</v>
      </c>
      <c r="AT214" s="47">
        <v>0.76840989465437737</v>
      </c>
      <c r="AU214" s="13">
        <v>2</v>
      </c>
    </row>
    <row r="215" spans="4:47" x14ac:dyDescent="0.25">
      <c r="D215" s="8">
        <v>211</v>
      </c>
      <c r="E215" s="8">
        <f t="shared" ca="1" si="62"/>
        <v>0.67080235693587131</v>
      </c>
      <c r="F215" s="21">
        <f t="shared" ca="1" si="63"/>
        <v>63.183520018899053</v>
      </c>
      <c r="G215" s="21"/>
      <c r="H215" s="8">
        <v>211</v>
      </c>
      <c r="I215" s="21">
        <f t="shared" ca="1" si="64"/>
        <v>0.24978793175535874</v>
      </c>
      <c r="J215" s="21">
        <f t="shared" ca="1" si="65"/>
        <v>2.271801076044337</v>
      </c>
      <c r="K215" s="2"/>
      <c r="M215" s="44"/>
      <c r="N215" s="44"/>
      <c r="O215" s="44">
        <v>49857</v>
      </c>
      <c r="Q215" s="26">
        <v>212</v>
      </c>
      <c r="R215" s="42">
        <f t="shared" ca="1" si="60"/>
        <v>47880</v>
      </c>
      <c r="S215" s="26" t="str">
        <f ca="1">IFERROR(IF(VLOOKUP(R215,$M$5:$M$504,1,0)&gt;0,$M$3,""),IFERROR(IF(VLOOKUP(R215,$N$5:$N$504,1,0)&gt;0,$N$3,""),IFERROR(IF(VLOOKUP(R215,#REF!,1,0)&gt;0,#REF!,""),IFERROR(IF(VLOOKUP(R215,#REF!,1,0)&gt;0,#REF!,""),IFERROR(IF(VLOOKUP(R215,$O$5:$O$244,1,0)&gt;0,$O$3,""),"ERROR")))))</f>
        <v>CAMBIO MES</v>
      </c>
      <c r="T215" s="26" t="str">
        <f ca="1">IFERROR(IF(VLOOKUP(R215,$M$5:$M$504,1,0)&gt;0,$M$4,""),IFERROR(IF(VLOOKUP(R215,$N$5:$N$504,1,0)&gt;0,$N$4,""),IFERROR(IF(VLOOKUP(R215,#REF!,1,0)&gt;0,#REF!,""),IFERROR(IF(VLOOKUP(R215,#REF!,1,0)&gt;0,#REF!,""),IFERROR(IF(VLOOKUP(R215,$O$5:$O$244,1,0)&gt;0,$O$3,""),"ERROR")))))</f>
        <v>CAMBIO MES</v>
      </c>
      <c r="U215" s="26">
        <f t="shared" ca="1" si="66"/>
        <v>1</v>
      </c>
      <c r="V215" s="26">
        <f t="shared" ca="1" si="61"/>
        <v>1</v>
      </c>
      <c r="W215" s="26">
        <f t="shared" ca="1" si="57"/>
        <v>28</v>
      </c>
      <c r="X215" s="26">
        <f t="shared" ca="1" si="58"/>
        <v>2031</v>
      </c>
      <c r="Y215" s="26">
        <f t="shared" ca="1" si="59"/>
        <v>2</v>
      </c>
      <c r="AF215" s="8">
        <v>205</v>
      </c>
      <c r="AG215" s="8">
        <v>0.336849176077052</v>
      </c>
      <c r="AH215" s="8">
        <v>1</v>
      </c>
      <c r="AI215" s="8">
        <v>1</v>
      </c>
      <c r="AJ215" s="8">
        <v>0.17411189914588857</v>
      </c>
      <c r="AK215" s="8">
        <v>0.56524128378735061</v>
      </c>
      <c r="AL215" s="8">
        <v>0.3232959153375608</v>
      </c>
      <c r="AM215" s="8">
        <v>0.18094559036704125</v>
      </c>
      <c r="AN215" s="8">
        <v>1</v>
      </c>
      <c r="AO215" s="8">
        <v>1</v>
      </c>
      <c r="AP215" s="8">
        <v>0.5017304543674278</v>
      </c>
      <c r="AQ215" s="8">
        <v>1</v>
      </c>
      <c r="AR215" s="8">
        <v>1</v>
      </c>
      <c r="AS215" s="47">
        <v>0.17411189914588857</v>
      </c>
      <c r="AT215" s="47">
        <v>0.67136985226594115</v>
      </c>
      <c r="AU215" s="13">
        <v>0</v>
      </c>
    </row>
    <row r="216" spans="4:47" x14ac:dyDescent="0.25">
      <c r="D216" s="8">
        <v>212</v>
      </c>
      <c r="E216" s="8">
        <f t="shared" ca="1" si="62"/>
        <v>0.93290434846754222</v>
      </c>
      <c r="F216" s="21">
        <f t="shared" ca="1" si="63"/>
        <v>14.286864017436713</v>
      </c>
      <c r="G216" s="21"/>
      <c r="H216" s="8">
        <v>212</v>
      </c>
      <c r="I216" s="21">
        <f t="shared" ca="1" si="64"/>
        <v>0.71644960231764687</v>
      </c>
      <c r="J216" s="21">
        <f t="shared" ca="1" si="65"/>
        <v>37.337698506966007</v>
      </c>
      <c r="K216" s="2"/>
      <c r="M216" s="44"/>
      <c r="N216" s="44"/>
      <c r="O216" s="44">
        <v>49888</v>
      </c>
      <c r="Q216" s="26">
        <v>213</v>
      </c>
      <c r="R216" s="42">
        <f t="shared" ca="1" si="60"/>
        <v>47908</v>
      </c>
      <c r="S216" s="26" t="str">
        <f ca="1">IFERROR(IF(VLOOKUP(R216,$M$5:$M$504,1,0)&gt;0,$M$3,""),IFERROR(IF(VLOOKUP(R216,$N$5:$N$504,1,0)&gt;0,$N$3,""),IFERROR(IF(VLOOKUP(R216,#REF!,1,0)&gt;0,#REF!,""),IFERROR(IF(VLOOKUP(R216,#REF!,1,0)&gt;0,#REF!,""),IFERROR(IF(VLOOKUP(R216,$O$5:$O$244,1,0)&gt;0,$O$3,""),"ERROR")))))</f>
        <v>CAMBIO MES</v>
      </c>
      <c r="T216" s="26" t="str">
        <f ca="1">IFERROR(IF(VLOOKUP(R216,$M$5:$M$504,1,0)&gt;0,$M$4,""),IFERROR(IF(VLOOKUP(R216,$N$5:$N$504,1,0)&gt;0,$N$4,""),IFERROR(IF(VLOOKUP(R216,#REF!,1,0)&gt;0,#REF!,""),IFERROR(IF(VLOOKUP(R216,#REF!,1,0)&gt;0,#REF!,""),IFERROR(IF(VLOOKUP(R216,$O$5:$O$244,1,0)&gt;0,$O$3,""),"ERROR")))))</f>
        <v>CAMBIO MES</v>
      </c>
      <c r="U216" s="26">
        <f t="shared" ca="1" si="66"/>
        <v>1</v>
      </c>
      <c r="V216" s="26">
        <f t="shared" ca="1" si="61"/>
        <v>1</v>
      </c>
      <c r="W216" s="26">
        <f t="shared" ca="1" si="57"/>
        <v>31</v>
      </c>
      <c r="X216" s="26">
        <f t="shared" ca="1" si="58"/>
        <v>2031</v>
      </c>
      <c r="Y216" s="26">
        <f t="shared" ca="1" si="59"/>
        <v>3</v>
      </c>
      <c r="AF216" s="8">
        <v>206</v>
      </c>
      <c r="AG216" s="8">
        <v>1</v>
      </c>
      <c r="AH216" s="8">
        <v>1</v>
      </c>
      <c r="AI216" s="8">
        <v>1</v>
      </c>
      <c r="AJ216" s="8">
        <v>7.1035342718581279E-2</v>
      </c>
      <c r="AK216" s="8">
        <v>0.69310878148051769</v>
      </c>
      <c r="AL216" s="8">
        <v>1</v>
      </c>
      <c r="AM216" s="8">
        <v>1</v>
      </c>
      <c r="AN216" s="8">
        <v>0.55894262568260944</v>
      </c>
      <c r="AO216" s="8">
        <v>0.65761588882548194</v>
      </c>
      <c r="AP216" s="8">
        <v>1</v>
      </c>
      <c r="AQ216" s="8">
        <v>1</v>
      </c>
      <c r="AR216" s="8">
        <v>1</v>
      </c>
      <c r="AS216" s="47">
        <v>7.1035342718581279E-2</v>
      </c>
      <c r="AT216" s="47">
        <v>0.83198117963939411</v>
      </c>
      <c r="AU216" s="13">
        <v>0</v>
      </c>
    </row>
    <row r="217" spans="4:47" x14ac:dyDescent="0.25">
      <c r="D217" s="8">
        <v>213</v>
      </c>
      <c r="E217" s="8">
        <f t="shared" ca="1" si="62"/>
        <v>0.28249587239948459</v>
      </c>
      <c r="F217" s="21">
        <f t="shared" ca="1" si="63"/>
        <v>168.28257582375534</v>
      </c>
      <c r="G217" s="21"/>
      <c r="H217" s="8">
        <v>213</v>
      </c>
      <c r="I217" s="21">
        <f t="shared" ca="1" si="64"/>
        <v>0.7327057941351105</v>
      </c>
      <c r="J217" s="21">
        <f t="shared" ca="1" si="65"/>
        <v>38.706355398085378</v>
      </c>
      <c r="K217" s="2"/>
      <c r="M217" s="44"/>
      <c r="N217" s="44"/>
      <c r="O217" s="44">
        <v>49919</v>
      </c>
      <c r="Q217" s="26">
        <v>214</v>
      </c>
      <c r="R217" s="42">
        <f t="shared" ca="1" si="60"/>
        <v>47939</v>
      </c>
      <c r="S217" s="26" t="str">
        <f ca="1">IFERROR(IF(VLOOKUP(R217,$M$5:$M$504,1,0)&gt;0,$M$3,""),IFERROR(IF(VLOOKUP(R217,$N$5:$N$504,1,0)&gt;0,$N$3,""),IFERROR(IF(VLOOKUP(R217,#REF!,1,0)&gt;0,#REF!,""),IFERROR(IF(VLOOKUP(R217,#REF!,1,0)&gt;0,#REF!,""),IFERROR(IF(VLOOKUP(R217,$O$5:$O$244,1,0)&gt;0,$O$3,""),"ERROR")))))</f>
        <v>CAMBIO MES</v>
      </c>
      <c r="T217" s="26" t="str">
        <f ca="1">IFERROR(IF(VLOOKUP(R217,$M$5:$M$504,1,0)&gt;0,$M$4,""),IFERROR(IF(VLOOKUP(R217,$N$5:$N$504,1,0)&gt;0,$N$4,""),IFERROR(IF(VLOOKUP(R217,#REF!,1,0)&gt;0,#REF!,""),IFERROR(IF(VLOOKUP(R217,#REF!,1,0)&gt;0,#REF!,""),IFERROR(IF(VLOOKUP(R217,$O$5:$O$244,1,0)&gt;0,$O$3,""),"ERROR")))))</f>
        <v>CAMBIO MES</v>
      </c>
      <c r="U217" s="26">
        <f t="shared" ca="1" si="66"/>
        <v>1</v>
      </c>
      <c r="V217" s="26">
        <f t="shared" ca="1" si="61"/>
        <v>1</v>
      </c>
      <c r="W217" s="26">
        <f t="shared" ca="1" si="57"/>
        <v>30</v>
      </c>
      <c r="X217" s="26">
        <f t="shared" ca="1" si="58"/>
        <v>2031</v>
      </c>
      <c r="Y217" s="26">
        <f t="shared" ca="1" si="59"/>
        <v>4</v>
      </c>
      <c r="AF217" s="8">
        <v>207</v>
      </c>
      <c r="AG217" s="8">
        <v>0</v>
      </c>
      <c r="AH217" s="8">
        <v>8.9662340477454042E-2</v>
      </c>
      <c r="AI217" s="8">
        <v>1</v>
      </c>
      <c r="AJ217" s="8">
        <v>1</v>
      </c>
      <c r="AK217" s="8">
        <v>1</v>
      </c>
      <c r="AL217" s="8">
        <v>1</v>
      </c>
      <c r="AM217" s="8">
        <v>1</v>
      </c>
      <c r="AN217" s="8">
        <v>1</v>
      </c>
      <c r="AO217" s="8">
        <v>1</v>
      </c>
      <c r="AP217" s="8">
        <v>0.69577903258487495</v>
      </c>
      <c r="AQ217" s="8">
        <v>0.10534103848040104</v>
      </c>
      <c r="AR217" s="8">
        <v>1</v>
      </c>
      <c r="AS217" s="47">
        <v>0</v>
      </c>
      <c r="AT217" s="47">
        <v>0.74586281287099143</v>
      </c>
      <c r="AU217" s="13">
        <v>1</v>
      </c>
    </row>
    <row r="218" spans="4:47" x14ac:dyDescent="0.25">
      <c r="D218" s="8">
        <v>214</v>
      </c>
      <c r="E218" s="8">
        <f t="shared" ca="1" si="62"/>
        <v>0.74571457296107047</v>
      </c>
      <c r="F218" s="21">
        <f t="shared" ca="1" si="63"/>
        <v>48.626288263591036</v>
      </c>
      <c r="G218" s="21"/>
      <c r="H218" s="8">
        <v>214</v>
      </c>
      <c r="I218" s="21">
        <f t="shared" ca="1" si="64"/>
        <v>0.59925640109578993</v>
      </c>
      <c r="J218" s="21">
        <f t="shared" ca="1" si="65"/>
        <v>28.317320968237212</v>
      </c>
      <c r="K218" s="2"/>
      <c r="M218" s="44"/>
      <c r="N218" s="44"/>
      <c r="O218" s="44">
        <v>49949</v>
      </c>
      <c r="Q218" s="26">
        <v>215</v>
      </c>
      <c r="R218" s="42">
        <f t="shared" ca="1" si="60"/>
        <v>47969</v>
      </c>
      <c r="S218" s="26" t="str">
        <f ca="1">IFERROR(IF(VLOOKUP(R218,$M$5:$M$504,1,0)&gt;0,$M$3,""),IFERROR(IF(VLOOKUP(R218,$N$5:$N$504,1,0)&gt;0,$N$3,""),IFERROR(IF(VLOOKUP(R218,#REF!,1,0)&gt;0,#REF!,""),IFERROR(IF(VLOOKUP(R218,#REF!,1,0)&gt;0,#REF!,""),IFERROR(IF(VLOOKUP(R218,$O$5:$O$244,1,0)&gt;0,$O$3,""),"ERROR")))))</f>
        <v>CAMBIO MES</v>
      </c>
      <c r="T218" s="26" t="str">
        <f ca="1">IFERROR(IF(VLOOKUP(R218,$M$5:$M$504,1,0)&gt;0,$M$4,""),IFERROR(IF(VLOOKUP(R218,$N$5:$N$504,1,0)&gt;0,$N$4,""),IFERROR(IF(VLOOKUP(R218,#REF!,1,0)&gt;0,#REF!,""),IFERROR(IF(VLOOKUP(R218,#REF!,1,0)&gt;0,#REF!,""),IFERROR(IF(VLOOKUP(R218,$O$5:$O$244,1,0)&gt;0,$O$3,""),"ERROR")))))</f>
        <v>CAMBIO MES</v>
      </c>
      <c r="U218" s="26">
        <f t="shared" ca="1" si="66"/>
        <v>1</v>
      </c>
      <c r="V218" s="26">
        <f t="shared" ca="1" si="61"/>
        <v>1</v>
      </c>
      <c r="W218" s="26">
        <f t="shared" ca="1" si="57"/>
        <v>10.587109794360003</v>
      </c>
      <c r="X218" s="26">
        <f t="shared" ca="1" si="58"/>
        <v>2031</v>
      </c>
      <c r="Y218" s="26">
        <f t="shared" ca="1" si="59"/>
        <v>5</v>
      </c>
      <c r="AF218" s="8">
        <v>208</v>
      </c>
      <c r="AG218" s="8">
        <v>0.58370961441875313</v>
      </c>
      <c r="AH218" s="8">
        <v>1</v>
      </c>
      <c r="AI218" s="8">
        <v>1</v>
      </c>
      <c r="AJ218" s="8">
        <v>1</v>
      </c>
      <c r="AK218" s="8">
        <v>0.86066358613067184</v>
      </c>
      <c r="AL218" s="8">
        <v>0.56238793105488483</v>
      </c>
      <c r="AM218" s="8">
        <v>1</v>
      </c>
      <c r="AN218" s="8">
        <v>1</v>
      </c>
      <c r="AO218" s="8">
        <v>1</v>
      </c>
      <c r="AP218" s="8">
        <v>1</v>
      </c>
      <c r="AQ218" s="8">
        <v>1</v>
      </c>
      <c r="AR218" s="8">
        <v>1</v>
      </c>
      <c r="AS218" s="47">
        <v>0.56238793105488483</v>
      </c>
      <c r="AT218" s="47">
        <v>0.91684166342103757</v>
      </c>
      <c r="AU218" s="13">
        <v>0</v>
      </c>
    </row>
    <row r="219" spans="4:47" x14ac:dyDescent="0.25">
      <c r="D219" s="8">
        <v>215</v>
      </c>
      <c r="E219" s="8">
        <f t="shared" ca="1" si="62"/>
        <v>0.28076362181133518</v>
      </c>
      <c r="F219" s="21">
        <f t="shared" ca="1" si="63"/>
        <v>168.97834541402074</v>
      </c>
      <c r="G219" s="21"/>
      <c r="H219" s="8">
        <v>215</v>
      </c>
      <c r="I219" s="21">
        <f t="shared" ca="1" si="64"/>
        <v>0.81052909845554544</v>
      </c>
      <c r="J219" s="21">
        <f t="shared" ca="1" si="65"/>
        <v>45.981905431867695</v>
      </c>
      <c r="K219" s="2"/>
      <c r="M219" s="44"/>
      <c r="N219" s="44"/>
      <c r="O219" s="44">
        <v>49980</v>
      </c>
      <c r="Q219" s="26">
        <v>216</v>
      </c>
      <c r="R219" s="42">
        <f t="shared" ca="1" si="60"/>
        <v>47979.58710979436</v>
      </c>
      <c r="S219" s="26" t="str">
        <f ca="1">IFERROR(IF(VLOOKUP(R219,$M$5:$M$504,1,0)&gt;0,$M$3,""),IFERROR(IF(VLOOKUP(R219,$N$5:$N$504,1,0)&gt;0,$N$3,""),IFERROR(IF(VLOOKUP(R219,#REF!,1,0)&gt;0,#REF!,""),IFERROR(IF(VLOOKUP(R219,#REF!,1,0)&gt;0,#REF!,""),IFERROR(IF(VLOOKUP(R219,$O$5:$O$244,1,0)&gt;0,$O$3,""),"ERROR")))))</f>
        <v>EQUIPO 1</v>
      </c>
      <c r="T219" s="26" t="str">
        <f ca="1">IFERROR(IF(VLOOKUP(R219,$M$5:$M$504,1,0)&gt;0,$M$4,""),IFERROR(IF(VLOOKUP(R219,$N$5:$N$504,1,0)&gt;0,$N$4,""),IFERROR(IF(VLOOKUP(R219,#REF!,1,0)&gt;0,#REF!,""),IFERROR(IF(VLOOKUP(R219,#REF!,1,0)&gt;0,#REF!,""),IFERROR(IF(VLOOKUP(R219,$O$5:$O$244,1,0)&gt;0,$O$3,""),"ERROR")))))</f>
        <v>INICIO</v>
      </c>
      <c r="U219" s="26">
        <f t="shared" ca="1" si="66"/>
        <v>0</v>
      </c>
      <c r="V219" s="26">
        <f t="shared" ca="1" si="61"/>
        <v>0</v>
      </c>
      <c r="W219" s="26">
        <f t="shared" ca="1" si="57"/>
        <v>20.412890205639997</v>
      </c>
      <c r="X219" s="26">
        <f t="shared" ca="1" si="58"/>
        <v>2031</v>
      </c>
      <c r="Y219" s="26">
        <f t="shared" ca="1" si="59"/>
        <v>5</v>
      </c>
      <c r="AF219" s="8">
        <v>209</v>
      </c>
      <c r="AG219" s="8">
        <v>1</v>
      </c>
      <c r="AH219" s="8">
        <v>1</v>
      </c>
      <c r="AI219" s="8">
        <v>1</v>
      </c>
      <c r="AJ219" s="8">
        <v>1</v>
      </c>
      <c r="AK219" s="8">
        <v>1</v>
      </c>
      <c r="AL219" s="8">
        <v>1</v>
      </c>
      <c r="AM219" s="8">
        <v>0.91820253232740912</v>
      </c>
      <c r="AN219" s="8">
        <v>1</v>
      </c>
      <c r="AO219" s="8">
        <v>1</v>
      </c>
      <c r="AP219" s="8">
        <v>0.40472818760838802</v>
      </c>
      <c r="AQ219" s="8">
        <v>0.52386465493424716</v>
      </c>
      <c r="AR219" s="8">
        <v>0.70971867340220696</v>
      </c>
      <c r="AS219" s="47">
        <v>0.40472818760838802</v>
      </c>
      <c r="AT219" s="47">
        <v>0.87870704340138506</v>
      </c>
      <c r="AU219" s="13">
        <v>0</v>
      </c>
    </row>
    <row r="220" spans="4:47" x14ac:dyDescent="0.25">
      <c r="D220" s="8">
        <v>216</v>
      </c>
      <c r="E220" s="8">
        <f t="shared" ca="1" si="62"/>
        <v>0.8091048569016458</v>
      </c>
      <c r="F220" s="21">
        <f t="shared" ca="1" si="63"/>
        <v>36.863390062381441</v>
      </c>
      <c r="G220" s="21"/>
      <c r="H220" s="8">
        <v>216</v>
      </c>
      <c r="I220" s="21">
        <f t="shared" ca="1" si="64"/>
        <v>0.82762467754695612</v>
      </c>
      <c r="J220" s="21">
        <f t="shared" ca="1" si="65"/>
        <v>47.808237936636083</v>
      </c>
      <c r="K220" s="2"/>
      <c r="M220" s="44"/>
      <c r="N220" s="44"/>
      <c r="O220" s="44">
        <v>50010</v>
      </c>
      <c r="Q220" s="26">
        <v>217</v>
      </c>
      <c r="R220" s="42">
        <f t="shared" ca="1" si="60"/>
        <v>48000</v>
      </c>
      <c r="S220" s="26" t="str">
        <f ca="1">IFERROR(IF(VLOOKUP(R220,$M$5:$M$504,1,0)&gt;0,$M$3,""),IFERROR(IF(VLOOKUP(R220,$N$5:$N$504,1,0)&gt;0,$N$3,""),IFERROR(IF(VLOOKUP(R220,#REF!,1,0)&gt;0,#REF!,""),IFERROR(IF(VLOOKUP(R220,#REF!,1,0)&gt;0,#REF!,""),IFERROR(IF(VLOOKUP(R220,$O$5:$O$244,1,0)&gt;0,$O$3,""),"ERROR")))))</f>
        <v>CAMBIO MES</v>
      </c>
      <c r="T220" s="26" t="str">
        <f ca="1">IFERROR(IF(VLOOKUP(R220,$M$5:$M$504,1,0)&gt;0,$M$4,""),IFERROR(IF(VLOOKUP(R220,$N$5:$N$504,1,0)&gt;0,$N$4,""),IFERROR(IF(VLOOKUP(R220,#REF!,1,0)&gt;0,#REF!,""),IFERROR(IF(VLOOKUP(R220,#REF!,1,0)&gt;0,#REF!,""),IFERROR(IF(VLOOKUP(R220,$O$5:$O$244,1,0)&gt;0,$O$3,""),"ERROR")))))</f>
        <v>CAMBIO MES</v>
      </c>
      <c r="U220" s="26">
        <f t="shared" ca="1" si="66"/>
        <v>0</v>
      </c>
      <c r="V220" s="26">
        <f t="shared" ca="1" si="61"/>
        <v>0</v>
      </c>
      <c r="W220" s="26">
        <f t="shared" ca="1" si="57"/>
        <v>28.639392858662177</v>
      </c>
      <c r="X220" s="26">
        <f t="shared" ca="1" si="58"/>
        <v>2031</v>
      </c>
      <c r="Y220" s="26">
        <f t="shared" ca="1" si="59"/>
        <v>6</v>
      </c>
      <c r="AF220" s="8">
        <v>210</v>
      </c>
      <c r="AG220" s="8">
        <v>1</v>
      </c>
      <c r="AH220" s="8">
        <v>1</v>
      </c>
      <c r="AI220" s="8">
        <v>0.92750770007114625</v>
      </c>
      <c r="AJ220" s="8">
        <v>1</v>
      </c>
      <c r="AK220" s="8">
        <v>1</v>
      </c>
      <c r="AL220" s="8">
        <v>1</v>
      </c>
      <c r="AM220" s="8">
        <v>1</v>
      </c>
      <c r="AN220" s="8">
        <v>0.7971654970939609</v>
      </c>
      <c r="AO220" s="8">
        <v>1</v>
      </c>
      <c r="AP220" s="8">
        <v>1</v>
      </c>
      <c r="AQ220" s="8">
        <v>1</v>
      </c>
      <c r="AR220" s="8">
        <v>0.65582516390972045</v>
      </c>
      <c r="AS220" s="47">
        <v>0.65582516390972045</v>
      </c>
      <c r="AT220" s="47">
        <v>0.9473847923104648</v>
      </c>
      <c r="AU220" s="13">
        <v>0</v>
      </c>
    </row>
    <row r="221" spans="4:47" x14ac:dyDescent="0.25">
      <c r="D221" s="8">
        <v>217</v>
      </c>
      <c r="E221" s="8">
        <f t="shared" ca="1" si="62"/>
        <v>7.5033973783840913E-2</v>
      </c>
      <c r="F221" s="21">
        <f t="shared" ca="1" si="63"/>
        <v>309.60799780131413</v>
      </c>
      <c r="G221" s="21"/>
      <c r="H221" s="8">
        <v>217</v>
      </c>
      <c r="I221" s="21">
        <f t="shared" ca="1" si="64"/>
        <v>0.97922743322209782</v>
      </c>
      <c r="J221" s="21">
        <f t="shared" ca="1" si="65"/>
        <v>78.538106101766559</v>
      </c>
      <c r="K221" s="2"/>
      <c r="M221" s="44"/>
      <c r="N221" s="44"/>
      <c r="O221" s="44">
        <v>50041</v>
      </c>
      <c r="Q221" s="26">
        <v>218</v>
      </c>
      <c r="R221" s="42">
        <f t="shared" ca="1" si="60"/>
        <v>48028.639392858662</v>
      </c>
      <c r="S221" s="26" t="str">
        <f ca="1">IFERROR(IF(VLOOKUP(R221,$M$5:$M$504,1,0)&gt;0,$M$3,""),IFERROR(IF(VLOOKUP(R221,$N$5:$N$504,1,0)&gt;0,$N$3,""),IFERROR(IF(VLOOKUP(R221,#REF!,1,0)&gt;0,#REF!,""),IFERROR(IF(VLOOKUP(R221,#REF!,1,0)&gt;0,#REF!,""),IFERROR(IF(VLOOKUP(R221,$O$5:$O$244,1,0)&gt;0,$O$3,""),"ERROR")))))</f>
        <v>EQUIPO 1</v>
      </c>
      <c r="T221" s="26" t="str">
        <f ca="1">IFERROR(IF(VLOOKUP(R221,$M$5:$M$504,1,0)&gt;0,$M$4,""),IFERROR(IF(VLOOKUP(R221,$N$5:$N$504,1,0)&gt;0,$N$4,""),IFERROR(IF(VLOOKUP(R221,#REF!,1,0)&gt;0,#REF!,""),IFERROR(IF(VLOOKUP(R221,#REF!,1,0)&gt;0,#REF!,""),IFERROR(IF(VLOOKUP(R221,$O$5:$O$244,1,0)&gt;0,$O$3,""),"ERROR")))))</f>
        <v>FIN</v>
      </c>
      <c r="U221" s="26">
        <f t="shared" ca="1" si="66"/>
        <v>1</v>
      </c>
      <c r="V221" s="26">
        <f t="shared" ca="1" si="61"/>
        <v>1</v>
      </c>
      <c r="W221" s="26">
        <f t="shared" ca="1" si="57"/>
        <v>1.3606071413378231</v>
      </c>
      <c r="X221" s="26">
        <f t="shared" ca="1" si="58"/>
        <v>2031</v>
      </c>
      <c r="Y221" s="26">
        <f t="shared" ca="1" si="59"/>
        <v>6</v>
      </c>
      <c r="AF221" s="8">
        <v>211</v>
      </c>
      <c r="AG221" s="8">
        <v>1</v>
      </c>
      <c r="AH221" s="8">
        <v>1</v>
      </c>
      <c r="AI221" s="8">
        <v>1</v>
      </c>
      <c r="AJ221" s="8">
        <v>0.41315307266195306</v>
      </c>
      <c r="AK221" s="8">
        <v>0.73596103787455036</v>
      </c>
      <c r="AL221" s="8">
        <v>1</v>
      </c>
      <c r="AM221" s="8">
        <v>0.70342525142088208</v>
      </c>
      <c r="AN221" s="8">
        <v>0.54990978445153638</v>
      </c>
      <c r="AO221" s="8">
        <v>1</v>
      </c>
      <c r="AP221" s="8">
        <v>0.82269238389750587</v>
      </c>
      <c r="AQ221" s="8">
        <v>1</v>
      </c>
      <c r="AR221" s="8">
        <v>1</v>
      </c>
      <c r="AS221" s="47">
        <v>0.41315307266195306</v>
      </c>
      <c r="AT221" s="47">
        <v>0.85086639552558163</v>
      </c>
      <c r="AU221" s="13">
        <v>0</v>
      </c>
    </row>
    <row r="222" spans="4:47" x14ac:dyDescent="0.25">
      <c r="D222" s="8">
        <v>218</v>
      </c>
      <c r="E222" s="8">
        <f t="shared" ca="1" si="62"/>
        <v>0.77716488309837639</v>
      </c>
      <c r="F222" s="21">
        <f t="shared" ca="1" si="63"/>
        <v>42.741923703649121</v>
      </c>
      <c r="G222" s="21"/>
      <c r="H222" s="8">
        <v>218</v>
      </c>
      <c r="I222" s="21">
        <f t="shared" ca="1" si="64"/>
        <v>0.28838306647005829</v>
      </c>
      <c r="J222" s="21">
        <f t="shared" ca="1" si="65"/>
        <v>5.5617883246380853</v>
      </c>
      <c r="K222" s="2"/>
      <c r="M222" s="44"/>
      <c r="N222" s="44"/>
      <c r="O222" s="44">
        <v>50072</v>
      </c>
      <c r="Q222" s="26">
        <v>219</v>
      </c>
      <c r="R222" s="42">
        <f t="shared" ca="1" si="60"/>
        <v>48030</v>
      </c>
      <c r="S222" s="26" t="str">
        <f ca="1">IFERROR(IF(VLOOKUP(R222,$M$5:$M$504,1,0)&gt;0,$M$3,""),IFERROR(IF(VLOOKUP(R222,$N$5:$N$504,1,0)&gt;0,$N$3,""),IFERROR(IF(VLOOKUP(R222,#REF!,1,0)&gt;0,#REF!,""),IFERROR(IF(VLOOKUP(R222,#REF!,1,0)&gt;0,#REF!,""),IFERROR(IF(VLOOKUP(R222,$O$5:$O$244,1,0)&gt;0,$O$3,""),"ERROR")))))</f>
        <v>CAMBIO MES</v>
      </c>
      <c r="T222" s="26" t="str">
        <f ca="1">IFERROR(IF(VLOOKUP(R222,$M$5:$M$504,1,0)&gt;0,$M$4,""),IFERROR(IF(VLOOKUP(R222,$N$5:$N$504,1,0)&gt;0,$N$4,""),IFERROR(IF(VLOOKUP(R222,#REF!,1,0)&gt;0,#REF!,""),IFERROR(IF(VLOOKUP(R222,#REF!,1,0)&gt;0,#REF!,""),IFERROR(IF(VLOOKUP(R222,$O$5:$O$244,1,0)&gt;0,$O$3,""),"ERROR")))))</f>
        <v>CAMBIO MES</v>
      </c>
      <c r="U222" s="26">
        <f t="shared" ca="1" si="66"/>
        <v>1</v>
      </c>
      <c r="V222" s="26">
        <f t="shared" ca="1" si="61"/>
        <v>1</v>
      </c>
      <c r="W222" s="26">
        <f t="shared" ca="1" si="57"/>
        <v>31</v>
      </c>
      <c r="X222" s="26">
        <f t="shared" ca="1" si="58"/>
        <v>2031</v>
      </c>
      <c r="Y222" s="26">
        <f t="shared" ca="1" si="59"/>
        <v>7</v>
      </c>
      <c r="AF222" s="8">
        <v>212</v>
      </c>
      <c r="AG222" s="8">
        <v>1</v>
      </c>
      <c r="AH222" s="8">
        <v>1</v>
      </c>
      <c r="AI222" s="8">
        <v>1</v>
      </c>
      <c r="AJ222" s="8">
        <v>1</v>
      </c>
      <c r="AK222" s="8">
        <v>1</v>
      </c>
      <c r="AL222" s="8">
        <v>1</v>
      </c>
      <c r="AM222" s="8">
        <v>1</v>
      </c>
      <c r="AN222" s="8">
        <v>1</v>
      </c>
      <c r="AO222" s="8">
        <v>1</v>
      </c>
      <c r="AP222" s="8">
        <v>1</v>
      </c>
      <c r="AQ222" s="8">
        <v>1</v>
      </c>
      <c r="AR222" s="8">
        <v>1</v>
      </c>
      <c r="AS222" s="47">
        <v>1</v>
      </c>
      <c r="AT222" s="47">
        <v>1</v>
      </c>
      <c r="AU222" s="13">
        <v>0</v>
      </c>
    </row>
    <row r="223" spans="4:47" x14ac:dyDescent="0.25">
      <c r="D223" s="8">
        <v>219</v>
      </c>
      <c r="E223" s="8">
        <f t="shared" ca="1" si="62"/>
        <v>0.17909826849236055</v>
      </c>
      <c r="F223" s="21">
        <f t="shared" ca="1" si="63"/>
        <v>218.62050049727509</v>
      </c>
      <c r="G223" s="21"/>
      <c r="H223" s="8">
        <v>219</v>
      </c>
      <c r="I223" s="21">
        <f t="shared" ca="1" si="64"/>
        <v>4.1689984130978242E-2</v>
      </c>
      <c r="J223" s="21">
        <f t="shared" ca="1" si="65"/>
        <v>27.418520588728981</v>
      </c>
      <c r="K223" s="2"/>
      <c r="M223" s="44"/>
      <c r="N223" s="44"/>
      <c r="O223" s="44">
        <v>50100</v>
      </c>
      <c r="Q223" s="26">
        <v>220</v>
      </c>
      <c r="R223" s="42">
        <f t="shared" ca="1" si="60"/>
        <v>48061</v>
      </c>
      <c r="S223" s="26" t="str">
        <f ca="1">IFERROR(IF(VLOOKUP(R223,$M$5:$M$504,1,0)&gt;0,$M$3,""),IFERROR(IF(VLOOKUP(R223,$N$5:$N$504,1,0)&gt;0,$N$3,""),IFERROR(IF(VLOOKUP(R223,#REF!,1,0)&gt;0,#REF!,""),IFERROR(IF(VLOOKUP(R223,#REF!,1,0)&gt;0,#REF!,""),IFERROR(IF(VLOOKUP(R223,$O$5:$O$244,1,0)&gt;0,$O$3,""),"ERROR")))))</f>
        <v>CAMBIO MES</v>
      </c>
      <c r="T223" s="26" t="str">
        <f ca="1">IFERROR(IF(VLOOKUP(R223,$M$5:$M$504,1,0)&gt;0,$M$4,""),IFERROR(IF(VLOOKUP(R223,$N$5:$N$504,1,0)&gt;0,$N$4,""),IFERROR(IF(VLOOKUP(R223,#REF!,1,0)&gt;0,#REF!,""),IFERROR(IF(VLOOKUP(R223,#REF!,1,0)&gt;0,#REF!,""),IFERROR(IF(VLOOKUP(R223,$O$5:$O$244,1,0)&gt;0,$O$3,""),"ERROR")))))</f>
        <v>CAMBIO MES</v>
      </c>
      <c r="U223" s="26">
        <f t="shared" ca="1" si="66"/>
        <v>1</v>
      </c>
      <c r="V223" s="26">
        <f t="shared" ca="1" si="61"/>
        <v>1</v>
      </c>
      <c r="W223" s="26">
        <f t="shared" ca="1" si="57"/>
        <v>31</v>
      </c>
      <c r="X223" s="26">
        <f t="shared" ca="1" si="58"/>
        <v>2031</v>
      </c>
      <c r="Y223" s="26">
        <f t="shared" ca="1" si="59"/>
        <v>8</v>
      </c>
      <c r="AF223" s="8">
        <v>213</v>
      </c>
      <c r="AG223" s="8">
        <v>1</v>
      </c>
      <c r="AH223" s="8">
        <v>1</v>
      </c>
      <c r="AI223" s="8">
        <v>1</v>
      </c>
      <c r="AJ223" s="8">
        <v>1</v>
      </c>
      <c r="AK223" s="8">
        <v>1</v>
      </c>
      <c r="AL223" s="8">
        <v>1</v>
      </c>
      <c r="AM223" s="8">
        <v>1</v>
      </c>
      <c r="AN223" s="8">
        <v>1</v>
      </c>
      <c r="AO223" s="8">
        <v>1</v>
      </c>
      <c r="AP223" s="8">
        <v>1</v>
      </c>
      <c r="AQ223" s="8">
        <v>1</v>
      </c>
      <c r="AR223" s="8">
        <v>0.34143831040132827</v>
      </c>
      <c r="AS223" s="47">
        <v>0.34143831040132827</v>
      </c>
      <c r="AT223" s="47">
        <v>0.94406736334915387</v>
      </c>
      <c r="AU223" s="13">
        <v>0</v>
      </c>
    </row>
    <row r="224" spans="4:47" x14ac:dyDescent="0.25">
      <c r="D224" s="8">
        <v>220</v>
      </c>
      <c r="E224" s="8">
        <f t="shared" ca="1" si="62"/>
        <v>0.97577440298551432</v>
      </c>
      <c r="F224" s="21">
        <f t="shared" ca="1" si="63"/>
        <v>5.8971606808288826</v>
      </c>
      <c r="G224" s="21"/>
      <c r="H224" s="8">
        <v>220</v>
      </c>
      <c r="I224" s="21">
        <f t="shared" ca="1" si="64"/>
        <v>0.7992672335911768</v>
      </c>
      <c r="J224" s="21">
        <f t="shared" ca="1" si="65"/>
        <v>44.833893399917628</v>
      </c>
      <c r="K224" s="2"/>
      <c r="M224" s="44"/>
      <c r="N224" s="44"/>
      <c r="O224" s="44">
        <v>50131</v>
      </c>
      <c r="Q224" s="26">
        <v>221</v>
      </c>
      <c r="R224" s="42">
        <f t="shared" ca="1" si="60"/>
        <v>48092</v>
      </c>
      <c r="S224" s="26" t="str">
        <f ca="1">IFERROR(IF(VLOOKUP(R224,$M$5:$M$504,1,0)&gt;0,$M$3,""),IFERROR(IF(VLOOKUP(R224,$N$5:$N$504,1,0)&gt;0,$N$3,""),IFERROR(IF(VLOOKUP(R224,#REF!,1,0)&gt;0,#REF!,""),IFERROR(IF(VLOOKUP(R224,#REF!,1,0)&gt;0,#REF!,""),IFERROR(IF(VLOOKUP(R224,$O$5:$O$244,1,0)&gt;0,$O$3,""),"ERROR")))))</f>
        <v>CAMBIO MES</v>
      </c>
      <c r="T224" s="26" t="str">
        <f ca="1">IFERROR(IF(VLOOKUP(R224,$M$5:$M$504,1,0)&gt;0,$M$4,""),IFERROR(IF(VLOOKUP(R224,$N$5:$N$504,1,0)&gt;0,$N$4,""),IFERROR(IF(VLOOKUP(R224,#REF!,1,0)&gt;0,#REF!,""),IFERROR(IF(VLOOKUP(R224,#REF!,1,0)&gt;0,#REF!,""),IFERROR(IF(VLOOKUP(R224,$O$5:$O$244,1,0)&gt;0,$O$3,""),"ERROR")))))</f>
        <v>CAMBIO MES</v>
      </c>
      <c r="U224" s="26">
        <f t="shared" ca="1" si="66"/>
        <v>1</v>
      </c>
      <c r="V224" s="26">
        <f t="shared" ca="1" si="61"/>
        <v>1</v>
      </c>
      <c r="W224" s="26">
        <f t="shared" ca="1" si="57"/>
        <v>22.434948952883133</v>
      </c>
      <c r="X224" s="26">
        <f t="shared" ca="1" si="58"/>
        <v>2031</v>
      </c>
      <c r="Y224" s="26">
        <f t="shared" ca="1" si="59"/>
        <v>9</v>
      </c>
      <c r="AF224" s="8">
        <v>214</v>
      </c>
      <c r="AG224" s="8">
        <v>1</v>
      </c>
      <c r="AH224" s="8">
        <v>1</v>
      </c>
      <c r="AI224" s="8">
        <v>1</v>
      </c>
      <c r="AJ224" s="8">
        <v>1</v>
      </c>
      <c r="AK224" s="8">
        <v>1</v>
      </c>
      <c r="AL224" s="8">
        <v>1</v>
      </c>
      <c r="AM224" s="8">
        <v>1</v>
      </c>
      <c r="AN224" s="8">
        <v>0.13642395751653127</v>
      </c>
      <c r="AO224" s="8">
        <v>0.86427747795072107</v>
      </c>
      <c r="AP224" s="8">
        <v>1</v>
      </c>
      <c r="AQ224" s="8">
        <v>0.97119788213870684</v>
      </c>
      <c r="AR224" s="8">
        <v>0.46703595862181241</v>
      </c>
      <c r="AS224" s="47">
        <v>0.13642395751653127</v>
      </c>
      <c r="AT224" s="47">
        <v>0.867867173158826</v>
      </c>
      <c r="AU224" s="13">
        <v>0</v>
      </c>
    </row>
    <row r="225" spans="4:47" x14ac:dyDescent="0.25">
      <c r="D225" s="8">
        <v>221</v>
      </c>
      <c r="E225" s="8">
        <f t="shared" ca="1" si="62"/>
        <v>0.96895702866287337</v>
      </c>
      <c r="F225" s="21">
        <f t="shared" ca="1" si="63"/>
        <v>7.3024520239504183</v>
      </c>
      <c r="G225" s="21"/>
      <c r="H225" s="8">
        <v>221</v>
      </c>
      <c r="I225" s="21">
        <f t="shared" ca="1" si="64"/>
        <v>0.40203256877277882</v>
      </c>
      <c r="J225" s="21">
        <f t="shared" ca="1" si="65"/>
        <v>14.276376572212172</v>
      </c>
      <c r="K225" s="2"/>
      <c r="M225" s="44"/>
      <c r="N225" s="44"/>
      <c r="O225" s="44">
        <v>50161</v>
      </c>
      <c r="Q225" s="26">
        <v>222</v>
      </c>
      <c r="R225" s="42">
        <f t="shared" ca="1" si="60"/>
        <v>48114.434948952883</v>
      </c>
      <c r="S225" s="26" t="str">
        <f ca="1">IFERROR(IF(VLOOKUP(R225,$M$5:$M$504,1,0)&gt;0,$M$3,""),IFERROR(IF(VLOOKUP(R225,$N$5:$N$504,1,0)&gt;0,$N$3,""),IFERROR(IF(VLOOKUP(R225,#REF!,1,0)&gt;0,#REF!,""),IFERROR(IF(VLOOKUP(R225,#REF!,1,0)&gt;0,#REF!,""),IFERROR(IF(VLOOKUP(R225,$O$5:$O$244,1,0)&gt;0,$O$3,""),"ERROR")))))</f>
        <v>EQUIPO 1</v>
      </c>
      <c r="T225" s="26" t="str">
        <f ca="1">IFERROR(IF(VLOOKUP(R225,$M$5:$M$504,1,0)&gt;0,$M$4,""),IFERROR(IF(VLOOKUP(R225,$N$5:$N$504,1,0)&gt;0,$N$4,""),IFERROR(IF(VLOOKUP(R225,#REF!,1,0)&gt;0,#REF!,""),IFERROR(IF(VLOOKUP(R225,#REF!,1,0)&gt;0,#REF!,""),IFERROR(IF(VLOOKUP(R225,$O$5:$O$244,1,0)&gt;0,$O$3,""),"ERROR")))))</f>
        <v>INICIO</v>
      </c>
      <c r="U225" s="26">
        <f t="shared" ca="1" si="66"/>
        <v>0</v>
      </c>
      <c r="V225" s="26">
        <f t="shared" ca="1" si="61"/>
        <v>0</v>
      </c>
      <c r="W225" s="26">
        <f t="shared" ca="1" si="57"/>
        <v>7.5650510471168673</v>
      </c>
      <c r="X225" s="26">
        <f t="shared" ca="1" si="58"/>
        <v>2031</v>
      </c>
      <c r="Y225" s="26">
        <f t="shared" ca="1" si="59"/>
        <v>9</v>
      </c>
      <c r="AF225" s="8">
        <v>215</v>
      </c>
      <c r="AG225" s="8">
        <v>1</v>
      </c>
      <c r="AH225" s="8">
        <v>1</v>
      </c>
      <c r="AI225" s="8">
        <v>1</v>
      </c>
      <c r="AJ225" s="8">
        <v>1</v>
      </c>
      <c r="AK225" s="8">
        <v>1</v>
      </c>
      <c r="AL225" s="8">
        <v>1</v>
      </c>
      <c r="AM225" s="8">
        <v>0.66955559023664402</v>
      </c>
      <c r="AN225" s="8">
        <v>1</v>
      </c>
      <c r="AO225" s="8">
        <v>1</v>
      </c>
      <c r="AP225" s="8">
        <v>1</v>
      </c>
      <c r="AQ225" s="8">
        <v>1</v>
      </c>
      <c r="AR225" s="8">
        <v>8.6715574233817136E-2</v>
      </c>
      <c r="AS225" s="47">
        <v>8.6715574233817136E-2</v>
      </c>
      <c r="AT225" s="47">
        <v>0.89436823588653236</v>
      </c>
      <c r="AU225" s="13">
        <v>0</v>
      </c>
    </row>
    <row r="226" spans="4:47" x14ac:dyDescent="0.25">
      <c r="D226" s="8">
        <v>222</v>
      </c>
      <c r="E226" s="8">
        <f t="shared" ca="1" si="62"/>
        <v>0.37286365895128704</v>
      </c>
      <c r="F226" s="21">
        <f t="shared" ca="1" si="63"/>
        <v>136.30872954386629</v>
      </c>
      <c r="G226" s="21"/>
      <c r="H226" s="8">
        <v>222</v>
      </c>
      <c r="I226" s="21">
        <f t="shared" ca="1" si="64"/>
        <v>0.29641795656323888</v>
      </c>
      <c r="J226" s="21">
        <f t="shared" ca="1" si="65"/>
        <v>6.2190862022158893</v>
      </c>
      <c r="K226" s="2"/>
      <c r="M226" s="44"/>
      <c r="N226" s="44"/>
      <c r="O226" s="44">
        <v>50192</v>
      </c>
      <c r="Q226" s="26">
        <v>223</v>
      </c>
      <c r="R226" s="42">
        <f t="shared" ca="1" si="60"/>
        <v>48122</v>
      </c>
      <c r="S226" s="26" t="str">
        <f ca="1">IFERROR(IF(VLOOKUP(R226,$M$5:$M$504,1,0)&gt;0,$M$3,""),IFERROR(IF(VLOOKUP(R226,$N$5:$N$504,1,0)&gt;0,$N$3,""),IFERROR(IF(VLOOKUP(R226,#REF!,1,0)&gt;0,#REF!,""),IFERROR(IF(VLOOKUP(R226,#REF!,1,0)&gt;0,#REF!,""),IFERROR(IF(VLOOKUP(R226,$O$5:$O$244,1,0)&gt;0,$O$3,""),"ERROR")))))</f>
        <v>CAMBIO MES</v>
      </c>
      <c r="T226" s="26" t="str">
        <f ca="1">IFERROR(IF(VLOOKUP(R226,$M$5:$M$504,1,0)&gt;0,$M$4,""),IFERROR(IF(VLOOKUP(R226,$N$5:$N$504,1,0)&gt;0,$N$4,""),IFERROR(IF(VLOOKUP(R226,#REF!,1,0)&gt;0,#REF!,""),IFERROR(IF(VLOOKUP(R226,#REF!,1,0)&gt;0,#REF!,""),IFERROR(IF(VLOOKUP(R226,$O$5:$O$244,1,0)&gt;0,$O$3,""),"ERROR")))))</f>
        <v>CAMBIO MES</v>
      </c>
      <c r="U226" s="26">
        <f t="shared" ca="1" si="66"/>
        <v>0</v>
      </c>
      <c r="V226" s="26">
        <f t="shared" ca="1" si="61"/>
        <v>0</v>
      </c>
      <c r="W226" s="26">
        <f t="shared" ca="1" si="57"/>
        <v>31</v>
      </c>
      <c r="X226" s="26">
        <f t="shared" ca="1" si="58"/>
        <v>2031</v>
      </c>
      <c r="Y226" s="26">
        <f t="shared" ca="1" si="59"/>
        <v>10</v>
      </c>
      <c r="AF226" s="8">
        <v>216</v>
      </c>
      <c r="AG226" s="8">
        <v>1</v>
      </c>
      <c r="AH226" s="8">
        <v>1</v>
      </c>
      <c r="AI226" s="8">
        <v>1</v>
      </c>
      <c r="AJ226" s="8">
        <v>1</v>
      </c>
      <c r="AK226" s="8">
        <v>0.61905153152169545</v>
      </c>
      <c r="AL226" s="8">
        <v>0.1683139565117017</v>
      </c>
      <c r="AM226" s="8">
        <v>1</v>
      </c>
      <c r="AN226" s="8">
        <v>1</v>
      </c>
      <c r="AO226" s="8">
        <v>1</v>
      </c>
      <c r="AP226" s="8">
        <v>1</v>
      </c>
      <c r="AQ226" s="8">
        <v>1</v>
      </c>
      <c r="AR226" s="8">
        <v>1</v>
      </c>
      <c r="AS226" s="47">
        <v>0.1683139565117017</v>
      </c>
      <c r="AT226" s="47">
        <v>0.8992877155411606</v>
      </c>
      <c r="AU226" s="13">
        <v>0</v>
      </c>
    </row>
    <row r="227" spans="4:47" x14ac:dyDescent="0.25">
      <c r="D227" s="8">
        <v>223</v>
      </c>
      <c r="E227" s="8">
        <f t="shared" ca="1" si="62"/>
        <v>6.9384360779003784E-2</v>
      </c>
      <c r="F227" s="21">
        <f t="shared" ca="1" si="63"/>
        <v>317.54482152617652</v>
      </c>
      <c r="G227" s="21"/>
      <c r="H227" s="8">
        <v>223</v>
      </c>
      <c r="I227" s="21">
        <f t="shared" ca="1" si="64"/>
        <v>0.46775379389496408</v>
      </c>
      <c r="J227" s="21">
        <f t="shared" ca="1" si="65"/>
        <v>18.975466461023824</v>
      </c>
      <c r="K227" s="2"/>
      <c r="M227" s="44"/>
      <c r="N227" s="44"/>
      <c r="O227" s="44">
        <v>50222</v>
      </c>
      <c r="Q227" s="26">
        <v>224</v>
      </c>
      <c r="R227" s="42">
        <f t="shared" ca="1" si="60"/>
        <v>48153</v>
      </c>
      <c r="S227" s="26" t="str">
        <f ca="1">IFERROR(IF(VLOOKUP(R227,$M$5:$M$504,1,0)&gt;0,$M$3,""),IFERROR(IF(VLOOKUP(R227,$N$5:$N$504,1,0)&gt;0,$N$3,""),IFERROR(IF(VLOOKUP(R227,#REF!,1,0)&gt;0,#REF!,""),IFERROR(IF(VLOOKUP(R227,#REF!,1,0)&gt;0,#REF!,""),IFERROR(IF(VLOOKUP(R227,$O$5:$O$244,1,0)&gt;0,$O$3,""),"ERROR")))))</f>
        <v>CAMBIO MES</v>
      </c>
      <c r="T227" s="26" t="str">
        <f ca="1">IFERROR(IF(VLOOKUP(R227,$M$5:$M$504,1,0)&gt;0,$M$4,""),IFERROR(IF(VLOOKUP(R227,$N$5:$N$504,1,0)&gt;0,$N$4,""),IFERROR(IF(VLOOKUP(R227,#REF!,1,0)&gt;0,#REF!,""),IFERROR(IF(VLOOKUP(R227,#REF!,1,0)&gt;0,#REF!,""),IFERROR(IF(VLOOKUP(R227,$O$5:$O$244,1,0)&gt;0,$O$3,""),"ERROR")))))</f>
        <v>CAMBIO MES</v>
      </c>
      <c r="U227" s="26">
        <f t="shared" ca="1" si="66"/>
        <v>0</v>
      </c>
      <c r="V227" s="26">
        <f t="shared" ca="1" si="61"/>
        <v>0</v>
      </c>
      <c r="W227" s="26">
        <f t="shared" ca="1" si="57"/>
        <v>14.043688866833691</v>
      </c>
      <c r="X227" s="26">
        <f t="shared" ca="1" si="58"/>
        <v>2031</v>
      </c>
      <c r="Y227" s="26">
        <f t="shared" ca="1" si="59"/>
        <v>11</v>
      </c>
      <c r="AF227" s="8">
        <v>217</v>
      </c>
      <c r="AG227" s="8">
        <v>1</v>
      </c>
      <c r="AH227" s="8">
        <v>1</v>
      </c>
      <c r="AI227" s="8">
        <v>1</v>
      </c>
      <c r="AJ227" s="8">
        <v>1</v>
      </c>
      <c r="AK227" s="8">
        <v>1</v>
      </c>
      <c r="AL227" s="8">
        <v>1</v>
      </c>
      <c r="AM227" s="8">
        <v>1</v>
      </c>
      <c r="AN227" s="8">
        <v>1</v>
      </c>
      <c r="AO227" s="8">
        <v>0.77055295558214609</v>
      </c>
      <c r="AP227" s="8">
        <v>1</v>
      </c>
      <c r="AQ227" s="8">
        <v>1</v>
      </c>
      <c r="AR227" s="8">
        <v>1</v>
      </c>
      <c r="AS227" s="47">
        <v>0.77055295558214609</v>
      </c>
      <c r="AT227" s="47">
        <v>0.9811413388149709</v>
      </c>
      <c r="AU227" s="13">
        <v>0</v>
      </c>
    </row>
    <row r="228" spans="4:47" x14ac:dyDescent="0.25">
      <c r="D228" s="8">
        <v>224</v>
      </c>
      <c r="E228" s="8">
        <f t="shared" ca="1" si="62"/>
        <v>0.94854052095301955</v>
      </c>
      <c r="F228" s="21">
        <f t="shared" ca="1" si="63"/>
        <v>11.322781362734897</v>
      </c>
      <c r="G228" s="21"/>
      <c r="H228" s="8">
        <v>224</v>
      </c>
      <c r="I228" s="21">
        <f t="shared" ca="1" si="64"/>
        <v>0.23478368857174992</v>
      </c>
      <c r="J228" s="21">
        <f t="shared" ca="1" si="65"/>
        <v>0.92182692373729935</v>
      </c>
      <c r="K228" s="2"/>
      <c r="M228" s="44"/>
      <c r="N228" s="44"/>
      <c r="O228" s="44">
        <v>50253</v>
      </c>
      <c r="Q228" s="26">
        <v>225</v>
      </c>
      <c r="R228" s="42">
        <f t="shared" ca="1" si="60"/>
        <v>48167.043688866834</v>
      </c>
      <c r="S228" s="26" t="str">
        <f ca="1">IFERROR(IF(VLOOKUP(R228,$M$5:$M$504,1,0)&gt;0,$M$3,""),IFERROR(IF(VLOOKUP(R228,$N$5:$N$504,1,0)&gt;0,$N$3,""),IFERROR(IF(VLOOKUP(R228,#REF!,1,0)&gt;0,#REF!,""),IFERROR(IF(VLOOKUP(R228,#REF!,1,0)&gt;0,#REF!,""),IFERROR(IF(VLOOKUP(R228,$O$5:$O$244,1,0)&gt;0,$O$3,""),"ERROR")))))</f>
        <v>EQUIPO 1</v>
      </c>
      <c r="T228" s="26" t="str">
        <f ca="1">IFERROR(IF(VLOOKUP(R228,$M$5:$M$504,1,0)&gt;0,$M$4,""),IFERROR(IF(VLOOKUP(R228,$N$5:$N$504,1,0)&gt;0,$N$4,""),IFERROR(IF(VLOOKUP(R228,#REF!,1,0)&gt;0,#REF!,""),IFERROR(IF(VLOOKUP(R228,#REF!,1,0)&gt;0,#REF!,""),IFERROR(IF(VLOOKUP(R228,$O$5:$O$244,1,0)&gt;0,$O$3,""),"ERROR")))))</f>
        <v>FIN</v>
      </c>
      <c r="U228" s="26">
        <f t="shared" ca="1" si="66"/>
        <v>1</v>
      </c>
      <c r="V228" s="26">
        <f t="shared" ca="1" si="61"/>
        <v>1</v>
      </c>
      <c r="W228" s="26">
        <f t="shared" ca="1" si="57"/>
        <v>15.956311133166309</v>
      </c>
      <c r="X228" s="26">
        <f t="shared" ca="1" si="58"/>
        <v>2031</v>
      </c>
      <c r="Y228" s="26">
        <f t="shared" ca="1" si="59"/>
        <v>11</v>
      </c>
      <c r="AF228" s="8">
        <v>218</v>
      </c>
      <c r="AG228" s="8">
        <v>0.90672372159174452</v>
      </c>
      <c r="AH228" s="8">
        <v>1</v>
      </c>
      <c r="AI228" s="8">
        <v>1</v>
      </c>
      <c r="AJ228" s="8">
        <v>1</v>
      </c>
      <c r="AK228" s="8">
        <v>1</v>
      </c>
      <c r="AL228" s="8">
        <v>0.44289144816575571</v>
      </c>
      <c r="AM228" s="8">
        <v>0</v>
      </c>
      <c r="AN228" s="8">
        <v>0.67766151540666708</v>
      </c>
      <c r="AO228" s="8">
        <v>1</v>
      </c>
      <c r="AP228" s="8">
        <v>1</v>
      </c>
      <c r="AQ228" s="8">
        <v>1</v>
      </c>
      <c r="AR228" s="8">
        <v>1</v>
      </c>
      <c r="AS228" s="47">
        <v>0</v>
      </c>
      <c r="AT228" s="47">
        <v>0.83397996107376282</v>
      </c>
      <c r="AU228" s="13">
        <v>1</v>
      </c>
    </row>
    <row r="229" spans="4:47" x14ac:dyDescent="0.25">
      <c r="D229" s="8">
        <v>225</v>
      </c>
      <c r="E229" s="8">
        <f t="shared" ca="1" si="62"/>
        <v>0.14141611373077612</v>
      </c>
      <c r="F229" s="21">
        <f t="shared" ca="1" si="63"/>
        <v>243.89563963038958</v>
      </c>
      <c r="G229" s="21"/>
      <c r="H229" s="8">
        <v>225</v>
      </c>
      <c r="I229" s="21">
        <f t="shared" ca="1" si="64"/>
        <v>0.5418118599214149</v>
      </c>
      <c r="J229" s="21">
        <f t="shared" ca="1" si="65"/>
        <v>24.201459989095984</v>
      </c>
      <c r="K229" s="2"/>
      <c r="M229" s="44"/>
      <c r="N229" s="44"/>
      <c r="O229" s="44">
        <v>50284</v>
      </c>
      <c r="Q229" s="26">
        <v>226</v>
      </c>
      <c r="R229" s="42">
        <f t="shared" ca="1" si="60"/>
        <v>48183</v>
      </c>
      <c r="S229" s="26" t="str">
        <f ca="1">IFERROR(IF(VLOOKUP(R229,$M$5:$M$504,1,0)&gt;0,$M$3,""),IFERROR(IF(VLOOKUP(R229,$N$5:$N$504,1,0)&gt;0,$N$3,""),IFERROR(IF(VLOOKUP(R229,#REF!,1,0)&gt;0,#REF!,""),IFERROR(IF(VLOOKUP(R229,#REF!,1,0)&gt;0,#REF!,""),IFERROR(IF(VLOOKUP(R229,$O$5:$O$244,1,0)&gt;0,$O$3,""),"ERROR")))))</f>
        <v>CAMBIO MES</v>
      </c>
      <c r="T229" s="26" t="str">
        <f ca="1">IFERROR(IF(VLOOKUP(R229,$M$5:$M$504,1,0)&gt;0,$M$4,""),IFERROR(IF(VLOOKUP(R229,$N$5:$N$504,1,0)&gt;0,$N$4,""),IFERROR(IF(VLOOKUP(R229,#REF!,1,0)&gt;0,#REF!,""),IFERROR(IF(VLOOKUP(R229,#REF!,1,0)&gt;0,#REF!,""),IFERROR(IF(VLOOKUP(R229,$O$5:$O$244,1,0)&gt;0,$O$3,""),"ERROR")))))</f>
        <v>CAMBIO MES</v>
      </c>
      <c r="U229" s="26">
        <f t="shared" ca="1" si="66"/>
        <v>1</v>
      </c>
      <c r="V229" s="26">
        <f t="shared" ca="1" si="61"/>
        <v>1</v>
      </c>
      <c r="W229" s="26">
        <f t="shared" ca="1" si="57"/>
        <v>31</v>
      </c>
      <c r="X229" s="26">
        <f t="shared" ca="1" si="58"/>
        <v>2031</v>
      </c>
      <c r="Y229" s="26">
        <f t="shared" ca="1" si="59"/>
        <v>12</v>
      </c>
      <c r="AF229" s="8">
        <v>219</v>
      </c>
      <c r="AG229" s="8">
        <v>0.72039303822079559</v>
      </c>
      <c r="AH229" s="8">
        <v>1</v>
      </c>
      <c r="AI229" s="8">
        <v>1</v>
      </c>
      <c r="AJ229" s="8">
        <v>1</v>
      </c>
      <c r="AK229" s="8">
        <v>1</v>
      </c>
      <c r="AL229" s="8">
        <v>1</v>
      </c>
      <c r="AM229" s="8">
        <v>1</v>
      </c>
      <c r="AN229" s="8">
        <v>1</v>
      </c>
      <c r="AO229" s="8">
        <v>1</v>
      </c>
      <c r="AP229" s="8">
        <v>1</v>
      </c>
      <c r="AQ229" s="8">
        <v>0.69272744774158734</v>
      </c>
      <c r="AR229" s="8">
        <v>9.8821432869073994E-2</v>
      </c>
      <c r="AS229" s="47">
        <v>9.8821432869073994E-2</v>
      </c>
      <c r="AT229" s="47">
        <v>0.87445882749598236</v>
      </c>
      <c r="AU229" s="13">
        <v>0</v>
      </c>
    </row>
    <row r="230" spans="4:47" x14ac:dyDescent="0.25">
      <c r="D230" s="8">
        <v>226</v>
      </c>
      <c r="E230" s="8">
        <f t="shared" ca="1" si="62"/>
        <v>0.79965155928161036</v>
      </c>
      <c r="F230" s="21">
        <f t="shared" ca="1" si="63"/>
        <v>38.594795129317305</v>
      </c>
      <c r="G230" s="21"/>
      <c r="H230" s="8">
        <v>226</v>
      </c>
      <c r="I230" s="21">
        <f t="shared" ca="1" si="64"/>
        <v>0.12572323670560148</v>
      </c>
      <c r="J230" s="21">
        <f t="shared" ca="1" si="65"/>
        <v>10.986958765593023</v>
      </c>
      <c r="K230" s="2"/>
      <c r="M230" s="44"/>
      <c r="N230" s="44"/>
      <c r="O230" s="44">
        <v>50314</v>
      </c>
      <c r="Q230" s="26">
        <v>227</v>
      </c>
      <c r="R230" s="42">
        <f t="shared" ca="1" si="60"/>
        <v>48214</v>
      </c>
      <c r="S230" s="26" t="str">
        <f ca="1">IFERROR(IF(VLOOKUP(R230,$M$5:$M$504,1,0)&gt;0,$M$3,""),IFERROR(IF(VLOOKUP(R230,$N$5:$N$504,1,0)&gt;0,$N$3,""),IFERROR(IF(VLOOKUP(R230,#REF!,1,0)&gt;0,#REF!,""),IFERROR(IF(VLOOKUP(R230,#REF!,1,0)&gt;0,#REF!,""),IFERROR(IF(VLOOKUP(R230,$O$5:$O$244,1,0)&gt;0,$O$3,""),"ERROR")))))</f>
        <v>CAMBIO MES</v>
      </c>
      <c r="T230" s="26" t="str">
        <f ca="1">IFERROR(IF(VLOOKUP(R230,$M$5:$M$504,1,0)&gt;0,$M$4,""),IFERROR(IF(VLOOKUP(R230,$N$5:$N$504,1,0)&gt;0,$N$4,""),IFERROR(IF(VLOOKUP(R230,#REF!,1,0)&gt;0,#REF!,""),IFERROR(IF(VLOOKUP(R230,#REF!,1,0)&gt;0,#REF!,""),IFERROR(IF(VLOOKUP(R230,$O$5:$O$244,1,0)&gt;0,$O$3,""),"ERROR")))))</f>
        <v>CAMBIO MES</v>
      </c>
      <c r="U230" s="26">
        <f t="shared" ca="1" si="66"/>
        <v>1</v>
      </c>
      <c r="V230" s="26">
        <f t="shared" ca="1" si="61"/>
        <v>1</v>
      </c>
      <c r="W230" s="26">
        <f t="shared" ca="1" si="57"/>
        <v>31</v>
      </c>
      <c r="X230" s="26">
        <f t="shared" ca="1" si="58"/>
        <v>2032</v>
      </c>
      <c r="Y230" s="26">
        <f t="shared" ca="1" si="59"/>
        <v>1</v>
      </c>
      <c r="AF230" s="8">
        <v>220</v>
      </c>
      <c r="AG230" s="8">
        <v>1</v>
      </c>
      <c r="AH230" s="8">
        <v>1</v>
      </c>
      <c r="AI230" s="8">
        <v>0.2679988416461011</v>
      </c>
      <c r="AJ230" s="8">
        <v>0.66013711076351078</v>
      </c>
      <c r="AK230" s="8">
        <v>1</v>
      </c>
      <c r="AL230" s="8">
        <v>1</v>
      </c>
      <c r="AM230" s="8">
        <v>1</v>
      </c>
      <c r="AN230" s="8">
        <v>1</v>
      </c>
      <c r="AO230" s="8">
        <v>1</v>
      </c>
      <c r="AP230" s="8">
        <v>0.8095238005065063</v>
      </c>
      <c r="AQ230" s="8">
        <v>0.4122528881474864</v>
      </c>
      <c r="AR230" s="8">
        <v>0.61798577577804192</v>
      </c>
      <c r="AS230" s="47">
        <v>0.2679988416461011</v>
      </c>
      <c r="AT230" s="47">
        <v>0.81296564636487678</v>
      </c>
      <c r="AU230" s="13">
        <v>0</v>
      </c>
    </row>
    <row r="231" spans="4:47" x14ac:dyDescent="0.25">
      <c r="D231" s="8">
        <v>227</v>
      </c>
      <c r="E231" s="8">
        <f t="shared" ca="1" si="62"/>
        <v>0.79072703010512491</v>
      </c>
      <c r="F231" s="21">
        <f t="shared" ca="1" si="63"/>
        <v>40.235531906724383</v>
      </c>
      <c r="G231" s="21"/>
      <c r="H231" s="8">
        <v>227</v>
      </c>
      <c r="I231" s="21">
        <f t="shared" ca="1" si="64"/>
        <v>0.58250583782050391</v>
      </c>
      <c r="J231" s="21">
        <f t="shared" ca="1" si="65"/>
        <v>27.105398244019941</v>
      </c>
      <c r="K231" s="2"/>
      <c r="M231" s="44"/>
      <c r="N231" s="44"/>
      <c r="O231" s="44">
        <v>50345</v>
      </c>
      <c r="Q231" s="26">
        <v>228</v>
      </c>
      <c r="R231" s="42">
        <f t="shared" ca="1" si="60"/>
        <v>48245</v>
      </c>
      <c r="S231" s="26" t="str">
        <f ca="1">IFERROR(IF(VLOOKUP(R231,$M$5:$M$504,1,0)&gt;0,$M$3,""),IFERROR(IF(VLOOKUP(R231,$N$5:$N$504,1,0)&gt;0,$N$3,""),IFERROR(IF(VLOOKUP(R231,#REF!,1,0)&gt;0,#REF!,""),IFERROR(IF(VLOOKUP(R231,#REF!,1,0)&gt;0,#REF!,""),IFERROR(IF(VLOOKUP(R231,$O$5:$O$244,1,0)&gt;0,$O$3,""),"ERROR")))))</f>
        <v>CAMBIO MES</v>
      </c>
      <c r="T231" s="26" t="str">
        <f ca="1">IFERROR(IF(VLOOKUP(R231,$M$5:$M$504,1,0)&gt;0,$M$4,""),IFERROR(IF(VLOOKUP(R231,$N$5:$N$504,1,0)&gt;0,$N$4,""),IFERROR(IF(VLOOKUP(R231,#REF!,1,0)&gt;0,#REF!,""),IFERROR(IF(VLOOKUP(R231,#REF!,1,0)&gt;0,#REF!,""),IFERROR(IF(VLOOKUP(R231,$O$5:$O$244,1,0)&gt;0,$O$3,""),"ERROR")))))</f>
        <v>CAMBIO MES</v>
      </c>
      <c r="U231" s="26">
        <f t="shared" ca="1" si="66"/>
        <v>1</v>
      </c>
      <c r="V231" s="26">
        <f t="shared" ca="1" si="61"/>
        <v>1</v>
      </c>
      <c r="W231" s="26">
        <f t="shared" ca="1" si="57"/>
        <v>29</v>
      </c>
      <c r="X231" s="26">
        <f t="shared" ca="1" si="58"/>
        <v>2032</v>
      </c>
      <c r="Y231" s="26">
        <f t="shared" ca="1" si="59"/>
        <v>2</v>
      </c>
      <c r="AF231" s="8">
        <v>221</v>
      </c>
      <c r="AG231" s="8">
        <v>1</v>
      </c>
      <c r="AH231" s="8">
        <v>1</v>
      </c>
      <c r="AI231" s="8">
        <v>1</v>
      </c>
      <c r="AJ231" s="8">
        <v>1</v>
      </c>
      <c r="AK231" s="8">
        <v>1</v>
      </c>
      <c r="AL231" s="8">
        <v>1</v>
      </c>
      <c r="AM231" s="8">
        <v>1</v>
      </c>
      <c r="AN231" s="8">
        <v>1</v>
      </c>
      <c r="AO231" s="8">
        <v>0.78152980496258051</v>
      </c>
      <c r="AP231" s="8">
        <v>1</v>
      </c>
      <c r="AQ231" s="8">
        <v>1</v>
      </c>
      <c r="AR231" s="8">
        <v>1</v>
      </c>
      <c r="AS231" s="47">
        <v>0.78152980496258051</v>
      </c>
      <c r="AT231" s="47">
        <v>0.98204354561336282</v>
      </c>
      <c r="AU231" s="13">
        <v>0</v>
      </c>
    </row>
    <row r="232" spans="4:47" x14ac:dyDescent="0.25">
      <c r="D232" s="8">
        <v>228</v>
      </c>
      <c r="E232" s="8">
        <f t="shared" ca="1" si="62"/>
        <v>0.86164436522047971</v>
      </c>
      <c r="F232" s="21">
        <f t="shared" ca="1" si="63"/>
        <v>27.321235027407226</v>
      </c>
      <c r="G232" s="21"/>
      <c r="H232" s="8">
        <v>228</v>
      </c>
      <c r="I232" s="21">
        <f t="shared" ca="1" si="64"/>
        <v>0.37646446595341043</v>
      </c>
      <c r="J232" s="21">
        <f t="shared" ca="1" si="65"/>
        <v>12.401762635172293</v>
      </c>
      <c r="K232" s="2"/>
      <c r="M232" s="44"/>
      <c r="N232" s="44"/>
      <c r="O232" s="44">
        <v>50375</v>
      </c>
      <c r="Q232" s="26">
        <v>229</v>
      </c>
      <c r="R232" s="42">
        <f t="shared" ca="1" si="60"/>
        <v>48274</v>
      </c>
      <c r="S232" s="26" t="str">
        <f ca="1">IFERROR(IF(VLOOKUP(R232,$M$5:$M$504,1,0)&gt;0,$M$3,""),IFERROR(IF(VLOOKUP(R232,$N$5:$N$504,1,0)&gt;0,$N$3,""),IFERROR(IF(VLOOKUP(R232,#REF!,1,0)&gt;0,#REF!,""),IFERROR(IF(VLOOKUP(R232,#REF!,1,0)&gt;0,#REF!,""),IFERROR(IF(VLOOKUP(R232,$O$5:$O$244,1,0)&gt;0,$O$3,""),"ERROR")))))</f>
        <v>CAMBIO MES</v>
      </c>
      <c r="T232" s="26" t="str">
        <f ca="1">IFERROR(IF(VLOOKUP(R232,$M$5:$M$504,1,0)&gt;0,$M$4,""),IFERROR(IF(VLOOKUP(R232,$N$5:$N$504,1,0)&gt;0,$N$4,""),IFERROR(IF(VLOOKUP(R232,#REF!,1,0)&gt;0,#REF!,""),IFERROR(IF(VLOOKUP(R232,#REF!,1,0)&gt;0,#REF!,""),IFERROR(IF(VLOOKUP(R232,$O$5:$O$244,1,0)&gt;0,$O$3,""),"ERROR")))))</f>
        <v>CAMBIO MES</v>
      </c>
      <c r="U232" s="26">
        <f t="shared" ca="1" si="66"/>
        <v>1</v>
      </c>
      <c r="V232" s="26">
        <f t="shared" ca="1" si="61"/>
        <v>1</v>
      </c>
      <c r="W232" s="26">
        <f t="shared" ca="1" si="57"/>
        <v>31</v>
      </c>
      <c r="X232" s="26">
        <f t="shared" ca="1" si="58"/>
        <v>2032</v>
      </c>
      <c r="Y232" s="26">
        <f t="shared" ca="1" si="59"/>
        <v>3</v>
      </c>
      <c r="AF232" s="8">
        <v>222</v>
      </c>
      <c r="AG232" s="8">
        <v>1</v>
      </c>
      <c r="AH232" s="8">
        <v>0.71686462214477487</v>
      </c>
      <c r="AI232" s="8">
        <v>0.6718749398484849</v>
      </c>
      <c r="AJ232" s="8">
        <v>0.61113623795681637</v>
      </c>
      <c r="AK232" s="8">
        <v>0</v>
      </c>
      <c r="AL232" s="8">
        <v>0.19635107136079266</v>
      </c>
      <c r="AM232" s="8">
        <v>0</v>
      </c>
      <c r="AN232" s="8">
        <v>0</v>
      </c>
      <c r="AO232" s="8">
        <v>0.91797877644154746</v>
      </c>
      <c r="AP232" s="8">
        <v>1</v>
      </c>
      <c r="AQ232" s="8">
        <v>0.70950942673346917</v>
      </c>
      <c r="AR232" s="8">
        <v>0.36545707223253443</v>
      </c>
      <c r="AS232" s="47">
        <v>0</v>
      </c>
      <c r="AT232" s="47">
        <v>0.5130925127927235</v>
      </c>
      <c r="AU232" s="13">
        <v>3</v>
      </c>
    </row>
    <row r="233" spans="4:47" x14ac:dyDescent="0.25">
      <c r="D233" s="8">
        <v>229</v>
      </c>
      <c r="E233" s="8">
        <f t="shared" ca="1" si="62"/>
        <v>0.35477938391837771</v>
      </c>
      <c r="F233" s="21">
        <f t="shared" ca="1" si="63"/>
        <v>142.12609139223579</v>
      </c>
      <c r="G233" s="21"/>
      <c r="H233" s="8">
        <v>229</v>
      </c>
      <c r="I233" s="21">
        <f t="shared" ca="1" si="64"/>
        <v>0.37072965671339009</v>
      </c>
      <c r="J233" s="21">
        <f t="shared" ca="1" si="65"/>
        <v>11.976138317601745</v>
      </c>
      <c r="K233" s="2"/>
      <c r="M233" s="1"/>
      <c r="N233" s="44"/>
      <c r="O233" s="44">
        <v>50406</v>
      </c>
      <c r="Q233" s="26">
        <v>230</v>
      </c>
      <c r="R233" s="42">
        <f t="shared" ca="1" si="60"/>
        <v>48305</v>
      </c>
      <c r="S233" s="26" t="str">
        <f ca="1">IFERROR(IF(VLOOKUP(R233,$M$5:$M$504,1,0)&gt;0,$M$3,""),IFERROR(IF(VLOOKUP(R233,$N$5:$N$504,1,0)&gt;0,$N$3,""),IFERROR(IF(VLOOKUP(R233,#REF!,1,0)&gt;0,#REF!,""),IFERROR(IF(VLOOKUP(R233,#REF!,1,0)&gt;0,#REF!,""),IFERROR(IF(VLOOKUP(R233,$O$5:$O$244,1,0)&gt;0,$O$3,""),"ERROR")))))</f>
        <v>CAMBIO MES</v>
      </c>
      <c r="T233" s="26" t="str">
        <f ca="1">IFERROR(IF(VLOOKUP(R233,$M$5:$M$504,1,0)&gt;0,$M$4,""),IFERROR(IF(VLOOKUP(R233,$N$5:$N$504,1,0)&gt;0,$N$4,""),IFERROR(IF(VLOOKUP(R233,#REF!,1,0)&gt;0,#REF!,""),IFERROR(IF(VLOOKUP(R233,#REF!,1,0)&gt;0,#REF!,""),IFERROR(IF(VLOOKUP(R233,$O$5:$O$244,1,0)&gt;0,$O$3,""),"ERROR")))))</f>
        <v>CAMBIO MES</v>
      </c>
      <c r="U233" s="26">
        <f t="shared" ca="1" si="66"/>
        <v>1</v>
      </c>
      <c r="V233" s="26">
        <f t="shared" ca="1" si="61"/>
        <v>1</v>
      </c>
      <c r="W233" s="26">
        <f t="shared" ca="1" si="57"/>
        <v>30</v>
      </c>
      <c r="X233" s="26">
        <f t="shared" ca="1" si="58"/>
        <v>2032</v>
      </c>
      <c r="Y233" s="26">
        <f t="shared" ca="1" si="59"/>
        <v>4</v>
      </c>
      <c r="AF233" s="8">
        <v>223</v>
      </c>
      <c r="AG233" s="8">
        <v>1</v>
      </c>
      <c r="AH233" s="8">
        <v>1</v>
      </c>
      <c r="AI233" s="8">
        <v>0.5096547399310023</v>
      </c>
      <c r="AJ233" s="8">
        <v>9.0522524715197505E-2</v>
      </c>
      <c r="AK233" s="8">
        <v>0.52798434300582875</v>
      </c>
      <c r="AL233" s="8">
        <v>1</v>
      </c>
      <c r="AM233" s="8">
        <v>1</v>
      </c>
      <c r="AN233" s="8">
        <v>1</v>
      </c>
      <c r="AO233" s="8">
        <v>0.77299493612008519</v>
      </c>
      <c r="AP233" s="8">
        <v>0.58816809645683066</v>
      </c>
      <c r="AQ233" s="8">
        <v>1</v>
      </c>
      <c r="AR233" s="8">
        <v>1</v>
      </c>
      <c r="AS233" s="47">
        <v>9.0522524715197505E-2</v>
      </c>
      <c r="AT233" s="47">
        <v>0.78987820927743013</v>
      </c>
      <c r="AU233" s="13">
        <v>0</v>
      </c>
    </row>
    <row r="234" spans="4:47" x14ac:dyDescent="0.25">
      <c r="D234" s="8">
        <v>230</v>
      </c>
      <c r="E234" s="8">
        <f t="shared" ca="1" si="62"/>
        <v>0.6107624210595094</v>
      </c>
      <c r="F234" s="21">
        <f t="shared" ca="1" si="63"/>
        <v>75.591738917644477</v>
      </c>
      <c r="G234" s="21"/>
      <c r="H234" s="8">
        <v>230</v>
      </c>
      <c r="I234" s="21">
        <f t="shared" ca="1" si="64"/>
        <v>0.82186435257365387</v>
      </c>
      <c r="J234" s="21">
        <f t="shared" ca="1" si="65"/>
        <v>47.180644128185001</v>
      </c>
      <c r="K234" s="2"/>
      <c r="M234" s="1"/>
      <c r="N234" s="44"/>
      <c r="O234" s="44">
        <v>50437</v>
      </c>
      <c r="Q234" s="26">
        <v>231</v>
      </c>
      <c r="R234" s="42">
        <f t="shared" ca="1" si="60"/>
        <v>48335</v>
      </c>
      <c r="S234" s="26" t="str">
        <f ca="1">IFERROR(IF(VLOOKUP(R234,$M$5:$M$504,1,0)&gt;0,$M$3,""),IFERROR(IF(VLOOKUP(R234,$N$5:$N$504,1,0)&gt;0,$N$3,""),IFERROR(IF(VLOOKUP(R234,#REF!,1,0)&gt;0,#REF!,""),IFERROR(IF(VLOOKUP(R234,#REF!,1,0)&gt;0,#REF!,""),IFERROR(IF(VLOOKUP(R234,$O$5:$O$244,1,0)&gt;0,$O$3,""),"ERROR")))))</f>
        <v>CAMBIO MES</v>
      </c>
      <c r="T234" s="26" t="str">
        <f ca="1">IFERROR(IF(VLOOKUP(R234,$M$5:$M$504,1,0)&gt;0,$M$4,""),IFERROR(IF(VLOOKUP(R234,$N$5:$N$504,1,0)&gt;0,$N$4,""),IFERROR(IF(VLOOKUP(R234,#REF!,1,0)&gt;0,#REF!,""),IFERROR(IF(VLOOKUP(R234,#REF!,1,0)&gt;0,#REF!,""),IFERROR(IF(VLOOKUP(R234,$O$5:$O$244,1,0)&gt;0,$O$3,""),"ERROR")))))</f>
        <v>CAMBIO MES</v>
      </c>
      <c r="U234" s="26">
        <f t="shared" ca="1" si="66"/>
        <v>1</v>
      </c>
      <c r="V234" s="26">
        <f t="shared" ca="1" si="61"/>
        <v>1</v>
      </c>
      <c r="W234" s="26">
        <f t="shared" ca="1" si="57"/>
        <v>31</v>
      </c>
      <c r="X234" s="26">
        <f t="shared" ca="1" si="58"/>
        <v>2032</v>
      </c>
      <c r="Y234" s="26">
        <f t="shared" ca="1" si="59"/>
        <v>5</v>
      </c>
      <c r="AF234" s="8">
        <v>224</v>
      </c>
      <c r="AG234" s="8">
        <v>0.46321758024855481</v>
      </c>
      <c r="AH234" s="8">
        <v>0</v>
      </c>
      <c r="AI234" s="8">
        <v>0.37396704311827161</v>
      </c>
      <c r="AJ234" s="8">
        <v>0.73595328288671835</v>
      </c>
      <c r="AK234" s="8">
        <v>0.89181058402215474</v>
      </c>
      <c r="AL234" s="8">
        <v>1</v>
      </c>
      <c r="AM234" s="8">
        <v>0.82076995644785067</v>
      </c>
      <c r="AN234" s="8">
        <v>0.97752640217813969</v>
      </c>
      <c r="AO234" s="8">
        <v>0.80025587200604298</v>
      </c>
      <c r="AP234" s="8">
        <v>0</v>
      </c>
      <c r="AQ234" s="8">
        <v>0</v>
      </c>
      <c r="AR234" s="8">
        <v>0.62877660375224587</v>
      </c>
      <c r="AS234" s="47">
        <v>0</v>
      </c>
      <c r="AT234" s="47">
        <v>0.56143667920429197</v>
      </c>
      <c r="AU234" s="13">
        <v>3</v>
      </c>
    </row>
    <row r="235" spans="4:47" x14ac:dyDescent="0.25">
      <c r="D235" s="8">
        <v>231</v>
      </c>
      <c r="E235" s="8">
        <f t="shared" ca="1" si="62"/>
        <v>0.6418872232421895</v>
      </c>
      <c r="F235" s="21">
        <f t="shared" ca="1" si="63"/>
        <v>69.063206073120696</v>
      </c>
      <c r="G235" s="21"/>
      <c r="H235" s="8">
        <v>231</v>
      </c>
      <c r="I235" s="21">
        <f t="shared" ca="1" si="64"/>
        <v>0.78371137950551106</v>
      </c>
      <c r="J235" s="21">
        <f t="shared" ca="1" si="65"/>
        <v>43.309873231881937</v>
      </c>
      <c r="K235" s="2"/>
      <c r="M235" s="1"/>
      <c r="N235" s="44"/>
      <c r="O235" s="44">
        <v>50465</v>
      </c>
      <c r="Q235" s="26">
        <v>232</v>
      </c>
      <c r="R235" s="42">
        <f t="shared" ca="1" si="60"/>
        <v>48366</v>
      </c>
      <c r="S235" s="26" t="str">
        <f ca="1">IFERROR(IF(VLOOKUP(R235,$M$5:$M$504,1,0)&gt;0,$M$3,""),IFERROR(IF(VLOOKUP(R235,$N$5:$N$504,1,0)&gt;0,$N$3,""),IFERROR(IF(VLOOKUP(R235,#REF!,1,0)&gt;0,#REF!,""),IFERROR(IF(VLOOKUP(R235,#REF!,1,0)&gt;0,#REF!,""),IFERROR(IF(VLOOKUP(R235,$O$5:$O$244,1,0)&gt;0,$O$3,""),"ERROR")))))</f>
        <v>CAMBIO MES</v>
      </c>
      <c r="T235" s="26" t="str">
        <f ca="1">IFERROR(IF(VLOOKUP(R235,$M$5:$M$504,1,0)&gt;0,$M$4,""),IFERROR(IF(VLOOKUP(R235,$N$5:$N$504,1,0)&gt;0,$N$4,""),IFERROR(IF(VLOOKUP(R235,#REF!,1,0)&gt;0,#REF!,""),IFERROR(IF(VLOOKUP(R235,#REF!,1,0)&gt;0,#REF!,""),IFERROR(IF(VLOOKUP(R235,$O$5:$O$244,1,0)&gt;0,$O$3,""),"ERROR")))))</f>
        <v>CAMBIO MES</v>
      </c>
      <c r="U235" s="26">
        <f t="shared" ca="1" si="66"/>
        <v>1</v>
      </c>
      <c r="V235" s="26">
        <f t="shared" ca="1" si="61"/>
        <v>1</v>
      </c>
      <c r="W235" s="26">
        <f t="shared" ca="1" si="57"/>
        <v>30</v>
      </c>
      <c r="X235" s="26">
        <f t="shared" ca="1" si="58"/>
        <v>2032</v>
      </c>
      <c r="Y235" s="26">
        <f t="shared" ca="1" si="59"/>
        <v>6</v>
      </c>
      <c r="AF235" s="8">
        <v>225</v>
      </c>
      <c r="AG235" s="8">
        <v>1</v>
      </c>
      <c r="AH235" s="8">
        <v>1</v>
      </c>
      <c r="AI235" s="8">
        <v>1</v>
      </c>
      <c r="AJ235" s="8">
        <v>1</v>
      </c>
      <c r="AK235" s="8">
        <v>1</v>
      </c>
      <c r="AL235" s="8">
        <v>1</v>
      </c>
      <c r="AM235" s="8">
        <v>1</v>
      </c>
      <c r="AN235" s="8">
        <v>1</v>
      </c>
      <c r="AO235" s="8">
        <v>1</v>
      </c>
      <c r="AP235" s="8">
        <v>1</v>
      </c>
      <c r="AQ235" s="8">
        <v>1</v>
      </c>
      <c r="AR235" s="8">
        <v>1</v>
      </c>
      <c r="AS235" s="47">
        <v>1</v>
      </c>
      <c r="AT235" s="47">
        <v>1</v>
      </c>
      <c r="AU235" s="13">
        <v>0</v>
      </c>
    </row>
    <row r="236" spans="4:47" x14ac:dyDescent="0.25">
      <c r="D236" s="8">
        <v>232</v>
      </c>
      <c r="E236" s="8">
        <f t="shared" ca="1" si="62"/>
        <v>0.11219493526116042</v>
      </c>
      <c r="F236" s="21">
        <f t="shared" ca="1" si="63"/>
        <v>268.21998517171136</v>
      </c>
      <c r="G236" s="21"/>
      <c r="H236" s="8">
        <v>232</v>
      </c>
      <c r="I236" s="21">
        <f t="shared" ca="1" si="64"/>
        <v>0.98008954516864233</v>
      </c>
      <c r="J236" s="21">
        <f t="shared" ca="1" si="65"/>
        <v>79.031532698511967</v>
      </c>
      <c r="K236" s="2"/>
      <c r="M236" s="1"/>
      <c r="N236" s="44"/>
      <c r="O236" s="44">
        <v>50496</v>
      </c>
      <c r="Q236" s="26">
        <v>233</v>
      </c>
      <c r="R236" s="42">
        <f t="shared" ca="1" si="60"/>
        <v>48396</v>
      </c>
      <c r="S236" s="26" t="str">
        <f ca="1">IFERROR(IF(VLOOKUP(R236,$M$5:$M$504,1,0)&gt;0,$M$3,""),IFERROR(IF(VLOOKUP(R236,$N$5:$N$504,1,0)&gt;0,$N$3,""),IFERROR(IF(VLOOKUP(R236,#REF!,1,0)&gt;0,#REF!,""),IFERROR(IF(VLOOKUP(R236,#REF!,1,0)&gt;0,#REF!,""),IFERROR(IF(VLOOKUP(R236,$O$5:$O$244,1,0)&gt;0,$O$3,""),"ERROR")))))</f>
        <v>CAMBIO MES</v>
      </c>
      <c r="T236" s="26" t="str">
        <f ca="1">IFERROR(IF(VLOOKUP(R236,$M$5:$M$504,1,0)&gt;0,$M$4,""),IFERROR(IF(VLOOKUP(R236,$N$5:$N$504,1,0)&gt;0,$N$4,""),IFERROR(IF(VLOOKUP(R236,#REF!,1,0)&gt;0,#REF!,""),IFERROR(IF(VLOOKUP(R236,#REF!,1,0)&gt;0,#REF!,""),IFERROR(IF(VLOOKUP(R236,$O$5:$O$244,1,0)&gt;0,$O$3,""),"ERROR")))))</f>
        <v>CAMBIO MES</v>
      </c>
      <c r="U236" s="26">
        <f t="shared" ca="1" si="66"/>
        <v>1</v>
      </c>
      <c r="V236" s="26">
        <f t="shared" ca="1" si="61"/>
        <v>1</v>
      </c>
      <c r="W236" s="26">
        <f t="shared" ca="1" si="57"/>
        <v>31</v>
      </c>
      <c r="X236" s="26">
        <f t="shared" ca="1" si="58"/>
        <v>2032</v>
      </c>
      <c r="Y236" s="26">
        <f t="shared" ca="1" si="59"/>
        <v>7</v>
      </c>
      <c r="AF236" s="8">
        <v>226</v>
      </c>
      <c r="AG236" s="8">
        <v>0.49237663203248594</v>
      </c>
      <c r="AH236" s="8">
        <v>0.59760473199925657</v>
      </c>
      <c r="AI236" s="8">
        <v>0</v>
      </c>
      <c r="AJ236" s="8">
        <v>0</v>
      </c>
      <c r="AK236" s="8">
        <v>0.92760680216991698</v>
      </c>
      <c r="AL236" s="8">
        <v>1</v>
      </c>
      <c r="AM236" s="8">
        <v>1</v>
      </c>
      <c r="AN236" s="8">
        <v>1</v>
      </c>
      <c r="AO236" s="8">
        <v>1</v>
      </c>
      <c r="AP236" s="8">
        <v>1</v>
      </c>
      <c r="AQ236" s="8">
        <v>1</v>
      </c>
      <c r="AR236" s="8">
        <v>1</v>
      </c>
      <c r="AS236" s="47">
        <v>0</v>
      </c>
      <c r="AT236" s="47">
        <v>0.75274635330480455</v>
      </c>
      <c r="AU236" s="13">
        <v>2</v>
      </c>
    </row>
    <row r="237" spans="4:47" x14ac:dyDescent="0.25">
      <c r="D237" s="8">
        <v>233</v>
      </c>
      <c r="E237" s="8">
        <f t="shared" ca="1" si="62"/>
        <v>0.23274484374103432</v>
      </c>
      <c r="F237" s="21">
        <f t="shared" ca="1" si="63"/>
        <v>189.96568370417793</v>
      </c>
      <c r="G237" s="21"/>
      <c r="H237" s="8">
        <v>233</v>
      </c>
      <c r="I237" s="21">
        <f t="shared" ca="1" si="64"/>
        <v>0.59858139898022467</v>
      </c>
      <c r="J237" s="21">
        <f t="shared" ca="1" si="65"/>
        <v>28.268244121554631</v>
      </c>
      <c r="K237" s="2"/>
      <c r="M237" s="1"/>
      <c r="N237" s="44"/>
      <c r="O237" s="44">
        <v>50526</v>
      </c>
      <c r="Q237" s="26">
        <v>234</v>
      </c>
      <c r="R237" s="42">
        <f t="shared" ca="1" si="60"/>
        <v>48427</v>
      </c>
      <c r="S237" s="26" t="str">
        <f ca="1">IFERROR(IF(VLOOKUP(R237,$M$5:$M$504,1,0)&gt;0,$M$3,""),IFERROR(IF(VLOOKUP(R237,$N$5:$N$504,1,0)&gt;0,$N$3,""),IFERROR(IF(VLOOKUP(R237,#REF!,1,0)&gt;0,#REF!,""),IFERROR(IF(VLOOKUP(R237,#REF!,1,0)&gt;0,#REF!,""),IFERROR(IF(VLOOKUP(R237,$O$5:$O$244,1,0)&gt;0,$O$3,""),"ERROR")))))</f>
        <v>CAMBIO MES</v>
      </c>
      <c r="T237" s="26" t="str">
        <f ca="1">IFERROR(IF(VLOOKUP(R237,$M$5:$M$504,1,0)&gt;0,$M$4,""),IFERROR(IF(VLOOKUP(R237,$N$5:$N$504,1,0)&gt;0,$N$4,""),IFERROR(IF(VLOOKUP(R237,#REF!,1,0)&gt;0,#REF!,""),IFERROR(IF(VLOOKUP(R237,#REF!,1,0)&gt;0,#REF!,""),IFERROR(IF(VLOOKUP(R237,$O$5:$O$244,1,0)&gt;0,$O$3,""),"ERROR")))))</f>
        <v>CAMBIO MES</v>
      </c>
      <c r="U237" s="26">
        <f t="shared" ca="1" si="66"/>
        <v>1</v>
      </c>
      <c r="V237" s="26">
        <f t="shared" ca="1" si="61"/>
        <v>1</v>
      </c>
      <c r="W237" s="26">
        <f t="shared" ca="1" si="57"/>
        <v>28.611956483589893</v>
      </c>
      <c r="X237" s="26">
        <f t="shared" ca="1" si="58"/>
        <v>2032</v>
      </c>
      <c r="Y237" s="26">
        <f t="shared" ca="1" si="59"/>
        <v>8</v>
      </c>
      <c r="AF237" s="8">
        <v>227</v>
      </c>
      <c r="AG237" s="8">
        <v>0.85212473532127686</v>
      </c>
      <c r="AH237" s="8">
        <v>0.82875325304511149</v>
      </c>
      <c r="AI237" s="8">
        <v>0.58436299526557933</v>
      </c>
      <c r="AJ237" s="8">
        <v>1</v>
      </c>
      <c r="AK237" s="8">
        <v>1</v>
      </c>
      <c r="AL237" s="8">
        <v>1</v>
      </c>
      <c r="AM237" s="8">
        <v>1</v>
      </c>
      <c r="AN237" s="8">
        <v>1</v>
      </c>
      <c r="AO237" s="8">
        <v>1</v>
      </c>
      <c r="AP237" s="8">
        <v>1</v>
      </c>
      <c r="AQ237" s="8">
        <v>0.74886027286920576</v>
      </c>
      <c r="AR237" s="8">
        <v>0.89994506700590604</v>
      </c>
      <c r="AS237" s="47">
        <v>0.58436299526557933</v>
      </c>
      <c r="AT237" s="47">
        <v>0.90986387944305458</v>
      </c>
      <c r="AU237" s="13">
        <v>0</v>
      </c>
    </row>
    <row r="238" spans="4:47" x14ac:dyDescent="0.25">
      <c r="D238" s="8">
        <v>234</v>
      </c>
      <c r="E238" s="8">
        <f t="shared" ca="1" si="62"/>
        <v>0.88908345443870951</v>
      </c>
      <c r="F238" s="21">
        <f t="shared" ca="1" si="63"/>
        <v>22.348073201610944</v>
      </c>
      <c r="G238" s="21"/>
      <c r="H238" s="8">
        <v>234</v>
      </c>
      <c r="I238" s="21">
        <f t="shared" ca="1" si="64"/>
        <v>0.87161599446839022</v>
      </c>
      <c r="J238" s="21">
        <f t="shared" ca="1" si="65"/>
        <v>53.127726601031767</v>
      </c>
      <c r="K238" s="2"/>
      <c r="M238" s="1"/>
      <c r="N238" s="44"/>
      <c r="O238" s="44">
        <v>50557</v>
      </c>
      <c r="Q238" s="26">
        <v>235</v>
      </c>
      <c r="R238" s="42">
        <f t="shared" ca="1" si="60"/>
        <v>48455.61195648359</v>
      </c>
      <c r="S238" s="26" t="str">
        <f ca="1">IFERROR(IF(VLOOKUP(R238,$M$5:$M$504,1,0)&gt;0,$M$3,""),IFERROR(IF(VLOOKUP(R238,$N$5:$N$504,1,0)&gt;0,$N$3,""),IFERROR(IF(VLOOKUP(R238,#REF!,1,0)&gt;0,#REF!,""),IFERROR(IF(VLOOKUP(R238,#REF!,1,0)&gt;0,#REF!,""),IFERROR(IF(VLOOKUP(R238,$O$5:$O$244,1,0)&gt;0,$O$3,""),"ERROR")))))</f>
        <v>EQUIPO 1</v>
      </c>
      <c r="T238" s="26" t="str">
        <f ca="1">IFERROR(IF(VLOOKUP(R238,$M$5:$M$504,1,0)&gt;0,$M$4,""),IFERROR(IF(VLOOKUP(R238,$N$5:$N$504,1,0)&gt;0,$N$4,""),IFERROR(IF(VLOOKUP(R238,#REF!,1,0)&gt;0,#REF!,""),IFERROR(IF(VLOOKUP(R238,#REF!,1,0)&gt;0,#REF!,""),IFERROR(IF(VLOOKUP(R238,$O$5:$O$244,1,0)&gt;0,$O$3,""),"ERROR")))))</f>
        <v>INICIO</v>
      </c>
      <c r="U238" s="26">
        <f t="shared" ca="1" si="66"/>
        <v>0</v>
      </c>
      <c r="V238" s="26">
        <f t="shared" ca="1" si="61"/>
        <v>0</v>
      </c>
      <c r="W238" s="26">
        <f t="shared" ca="1" si="57"/>
        <v>2.3880435164101073</v>
      </c>
      <c r="X238" s="26">
        <f t="shared" ca="1" si="58"/>
        <v>2032</v>
      </c>
      <c r="Y238" s="26">
        <f t="shared" ca="1" si="59"/>
        <v>8</v>
      </c>
      <c r="AF238" s="8">
        <v>228</v>
      </c>
      <c r="AG238" s="8">
        <v>0.48187163702142799</v>
      </c>
      <c r="AH238" s="8">
        <v>0.60765397644588248</v>
      </c>
      <c r="AI238" s="8">
        <v>1</v>
      </c>
      <c r="AJ238" s="8">
        <v>1</v>
      </c>
      <c r="AK238" s="8">
        <v>0.91548615995763549</v>
      </c>
      <c r="AL238" s="8">
        <v>0.76486656687266075</v>
      </c>
      <c r="AM238" s="8">
        <v>1</v>
      </c>
      <c r="AN238" s="8">
        <v>1</v>
      </c>
      <c r="AO238" s="8">
        <v>1</v>
      </c>
      <c r="AP238" s="8">
        <v>0.14607512458760832</v>
      </c>
      <c r="AQ238" s="8">
        <v>0</v>
      </c>
      <c r="AR238" s="8">
        <v>0.77942093185124728</v>
      </c>
      <c r="AS238" s="47">
        <v>0</v>
      </c>
      <c r="AT238" s="47">
        <v>0.72594185699347957</v>
      </c>
      <c r="AU238" s="13">
        <v>1</v>
      </c>
    </row>
    <row r="239" spans="4:47" x14ac:dyDescent="0.25">
      <c r="D239" s="8">
        <v>235</v>
      </c>
      <c r="E239" s="8">
        <f t="shared" ca="1" si="62"/>
        <v>0.66041577962008258</v>
      </c>
      <c r="F239" s="21">
        <f t="shared" ca="1" si="63"/>
        <v>65.276480002648697</v>
      </c>
      <c r="G239" s="21"/>
      <c r="H239" s="8">
        <v>235</v>
      </c>
      <c r="I239" s="21">
        <f t="shared" ca="1" si="64"/>
        <v>0.37448525031086344</v>
      </c>
      <c r="J239" s="21">
        <f t="shared" ca="1" si="65"/>
        <v>12.255103889674871</v>
      </c>
      <c r="K239" s="2"/>
      <c r="M239" s="1"/>
      <c r="N239" s="44"/>
      <c r="O239" s="44">
        <v>50587</v>
      </c>
      <c r="Q239" s="26">
        <v>236</v>
      </c>
      <c r="R239" s="42">
        <f t="shared" ca="1" si="60"/>
        <v>48458</v>
      </c>
      <c r="S239" s="26" t="str">
        <f ca="1">IFERROR(IF(VLOOKUP(R239,$M$5:$M$504,1,0)&gt;0,$M$3,""),IFERROR(IF(VLOOKUP(R239,$N$5:$N$504,1,0)&gt;0,$N$3,""),IFERROR(IF(VLOOKUP(R239,#REF!,1,0)&gt;0,#REF!,""),IFERROR(IF(VLOOKUP(R239,#REF!,1,0)&gt;0,#REF!,""),IFERROR(IF(VLOOKUP(R239,$O$5:$O$244,1,0)&gt;0,$O$3,""),"ERROR")))))</f>
        <v>CAMBIO MES</v>
      </c>
      <c r="T239" s="26" t="str">
        <f ca="1">IFERROR(IF(VLOOKUP(R239,$M$5:$M$504,1,0)&gt;0,$M$4,""),IFERROR(IF(VLOOKUP(R239,$N$5:$N$504,1,0)&gt;0,$N$4,""),IFERROR(IF(VLOOKUP(R239,#REF!,1,0)&gt;0,#REF!,""),IFERROR(IF(VLOOKUP(R239,#REF!,1,0)&gt;0,#REF!,""),IFERROR(IF(VLOOKUP(R239,$O$5:$O$244,1,0)&gt;0,$O$3,""),"ERROR")))))</f>
        <v>CAMBIO MES</v>
      </c>
      <c r="U239" s="26">
        <f t="shared" ca="1" si="66"/>
        <v>0</v>
      </c>
      <c r="V239" s="26">
        <f t="shared" ca="1" si="61"/>
        <v>0</v>
      </c>
      <c r="W239" s="26">
        <f t="shared" ca="1" si="57"/>
        <v>30</v>
      </c>
      <c r="X239" s="26">
        <f t="shared" ca="1" si="58"/>
        <v>2032</v>
      </c>
      <c r="Y239" s="26">
        <f t="shared" ca="1" si="59"/>
        <v>9</v>
      </c>
      <c r="AF239" s="8">
        <v>229</v>
      </c>
      <c r="AG239" s="8">
        <v>0.45804894698390386</v>
      </c>
      <c r="AH239" s="8">
        <v>1</v>
      </c>
      <c r="AI239" s="8">
        <v>0.26801135011637889</v>
      </c>
      <c r="AJ239" s="8">
        <v>0.44112759732427853</v>
      </c>
      <c r="AK239" s="8">
        <v>1</v>
      </c>
      <c r="AL239" s="8">
        <v>1</v>
      </c>
      <c r="AM239" s="8">
        <v>1</v>
      </c>
      <c r="AN239" s="8">
        <v>1</v>
      </c>
      <c r="AO239" s="8">
        <v>5.4242730316764208E-2</v>
      </c>
      <c r="AP239" s="8">
        <v>1</v>
      </c>
      <c r="AQ239" s="8">
        <v>1</v>
      </c>
      <c r="AR239" s="8">
        <v>0.99326317676393716</v>
      </c>
      <c r="AS239" s="47">
        <v>5.4242730316764208E-2</v>
      </c>
      <c r="AT239" s="47">
        <v>0.76756202060006051</v>
      </c>
      <c r="AU239" s="13">
        <v>0</v>
      </c>
    </row>
    <row r="240" spans="4:47" x14ac:dyDescent="0.25">
      <c r="D240" s="8">
        <v>236</v>
      </c>
      <c r="E240" s="8">
        <f t="shared" ca="1" si="62"/>
        <v>0.69082036404107328</v>
      </c>
      <c r="F240" s="21">
        <f t="shared" ca="1" si="63"/>
        <v>59.205727016838956</v>
      </c>
      <c r="G240" s="21"/>
      <c r="H240" s="8">
        <v>236</v>
      </c>
      <c r="I240" s="21">
        <f t="shared" ca="1" si="64"/>
        <v>0.66773682767787601</v>
      </c>
      <c r="J240" s="21">
        <f t="shared" ca="1" si="65"/>
        <v>33.440228648204744</v>
      </c>
      <c r="K240" s="2"/>
      <c r="M240" s="1"/>
      <c r="N240" s="44"/>
      <c r="O240" s="44">
        <v>50618</v>
      </c>
      <c r="Q240" s="26">
        <v>237</v>
      </c>
      <c r="R240" s="42">
        <f t="shared" ca="1" si="60"/>
        <v>48488</v>
      </c>
      <c r="S240" s="26" t="str">
        <f ca="1">IFERROR(IF(VLOOKUP(R240,$M$5:$M$504,1,0)&gt;0,$M$3,""),IFERROR(IF(VLOOKUP(R240,$N$5:$N$504,1,0)&gt;0,$N$3,""),IFERROR(IF(VLOOKUP(R240,#REF!,1,0)&gt;0,#REF!,""),IFERROR(IF(VLOOKUP(R240,#REF!,1,0)&gt;0,#REF!,""),IFERROR(IF(VLOOKUP(R240,$O$5:$O$244,1,0)&gt;0,$O$3,""),"ERROR")))))</f>
        <v>CAMBIO MES</v>
      </c>
      <c r="T240" s="26" t="str">
        <f ca="1">IFERROR(IF(VLOOKUP(R240,$M$5:$M$504,1,0)&gt;0,$M$4,""),IFERROR(IF(VLOOKUP(R240,$N$5:$N$504,1,0)&gt;0,$N$4,""),IFERROR(IF(VLOOKUP(R240,#REF!,1,0)&gt;0,#REF!,""),IFERROR(IF(VLOOKUP(R240,#REF!,1,0)&gt;0,#REF!,""),IFERROR(IF(VLOOKUP(R240,$O$5:$O$244,1,0)&gt;0,$O$3,""),"ERROR")))))</f>
        <v>CAMBIO MES</v>
      </c>
      <c r="U240" s="26">
        <f t="shared" ca="1" si="66"/>
        <v>0</v>
      </c>
      <c r="V240" s="26">
        <f t="shared" ca="1" si="61"/>
        <v>0</v>
      </c>
      <c r="W240" s="26">
        <f t="shared" ca="1" si="57"/>
        <v>31</v>
      </c>
      <c r="X240" s="26">
        <f t="shared" ca="1" si="58"/>
        <v>2032</v>
      </c>
      <c r="Y240" s="26">
        <f t="shared" ca="1" si="59"/>
        <v>10</v>
      </c>
      <c r="AF240" s="8">
        <v>230</v>
      </c>
      <c r="AG240" s="8">
        <v>0</v>
      </c>
      <c r="AH240" s="8">
        <v>0.75372923020898142</v>
      </c>
      <c r="AI240" s="8">
        <v>1</v>
      </c>
      <c r="AJ240" s="8">
        <v>1</v>
      </c>
      <c r="AK240" s="8">
        <v>1</v>
      </c>
      <c r="AL240" s="8">
        <v>1.8886258307369039E-2</v>
      </c>
      <c r="AM240" s="8">
        <v>0.65919344573405636</v>
      </c>
      <c r="AN240" s="8">
        <v>1</v>
      </c>
      <c r="AO240" s="8">
        <v>1</v>
      </c>
      <c r="AP240" s="8">
        <v>1</v>
      </c>
      <c r="AQ240" s="8">
        <v>1</v>
      </c>
      <c r="AR240" s="8">
        <v>1</v>
      </c>
      <c r="AS240" s="47">
        <v>0</v>
      </c>
      <c r="AT240" s="47">
        <v>0.78659178907624194</v>
      </c>
      <c r="AU240" s="13">
        <v>1</v>
      </c>
    </row>
    <row r="241" spans="4:47" x14ac:dyDescent="0.25">
      <c r="D241" s="8">
        <v>237</v>
      </c>
      <c r="E241" s="8">
        <f t="shared" ca="1" si="62"/>
        <v>0.6545707663409609</v>
      </c>
      <c r="F241" s="21">
        <f t="shared" ca="1" si="63"/>
        <v>66.463510843121227</v>
      </c>
      <c r="G241" s="21"/>
      <c r="H241" s="8">
        <v>237</v>
      </c>
      <c r="I241" s="21">
        <f t="shared" ca="1" si="64"/>
        <v>0.27780368271251821</v>
      </c>
      <c r="J241" s="21">
        <f t="shared" ca="1" si="65"/>
        <v>4.6829805893507128</v>
      </c>
      <c r="K241" s="2"/>
      <c r="M241" s="1"/>
      <c r="N241" s="44"/>
      <c r="O241" s="44">
        <v>50649</v>
      </c>
      <c r="Q241" s="26">
        <v>238</v>
      </c>
      <c r="R241" s="42">
        <f t="shared" ca="1" si="60"/>
        <v>48519</v>
      </c>
      <c r="S241" s="26" t="str">
        <f ca="1">IFERROR(IF(VLOOKUP(R241,$M$5:$M$504,1,0)&gt;0,$M$3,""),IFERROR(IF(VLOOKUP(R241,$N$5:$N$504,1,0)&gt;0,$N$3,""),IFERROR(IF(VLOOKUP(R241,#REF!,1,0)&gt;0,#REF!,""),IFERROR(IF(VLOOKUP(R241,#REF!,1,0)&gt;0,#REF!,""),IFERROR(IF(VLOOKUP(R241,$O$5:$O$244,1,0)&gt;0,$O$3,""),"ERROR")))))</f>
        <v>CAMBIO MES</v>
      </c>
      <c r="T241" s="26" t="str">
        <f ca="1">IFERROR(IF(VLOOKUP(R241,$M$5:$M$504,1,0)&gt;0,$M$4,""),IFERROR(IF(VLOOKUP(R241,$N$5:$N$504,1,0)&gt;0,$N$4,""),IFERROR(IF(VLOOKUP(R241,#REF!,1,0)&gt;0,#REF!,""),IFERROR(IF(VLOOKUP(R241,#REF!,1,0)&gt;0,#REF!,""),IFERROR(IF(VLOOKUP(R241,$O$5:$O$244,1,0)&gt;0,$O$3,""),"ERROR")))))</f>
        <v>CAMBIO MES</v>
      </c>
      <c r="U241" s="26">
        <f t="shared" ca="1" si="66"/>
        <v>0</v>
      </c>
      <c r="V241" s="26">
        <f t="shared" ca="1" si="61"/>
        <v>0</v>
      </c>
      <c r="W241" s="26">
        <f t="shared" ca="1" si="57"/>
        <v>6.2667147843385465</v>
      </c>
      <c r="X241" s="26">
        <f t="shared" ca="1" si="58"/>
        <v>2032</v>
      </c>
      <c r="Y241" s="26">
        <f t="shared" ca="1" si="59"/>
        <v>11</v>
      </c>
      <c r="AF241" s="8">
        <v>231</v>
      </c>
      <c r="AG241" s="8">
        <v>1</v>
      </c>
      <c r="AH241" s="8">
        <v>1</v>
      </c>
      <c r="AI241" s="8">
        <v>1</v>
      </c>
      <c r="AJ241" s="8">
        <v>1</v>
      </c>
      <c r="AK241" s="8">
        <v>1</v>
      </c>
      <c r="AL241" s="8">
        <v>1</v>
      </c>
      <c r="AM241" s="8">
        <v>0.84610027845760227</v>
      </c>
      <c r="AN241" s="8">
        <v>0.34222030499152045</v>
      </c>
      <c r="AO241" s="8">
        <v>1</v>
      </c>
      <c r="AP241" s="8">
        <v>1</v>
      </c>
      <c r="AQ241" s="8">
        <v>1</v>
      </c>
      <c r="AR241" s="8">
        <v>1</v>
      </c>
      <c r="AS241" s="47">
        <v>0.34222030499152045</v>
      </c>
      <c r="AT241" s="47">
        <v>0.93106284407376105</v>
      </c>
      <c r="AU241" s="13">
        <v>0</v>
      </c>
    </row>
    <row r="242" spans="4:47" x14ac:dyDescent="0.25">
      <c r="D242" s="8">
        <v>238</v>
      </c>
      <c r="E242" s="8">
        <f t="shared" ca="1" si="62"/>
        <v>0.1649639025627746</v>
      </c>
      <c r="F242" s="21">
        <f t="shared" ca="1" si="63"/>
        <v>227.47205155622552</v>
      </c>
      <c r="G242" s="21"/>
      <c r="H242" s="8">
        <v>238</v>
      </c>
      <c r="I242" s="21">
        <f t="shared" ca="1" si="64"/>
        <v>0.9144406172467936</v>
      </c>
      <c r="J242" s="21">
        <f t="shared" ca="1" si="65"/>
        <v>59.720891827892771</v>
      </c>
      <c r="K242" s="2"/>
      <c r="M242" s="1"/>
      <c r="N242" s="44"/>
      <c r="O242" s="44">
        <v>50679</v>
      </c>
      <c r="Q242" s="26">
        <v>239</v>
      </c>
      <c r="R242" s="42">
        <f t="shared" ca="1" si="60"/>
        <v>48525.266714784339</v>
      </c>
      <c r="S242" s="26" t="str">
        <f ca="1">IFERROR(IF(VLOOKUP(R242,$M$5:$M$504,1,0)&gt;0,$M$3,""),IFERROR(IF(VLOOKUP(R242,$N$5:$N$504,1,0)&gt;0,$N$3,""),IFERROR(IF(VLOOKUP(R242,#REF!,1,0)&gt;0,#REF!,""),IFERROR(IF(VLOOKUP(R242,#REF!,1,0)&gt;0,#REF!,""),IFERROR(IF(VLOOKUP(R242,$O$5:$O$244,1,0)&gt;0,$O$3,""),"ERROR")))))</f>
        <v>EQUIPO 1</v>
      </c>
      <c r="T242" s="26" t="str">
        <f ca="1">IFERROR(IF(VLOOKUP(R242,$M$5:$M$504,1,0)&gt;0,$M$4,""),IFERROR(IF(VLOOKUP(R242,$N$5:$N$504,1,0)&gt;0,$N$4,""),IFERROR(IF(VLOOKUP(R242,#REF!,1,0)&gt;0,#REF!,""),IFERROR(IF(VLOOKUP(R242,#REF!,1,0)&gt;0,#REF!,""),IFERROR(IF(VLOOKUP(R242,$O$5:$O$244,1,0)&gt;0,$O$3,""),"ERROR")))))</f>
        <v>FIN</v>
      </c>
      <c r="U242" s="26">
        <f t="shared" ca="1" si="66"/>
        <v>1</v>
      </c>
      <c r="V242" s="26">
        <f t="shared" ca="1" si="61"/>
        <v>1</v>
      </c>
      <c r="W242" s="26">
        <f t="shared" ca="1" si="57"/>
        <v>23.733285215661454</v>
      </c>
      <c r="X242" s="26">
        <f t="shared" ca="1" si="58"/>
        <v>2032</v>
      </c>
      <c r="Y242" s="26">
        <f t="shared" ca="1" si="59"/>
        <v>11</v>
      </c>
      <c r="AF242" s="8">
        <v>232</v>
      </c>
      <c r="AG242" s="8">
        <v>1</v>
      </c>
      <c r="AH242" s="8">
        <v>1</v>
      </c>
      <c r="AI242" s="8">
        <v>1</v>
      </c>
      <c r="AJ242" s="8">
        <v>1</v>
      </c>
      <c r="AK242" s="8">
        <v>1</v>
      </c>
      <c r="AL242" s="8">
        <v>0.60803621470598346</v>
      </c>
      <c r="AM242" s="8">
        <v>0</v>
      </c>
      <c r="AN242" s="8">
        <v>0.93217960577843062</v>
      </c>
      <c r="AO242" s="8">
        <v>1</v>
      </c>
      <c r="AP242" s="8">
        <v>1</v>
      </c>
      <c r="AQ242" s="8">
        <v>1</v>
      </c>
      <c r="AR242" s="8">
        <v>1</v>
      </c>
      <c r="AS242" s="47">
        <v>0</v>
      </c>
      <c r="AT242" s="47">
        <v>0.87709220334331739</v>
      </c>
      <c r="AU242" s="13">
        <v>1</v>
      </c>
    </row>
    <row r="243" spans="4:47" x14ac:dyDescent="0.25">
      <c r="D243" s="8">
        <v>239</v>
      </c>
      <c r="E243" s="8">
        <f t="shared" ca="1" si="62"/>
        <v>0.1949101552524154</v>
      </c>
      <c r="F243" s="21">
        <f t="shared" ca="1" si="63"/>
        <v>209.4443937445283</v>
      </c>
      <c r="G243" s="21"/>
      <c r="H243" s="8">
        <v>239</v>
      </c>
      <c r="I243" s="21">
        <f t="shared" ca="1" si="64"/>
        <v>0.89345142274226774</v>
      </c>
      <c r="J243" s="21">
        <f t="shared" ca="1" si="65"/>
        <v>56.2487264523702</v>
      </c>
      <c r="K243" s="2"/>
      <c r="M243" s="1"/>
      <c r="N243" s="44"/>
      <c r="O243" s="44">
        <v>50710</v>
      </c>
      <c r="Q243" s="26">
        <v>240</v>
      </c>
      <c r="R243" s="42">
        <f t="shared" ca="1" si="60"/>
        <v>48549</v>
      </c>
      <c r="S243" s="26" t="str">
        <f ca="1">IFERROR(IF(VLOOKUP(R243,$M$5:$M$504,1,0)&gt;0,$M$3,""),IFERROR(IF(VLOOKUP(R243,$N$5:$N$504,1,0)&gt;0,$N$3,""),IFERROR(IF(VLOOKUP(R243,#REF!,1,0)&gt;0,#REF!,""),IFERROR(IF(VLOOKUP(R243,#REF!,1,0)&gt;0,#REF!,""),IFERROR(IF(VLOOKUP(R243,$O$5:$O$244,1,0)&gt;0,$O$3,""),"ERROR")))))</f>
        <v>CAMBIO MES</v>
      </c>
      <c r="T243" s="26" t="str">
        <f ca="1">IFERROR(IF(VLOOKUP(R243,$M$5:$M$504,1,0)&gt;0,$M$4,""),IFERROR(IF(VLOOKUP(R243,$N$5:$N$504,1,0)&gt;0,$N$4,""),IFERROR(IF(VLOOKUP(R243,#REF!,1,0)&gt;0,#REF!,""),IFERROR(IF(VLOOKUP(R243,#REF!,1,0)&gt;0,#REF!,""),IFERROR(IF(VLOOKUP(R243,$O$5:$O$244,1,0)&gt;0,$O$3,""),"ERROR")))))</f>
        <v>CAMBIO MES</v>
      </c>
      <c r="U243" s="26">
        <f t="shared" ca="1" si="66"/>
        <v>1</v>
      </c>
      <c r="V243" s="26">
        <f t="shared" ca="1" si="61"/>
        <v>1</v>
      </c>
      <c r="W243" s="26">
        <f t="shared" ca="1" si="57"/>
        <v>31</v>
      </c>
      <c r="X243" s="26">
        <f t="shared" ca="1" si="58"/>
        <v>2032</v>
      </c>
      <c r="Y243" s="26">
        <f t="shared" ca="1" si="59"/>
        <v>12</v>
      </c>
      <c r="AF243" s="8">
        <v>233</v>
      </c>
      <c r="AG243" s="8">
        <v>1</v>
      </c>
      <c r="AH243" s="8">
        <v>1</v>
      </c>
      <c r="AI243" s="8">
        <v>0.24979246692237211</v>
      </c>
      <c r="AJ243" s="8">
        <v>1</v>
      </c>
      <c r="AK243" s="8">
        <v>1</v>
      </c>
      <c r="AL243" s="8">
        <v>1</v>
      </c>
      <c r="AM243" s="8">
        <v>1</v>
      </c>
      <c r="AN243" s="8">
        <v>1</v>
      </c>
      <c r="AO243" s="8">
        <v>0.84115345520646467</v>
      </c>
      <c r="AP243" s="8">
        <v>0.38332600487797941</v>
      </c>
      <c r="AQ243" s="8">
        <v>1</v>
      </c>
      <c r="AR243" s="8">
        <v>1</v>
      </c>
      <c r="AS243" s="47">
        <v>0.24979246692237211</v>
      </c>
      <c r="AT243" s="47">
        <v>0.87085281173152007</v>
      </c>
      <c r="AU243" s="13">
        <v>0</v>
      </c>
    </row>
    <row r="244" spans="4:47" x14ac:dyDescent="0.25">
      <c r="D244" s="8">
        <v>240</v>
      </c>
      <c r="E244" s="8">
        <f t="shared" ca="1" si="62"/>
        <v>0.54034543365447085</v>
      </c>
      <c r="F244" s="21">
        <f t="shared" ca="1" si="63"/>
        <v>91.283627697811227</v>
      </c>
      <c r="G244" s="21"/>
      <c r="H244" s="8">
        <v>240</v>
      </c>
      <c r="I244" s="21">
        <f t="shared" ca="1" si="64"/>
        <v>0.44182552393176433</v>
      </c>
      <c r="J244" s="21">
        <f t="shared" ca="1" si="65"/>
        <v>17.136415605542467</v>
      </c>
      <c r="K244" s="2"/>
      <c r="M244" s="1"/>
      <c r="N244" s="44"/>
      <c r="O244" s="44">
        <v>50740</v>
      </c>
      <c r="Q244" s="26">
        <v>241</v>
      </c>
      <c r="R244" s="42">
        <f t="shared" ca="1" si="60"/>
        <v>48580</v>
      </c>
      <c r="S244" s="26" t="str">
        <f ca="1">IFERROR(IF(VLOOKUP(R244,$M$5:$M$504,1,0)&gt;0,$M$3,""),IFERROR(IF(VLOOKUP(R244,$N$5:$N$504,1,0)&gt;0,$N$3,""),IFERROR(IF(VLOOKUP(R244,#REF!,1,0)&gt;0,#REF!,""),IFERROR(IF(VLOOKUP(R244,#REF!,1,0)&gt;0,#REF!,""),IFERROR(IF(VLOOKUP(R244,$O$5:$O$244,1,0)&gt;0,$O$3,""),"ERROR")))))</f>
        <v>CAMBIO MES</v>
      </c>
      <c r="T244" s="26" t="str">
        <f ca="1">IFERROR(IF(VLOOKUP(R244,$M$5:$M$504,1,0)&gt;0,$M$4,""),IFERROR(IF(VLOOKUP(R244,$N$5:$N$504,1,0)&gt;0,$N$4,""),IFERROR(IF(VLOOKUP(R244,#REF!,1,0)&gt;0,#REF!,""),IFERROR(IF(VLOOKUP(R244,#REF!,1,0)&gt;0,#REF!,""),IFERROR(IF(VLOOKUP(R244,$O$5:$O$244,1,0)&gt;0,$O$3,""),"ERROR")))))</f>
        <v>CAMBIO MES</v>
      </c>
      <c r="U244" s="26">
        <f t="shared" ca="1" si="66"/>
        <v>1</v>
      </c>
      <c r="V244" s="26">
        <f t="shared" ca="1" si="61"/>
        <v>1</v>
      </c>
      <c r="W244" s="26">
        <f t="shared" ca="1" si="57"/>
        <v>31</v>
      </c>
      <c r="X244" s="26">
        <f t="shared" ca="1" si="58"/>
        <v>2033</v>
      </c>
      <c r="Y244" s="26">
        <f t="shared" ca="1" si="59"/>
        <v>1</v>
      </c>
      <c r="AF244" s="8">
        <v>234</v>
      </c>
      <c r="AG244" s="8">
        <v>1</v>
      </c>
      <c r="AH244" s="8">
        <v>1</v>
      </c>
      <c r="AI244" s="8">
        <v>1</v>
      </c>
      <c r="AJ244" s="8">
        <v>1</v>
      </c>
      <c r="AK244" s="8">
        <v>1</v>
      </c>
      <c r="AL244" s="8">
        <v>1</v>
      </c>
      <c r="AM244" s="8">
        <v>1</v>
      </c>
      <c r="AN244" s="8">
        <v>0.73091035139077576</v>
      </c>
      <c r="AO244" s="8">
        <v>1</v>
      </c>
      <c r="AP244" s="8">
        <v>1</v>
      </c>
      <c r="AQ244" s="8">
        <v>1</v>
      </c>
      <c r="AR244" s="8">
        <v>0.4779237470490531</v>
      </c>
      <c r="AS244" s="47">
        <v>0.4779237470490531</v>
      </c>
      <c r="AT244" s="47">
        <v>0.93280508781269778</v>
      </c>
      <c r="AU244" s="13">
        <v>0</v>
      </c>
    </row>
    <row r="245" spans="4:47" x14ac:dyDescent="0.25">
      <c r="D245" s="8">
        <v>241</v>
      </c>
      <c r="E245" s="8">
        <f t="shared" ca="1" si="62"/>
        <v>4.3418033464130312E-2</v>
      </c>
      <c r="F245" s="21">
        <f t="shared" ca="1" si="63"/>
        <v>364.38359306843012</v>
      </c>
      <c r="G245" s="21"/>
      <c r="H245" s="8">
        <v>241</v>
      </c>
      <c r="I245" s="21">
        <f t="shared" ca="1" si="64"/>
        <v>0.96826156297269472</v>
      </c>
      <c r="J245" s="21">
        <f t="shared" ca="1" si="65"/>
        <v>73.41626674223572</v>
      </c>
      <c r="K245" s="2"/>
      <c r="M245" s="1"/>
      <c r="N245" s="1"/>
      <c r="Q245" s="26">
        <v>242</v>
      </c>
      <c r="R245" s="42">
        <f t="shared" ca="1" si="60"/>
        <v>48611</v>
      </c>
      <c r="S245" s="26" t="str">
        <f ca="1">IFERROR(IF(VLOOKUP(R245,$M$5:$M$504,1,0)&gt;0,$M$3,""),IFERROR(IF(VLOOKUP(R245,$N$5:$N$504,1,0)&gt;0,$N$3,""),IFERROR(IF(VLOOKUP(R245,#REF!,1,0)&gt;0,#REF!,""),IFERROR(IF(VLOOKUP(R245,#REF!,1,0)&gt;0,#REF!,""),IFERROR(IF(VLOOKUP(R245,$O$5:$O$244,1,0)&gt;0,$O$3,""),"ERROR")))))</f>
        <v>CAMBIO MES</v>
      </c>
      <c r="T245" s="26" t="str">
        <f ca="1">IFERROR(IF(VLOOKUP(R245,$M$5:$M$504,1,0)&gt;0,$M$4,""),IFERROR(IF(VLOOKUP(R245,$N$5:$N$504,1,0)&gt;0,$N$4,""),IFERROR(IF(VLOOKUP(R245,#REF!,1,0)&gt;0,#REF!,""),IFERROR(IF(VLOOKUP(R245,#REF!,1,0)&gt;0,#REF!,""),IFERROR(IF(VLOOKUP(R245,$O$5:$O$244,1,0)&gt;0,$O$3,""),"ERROR")))))</f>
        <v>CAMBIO MES</v>
      </c>
      <c r="U245" s="26">
        <f t="shared" ca="1" si="66"/>
        <v>1</v>
      </c>
      <c r="V245" s="26">
        <f t="shared" ca="1" si="61"/>
        <v>1</v>
      </c>
      <c r="W245" s="26">
        <f t="shared" ca="1" si="57"/>
        <v>28</v>
      </c>
      <c r="X245" s="26">
        <f t="shared" ca="1" si="58"/>
        <v>2033</v>
      </c>
      <c r="Y245" s="26">
        <f t="shared" ca="1" si="59"/>
        <v>2</v>
      </c>
      <c r="AF245" s="8">
        <v>235</v>
      </c>
      <c r="AG245" s="8">
        <v>0.39500680721516068</v>
      </c>
      <c r="AH245" s="8">
        <v>1</v>
      </c>
      <c r="AI245" s="8">
        <v>1</v>
      </c>
      <c r="AJ245" s="8">
        <v>1</v>
      </c>
      <c r="AK245" s="8">
        <v>1</v>
      </c>
      <c r="AL245" s="8">
        <v>1</v>
      </c>
      <c r="AM245" s="8">
        <v>0.40854747327783469</v>
      </c>
      <c r="AN245" s="8">
        <v>0.77276914693544729</v>
      </c>
      <c r="AO245" s="8">
        <v>1</v>
      </c>
      <c r="AP245" s="8">
        <v>1</v>
      </c>
      <c r="AQ245" s="8">
        <v>1</v>
      </c>
      <c r="AR245" s="8">
        <v>0.50888624640426694</v>
      </c>
      <c r="AS245" s="47">
        <v>0.39500680721516068</v>
      </c>
      <c r="AT245" s="47">
        <v>0.83737397229812049</v>
      </c>
      <c r="AU245" s="13">
        <v>0</v>
      </c>
    </row>
    <row r="246" spans="4:47" x14ac:dyDescent="0.25">
      <c r="D246" s="8">
        <v>242</v>
      </c>
      <c r="E246" s="8">
        <f t="shared" ca="1" si="62"/>
        <v>0.12745684680336977</v>
      </c>
      <c r="F246" s="21">
        <f t="shared" ca="1" si="63"/>
        <v>254.8677582292035</v>
      </c>
      <c r="G246" s="21"/>
      <c r="H246" s="8">
        <v>242</v>
      </c>
      <c r="I246" s="21">
        <f t="shared" ca="1" si="64"/>
        <v>3.0006422626706164E-2</v>
      </c>
      <c r="J246" s="21">
        <f t="shared" ca="1" si="65"/>
        <v>31.615142102020478</v>
      </c>
      <c r="K246" s="2"/>
      <c r="M246" s="1"/>
      <c r="N246" s="1"/>
      <c r="Q246" s="26">
        <v>243</v>
      </c>
      <c r="R246" s="42">
        <f t="shared" ca="1" si="60"/>
        <v>48639</v>
      </c>
      <c r="S246" s="26" t="str">
        <f ca="1">IFERROR(IF(VLOOKUP(R246,$M$5:$M$504,1,0)&gt;0,$M$3,""),IFERROR(IF(VLOOKUP(R246,$N$5:$N$504,1,0)&gt;0,$N$3,""),IFERROR(IF(VLOOKUP(R246,#REF!,1,0)&gt;0,#REF!,""),IFERROR(IF(VLOOKUP(R246,#REF!,1,0)&gt;0,#REF!,""),IFERROR(IF(VLOOKUP(R246,$O$5:$O$244,1,0)&gt;0,$O$3,""),"ERROR")))))</f>
        <v>CAMBIO MES</v>
      </c>
      <c r="T246" s="26" t="str">
        <f ca="1">IFERROR(IF(VLOOKUP(R246,$M$5:$M$504,1,0)&gt;0,$M$4,""),IFERROR(IF(VLOOKUP(R246,$N$5:$N$504,1,0)&gt;0,$N$4,""),IFERROR(IF(VLOOKUP(R246,#REF!,1,0)&gt;0,#REF!,""),IFERROR(IF(VLOOKUP(R246,#REF!,1,0)&gt;0,#REF!,""),IFERROR(IF(VLOOKUP(R246,$O$5:$O$244,1,0)&gt;0,$O$3,""),"ERROR")))))</f>
        <v>CAMBIO MES</v>
      </c>
      <c r="U246" s="26">
        <f t="shared" ca="1" si="66"/>
        <v>1</v>
      </c>
      <c r="V246" s="26">
        <f t="shared" ca="1" si="61"/>
        <v>1</v>
      </c>
      <c r="W246" s="26">
        <f t="shared" ca="1" si="57"/>
        <v>0.43989408347260905</v>
      </c>
      <c r="X246" s="26">
        <f t="shared" ca="1" si="58"/>
        <v>2033</v>
      </c>
      <c r="Y246" s="26">
        <f t="shared" ca="1" si="59"/>
        <v>3</v>
      </c>
      <c r="AF246" s="8">
        <v>236</v>
      </c>
      <c r="AG246" s="8">
        <v>0.76777227005696924</v>
      </c>
      <c r="AH246" s="8">
        <v>0</v>
      </c>
      <c r="AI246" s="8">
        <v>0.39356880951808926</v>
      </c>
      <c r="AJ246" s="8">
        <v>1</v>
      </c>
      <c r="AK246" s="8">
        <v>0.84664263263567263</v>
      </c>
      <c r="AL246" s="8">
        <v>0.23901189708946427</v>
      </c>
      <c r="AM246" s="8">
        <v>1</v>
      </c>
      <c r="AN246" s="8">
        <v>1</v>
      </c>
      <c r="AO246" s="8">
        <v>1</v>
      </c>
      <c r="AP246" s="8">
        <v>1</v>
      </c>
      <c r="AQ246" s="8">
        <v>1</v>
      </c>
      <c r="AR246" s="8">
        <v>1</v>
      </c>
      <c r="AS246" s="47">
        <v>0</v>
      </c>
      <c r="AT246" s="47">
        <v>0.77648726572936055</v>
      </c>
      <c r="AU246" s="13">
        <v>1</v>
      </c>
    </row>
    <row r="247" spans="4:47" x14ac:dyDescent="0.25">
      <c r="D247" s="8">
        <v>243</v>
      </c>
      <c r="E247" s="8">
        <f t="shared" ca="1" si="62"/>
        <v>0.81672111939845082</v>
      </c>
      <c r="F247" s="21">
        <f t="shared" ca="1" si="63"/>
        <v>35.472771919888373</v>
      </c>
      <c r="G247" s="21"/>
      <c r="H247" s="8">
        <v>243</v>
      </c>
      <c r="I247" s="21">
        <f t="shared" ca="1" si="64"/>
        <v>0.53082515815329923</v>
      </c>
      <c r="J247" s="21">
        <f t="shared" ca="1" si="65"/>
        <v>23.424093085530686</v>
      </c>
      <c r="K247" s="2"/>
      <c r="M247" s="1"/>
      <c r="N247" s="1"/>
      <c r="Q247" s="26">
        <v>244</v>
      </c>
      <c r="R247" s="42">
        <f t="shared" ca="1" si="60"/>
        <v>48639.439894083473</v>
      </c>
      <c r="S247" s="26" t="str">
        <f ca="1">IFERROR(IF(VLOOKUP(R247,$M$5:$M$504,1,0)&gt;0,$M$3,""),IFERROR(IF(VLOOKUP(R247,$N$5:$N$504,1,0)&gt;0,$N$3,""),IFERROR(IF(VLOOKUP(R247,#REF!,1,0)&gt;0,#REF!,""),IFERROR(IF(VLOOKUP(R247,#REF!,1,0)&gt;0,#REF!,""),IFERROR(IF(VLOOKUP(R247,$O$5:$O$244,1,0)&gt;0,$O$3,""),"ERROR")))))</f>
        <v>EQUIPO 1</v>
      </c>
      <c r="T247" s="26" t="str">
        <f ca="1">IFERROR(IF(VLOOKUP(R247,$M$5:$M$504,1,0)&gt;0,$M$4,""),IFERROR(IF(VLOOKUP(R247,$N$5:$N$504,1,0)&gt;0,$N$4,""),IFERROR(IF(VLOOKUP(R247,#REF!,1,0)&gt;0,#REF!,""),IFERROR(IF(VLOOKUP(R247,#REF!,1,0)&gt;0,#REF!,""),IFERROR(IF(VLOOKUP(R247,$O$5:$O$244,1,0)&gt;0,$O$3,""),"ERROR")))))</f>
        <v>INICIO</v>
      </c>
      <c r="U247" s="26">
        <f t="shared" ca="1" si="66"/>
        <v>0</v>
      </c>
      <c r="V247" s="26">
        <f t="shared" ca="1" si="61"/>
        <v>0</v>
      </c>
      <c r="W247" s="26">
        <f t="shared" ca="1" si="57"/>
        <v>30.560105916527391</v>
      </c>
      <c r="X247" s="26">
        <f t="shared" ca="1" si="58"/>
        <v>2033</v>
      </c>
      <c r="Y247" s="26">
        <f t="shared" ca="1" si="59"/>
        <v>3</v>
      </c>
      <c r="AF247" s="8">
        <v>237</v>
      </c>
      <c r="AG247" s="8">
        <v>1</v>
      </c>
      <c r="AH247" s="8">
        <v>1</v>
      </c>
      <c r="AI247" s="8">
        <v>1</v>
      </c>
      <c r="AJ247" s="8">
        <v>1</v>
      </c>
      <c r="AK247" s="8">
        <v>0.40072610450536766</v>
      </c>
      <c r="AL247" s="8">
        <v>0.21722752584270591</v>
      </c>
      <c r="AM247" s="8">
        <v>1</v>
      </c>
      <c r="AN247" s="8">
        <v>0.66179424847688362</v>
      </c>
      <c r="AO247" s="8">
        <v>1</v>
      </c>
      <c r="AP247" s="8">
        <v>1</v>
      </c>
      <c r="AQ247" s="8">
        <v>0.45452098939640562</v>
      </c>
      <c r="AR247" s="8">
        <v>0.69680553371360854</v>
      </c>
      <c r="AS247" s="47">
        <v>0.21722752584270591</v>
      </c>
      <c r="AT247" s="47">
        <v>0.78545632313628766</v>
      </c>
      <c r="AU247" s="13">
        <v>0</v>
      </c>
    </row>
    <row r="248" spans="4:47" x14ac:dyDescent="0.25">
      <c r="D248" s="8">
        <v>244</v>
      </c>
      <c r="E248" s="8">
        <f t="shared" ca="1" si="62"/>
        <v>0.61728801508148234</v>
      </c>
      <c r="F248" s="21">
        <f t="shared" ca="1" si="63"/>
        <v>74.204470750030936</v>
      </c>
      <c r="G248" s="21"/>
      <c r="H248" s="8">
        <v>244</v>
      </c>
      <c r="I248" s="21">
        <f t="shared" ca="1" si="64"/>
        <v>0.79811421173143116</v>
      </c>
      <c r="J248" s="21">
        <f t="shared" ca="1" si="65"/>
        <v>44.718577793868064</v>
      </c>
      <c r="K248" s="2"/>
      <c r="M248" s="1"/>
      <c r="N248" s="1"/>
      <c r="Q248" s="26">
        <v>245</v>
      </c>
      <c r="R248" s="42">
        <f t="shared" ca="1" si="60"/>
        <v>48670</v>
      </c>
      <c r="S248" s="26" t="str">
        <f ca="1">IFERROR(IF(VLOOKUP(R248,$M$5:$M$504,1,0)&gt;0,$M$3,""),IFERROR(IF(VLOOKUP(R248,$N$5:$N$504,1,0)&gt;0,$N$3,""),IFERROR(IF(VLOOKUP(R248,#REF!,1,0)&gt;0,#REF!,""),IFERROR(IF(VLOOKUP(R248,#REF!,1,0)&gt;0,#REF!,""),IFERROR(IF(VLOOKUP(R248,$O$5:$O$244,1,0)&gt;0,$O$3,""),"ERROR")))))</f>
        <v>CAMBIO MES</v>
      </c>
      <c r="T248" s="26" t="str">
        <f ca="1">IFERROR(IF(VLOOKUP(R248,$M$5:$M$504,1,0)&gt;0,$M$4,""),IFERROR(IF(VLOOKUP(R248,$N$5:$N$504,1,0)&gt;0,$N$4,""),IFERROR(IF(VLOOKUP(R248,#REF!,1,0)&gt;0,#REF!,""),IFERROR(IF(VLOOKUP(R248,#REF!,1,0)&gt;0,#REF!,""),IFERROR(IF(VLOOKUP(R248,$O$5:$O$244,1,0)&gt;0,$O$3,""),"ERROR")))))</f>
        <v>CAMBIO MES</v>
      </c>
      <c r="U248" s="26">
        <f t="shared" ca="1" si="66"/>
        <v>0</v>
      </c>
      <c r="V248" s="26">
        <f t="shared" ca="1" si="61"/>
        <v>0</v>
      </c>
      <c r="W248" s="26">
        <f t="shared" ca="1" si="57"/>
        <v>11.713468232032028</v>
      </c>
      <c r="X248" s="26">
        <f t="shared" ca="1" si="58"/>
        <v>2033</v>
      </c>
      <c r="Y248" s="26">
        <f t="shared" ca="1" si="59"/>
        <v>4</v>
      </c>
      <c r="AF248" s="8">
        <v>238</v>
      </c>
      <c r="AG248" s="8">
        <v>0.87193870463811285</v>
      </c>
      <c r="AH248" s="8">
        <v>0.70177951440876185</v>
      </c>
      <c r="AI248" s="8">
        <v>1</v>
      </c>
      <c r="AJ248" s="8">
        <v>1</v>
      </c>
      <c r="AK248" s="8">
        <v>1</v>
      </c>
      <c r="AL248" s="8">
        <v>1</v>
      </c>
      <c r="AM248" s="8">
        <v>1</v>
      </c>
      <c r="AN248" s="8">
        <v>1</v>
      </c>
      <c r="AO248" s="8">
        <v>1</v>
      </c>
      <c r="AP248" s="8">
        <v>1</v>
      </c>
      <c r="AQ248" s="8">
        <v>1</v>
      </c>
      <c r="AR248" s="8">
        <v>1</v>
      </c>
      <c r="AS248" s="47">
        <v>0.70177951440876185</v>
      </c>
      <c r="AT248" s="47">
        <v>0.96624637328007346</v>
      </c>
      <c r="AU248" s="13">
        <v>0</v>
      </c>
    </row>
    <row r="249" spans="4:47" x14ac:dyDescent="0.25">
      <c r="D249" s="8">
        <v>245</v>
      </c>
      <c r="E249" s="8">
        <f t="shared" ca="1" si="62"/>
        <v>0.73864708732876827</v>
      </c>
      <c r="F249" s="21">
        <f t="shared" ca="1" si="63"/>
        <v>49.964532167937328</v>
      </c>
      <c r="G249" s="21"/>
      <c r="H249" s="8">
        <v>245</v>
      </c>
      <c r="I249" s="21">
        <f t="shared" ca="1" si="64"/>
        <v>0.59903911949924438</v>
      </c>
      <c r="J249" s="21">
        <f t="shared" ca="1" si="65"/>
        <v>28.301520902354689</v>
      </c>
      <c r="K249" s="2"/>
      <c r="M249" s="1"/>
      <c r="N249" s="1"/>
      <c r="Q249" s="26">
        <v>246</v>
      </c>
      <c r="R249" s="42">
        <f t="shared" ca="1" si="60"/>
        <v>48681.713468232032</v>
      </c>
      <c r="S249" s="26" t="str">
        <f ca="1">IFERROR(IF(VLOOKUP(R249,$M$5:$M$504,1,0)&gt;0,$M$3,""),IFERROR(IF(VLOOKUP(R249,$N$5:$N$504,1,0)&gt;0,$N$3,""),IFERROR(IF(VLOOKUP(R249,#REF!,1,0)&gt;0,#REF!,""),IFERROR(IF(VLOOKUP(R249,#REF!,1,0)&gt;0,#REF!,""),IFERROR(IF(VLOOKUP(R249,$O$5:$O$244,1,0)&gt;0,$O$3,""),"ERROR")))))</f>
        <v>EQUIPO 1</v>
      </c>
      <c r="T249" s="26" t="str">
        <f ca="1">IFERROR(IF(VLOOKUP(R249,$M$5:$M$504,1,0)&gt;0,$M$4,""),IFERROR(IF(VLOOKUP(R249,$N$5:$N$504,1,0)&gt;0,$N$4,""),IFERROR(IF(VLOOKUP(R249,#REF!,1,0)&gt;0,#REF!,""),IFERROR(IF(VLOOKUP(R249,#REF!,1,0)&gt;0,#REF!,""),IFERROR(IF(VLOOKUP(R249,$O$5:$O$244,1,0)&gt;0,$O$3,""),"ERROR")))))</f>
        <v>FIN</v>
      </c>
      <c r="U249" s="26">
        <f t="shared" ca="1" si="66"/>
        <v>1</v>
      </c>
      <c r="V249" s="26">
        <f t="shared" ca="1" si="61"/>
        <v>1</v>
      </c>
      <c r="W249" s="26">
        <f t="shared" ca="1" si="57"/>
        <v>18.286531767967972</v>
      </c>
      <c r="X249" s="26">
        <f t="shared" ca="1" si="58"/>
        <v>2033</v>
      </c>
      <c r="Y249" s="26">
        <f t="shared" ca="1" si="59"/>
        <v>4</v>
      </c>
      <c r="AF249" s="8">
        <v>239</v>
      </c>
      <c r="AG249" s="8">
        <v>1</v>
      </c>
      <c r="AH249" s="8">
        <v>1</v>
      </c>
      <c r="AI249" s="8">
        <v>1</v>
      </c>
      <c r="AJ249" s="8">
        <v>1</v>
      </c>
      <c r="AK249" s="8">
        <v>1</v>
      </c>
      <c r="AL249" s="8">
        <v>0.49798706113118291</v>
      </c>
      <c r="AM249" s="8">
        <v>1</v>
      </c>
      <c r="AN249" s="8">
        <v>1</v>
      </c>
      <c r="AO249" s="8">
        <v>1</v>
      </c>
      <c r="AP249" s="8">
        <v>0.88592431359082247</v>
      </c>
      <c r="AQ249" s="8">
        <v>0</v>
      </c>
      <c r="AR249" s="8">
        <v>0.81198472679816114</v>
      </c>
      <c r="AS249" s="47">
        <v>0</v>
      </c>
      <c r="AT249" s="47">
        <v>0.85088984133149037</v>
      </c>
      <c r="AU249" s="13">
        <v>1</v>
      </c>
    </row>
    <row r="250" spans="4:47" x14ac:dyDescent="0.25">
      <c r="D250" s="8">
        <v>246</v>
      </c>
      <c r="E250" s="8">
        <f t="shared" ca="1" si="62"/>
        <v>0.72060843495060956</v>
      </c>
      <c r="F250" s="21">
        <f t="shared" ca="1" si="63"/>
        <v>53.410256647533757</v>
      </c>
      <c r="G250" s="21"/>
      <c r="H250" s="8">
        <v>246</v>
      </c>
      <c r="I250" s="21">
        <f t="shared" ca="1" si="64"/>
        <v>0.55989528412836254</v>
      </c>
      <c r="J250" s="21">
        <f t="shared" ca="1" si="65"/>
        <v>25.486176593560735</v>
      </c>
      <c r="K250" s="2"/>
      <c r="M250" s="1"/>
      <c r="N250" s="1"/>
      <c r="Q250" s="26">
        <v>247</v>
      </c>
      <c r="R250" s="42">
        <f t="shared" ca="1" si="60"/>
        <v>48700</v>
      </c>
      <c r="S250" s="26" t="str">
        <f ca="1">IFERROR(IF(VLOOKUP(R250,$M$5:$M$504,1,0)&gt;0,$M$3,""),IFERROR(IF(VLOOKUP(R250,$N$5:$N$504,1,0)&gt;0,$N$3,""),IFERROR(IF(VLOOKUP(R250,#REF!,1,0)&gt;0,#REF!,""),IFERROR(IF(VLOOKUP(R250,#REF!,1,0)&gt;0,#REF!,""),IFERROR(IF(VLOOKUP(R250,$O$5:$O$244,1,0)&gt;0,$O$3,""),"ERROR")))))</f>
        <v>CAMBIO MES</v>
      </c>
      <c r="T250" s="26" t="str">
        <f ca="1">IFERROR(IF(VLOOKUP(R250,$M$5:$M$504,1,0)&gt;0,$M$4,""),IFERROR(IF(VLOOKUP(R250,$N$5:$N$504,1,0)&gt;0,$N$4,""),IFERROR(IF(VLOOKUP(R250,#REF!,1,0)&gt;0,#REF!,""),IFERROR(IF(VLOOKUP(R250,#REF!,1,0)&gt;0,#REF!,""),IFERROR(IF(VLOOKUP(R250,$O$5:$O$244,1,0)&gt;0,$O$3,""),"ERROR")))))</f>
        <v>CAMBIO MES</v>
      </c>
      <c r="U250" s="26">
        <f t="shared" ca="1" si="66"/>
        <v>1</v>
      </c>
      <c r="V250" s="26">
        <f t="shared" ca="1" si="61"/>
        <v>1</v>
      </c>
      <c r="W250" s="26">
        <f t="shared" ca="1" si="57"/>
        <v>31</v>
      </c>
      <c r="X250" s="26">
        <f t="shared" ca="1" si="58"/>
        <v>2033</v>
      </c>
      <c r="Y250" s="26">
        <f t="shared" ca="1" si="59"/>
        <v>5</v>
      </c>
      <c r="AF250" s="8">
        <v>240</v>
      </c>
      <c r="AG250" s="8">
        <v>1</v>
      </c>
      <c r="AH250" s="8">
        <v>1</v>
      </c>
      <c r="AI250" s="8">
        <v>1</v>
      </c>
      <c r="AJ250" s="8">
        <v>1</v>
      </c>
      <c r="AK250" s="8">
        <v>1</v>
      </c>
      <c r="AL250" s="8">
        <v>1</v>
      </c>
      <c r="AM250" s="8">
        <v>1</v>
      </c>
      <c r="AN250" s="8">
        <v>1</v>
      </c>
      <c r="AO250" s="8">
        <v>1</v>
      </c>
      <c r="AP250" s="8">
        <v>1</v>
      </c>
      <c r="AQ250" s="8">
        <v>1</v>
      </c>
      <c r="AR250" s="8">
        <v>1</v>
      </c>
      <c r="AS250" s="47">
        <v>1</v>
      </c>
      <c r="AT250" s="47">
        <v>1</v>
      </c>
      <c r="AU250" s="13">
        <v>0</v>
      </c>
    </row>
    <row r="251" spans="4:47" x14ac:dyDescent="0.25">
      <c r="D251" s="8">
        <v>247</v>
      </c>
      <c r="E251" s="8">
        <f t="shared" ca="1" si="62"/>
        <v>0.45871120541919164</v>
      </c>
      <c r="F251" s="21">
        <f t="shared" ca="1" si="63"/>
        <v>111.5548494939322</v>
      </c>
      <c r="G251" s="21"/>
      <c r="H251" s="8">
        <v>247</v>
      </c>
      <c r="I251" s="21">
        <f t="shared" ca="1" si="64"/>
        <v>0.97420170944943285</v>
      </c>
      <c r="J251" s="21">
        <f t="shared" ca="1" si="65"/>
        <v>75.964317211344536</v>
      </c>
      <c r="K251" s="2"/>
      <c r="M251" s="1"/>
      <c r="N251" s="1"/>
      <c r="Q251" s="26">
        <v>248</v>
      </c>
      <c r="R251" s="42">
        <f t="shared" ca="1" si="60"/>
        <v>48731</v>
      </c>
      <c r="S251" s="26" t="str">
        <f ca="1">IFERROR(IF(VLOOKUP(R251,$M$5:$M$504,1,0)&gt;0,$M$3,""),IFERROR(IF(VLOOKUP(R251,$N$5:$N$504,1,0)&gt;0,$N$3,""),IFERROR(IF(VLOOKUP(R251,#REF!,1,0)&gt;0,#REF!,""),IFERROR(IF(VLOOKUP(R251,#REF!,1,0)&gt;0,#REF!,""),IFERROR(IF(VLOOKUP(R251,$O$5:$O$244,1,0)&gt;0,$O$3,""),"ERROR")))))</f>
        <v>CAMBIO MES</v>
      </c>
      <c r="T251" s="26" t="str">
        <f ca="1">IFERROR(IF(VLOOKUP(R251,$M$5:$M$504,1,0)&gt;0,$M$4,""),IFERROR(IF(VLOOKUP(R251,$N$5:$N$504,1,0)&gt;0,$N$4,""),IFERROR(IF(VLOOKUP(R251,#REF!,1,0)&gt;0,#REF!,""),IFERROR(IF(VLOOKUP(R251,#REF!,1,0)&gt;0,#REF!,""),IFERROR(IF(VLOOKUP(R251,$O$5:$O$244,1,0)&gt;0,$O$3,""),"ERROR")))))</f>
        <v>CAMBIO MES</v>
      </c>
      <c r="U251" s="26">
        <f t="shared" ca="1" si="66"/>
        <v>1</v>
      </c>
      <c r="V251" s="26">
        <f t="shared" ca="1" si="61"/>
        <v>1</v>
      </c>
      <c r="W251" s="26">
        <f t="shared" ca="1" si="57"/>
        <v>30</v>
      </c>
      <c r="X251" s="26">
        <f t="shared" ca="1" si="58"/>
        <v>2033</v>
      </c>
      <c r="Y251" s="26">
        <f t="shared" ca="1" si="59"/>
        <v>6</v>
      </c>
      <c r="AF251" s="8">
        <v>241</v>
      </c>
      <c r="AG251" s="8">
        <v>0.30531051539066772</v>
      </c>
      <c r="AH251" s="8">
        <v>1</v>
      </c>
      <c r="AI251" s="8">
        <v>1</v>
      </c>
      <c r="AJ251" s="8">
        <v>1</v>
      </c>
      <c r="AK251" s="8">
        <v>1</v>
      </c>
      <c r="AL251" s="8">
        <v>1</v>
      </c>
      <c r="AM251" s="8">
        <v>1</v>
      </c>
      <c r="AN251" s="8">
        <v>1</v>
      </c>
      <c r="AO251" s="8">
        <v>1</v>
      </c>
      <c r="AP251" s="8">
        <v>3.8172597586620421E-2</v>
      </c>
      <c r="AQ251" s="8">
        <v>0.5844142562037935</v>
      </c>
      <c r="AR251" s="8">
        <v>1</v>
      </c>
      <c r="AS251" s="47">
        <v>3.8172597586620421E-2</v>
      </c>
      <c r="AT251" s="47">
        <v>0.82515179229701296</v>
      </c>
      <c r="AU251" s="13">
        <v>0</v>
      </c>
    </row>
    <row r="252" spans="4:47" x14ac:dyDescent="0.25">
      <c r="D252" s="8">
        <v>248</v>
      </c>
      <c r="E252" s="8">
        <f t="shared" ca="1" si="62"/>
        <v>0.47028595388842798</v>
      </c>
      <c r="F252" s="21">
        <f t="shared" ca="1" si="63"/>
        <v>108.51538752962611</v>
      </c>
      <c r="G252" s="21"/>
      <c r="H252" s="8">
        <v>248</v>
      </c>
      <c r="I252" s="21">
        <f t="shared" ca="1" si="64"/>
        <v>0.31527262499908459</v>
      </c>
      <c r="J252" s="21">
        <f t="shared" ca="1" si="65"/>
        <v>7.7305629413770287</v>
      </c>
      <c r="K252" s="2"/>
      <c r="M252" s="1"/>
      <c r="N252" s="1"/>
      <c r="Q252" s="26">
        <v>249</v>
      </c>
      <c r="R252" s="42">
        <f t="shared" ca="1" si="60"/>
        <v>48761</v>
      </c>
      <c r="S252" s="26" t="str">
        <f ca="1">IFERROR(IF(VLOOKUP(R252,$M$5:$M$504,1,0)&gt;0,$M$3,""),IFERROR(IF(VLOOKUP(R252,$N$5:$N$504,1,0)&gt;0,$N$3,""),IFERROR(IF(VLOOKUP(R252,#REF!,1,0)&gt;0,#REF!,""),IFERROR(IF(VLOOKUP(R252,#REF!,1,0)&gt;0,#REF!,""),IFERROR(IF(VLOOKUP(R252,$O$5:$O$244,1,0)&gt;0,$O$3,""),"ERROR")))))</f>
        <v>CAMBIO MES</v>
      </c>
      <c r="T252" s="26" t="str">
        <f ca="1">IFERROR(IF(VLOOKUP(R252,$M$5:$M$504,1,0)&gt;0,$M$4,""),IFERROR(IF(VLOOKUP(R252,$N$5:$N$504,1,0)&gt;0,$N$4,""),IFERROR(IF(VLOOKUP(R252,#REF!,1,0)&gt;0,#REF!,""),IFERROR(IF(VLOOKUP(R252,#REF!,1,0)&gt;0,#REF!,""),IFERROR(IF(VLOOKUP(R252,$O$5:$O$244,1,0)&gt;0,$O$3,""),"ERROR")))))</f>
        <v>CAMBIO MES</v>
      </c>
      <c r="U252" s="26">
        <f t="shared" ca="1" si="66"/>
        <v>1</v>
      </c>
      <c r="V252" s="26">
        <f t="shared" ca="1" si="61"/>
        <v>1</v>
      </c>
      <c r="W252" s="26">
        <f t="shared" ca="1" si="57"/>
        <v>13.996968500920048</v>
      </c>
      <c r="X252" s="26">
        <f t="shared" ca="1" si="58"/>
        <v>2033</v>
      </c>
      <c r="Y252" s="26">
        <f t="shared" ca="1" si="59"/>
        <v>7</v>
      </c>
      <c r="AF252" s="8">
        <v>242</v>
      </c>
      <c r="AG252" s="8">
        <v>1</v>
      </c>
      <c r="AH252" s="8">
        <v>0.8950601532277298</v>
      </c>
      <c r="AI252" s="8">
        <v>0.35135755401138485</v>
      </c>
      <c r="AJ252" s="8">
        <v>0.82096882141462024</v>
      </c>
      <c r="AK252" s="8">
        <v>1</v>
      </c>
      <c r="AL252" s="8">
        <v>0.29607445978472241</v>
      </c>
      <c r="AM252" s="8">
        <v>0</v>
      </c>
      <c r="AN252" s="8">
        <v>0</v>
      </c>
      <c r="AO252" s="8">
        <v>0.11707477604601688</v>
      </c>
      <c r="AP252" s="8">
        <v>0.56133538087963264</v>
      </c>
      <c r="AQ252" s="8">
        <v>1</v>
      </c>
      <c r="AR252" s="8">
        <v>0.44424911030059333</v>
      </c>
      <c r="AS252" s="47">
        <v>0</v>
      </c>
      <c r="AT252" s="47">
        <v>0.53739843673610177</v>
      </c>
      <c r="AU252" s="13">
        <v>2</v>
      </c>
    </row>
    <row r="253" spans="4:47" x14ac:dyDescent="0.25">
      <c r="D253" s="8">
        <v>249</v>
      </c>
      <c r="E253" s="8">
        <f t="shared" ca="1" si="62"/>
        <v>0.31529142513328501</v>
      </c>
      <c r="F253" s="21">
        <f t="shared" ca="1" si="63"/>
        <v>155.77009511987976</v>
      </c>
      <c r="G253" s="21"/>
      <c r="H253" s="8">
        <v>249</v>
      </c>
      <c r="I253" s="21">
        <f t="shared" ca="1" si="64"/>
        <v>0.60084701028788612</v>
      </c>
      <c r="J253" s="21">
        <f t="shared" ca="1" si="65"/>
        <v>28.433053671823984</v>
      </c>
      <c r="K253" s="2"/>
      <c r="M253" s="1"/>
      <c r="N253" s="1"/>
      <c r="Q253" s="26">
        <v>250</v>
      </c>
      <c r="R253" s="42">
        <f t="shared" ca="1" si="60"/>
        <v>48774.99696850092</v>
      </c>
      <c r="S253" s="26" t="str">
        <f ca="1">IFERROR(IF(VLOOKUP(R253,$M$5:$M$504,1,0)&gt;0,$M$3,""),IFERROR(IF(VLOOKUP(R253,$N$5:$N$504,1,0)&gt;0,$N$3,""),IFERROR(IF(VLOOKUP(R253,#REF!,1,0)&gt;0,#REF!,""),IFERROR(IF(VLOOKUP(R253,#REF!,1,0)&gt;0,#REF!,""),IFERROR(IF(VLOOKUP(R253,$O$5:$O$244,1,0)&gt;0,$O$3,""),"ERROR")))))</f>
        <v>EQUIPO 1</v>
      </c>
      <c r="T253" s="26" t="str">
        <f ca="1">IFERROR(IF(VLOOKUP(R253,$M$5:$M$504,1,0)&gt;0,$M$4,""),IFERROR(IF(VLOOKUP(R253,$N$5:$N$504,1,0)&gt;0,$N$4,""),IFERROR(IF(VLOOKUP(R253,#REF!,1,0)&gt;0,#REF!,""),IFERROR(IF(VLOOKUP(R253,#REF!,1,0)&gt;0,#REF!,""),IFERROR(IF(VLOOKUP(R253,$O$5:$O$244,1,0)&gt;0,$O$3,""),"ERROR")))))</f>
        <v>INICIO</v>
      </c>
      <c r="U253" s="26">
        <f t="shared" ca="1" si="66"/>
        <v>0</v>
      </c>
      <c r="V253" s="26">
        <f t="shared" ca="1" si="61"/>
        <v>0</v>
      </c>
      <c r="W253" s="26">
        <f t="shared" ca="1" si="57"/>
        <v>17.003031499079952</v>
      </c>
      <c r="X253" s="26">
        <f t="shared" ca="1" si="58"/>
        <v>2033</v>
      </c>
      <c r="Y253" s="26">
        <f t="shared" ca="1" si="59"/>
        <v>7</v>
      </c>
      <c r="AF253" s="8">
        <v>243</v>
      </c>
      <c r="AG253" s="8">
        <v>1</v>
      </c>
      <c r="AH253" s="8">
        <v>1</v>
      </c>
      <c r="AI253" s="8">
        <v>1</v>
      </c>
      <c r="AJ253" s="8">
        <v>1</v>
      </c>
      <c r="AK253" s="8">
        <v>1</v>
      </c>
      <c r="AL253" s="8">
        <v>1</v>
      </c>
      <c r="AM253" s="8">
        <v>1</v>
      </c>
      <c r="AN253" s="8">
        <v>1</v>
      </c>
      <c r="AO253" s="8">
        <v>1</v>
      </c>
      <c r="AP253" s="8">
        <v>1</v>
      </c>
      <c r="AQ253" s="8">
        <v>1</v>
      </c>
      <c r="AR253" s="8">
        <v>1</v>
      </c>
      <c r="AS253" s="47">
        <v>1</v>
      </c>
      <c r="AT253" s="47">
        <v>1</v>
      </c>
      <c r="AU253" s="13">
        <v>0</v>
      </c>
    </row>
    <row r="254" spans="4:47" x14ac:dyDescent="0.25">
      <c r="D254" s="8">
        <v>250</v>
      </c>
      <c r="E254" s="8">
        <f t="shared" ca="1" si="62"/>
        <v>0.53175256359433065</v>
      </c>
      <c r="F254" s="21">
        <f t="shared" ca="1" si="63"/>
        <v>93.300431991716877</v>
      </c>
      <c r="G254" s="21"/>
      <c r="H254" s="8">
        <v>250</v>
      </c>
      <c r="I254" s="21">
        <f t="shared" ca="1" si="64"/>
        <v>0.98187025919056514</v>
      </c>
      <c r="J254" s="21">
        <f t="shared" ca="1" si="65"/>
        <v>80.111035322307217</v>
      </c>
      <c r="K254" s="2"/>
      <c r="M254" s="1"/>
      <c r="N254" s="1"/>
      <c r="Q254" s="26">
        <v>251</v>
      </c>
      <c r="R254" s="42">
        <f t="shared" ca="1" si="60"/>
        <v>48792</v>
      </c>
      <c r="S254" s="26" t="str">
        <f ca="1">IFERROR(IF(VLOOKUP(R254,$M$5:$M$504,1,0)&gt;0,$M$3,""),IFERROR(IF(VLOOKUP(R254,$N$5:$N$504,1,0)&gt;0,$N$3,""),IFERROR(IF(VLOOKUP(R254,#REF!,1,0)&gt;0,#REF!,""),IFERROR(IF(VLOOKUP(R254,#REF!,1,0)&gt;0,#REF!,""),IFERROR(IF(VLOOKUP(R254,$O$5:$O$244,1,0)&gt;0,$O$3,""),"ERROR")))))</f>
        <v>CAMBIO MES</v>
      </c>
      <c r="T254" s="26" t="str">
        <f ca="1">IFERROR(IF(VLOOKUP(R254,$M$5:$M$504,1,0)&gt;0,$M$4,""),IFERROR(IF(VLOOKUP(R254,$N$5:$N$504,1,0)&gt;0,$N$4,""),IFERROR(IF(VLOOKUP(R254,#REF!,1,0)&gt;0,#REF!,""),IFERROR(IF(VLOOKUP(R254,#REF!,1,0)&gt;0,#REF!,""),IFERROR(IF(VLOOKUP(R254,$O$5:$O$244,1,0)&gt;0,$O$3,""),"ERROR")))))</f>
        <v>CAMBIO MES</v>
      </c>
      <c r="U254" s="26">
        <f t="shared" ca="1" si="66"/>
        <v>0</v>
      </c>
      <c r="V254" s="26">
        <f t="shared" ca="1" si="61"/>
        <v>0</v>
      </c>
      <c r="W254" s="26">
        <f t="shared" ca="1" si="57"/>
        <v>27.167713326271041</v>
      </c>
      <c r="X254" s="26">
        <f t="shared" ca="1" si="58"/>
        <v>2033</v>
      </c>
      <c r="Y254" s="26">
        <f t="shared" ca="1" si="59"/>
        <v>8</v>
      </c>
      <c r="AF254" s="8">
        <v>244</v>
      </c>
      <c r="AG254" s="8">
        <v>1</v>
      </c>
      <c r="AH254" s="8">
        <v>1</v>
      </c>
      <c r="AI254" s="8">
        <v>1</v>
      </c>
      <c r="AJ254" s="8">
        <v>1</v>
      </c>
      <c r="AK254" s="8">
        <v>1</v>
      </c>
      <c r="AL254" s="8">
        <v>1</v>
      </c>
      <c r="AM254" s="8">
        <v>0.85687152215705864</v>
      </c>
      <c r="AN254" s="8">
        <v>1</v>
      </c>
      <c r="AO254" s="8">
        <v>0.98017730796370117</v>
      </c>
      <c r="AP254" s="8">
        <v>0.18682738633769105</v>
      </c>
      <c r="AQ254" s="8">
        <v>0</v>
      </c>
      <c r="AR254" s="8">
        <v>0.73731366320533842</v>
      </c>
      <c r="AS254" s="47">
        <v>0</v>
      </c>
      <c r="AT254" s="47">
        <v>0.81264851770305147</v>
      </c>
      <c r="AU254" s="13">
        <v>1</v>
      </c>
    </row>
    <row r="255" spans="4:47" x14ac:dyDescent="0.25">
      <c r="D255" s="8">
        <v>251</v>
      </c>
      <c r="E255" s="8">
        <f t="shared" ca="1" si="62"/>
        <v>0.93994919042515768</v>
      </c>
      <c r="F255" s="21">
        <f t="shared" ca="1" si="63"/>
        <v>12.960248414755577</v>
      </c>
      <c r="G255" s="21"/>
      <c r="H255" s="8">
        <v>251</v>
      </c>
      <c r="I255" s="21">
        <f t="shared" ca="1" si="64"/>
        <v>0.7325363025909164</v>
      </c>
      <c r="J255" s="21">
        <f t="shared" ca="1" si="65"/>
        <v>38.691875548338388</v>
      </c>
      <c r="K255" s="2"/>
      <c r="M255" s="1"/>
      <c r="N255" s="1"/>
      <c r="Q255" s="26">
        <v>252</v>
      </c>
      <c r="R255" s="42">
        <f t="shared" ca="1" si="60"/>
        <v>48819.167713326271</v>
      </c>
      <c r="S255" s="26" t="str">
        <f ca="1">IFERROR(IF(VLOOKUP(R255,$M$5:$M$504,1,0)&gt;0,$M$3,""),IFERROR(IF(VLOOKUP(R255,$N$5:$N$504,1,0)&gt;0,$N$3,""),IFERROR(IF(VLOOKUP(R255,#REF!,1,0)&gt;0,#REF!,""),IFERROR(IF(VLOOKUP(R255,#REF!,1,0)&gt;0,#REF!,""),IFERROR(IF(VLOOKUP(R255,$O$5:$O$244,1,0)&gt;0,$O$3,""),"ERROR")))))</f>
        <v>EQUIPO 1</v>
      </c>
      <c r="T255" s="26" t="str">
        <f ca="1">IFERROR(IF(VLOOKUP(R255,$M$5:$M$504,1,0)&gt;0,$M$4,""),IFERROR(IF(VLOOKUP(R255,$N$5:$N$504,1,0)&gt;0,$N$4,""),IFERROR(IF(VLOOKUP(R255,#REF!,1,0)&gt;0,#REF!,""),IFERROR(IF(VLOOKUP(R255,#REF!,1,0)&gt;0,#REF!,""),IFERROR(IF(VLOOKUP(R255,$O$5:$O$244,1,0)&gt;0,$O$3,""),"ERROR")))))</f>
        <v>FIN</v>
      </c>
      <c r="U255" s="26">
        <f t="shared" ca="1" si="66"/>
        <v>1</v>
      </c>
      <c r="V255" s="26">
        <f t="shared" ca="1" si="61"/>
        <v>1</v>
      </c>
      <c r="W255" s="26">
        <f t="shared" ca="1" si="57"/>
        <v>3.8322866737289587</v>
      </c>
      <c r="X255" s="26">
        <f t="shared" ca="1" si="58"/>
        <v>2033</v>
      </c>
      <c r="Y255" s="26">
        <f t="shared" ca="1" si="59"/>
        <v>8</v>
      </c>
      <c r="AF255" s="8">
        <v>245</v>
      </c>
      <c r="AG255" s="8">
        <v>1</v>
      </c>
      <c r="AH255" s="8">
        <v>1</v>
      </c>
      <c r="AI255" s="8">
        <v>1</v>
      </c>
      <c r="AJ255" s="8">
        <v>1</v>
      </c>
      <c r="AK255" s="8">
        <v>1</v>
      </c>
      <c r="AL255" s="8">
        <v>1</v>
      </c>
      <c r="AM255" s="8">
        <v>1</v>
      </c>
      <c r="AN255" s="8">
        <v>1</v>
      </c>
      <c r="AO255" s="8">
        <v>1</v>
      </c>
      <c r="AP255" s="8">
        <v>1</v>
      </c>
      <c r="AQ255" s="8">
        <v>0.43996169523767698</v>
      </c>
      <c r="AR255" s="8">
        <v>1</v>
      </c>
      <c r="AS255" s="47">
        <v>0.43996169523767698</v>
      </c>
      <c r="AT255" s="47">
        <v>0.95396945440309677</v>
      </c>
      <c r="AU255" s="13">
        <v>0</v>
      </c>
    </row>
    <row r="256" spans="4:47" x14ac:dyDescent="0.25">
      <c r="D256" s="8">
        <v>252</v>
      </c>
      <c r="E256" s="8">
        <f t="shared" ca="1" si="62"/>
        <v>2.8137050813954567E-2</v>
      </c>
      <c r="F256" s="21">
        <f t="shared" ca="1" si="63"/>
        <v>406.79326419229642</v>
      </c>
      <c r="G256" s="21"/>
      <c r="H256" s="8">
        <v>252</v>
      </c>
      <c r="I256" s="21">
        <f t="shared" ca="1" si="64"/>
        <v>0.99570751542838742</v>
      </c>
      <c r="J256" s="21">
        <f t="shared" ca="1" si="65"/>
        <v>95.125568324428286</v>
      </c>
      <c r="K256" s="2"/>
      <c r="M256" s="1"/>
      <c r="N256" s="1"/>
      <c r="Q256" s="26">
        <v>253</v>
      </c>
      <c r="R256" s="42">
        <f t="shared" ca="1" si="60"/>
        <v>48823</v>
      </c>
      <c r="S256" s="26" t="str">
        <f ca="1">IFERROR(IF(VLOOKUP(R256,$M$5:$M$504,1,0)&gt;0,$M$3,""),IFERROR(IF(VLOOKUP(R256,$N$5:$N$504,1,0)&gt;0,$N$3,""),IFERROR(IF(VLOOKUP(R256,#REF!,1,0)&gt;0,#REF!,""),IFERROR(IF(VLOOKUP(R256,#REF!,1,0)&gt;0,#REF!,""),IFERROR(IF(VLOOKUP(R256,$O$5:$O$244,1,0)&gt;0,$O$3,""),"ERROR")))))</f>
        <v>CAMBIO MES</v>
      </c>
      <c r="T256" s="26" t="str">
        <f ca="1">IFERROR(IF(VLOOKUP(R256,$M$5:$M$504,1,0)&gt;0,$M$4,""),IFERROR(IF(VLOOKUP(R256,$N$5:$N$504,1,0)&gt;0,$N$4,""),IFERROR(IF(VLOOKUP(R256,#REF!,1,0)&gt;0,#REF!,""),IFERROR(IF(VLOOKUP(R256,#REF!,1,0)&gt;0,#REF!,""),IFERROR(IF(VLOOKUP(R256,$O$5:$O$244,1,0)&gt;0,$O$3,""),"ERROR")))))</f>
        <v>CAMBIO MES</v>
      </c>
      <c r="U256" s="26">
        <f t="shared" ca="1" si="66"/>
        <v>1</v>
      </c>
      <c r="V256" s="26">
        <f t="shared" ca="1" si="61"/>
        <v>1</v>
      </c>
      <c r="W256" s="26">
        <f t="shared" ca="1" si="57"/>
        <v>12.26285688594362</v>
      </c>
      <c r="X256" s="26">
        <f t="shared" ca="1" si="58"/>
        <v>2033</v>
      </c>
      <c r="Y256" s="26">
        <f t="shared" ca="1" si="59"/>
        <v>9</v>
      </c>
      <c r="AF256" s="8">
        <v>246</v>
      </c>
      <c r="AG256" s="8">
        <v>0</v>
      </c>
      <c r="AH256" s="8">
        <v>0.4518145648973067</v>
      </c>
      <c r="AI256" s="8">
        <v>1</v>
      </c>
      <c r="AJ256" s="8">
        <v>1</v>
      </c>
      <c r="AK256" s="8">
        <v>1</v>
      </c>
      <c r="AL256" s="8">
        <v>1</v>
      </c>
      <c r="AM256" s="8">
        <v>1</v>
      </c>
      <c r="AN256" s="8">
        <v>1</v>
      </c>
      <c r="AO256" s="8">
        <v>1</v>
      </c>
      <c r="AP256" s="8">
        <v>0.4247846691772969</v>
      </c>
      <c r="AQ256" s="8">
        <v>1</v>
      </c>
      <c r="AR256" s="8">
        <v>1</v>
      </c>
      <c r="AS256" s="47">
        <v>0</v>
      </c>
      <c r="AT256" s="47">
        <v>0.82416200701813913</v>
      </c>
      <c r="AU256" s="13">
        <v>1</v>
      </c>
    </row>
    <row r="257" spans="4:47" x14ac:dyDescent="0.25">
      <c r="D257" s="8">
        <v>253</v>
      </c>
      <c r="E257" s="8">
        <f t="shared" ca="1" si="62"/>
        <v>0.87815704995258914</v>
      </c>
      <c r="F257" s="21">
        <f t="shared" ca="1" si="63"/>
        <v>24.33098920658648</v>
      </c>
      <c r="G257" s="21"/>
      <c r="H257" s="8">
        <v>253</v>
      </c>
      <c r="I257" s="21">
        <f t="shared" ca="1" si="64"/>
        <v>0.22546733487213866</v>
      </c>
      <c r="J257" s="21">
        <f t="shared" ca="1" si="65"/>
        <v>5.9586257591519143E-2</v>
      </c>
      <c r="K257" s="2"/>
      <c r="M257" s="1"/>
      <c r="N257" s="1"/>
      <c r="Q257" s="26">
        <v>254</v>
      </c>
      <c r="R257" s="42">
        <f t="shared" ca="1" si="60"/>
        <v>48835.262856885944</v>
      </c>
      <c r="S257" s="26" t="str">
        <f ca="1">IFERROR(IF(VLOOKUP(R257,$M$5:$M$504,1,0)&gt;0,$M$3,""),IFERROR(IF(VLOOKUP(R257,$N$5:$N$504,1,0)&gt;0,$N$3,""),IFERROR(IF(VLOOKUP(R257,#REF!,1,0)&gt;0,#REF!,""),IFERROR(IF(VLOOKUP(R257,#REF!,1,0)&gt;0,#REF!,""),IFERROR(IF(VLOOKUP(R257,$O$5:$O$244,1,0)&gt;0,$O$3,""),"ERROR")))))</f>
        <v>EQUIPO 1</v>
      </c>
      <c r="T257" s="26" t="str">
        <f ca="1">IFERROR(IF(VLOOKUP(R257,$M$5:$M$504,1,0)&gt;0,$M$4,""),IFERROR(IF(VLOOKUP(R257,$N$5:$N$504,1,0)&gt;0,$N$4,""),IFERROR(IF(VLOOKUP(R257,#REF!,1,0)&gt;0,#REF!,""),IFERROR(IF(VLOOKUP(R257,#REF!,1,0)&gt;0,#REF!,""),IFERROR(IF(VLOOKUP(R257,$O$5:$O$244,1,0)&gt;0,$O$3,""),"ERROR")))))</f>
        <v>INICIO</v>
      </c>
      <c r="U257" s="26">
        <f t="shared" ca="1" si="66"/>
        <v>0</v>
      </c>
      <c r="V257" s="26">
        <f t="shared" ca="1" si="61"/>
        <v>0</v>
      </c>
      <c r="W257" s="26">
        <f t="shared" ca="1" si="57"/>
        <v>4.3339195986045524</v>
      </c>
      <c r="X257" s="26">
        <f t="shared" ca="1" si="58"/>
        <v>2033</v>
      </c>
      <c r="Y257" s="26">
        <f t="shared" ca="1" si="59"/>
        <v>9</v>
      </c>
      <c r="AF257" s="8">
        <v>247</v>
      </c>
      <c r="AG257" s="8">
        <v>0.45550841867858954</v>
      </c>
      <c r="AH257" s="8">
        <v>1</v>
      </c>
      <c r="AI257" s="8">
        <v>1</v>
      </c>
      <c r="AJ257" s="8">
        <v>0.58040896373665118</v>
      </c>
      <c r="AK257" s="8">
        <v>0</v>
      </c>
      <c r="AL257" s="8">
        <v>0.86329221742174311</v>
      </c>
      <c r="AM257" s="8">
        <v>1</v>
      </c>
      <c r="AN257" s="8">
        <v>1</v>
      </c>
      <c r="AO257" s="8">
        <v>1</v>
      </c>
      <c r="AP257" s="8">
        <v>0.24221247850284505</v>
      </c>
      <c r="AQ257" s="8">
        <v>0.71619527463747845</v>
      </c>
      <c r="AR257" s="8">
        <v>1</v>
      </c>
      <c r="AS257" s="47">
        <v>0</v>
      </c>
      <c r="AT257" s="47">
        <v>0.73541436023698814</v>
      </c>
      <c r="AU257" s="13">
        <v>1</v>
      </c>
    </row>
    <row r="258" spans="4:47" x14ac:dyDescent="0.25">
      <c r="D258" s="8">
        <v>254</v>
      </c>
      <c r="E258" s="8">
        <f t="shared" ca="1" si="62"/>
        <v>5.943180077234933E-2</v>
      </c>
      <c r="F258" s="21">
        <f t="shared" ca="1" si="63"/>
        <v>333.14182160500337</v>
      </c>
      <c r="G258" s="21"/>
      <c r="H258" s="8">
        <v>254</v>
      </c>
      <c r="I258" s="21">
        <f t="shared" ca="1" si="64"/>
        <v>0.37809542047363065</v>
      </c>
      <c r="J258" s="21">
        <f t="shared" ca="1" si="65"/>
        <v>12.522434496914263</v>
      </c>
      <c r="K258" s="2"/>
      <c r="M258" s="1"/>
      <c r="N258" s="1"/>
      <c r="Q258" s="26">
        <v>255</v>
      </c>
      <c r="R258" s="42">
        <f t="shared" ca="1" si="60"/>
        <v>48839.596776484548</v>
      </c>
      <c r="S258" s="26" t="str">
        <f ca="1">IFERROR(IF(VLOOKUP(R258,$M$5:$M$504,1,0)&gt;0,$M$3,""),IFERROR(IF(VLOOKUP(R258,$N$5:$N$504,1,0)&gt;0,$N$3,""),IFERROR(IF(VLOOKUP(R258,#REF!,1,0)&gt;0,#REF!,""),IFERROR(IF(VLOOKUP(R258,#REF!,1,0)&gt;0,#REF!,""),IFERROR(IF(VLOOKUP(R258,$O$5:$O$244,1,0)&gt;0,$O$3,""),"ERROR")))))</f>
        <v>EQUIPO 1</v>
      </c>
      <c r="T258" s="26" t="str">
        <f ca="1">IFERROR(IF(VLOOKUP(R258,$M$5:$M$504,1,0)&gt;0,$M$4,""),IFERROR(IF(VLOOKUP(R258,$N$5:$N$504,1,0)&gt;0,$N$4,""),IFERROR(IF(VLOOKUP(R258,#REF!,1,0)&gt;0,#REF!,""),IFERROR(IF(VLOOKUP(R258,#REF!,1,0)&gt;0,#REF!,""),IFERROR(IF(VLOOKUP(R258,$O$5:$O$244,1,0)&gt;0,$O$3,""),"ERROR")))))</f>
        <v>FIN</v>
      </c>
      <c r="U258" s="26">
        <f t="shared" ca="1" si="66"/>
        <v>1</v>
      </c>
      <c r="V258" s="26">
        <f t="shared" ca="1" si="61"/>
        <v>1</v>
      </c>
      <c r="W258" s="26">
        <f t="shared" ca="1" si="57"/>
        <v>13.403223515451828</v>
      </c>
      <c r="X258" s="26">
        <f t="shared" ca="1" si="58"/>
        <v>2033</v>
      </c>
      <c r="Y258" s="26">
        <f t="shared" ca="1" si="59"/>
        <v>9</v>
      </c>
      <c r="AF258" s="8">
        <v>248</v>
      </c>
      <c r="AG258" s="8">
        <v>0.13191638941568654</v>
      </c>
      <c r="AH258" s="8">
        <v>0</v>
      </c>
      <c r="AI258" s="8">
        <v>0.74131208630381973</v>
      </c>
      <c r="AJ258" s="8">
        <v>0.82900338279238595</v>
      </c>
      <c r="AK258" s="8">
        <v>0</v>
      </c>
      <c r="AL258" s="8">
        <v>0.69576233340242954</v>
      </c>
      <c r="AM258" s="8">
        <v>0.88158101487633467</v>
      </c>
      <c r="AN258" s="8">
        <v>1</v>
      </c>
      <c r="AO258" s="8">
        <v>1</v>
      </c>
      <c r="AP258" s="8">
        <v>1</v>
      </c>
      <c r="AQ258" s="8">
        <v>0.53982040201396253</v>
      </c>
      <c r="AR258" s="8">
        <v>0</v>
      </c>
      <c r="AS258" s="47">
        <v>0</v>
      </c>
      <c r="AT258" s="47">
        <v>0.57078541850612163</v>
      </c>
      <c r="AU258" s="13">
        <v>3</v>
      </c>
    </row>
    <row r="259" spans="4:47" x14ac:dyDescent="0.25">
      <c r="D259" s="8">
        <v>255</v>
      </c>
      <c r="E259" s="8">
        <f t="shared" ca="1" si="62"/>
        <v>0.7447306933615474</v>
      </c>
      <c r="F259" s="21">
        <f t="shared" ca="1" si="63"/>
        <v>48.812210685845365</v>
      </c>
      <c r="G259" s="21"/>
      <c r="H259" s="8">
        <v>255</v>
      </c>
      <c r="I259" s="21">
        <f t="shared" ca="1" si="64"/>
        <v>0.82646820732580273</v>
      </c>
      <c r="J259" s="21">
        <f t="shared" ca="1" si="65"/>
        <v>47.681182749805757</v>
      </c>
      <c r="K259" s="2"/>
      <c r="M259" s="1"/>
      <c r="N259" s="1"/>
      <c r="Q259" s="26">
        <v>256</v>
      </c>
      <c r="R259" s="42">
        <f t="shared" ca="1" si="60"/>
        <v>48853</v>
      </c>
      <c r="S259" s="26" t="str">
        <f ca="1">IFERROR(IF(VLOOKUP(R259,$M$5:$M$504,1,0)&gt;0,$M$3,""),IFERROR(IF(VLOOKUP(R259,$N$5:$N$504,1,0)&gt;0,$N$3,""),IFERROR(IF(VLOOKUP(R259,#REF!,1,0)&gt;0,#REF!,""),IFERROR(IF(VLOOKUP(R259,#REF!,1,0)&gt;0,#REF!,""),IFERROR(IF(VLOOKUP(R259,$O$5:$O$244,1,0)&gt;0,$O$3,""),"ERROR")))))</f>
        <v>CAMBIO MES</v>
      </c>
      <c r="T259" s="26" t="str">
        <f ca="1">IFERROR(IF(VLOOKUP(R259,$M$5:$M$504,1,0)&gt;0,$M$4,""),IFERROR(IF(VLOOKUP(R259,$N$5:$N$504,1,0)&gt;0,$N$4,""),IFERROR(IF(VLOOKUP(R259,#REF!,1,0)&gt;0,#REF!,""),IFERROR(IF(VLOOKUP(R259,#REF!,1,0)&gt;0,#REF!,""),IFERROR(IF(VLOOKUP(R259,$O$5:$O$244,1,0)&gt;0,$O$3,""),"ERROR")))))</f>
        <v>CAMBIO MES</v>
      </c>
      <c r="U259" s="26">
        <f t="shared" ca="1" si="66"/>
        <v>1</v>
      </c>
      <c r="V259" s="26">
        <f t="shared" ca="1" si="61"/>
        <v>1</v>
      </c>
      <c r="W259" s="26">
        <f t="shared" ca="1" si="57"/>
        <v>31</v>
      </c>
      <c r="X259" s="26">
        <f t="shared" ca="1" si="58"/>
        <v>2033</v>
      </c>
      <c r="Y259" s="26">
        <f t="shared" ca="1" si="59"/>
        <v>10</v>
      </c>
      <c r="AF259" s="8">
        <v>249</v>
      </c>
      <c r="AG259" s="8">
        <v>1</v>
      </c>
      <c r="AH259" s="8">
        <v>1</v>
      </c>
      <c r="AI259" s="8">
        <v>1</v>
      </c>
      <c r="AJ259" s="8">
        <v>1</v>
      </c>
      <c r="AK259" s="8">
        <v>0.78468188247267878</v>
      </c>
      <c r="AL259" s="8">
        <v>1</v>
      </c>
      <c r="AM259" s="8">
        <v>1</v>
      </c>
      <c r="AN259" s="8">
        <v>1</v>
      </c>
      <c r="AO259" s="8">
        <v>0.79398238912132613</v>
      </c>
      <c r="AP259" s="8">
        <v>0</v>
      </c>
      <c r="AQ259" s="8">
        <v>0</v>
      </c>
      <c r="AR259" s="8">
        <v>0.72885026886421744</v>
      </c>
      <c r="AS259" s="47">
        <v>0</v>
      </c>
      <c r="AT259" s="47">
        <v>0.77462731058927004</v>
      </c>
      <c r="AU259" s="13">
        <v>2</v>
      </c>
    </row>
    <row r="260" spans="4:47" x14ac:dyDescent="0.25">
      <c r="D260" s="8">
        <v>256</v>
      </c>
      <c r="E260" s="8">
        <f t="shared" ca="1" si="62"/>
        <v>5.7345860412493455E-2</v>
      </c>
      <c r="F260" s="21">
        <f t="shared" ca="1" si="63"/>
        <v>336.72251371001312</v>
      </c>
      <c r="G260" s="21"/>
      <c r="H260" s="8">
        <v>256</v>
      </c>
      <c r="I260" s="21">
        <f t="shared" ca="1" si="64"/>
        <v>0.79683802883990429</v>
      </c>
      <c r="J260" s="21">
        <f t="shared" ca="1" si="65"/>
        <v>44.5914033960388</v>
      </c>
      <c r="K260" s="2"/>
      <c r="M260" s="1"/>
      <c r="N260" s="1"/>
      <c r="Q260" s="26">
        <v>257</v>
      </c>
      <c r="R260" s="42">
        <f t="shared" ca="1" si="60"/>
        <v>48884</v>
      </c>
      <c r="S260" s="26" t="str">
        <f ca="1">IFERROR(IF(VLOOKUP(R260,$M$5:$M$504,1,0)&gt;0,$M$3,""),IFERROR(IF(VLOOKUP(R260,$N$5:$N$504,1,0)&gt;0,$N$3,""),IFERROR(IF(VLOOKUP(R260,#REF!,1,0)&gt;0,#REF!,""),IFERROR(IF(VLOOKUP(R260,#REF!,1,0)&gt;0,#REF!,""),IFERROR(IF(VLOOKUP(R260,$O$5:$O$244,1,0)&gt;0,$O$3,""),"ERROR")))))</f>
        <v>CAMBIO MES</v>
      </c>
      <c r="T260" s="26" t="str">
        <f ca="1">IFERROR(IF(VLOOKUP(R260,$M$5:$M$504,1,0)&gt;0,$M$4,""),IFERROR(IF(VLOOKUP(R260,$N$5:$N$504,1,0)&gt;0,$N$4,""),IFERROR(IF(VLOOKUP(R260,#REF!,1,0)&gt;0,#REF!,""),IFERROR(IF(VLOOKUP(R260,#REF!,1,0)&gt;0,#REF!,""),IFERROR(IF(VLOOKUP(R260,$O$5:$O$244,1,0)&gt;0,$O$3,""),"ERROR")))))</f>
        <v>CAMBIO MES</v>
      </c>
      <c r="U260" s="26">
        <f t="shared" ca="1" si="66"/>
        <v>1</v>
      </c>
      <c r="V260" s="26">
        <f t="shared" ca="1" si="61"/>
        <v>1</v>
      </c>
      <c r="W260" s="26">
        <f t="shared" ref="W260:W324" ca="1" si="67">(R261-R260)</f>
        <v>30</v>
      </c>
      <c r="X260" s="26">
        <f t="shared" ref="X260:X324" ca="1" si="68">YEAR(R260)</f>
        <v>2033</v>
      </c>
      <c r="Y260" s="26">
        <f t="shared" ref="Y260:Y324" ca="1" si="69">MONTH(R260)</f>
        <v>11</v>
      </c>
      <c r="AF260" s="8">
        <v>250</v>
      </c>
      <c r="AG260" s="8">
        <v>0.69679264689564724</v>
      </c>
      <c r="AH260" s="8">
        <v>1</v>
      </c>
      <c r="AI260" s="8">
        <v>1</v>
      </c>
      <c r="AJ260" s="8">
        <v>1</v>
      </c>
      <c r="AK260" s="8">
        <v>1</v>
      </c>
      <c r="AL260" s="8">
        <v>1</v>
      </c>
      <c r="AM260" s="8">
        <v>1</v>
      </c>
      <c r="AN260" s="8">
        <v>1</v>
      </c>
      <c r="AO260" s="8">
        <v>0.76237072344859669</v>
      </c>
      <c r="AP260" s="8">
        <v>0.33230330645305767</v>
      </c>
      <c r="AQ260" s="8">
        <v>1</v>
      </c>
      <c r="AR260" s="8">
        <v>0.90464362490057548</v>
      </c>
      <c r="AS260" s="47">
        <v>0.33230330645305767</v>
      </c>
      <c r="AT260" s="47">
        <v>0.88990972227174137</v>
      </c>
      <c r="AU260" s="13">
        <v>0</v>
      </c>
    </row>
    <row r="261" spans="4:47" x14ac:dyDescent="0.25">
      <c r="D261" s="8">
        <v>257</v>
      </c>
      <c r="E261" s="8">
        <f t="shared" ca="1" si="62"/>
        <v>0.8469310041047643</v>
      </c>
      <c r="F261" s="21">
        <f t="shared" ca="1" si="63"/>
        <v>29.984976091817526</v>
      </c>
      <c r="G261" s="21"/>
      <c r="H261" s="8">
        <v>257</v>
      </c>
      <c r="I261" s="21">
        <f t="shared" ca="1" si="64"/>
        <v>0.32375446308765676</v>
      </c>
      <c r="J261" s="21">
        <f t="shared" ca="1" si="65"/>
        <v>8.3977086531883511</v>
      </c>
      <c r="K261" s="2"/>
      <c r="M261" s="1"/>
      <c r="N261" s="1"/>
      <c r="Q261" s="26">
        <v>258</v>
      </c>
      <c r="R261" s="42">
        <f t="shared" ref="R261:R324" ca="1" si="70">SMALL($M$5:$O$504,Q261)</f>
        <v>48914</v>
      </c>
      <c r="S261" s="26" t="str">
        <f ca="1">IFERROR(IF(VLOOKUP(R261,$M$5:$M$504,1,0)&gt;0,$M$3,""),IFERROR(IF(VLOOKUP(R261,$N$5:$N$504,1,0)&gt;0,$N$3,""),IFERROR(IF(VLOOKUP(R261,#REF!,1,0)&gt;0,#REF!,""),IFERROR(IF(VLOOKUP(R261,#REF!,1,0)&gt;0,#REF!,""),IFERROR(IF(VLOOKUP(R261,$O$5:$O$244,1,0)&gt;0,$O$3,""),"ERROR")))))</f>
        <v>CAMBIO MES</v>
      </c>
      <c r="T261" s="26" t="str">
        <f ca="1">IFERROR(IF(VLOOKUP(R261,$M$5:$M$504,1,0)&gt;0,$M$4,""),IFERROR(IF(VLOOKUP(R261,$N$5:$N$504,1,0)&gt;0,$N$4,""),IFERROR(IF(VLOOKUP(R261,#REF!,1,0)&gt;0,#REF!,""),IFERROR(IF(VLOOKUP(R261,#REF!,1,0)&gt;0,#REF!,""),IFERROR(IF(VLOOKUP(R261,$O$5:$O$244,1,0)&gt;0,$O$3,""),"ERROR")))))</f>
        <v>CAMBIO MES</v>
      </c>
      <c r="U261" s="26">
        <f t="shared" ca="1" si="66"/>
        <v>1</v>
      </c>
      <c r="V261" s="26">
        <f t="shared" ref="V261:V324" ca="1" si="71">U261</f>
        <v>1</v>
      </c>
      <c r="W261" s="26">
        <f t="shared" ca="1" si="67"/>
        <v>31</v>
      </c>
      <c r="X261" s="26">
        <f t="shared" ca="1" si="68"/>
        <v>2033</v>
      </c>
      <c r="Y261" s="26">
        <f t="shared" ca="1" si="69"/>
        <v>12</v>
      </c>
      <c r="AF261" s="8">
        <v>251</v>
      </c>
      <c r="AG261" s="8">
        <v>0.52198554083588533</v>
      </c>
      <c r="AH261" s="8">
        <v>0.3743442893503795</v>
      </c>
      <c r="AI261" s="8">
        <v>1</v>
      </c>
      <c r="AJ261" s="8">
        <v>1</v>
      </c>
      <c r="AK261" s="8">
        <v>1</v>
      </c>
      <c r="AL261" s="8">
        <v>1</v>
      </c>
      <c r="AM261" s="8">
        <v>1</v>
      </c>
      <c r="AN261" s="8">
        <v>0.46970735558082405</v>
      </c>
      <c r="AO261" s="8">
        <v>0.66079266784096646</v>
      </c>
      <c r="AP261" s="8">
        <v>0.66079350416088523</v>
      </c>
      <c r="AQ261" s="8">
        <v>0.51645593399953216</v>
      </c>
      <c r="AR261" s="8">
        <v>1</v>
      </c>
      <c r="AS261" s="47">
        <v>0.3743442893503795</v>
      </c>
      <c r="AT261" s="47">
        <v>0.76993473034227677</v>
      </c>
      <c r="AU261" s="13">
        <v>0</v>
      </c>
    </row>
    <row r="262" spans="4:47" x14ac:dyDescent="0.25">
      <c r="D262" s="8">
        <v>258</v>
      </c>
      <c r="E262" s="8">
        <f t="shared" ref="E262:E325" ca="1" si="72">RAND()</f>
        <v>0.48798517837472366</v>
      </c>
      <c r="F262" s="21">
        <f t="shared" ref="F262:F325" ca="1" si="73">$B$6*(-LN(E262))^(1/$B$7)</f>
        <v>103.98141835734089</v>
      </c>
      <c r="G262" s="21"/>
      <c r="H262" s="8">
        <v>258</v>
      </c>
      <c r="I262" s="21">
        <f t="shared" ref="I262:I325" ca="1" si="74">RAND()</f>
        <v>0.53414754474920256</v>
      </c>
      <c r="J262" s="21">
        <f t="shared" ref="J262:J325" ca="1" si="75">ABS(NORMINV(I262,$B$11,$B$13))</f>
        <v>23.658966868660862</v>
      </c>
      <c r="K262" s="2"/>
      <c r="M262" s="1"/>
      <c r="N262" s="1"/>
      <c r="Q262" s="26">
        <v>259</v>
      </c>
      <c r="R262" s="42">
        <f t="shared" ca="1" si="70"/>
        <v>48945</v>
      </c>
      <c r="S262" s="26" t="str">
        <f ca="1">IFERROR(IF(VLOOKUP(R262,$M$5:$M$504,1,0)&gt;0,$M$3,""),IFERROR(IF(VLOOKUP(R262,$N$5:$N$504,1,0)&gt;0,$N$3,""),IFERROR(IF(VLOOKUP(R262,#REF!,1,0)&gt;0,#REF!,""),IFERROR(IF(VLOOKUP(R262,#REF!,1,0)&gt;0,#REF!,""),IFERROR(IF(VLOOKUP(R262,$O$5:$O$244,1,0)&gt;0,$O$3,""),"ERROR")))))</f>
        <v>CAMBIO MES</v>
      </c>
      <c r="T262" s="26" t="str">
        <f ca="1">IFERROR(IF(VLOOKUP(R262,$M$5:$M$504,1,0)&gt;0,$M$4,""),IFERROR(IF(VLOOKUP(R262,$N$5:$N$504,1,0)&gt;0,$N$4,""),IFERROR(IF(VLOOKUP(R262,#REF!,1,0)&gt;0,#REF!,""),IFERROR(IF(VLOOKUP(R262,#REF!,1,0)&gt;0,#REF!,""),IFERROR(IF(VLOOKUP(R262,$O$5:$O$244,1,0)&gt;0,$O$3,""),"ERROR")))))</f>
        <v>CAMBIO MES</v>
      </c>
      <c r="U262" s="26">
        <f t="shared" ca="1" si="66"/>
        <v>1</v>
      </c>
      <c r="V262" s="26">
        <f t="shared" ca="1" si="71"/>
        <v>1</v>
      </c>
      <c r="W262" s="26">
        <f t="shared" ca="1" si="67"/>
        <v>31</v>
      </c>
      <c r="X262" s="26">
        <f t="shared" ca="1" si="68"/>
        <v>2034</v>
      </c>
      <c r="Y262" s="26">
        <f t="shared" ca="1" si="69"/>
        <v>1</v>
      </c>
      <c r="AF262" s="8">
        <v>252</v>
      </c>
      <c r="AG262" s="8">
        <v>1</v>
      </c>
      <c r="AH262" s="8">
        <v>1</v>
      </c>
      <c r="AI262" s="8">
        <v>1</v>
      </c>
      <c r="AJ262" s="8">
        <v>1</v>
      </c>
      <c r="AK262" s="8">
        <v>0.76520648436370164</v>
      </c>
      <c r="AL262" s="8">
        <v>0.56535862413754023</v>
      </c>
      <c r="AM262" s="8">
        <v>0</v>
      </c>
      <c r="AN262" s="8">
        <v>0.15516552429307334</v>
      </c>
      <c r="AO262" s="8">
        <v>0.22251613980333787</v>
      </c>
      <c r="AP262" s="8">
        <v>0.28722083712355306</v>
      </c>
      <c r="AQ262" s="8">
        <v>1</v>
      </c>
      <c r="AR262" s="8">
        <v>1</v>
      </c>
      <c r="AS262" s="47">
        <v>0</v>
      </c>
      <c r="AT262" s="47">
        <v>0.66320992092442876</v>
      </c>
      <c r="AU262" s="13">
        <v>1</v>
      </c>
    </row>
    <row r="263" spans="4:47" x14ac:dyDescent="0.25">
      <c r="D263" s="8">
        <v>259</v>
      </c>
      <c r="E263" s="8">
        <f t="shared" ca="1" si="72"/>
        <v>0.89961990161239547</v>
      </c>
      <c r="F263" s="21">
        <f t="shared" ca="1" si="73"/>
        <v>20.429544156564738</v>
      </c>
      <c r="G263" s="21"/>
      <c r="H263" s="8">
        <v>259</v>
      </c>
      <c r="I263" s="21">
        <f t="shared" ca="1" si="74"/>
        <v>0.52841434283211552</v>
      </c>
      <c r="J263" s="21">
        <f t="shared" ca="1" si="75"/>
        <v>23.253758114953278</v>
      </c>
      <c r="K263" s="2"/>
      <c r="M263" s="1"/>
      <c r="N263" s="1"/>
      <c r="Q263" s="26">
        <v>260</v>
      </c>
      <c r="R263" s="42">
        <f t="shared" ca="1" si="70"/>
        <v>48976</v>
      </c>
      <c r="S263" s="26" t="str">
        <f ca="1">IFERROR(IF(VLOOKUP(R263,$M$5:$M$504,1,0)&gt;0,$M$3,""),IFERROR(IF(VLOOKUP(R263,$N$5:$N$504,1,0)&gt;0,$N$3,""),IFERROR(IF(VLOOKUP(R263,#REF!,1,0)&gt;0,#REF!,""),IFERROR(IF(VLOOKUP(R263,#REF!,1,0)&gt;0,#REF!,""),IFERROR(IF(VLOOKUP(R263,$O$5:$O$244,1,0)&gt;0,$O$3,""),"ERROR")))))</f>
        <v>CAMBIO MES</v>
      </c>
      <c r="T263" s="26" t="str">
        <f ca="1">IFERROR(IF(VLOOKUP(R263,$M$5:$M$504,1,0)&gt;0,$M$4,""),IFERROR(IF(VLOOKUP(R263,$N$5:$N$504,1,0)&gt;0,$N$4,""),IFERROR(IF(VLOOKUP(R263,#REF!,1,0)&gt;0,#REF!,""),IFERROR(IF(VLOOKUP(R263,#REF!,1,0)&gt;0,#REF!,""),IFERROR(IF(VLOOKUP(R263,$O$5:$O$244,1,0)&gt;0,$O$3,""),"ERROR")))))</f>
        <v>CAMBIO MES</v>
      </c>
      <c r="U263" s="26">
        <f t="shared" ref="U263:U325" ca="1" si="76">IF(S263&lt;&gt;$U$3,U262,IF(T263="INICIO",0,IF(T263="FIN",1,"ERROR")))</f>
        <v>1</v>
      </c>
      <c r="V263" s="26">
        <f t="shared" ca="1" si="71"/>
        <v>1</v>
      </c>
      <c r="W263" s="26">
        <f t="shared" ca="1" si="67"/>
        <v>15.364580559828028</v>
      </c>
      <c r="X263" s="26">
        <f t="shared" ca="1" si="68"/>
        <v>2034</v>
      </c>
      <c r="Y263" s="26">
        <f t="shared" ca="1" si="69"/>
        <v>2</v>
      </c>
      <c r="AF263" s="8">
        <v>253</v>
      </c>
      <c r="AG263" s="8">
        <v>0.80721270641844323</v>
      </c>
      <c r="AH263" s="8">
        <v>1</v>
      </c>
      <c r="AI263" s="8">
        <v>0.43079215889954336</v>
      </c>
      <c r="AJ263" s="8">
        <v>0.50457740900552983</v>
      </c>
      <c r="AK263" s="8">
        <v>0.9057188419460398</v>
      </c>
      <c r="AL263" s="8">
        <v>1</v>
      </c>
      <c r="AM263" s="8">
        <v>1</v>
      </c>
      <c r="AN263" s="8">
        <v>1</v>
      </c>
      <c r="AO263" s="8">
        <v>0.44848520719266766</v>
      </c>
      <c r="AP263" s="8">
        <v>0.84017003033964544</v>
      </c>
      <c r="AQ263" s="8">
        <v>1</v>
      </c>
      <c r="AR263" s="8">
        <v>1</v>
      </c>
      <c r="AS263" s="47">
        <v>0.43079215889954336</v>
      </c>
      <c r="AT263" s="47">
        <v>0.82765091603194452</v>
      </c>
      <c r="AU263" s="13">
        <v>0</v>
      </c>
    </row>
    <row r="264" spans="4:47" x14ac:dyDescent="0.25">
      <c r="D264" s="8">
        <v>260</v>
      </c>
      <c r="E264" s="8">
        <f t="shared" ca="1" si="72"/>
        <v>0.53716273912289181</v>
      </c>
      <c r="F264" s="21">
        <f t="shared" ca="1" si="73"/>
        <v>92.027769024096997</v>
      </c>
      <c r="G264" s="21"/>
      <c r="H264" s="8">
        <v>260</v>
      </c>
      <c r="I264" s="21">
        <f t="shared" ca="1" si="74"/>
        <v>0.43340522442081986</v>
      </c>
      <c r="J264" s="21">
        <f t="shared" ca="1" si="75"/>
        <v>16.535753983004525</v>
      </c>
      <c r="K264" s="2"/>
      <c r="M264" s="1"/>
      <c r="N264" s="1"/>
      <c r="Q264" s="26">
        <v>261</v>
      </c>
      <c r="R264" s="42">
        <f t="shared" ca="1" si="70"/>
        <v>48991.364580559828</v>
      </c>
      <c r="S264" s="26" t="str">
        <f ca="1">IFERROR(IF(VLOOKUP(R264,$M$5:$M$504,1,0)&gt;0,$M$3,""),IFERROR(IF(VLOOKUP(R264,$N$5:$N$504,1,0)&gt;0,$N$3,""),IFERROR(IF(VLOOKUP(R264,#REF!,1,0)&gt;0,#REF!,""),IFERROR(IF(VLOOKUP(R264,#REF!,1,0)&gt;0,#REF!,""),IFERROR(IF(VLOOKUP(R264,$O$5:$O$244,1,0)&gt;0,$O$3,""),"ERROR")))))</f>
        <v>EQUIPO 1</v>
      </c>
      <c r="T264" s="26" t="str">
        <f ca="1">IFERROR(IF(VLOOKUP(R264,$M$5:$M$504,1,0)&gt;0,$M$4,""),IFERROR(IF(VLOOKUP(R264,$N$5:$N$504,1,0)&gt;0,$N$4,""),IFERROR(IF(VLOOKUP(R264,#REF!,1,0)&gt;0,#REF!,""),IFERROR(IF(VLOOKUP(R264,#REF!,1,0)&gt;0,#REF!,""),IFERROR(IF(VLOOKUP(R264,$O$5:$O$244,1,0)&gt;0,$O$3,""),"ERROR")))))</f>
        <v>INICIO</v>
      </c>
      <c r="U264" s="26">
        <f t="shared" ca="1" si="76"/>
        <v>0</v>
      </c>
      <c r="V264" s="26">
        <f t="shared" ca="1" si="71"/>
        <v>0</v>
      </c>
      <c r="W264" s="26">
        <f t="shared" ca="1" si="67"/>
        <v>5.9829681684350362</v>
      </c>
      <c r="X264" s="26">
        <f t="shared" ca="1" si="68"/>
        <v>2034</v>
      </c>
      <c r="Y264" s="26">
        <f t="shared" ca="1" si="69"/>
        <v>2</v>
      </c>
      <c r="AF264" s="8">
        <v>254</v>
      </c>
      <c r="AG264" s="8">
        <v>0.1432352224707551</v>
      </c>
      <c r="AH264" s="8">
        <v>1</v>
      </c>
      <c r="AI264" s="8">
        <v>1</v>
      </c>
      <c r="AJ264" s="8">
        <v>1</v>
      </c>
      <c r="AK264" s="8">
        <v>1</v>
      </c>
      <c r="AL264" s="8">
        <v>0.83725347069339473</v>
      </c>
      <c r="AM264" s="8">
        <v>1</v>
      </c>
      <c r="AN264" s="8">
        <v>0.61878902023689142</v>
      </c>
      <c r="AO264" s="8">
        <v>1</v>
      </c>
      <c r="AP264" s="8">
        <v>1</v>
      </c>
      <c r="AQ264" s="8">
        <v>1</v>
      </c>
      <c r="AR264" s="8">
        <v>1</v>
      </c>
      <c r="AS264" s="47">
        <v>0.1432352224707551</v>
      </c>
      <c r="AT264" s="47">
        <v>0.8814804264239422</v>
      </c>
      <c r="AU264" s="13">
        <v>0</v>
      </c>
    </row>
    <row r="265" spans="4:47" x14ac:dyDescent="0.25">
      <c r="D265" s="8">
        <v>261</v>
      </c>
      <c r="E265" s="8">
        <f t="shared" ca="1" si="72"/>
        <v>0.38380208143201222</v>
      </c>
      <c r="F265" s="21">
        <f t="shared" ca="1" si="73"/>
        <v>132.90533349231296</v>
      </c>
      <c r="G265" s="21"/>
      <c r="H265" s="8">
        <v>261</v>
      </c>
      <c r="I265" s="21">
        <f t="shared" ca="1" si="74"/>
        <v>0.12114359943662123</v>
      </c>
      <c r="J265" s="21">
        <f t="shared" ca="1" si="75"/>
        <v>11.617898420233217</v>
      </c>
      <c r="K265" s="2"/>
      <c r="M265" s="1"/>
      <c r="N265" s="1"/>
      <c r="Q265" s="26">
        <v>262</v>
      </c>
      <c r="R265" s="42">
        <f t="shared" ca="1" si="70"/>
        <v>48997.347548728263</v>
      </c>
      <c r="S265" s="26" t="str">
        <f ca="1">IFERROR(IF(VLOOKUP(R265,$M$5:$M$504,1,0)&gt;0,$M$3,""),IFERROR(IF(VLOOKUP(R265,$N$5:$N$504,1,0)&gt;0,$N$3,""),IFERROR(IF(VLOOKUP(R265,#REF!,1,0)&gt;0,#REF!,""),IFERROR(IF(VLOOKUP(R265,#REF!,1,0)&gt;0,#REF!,""),IFERROR(IF(VLOOKUP(R265,$O$5:$O$244,1,0)&gt;0,$O$3,""),"ERROR")))))</f>
        <v>EQUIPO 1</v>
      </c>
      <c r="T265" s="26" t="str">
        <f ca="1">IFERROR(IF(VLOOKUP(R265,$M$5:$M$504,1,0)&gt;0,$M$4,""),IFERROR(IF(VLOOKUP(R265,$N$5:$N$504,1,0)&gt;0,$N$4,""),IFERROR(IF(VLOOKUP(R265,#REF!,1,0)&gt;0,#REF!,""),IFERROR(IF(VLOOKUP(R265,#REF!,1,0)&gt;0,#REF!,""),IFERROR(IF(VLOOKUP(R265,$O$5:$O$244,1,0)&gt;0,$O$3,""),"ERROR")))))</f>
        <v>FIN</v>
      </c>
      <c r="U265" s="26">
        <f t="shared" ca="1" si="76"/>
        <v>1</v>
      </c>
      <c r="V265" s="26">
        <f t="shared" ca="1" si="71"/>
        <v>1</v>
      </c>
      <c r="W265" s="26">
        <f t="shared" ca="1" si="67"/>
        <v>6.6524512717369362</v>
      </c>
      <c r="X265" s="26">
        <f t="shared" ca="1" si="68"/>
        <v>2034</v>
      </c>
      <c r="Y265" s="26">
        <f t="shared" ca="1" si="69"/>
        <v>2</v>
      </c>
      <c r="AF265" s="8">
        <v>255</v>
      </c>
      <c r="AG265" s="8">
        <v>0.87192586916095138</v>
      </c>
      <c r="AH265" s="8">
        <v>0</v>
      </c>
      <c r="AI265" s="8">
        <v>0.80081820086366684</v>
      </c>
      <c r="AJ265" s="8">
        <v>1</v>
      </c>
      <c r="AK265" s="8">
        <v>1</v>
      </c>
      <c r="AL265" s="8">
        <v>0.34668508747248172</v>
      </c>
      <c r="AM265" s="8">
        <v>0.80946506854501599</v>
      </c>
      <c r="AN265" s="8">
        <v>0.54726922829802549</v>
      </c>
      <c r="AO265" s="8">
        <v>0.69160450337706914</v>
      </c>
      <c r="AP265" s="8">
        <v>1</v>
      </c>
      <c r="AQ265" s="8">
        <v>1</v>
      </c>
      <c r="AR265" s="8">
        <v>1</v>
      </c>
      <c r="AS265" s="47">
        <v>0</v>
      </c>
      <c r="AT265" s="47">
        <v>0.76181511533803825</v>
      </c>
      <c r="AU265" s="13">
        <v>1</v>
      </c>
    </row>
    <row r="266" spans="4:47" x14ac:dyDescent="0.25">
      <c r="D266" s="8">
        <v>262</v>
      </c>
      <c r="E266" s="8">
        <f t="shared" ca="1" si="72"/>
        <v>0.49206862849329835</v>
      </c>
      <c r="F266" s="21">
        <f t="shared" ca="1" si="73"/>
        <v>102.95394430155233</v>
      </c>
      <c r="G266" s="21"/>
      <c r="H266" s="8">
        <v>262</v>
      </c>
      <c r="I266" s="21">
        <f t="shared" ca="1" si="74"/>
        <v>0.66446930459553033</v>
      </c>
      <c r="J266" s="21">
        <f t="shared" ca="1" si="75"/>
        <v>33.187788878807766</v>
      </c>
      <c r="K266" s="2"/>
      <c r="M266" s="1"/>
      <c r="N266" s="1"/>
      <c r="Q266" s="26">
        <v>263</v>
      </c>
      <c r="R266" s="42">
        <f t="shared" ca="1" si="70"/>
        <v>49004</v>
      </c>
      <c r="S266" s="26" t="str">
        <f ca="1">IFERROR(IF(VLOOKUP(R266,$M$5:$M$504,1,0)&gt;0,$M$3,""),IFERROR(IF(VLOOKUP(R266,$N$5:$N$504,1,0)&gt;0,$N$3,""),IFERROR(IF(VLOOKUP(R266,#REF!,1,0)&gt;0,#REF!,""),IFERROR(IF(VLOOKUP(R266,#REF!,1,0)&gt;0,#REF!,""),IFERROR(IF(VLOOKUP(R266,$O$5:$O$244,1,0)&gt;0,$O$3,""),"ERROR")))))</f>
        <v>CAMBIO MES</v>
      </c>
      <c r="T266" s="26" t="str">
        <f ca="1">IFERROR(IF(VLOOKUP(R266,$M$5:$M$504,1,0)&gt;0,$M$4,""),IFERROR(IF(VLOOKUP(R266,$N$5:$N$504,1,0)&gt;0,$N$4,""),IFERROR(IF(VLOOKUP(R266,#REF!,1,0)&gt;0,#REF!,""),IFERROR(IF(VLOOKUP(R266,#REF!,1,0)&gt;0,#REF!,""),IFERROR(IF(VLOOKUP(R266,$O$5:$O$244,1,0)&gt;0,$O$3,""),"ERROR")))))</f>
        <v>CAMBIO MES</v>
      </c>
      <c r="U266" s="26">
        <f t="shared" ca="1" si="76"/>
        <v>1</v>
      </c>
      <c r="V266" s="26">
        <f t="shared" ca="1" si="71"/>
        <v>1</v>
      </c>
      <c r="W266" s="26">
        <f t="shared" ca="1" si="67"/>
        <v>31</v>
      </c>
      <c r="X266" s="26">
        <f t="shared" ca="1" si="68"/>
        <v>2034</v>
      </c>
      <c r="Y266" s="26">
        <f t="shared" ca="1" si="69"/>
        <v>3</v>
      </c>
      <c r="AF266" s="8">
        <v>256</v>
      </c>
      <c r="AG266" s="8">
        <v>1</v>
      </c>
      <c r="AH266" s="8">
        <v>0.4084649092552094</v>
      </c>
      <c r="AI266" s="8">
        <v>0.77053889591456204</v>
      </c>
      <c r="AJ266" s="8">
        <v>1</v>
      </c>
      <c r="AK266" s="8">
        <v>1</v>
      </c>
      <c r="AL266" s="8">
        <v>1</v>
      </c>
      <c r="AM266" s="8">
        <v>1</v>
      </c>
      <c r="AN266" s="8">
        <v>1</v>
      </c>
      <c r="AO266" s="8">
        <v>1</v>
      </c>
      <c r="AP266" s="8">
        <v>1</v>
      </c>
      <c r="AQ266" s="8">
        <v>1</v>
      </c>
      <c r="AR266" s="8">
        <v>0.43974141435906094</v>
      </c>
      <c r="AS266" s="47">
        <v>0.4084649092552094</v>
      </c>
      <c r="AT266" s="47">
        <v>0.88754988240446075</v>
      </c>
      <c r="AU266" s="13">
        <v>0</v>
      </c>
    </row>
    <row r="267" spans="4:47" x14ac:dyDescent="0.25">
      <c r="D267" s="8">
        <v>263</v>
      </c>
      <c r="E267" s="8">
        <f t="shared" ca="1" si="72"/>
        <v>0.23896970277647134</v>
      </c>
      <c r="F267" s="21">
        <f t="shared" ca="1" si="73"/>
        <v>187.03815137771761</v>
      </c>
      <c r="G267" s="21"/>
      <c r="H267" s="8">
        <v>263</v>
      </c>
      <c r="I267" s="21">
        <f t="shared" ca="1" si="74"/>
        <v>0.46167562774252269</v>
      </c>
      <c r="J267" s="21">
        <f t="shared" ca="1" si="75"/>
        <v>18.545514410861134</v>
      </c>
      <c r="K267" s="2"/>
      <c r="M267" s="1"/>
      <c r="N267" s="1"/>
      <c r="Q267" s="26">
        <v>264</v>
      </c>
      <c r="R267" s="42">
        <f t="shared" ca="1" si="70"/>
        <v>49035</v>
      </c>
      <c r="S267" s="26" t="str">
        <f ca="1">IFERROR(IF(VLOOKUP(R267,$M$5:$M$504,1,0)&gt;0,$M$3,""),IFERROR(IF(VLOOKUP(R267,$N$5:$N$504,1,0)&gt;0,$N$3,""),IFERROR(IF(VLOOKUP(R267,#REF!,1,0)&gt;0,#REF!,""),IFERROR(IF(VLOOKUP(R267,#REF!,1,0)&gt;0,#REF!,""),IFERROR(IF(VLOOKUP(R267,$O$5:$O$244,1,0)&gt;0,$O$3,""),"ERROR")))))</f>
        <v>CAMBIO MES</v>
      </c>
      <c r="T267" s="26" t="str">
        <f ca="1">IFERROR(IF(VLOOKUP(R267,$M$5:$M$504,1,0)&gt;0,$M$4,""),IFERROR(IF(VLOOKUP(R267,$N$5:$N$504,1,0)&gt;0,$N$4,""),IFERROR(IF(VLOOKUP(R267,#REF!,1,0)&gt;0,#REF!,""),IFERROR(IF(VLOOKUP(R267,#REF!,1,0)&gt;0,#REF!,""),IFERROR(IF(VLOOKUP(R267,$O$5:$O$244,1,0)&gt;0,$O$3,""),"ERROR")))))</f>
        <v>CAMBIO MES</v>
      </c>
      <c r="U267" s="26">
        <f t="shared" ca="1" si="76"/>
        <v>1</v>
      </c>
      <c r="V267" s="26">
        <f t="shared" ca="1" si="71"/>
        <v>1</v>
      </c>
      <c r="W267" s="26">
        <f t="shared" ca="1" si="67"/>
        <v>30</v>
      </c>
      <c r="X267" s="26">
        <f t="shared" ca="1" si="68"/>
        <v>2034</v>
      </c>
      <c r="Y267" s="26">
        <f t="shared" ca="1" si="69"/>
        <v>4</v>
      </c>
      <c r="AF267" s="8">
        <v>257</v>
      </c>
      <c r="AG267" s="8">
        <v>0.32464217963570263</v>
      </c>
      <c r="AH267" s="8">
        <v>1</v>
      </c>
      <c r="AI267" s="8">
        <v>1</v>
      </c>
      <c r="AJ267" s="8">
        <v>1</v>
      </c>
      <c r="AK267" s="8">
        <v>1</v>
      </c>
      <c r="AL267" s="8">
        <v>0.50189930991158083</v>
      </c>
      <c r="AM267" s="8">
        <v>0</v>
      </c>
      <c r="AN267" s="8">
        <v>0.72435772602376902</v>
      </c>
      <c r="AO267" s="8">
        <v>0</v>
      </c>
      <c r="AP267" s="8">
        <v>0</v>
      </c>
      <c r="AQ267" s="8">
        <v>0.90302750897147532</v>
      </c>
      <c r="AR267" s="8">
        <v>1</v>
      </c>
      <c r="AS267" s="47">
        <v>0</v>
      </c>
      <c r="AT267" s="47">
        <v>0.61826520997790491</v>
      </c>
      <c r="AU267" s="13">
        <v>3</v>
      </c>
    </row>
    <row r="268" spans="4:47" x14ac:dyDescent="0.25">
      <c r="D268" s="8">
        <v>264</v>
      </c>
      <c r="E268" s="8">
        <f t="shared" ca="1" si="72"/>
        <v>0.76612186781230374</v>
      </c>
      <c r="F268" s="21">
        <f t="shared" ca="1" si="73"/>
        <v>44.795783558250527</v>
      </c>
      <c r="G268" s="21"/>
      <c r="H268" s="8">
        <v>264</v>
      </c>
      <c r="I268" s="21">
        <f t="shared" ca="1" si="74"/>
        <v>0.35992688373101966</v>
      </c>
      <c r="J268" s="21">
        <f t="shared" ca="1" si="75"/>
        <v>11.16847981838138</v>
      </c>
      <c r="K268" s="2"/>
      <c r="M268" s="1"/>
      <c r="N268" s="1"/>
      <c r="Q268" s="26">
        <v>265</v>
      </c>
      <c r="R268" s="42">
        <f t="shared" ca="1" si="70"/>
        <v>49065</v>
      </c>
      <c r="S268" s="26" t="str">
        <f ca="1">IFERROR(IF(VLOOKUP(R268,$M$5:$M$504,1,0)&gt;0,$M$3,""),IFERROR(IF(VLOOKUP(R268,$N$5:$N$504,1,0)&gt;0,$N$3,""),IFERROR(IF(VLOOKUP(R268,#REF!,1,0)&gt;0,#REF!,""),IFERROR(IF(VLOOKUP(R268,#REF!,1,0)&gt;0,#REF!,""),IFERROR(IF(VLOOKUP(R268,$O$5:$O$244,1,0)&gt;0,$O$3,""),"ERROR")))))</f>
        <v>CAMBIO MES</v>
      </c>
      <c r="T268" s="26" t="str">
        <f ca="1">IFERROR(IF(VLOOKUP(R268,$M$5:$M$504,1,0)&gt;0,$M$4,""),IFERROR(IF(VLOOKUP(R268,$N$5:$N$504,1,0)&gt;0,$N$4,""),IFERROR(IF(VLOOKUP(R268,#REF!,1,0)&gt;0,#REF!,""),IFERROR(IF(VLOOKUP(R268,#REF!,1,0)&gt;0,#REF!,""),IFERROR(IF(VLOOKUP(R268,$O$5:$O$244,1,0)&gt;0,$O$3,""),"ERROR")))))</f>
        <v>CAMBIO MES</v>
      </c>
      <c r="U268" s="26">
        <f t="shared" ca="1" si="76"/>
        <v>1</v>
      </c>
      <c r="V268" s="26">
        <f t="shared" ca="1" si="71"/>
        <v>1</v>
      </c>
      <c r="W268" s="26">
        <f t="shared" ca="1" si="67"/>
        <v>4.1996202113441541</v>
      </c>
      <c r="X268" s="26">
        <f t="shared" ca="1" si="68"/>
        <v>2034</v>
      </c>
      <c r="Y268" s="26">
        <f t="shared" ca="1" si="69"/>
        <v>5</v>
      </c>
      <c r="AF268" s="8">
        <v>258</v>
      </c>
      <c r="AG268" s="8">
        <v>1</v>
      </c>
      <c r="AH268" s="8">
        <v>1</v>
      </c>
      <c r="AI268" s="8">
        <v>1</v>
      </c>
      <c r="AJ268" s="8">
        <v>1</v>
      </c>
      <c r="AK268" s="8">
        <v>1</v>
      </c>
      <c r="AL268" s="8">
        <v>1</v>
      </c>
      <c r="AM268" s="8">
        <v>1</v>
      </c>
      <c r="AN268" s="8">
        <v>0.21606041700649639</v>
      </c>
      <c r="AO268" s="8">
        <v>0.73387428473506588</v>
      </c>
      <c r="AP268" s="8">
        <v>0.14362347767840425</v>
      </c>
      <c r="AQ268" s="8">
        <v>0.27786296490545886</v>
      </c>
      <c r="AR268" s="8">
        <v>0.39073823638694105</v>
      </c>
      <c r="AS268" s="47">
        <v>0.14362347767840425</v>
      </c>
      <c r="AT268" s="47">
        <v>0.72771288644504883</v>
      </c>
      <c r="AU268" s="13">
        <v>0</v>
      </c>
    </row>
    <row r="269" spans="4:47" x14ac:dyDescent="0.25">
      <c r="D269" s="8">
        <v>265</v>
      </c>
      <c r="E269" s="8">
        <f t="shared" ca="1" si="72"/>
        <v>0.15295323148522755</v>
      </c>
      <c r="F269" s="21">
        <f t="shared" ca="1" si="73"/>
        <v>235.55815017582105</v>
      </c>
      <c r="G269" s="21"/>
      <c r="H269" s="8">
        <v>265</v>
      </c>
      <c r="I269" s="21">
        <f t="shared" ca="1" si="74"/>
        <v>0.9354824507786732</v>
      </c>
      <c r="J269" s="21">
        <f t="shared" ca="1" si="75"/>
        <v>63.91761219078662</v>
      </c>
      <c r="K269" s="2"/>
      <c r="M269" s="1"/>
      <c r="N269" s="1"/>
      <c r="Q269" s="26">
        <v>266</v>
      </c>
      <c r="R269" s="42">
        <f t="shared" ca="1" si="70"/>
        <v>49069.199620211344</v>
      </c>
      <c r="S269" s="26" t="str">
        <f ca="1">IFERROR(IF(VLOOKUP(R269,$M$5:$M$504,1,0)&gt;0,$M$3,""),IFERROR(IF(VLOOKUP(R269,$N$5:$N$504,1,0)&gt;0,$N$3,""),IFERROR(IF(VLOOKUP(R269,#REF!,1,0)&gt;0,#REF!,""),IFERROR(IF(VLOOKUP(R269,#REF!,1,0)&gt;0,#REF!,""),IFERROR(IF(VLOOKUP(R269,$O$5:$O$244,1,0)&gt;0,$O$3,""),"ERROR")))))</f>
        <v>EQUIPO 1</v>
      </c>
      <c r="T269" s="26" t="str">
        <f ca="1">IFERROR(IF(VLOOKUP(R269,$M$5:$M$504,1,0)&gt;0,$M$4,""),IFERROR(IF(VLOOKUP(R269,$N$5:$N$504,1,0)&gt;0,$N$4,""),IFERROR(IF(VLOOKUP(R269,#REF!,1,0)&gt;0,#REF!,""),IFERROR(IF(VLOOKUP(R269,#REF!,1,0)&gt;0,#REF!,""),IFERROR(IF(VLOOKUP(R269,$O$5:$O$244,1,0)&gt;0,$O$3,""),"ERROR")))))</f>
        <v>INICIO</v>
      </c>
      <c r="U269" s="26">
        <f t="shared" ca="1" si="76"/>
        <v>0</v>
      </c>
      <c r="V269" s="26">
        <f t="shared" ca="1" si="71"/>
        <v>0</v>
      </c>
      <c r="W269" s="26">
        <f t="shared" ca="1" si="67"/>
        <v>26.800379788655846</v>
      </c>
      <c r="X269" s="26">
        <f t="shared" ca="1" si="68"/>
        <v>2034</v>
      </c>
      <c r="Y269" s="26">
        <f t="shared" ca="1" si="69"/>
        <v>5</v>
      </c>
      <c r="AF269" s="8">
        <v>259</v>
      </c>
      <c r="AG269" s="8">
        <v>1</v>
      </c>
      <c r="AH269" s="8">
        <v>0.96143198653537965</v>
      </c>
      <c r="AI269" s="8">
        <v>0.37409933314484078</v>
      </c>
      <c r="AJ269" s="8">
        <v>1</v>
      </c>
      <c r="AK269" s="8">
        <v>0.32338631471887519</v>
      </c>
      <c r="AL269" s="8">
        <v>0</v>
      </c>
      <c r="AM269" s="8">
        <v>0.15414480980900641</v>
      </c>
      <c r="AN269" s="8">
        <v>0</v>
      </c>
      <c r="AO269" s="8">
        <v>0.85497801565288678</v>
      </c>
      <c r="AP269" s="8">
        <v>0.95356552664006522</v>
      </c>
      <c r="AQ269" s="8">
        <v>0.35669137335765605</v>
      </c>
      <c r="AR269" s="8">
        <v>1</v>
      </c>
      <c r="AS269" s="47">
        <v>0</v>
      </c>
      <c r="AT269" s="47">
        <v>0.57871576111507761</v>
      </c>
      <c r="AU269" s="13">
        <v>2</v>
      </c>
    </row>
    <row r="270" spans="4:47" x14ac:dyDescent="0.25">
      <c r="D270" s="8">
        <v>266</v>
      </c>
      <c r="E270" s="8">
        <f t="shared" ca="1" si="72"/>
        <v>0.34009720808862864</v>
      </c>
      <c r="F270" s="21">
        <f t="shared" ca="1" si="73"/>
        <v>147.03858792673296</v>
      </c>
      <c r="G270" s="21"/>
      <c r="H270" s="8">
        <v>266</v>
      </c>
      <c r="I270" s="21">
        <f t="shared" ca="1" si="74"/>
        <v>0.90414012410919942</v>
      </c>
      <c r="J270" s="21">
        <f t="shared" ca="1" si="75"/>
        <v>57.946932676252757</v>
      </c>
      <c r="K270" s="2"/>
      <c r="M270" s="1"/>
      <c r="N270" s="1"/>
      <c r="Q270" s="26">
        <v>267</v>
      </c>
      <c r="R270" s="42">
        <f t="shared" ca="1" si="70"/>
        <v>49096</v>
      </c>
      <c r="S270" s="26" t="str">
        <f ca="1">IFERROR(IF(VLOOKUP(R270,$M$5:$M$504,1,0)&gt;0,$M$3,""),IFERROR(IF(VLOOKUP(R270,$N$5:$N$504,1,0)&gt;0,$N$3,""),IFERROR(IF(VLOOKUP(R270,#REF!,1,0)&gt;0,#REF!,""),IFERROR(IF(VLOOKUP(R270,#REF!,1,0)&gt;0,#REF!,""),IFERROR(IF(VLOOKUP(R270,$O$5:$O$244,1,0)&gt;0,$O$3,""),"ERROR")))))</f>
        <v>CAMBIO MES</v>
      </c>
      <c r="T270" s="26" t="str">
        <f ca="1">IFERROR(IF(VLOOKUP(R270,$M$5:$M$504,1,0)&gt;0,$M$4,""),IFERROR(IF(VLOOKUP(R270,$N$5:$N$504,1,0)&gt;0,$N$4,""),IFERROR(IF(VLOOKUP(R270,#REF!,1,0)&gt;0,#REF!,""),IFERROR(IF(VLOOKUP(R270,#REF!,1,0)&gt;0,#REF!,""),IFERROR(IF(VLOOKUP(R270,$O$5:$O$244,1,0)&gt;0,$O$3,""),"ERROR")))))</f>
        <v>CAMBIO MES</v>
      </c>
      <c r="U270" s="26">
        <f t="shared" ca="1" si="76"/>
        <v>0</v>
      </c>
      <c r="V270" s="26">
        <f t="shared" ca="1" si="71"/>
        <v>0</v>
      </c>
      <c r="W270" s="26">
        <f t="shared" ca="1" si="67"/>
        <v>30</v>
      </c>
      <c r="X270" s="26">
        <f t="shared" ca="1" si="68"/>
        <v>2034</v>
      </c>
      <c r="Y270" s="26">
        <f t="shared" ca="1" si="69"/>
        <v>6</v>
      </c>
      <c r="AF270" s="8">
        <v>260</v>
      </c>
      <c r="AG270" s="8">
        <v>1</v>
      </c>
      <c r="AH270" s="8">
        <v>1</v>
      </c>
      <c r="AI270" s="8">
        <v>0.17548102387504075</v>
      </c>
      <c r="AJ270" s="8">
        <v>0.36843719688962057</v>
      </c>
      <c r="AK270" s="8">
        <v>1</v>
      </c>
      <c r="AL270" s="8">
        <v>1</v>
      </c>
      <c r="AM270" s="8">
        <v>1</v>
      </c>
      <c r="AN270" s="8">
        <v>1</v>
      </c>
      <c r="AO270" s="8">
        <v>1</v>
      </c>
      <c r="AP270" s="8">
        <v>1</v>
      </c>
      <c r="AQ270" s="8">
        <v>1</v>
      </c>
      <c r="AR270" s="8">
        <v>1</v>
      </c>
      <c r="AS270" s="47">
        <v>0.17548102387504075</v>
      </c>
      <c r="AT270" s="47">
        <v>0.87806308944332845</v>
      </c>
      <c r="AU270" s="13">
        <v>0</v>
      </c>
    </row>
    <row r="271" spans="4:47" x14ac:dyDescent="0.25">
      <c r="D271" s="8">
        <v>267</v>
      </c>
      <c r="E271" s="8">
        <f t="shared" ca="1" si="72"/>
        <v>0.60608749671235473</v>
      </c>
      <c r="F271" s="21">
        <f t="shared" ca="1" si="73"/>
        <v>76.591923323957801</v>
      </c>
      <c r="G271" s="21"/>
      <c r="H271" s="8">
        <v>267</v>
      </c>
      <c r="I271" s="21">
        <f t="shared" ca="1" si="74"/>
        <v>0.19818254974997107</v>
      </c>
      <c r="J271" s="21">
        <f t="shared" ca="1" si="75"/>
        <v>2.5903661840359895</v>
      </c>
      <c r="K271" s="2"/>
      <c r="M271" s="1"/>
      <c r="N271" s="1"/>
      <c r="Q271" s="26">
        <v>268</v>
      </c>
      <c r="R271" s="42">
        <f t="shared" ca="1" si="70"/>
        <v>49126</v>
      </c>
      <c r="S271" s="26" t="str">
        <f ca="1">IFERROR(IF(VLOOKUP(R271,$M$5:$M$504,1,0)&gt;0,$M$3,""),IFERROR(IF(VLOOKUP(R271,$N$5:$N$504,1,0)&gt;0,$N$3,""),IFERROR(IF(VLOOKUP(R271,#REF!,1,0)&gt;0,#REF!,""),IFERROR(IF(VLOOKUP(R271,#REF!,1,0)&gt;0,#REF!,""),IFERROR(IF(VLOOKUP(R271,$O$5:$O$244,1,0)&gt;0,$O$3,""),"ERROR")))))</f>
        <v>CAMBIO MES</v>
      </c>
      <c r="T271" s="26" t="str">
        <f ca="1">IFERROR(IF(VLOOKUP(R271,$M$5:$M$504,1,0)&gt;0,$M$4,""),IFERROR(IF(VLOOKUP(R271,$N$5:$N$504,1,0)&gt;0,$N$4,""),IFERROR(IF(VLOOKUP(R271,#REF!,1,0)&gt;0,#REF!,""),IFERROR(IF(VLOOKUP(R271,#REF!,1,0)&gt;0,#REF!,""),IFERROR(IF(VLOOKUP(R271,$O$5:$O$244,1,0)&gt;0,$O$3,""),"ERROR")))))</f>
        <v>CAMBIO MES</v>
      </c>
      <c r="U271" s="26">
        <f t="shared" ca="1" si="76"/>
        <v>0</v>
      </c>
      <c r="V271" s="26">
        <f t="shared" ca="1" si="71"/>
        <v>0</v>
      </c>
      <c r="W271" s="26">
        <f t="shared" ca="1" si="67"/>
        <v>9.1390620946258423</v>
      </c>
      <c r="X271" s="26">
        <f t="shared" ca="1" si="68"/>
        <v>2034</v>
      </c>
      <c r="Y271" s="26">
        <f t="shared" ca="1" si="69"/>
        <v>7</v>
      </c>
      <c r="AF271" s="8">
        <v>261</v>
      </c>
      <c r="AG271" s="8">
        <v>1</v>
      </c>
      <c r="AH271" s="8">
        <v>1</v>
      </c>
      <c r="AI271" s="8">
        <v>1</v>
      </c>
      <c r="AJ271" s="8">
        <v>3.7716384961580238E-2</v>
      </c>
      <c r="AK271" s="8">
        <v>0.24029654574992637</v>
      </c>
      <c r="AL271" s="8">
        <v>0.74940318526860206</v>
      </c>
      <c r="AM271" s="8">
        <v>0.77918421025923079</v>
      </c>
      <c r="AN271" s="8">
        <v>1</v>
      </c>
      <c r="AO271" s="8">
        <v>0.60022704900475221</v>
      </c>
      <c r="AP271" s="8">
        <v>1</v>
      </c>
      <c r="AQ271" s="8">
        <v>0.78651118101164075</v>
      </c>
      <c r="AR271" s="8">
        <v>0.97819769397028722</v>
      </c>
      <c r="AS271" s="47">
        <v>3.7716384961580238E-2</v>
      </c>
      <c r="AT271" s="47">
        <v>0.76477744097742473</v>
      </c>
      <c r="AU271" s="13">
        <v>0</v>
      </c>
    </row>
    <row r="272" spans="4:47" x14ac:dyDescent="0.25">
      <c r="D272" s="8">
        <v>268</v>
      </c>
      <c r="E272" s="8">
        <f t="shared" ca="1" si="72"/>
        <v>0.56222899177990548</v>
      </c>
      <c r="F272" s="21">
        <f t="shared" ca="1" si="73"/>
        <v>86.254330017098638</v>
      </c>
      <c r="G272" s="21"/>
      <c r="H272" s="8">
        <v>268</v>
      </c>
      <c r="I272" s="21">
        <f t="shared" ca="1" si="74"/>
        <v>0.38559410456048593</v>
      </c>
      <c r="J272" s="21">
        <f t="shared" ca="1" si="75"/>
        <v>13.07522421088467</v>
      </c>
      <c r="K272" s="2"/>
      <c r="M272" s="1"/>
      <c r="N272" s="1"/>
      <c r="Q272" s="26">
        <v>269</v>
      </c>
      <c r="R272" s="42">
        <f t="shared" ca="1" si="70"/>
        <v>49135.139062094626</v>
      </c>
      <c r="S272" s="26" t="str">
        <f ca="1">IFERROR(IF(VLOOKUP(R272,$M$5:$M$504,1,0)&gt;0,$M$3,""),IFERROR(IF(VLOOKUP(R272,$N$5:$N$504,1,0)&gt;0,$N$3,""),IFERROR(IF(VLOOKUP(R272,#REF!,1,0)&gt;0,#REF!,""),IFERROR(IF(VLOOKUP(R272,#REF!,1,0)&gt;0,#REF!,""),IFERROR(IF(VLOOKUP(R272,$O$5:$O$244,1,0)&gt;0,$O$3,""),"ERROR")))))</f>
        <v>EQUIPO 1</v>
      </c>
      <c r="T272" s="26" t="str">
        <f ca="1">IFERROR(IF(VLOOKUP(R272,$M$5:$M$504,1,0)&gt;0,$M$4,""),IFERROR(IF(VLOOKUP(R272,$N$5:$N$504,1,0)&gt;0,$N$4,""),IFERROR(IF(VLOOKUP(R272,#REF!,1,0)&gt;0,#REF!,""),IFERROR(IF(VLOOKUP(R272,#REF!,1,0)&gt;0,#REF!,""),IFERROR(IF(VLOOKUP(R272,$O$5:$O$244,1,0)&gt;0,$O$3,""),"ERROR")))))</f>
        <v>FIN</v>
      </c>
      <c r="U272" s="26">
        <f t="shared" ca="1" si="76"/>
        <v>1</v>
      </c>
      <c r="V272" s="26">
        <f t="shared" ca="1" si="71"/>
        <v>1</v>
      </c>
      <c r="W272" s="26">
        <f t="shared" ca="1" si="67"/>
        <v>21.860937905374158</v>
      </c>
      <c r="X272" s="26">
        <f t="shared" ca="1" si="68"/>
        <v>2034</v>
      </c>
      <c r="Y272" s="26">
        <f t="shared" ca="1" si="69"/>
        <v>7</v>
      </c>
      <c r="AF272" s="8">
        <v>262</v>
      </c>
      <c r="AG272" s="8">
        <v>1</v>
      </c>
      <c r="AH272" s="8">
        <v>0.5041950221059649</v>
      </c>
      <c r="AI272" s="8">
        <v>0</v>
      </c>
      <c r="AJ272" s="8">
        <v>0.73350269306247351</v>
      </c>
      <c r="AK272" s="8">
        <v>1</v>
      </c>
      <c r="AL272" s="8">
        <v>0.47295100840371257</v>
      </c>
      <c r="AM272" s="8">
        <v>1</v>
      </c>
      <c r="AN272" s="8">
        <v>1</v>
      </c>
      <c r="AO272" s="8">
        <v>1</v>
      </c>
      <c r="AP272" s="8">
        <v>1</v>
      </c>
      <c r="AQ272" s="8">
        <v>0.99297388154979371</v>
      </c>
      <c r="AR272" s="8">
        <v>0.96085914270741102</v>
      </c>
      <c r="AS272" s="47">
        <v>0</v>
      </c>
      <c r="AT272" s="47">
        <v>0.80790937406404428</v>
      </c>
      <c r="AU272" s="13">
        <v>1</v>
      </c>
    </row>
    <row r="273" spans="4:47" x14ac:dyDescent="0.25">
      <c r="D273" s="8">
        <v>269</v>
      </c>
      <c r="E273" s="8">
        <f t="shared" ca="1" si="72"/>
        <v>0.23147915848433109</v>
      </c>
      <c r="F273" s="21">
        <f t="shared" ca="1" si="73"/>
        <v>190.56950775761217</v>
      </c>
      <c r="G273" s="21"/>
      <c r="H273" s="8">
        <v>269</v>
      </c>
      <c r="I273" s="21">
        <f t="shared" ca="1" si="74"/>
        <v>0.2919933189751146</v>
      </c>
      <c r="J273" s="21">
        <f t="shared" ca="1" si="75"/>
        <v>5.8581668796953057</v>
      </c>
      <c r="K273" s="2"/>
      <c r="M273" s="1"/>
      <c r="N273" s="1"/>
      <c r="Q273" s="26">
        <v>270</v>
      </c>
      <c r="R273" s="42">
        <f t="shared" ca="1" si="70"/>
        <v>49157</v>
      </c>
      <c r="S273" s="26" t="str">
        <f ca="1">IFERROR(IF(VLOOKUP(R273,$M$5:$M$504,1,0)&gt;0,$M$3,""),IFERROR(IF(VLOOKUP(R273,$N$5:$N$504,1,0)&gt;0,$N$3,""),IFERROR(IF(VLOOKUP(R273,#REF!,1,0)&gt;0,#REF!,""),IFERROR(IF(VLOOKUP(R273,#REF!,1,0)&gt;0,#REF!,""),IFERROR(IF(VLOOKUP(R273,$O$5:$O$244,1,0)&gt;0,$O$3,""),"ERROR")))))</f>
        <v>CAMBIO MES</v>
      </c>
      <c r="T273" s="26" t="str">
        <f ca="1">IFERROR(IF(VLOOKUP(R273,$M$5:$M$504,1,0)&gt;0,$M$4,""),IFERROR(IF(VLOOKUP(R273,$N$5:$N$504,1,0)&gt;0,$N$4,""),IFERROR(IF(VLOOKUP(R273,#REF!,1,0)&gt;0,#REF!,""),IFERROR(IF(VLOOKUP(R273,#REF!,1,0)&gt;0,#REF!,""),IFERROR(IF(VLOOKUP(R273,$O$5:$O$244,1,0)&gt;0,$O$3,""),"ERROR")))))</f>
        <v>CAMBIO MES</v>
      </c>
      <c r="U273" s="26">
        <f t="shared" ca="1" si="76"/>
        <v>1</v>
      </c>
      <c r="V273" s="26">
        <f t="shared" ca="1" si="71"/>
        <v>1</v>
      </c>
      <c r="W273" s="26">
        <f t="shared" ca="1" si="67"/>
        <v>31</v>
      </c>
      <c r="X273" s="26">
        <f t="shared" ca="1" si="68"/>
        <v>2034</v>
      </c>
      <c r="Y273" s="26">
        <f t="shared" ca="1" si="69"/>
        <v>8</v>
      </c>
      <c r="AF273" s="8">
        <v>263</v>
      </c>
      <c r="AG273" s="8">
        <v>0.96443382934892485</v>
      </c>
      <c r="AH273" s="8">
        <v>0.91126633475973251</v>
      </c>
      <c r="AI273" s="8">
        <v>1</v>
      </c>
      <c r="AJ273" s="8">
        <v>1</v>
      </c>
      <c r="AK273" s="8">
        <v>1</v>
      </c>
      <c r="AL273" s="8">
        <v>0.57778875677322505</v>
      </c>
      <c r="AM273" s="8">
        <v>1</v>
      </c>
      <c r="AN273" s="8">
        <v>1</v>
      </c>
      <c r="AO273" s="8">
        <v>0.81510962399139919</v>
      </c>
      <c r="AP273" s="8">
        <v>8.3049863977770838E-2</v>
      </c>
      <c r="AQ273" s="8">
        <v>0</v>
      </c>
      <c r="AR273" s="8">
        <v>4.4448725008424519E-2</v>
      </c>
      <c r="AS273" s="47">
        <v>0</v>
      </c>
      <c r="AT273" s="47">
        <v>0.69904743497150679</v>
      </c>
      <c r="AU273" s="13">
        <v>1</v>
      </c>
    </row>
    <row r="274" spans="4:47" x14ac:dyDescent="0.25">
      <c r="D274" s="8">
        <v>270</v>
      </c>
      <c r="E274" s="8">
        <f t="shared" ca="1" si="72"/>
        <v>0.56008412742169666</v>
      </c>
      <c r="F274" s="21">
        <f t="shared" ca="1" si="73"/>
        <v>86.740742309310406</v>
      </c>
      <c r="G274" s="21"/>
      <c r="H274" s="8">
        <v>270</v>
      </c>
      <c r="I274" s="21">
        <f t="shared" ca="1" si="74"/>
        <v>0.22705521229407122</v>
      </c>
      <c r="J274" s="21">
        <f t="shared" ca="1" si="75"/>
        <v>0.20794045138057626</v>
      </c>
      <c r="K274" s="2"/>
      <c r="M274" s="1"/>
      <c r="N274" s="1"/>
      <c r="Q274" s="26">
        <v>271</v>
      </c>
      <c r="R274" s="42">
        <f t="shared" ca="1" si="70"/>
        <v>49188</v>
      </c>
      <c r="S274" s="26" t="str">
        <f ca="1">IFERROR(IF(VLOOKUP(R274,$M$5:$M$504,1,0)&gt;0,$M$3,""),IFERROR(IF(VLOOKUP(R274,$N$5:$N$504,1,0)&gt;0,$N$3,""),IFERROR(IF(VLOOKUP(R274,#REF!,1,0)&gt;0,#REF!,""),IFERROR(IF(VLOOKUP(R274,#REF!,1,0)&gt;0,#REF!,""),IFERROR(IF(VLOOKUP(R274,$O$5:$O$244,1,0)&gt;0,$O$3,""),"ERROR")))))</f>
        <v>CAMBIO MES</v>
      </c>
      <c r="T274" s="26" t="str">
        <f ca="1">IFERROR(IF(VLOOKUP(R274,$M$5:$M$504,1,0)&gt;0,$M$4,""),IFERROR(IF(VLOOKUP(R274,$N$5:$N$504,1,0)&gt;0,$N$4,""),IFERROR(IF(VLOOKUP(R274,#REF!,1,0)&gt;0,#REF!,""),IFERROR(IF(VLOOKUP(R274,#REF!,1,0)&gt;0,#REF!,""),IFERROR(IF(VLOOKUP(R274,$O$5:$O$244,1,0)&gt;0,$O$3,""),"ERROR")))))</f>
        <v>CAMBIO MES</v>
      </c>
      <c r="U274" s="26">
        <f t="shared" ca="1" si="76"/>
        <v>1</v>
      </c>
      <c r="V274" s="26">
        <f t="shared" ca="1" si="71"/>
        <v>1</v>
      </c>
      <c r="W274" s="26">
        <f t="shared" ca="1" si="67"/>
        <v>30</v>
      </c>
      <c r="X274" s="26">
        <f t="shared" ca="1" si="68"/>
        <v>2034</v>
      </c>
      <c r="Y274" s="26">
        <f t="shared" ca="1" si="69"/>
        <v>9</v>
      </c>
      <c r="AF274" s="8">
        <v>264</v>
      </c>
      <c r="AG274" s="8">
        <v>1</v>
      </c>
      <c r="AH274" s="8">
        <v>0.6264595875327359</v>
      </c>
      <c r="AI274" s="8">
        <v>0.65060217475148685</v>
      </c>
      <c r="AJ274" s="8">
        <v>1</v>
      </c>
      <c r="AK274" s="8">
        <v>1</v>
      </c>
      <c r="AL274" s="8">
        <v>1</v>
      </c>
      <c r="AM274" s="8">
        <v>1</v>
      </c>
      <c r="AN274" s="8">
        <v>1</v>
      </c>
      <c r="AO274" s="8">
        <v>0.81150703918319778</v>
      </c>
      <c r="AP274" s="8">
        <v>0</v>
      </c>
      <c r="AQ274" s="8">
        <v>0.39563556193655436</v>
      </c>
      <c r="AR274" s="8">
        <v>0.13485488659212169</v>
      </c>
      <c r="AS274" s="47">
        <v>0</v>
      </c>
      <c r="AT274" s="47">
        <v>0.71809401475660561</v>
      </c>
      <c r="AU274" s="13">
        <v>1</v>
      </c>
    </row>
    <row r="275" spans="4:47" x14ac:dyDescent="0.25">
      <c r="D275" s="8">
        <v>271</v>
      </c>
      <c r="E275" s="8">
        <f t="shared" ca="1" si="72"/>
        <v>0.65429831778819481</v>
      </c>
      <c r="F275" s="21">
        <f t="shared" ca="1" si="73"/>
        <v>66.519007019030013</v>
      </c>
      <c r="G275" s="21"/>
      <c r="H275" s="8">
        <v>271</v>
      </c>
      <c r="I275" s="21">
        <f t="shared" ca="1" si="74"/>
        <v>0.75527641204522999</v>
      </c>
      <c r="J275" s="21">
        <f t="shared" ca="1" si="75"/>
        <v>40.67882230075152</v>
      </c>
      <c r="K275" s="2"/>
      <c r="M275" s="1"/>
      <c r="N275" s="1"/>
      <c r="Q275" s="26">
        <v>272</v>
      </c>
      <c r="R275" s="42">
        <f t="shared" ca="1" si="70"/>
        <v>49218</v>
      </c>
      <c r="S275" s="26" t="str">
        <f ca="1">IFERROR(IF(VLOOKUP(R275,$M$5:$M$504,1,0)&gt;0,$M$3,""),IFERROR(IF(VLOOKUP(R275,$N$5:$N$504,1,0)&gt;0,$N$3,""),IFERROR(IF(VLOOKUP(R275,#REF!,1,0)&gt;0,#REF!,""),IFERROR(IF(VLOOKUP(R275,#REF!,1,0)&gt;0,#REF!,""),IFERROR(IF(VLOOKUP(R275,$O$5:$O$244,1,0)&gt;0,$O$3,""),"ERROR")))))</f>
        <v>CAMBIO MES</v>
      </c>
      <c r="T275" s="26" t="str">
        <f ca="1">IFERROR(IF(VLOOKUP(R275,$M$5:$M$504,1,0)&gt;0,$M$4,""),IFERROR(IF(VLOOKUP(R275,$N$5:$N$504,1,0)&gt;0,$N$4,""),IFERROR(IF(VLOOKUP(R275,#REF!,1,0)&gt;0,#REF!,""),IFERROR(IF(VLOOKUP(R275,#REF!,1,0)&gt;0,#REF!,""),IFERROR(IF(VLOOKUP(R275,$O$5:$O$244,1,0)&gt;0,$O$3,""),"ERROR")))))</f>
        <v>CAMBIO MES</v>
      </c>
      <c r="U275" s="26">
        <f t="shared" ca="1" si="76"/>
        <v>1</v>
      </c>
      <c r="V275" s="26">
        <f t="shared" ca="1" si="71"/>
        <v>1</v>
      </c>
      <c r="W275" s="26">
        <f t="shared" ca="1" si="67"/>
        <v>31</v>
      </c>
      <c r="X275" s="26">
        <f t="shared" ca="1" si="68"/>
        <v>2034</v>
      </c>
      <c r="Y275" s="26">
        <f t="shared" ca="1" si="69"/>
        <v>10</v>
      </c>
      <c r="AF275" s="8">
        <v>265</v>
      </c>
      <c r="AG275" s="8">
        <v>1</v>
      </c>
      <c r="AH275" s="8">
        <v>1</v>
      </c>
      <c r="AI275" s="8">
        <v>1</v>
      </c>
      <c r="AJ275" s="8">
        <v>1</v>
      </c>
      <c r="AK275" s="8">
        <v>0.35023109865846158</v>
      </c>
      <c r="AL275" s="8">
        <v>0.73482600652132535</v>
      </c>
      <c r="AM275" s="8">
        <v>1</v>
      </c>
      <c r="AN275" s="8">
        <v>1</v>
      </c>
      <c r="AO275" s="8">
        <v>0.63166359489866108</v>
      </c>
      <c r="AP275" s="8">
        <v>1</v>
      </c>
      <c r="AQ275" s="8">
        <v>5.3641620369550461E-2</v>
      </c>
      <c r="AR275" s="8">
        <v>0.1295078097126304</v>
      </c>
      <c r="AS275" s="47">
        <v>5.3641620369550461E-2</v>
      </c>
      <c r="AT275" s="47">
        <v>0.74102970633750675</v>
      </c>
      <c r="AU275" s="13">
        <v>0</v>
      </c>
    </row>
    <row r="276" spans="4:47" x14ac:dyDescent="0.25">
      <c r="D276" s="8">
        <v>272</v>
      </c>
      <c r="E276" s="8">
        <f t="shared" ca="1" si="72"/>
        <v>0.72601580350560024</v>
      </c>
      <c r="F276" s="21">
        <f t="shared" ca="1" si="73"/>
        <v>52.372626207808771</v>
      </c>
      <c r="G276" s="21"/>
      <c r="H276" s="8">
        <v>272</v>
      </c>
      <c r="I276" s="21">
        <f t="shared" ca="1" si="74"/>
        <v>0.5869594714344043</v>
      </c>
      <c r="J276" s="21">
        <f t="shared" ca="1" si="75"/>
        <v>27.426470666603272</v>
      </c>
      <c r="K276" s="2"/>
      <c r="M276" s="1"/>
      <c r="N276" s="1"/>
      <c r="Q276" s="26">
        <v>273</v>
      </c>
      <c r="R276" s="42">
        <f t="shared" ca="1" si="70"/>
        <v>49249</v>
      </c>
      <c r="S276" s="26" t="str">
        <f ca="1">IFERROR(IF(VLOOKUP(R276,$M$5:$M$504,1,0)&gt;0,$M$3,""),IFERROR(IF(VLOOKUP(R276,$N$5:$N$504,1,0)&gt;0,$N$3,""),IFERROR(IF(VLOOKUP(R276,#REF!,1,0)&gt;0,#REF!,""),IFERROR(IF(VLOOKUP(R276,#REF!,1,0)&gt;0,#REF!,""),IFERROR(IF(VLOOKUP(R276,$O$5:$O$244,1,0)&gt;0,$O$3,""),"ERROR")))))</f>
        <v>CAMBIO MES</v>
      </c>
      <c r="T276" s="26" t="str">
        <f ca="1">IFERROR(IF(VLOOKUP(R276,$M$5:$M$504,1,0)&gt;0,$M$4,""),IFERROR(IF(VLOOKUP(R276,$N$5:$N$504,1,0)&gt;0,$N$4,""),IFERROR(IF(VLOOKUP(R276,#REF!,1,0)&gt;0,#REF!,""),IFERROR(IF(VLOOKUP(R276,#REF!,1,0)&gt;0,#REF!,""),IFERROR(IF(VLOOKUP(R276,$O$5:$O$244,1,0)&gt;0,$O$3,""),"ERROR")))))</f>
        <v>CAMBIO MES</v>
      </c>
      <c r="U276" s="26">
        <f t="shared" ca="1" si="76"/>
        <v>1</v>
      </c>
      <c r="V276" s="26">
        <f t="shared" ca="1" si="71"/>
        <v>1</v>
      </c>
      <c r="W276" s="26">
        <f t="shared" ca="1" si="67"/>
        <v>30</v>
      </c>
      <c r="X276" s="26">
        <f t="shared" ca="1" si="68"/>
        <v>2034</v>
      </c>
      <c r="Y276" s="26">
        <f t="shared" ca="1" si="69"/>
        <v>11</v>
      </c>
      <c r="AF276" s="8">
        <v>266</v>
      </c>
      <c r="AG276" s="8">
        <v>1</v>
      </c>
      <c r="AH276" s="8">
        <v>1</v>
      </c>
      <c r="AI276" s="8">
        <v>1</v>
      </c>
      <c r="AJ276" s="8">
        <v>1</v>
      </c>
      <c r="AK276" s="8">
        <v>1</v>
      </c>
      <c r="AL276" s="8">
        <v>1</v>
      </c>
      <c r="AM276" s="8">
        <v>1</v>
      </c>
      <c r="AN276" s="8">
        <v>0.36837998844402459</v>
      </c>
      <c r="AO276" s="8">
        <v>1</v>
      </c>
      <c r="AP276" s="8">
        <v>0.54993718697228511</v>
      </c>
      <c r="AQ276" s="8">
        <v>1</v>
      </c>
      <c r="AR276" s="8">
        <v>1</v>
      </c>
      <c r="AS276" s="47">
        <v>0.36837998844402459</v>
      </c>
      <c r="AT276" s="47">
        <v>0.9081310477750838</v>
      </c>
      <c r="AU276" s="13">
        <v>0</v>
      </c>
    </row>
    <row r="277" spans="4:47" x14ac:dyDescent="0.25">
      <c r="D277" s="8">
        <v>273</v>
      </c>
      <c r="E277" s="8">
        <f t="shared" ca="1" si="72"/>
        <v>1.309382504122214E-2</v>
      </c>
      <c r="F277" s="21">
        <f t="shared" ca="1" si="73"/>
        <v>479.76823307808354</v>
      </c>
      <c r="G277" s="21"/>
      <c r="H277" s="8">
        <v>273</v>
      </c>
      <c r="I277" s="21">
        <f t="shared" ca="1" si="74"/>
        <v>0.28979969993245358</v>
      </c>
      <c r="J277" s="21">
        <f t="shared" ca="1" si="75"/>
        <v>5.6782910119605425</v>
      </c>
      <c r="K277" s="2"/>
      <c r="M277" s="1"/>
      <c r="N277" s="1"/>
      <c r="Q277" s="26">
        <v>274</v>
      </c>
      <c r="R277" s="42">
        <f t="shared" ca="1" si="70"/>
        <v>49279</v>
      </c>
      <c r="S277" s="26" t="str">
        <f ca="1">IFERROR(IF(VLOOKUP(R277,$M$5:$M$504,1,0)&gt;0,$M$3,""),IFERROR(IF(VLOOKUP(R277,$N$5:$N$504,1,0)&gt;0,$N$3,""),IFERROR(IF(VLOOKUP(R277,#REF!,1,0)&gt;0,#REF!,""),IFERROR(IF(VLOOKUP(R277,#REF!,1,0)&gt;0,#REF!,""),IFERROR(IF(VLOOKUP(R277,$O$5:$O$244,1,0)&gt;0,$O$3,""),"ERROR")))))</f>
        <v>CAMBIO MES</v>
      </c>
      <c r="T277" s="26" t="str">
        <f ca="1">IFERROR(IF(VLOOKUP(R277,$M$5:$M$504,1,0)&gt;0,$M$4,""),IFERROR(IF(VLOOKUP(R277,$N$5:$N$504,1,0)&gt;0,$N$4,""),IFERROR(IF(VLOOKUP(R277,#REF!,1,0)&gt;0,#REF!,""),IFERROR(IF(VLOOKUP(R277,#REF!,1,0)&gt;0,#REF!,""),IFERROR(IF(VLOOKUP(R277,$O$5:$O$244,1,0)&gt;0,$O$3,""),"ERROR")))))</f>
        <v>CAMBIO MES</v>
      </c>
      <c r="U277" s="26">
        <f t="shared" ca="1" si="76"/>
        <v>1</v>
      </c>
      <c r="V277" s="26">
        <f t="shared" ca="1" si="71"/>
        <v>1</v>
      </c>
      <c r="W277" s="26">
        <f t="shared" ca="1" si="67"/>
        <v>31</v>
      </c>
      <c r="X277" s="26">
        <f t="shared" ca="1" si="68"/>
        <v>2034</v>
      </c>
      <c r="Y277" s="26">
        <f t="shared" ca="1" si="69"/>
        <v>12</v>
      </c>
      <c r="AF277" s="8">
        <v>267</v>
      </c>
      <c r="AG277" s="8">
        <v>1</v>
      </c>
      <c r="AH277" s="8">
        <v>1</v>
      </c>
      <c r="AI277" s="8">
        <v>1</v>
      </c>
      <c r="AJ277" s="8">
        <v>1</v>
      </c>
      <c r="AK277" s="8">
        <v>1</v>
      </c>
      <c r="AL277" s="8">
        <v>1</v>
      </c>
      <c r="AM277" s="8">
        <v>0.90972293343093624</v>
      </c>
      <c r="AN277" s="8">
        <v>0.4236420337005139</v>
      </c>
      <c r="AO277" s="8">
        <v>0.34540840924601068</v>
      </c>
      <c r="AP277" s="8">
        <v>0</v>
      </c>
      <c r="AQ277" s="8">
        <v>0.53063824294828621</v>
      </c>
      <c r="AR277" s="8">
        <v>1</v>
      </c>
      <c r="AS277" s="47">
        <v>0</v>
      </c>
      <c r="AT277" s="47">
        <v>0.76607044807370916</v>
      </c>
      <c r="AU277" s="13">
        <v>1</v>
      </c>
    </row>
    <row r="278" spans="4:47" x14ac:dyDescent="0.25">
      <c r="D278" s="8">
        <v>274</v>
      </c>
      <c r="E278" s="8">
        <f t="shared" ca="1" si="72"/>
        <v>0.39298159291669288</v>
      </c>
      <c r="F278" s="21">
        <f t="shared" ca="1" si="73"/>
        <v>130.11179086444938</v>
      </c>
      <c r="G278" s="21"/>
      <c r="H278" s="8">
        <v>274</v>
      </c>
      <c r="I278" s="21">
        <f t="shared" ca="1" si="74"/>
        <v>0.50309530202868025</v>
      </c>
      <c r="J278" s="21">
        <f t="shared" ca="1" si="75"/>
        <v>21.468095840278135</v>
      </c>
      <c r="K278" s="2"/>
      <c r="M278" s="1"/>
      <c r="N278" s="1"/>
      <c r="Q278" s="26">
        <v>275</v>
      </c>
      <c r="R278" s="42">
        <f t="shared" ca="1" si="70"/>
        <v>49310</v>
      </c>
      <c r="S278" s="26" t="str">
        <f ca="1">IFERROR(IF(VLOOKUP(R278,$M$5:$M$504,1,0)&gt;0,$M$3,""),IFERROR(IF(VLOOKUP(R278,$N$5:$N$504,1,0)&gt;0,$N$3,""),IFERROR(IF(VLOOKUP(R278,#REF!,1,0)&gt;0,#REF!,""),IFERROR(IF(VLOOKUP(R278,#REF!,1,0)&gt;0,#REF!,""),IFERROR(IF(VLOOKUP(R278,$O$5:$O$244,1,0)&gt;0,$O$3,""),"ERROR")))))</f>
        <v>CAMBIO MES</v>
      </c>
      <c r="T278" s="26" t="str">
        <f ca="1">IFERROR(IF(VLOOKUP(R278,$M$5:$M$504,1,0)&gt;0,$M$4,""),IFERROR(IF(VLOOKUP(R278,$N$5:$N$504,1,0)&gt;0,$N$4,""),IFERROR(IF(VLOOKUP(R278,#REF!,1,0)&gt;0,#REF!,""),IFERROR(IF(VLOOKUP(R278,#REF!,1,0)&gt;0,#REF!,""),IFERROR(IF(VLOOKUP(R278,$O$5:$O$244,1,0)&gt;0,$O$3,""),"ERROR")))))</f>
        <v>CAMBIO MES</v>
      </c>
      <c r="U278" s="26">
        <f t="shared" ca="1" si="76"/>
        <v>1</v>
      </c>
      <c r="V278" s="26">
        <f t="shared" ca="1" si="71"/>
        <v>1</v>
      </c>
      <c r="W278" s="26">
        <f t="shared" ca="1" si="67"/>
        <v>31</v>
      </c>
      <c r="X278" s="26">
        <f t="shared" ca="1" si="68"/>
        <v>2035</v>
      </c>
      <c r="Y278" s="26">
        <f t="shared" ca="1" si="69"/>
        <v>1</v>
      </c>
      <c r="AF278" s="8">
        <v>268</v>
      </c>
      <c r="AG278" s="8">
        <v>1</v>
      </c>
      <c r="AH278" s="8">
        <v>1</v>
      </c>
      <c r="AI278" s="8">
        <v>1</v>
      </c>
      <c r="AJ278" s="8">
        <v>0.81016786452698097</v>
      </c>
      <c r="AK278" s="8">
        <v>1</v>
      </c>
      <c r="AL278" s="8">
        <v>1</v>
      </c>
      <c r="AM278" s="8">
        <v>1</v>
      </c>
      <c r="AN278" s="8">
        <v>0.28136956744152308</v>
      </c>
      <c r="AO278" s="8">
        <v>0.63937712891032183</v>
      </c>
      <c r="AP278" s="8">
        <v>0.95220587679819624</v>
      </c>
      <c r="AQ278" s="8">
        <v>0.96702493500827891</v>
      </c>
      <c r="AR278" s="8">
        <v>1</v>
      </c>
      <c r="AS278" s="47">
        <v>0.28136956744152308</v>
      </c>
      <c r="AT278" s="47">
        <v>0.88695325102684586</v>
      </c>
      <c r="AU278" s="13">
        <v>0</v>
      </c>
    </row>
    <row r="279" spans="4:47" x14ac:dyDescent="0.25">
      <c r="D279" s="8">
        <v>275</v>
      </c>
      <c r="E279" s="8">
        <f t="shared" ca="1" si="72"/>
        <v>0.40228015305494425</v>
      </c>
      <c r="F279" s="21">
        <f t="shared" ca="1" si="73"/>
        <v>127.33731687413868</v>
      </c>
      <c r="G279" s="21"/>
      <c r="H279" s="8">
        <v>275</v>
      </c>
      <c r="I279" s="21">
        <f t="shared" ca="1" si="74"/>
        <v>0.75144266095168033</v>
      </c>
      <c r="J279" s="21">
        <f t="shared" ca="1" si="75"/>
        <v>40.337244450332122</v>
      </c>
      <c r="K279" s="2"/>
      <c r="M279" s="1"/>
      <c r="N279" s="1"/>
      <c r="Q279" s="26">
        <v>276</v>
      </c>
      <c r="R279" s="42">
        <f t="shared" ca="1" si="70"/>
        <v>49341</v>
      </c>
      <c r="S279" s="26" t="str">
        <f ca="1">IFERROR(IF(VLOOKUP(R279,$M$5:$M$504,1,0)&gt;0,$M$3,""),IFERROR(IF(VLOOKUP(R279,$N$5:$N$504,1,0)&gt;0,$N$3,""),IFERROR(IF(VLOOKUP(R279,#REF!,1,0)&gt;0,#REF!,""),IFERROR(IF(VLOOKUP(R279,#REF!,1,0)&gt;0,#REF!,""),IFERROR(IF(VLOOKUP(R279,$O$5:$O$244,1,0)&gt;0,$O$3,""),"ERROR")))))</f>
        <v>CAMBIO MES</v>
      </c>
      <c r="T279" s="26" t="str">
        <f ca="1">IFERROR(IF(VLOOKUP(R279,$M$5:$M$504,1,0)&gt;0,$M$4,""),IFERROR(IF(VLOOKUP(R279,$N$5:$N$504,1,0)&gt;0,$N$4,""),IFERROR(IF(VLOOKUP(R279,#REF!,1,0)&gt;0,#REF!,""),IFERROR(IF(VLOOKUP(R279,#REF!,1,0)&gt;0,#REF!,""),IFERROR(IF(VLOOKUP(R279,$O$5:$O$244,1,0)&gt;0,$O$3,""),"ERROR")))))</f>
        <v>CAMBIO MES</v>
      </c>
      <c r="U279" s="26">
        <f t="shared" ca="1" si="76"/>
        <v>1</v>
      </c>
      <c r="V279" s="26">
        <f t="shared" ca="1" si="71"/>
        <v>1</v>
      </c>
      <c r="W279" s="26">
        <f t="shared" ca="1" si="67"/>
        <v>28</v>
      </c>
      <c r="X279" s="26">
        <f t="shared" ca="1" si="68"/>
        <v>2035</v>
      </c>
      <c r="Y279" s="26">
        <f t="shared" ca="1" si="69"/>
        <v>2</v>
      </c>
      <c r="AF279" s="8">
        <v>269</v>
      </c>
      <c r="AG279" s="8">
        <v>0.91073432629890438</v>
      </c>
      <c r="AH279" s="8">
        <v>0</v>
      </c>
      <c r="AI279" s="8">
        <v>0.44838109895523126</v>
      </c>
      <c r="AJ279" s="8">
        <v>1</v>
      </c>
      <c r="AK279" s="8">
        <v>1</v>
      </c>
      <c r="AL279" s="8">
        <v>0.93804278822329556</v>
      </c>
      <c r="AM279" s="8">
        <v>0</v>
      </c>
      <c r="AN279" s="8">
        <v>0.96350490744929806</v>
      </c>
      <c r="AO279" s="8">
        <v>1</v>
      </c>
      <c r="AP279" s="8">
        <v>1</v>
      </c>
      <c r="AQ279" s="8">
        <v>1</v>
      </c>
      <c r="AR279" s="8">
        <v>1</v>
      </c>
      <c r="AS279" s="47">
        <v>0</v>
      </c>
      <c r="AT279" s="47">
        <v>0.77573291496028851</v>
      </c>
      <c r="AU279" s="13">
        <v>2</v>
      </c>
    </row>
    <row r="280" spans="4:47" x14ac:dyDescent="0.25">
      <c r="D280" s="8">
        <v>276</v>
      </c>
      <c r="E280" s="8">
        <f t="shared" ca="1" si="72"/>
        <v>0.50835263564098321</v>
      </c>
      <c r="F280" s="21">
        <f t="shared" ca="1" si="73"/>
        <v>98.92205648183149</v>
      </c>
      <c r="G280" s="21"/>
      <c r="H280" s="8">
        <v>276</v>
      </c>
      <c r="I280" s="21">
        <f t="shared" ca="1" si="74"/>
        <v>0.57644735351507426</v>
      </c>
      <c r="J280" s="21">
        <f t="shared" ca="1" si="75"/>
        <v>26.669843440031656</v>
      </c>
      <c r="K280" s="2"/>
      <c r="M280" s="1"/>
      <c r="N280" s="1"/>
      <c r="Q280" s="26">
        <v>277</v>
      </c>
      <c r="R280" s="42">
        <f t="shared" ca="1" si="70"/>
        <v>49369</v>
      </c>
      <c r="S280" s="26" t="str">
        <f ca="1">IFERROR(IF(VLOOKUP(R280,$M$5:$M$504,1,0)&gt;0,$M$3,""),IFERROR(IF(VLOOKUP(R280,$N$5:$N$504,1,0)&gt;0,$N$3,""),IFERROR(IF(VLOOKUP(R280,#REF!,1,0)&gt;0,#REF!,""),IFERROR(IF(VLOOKUP(R280,#REF!,1,0)&gt;0,#REF!,""),IFERROR(IF(VLOOKUP(R280,$O$5:$O$244,1,0)&gt;0,$O$3,""),"ERROR")))))</f>
        <v>CAMBIO MES</v>
      </c>
      <c r="T280" s="26" t="str">
        <f ca="1">IFERROR(IF(VLOOKUP(R280,$M$5:$M$504,1,0)&gt;0,$M$4,""),IFERROR(IF(VLOOKUP(R280,$N$5:$N$504,1,0)&gt;0,$N$4,""),IFERROR(IF(VLOOKUP(R280,#REF!,1,0)&gt;0,#REF!,""),IFERROR(IF(VLOOKUP(R280,#REF!,1,0)&gt;0,#REF!,""),IFERROR(IF(VLOOKUP(R280,$O$5:$O$244,1,0)&gt;0,$O$3,""),"ERROR")))))</f>
        <v>CAMBIO MES</v>
      </c>
      <c r="U280" s="26">
        <f t="shared" ca="1" si="76"/>
        <v>1</v>
      </c>
      <c r="V280" s="26">
        <f t="shared" ca="1" si="71"/>
        <v>1</v>
      </c>
      <c r="W280" s="26">
        <f t="shared" ca="1" si="67"/>
        <v>31</v>
      </c>
      <c r="X280" s="26">
        <f t="shared" ca="1" si="68"/>
        <v>2035</v>
      </c>
      <c r="Y280" s="26">
        <f t="shared" ca="1" si="69"/>
        <v>3</v>
      </c>
      <c r="AF280" s="8">
        <v>270</v>
      </c>
      <c r="AG280" s="8">
        <v>1.4800921493001478E-2</v>
      </c>
      <c r="AH280" s="8">
        <v>0</v>
      </c>
      <c r="AI280" s="8">
        <v>0.63328832119347478</v>
      </c>
      <c r="AJ280" s="8">
        <v>1</v>
      </c>
      <c r="AK280" s="8">
        <v>1</v>
      </c>
      <c r="AL280" s="8">
        <v>1</v>
      </c>
      <c r="AM280" s="8">
        <v>1</v>
      </c>
      <c r="AN280" s="8">
        <v>0.88310080875535568</v>
      </c>
      <c r="AO280" s="8">
        <v>0.45628647465055111</v>
      </c>
      <c r="AP280" s="8">
        <v>0.89373136832164746</v>
      </c>
      <c r="AQ280" s="8">
        <v>0</v>
      </c>
      <c r="AR280" s="8">
        <v>0</v>
      </c>
      <c r="AS280" s="47">
        <v>0</v>
      </c>
      <c r="AT280" s="47">
        <v>0.57770180343064215</v>
      </c>
      <c r="AU280" s="13">
        <v>3</v>
      </c>
    </row>
    <row r="281" spans="4:47" x14ac:dyDescent="0.25">
      <c r="D281" s="8">
        <v>277</v>
      </c>
      <c r="E281" s="8">
        <f t="shared" ca="1" si="72"/>
        <v>0.79597939089967262</v>
      </c>
      <c r="F281" s="21">
        <f t="shared" ca="1" si="73"/>
        <v>39.269139742740414</v>
      </c>
      <c r="G281" s="21"/>
      <c r="H281" s="8">
        <v>277</v>
      </c>
      <c r="I281" s="21">
        <f t="shared" ca="1" si="74"/>
        <v>0.78319930408276361</v>
      </c>
      <c r="J281" s="21">
        <f t="shared" ca="1" si="75"/>
        <v>43.26081449617152</v>
      </c>
      <c r="K281" s="2"/>
      <c r="M281" s="1"/>
      <c r="N281" s="1"/>
      <c r="Q281" s="26">
        <v>278</v>
      </c>
      <c r="R281" s="42">
        <f t="shared" ca="1" si="70"/>
        <v>49400</v>
      </c>
      <c r="S281" s="26" t="str">
        <f ca="1">IFERROR(IF(VLOOKUP(R281,$M$5:$M$504,1,0)&gt;0,$M$3,""),IFERROR(IF(VLOOKUP(R281,$N$5:$N$504,1,0)&gt;0,$N$3,""),IFERROR(IF(VLOOKUP(R281,#REF!,1,0)&gt;0,#REF!,""),IFERROR(IF(VLOOKUP(R281,#REF!,1,0)&gt;0,#REF!,""),IFERROR(IF(VLOOKUP(R281,$O$5:$O$244,1,0)&gt;0,$O$3,""),"ERROR")))))</f>
        <v>CAMBIO MES</v>
      </c>
      <c r="T281" s="26" t="str">
        <f ca="1">IFERROR(IF(VLOOKUP(R281,$M$5:$M$504,1,0)&gt;0,$M$4,""),IFERROR(IF(VLOOKUP(R281,$N$5:$N$504,1,0)&gt;0,$N$4,""),IFERROR(IF(VLOOKUP(R281,#REF!,1,0)&gt;0,#REF!,""),IFERROR(IF(VLOOKUP(R281,#REF!,1,0)&gt;0,#REF!,""),IFERROR(IF(VLOOKUP(R281,$O$5:$O$244,1,0)&gt;0,$O$3,""),"ERROR")))))</f>
        <v>CAMBIO MES</v>
      </c>
      <c r="U281" s="26">
        <f t="shared" ca="1" si="76"/>
        <v>1</v>
      </c>
      <c r="V281" s="26">
        <f t="shared" ca="1" si="71"/>
        <v>1</v>
      </c>
      <c r="W281" s="26">
        <f t="shared" ca="1" si="67"/>
        <v>30</v>
      </c>
      <c r="X281" s="26">
        <f t="shared" ca="1" si="68"/>
        <v>2035</v>
      </c>
      <c r="Y281" s="26">
        <f t="shared" ca="1" si="69"/>
        <v>4</v>
      </c>
      <c r="AF281" s="8">
        <v>271</v>
      </c>
      <c r="AG281" s="8">
        <v>1</v>
      </c>
      <c r="AH281" s="8">
        <v>1</v>
      </c>
      <c r="AI281" s="8">
        <v>1</v>
      </c>
      <c r="AJ281" s="8">
        <v>1</v>
      </c>
      <c r="AK281" s="8">
        <v>0.69129492460013997</v>
      </c>
      <c r="AL281" s="8">
        <v>0.41578176598971672</v>
      </c>
      <c r="AM281" s="8">
        <v>1</v>
      </c>
      <c r="AN281" s="8">
        <v>1</v>
      </c>
      <c r="AO281" s="8">
        <v>1</v>
      </c>
      <c r="AP281" s="8">
        <v>1</v>
      </c>
      <c r="AQ281" s="8">
        <v>0.62614813842422634</v>
      </c>
      <c r="AR281" s="8">
        <v>1</v>
      </c>
      <c r="AS281" s="47">
        <v>0.41578176598971672</v>
      </c>
      <c r="AT281" s="47">
        <v>0.89503572546581545</v>
      </c>
      <c r="AU281" s="13">
        <v>0</v>
      </c>
    </row>
    <row r="282" spans="4:47" x14ac:dyDescent="0.25">
      <c r="D282" s="8">
        <v>278</v>
      </c>
      <c r="E282" s="8">
        <f t="shared" ca="1" si="72"/>
        <v>0.50661363006911053</v>
      </c>
      <c r="F282" s="21">
        <f t="shared" ca="1" si="73"/>
        <v>99.347771092001338</v>
      </c>
      <c r="G282" s="21"/>
      <c r="H282" s="8">
        <v>278</v>
      </c>
      <c r="I282" s="21">
        <f t="shared" ca="1" si="74"/>
        <v>0.7165217966935542</v>
      </c>
      <c r="J282" s="21">
        <f t="shared" ca="1" si="75"/>
        <v>37.343690869661216</v>
      </c>
      <c r="K282" s="2"/>
      <c r="M282" s="1"/>
      <c r="N282" s="1"/>
      <c r="Q282" s="26">
        <v>279</v>
      </c>
      <c r="R282" s="42">
        <f t="shared" ca="1" si="70"/>
        <v>49430</v>
      </c>
      <c r="S282" s="26" t="str">
        <f ca="1">IFERROR(IF(VLOOKUP(R282,$M$5:$M$504,1,0)&gt;0,$M$3,""),IFERROR(IF(VLOOKUP(R282,$N$5:$N$504,1,0)&gt;0,$N$3,""),IFERROR(IF(VLOOKUP(R282,#REF!,1,0)&gt;0,#REF!,""),IFERROR(IF(VLOOKUP(R282,#REF!,1,0)&gt;0,#REF!,""),IFERROR(IF(VLOOKUP(R282,$O$5:$O$244,1,0)&gt;0,$O$3,""),"ERROR")))))</f>
        <v>CAMBIO MES</v>
      </c>
      <c r="T282" s="26" t="str">
        <f ca="1">IFERROR(IF(VLOOKUP(R282,$M$5:$M$504,1,0)&gt;0,$M$4,""),IFERROR(IF(VLOOKUP(R282,$N$5:$N$504,1,0)&gt;0,$N$4,""),IFERROR(IF(VLOOKUP(R282,#REF!,1,0)&gt;0,#REF!,""),IFERROR(IF(VLOOKUP(R282,#REF!,1,0)&gt;0,#REF!,""),IFERROR(IF(VLOOKUP(R282,$O$5:$O$244,1,0)&gt;0,$O$3,""),"ERROR")))))</f>
        <v>CAMBIO MES</v>
      </c>
      <c r="U282" s="26">
        <f t="shared" ca="1" si="76"/>
        <v>1</v>
      </c>
      <c r="V282" s="26">
        <f t="shared" ca="1" si="71"/>
        <v>1</v>
      </c>
      <c r="W282" s="26">
        <f t="shared" ca="1" si="67"/>
        <v>31</v>
      </c>
      <c r="X282" s="26">
        <f t="shared" ca="1" si="68"/>
        <v>2035</v>
      </c>
      <c r="Y282" s="26">
        <f t="shared" ca="1" si="69"/>
        <v>5</v>
      </c>
      <c r="AF282" s="8">
        <v>272</v>
      </c>
      <c r="AG282" s="8">
        <v>1</v>
      </c>
      <c r="AH282" s="8">
        <v>1</v>
      </c>
      <c r="AI282" s="8">
        <v>1</v>
      </c>
      <c r="AJ282" s="8">
        <v>1</v>
      </c>
      <c r="AK282" s="8">
        <v>0.45173959510242229</v>
      </c>
      <c r="AL282" s="8">
        <v>0.79047799024046983</v>
      </c>
      <c r="AM282" s="8">
        <v>1</v>
      </c>
      <c r="AN282" s="8">
        <v>0.8153413748511793</v>
      </c>
      <c r="AO282" s="8">
        <v>0.74830797195124132</v>
      </c>
      <c r="AP282" s="8">
        <v>1</v>
      </c>
      <c r="AQ282" s="8">
        <v>1</v>
      </c>
      <c r="AR282" s="8">
        <v>1</v>
      </c>
      <c r="AS282" s="47">
        <v>0.45173959510242229</v>
      </c>
      <c r="AT282" s="47">
        <v>0.89984407927209031</v>
      </c>
      <c r="AU282" s="13">
        <v>0</v>
      </c>
    </row>
    <row r="283" spans="4:47" x14ac:dyDescent="0.25">
      <c r="D283" s="8">
        <v>279</v>
      </c>
      <c r="E283" s="8">
        <f t="shared" ca="1" si="72"/>
        <v>0.85271165678997474</v>
      </c>
      <c r="F283" s="21">
        <f t="shared" ca="1" si="73"/>
        <v>28.938154001737217</v>
      </c>
      <c r="G283" s="21"/>
      <c r="H283" s="8">
        <v>279</v>
      </c>
      <c r="I283" s="21">
        <f t="shared" ca="1" si="74"/>
        <v>0.64548149142340561</v>
      </c>
      <c r="J283" s="21">
        <f t="shared" ca="1" si="75"/>
        <v>31.738978034042809</v>
      </c>
      <c r="K283" s="2"/>
      <c r="M283" s="1"/>
      <c r="N283" s="1"/>
      <c r="Q283" s="26">
        <v>280</v>
      </c>
      <c r="R283" s="42">
        <f t="shared" ca="1" si="70"/>
        <v>49461</v>
      </c>
      <c r="S283" s="26" t="str">
        <f ca="1">IFERROR(IF(VLOOKUP(R283,$M$5:$M$504,1,0)&gt;0,$M$3,""),IFERROR(IF(VLOOKUP(R283,$N$5:$N$504,1,0)&gt;0,$N$3,""),IFERROR(IF(VLOOKUP(R283,#REF!,1,0)&gt;0,#REF!,""),IFERROR(IF(VLOOKUP(R283,#REF!,1,0)&gt;0,#REF!,""),IFERROR(IF(VLOOKUP(R283,$O$5:$O$244,1,0)&gt;0,$O$3,""),"ERROR")))))</f>
        <v>CAMBIO MES</v>
      </c>
      <c r="T283" s="26" t="str">
        <f ca="1">IFERROR(IF(VLOOKUP(R283,$M$5:$M$504,1,0)&gt;0,$M$4,""),IFERROR(IF(VLOOKUP(R283,$N$5:$N$504,1,0)&gt;0,$N$4,""),IFERROR(IF(VLOOKUP(R283,#REF!,1,0)&gt;0,#REF!,""),IFERROR(IF(VLOOKUP(R283,#REF!,1,0)&gt;0,#REF!,""),IFERROR(IF(VLOOKUP(R283,$O$5:$O$244,1,0)&gt;0,$O$3,""),"ERROR")))))</f>
        <v>CAMBIO MES</v>
      </c>
      <c r="U283" s="26">
        <f t="shared" ca="1" si="76"/>
        <v>1</v>
      </c>
      <c r="V283" s="26">
        <f t="shared" ca="1" si="71"/>
        <v>1</v>
      </c>
      <c r="W283" s="26">
        <f t="shared" ca="1" si="67"/>
        <v>30</v>
      </c>
      <c r="X283" s="26">
        <f t="shared" ca="1" si="68"/>
        <v>2035</v>
      </c>
      <c r="Y283" s="26">
        <f t="shared" ca="1" si="69"/>
        <v>6</v>
      </c>
      <c r="AF283" s="8">
        <v>273</v>
      </c>
      <c r="AG283" s="8">
        <v>1</v>
      </c>
      <c r="AH283" s="8">
        <v>1</v>
      </c>
      <c r="AI283" s="8">
        <v>1</v>
      </c>
      <c r="AJ283" s="8">
        <v>0.9622499793428384</v>
      </c>
      <c r="AK283" s="8">
        <v>0.93582304815795547</v>
      </c>
      <c r="AL283" s="8">
        <v>1</v>
      </c>
      <c r="AM283" s="8">
        <v>1</v>
      </c>
      <c r="AN283" s="8">
        <v>1</v>
      </c>
      <c r="AO283" s="8">
        <v>0.74774986904012619</v>
      </c>
      <c r="AP283" s="8">
        <v>0.33503048984153616</v>
      </c>
      <c r="AQ283" s="8">
        <v>1</v>
      </c>
      <c r="AR283" s="8">
        <v>1</v>
      </c>
      <c r="AS283" s="47">
        <v>0.33503048984153616</v>
      </c>
      <c r="AT283" s="47">
        <v>0.91423686336841969</v>
      </c>
      <c r="AU283" s="13">
        <v>0</v>
      </c>
    </row>
    <row r="284" spans="4:47" x14ac:dyDescent="0.25">
      <c r="D284" s="8">
        <v>280</v>
      </c>
      <c r="E284" s="8">
        <f t="shared" ca="1" si="72"/>
        <v>4.3485296901522141E-2</v>
      </c>
      <c r="F284" s="21">
        <f t="shared" ca="1" si="73"/>
        <v>364.2307382845575</v>
      </c>
      <c r="G284" s="21"/>
      <c r="H284" s="8">
        <v>280</v>
      </c>
      <c r="I284" s="21">
        <f t="shared" ca="1" si="74"/>
        <v>0.24376293918936376</v>
      </c>
      <c r="J284" s="21">
        <f t="shared" ca="1" si="75"/>
        <v>1.735136817866973</v>
      </c>
      <c r="K284" s="2"/>
      <c r="M284" s="1"/>
      <c r="N284" s="1"/>
      <c r="Q284" s="26">
        <v>281</v>
      </c>
      <c r="R284" s="42">
        <f t="shared" ca="1" si="70"/>
        <v>49491</v>
      </c>
      <c r="S284" s="26" t="str">
        <f ca="1">IFERROR(IF(VLOOKUP(R284,$M$5:$M$504,1,0)&gt;0,$M$3,""),IFERROR(IF(VLOOKUP(R284,$N$5:$N$504,1,0)&gt;0,$N$3,""),IFERROR(IF(VLOOKUP(R284,#REF!,1,0)&gt;0,#REF!,""),IFERROR(IF(VLOOKUP(R284,#REF!,1,0)&gt;0,#REF!,""),IFERROR(IF(VLOOKUP(R284,$O$5:$O$244,1,0)&gt;0,$O$3,""),"ERROR")))))</f>
        <v>CAMBIO MES</v>
      </c>
      <c r="T284" s="26" t="str">
        <f ca="1">IFERROR(IF(VLOOKUP(R284,$M$5:$M$504,1,0)&gt;0,$M$4,""),IFERROR(IF(VLOOKUP(R284,$N$5:$N$504,1,0)&gt;0,$N$4,""),IFERROR(IF(VLOOKUP(R284,#REF!,1,0)&gt;0,#REF!,""),IFERROR(IF(VLOOKUP(R284,#REF!,1,0)&gt;0,#REF!,""),IFERROR(IF(VLOOKUP(R284,$O$5:$O$244,1,0)&gt;0,$O$3,""),"ERROR")))))</f>
        <v>CAMBIO MES</v>
      </c>
      <c r="U284" s="26">
        <f t="shared" ca="1" si="76"/>
        <v>1</v>
      </c>
      <c r="V284" s="26">
        <f t="shared" ca="1" si="71"/>
        <v>1</v>
      </c>
      <c r="W284" s="26">
        <f t="shared" ca="1" si="67"/>
        <v>31</v>
      </c>
      <c r="X284" s="26">
        <f t="shared" ca="1" si="68"/>
        <v>2035</v>
      </c>
      <c r="Y284" s="26">
        <f t="shared" ca="1" si="69"/>
        <v>7</v>
      </c>
      <c r="AF284" s="8">
        <v>274</v>
      </c>
      <c r="AG284" s="8">
        <v>1</v>
      </c>
      <c r="AH284" s="8">
        <v>1</v>
      </c>
      <c r="AI284" s="8">
        <v>0.52084124118775965</v>
      </c>
      <c r="AJ284" s="8">
        <v>0.71063201694705636</v>
      </c>
      <c r="AK284" s="8">
        <v>1</v>
      </c>
      <c r="AL284" s="8">
        <v>0.15929837031726493</v>
      </c>
      <c r="AM284" s="8">
        <v>0.44579415281740725</v>
      </c>
      <c r="AN284" s="8">
        <v>1</v>
      </c>
      <c r="AO284" s="8">
        <v>1</v>
      </c>
      <c r="AP284" s="8">
        <v>1</v>
      </c>
      <c r="AQ284" s="8">
        <v>1</v>
      </c>
      <c r="AR284" s="8">
        <v>0.27002583535326147</v>
      </c>
      <c r="AS284" s="47">
        <v>0.15929837031726493</v>
      </c>
      <c r="AT284" s="47">
        <v>0.75735454720011208</v>
      </c>
      <c r="AU284" s="13">
        <v>0</v>
      </c>
    </row>
    <row r="285" spans="4:47" x14ac:dyDescent="0.25">
      <c r="D285" s="8">
        <v>281</v>
      </c>
      <c r="E285" s="8">
        <f t="shared" ca="1" si="72"/>
        <v>0.76977154883311749</v>
      </c>
      <c r="F285" s="21">
        <f t="shared" ca="1" si="73"/>
        <v>44.115611679026671</v>
      </c>
      <c r="G285" s="21"/>
      <c r="H285" s="8">
        <v>281</v>
      </c>
      <c r="I285" s="21">
        <f t="shared" ca="1" si="74"/>
        <v>0.21595584892515263</v>
      </c>
      <c r="J285" s="21">
        <f t="shared" ca="1" si="75"/>
        <v>0.8417900395975586</v>
      </c>
      <c r="K285" s="2"/>
      <c r="M285" s="1"/>
      <c r="N285" s="1"/>
      <c r="Q285" s="26">
        <v>282</v>
      </c>
      <c r="R285" s="42">
        <f t="shared" ca="1" si="70"/>
        <v>49522</v>
      </c>
      <c r="S285" s="26" t="str">
        <f ca="1">IFERROR(IF(VLOOKUP(R285,$M$5:$M$504,1,0)&gt;0,$M$3,""),IFERROR(IF(VLOOKUP(R285,$N$5:$N$504,1,0)&gt;0,$N$3,""),IFERROR(IF(VLOOKUP(R285,#REF!,1,0)&gt;0,#REF!,""),IFERROR(IF(VLOOKUP(R285,#REF!,1,0)&gt;0,#REF!,""),IFERROR(IF(VLOOKUP(R285,$O$5:$O$244,1,0)&gt;0,$O$3,""),"ERROR")))))</f>
        <v>CAMBIO MES</v>
      </c>
      <c r="T285" s="26" t="str">
        <f ca="1">IFERROR(IF(VLOOKUP(R285,$M$5:$M$504,1,0)&gt;0,$M$4,""),IFERROR(IF(VLOOKUP(R285,$N$5:$N$504,1,0)&gt;0,$N$4,""),IFERROR(IF(VLOOKUP(R285,#REF!,1,0)&gt;0,#REF!,""),IFERROR(IF(VLOOKUP(R285,#REF!,1,0)&gt;0,#REF!,""),IFERROR(IF(VLOOKUP(R285,$O$5:$O$244,1,0)&gt;0,$O$3,""),"ERROR")))))</f>
        <v>CAMBIO MES</v>
      </c>
      <c r="U285" s="26">
        <f t="shared" ca="1" si="76"/>
        <v>1</v>
      </c>
      <c r="V285" s="26">
        <f t="shared" ca="1" si="71"/>
        <v>1</v>
      </c>
      <c r="W285" s="26">
        <f t="shared" ca="1" si="67"/>
        <v>31</v>
      </c>
      <c r="X285" s="26">
        <f t="shared" ca="1" si="68"/>
        <v>2035</v>
      </c>
      <c r="Y285" s="26">
        <f t="shared" ca="1" si="69"/>
        <v>8</v>
      </c>
      <c r="AF285" s="8">
        <v>275</v>
      </c>
      <c r="AG285" s="8">
        <v>1</v>
      </c>
      <c r="AH285" s="8">
        <v>9.9986450570993066E-3</v>
      </c>
      <c r="AI285" s="8">
        <v>0.17978578769801853</v>
      </c>
      <c r="AJ285" s="8">
        <v>1</v>
      </c>
      <c r="AK285" s="8">
        <v>1</v>
      </c>
      <c r="AL285" s="8">
        <v>1</v>
      </c>
      <c r="AM285" s="8">
        <v>1</v>
      </c>
      <c r="AN285" s="8">
        <v>0.35972319849609069</v>
      </c>
      <c r="AO285" s="8">
        <v>1</v>
      </c>
      <c r="AP285" s="8">
        <v>1</v>
      </c>
      <c r="AQ285" s="8">
        <v>0.97384447946848618</v>
      </c>
      <c r="AR285" s="8">
        <v>0.90711098967092829</v>
      </c>
      <c r="AS285" s="47">
        <v>9.9986450570993066E-3</v>
      </c>
      <c r="AT285" s="47">
        <v>0.78997401560950553</v>
      </c>
      <c r="AU285" s="13">
        <v>0</v>
      </c>
    </row>
    <row r="286" spans="4:47" x14ac:dyDescent="0.25">
      <c r="D286" s="8">
        <v>282</v>
      </c>
      <c r="E286" s="8">
        <f t="shared" ca="1" si="72"/>
        <v>0.79024274137841055</v>
      </c>
      <c r="F286" s="21">
        <f t="shared" ca="1" si="73"/>
        <v>40.324751941173268</v>
      </c>
      <c r="G286" s="21"/>
      <c r="H286" s="8">
        <v>282</v>
      </c>
      <c r="I286" s="21">
        <f t="shared" ca="1" si="74"/>
        <v>5.951712117704E-2</v>
      </c>
      <c r="J286" s="21">
        <f t="shared" ca="1" si="75"/>
        <v>22.567905435652008</v>
      </c>
      <c r="K286" s="2"/>
      <c r="M286" s="1"/>
      <c r="N286" s="1"/>
      <c r="Q286" s="26">
        <v>283</v>
      </c>
      <c r="R286" s="42">
        <f t="shared" ca="1" si="70"/>
        <v>49553</v>
      </c>
      <c r="S286" s="26" t="str">
        <f ca="1">IFERROR(IF(VLOOKUP(R286,$M$5:$M$504,1,0)&gt;0,$M$3,""),IFERROR(IF(VLOOKUP(R286,$N$5:$N$504,1,0)&gt;0,$N$3,""),IFERROR(IF(VLOOKUP(R286,#REF!,1,0)&gt;0,#REF!,""),IFERROR(IF(VLOOKUP(R286,#REF!,1,0)&gt;0,#REF!,""),IFERROR(IF(VLOOKUP(R286,$O$5:$O$244,1,0)&gt;0,$O$3,""),"ERROR")))))</f>
        <v>CAMBIO MES</v>
      </c>
      <c r="T286" s="26" t="str">
        <f ca="1">IFERROR(IF(VLOOKUP(R286,$M$5:$M$504,1,0)&gt;0,$M$4,""),IFERROR(IF(VLOOKUP(R286,$N$5:$N$504,1,0)&gt;0,$N$4,""),IFERROR(IF(VLOOKUP(R286,#REF!,1,0)&gt;0,#REF!,""),IFERROR(IF(VLOOKUP(R286,#REF!,1,0)&gt;0,#REF!,""),IFERROR(IF(VLOOKUP(R286,$O$5:$O$244,1,0)&gt;0,$O$3,""),"ERROR")))))</f>
        <v>CAMBIO MES</v>
      </c>
      <c r="U286" s="26">
        <f t="shared" ca="1" si="76"/>
        <v>1</v>
      </c>
      <c r="V286" s="26">
        <f t="shared" ca="1" si="71"/>
        <v>1</v>
      </c>
      <c r="W286" s="26">
        <f t="shared" ca="1" si="67"/>
        <v>30</v>
      </c>
      <c r="X286" s="26">
        <f t="shared" ca="1" si="68"/>
        <v>2035</v>
      </c>
      <c r="Y286" s="26">
        <f t="shared" ca="1" si="69"/>
        <v>9</v>
      </c>
      <c r="AF286" s="8">
        <v>276</v>
      </c>
      <c r="AG286" s="8">
        <v>1</v>
      </c>
      <c r="AH286" s="8">
        <v>1</v>
      </c>
      <c r="AI286" s="8">
        <v>1</v>
      </c>
      <c r="AJ286" s="8">
        <v>1</v>
      </c>
      <c r="AK286" s="8">
        <v>1</v>
      </c>
      <c r="AL286" s="8">
        <v>1</v>
      </c>
      <c r="AM286" s="8">
        <v>0.38945186006317417</v>
      </c>
      <c r="AN286" s="8">
        <v>1.6171355704089716E-3</v>
      </c>
      <c r="AO286" s="8">
        <v>1</v>
      </c>
      <c r="AP286" s="8">
        <v>1</v>
      </c>
      <c r="AQ286" s="8">
        <v>1</v>
      </c>
      <c r="AR286" s="8">
        <v>1</v>
      </c>
      <c r="AS286" s="47">
        <v>1.6171355704089716E-3</v>
      </c>
      <c r="AT286" s="47">
        <v>0.86335106538257833</v>
      </c>
      <c r="AU286" s="13">
        <v>0</v>
      </c>
    </row>
    <row r="287" spans="4:47" x14ac:dyDescent="0.25">
      <c r="D287" s="8">
        <v>283</v>
      </c>
      <c r="E287" s="8">
        <f t="shared" ca="1" si="72"/>
        <v>0.31108621958539817</v>
      </c>
      <c r="F287" s="21">
        <f t="shared" ca="1" si="73"/>
        <v>157.3090318903092</v>
      </c>
      <c r="G287" s="21"/>
      <c r="H287" s="8">
        <v>283</v>
      </c>
      <c r="I287" s="21">
        <f t="shared" ca="1" si="74"/>
        <v>0.22680323095672161</v>
      </c>
      <c r="J287" s="21">
        <f t="shared" ca="1" si="75"/>
        <v>0.184437221554969</v>
      </c>
      <c r="K287" s="2"/>
      <c r="M287" s="1"/>
      <c r="N287" s="1"/>
      <c r="Q287" s="26">
        <v>284</v>
      </c>
      <c r="R287" s="42">
        <f t="shared" ca="1" si="70"/>
        <v>49583</v>
      </c>
      <c r="S287" s="26" t="str">
        <f ca="1">IFERROR(IF(VLOOKUP(R287,$M$5:$M$504,1,0)&gt;0,$M$3,""),IFERROR(IF(VLOOKUP(R287,$N$5:$N$504,1,0)&gt;0,$N$3,""),IFERROR(IF(VLOOKUP(R287,#REF!,1,0)&gt;0,#REF!,""),IFERROR(IF(VLOOKUP(R287,#REF!,1,0)&gt;0,#REF!,""),IFERROR(IF(VLOOKUP(R287,$O$5:$O$244,1,0)&gt;0,$O$3,""),"ERROR")))))</f>
        <v>CAMBIO MES</v>
      </c>
      <c r="T287" s="26" t="str">
        <f ca="1">IFERROR(IF(VLOOKUP(R287,$M$5:$M$504,1,0)&gt;0,$M$4,""),IFERROR(IF(VLOOKUP(R287,$N$5:$N$504,1,0)&gt;0,$N$4,""),IFERROR(IF(VLOOKUP(R287,#REF!,1,0)&gt;0,#REF!,""),IFERROR(IF(VLOOKUP(R287,#REF!,1,0)&gt;0,#REF!,""),IFERROR(IF(VLOOKUP(R287,$O$5:$O$244,1,0)&gt;0,$O$3,""),"ERROR")))))</f>
        <v>CAMBIO MES</v>
      </c>
      <c r="U287" s="26">
        <f t="shared" ca="1" si="76"/>
        <v>1</v>
      </c>
      <c r="V287" s="26">
        <f t="shared" ca="1" si="71"/>
        <v>1</v>
      </c>
      <c r="W287" s="26">
        <f t="shared" ca="1" si="67"/>
        <v>31</v>
      </c>
      <c r="X287" s="26">
        <f t="shared" ca="1" si="68"/>
        <v>2035</v>
      </c>
      <c r="Y287" s="26">
        <f t="shared" ca="1" si="69"/>
        <v>10</v>
      </c>
      <c r="AF287" s="8">
        <v>277</v>
      </c>
      <c r="AG287" s="8">
        <v>1</v>
      </c>
      <c r="AH287" s="8">
        <v>1</v>
      </c>
      <c r="AI287" s="8">
        <v>1</v>
      </c>
      <c r="AJ287" s="8">
        <v>1</v>
      </c>
      <c r="AK287" s="8">
        <v>1</v>
      </c>
      <c r="AL287" s="8">
        <v>1</v>
      </c>
      <c r="AM287" s="8">
        <v>0.42061066121799917</v>
      </c>
      <c r="AN287" s="8">
        <v>6.617966999704461E-2</v>
      </c>
      <c r="AO287" s="8">
        <v>1</v>
      </c>
      <c r="AP287" s="8">
        <v>1</v>
      </c>
      <c r="AQ287" s="8">
        <v>1</v>
      </c>
      <c r="AR287" s="8">
        <v>1</v>
      </c>
      <c r="AS287" s="47">
        <v>6.617966999704461E-2</v>
      </c>
      <c r="AT287" s="47">
        <v>0.87148082265114069</v>
      </c>
      <c r="AU287" s="13">
        <v>0</v>
      </c>
    </row>
    <row r="288" spans="4:47" x14ac:dyDescent="0.25">
      <c r="D288" s="8">
        <v>284</v>
      </c>
      <c r="E288" s="8">
        <f t="shared" ca="1" si="72"/>
        <v>0.20542200207975747</v>
      </c>
      <c r="F288" s="21">
        <f t="shared" ca="1" si="73"/>
        <v>203.71156173191403</v>
      </c>
      <c r="G288" s="21"/>
      <c r="H288" s="8">
        <v>284</v>
      </c>
      <c r="I288" s="21">
        <f t="shared" ca="1" si="74"/>
        <v>0.3945854953059974</v>
      </c>
      <c r="J288" s="21">
        <f t="shared" ca="1" si="75"/>
        <v>13.733930192917764</v>
      </c>
      <c r="K288" s="2"/>
      <c r="M288" s="1"/>
      <c r="N288" s="1"/>
      <c r="Q288" s="26">
        <v>285</v>
      </c>
      <c r="R288" s="42">
        <f t="shared" ca="1" si="70"/>
        <v>49614</v>
      </c>
      <c r="S288" s="26" t="str">
        <f ca="1">IFERROR(IF(VLOOKUP(R288,$M$5:$M$504,1,0)&gt;0,$M$3,""),IFERROR(IF(VLOOKUP(R288,$N$5:$N$504,1,0)&gt;0,$N$3,""),IFERROR(IF(VLOOKUP(R288,#REF!,1,0)&gt;0,#REF!,""),IFERROR(IF(VLOOKUP(R288,#REF!,1,0)&gt;0,#REF!,""),IFERROR(IF(VLOOKUP(R288,$O$5:$O$244,1,0)&gt;0,$O$3,""),"ERROR")))))</f>
        <v>CAMBIO MES</v>
      </c>
      <c r="T288" s="26" t="str">
        <f ca="1">IFERROR(IF(VLOOKUP(R288,$M$5:$M$504,1,0)&gt;0,$M$4,""),IFERROR(IF(VLOOKUP(R288,$N$5:$N$504,1,0)&gt;0,$N$4,""),IFERROR(IF(VLOOKUP(R288,#REF!,1,0)&gt;0,#REF!,""),IFERROR(IF(VLOOKUP(R288,#REF!,1,0)&gt;0,#REF!,""),IFERROR(IF(VLOOKUP(R288,$O$5:$O$244,1,0)&gt;0,$O$3,""),"ERROR")))))</f>
        <v>CAMBIO MES</v>
      </c>
      <c r="U288" s="26">
        <f t="shared" ca="1" si="76"/>
        <v>1</v>
      </c>
      <c r="V288" s="26">
        <f t="shared" ca="1" si="71"/>
        <v>1</v>
      </c>
      <c r="W288" s="26">
        <f t="shared" ca="1" si="67"/>
        <v>30</v>
      </c>
      <c r="X288" s="26">
        <f t="shared" ca="1" si="68"/>
        <v>2035</v>
      </c>
      <c r="Y288" s="26">
        <f t="shared" ca="1" si="69"/>
        <v>11</v>
      </c>
      <c r="AF288" s="8">
        <v>278</v>
      </c>
      <c r="AG288" s="8">
        <v>0.99261426401508579</v>
      </c>
      <c r="AH288" s="8">
        <v>1</v>
      </c>
      <c r="AI288" s="8">
        <v>1</v>
      </c>
      <c r="AJ288" s="8">
        <v>1</v>
      </c>
      <c r="AK288" s="8">
        <v>1</v>
      </c>
      <c r="AL288" s="8">
        <v>1</v>
      </c>
      <c r="AM288" s="8">
        <v>1</v>
      </c>
      <c r="AN288" s="8">
        <v>1</v>
      </c>
      <c r="AO288" s="8">
        <v>1</v>
      </c>
      <c r="AP288" s="8">
        <v>1</v>
      </c>
      <c r="AQ288" s="8">
        <v>1</v>
      </c>
      <c r="AR288" s="8">
        <v>0.40840776984869959</v>
      </c>
      <c r="AS288" s="47">
        <v>0.40840776984869959</v>
      </c>
      <c r="AT288" s="47">
        <v>0.94912789876651327</v>
      </c>
      <c r="AU288" s="13">
        <v>0</v>
      </c>
    </row>
    <row r="289" spans="4:47" x14ac:dyDescent="0.25">
      <c r="D289" s="8">
        <v>285</v>
      </c>
      <c r="E289" s="8">
        <f t="shared" ca="1" si="72"/>
        <v>0.43981213186097223</v>
      </c>
      <c r="F289" s="21">
        <f t="shared" ca="1" si="73"/>
        <v>116.65370748064691</v>
      </c>
      <c r="G289" s="21"/>
      <c r="H289" s="8">
        <v>285</v>
      </c>
      <c r="I289" s="21">
        <f t="shared" ca="1" si="74"/>
        <v>3.7958332755315793E-2</v>
      </c>
      <c r="J289" s="21">
        <f t="shared" ca="1" si="75"/>
        <v>28.640814219897621</v>
      </c>
      <c r="K289" s="2"/>
      <c r="M289" s="1"/>
      <c r="N289" s="1"/>
      <c r="Q289" s="26">
        <v>286</v>
      </c>
      <c r="R289" s="42">
        <f t="shared" ca="1" si="70"/>
        <v>49644</v>
      </c>
      <c r="S289" s="26" t="str">
        <f ca="1">IFERROR(IF(VLOOKUP(R289,$M$5:$M$504,1,0)&gt;0,$M$3,""),IFERROR(IF(VLOOKUP(R289,$N$5:$N$504,1,0)&gt;0,$N$3,""),IFERROR(IF(VLOOKUP(R289,#REF!,1,0)&gt;0,#REF!,""),IFERROR(IF(VLOOKUP(R289,#REF!,1,0)&gt;0,#REF!,""),IFERROR(IF(VLOOKUP(R289,$O$5:$O$244,1,0)&gt;0,$O$3,""),"ERROR")))))</f>
        <v>CAMBIO MES</v>
      </c>
      <c r="T289" s="26" t="str">
        <f ca="1">IFERROR(IF(VLOOKUP(R289,$M$5:$M$504,1,0)&gt;0,$M$4,""),IFERROR(IF(VLOOKUP(R289,$N$5:$N$504,1,0)&gt;0,$N$4,""),IFERROR(IF(VLOOKUP(R289,#REF!,1,0)&gt;0,#REF!,""),IFERROR(IF(VLOOKUP(R289,#REF!,1,0)&gt;0,#REF!,""),IFERROR(IF(VLOOKUP(R289,$O$5:$O$244,1,0)&gt;0,$O$3,""),"ERROR")))))</f>
        <v>CAMBIO MES</v>
      </c>
      <c r="U289" s="26">
        <f t="shared" ca="1" si="76"/>
        <v>1</v>
      </c>
      <c r="V289" s="26">
        <f t="shared" ca="1" si="71"/>
        <v>1</v>
      </c>
      <c r="W289" s="26">
        <f t="shared" ca="1" si="67"/>
        <v>31</v>
      </c>
      <c r="X289" s="26">
        <f t="shared" ca="1" si="68"/>
        <v>2035</v>
      </c>
      <c r="Y289" s="26">
        <f t="shared" ca="1" si="69"/>
        <v>12</v>
      </c>
      <c r="AF289" s="8">
        <v>279</v>
      </c>
      <c r="AG289" s="8">
        <v>0.40475750750568207</v>
      </c>
      <c r="AH289" s="8">
        <v>1</v>
      </c>
      <c r="AI289" s="8">
        <v>1</v>
      </c>
      <c r="AJ289" s="8">
        <v>1</v>
      </c>
      <c r="AK289" s="8">
        <v>1</v>
      </c>
      <c r="AL289" s="8">
        <v>1</v>
      </c>
      <c r="AM289" s="8">
        <v>0.97561460650350429</v>
      </c>
      <c r="AN289" s="8">
        <v>2.9753888192992177E-2</v>
      </c>
      <c r="AO289" s="8">
        <v>0.71337870242617407</v>
      </c>
      <c r="AP289" s="8">
        <v>0.9392912082931294</v>
      </c>
      <c r="AQ289" s="8">
        <v>1</v>
      </c>
      <c r="AR289" s="8">
        <v>1</v>
      </c>
      <c r="AS289" s="47">
        <v>2.9753888192992177E-2</v>
      </c>
      <c r="AT289" s="47">
        <v>0.83625560163873913</v>
      </c>
      <c r="AU289" s="13">
        <v>0</v>
      </c>
    </row>
    <row r="290" spans="4:47" x14ac:dyDescent="0.25">
      <c r="D290" s="8">
        <v>286</v>
      </c>
      <c r="E290" s="8">
        <f t="shared" ca="1" si="72"/>
        <v>0.603381283219936</v>
      </c>
      <c r="F290" s="21">
        <f t="shared" ca="1" si="73"/>
        <v>77.173378050325638</v>
      </c>
      <c r="G290" s="21"/>
      <c r="H290" s="8">
        <v>286</v>
      </c>
      <c r="I290" s="21">
        <f t="shared" ca="1" si="74"/>
        <v>0.6460892262493998</v>
      </c>
      <c r="J290" s="21">
        <f t="shared" ca="1" si="75"/>
        <v>31.784900205504421</v>
      </c>
      <c r="K290" s="2"/>
      <c r="M290" s="1"/>
      <c r="N290" s="1"/>
      <c r="Q290" s="26">
        <v>287</v>
      </c>
      <c r="R290" s="42">
        <f t="shared" ca="1" si="70"/>
        <v>49675</v>
      </c>
      <c r="S290" s="26" t="str">
        <f ca="1">IFERROR(IF(VLOOKUP(R290,$M$5:$M$504,1,0)&gt;0,$M$3,""),IFERROR(IF(VLOOKUP(R290,$N$5:$N$504,1,0)&gt;0,$N$3,""),IFERROR(IF(VLOOKUP(R290,#REF!,1,0)&gt;0,#REF!,""),IFERROR(IF(VLOOKUP(R290,#REF!,1,0)&gt;0,#REF!,""),IFERROR(IF(VLOOKUP(R290,$O$5:$O$244,1,0)&gt;0,$O$3,""),"ERROR")))))</f>
        <v>CAMBIO MES</v>
      </c>
      <c r="T290" s="26" t="str">
        <f ca="1">IFERROR(IF(VLOOKUP(R290,$M$5:$M$504,1,0)&gt;0,$M$4,""),IFERROR(IF(VLOOKUP(R290,$N$5:$N$504,1,0)&gt;0,$N$4,""),IFERROR(IF(VLOOKUP(R290,#REF!,1,0)&gt;0,#REF!,""),IFERROR(IF(VLOOKUP(R290,#REF!,1,0)&gt;0,#REF!,""),IFERROR(IF(VLOOKUP(R290,$O$5:$O$244,1,0)&gt;0,$O$3,""),"ERROR")))))</f>
        <v>CAMBIO MES</v>
      </c>
      <c r="U290" s="26">
        <f t="shared" ca="1" si="76"/>
        <v>1</v>
      </c>
      <c r="V290" s="26">
        <f t="shared" ca="1" si="71"/>
        <v>1</v>
      </c>
      <c r="W290" s="26">
        <f t="shared" ca="1" si="67"/>
        <v>31</v>
      </c>
      <c r="X290" s="26">
        <f t="shared" ca="1" si="68"/>
        <v>2036</v>
      </c>
      <c r="Y290" s="26">
        <f t="shared" ca="1" si="69"/>
        <v>1</v>
      </c>
      <c r="AF290" s="8">
        <v>280</v>
      </c>
      <c r="AG290" s="8">
        <v>0.63065539494169987</v>
      </c>
      <c r="AH290" s="8">
        <v>1</v>
      </c>
      <c r="AI290" s="8">
        <v>1</v>
      </c>
      <c r="AJ290" s="8">
        <v>0.72329045341806097</v>
      </c>
      <c r="AK290" s="8">
        <v>0.98257575336174341</v>
      </c>
      <c r="AL290" s="8">
        <v>1</v>
      </c>
      <c r="AM290" s="8">
        <v>1</v>
      </c>
      <c r="AN290" s="8">
        <v>1</v>
      </c>
      <c r="AO290" s="8">
        <v>1</v>
      </c>
      <c r="AP290" s="8">
        <v>0.61873786688797294</v>
      </c>
      <c r="AQ290" s="8">
        <v>0</v>
      </c>
      <c r="AR290" s="8">
        <v>0.9069342862534423</v>
      </c>
      <c r="AS290" s="47">
        <v>0</v>
      </c>
      <c r="AT290" s="47">
        <v>0.82193072862282857</v>
      </c>
      <c r="AU290" s="13">
        <v>1</v>
      </c>
    </row>
    <row r="291" spans="4:47" x14ac:dyDescent="0.25">
      <c r="D291" s="8">
        <v>287</v>
      </c>
      <c r="E291" s="8">
        <f t="shared" ca="1" si="72"/>
        <v>0.70476429026542975</v>
      </c>
      <c r="F291" s="21">
        <f t="shared" ca="1" si="73"/>
        <v>56.47546502367458</v>
      </c>
      <c r="G291" s="21"/>
      <c r="H291" s="8">
        <v>287</v>
      </c>
      <c r="I291" s="21">
        <f t="shared" ca="1" si="74"/>
        <v>0.72916139536582414</v>
      </c>
      <c r="J291" s="21">
        <f t="shared" ca="1" si="75"/>
        <v>38.404507948203275</v>
      </c>
      <c r="K291" s="2"/>
      <c r="M291" s="1"/>
      <c r="N291" s="1"/>
      <c r="Q291" s="26">
        <v>288</v>
      </c>
      <c r="R291" s="42">
        <f t="shared" ca="1" si="70"/>
        <v>49706</v>
      </c>
      <c r="S291" s="26" t="str">
        <f ca="1">IFERROR(IF(VLOOKUP(R291,$M$5:$M$504,1,0)&gt;0,$M$3,""),IFERROR(IF(VLOOKUP(R291,$N$5:$N$504,1,0)&gt;0,$N$3,""),IFERROR(IF(VLOOKUP(R291,#REF!,1,0)&gt;0,#REF!,""),IFERROR(IF(VLOOKUP(R291,#REF!,1,0)&gt;0,#REF!,""),IFERROR(IF(VLOOKUP(R291,$O$5:$O$244,1,0)&gt;0,$O$3,""),"ERROR")))))</f>
        <v>CAMBIO MES</v>
      </c>
      <c r="T291" s="26" t="str">
        <f ca="1">IFERROR(IF(VLOOKUP(R291,$M$5:$M$504,1,0)&gt;0,$M$4,""),IFERROR(IF(VLOOKUP(R291,$N$5:$N$504,1,0)&gt;0,$N$4,""),IFERROR(IF(VLOOKUP(R291,#REF!,1,0)&gt;0,#REF!,""),IFERROR(IF(VLOOKUP(R291,#REF!,1,0)&gt;0,#REF!,""),IFERROR(IF(VLOOKUP(R291,$O$5:$O$244,1,0)&gt;0,$O$3,""),"ERROR")))))</f>
        <v>CAMBIO MES</v>
      </c>
      <c r="U291" s="26">
        <f t="shared" ca="1" si="76"/>
        <v>1</v>
      </c>
      <c r="V291" s="26">
        <f t="shared" ca="1" si="71"/>
        <v>1</v>
      </c>
      <c r="W291" s="26">
        <f t="shared" ca="1" si="67"/>
        <v>29</v>
      </c>
      <c r="X291" s="26">
        <f t="shared" ca="1" si="68"/>
        <v>2036</v>
      </c>
      <c r="Y291" s="26">
        <f t="shared" ca="1" si="69"/>
        <v>2</v>
      </c>
      <c r="AF291" s="8">
        <v>281</v>
      </c>
      <c r="AG291" s="8">
        <v>1</v>
      </c>
      <c r="AH291" s="8">
        <v>1</v>
      </c>
      <c r="AI291" s="8">
        <v>1</v>
      </c>
      <c r="AJ291" s="8">
        <v>1</v>
      </c>
      <c r="AK291" s="8">
        <v>1</v>
      </c>
      <c r="AL291" s="8">
        <v>1</v>
      </c>
      <c r="AM291" s="8">
        <v>0.36935576455547442</v>
      </c>
      <c r="AN291" s="8">
        <v>1</v>
      </c>
      <c r="AO291" s="8">
        <v>1</v>
      </c>
      <c r="AP291" s="8">
        <v>1</v>
      </c>
      <c r="AQ291" s="8">
        <v>1</v>
      </c>
      <c r="AR291" s="8">
        <v>1</v>
      </c>
      <c r="AS291" s="47">
        <v>0.36935576455547442</v>
      </c>
      <c r="AT291" s="47">
        <v>0.94643843479786216</v>
      </c>
      <c r="AU291" s="13">
        <v>0</v>
      </c>
    </row>
    <row r="292" spans="4:47" x14ac:dyDescent="0.25">
      <c r="D292" s="8">
        <v>288</v>
      </c>
      <c r="E292" s="8">
        <f t="shared" ca="1" si="72"/>
        <v>0.75668330512118043</v>
      </c>
      <c r="F292" s="21">
        <f t="shared" ca="1" si="73"/>
        <v>46.561475510374642</v>
      </c>
      <c r="G292" s="21"/>
      <c r="H292" s="8">
        <v>288</v>
      </c>
      <c r="I292" s="21">
        <f t="shared" ca="1" si="74"/>
        <v>0.25269459693735552</v>
      </c>
      <c r="J292" s="21">
        <f t="shared" ca="1" si="75"/>
        <v>2.5282416006047477</v>
      </c>
      <c r="K292" s="2"/>
      <c r="M292" s="1"/>
      <c r="N292" s="1"/>
      <c r="Q292" s="26">
        <v>289</v>
      </c>
      <c r="R292" s="42">
        <f t="shared" ca="1" si="70"/>
        <v>49735</v>
      </c>
      <c r="S292" s="26" t="str">
        <f ca="1">IFERROR(IF(VLOOKUP(R292,$M$5:$M$504,1,0)&gt;0,$M$3,""),IFERROR(IF(VLOOKUP(R292,$N$5:$N$504,1,0)&gt;0,$N$3,""),IFERROR(IF(VLOOKUP(R292,#REF!,1,0)&gt;0,#REF!,""),IFERROR(IF(VLOOKUP(R292,#REF!,1,0)&gt;0,#REF!,""),IFERROR(IF(VLOOKUP(R292,$O$5:$O$244,1,0)&gt;0,$O$3,""),"ERROR")))))</f>
        <v>CAMBIO MES</v>
      </c>
      <c r="T292" s="26" t="str">
        <f ca="1">IFERROR(IF(VLOOKUP(R292,$M$5:$M$504,1,0)&gt;0,$M$4,""),IFERROR(IF(VLOOKUP(R292,$N$5:$N$504,1,0)&gt;0,$N$4,""),IFERROR(IF(VLOOKUP(R292,#REF!,1,0)&gt;0,#REF!,""),IFERROR(IF(VLOOKUP(R292,#REF!,1,0)&gt;0,#REF!,""),IFERROR(IF(VLOOKUP(R292,$O$5:$O$244,1,0)&gt;0,$O$3,""),"ERROR")))))</f>
        <v>CAMBIO MES</v>
      </c>
      <c r="U292" s="26">
        <f t="shared" ca="1" si="76"/>
        <v>1</v>
      </c>
      <c r="V292" s="26">
        <f t="shared" ca="1" si="71"/>
        <v>1</v>
      </c>
      <c r="W292" s="26">
        <f t="shared" ca="1" si="67"/>
        <v>31</v>
      </c>
      <c r="X292" s="26">
        <f t="shared" ca="1" si="68"/>
        <v>2036</v>
      </c>
      <c r="Y292" s="26">
        <f t="shared" ca="1" si="69"/>
        <v>3</v>
      </c>
      <c r="AF292" s="8">
        <v>282</v>
      </c>
      <c r="AG292" s="8">
        <v>1</v>
      </c>
      <c r="AH292" s="8">
        <v>1</v>
      </c>
      <c r="AI292" s="8">
        <v>1</v>
      </c>
      <c r="AJ292" s="8">
        <v>0.92099693074778766</v>
      </c>
      <c r="AK292" s="8">
        <v>1</v>
      </c>
      <c r="AL292" s="8">
        <v>0.33873778433335244</v>
      </c>
      <c r="AM292" s="8">
        <v>1</v>
      </c>
      <c r="AN292" s="8">
        <v>0.73925931089944508</v>
      </c>
      <c r="AO292" s="8">
        <v>1</v>
      </c>
      <c r="AP292" s="8">
        <v>1</v>
      </c>
      <c r="AQ292" s="8">
        <v>1</v>
      </c>
      <c r="AR292" s="8">
        <v>0.56038748241905612</v>
      </c>
      <c r="AS292" s="47">
        <v>0.33873778433335244</v>
      </c>
      <c r="AT292" s="47">
        <v>0.87967422478166502</v>
      </c>
      <c r="AU292" s="13">
        <v>0</v>
      </c>
    </row>
    <row r="293" spans="4:47" x14ac:dyDescent="0.25">
      <c r="D293" s="8">
        <v>289</v>
      </c>
      <c r="E293" s="8">
        <f t="shared" ca="1" si="72"/>
        <v>0.67913145686174525</v>
      </c>
      <c r="F293" s="21">
        <f t="shared" ca="1" si="73"/>
        <v>61.519749511395048</v>
      </c>
      <c r="G293" s="21"/>
      <c r="H293" s="8">
        <v>289</v>
      </c>
      <c r="I293" s="21">
        <f t="shared" ca="1" si="74"/>
        <v>0.65382886266645601</v>
      </c>
      <c r="J293" s="21">
        <f t="shared" ca="1" si="75"/>
        <v>32.372244226674738</v>
      </c>
      <c r="K293" s="2"/>
      <c r="M293" s="1"/>
      <c r="N293" s="1"/>
      <c r="Q293" s="26">
        <v>290</v>
      </c>
      <c r="R293" s="42">
        <f t="shared" ca="1" si="70"/>
        <v>49766</v>
      </c>
      <c r="S293" s="26" t="str">
        <f ca="1">IFERROR(IF(VLOOKUP(R293,$M$5:$M$504,1,0)&gt;0,$M$3,""),IFERROR(IF(VLOOKUP(R293,$N$5:$N$504,1,0)&gt;0,$N$3,""),IFERROR(IF(VLOOKUP(R293,#REF!,1,0)&gt;0,#REF!,""),IFERROR(IF(VLOOKUP(R293,#REF!,1,0)&gt;0,#REF!,""),IFERROR(IF(VLOOKUP(R293,$O$5:$O$244,1,0)&gt;0,$O$3,""),"ERROR")))))</f>
        <v>CAMBIO MES</v>
      </c>
      <c r="T293" s="26" t="str">
        <f ca="1">IFERROR(IF(VLOOKUP(R293,$M$5:$M$504,1,0)&gt;0,$M$4,""),IFERROR(IF(VLOOKUP(R293,$N$5:$N$504,1,0)&gt;0,$N$4,""),IFERROR(IF(VLOOKUP(R293,#REF!,1,0)&gt;0,#REF!,""),IFERROR(IF(VLOOKUP(R293,#REF!,1,0)&gt;0,#REF!,""),IFERROR(IF(VLOOKUP(R293,$O$5:$O$244,1,0)&gt;0,$O$3,""),"ERROR")))))</f>
        <v>CAMBIO MES</v>
      </c>
      <c r="U293" s="26">
        <f t="shared" ca="1" si="76"/>
        <v>1</v>
      </c>
      <c r="V293" s="26">
        <f t="shared" ca="1" si="71"/>
        <v>1</v>
      </c>
      <c r="W293" s="26">
        <f t="shared" ca="1" si="67"/>
        <v>30</v>
      </c>
      <c r="X293" s="26">
        <f t="shared" ca="1" si="68"/>
        <v>2036</v>
      </c>
      <c r="Y293" s="26">
        <f t="shared" ca="1" si="69"/>
        <v>4</v>
      </c>
      <c r="AF293" s="8">
        <v>283</v>
      </c>
      <c r="AG293" s="8">
        <v>1</v>
      </c>
      <c r="AH293" s="8">
        <v>1</v>
      </c>
      <c r="AI293" s="8">
        <v>1</v>
      </c>
      <c r="AJ293" s="8">
        <v>0.72927755642279712</v>
      </c>
      <c r="AK293" s="8">
        <v>0.44223852618104559</v>
      </c>
      <c r="AL293" s="8">
        <v>1</v>
      </c>
      <c r="AM293" s="8">
        <v>1</v>
      </c>
      <c r="AN293" s="8">
        <v>4.5014192268530264E-3</v>
      </c>
      <c r="AO293" s="8">
        <v>0.74703705090505534</v>
      </c>
      <c r="AP293" s="8">
        <v>1</v>
      </c>
      <c r="AQ293" s="8">
        <v>1</v>
      </c>
      <c r="AR293" s="8">
        <v>1</v>
      </c>
      <c r="AS293" s="47">
        <v>4.5014192268530264E-3</v>
      </c>
      <c r="AT293" s="47">
        <v>0.82503664802049437</v>
      </c>
      <c r="AU293" s="13">
        <v>0</v>
      </c>
    </row>
    <row r="294" spans="4:47" x14ac:dyDescent="0.25">
      <c r="D294" s="8">
        <v>290</v>
      </c>
      <c r="E294" s="8">
        <f t="shared" ca="1" si="72"/>
        <v>0.718286362852255</v>
      </c>
      <c r="F294" s="21">
        <f t="shared" ca="1" si="73"/>
        <v>53.857134434461116</v>
      </c>
      <c r="G294" s="21"/>
      <c r="H294" s="8">
        <v>290</v>
      </c>
      <c r="I294" s="21">
        <f t="shared" ca="1" si="74"/>
        <v>0.85418648979577372</v>
      </c>
      <c r="J294" s="21">
        <f t="shared" ca="1" si="75"/>
        <v>50.892919850036776</v>
      </c>
      <c r="K294" s="2"/>
      <c r="M294" s="1"/>
      <c r="N294" s="1"/>
      <c r="Q294" s="26">
        <v>291</v>
      </c>
      <c r="R294" s="42">
        <f t="shared" ca="1" si="70"/>
        <v>49796</v>
      </c>
      <c r="S294" s="26" t="str">
        <f ca="1">IFERROR(IF(VLOOKUP(R294,$M$5:$M$504,1,0)&gt;0,$M$3,""),IFERROR(IF(VLOOKUP(R294,$N$5:$N$504,1,0)&gt;0,$N$3,""),IFERROR(IF(VLOOKUP(R294,#REF!,1,0)&gt;0,#REF!,""),IFERROR(IF(VLOOKUP(R294,#REF!,1,0)&gt;0,#REF!,""),IFERROR(IF(VLOOKUP(R294,$O$5:$O$244,1,0)&gt;0,$O$3,""),"ERROR")))))</f>
        <v>CAMBIO MES</v>
      </c>
      <c r="T294" s="26" t="str">
        <f ca="1">IFERROR(IF(VLOOKUP(R294,$M$5:$M$504,1,0)&gt;0,$M$4,""),IFERROR(IF(VLOOKUP(R294,$N$5:$N$504,1,0)&gt;0,$N$4,""),IFERROR(IF(VLOOKUP(R294,#REF!,1,0)&gt;0,#REF!,""),IFERROR(IF(VLOOKUP(R294,#REF!,1,0)&gt;0,#REF!,""),IFERROR(IF(VLOOKUP(R294,$O$5:$O$244,1,0)&gt;0,$O$3,""),"ERROR")))))</f>
        <v>CAMBIO MES</v>
      </c>
      <c r="U294" s="26">
        <f t="shared" ca="1" si="76"/>
        <v>1</v>
      </c>
      <c r="V294" s="26">
        <f t="shared" ca="1" si="71"/>
        <v>1</v>
      </c>
      <c r="W294" s="26">
        <f t="shared" ca="1" si="67"/>
        <v>31</v>
      </c>
      <c r="X294" s="26">
        <f t="shared" ca="1" si="68"/>
        <v>2036</v>
      </c>
      <c r="Y294" s="26">
        <f t="shared" ca="1" si="69"/>
        <v>5</v>
      </c>
      <c r="AF294" s="8">
        <v>284</v>
      </c>
      <c r="AG294" s="8">
        <v>0.63104696517139902</v>
      </c>
      <c r="AH294" s="8">
        <v>0.7988213658466391</v>
      </c>
      <c r="AI294" s="8">
        <v>6.302813053081345E-2</v>
      </c>
      <c r="AJ294" s="8">
        <v>1</v>
      </c>
      <c r="AK294" s="8">
        <v>1</v>
      </c>
      <c r="AL294" s="8">
        <v>1</v>
      </c>
      <c r="AM294" s="8">
        <v>1</v>
      </c>
      <c r="AN294" s="8">
        <v>1</v>
      </c>
      <c r="AO294" s="8">
        <v>1</v>
      </c>
      <c r="AP294" s="8">
        <v>1</v>
      </c>
      <c r="AQ294" s="8">
        <v>1</v>
      </c>
      <c r="AR294" s="8">
        <v>0.52807737302880986</v>
      </c>
      <c r="AS294" s="47">
        <v>6.302813053081345E-2</v>
      </c>
      <c r="AT294" s="47">
        <v>0.83357184869689749</v>
      </c>
      <c r="AU294" s="13">
        <v>0</v>
      </c>
    </row>
    <row r="295" spans="4:47" x14ac:dyDescent="0.25">
      <c r="D295" s="8">
        <v>291</v>
      </c>
      <c r="E295" s="8">
        <f t="shared" ca="1" si="72"/>
        <v>0.23975313570026568</v>
      </c>
      <c r="F295" s="21">
        <f t="shared" ca="1" si="73"/>
        <v>186.6745583507458</v>
      </c>
      <c r="G295" s="21"/>
      <c r="H295" s="8">
        <v>291</v>
      </c>
      <c r="I295" s="21">
        <f t="shared" ca="1" si="74"/>
        <v>0.97776067091156116</v>
      </c>
      <c r="J295" s="21">
        <f t="shared" ca="1" si="75"/>
        <v>77.737095080124533</v>
      </c>
      <c r="K295" s="2"/>
      <c r="M295" s="1"/>
      <c r="N295" s="1"/>
      <c r="Q295" s="26">
        <v>292</v>
      </c>
      <c r="R295" s="42">
        <f t="shared" ca="1" si="70"/>
        <v>49827</v>
      </c>
      <c r="S295" s="26" t="str">
        <f ca="1">IFERROR(IF(VLOOKUP(R295,$M$5:$M$504,1,0)&gt;0,$M$3,""),IFERROR(IF(VLOOKUP(R295,$N$5:$N$504,1,0)&gt;0,$N$3,""),IFERROR(IF(VLOOKUP(R295,#REF!,1,0)&gt;0,#REF!,""),IFERROR(IF(VLOOKUP(R295,#REF!,1,0)&gt;0,#REF!,""),IFERROR(IF(VLOOKUP(R295,$O$5:$O$244,1,0)&gt;0,$O$3,""),"ERROR")))))</f>
        <v>CAMBIO MES</v>
      </c>
      <c r="T295" s="26" t="str">
        <f ca="1">IFERROR(IF(VLOOKUP(R295,$M$5:$M$504,1,0)&gt;0,$M$4,""),IFERROR(IF(VLOOKUP(R295,$N$5:$N$504,1,0)&gt;0,$N$4,""),IFERROR(IF(VLOOKUP(R295,#REF!,1,0)&gt;0,#REF!,""),IFERROR(IF(VLOOKUP(R295,#REF!,1,0)&gt;0,#REF!,""),IFERROR(IF(VLOOKUP(R295,$O$5:$O$244,1,0)&gt;0,$O$3,""),"ERROR")))))</f>
        <v>CAMBIO MES</v>
      </c>
      <c r="U295" s="26">
        <f t="shared" ca="1" si="76"/>
        <v>1</v>
      </c>
      <c r="V295" s="26">
        <f t="shared" ca="1" si="71"/>
        <v>1</v>
      </c>
      <c r="W295" s="26">
        <f t="shared" ca="1" si="67"/>
        <v>30</v>
      </c>
      <c r="X295" s="26">
        <f t="shared" ca="1" si="68"/>
        <v>2036</v>
      </c>
      <c r="Y295" s="26">
        <f t="shared" ca="1" si="69"/>
        <v>6</v>
      </c>
      <c r="AF295" s="8">
        <v>285</v>
      </c>
      <c r="AG295" s="8">
        <v>1</v>
      </c>
      <c r="AH295" s="8">
        <v>1</v>
      </c>
      <c r="AI295" s="8">
        <v>1</v>
      </c>
      <c r="AJ295" s="8">
        <v>1</v>
      </c>
      <c r="AK295" s="8">
        <v>0.61363874589451661</v>
      </c>
      <c r="AL295" s="8">
        <v>0.24851972956967075</v>
      </c>
      <c r="AM295" s="8">
        <v>1</v>
      </c>
      <c r="AN295" s="8">
        <v>1</v>
      </c>
      <c r="AO295" s="8">
        <v>0.54697614514952875</v>
      </c>
      <c r="AP295" s="8">
        <v>1</v>
      </c>
      <c r="AQ295" s="8">
        <v>0.76803668721695428</v>
      </c>
      <c r="AR295" s="8">
        <v>1</v>
      </c>
      <c r="AS295" s="47">
        <v>0.24851972956967075</v>
      </c>
      <c r="AT295" s="47">
        <v>0.84911993967346477</v>
      </c>
      <c r="AU295" s="13">
        <v>0</v>
      </c>
    </row>
    <row r="296" spans="4:47" x14ac:dyDescent="0.25">
      <c r="D296" s="8">
        <v>292</v>
      </c>
      <c r="E296" s="8">
        <f t="shared" ca="1" si="72"/>
        <v>0.17858677372767673</v>
      </c>
      <c r="F296" s="21">
        <f t="shared" ca="1" si="73"/>
        <v>218.92949709249783</v>
      </c>
      <c r="G296" s="21"/>
      <c r="H296" s="8">
        <v>292</v>
      </c>
      <c r="I296" s="21">
        <f t="shared" ca="1" si="74"/>
        <v>0.34582105878430414</v>
      </c>
      <c r="J296" s="21">
        <f t="shared" ca="1" si="75"/>
        <v>10.101075886290218</v>
      </c>
      <c r="K296" s="2"/>
      <c r="M296" s="1"/>
      <c r="N296" s="1"/>
      <c r="Q296" s="26">
        <v>293</v>
      </c>
      <c r="R296" s="42">
        <f t="shared" ca="1" si="70"/>
        <v>49857</v>
      </c>
      <c r="S296" s="26" t="str">
        <f ca="1">IFERROR(IF(VLOOKUP(R296,$M$5:$M$504,1,0)&gt;0,$M$3,""),IFERROR(IF(VLOOKUP(R296,$N$5:$N$504,1,0)&gt;0,$N$3,""),IFERROR(IF(VLOOKUP(R296,#REF!,1,0)&gt;0,#REF!,""),IFERROR(IF(VLOOKUP(R296,#REF!,1,0)&gt;0,#REF!,""),IFERROR(IF(VLOOKUP(R296,$O$5:$O$244,1,0)&gt;0,$O$3,""),"ERROR")))))</f>
        <v>CAMBIO MES</v>
      </c>
      <c r="T296" s="26" t="str">
        <f ca="1">IFERROR(IF(VLOOKUP(R296,$M$5:$M$504,1,0)&gt;0,$M$4,""),IFERROR(IF(VLOOKUP(R296,$N$5:$N$504,1,0)&gt;0,$N$4,""),IFERROR(IF(VLOOKUP(R296,#REF!,1,0)&gt;0,#REF!,""),IFERROR(IF(VLOOKUP(R296,#REF!,1,0)&gt;0,#REF!,""),IFERROR(IF(VLOOKUP(R296,$O$5:$O$244,1,0)&gt;0,$O$3,""),"ERROR")))))</f>
        <v>CAMBIO MES</v>
      </c>
      <c r="U296" s="26">
        <f t="shared" ca="1" si="76"/>
        <v>1</v>
      </c>
      <c r="V296" s="26">
        <f t="shared" ca="1" si="71"/>
        <v>1</v>
      </c>
      <c r="W296" s="26">
        <f t="shared" ca="1" si="67"/>
        <v>31</v>
      </c>
      <c r="X296" s="26">
        <f t="shared" ca="1" si="68"/>
        <v>2036</v>
      </c>
      <c r="Y296" s="26">
        <f t="shared" ca="1" si="69"/>
        <v>7</v>
      </c>
      <c r="AF296" s="8">
        <v>286</v>
      </c>
      <c r="AG296" s="8">
        <v>1</v>
      </c>
      <c r="AH296" s="8">
        <v>1</v>
      </c>
      <c r="AI296" s="8">
        <v>1</v>
      </c>
      <c r="AJ296" s="8">
        <v>1</v>
      </c>
      <c r="AK296" s="8">
        <v>1</v>
      </c>
      <c r="AL296" s="8">
        <v>1</v>
      </c>
      <c r="AM296" s="8">
        <v>1</v>
      </c>
      <c r="AN296" s="8">
        <v>1</v>
      </c>
      <c r="AO296" s="8">
        <v>1</v>
      </c>
      <c r="AP296" s="8">
        <v>1</v>
      </c>
      <c r="AQ296" s="8">
        <v>1</v>
      </c>
      <c r="AR296" s="8">
        <v>1</v>
      </c>
      <c r="AS296" s="47">
        <v>1</v>
      </c>
      <c r="AT296" s="47">
        <v>1</v>
      </c>
      <c r="AU296" s="13">
        <v>0</v>
      </c>
    </row>
    <row r="297" spans="4:47" x14ac:dyDescent="0.25">
      <c r="D297" s="8">
        <v>293</v>
      </c>
      <c r="E297" s="8">
        <f t="shared" ca="1" si="72"/>
        <v>0.82317827149202827</v>
      </c>
      <c r="F297" s="21">
        <f t="shared" ca="1" si="73"/>
        <v>34.296437787752602</v>
      </c>
      <c r="G297" s="21"/>
      <c r="H297" s="8">
        <v>293</v>
      </c>
      <c r="I297" s="21">
        <f t="shared" ca="1" si="74"/>
        <v>0.77019560104241402</v>
      </c>
      <c r="J297" s="21">
        <f t="shared" ca="1" si="75"/>
        <v>42.036580557087241</v>
      </c>
      <c r="K297" s="2"/>
      <c r="M297" s="1"/>
      <c r="N297" s="1"/>
      <c r="Q297" s="26">
        <v>294</v>
      </c>
      <c r="R297" s="42">
        <f t="shared" ca="1" si="70"/>
        <v>49888</v>
      </c>
      <c r="S297" s="26" t="str">
        <f ca="1">IFERROR(IF(VLOOKUP(R297,$M$5:$M$504,1,0)&gt;0,$M$3,""),IFERROR(IF(VLOOKUP(R297,$N$5:$N$504,1,0)&gt;0,$N$3,""),IFERROR(IF(VLOOKUP(R297,#REF!,1,0)&gt;0,#REF!,""),IFERROR(IF(VLOOKUP(R297,#REF!,1,0)&gt;0,#REF!,""),IFERROR(IF(VLOOKUP(R297,$O$5:$O$244,1,0)&gt;0,$O$3,""),"ERROR")))))</f>
        <v>CAMBIO MES</v>
      </c>
      <c r="T297" s="26" t="str">
        <f ca="1">IFERROR(IF(VLOOKUP(R297,$M$5:$M$504,1,0)&gt;0,$M$4,""),IFERROR(IF(VLOOKUP(R297,$N$5:$N$504,1,0)&gt;0,$N$4,""),IFERROR(IF(VLOOKUP(R297,#REF!,1,0)&gt;0,#REF!,""),IFERROR(IF(VLOOKUP(R297,#REF!,1,0)&gt;0,#REF!,""),IFERROR(IF(VLOOKUP(R297,$O$5:$O$244,1,0)&gt;0,$O$3,""),"ERROR")))))</f>
        <v>CAMBIO MES</v>
      </c>
      <c r="U297" s="26">
        <f t="shared" ca="1" si="76"/>
        <v>1</v>
      </c>
      <c r="V297" s="26">
        <f t="shared" ca="1" si="71"/>
        <v>1</v>
      </c>
      <c r="W297" s="26">
        <f t="shared" ca="1" si="67"/>
        <v>31</v>
      </c>
      <c r="X297" s="26">
        <f t="shared" ca="1" si="68"/>
        <v>2036</v>
      </c>
      <c r="Y297" s="26">
        <f t="shared" ca="1" si="69"/>
        <v>8</v>
      </c>
      <c r="AF297" s="8">
        <v>287</v>
      </c>
      <c r="AG297" s="8">
        <v>1</v>
      </c>
      <c r="AH297" s="8">
        <v>1</v>
      </c>
      <c r="AI297" s="8">
        <v>1</v>
      </c>
      <c r="AJ297" s="8">
        <v>1</v>
      </c>
      <c r="AK297" s="8">
        <v>1</v>
      </c>
      <c r="AL297" s="8">
        <v>1</v>
      </c>
      <c r="AM297" s="8">
        <v>1</v>
      </c>
      <c r="AN297" s="8">
        <v>0.45324700802936396</v>
      </c>
      <c r="AO297" s="8">
        <v>0</v>
      </c>
      <c r="AP297" s="8">
        <v>0.65121444366424486</v>
      </c>
      <c r="AQ297" s="8">
        <v>1</v>
      </c>
      <c r="AR297" s="8">
        <v>1</v>
      </c>
      <c r="AS297" s="47">
        <v>0</v>
      </c>
      <c r="AT297" s="47">
        <v>0.84174878082877225</v>
      </c>
      <c r="AU297" s="13">
        <v>1</v>
      </c>
    </row>
    <row r="298" spans="4:47" x14ac:dyDescent="0.25">
      <c r="D298" s="8">
        <v>294</v>
      </c>
      <c r="E298" s="8">
        <f t="shared" ca="1" si="72"/>
        <v>7.8225211675150952E-2</v>
      </c>
      <c r="F298" s="21">
        <f t="shared" ca="1" si="73"/>
        <v>305.37034775182201</v>
      </c>
      <c r="G298" s="21"/>
      <c r="H298" s="8">
        <v>294</v>
      </c>
      <c r="I298" s="21">
        <f t="shared" ca="1" si="74"/>
        <v>0.67230289189087766</v>
      </c>
      <c r="J298" s="21">
        <f t="shared" ca="1" si="75"/>
        <v>33.794649765326874</v>
      </c>
      <c r="K298" s="2"/>
      <c r="M298" s="1"/>
      <c r="N298" s="1"/>
      <c r="Q298" s="26">
        <v>295</v>
      </c>
      <c r="R298" s="42">
        <f t="shared" ca="1" si="70"/>
        <v>49919</v>
      </c>
      <c r="S298" s="26" t="str">
        <f ca="1">IFERROR(IF(VLOOKUP(R298,$M$5:$M$504,1,0)&gt;0,$M$3,""),IFERROR(IF(VLOOKUP(R298,$N$5:$N$504,1,0)&gt;0,$N$3,""),IFERROR(IF(VLOOKUP(R298,#REF!,1,0)&gt;0,#REF!,""),IFERROR(IF(VLOOKUP(R298,#REF!,1,0)&gt;0,#REF!,""),IFERROR(IF(VLOOKUP(R298,$O$5:$O$244,1,0)&gt;0,$O$3,""),"ERROR")))))</f>
        <v>CAMBIO MES</v>
      </c>
      <c r="T298" s="26" t="str">
        <f ca="1">IFERROR(IF(VLOOKUP(R298,$M$5:$M$504,1,0)&gt;0,$M$4,""),IFERROR(IF(VLOOKUP(R298,$N$5:$N$504,1,0)&gt;0,$N$4,""),IFERROR(IF(VLOOKUP(R298,#REF!,1,0)&gt;0,#REF!,""),IFERROR(IF(VLOOKUP(R298,#REF!,1,0)&gt;0,#REF!,""),IFERROR(IF(VLOOKUP(R298,$O$5:$O$244,1,0)&gt;0,$O$3,""),"ERROR")))))</f>
        <v>CAMBIO MES</v>
      </c>
      <c r="U298" s="26">
        <f t="shared" ca="1" si="76"/>
        <v>1</v>
      </c>
      <c r="V298" s="26">
        <f t="shared" ca="1" si="71"/>
        <v>1</v>
      </c>
      <c r="W298" s="26">
        <f t="shared" ca="1" si="67"/>
        <v>30</v>
      </c>
      <c r="X298" s="26">
        <f t="shared" ca="1" si="68"/>
        <v>2036</v>
      </c>
      <c r="Y298" s="26">
        <f t="shared" ca="1" si="69"/>
        <v>9</v>
      </c>
      <c r="AF298" s="8">
        <v>288</v>
      </c>
      <c r="AG298" s="8">
        <v>0</v>
      </c>
      <c r="AH298" s="8">
        <v>0.15362884952602535</v>
      </c>
      <c r="AI298" s="8">
        <v>1</v>
      </c>
      <c r="AJ298" s="8">
        <v>1</v>
      </c>
      <c r="AK298" s="8">
        <v>1</v>
      </c>
      <c r="AL298" s="8">
        <v>0.81231718367052963</v>
      </c>
      <c r="AM298" s="8">
        <v>0.5736833951187662</v>
      </c>
      <c r="AN298" s="8">
        <v>9.9882022238753351E-2</v>
      </c>
      <c r="AO298" s="8">
        <v>0</v>
      </c>
      <c r="AP298" s="8">
        <v>0.70357800308674112</v>
      </c>
      <c r="AQ298" s="8">
        <v>1</v>
      </c>
      <c r="AR298" s="8">
        <v>1</v>
      </c>
      <c r="AS298" s="47">
        <v>0</v>
      </c>
      <c r="AT298" s="47">
        <v>0.61469197076881277</v>
      </c>
      <c r="AU298" s="13">
        <v>2</v>
      </c>
    </row>
    <row r="299" spans="4:47" x14ac:dyDescent="0.25">
      <c r="D299" s="8">
        <v>295</v>
      </c>
      <c r="E299" s="8">
        <f t="shared" ca="1" si="72"/>
        <v>0.77545526831899236</v>
      </c>
      <c r="F299" s="21">
        <f t="shared" ca="1" si="73"/>
        <v>43.059088849309553</v>
      </c>
      <c r="G299" s="21"/>
      <c r="H299" s="8">
        <v>295</v>
      </c>
      <c r="I299" s="21">
        <f t="shared" ca="1" si="74"/>
        <v>0.52148764426289329</v>
      </c>
      <c r="J299" s="21">
        <f t="shared" ca="1" si="75"/>
        <v>22.764742974367941</v>
      </c>
      <c r="K299" s="2"/>
      <c r="M299" s="1"/>
      <c r="N299" s="1"/>
      <c r="Q299" s="26">
        <v>296</v>
      </c>
      <c r="R299" s="42">
        <f t="shared" ca="1" si="70"/>
        <v>49949</v>
      </c>
      <c r="S299" s="26" t="str">
        <f ca="1">IFERROR(IF(VLOOKUP(R299,$M$5:$M$504,1,0)&gt;0,$M$3,""),IFERROR(IF(VLOOKUP(R299,$N$5:$N$504,1,0)&gt;0,$N$3,""),IFERROR(IF(VLOOKUP(R299,#REF!,1,0)&gt;0,#REF!,""),IFERROR(IF(VLOOKUP(R299,#REF!,1,0)&gt;0,#REF!,""),IFERROR(IF(VLOOKUP(R299,$O$5:$O$244,1,0)&gt;0,$O$3,""),"ERROR")))))</f>
        <v>CAMBIO MES</v>
      </c>
      <c r="T299" s="26" t="str">
        <f ca="1">IFERROR(IF(VLOOKUP(R299,$M$5:$M$504,1,0)&gt;0,$M$4,""),IFERROR(IF(VLOOKUP(R299,$N$5:$N$504,1,0)&gt;0,$N$4,""),IFERROR(IF(VLOOKUP(R299,#REF!,1,0)&gt;0,#REF!,""),IFERROR(IF(VLOOKUP(R299,#REF!,1,0)&gt;0,#REF!,""),IFERROR(IF(VLOOKUP(R299,$O$5:$O$244,1,0)&gt;0,$O$3,""),"ERROR")))))</f>
        <v>CAMBIO MES</v>
      </c>
      <c r="U299" s="26">
        <f t="shared" ca="1" si="76"/>
        <v>1</v>
      </c>
      <c r="V299" s="26">
        <f t="shared" ca="1" si="71"/>
        <v>1</v>
      </c>
      <c r="W299" s="26">
        <f t="shared" ca="1" si="67"/>
        <v>31</v>
      </c>
      <c r="X299" s="26">
        <f t="shared" ca="1" si="68"/>
        <v>2036</v>
      </c>
      <c r="Y299" s="26">
        <f t="shared" ca="1" si="69"/>
        <v>10</v>
      </c>
      <c r="AF299" s="8">
        <v>289</v>
      </c>
      <c r="AG299" s="8">
        <v>1</v>
      </c>
      <c r="AH299" s="8">
        <v>1</v>
      </c>
      <c r="AI299" s="8">
        <v>1</v>
      </c>
      <c r="AJ299" s="8">
        <v>1</v>
      </c>
      <c r="AK299" s="8">
        <v>1</v>
      </c>
      <c r="AL299" s="8">
        <v>1</v>
      </c>
      <c r="AM299" s="8">
        <v>1</v>
      </c>
      <c r="AN299" s="8">
        <v>1</v>
      </c>
      <c r="AO299" s="8">
        <v>1</v>
      </c>
      <c r="AP299" s="8">
        <v>0.16797783363572014</v>
      </c>
      <c r="AQ299" s="8">
        <v>1</v>
      </c>
      <c r="AR299" s="8">
        <v>1</v>
      </c>
      <c r="AS299" s="47">
        <v>0.16797783363572014</v>
      </c>
      <c r="AT299" s="47">
        <v>0.92933510367865024</v>
      </c>
      <c r="AU299" s="13">
        <v>0</v>
      </c>
    </row>
    <row r="300" spans="4:47" x14ac:dyDescent="0.25">
      <c r="D300" s="8">
        <v>296</v>
      </c>
      <c r="E300" s="8">
        <f t="shared" ca="1" si="72"/>
        <v>0.11513594802075022</v>
      </c>
      <c r="F300" s="21">
        <f t="shared" ca="1" si="73"/>
        <v>265.52070155056344</v>
      </c>
      <c r="G300" s="21"/>
      <c r="H300" s="8">
        <v>296</v>
      </c>
      <c r="I300" s="21">
        <f t="shared" ca="1" si="74"/>
        <v>0.31586414815111197</v>
      </c>
      <c r="J300" s="21">
        <f t="shared" ca="1" si="75"/>
        <v>7.7773331286401657</v>
      </c>
      <c r="K300" s="2"/>
      <c r="M300" s="1"/>
      <c r="N300" s="1"/>
      <c r="Q300" s="26">
        <v>297</v>
      </c>
      <c r="R300" s="42">
        <f t="shared" ca="1" si="70"/>
        <v>49980</v>
      </c>
      <c r="S300" s="26" t="str">
        <f ca="1">IFERROR(IF(VLOOKUP(R300,$M$5:$M$504,1,0)&gt;0,$M$3,""),IFERROR(IF(VLOOKUP(R300,$N$5:$N$504,1,0)&gt;0,$N$3,""),IFERROR(IF(VLOOKUP(R300,#REF!,1,0)&gt;0,#REF!,""),IFERROR(IF(VLOOKUP(R300,#REF!,1,0)&gt;0,#REF!,""),IFERROR(IF(VLOOKUP(R300,$O$5:$O$244,1,0)&gt;0,$O$3,""),"ERROR")))))</f>
        <v>CAMBIO MES</v>
      </c>
      <c r="T300" s="26" t="str">
        <f ca="1">IFERROR(IF(VLOOKUP(R300,$M$5:$M$504,1,0)&gt;0,$M$4,""),IFERROR(IF(VLOOKUP(R300,$N$5:$N$504,1,0)&gt;0,$N$4,""),IFERROR(IF(VLOOKUP(R300,#REF!,1,0)&gt;0,#REF!,""),IFERROR(IF(VLOOKUP(R300,#REF!,1,0)&gt;0,#REF!,""),IFERROR(IF(VLOOKUP(R300,$O$5:$O$244,1,0)&gt;0,$O$3,""),"ERROR")))))</f>
        <v>CAMBIO MES</v>
      </c>
      <c r="U300" s="26">
        <f t="shared" ca="1" si="76"/>
        <v>1</v>
      </c>
      <c r="V300" s="26">
        <f t="shared" ca="1" si="71"/>
        <v>1</v>
      </c>
      <c r="W300" s="26">
        <f t="shared" ca="1" si="67"/>
        <v>30</v>
      </c>
      <c r="X300" s="26">
        <f t="shared" ca="1" si="68"/>
        <v>2036</v>
      </c>
      <c r="Y300" s="26">
        <f t="shared" ca="1" si="69"/>
        <v>11</v>
      </c>
      <c r="AF300" s="8">
        <v>290</v>
      </c>
      <c r="AG300" s="8">
        <v>0</v>
      </c>
      <c r="AH300" s="8">
        <v>0</v>
      </c>
      <c r="AI300" s="8">
        <v>0.41884558336084499</v>
      </c>
      <c r="AJ300" s="8">
        <v>1</v>
      </c>
      <c r="AK300" s="8">
        <v>1</v>
      </c>
      <c r="AL300" s="8">
        <v>1</v>
      </c>
      <c r="AM300" s="8">
        <v>1</v>
      </c>
      <c r="AN300" s="8">
        <v>1</v>
      </c>
      <c r="AO300" s="8">
        <v>0.52659833966899894</v>
      </c>
      <c r="AP300" s="8">
        <v>0</v>
      </c>
      <c r="AQ300" s="8">
        <v>0.89203584568264582</v>
      </c>
      <c r="AR300" s="8">
        <v>0</v>
      </c>
      <c r="AS300" s="47">
        <v>0</v>
      </c>
      <c r="AT300" s="47">
        <v>0.57135133875270006</v>
      </c>
      <c r="AU300" s="13">
        <v>4</v>
      </c>
    </row>
    <row r="301" spans="4:47" x14ac:dyDescent="0.25">
      <c r="D301" s="8">
        <v>297</v>
      </c>
      <c r="E301" s="8">
        <f t="shared" ca="1" si="72"/>
        <v>0.70315200741349138</v>
      </c>
      <c r="F301" s="21">
        <f t="shared" ca="1" si="73"/>
        <v>56.789542819994125</v>
      </c>
      <c r="G301" s="21"/>
      <c r="H301" s="8">
        <v>297</v>
      </c>
      <c r="I301" s="21">
        <f t="shared" ca="1" si="74"/>
        <v>0.18148467096871379</v>
      </c>
      <c r="J301" s="21">
        <f t="shared" ca="1" si="75"/>
        <v>4.3216394362307895</v>
      </c>
      <c r="K301" s="2"/>
      <c r="M301" s="1"/>
      <c r="N301" s="1"/>
      <c r="Q301" s="26">
        <v>298</v>
      </c>
      <c r="R301" s="42">
        <f t="shared" ca="1" si="70"/>
        <v>50010</v>
      </c>
      <c r="S301" s="26" t="str">
        <f ca="1">IFERROR(IF(VLOOKUP(R301,$M$5:$M$504,1,0)&gt;0,$M$3,""),IFERROR(IF(VLOOKUP(R301,$N$5:$N$504,1,0)&gt;0,$N$3,""),IFERROR(IF(VLOOKUP(R301,#REF!,1,0)&gt;0,#REF!,""),IFERROR(IF(VLOOKUP(R301,#REF!,1,0)&gt;0,#REF!,""),IFERROR(IF(VLOOKUP(R301,$O$5:$O$244,1,0)&gt;0,$O$3,""),"ERROR")))))</f>
        <v>CAMBIO MES</v>
      </c>
      <c r="T301" s="26" t="str">
        <f ca="1">IFERROR(IF(VLOOKUP(R301,$M$5:$M$504,1,0)&gt;0,$M$4,""),IFERROR(IF(VLOOKUP(R301,$N$5:$N$504,1,0)&gt;0,$N$4,""),IFERROR(IF(VLOOKUP(R301,#REF!,1,0)&gt;0,#REF!,""),IFERROR(IF(VLOOKUP(R301,#REF!,1,0)&gt;0,#REF!,""),IFERROR(IF(VLOOKUP(R301,$O$5:$O$244,1,0)&gt;0,$O$3,""),"ERROR")))))</f>
        <v>CAMBIO MES</v>
      </c>
      <c r="U301" s="26">
        <f t="shared" ca="1" si="76"/>
        <v>1</v>
      </c>
      <c r="V301" s="26">
        <f t="shared" ca="1" si="71"/>
        <v>1</v>
      </c>
      <c r="W301" s="26">
        <f t="shared" ca="1" si="67"/>
        <v>31</v>
      </c>
      <c r="X301" s="26">
        <f t="shared" ca="1" si="68"/>
        <v>2036</v>
      </c>
      <c r="Y301" s="26">
        <f t="shared" ca="1" si="69"/>
        <v>12</v>
      </c>
      <c r="AF301" s="8">
        <v>291</v>
      </c>
      <c r="AG301" s="8">
        <v>5.3542109212890689E-2</v>
      </c>
      <c r="AH301" s="8">
        <v>0.5958837182910689</v>
      </c>
      <c r="AI301" s="8">
        <v>1</v>
      </c>
      <c r="AJ301" s="8">
        <v>1</v>
      </c>
      <c r="AK301" s="8">
        <v>0.52309881641732292</v>
      </c>
      <c r="AL301" s="8">
        <v>0</v>
      </c>
      <c r="AM301" s="8">
        <v>0.66163665280797546</v>
      </c>
      <c r="AN301" s="8">
        <v>1</v>
      </c>
      <c r="AO301" s="8">
        <v>1</v>
      </c>
      <c r="AP301" s="8">
        <v>1</v>
      </c>
      <c r="AQ301" s="8">
        <v>1</v>
      </c>
      <c r="AR301" s="8">
        <v>1</v>
      </c>
      <c r="AS301" s="47">
        <v>0</v>
      </c>
      <c r="AT301" s="47">
        <v>0.73718177820201036</v>
      </c>
      <c r="AU301" s="13">
        <v>1</v>
      </c>
    </row>
    <row r="302" spans="4:47" x14ac:dyDescent="0.25">
      <c r="D302" s="8">
        <v>298</v>
      </c>
      <c r="E302" s="8">
        <f t="shared" ca="1" si="72"/>
        <v>0.13781113285789137</v>
      </c>
      <c r="F302" s="21">
        <f t="shared" ca="1" si="73"/>
        <v>246.62980701999854</v>
      </c>
      <c r="G302" s="21"/>
      <c r="H302" s="8">
        <v>298</v>
      </c>
      <c r="I302" s="21">
        <f t="shared" ca="1" si="74"/>
        <v>0.81685024936232997</v>
      </c>
      <c r="J302" s="21">
        <f t="shared" ca="1" si="75"/>
        <v>46.644692361626824</v>
      </c>
      <c r="K302" s="2"/>
      <c r="M302" s="1"/>
      <c r="N302" s="1"/>
      <c r="Q302" s="26">
        <v>299</v>
      </c>
      <c r="R302" s="42">
        <f t="shared" ca="1" si="70"/>
        <v>50041</v>
      </c>
      <c r="S302" s="26" t="str">
        <f ca="1">IFERROR(IF(VLOOKUP(R302,$M$5:$M$504,1,0)&gt;0,$M$3,""),IFERROR(IF(VLOOKUP(R302,$N$5:$N$504,1,0)&gt;0,$N$3,""),IFERROR(IF(VLOOKUP(R302,#REF!,1,0)&gt;0,#REF!,""),IFERROR(IF(VLOOKUP(R302,#REF!,1,0)&gt;0,#REF!,""),IFERROR(IF(VLOOKUP(R302,$O$5:$O$244,1,0)&gt;0,$O$3,""),"ERROR")))))</f>
        <v>CAMBIO MES</v>
      </c>
      <c r="T302" s="26" t="str">
        <f ca="1">IFERROR(IF(VLOOKUP(R302,$M$5:$M$504,1,0)&gt;0,$M$4,""),IFERROR(IF(VLOOKUP(R302,$N$5:$N$504,1,0)&gt;0,$N$4,""),IFERROR(IF(VLOOKUP(R302,#REF!,1,0)&gt;0,#REF!,""),IFERROR(IF(VLOOKUP(R302,#REF!,1,0)&gt;0,#REF!,""),IFERROR(IF(VLOOKUP(R302,$O$5:$O$244,1,0)&gt;0,$O$3,""),"ERROR")))))</f>
        <v>CAMBIO MES</v>
      </c>
      <c r="U302" s="26">
        <f t="shared" ca="1" si="76"/>
        <v>1</v>
      </c>
      <c r="V302" s="26">
        <f t="shared" ca="1" si="71"/>
        <v>1</v>
      </c>
      <c r="W302" s="26">
        <f t="shared" ca="1" si="67"/>
        <v>31</v>
      </c>
      <c r="X302" s="26">
        <f t="shared" ca="1" si="68"/>
        <v>2037</v>
      </c>
      <c r="Y302" s="26">
        <f t="shared" ca="1" si="69"/>
        <v>1</v>
      </c>
      <c r="AF302" s="8">
        <v>292</v>
      </c>
      <c r="AG302" s="8">
        <v>0.25011289798215242</v>
      </c>
      <c r="AH302" s="8">
        <v>1</v>
      </c>
      <c r="AI302" s="8">
        <v>1</v>
      </c>
      <c r="AJ302" s="8">
        <v>1</v>
      </c>
      <c r="AK302" s="8">
        <v>1</v>
      </c>
      <c r="AL302" s="8">
        <v>1</v>
      </c>
      <c r="AM302" s="8">
        <v>1</v>
      </c>
      <c r="AN302" s="8">
        <v>1</v>
      </c>
      <c r="AO302" s="8">
        <v>0.48410023879696384</v>
      </c>
      <c r="AP302" s="8">
        <v>0.75393910925143448</v>
      </c>
      <c r="AQ302" s="8">
        <v>1</v>
      </c>
      <c r="AR302" s="8">
        <v>1</v>
      </c>
      <c r="AS302" s="47">
        <v>0.25011289798215242</v>
      </c>
      <c r="AT302" s="47">
        <v>0.87300991613191814</v>
      </c>
      <c r="AU302" s="13">
        <v>0</v>
      </c>
    </row>
    <row r="303" spans="4:47" x14ac:dyDescent="0.25">
      <c r="D303" s="8">
        <v>299</v>
      </c>
      <c r="E303" s="8">
        <f t="shared" ca="1" si="72"/>
        <v>0.56314120582839611</v>
      </c>
      <c r="F303" s="21">
        <f t="shared" ca="1" si="73"/>
        <v>86.047874204553978</v>
      </c>
      <c r="G303" s="21"/>
      <c r="H303" s="8">
        <v>299</v>
      </c>
      <c r="I303" s="21">
        <f t="shared" ca="1" si="74"/>
        <v>4.8417323270215973E-2</v>
      </c>
      <c r="J303" s="21">
        <f t="shared" ca="1" si="75"/>
        <v>25.422595737037369</v>
      </c>
      <c r="K303" s="2"/>
      <c r="M303" s="1"/>
      <c r="N303" s="1"/>
      <c r="Q303" s="26">
        <v>300</v>
      </c>
      <c r="R303" s="42">
        <f t="shared" ca="1" si="70"/>
        <v>50072</v>
      </c>
      <c r="S303" s="26" t="str">
        <f ca="1">IFERROR(IF(VLOOKUP(R303,$M$5:$M$504,1,0)&gt;0,$M$3,""),IFERROR(IF(VLOOKUP(R303,$N$5:$N$504,1,0)&gt;0,$N$3,""),IFERROR(IF(VLOOKUP(R303,#REF!,1,0)&gt;0,#REF!,""),IFERROR(IF(VLOOKUP(R303,#REF!,1,0)&gt;0,#REF!,""),IFERROR(IF(VLOOKUP(R303,$O$5:$O$244,1,0)&gt;0,$O$3,""),"ERROR")))))</f>
        <v>CAMBIO MES</v>
      </c>
      <c r="T303" s="26" t="str">
        <f ca="1">IFERROR(IF(VLOOKUP(R303,$M$5:$M$504,1,0)&gt;0,$M$4,""),IFERROR(IF(VLOOKUP(R303,$N$5:$N$504,1,0)&gt;0,$N$4,""),IFERROR(IF(VLOOKUP(R303,#REF!,1,0)&gt;0,#REF!,""),IFERROR(IF(VLOOKUP(R303,#REF!,1,0)&gt;0,#REF!,""),IFERROR(IF(VLOOKUP(R303,$O$5:$O$244,1,0)&gt;0,$O$3,""),"ERROR")))))</f>
        <v>CAMBIO MES</v>
      </c>
      <c r="U303" s="26">
        <f t="shared" ca="1" si="76"/>
        <v>1</v>
      </c>
      <c r="V303" s="26">
        <f t="shared" ca="1" si="71"/>
        <v>1</v>
      </c>
      <c r="W303" s="26">
        <f t="shared" ca="1" si="67"/>
        <v>28</v>
      </c>
      <c r="X303" s="26">
        <f t="shared" ca="1" si="68"/>
        <v>2037</v>
      </c>
      <c r="Y303" s="26">
        <f t="shared" ca="1" si="69"/>
        <v>2</v>
      </c>
      <c r="AF303" s="8">
        <v>293</v>
      </c>
      <c r="AG303" s="8">
        <v>1</v>
      </c>
      <c r="AH303" s="8">
        <v>1</v>
      </c>
      <c r="AI303" s="8">
        <v>1</v>
      </c>
      <c r="AJ303" s="8">
        <v>1</v>
      </c>
      <c r="AK303" s="8">
        <v>1</v>
      </c>
      <c r="AL303" s="8">
        <v>1</v>
      </c>
      <c r="AM303" s="8">
        <v>0.48646013293417184</v>
      </c>
      <c r="AN303" s="8">
        <v>0.22894475318072741</v>
      </c>
      <c r="AO303" s="8">
        <v>1</v>
      </c>
      <c r="AP303" s="8">
        <v>1</v>
      </c>
      <c r="AQ303" s="8">
        <v>0.63971175784996981</v>
      </c>
      <c r="AR303" s="8">
        <v>0.50245360676208584</v>
      </c>
      <c r="AS303" s="47">
        <v>0.22894475318072741</v>
      </c>
      <c r="AT303" s="47">
        <v>0.81902730414982361</v>
      </c>
      <c r="AU303" s="13">
        <v>0</v>
      </c>
    </row>
    <row r="304" spans="4:47" x14ac:dyDescent="0.25">
      <c r="D304" s="8">
        <v>300</v>
      </c>
      <c r="E304" s="8">
        <f t="shared" ca="1" si="72"/>
        <v>0.40480749206459132</v>
      </c>
      <c r="F304" s="21">
        <f t="shared" ca="1" si="73"/>
        <v>126.59249390232984</v>
      </c>
      <c r="G304" s="21"/>
      <c r="H304" s="8">
        <v>300</v>
      </c>
      <c r="I304" s="21">
        <f t="shared" ca="1" si="74"/>
        <v>0.36973179935370637</v>
      </c>
      <c r="J304" s="21">
        <f t="shared" ca="1" si="75"/>
        <v>11.901864742815327</v>
      </c>
      <c r="K304" s="2"/>
      <c r="M304" s="1"/>
      <c r="N304" s="1"/>
      <c r="Q304" s="26">
        <v>301</v>
      </c>
      <c r="R304" s="42">
        <f t="shared" ca="1" si="70"/>
        <v>50100</v>
      </c>
      <c r="S304" s="26" t="str">
        <f ca="1">IFERROR(IF(VLOOKUP(R304,$M$5:$M$504,1,0)&gt;0,$M$3,""),IFERROR(IF(VLOOKUP(R304,$N$5:$N$504,1,0)&gt;0,$N$3,""),IFERROR(IF(VLOOKUP(R304,#REF!,1,0)&gt;0,#REF!,""),IFERROR(IF(VLOOKUP(R304,#REF!,1,0)&gt;0,#REF!,""),IFERROR(IF(VLOOKUP(R304,$O$5:$O$244,1,0)&gt;0,$O$3,""),"ERROR")))))</f>
        <v>CAMBIO MES</v>
      </c>
      <c r="T304" s="26" t="str">
        <f ca="1">IFERROR(IF(VLOOKUP(R304,$M$5:$M$504,1,0)&gt;0,$M$4,""),IFERROR(IF(VLOOKUP(R304,$N$5:$N$504,1,0)&gt;0,$N$4,""),IFERROR(IF(VLOOKUP(R304,#REF!,1,0)&gt;0,#REF!,""),IFERROR(IF(VLOOKUP(R304,#REF!,1,0)&gt;0,#REF!,""),IFERROR(IF(VLOOKUP(R304,$O$5:$O$244,1,0)&gt;0,$O$3,""),"ERROR")))))</f>
        <v>CAMBIO MES</v>
      </c>
      <c r="U304" s="26">
        <f t="shared" ca="1" si="76"/>
        <v>1</v>
      </c>
      <c r="V304" s="26">
        <f t="shared" ca="1" si="71"/>
        <v>1</v>
      </c>
      <c r="W304" s="26">
        <f t="shared" ca="1" si="67"/>
        <v>31</v>
      </c>
      <c r="X304" s="26">
        <f t="shared" ca="1" si="68"/>
        <v>2037</v>
      </c>
      <c r="Y304" s="26">
        <f t="shared" ca="1" si="69"/>
        <v>3</v>
      </c>
      <c r="AF304" s="8">
        <v>294</v>
      </c>
      <c r="AG304" s="8">
        <v>1</v>
      </c>
      <c r="AH304" s="8">
        <v>1</v>
      </c>
      <c r="AI304" s="8">
        <v>0.89967354230377106</v>
      </c>
      <c r="AJ304" s="8">
        <v>1</v>
      </c>
      <c r="AK304" s="8">
        <v>1</v>
      </c>
      <c r="AL304" s="8">
        <v>1</v>
      </c>
      <c r="AM304" s="8">
        <v>1</v>
      </c>
      <c r="AN304" s="8">
        <v>1</v>
      </c>
      <c r="AO304" s="8">
        <v>1</v>
      </c>
      <c r="AP304" s="8">
        <v>1</v>
      </c>
      <c r="AQ304" s="8">
        <v>1</v>
      </c>
      <c r="AR304" s="8">
        <v>0.88362608926869257</v>
      </c>
      <c r="AS304" s="47">
        <v>0.88362608926869257</v>
      </c>
      <c r="AT304" s="47">
        <v>0.9815953111746476</v>
      </c>
      <c r="AU304" s="13">
        <v>0</v>
      </c>
    </row>
    <row r="305" spans="4:47" x14ac:dyDescent="0.25">
      <c r="D305" s="8">
        <v>301</v>
      </c>
      <c r="E305" s="8">
        <f t="shared" ca="1" si="72"/>
        <v>0.75827975608518317</v>
      </c>
      <c r="F305" s="21">
        <f t="shared" ca="1" si="73"/>
        <v>46.262126674079362</v>
      </c>
      <c r="G305" s="21"/>
      <c r="H305" s="8">
        <v>301</v>
      </c>
      <c r="I305" s="21">
        <f t="shared" ca="1" si="74"/>
        <v>0.62320523086804702</v>
      </c>
      <c r="J305" s="21">
        <f t="shared" ca="1" si="75"/>
        <v>30.073785631740638</v>
      </c>
      <c r="K305" s="2"/>
      <c r="M305" s="1"/>
      <c r="N305" s="1"/>
      <c r="Q305" s="26">
        <v>302</v>
      </c>
      <c r="R305" s="42">
        <f t="shared" ca="1" si="70"/>
        <v>50131</v>
      </c>
      <c r="S305" s="26" t="str">
        <f ca="1">IFERROR(IF(VLOOKUP(R305,$M$5:$M$504,1,0)&gt;0,$M$3,""),IFERROR(IF(VLOOKUP(R305,$N$5:$N$504,1,0)&gt;0,$N$3,""),IFERROR(IF(VLOOKUP(R305,#REF!,1,0)&gt;0,#REF!,""),IFERROR(IF(VLOOKUP(R305,#REF!,1,0)&gt;0,#REF!,""),IFERROR(IF(VLOOKUP(R305,$O$5:$O$244,1,0)&gt;0,$O$3,""),"ERROR")))))</f>
        <v>CAMBIO MES</v>
      </c>
      <c r="T305" s="26" t="str">
        <f ca="1">IFERROR(IF(VLOOKUP(R305,$M$5:$M$504,1,0)&gt;0,$M$4,""),IFERROR(IF(VLOOKUP(R305,$N$5:$N$504,1,0)&gt;0,$N$4,""),IFERROR(IF(VLOOKUP(R305,#REF!,1,0)&gt;0,#REF!,""),IFERROR(IF(VLOOKUP(R305,#REF!,1,0)&gt;0,#REF!,""),IFERROR(IF(VLOOKUP(R305,$O$5:$O$244,1,0)&gt;0,$O$3,""),"ERROR")))))</f>
        <v>CAMBIO MES</v>
      </c>
      <c r="U305" s="26">
        <f t="shared" ca="1" si="76"/>
        <v>1</v>
      </c>
      <c r="V305" s="26">
        <f t="shared" ca="1" si="71"/>
        <v>1</v>
      </c>
      <c r="W305" s="26">
        <f t="shared" ca="1" si="67"/>
        <v>30</v>
      </c>
      <c r="X305" s="26">
        <f t="shared" ca="1" si="68"/>
        <v>2037</v>
      </c>
      <c r="Y305" s="26">
        <f t="shared" ca="1" si="69"/>
        <v>4</v>
      </c>
      <c r="AF305" s="8">
        <v>295</v>
      </c>
      <c r="AG305" s="8">
        <v>1</v>
      </c>
      <c r="AH305" s="8">
        <v>1</v>
      </c>
      <c r="AI305" s="8">
        <v>1</v>
      </c>
      <c r="AJ305" s="8">
        <v>1</v>
      </c>
      <c r="AK305" s="8">
        <v>1</v>
      </c>
      <c r="AL305" s="8">
        <v>1</v>
      </c>
      <c r="AM305" s="8">
        <v>0.24968583377678091</v>
      </c>
      <c r="AN305" s="8">
        <v>0.99533653762773611</v>
      </c>
      <c r="AO305" s="8">
        <v>1</v>
      </c>
      <c r="AP305" s="8">
        <v>1</v>
      </c>
      <c r="AQ305" s="8">
        <v>1</v>
      </c>
      <c r="AR305" s="8">
        <v>1</v>
      </c>
      <c r="AS305" s="47">
        <v>0.24968583377678091</v>
      </c>
      <c r="AT305" s="47">
        <v>0.93587861236586312</v>
      </c>
      <c r="AU305" s="13">
        <v>0</v>
      </c>
    </row>
    <row r="306" spans="4:47" x14ac:dyDescent="0.25">
      <c r="D306" s="8">
        <v>302</v>
      </c>
      <c r="E306" s="8">
        <f t="shared" ca="1" si="72"/>
        <v>8.4233371714482752E-3</v>
      </c>
      <c r="F306" s="21">
        <f t="shared" ca="1" si="73"/>
        <v>520.95697798823937</v>
      </c>
      <c r="G306" s="21"/>
      <c r="H306" s="8">
        <v>302</v>
      </c>
      <c r="I306" s="21">
        <f t="shared" ca="1" si="74"/>
        <v>0.78135315594103605</v>
      </c>
      <c r="J306" s="21">
        <f t="shared" ca="1" si="75"/>
        <v>43.084500052245708</v>
      </c>
      <c r="K306" s="2"/>
      <c r="M306" s="1"/>
      <c r="N306" s="1"/>
      <c r="Q306" s="26">
        <v>303</v>
      </c>
      <c r="R306" s="42">
        <f t="shared" ca="1" si="70"/>
        <v>50161</v>
      </c>
      <c r="S306" s="26" t="str">
        <f ca="1">IFERROR(IF(VLOOKUP(R306,$M$5:$M$504,1,0)&gt;0,$M$3,""),IFERROR(IF(VLOOKUP(R306,$N$5:$N$504,1,0)&gt;0,$N$3,""),IFERROR(IF(VLOOKUP(R306,#REF!,1,0)&gt;0,#REF!,""),IFERROR(IF(VLOOKUP(R306,#REF!,1,0)&gt;0,#REF!,""),IFERROR(IF(VLOOKUP(R306,$O$5:$O$244,1,0)&gt;0,$O$3,""),"ERROR")))))</f>
        <v>CAMBIO MES</v>
      </c>
      <c r="T306" s="26" t="str">
        <f ca="1">IFERROR(IF(VLOOKUP(R306,$M$5:$M$504,1,0)&gt;0,$M$4,""),IFERROR(IF(VLOOKUP(R306,$N$5:$N$504,1,0)&gt;0,$N$4,""),IFERROR(IF(VLOOKUP(R306,#REF!,1,0)&gt;0,#REF!,""),IFERROR(IF(VLOOKUP(R306,#REF!,1,0)&gt;0,#REF!,""),IFERROR(IF(VLOOKUP(R306,$O$5:$O$244,1,0)&gt;0,$O$3,""),"ERROR")))))</f>
        <v>CAMBIO MES</v>
      </c>
      <c r="U306" s="26">
        <f t="shared" ca="1" si="76"/>
        <v>1</v>
      </c>
      <c r="V306" s="26">
        <f t="shared" ca="1" si="71"/>
        <v>1</v>
      </c>
      <c r="W306" s="26">
        <f t="shared" ca="1" si="67"/>
        <v>31</v>
      </c>
      <c r="X306" s="26">
        <f t="shared" ca="1" si="68"/>
        <v>2037</v>
      </c>
      <c r="Y306" s="26">
        <f t="shared" ca="1" si="69"/>
        <v>5</v>
      </c>
      <c r="AF306" s="8">
        <v>296</v>
      </c>
      <c r="AG306" s="8">
        <v>1</v>
      </c>
      <c r="AH306" s="8">
        <v>0.21413282399511704</v>
      </c>
      <c r="AI306" s="8">
        <v>0.58534688009075908</v>
      </c>
      <c r="AJ306" s="8">
        <v>0.66566604331383128</v>
      </c>
      <c r="AK306" s="8">
        <v>0.64365893337596769</v>
      </c>
      <c r="AL306" s="8">
        <v>0.71757275881755045</v>
      </c>
      <c r="AM306" s="8">
        <v>0.27960159617918356</v>
      </c>
      <c r="AN306" s="8">
        <v>1</v>
      </c>
      <c r="AO306" s="8">
        <v>1</v>
      </c>
      <c r="AP306" s="8">
        <v>1</v>
      </c>
      <c r="AQ306" s="8">
        <v>1</v>
      </c>
      <c r="AR306" s="8">
        <v>0.69506930773270381</v>
      </c>
      <c r="AS306" s="47">
        <v>0.21413282399511704</v>
      </c>
      <c r="AT306" s="47">
        <v>0.7364571544507994</v>
      </c>
      <c r="AU306" s="13">
        <v>0</v>
      </c>
    </row>
    <row r="307" spans="4:47" x14ac:dyDescent="0.25">
      <c r="D307" s="8">
        <v>303</v>
      </c>
      <c r="E307" s="8">
        <f t="shared" ca="1" si="72"/>
        <v>0.34766699829401126</v>
      </c>
      <c r="F307" s="21">
        <f t="shared" ca="1" si="73"/>
        <v>144.48357992594163</v>
      </c>
      <c r="G307" s="21"/>
      <c r="H307" s="8">
        <v>303</v>
      </c>
      <c r="I307" s="21">
        <f t="shared" ca="1" si="74"/>
        <v>0.39226346617975183</v>
      </c>
      <c r="J307" s="21">
        <f t="shared" ca="1" si="75"/>
        <v>13.564228595506538</v>
      </c>
      <c r="K307" s="2"/>
      <c r="M307" s="1"/>
      <c r="N307" s="1"/>
      <c r="Q307" s="26">
        <v>304</v>
      </c>
      <c r="R307" s="42">
        <f t="shared" ca="1" si="70"/>
        <v>50192</v>
      </c>
      <c r="S307" s="26" t="str">
        <f ca="1">IFERROR(IF(VLOOKUP(R307,$M$5:$M$504,1,0)&gt;0,$M$3,""),IFERROR(IF(VLOOKUP(R307,$N$5:$N$504,1,0)&gt;0,$N$3,""),IFERROR(IF(VLOOKUP(R307,#REF!,1,0)&gt;0,#REF!,""),IFERROR(IF(VLOOKUP(R307,#REF!,1,0)&gt;0,#REF!,""),IFERROR(IF(VLOOKUP(R307,$O$5:$O$244,1,0)&gt;0,$O$3,""),"ERROR")))))</f>
        <v>CAMBIO MES</v>
      </c>
      <c r="T307" s="26" t="str">
        <f ca="1">IFERROR(IF(VLOOKUP(R307,$M$5:$M$504,1,0)&gt;0,$M$4,""),IFERROR(IF(VLOOKUP(R307,$N$5:$N$504,1,0)&gt;0,$N$4,""),IFERROR(IF(VLOOKUP(R307,#REF!,1,0)&gt;0,#REF!,""),IFERROR(IF(VLOOKUP(R307,#REF!,1,0)&gt;0,#REF!,""),IFERROR(IF(VLOOKUP(R307,$O$5:$O$244,1,0)&gt;0,$O$3,""),"ERROR")))))</f>
        <v>CAMBIO MES</v>
      </c>
      <c r="U307" s="26">
        <f t="shared" ca="1" si="76"/>
        <v>1</v>
      </c>
      <c r="V307" s="26">
        <f t="shared" ca="1" si="71"/>
        <v>1</v>
      </c>
      <c r="W307" s="26">
        <f t="shared" ca="1" si="67"/>
        <v>30</v>
      </c>
      <c r="X307" s="26">
        <f t="shared" ca="1" si="68"/>
        <v>2037</v>
      </c>
      <c r="Y307" s="26">
        <f t="shared" ca="1" si="69"/>
        <v>6</v>
      </c>
      <c r="AF307" s="8">
        <v>297</v>
      </c>
      <c r="AG307" s="8">
        <v>0.64881127452169873</v>
      </c>
      <c r="AH307" s="8">
        <v>1</v>
      </c>
      <c r="AI307" s="8">
        <v>0.45122748545174779</v>
      </c>
      <c r="AJ307" s="8">
        <v>0.63313837818908114</v>
      </c>
      <c r="AK307" s="8">
        <v>1</v>
      </c>
      <c r="AL307" s="8">
        <v>1</v>
      </c>
      <c r="AM307" s="8">
        <v>1</v>
      </c>
      <c r="AN307" s="8">
        <v>1</v>
      </c>
      <c r="AO307" s="8">
        <v>1</v>
      </c>
      <c r="AP307" s="8">
        <v>1</v>
      </c>
      <c r="AQ307" s="8">
        <v>1</v>
      </c>
      <c r="AR307" s="8">
        <v>1</v>
      </c>
      <c r="AS307" s="47">
        <v>0.45122748545174779</v>
      </c>
      <c r="AT307" s="47">
        <v>0.89341192576671036</v>
      </c>
      <c r="AU307" s="13">
        <v>0</v>
      </c>
    </row>
    <row r="308" spans="4:47" x14ac:dyDescent="0.25">
      <c r="D308" s="8">
        <v>304</v>
      </c>
      <c r="E308" s="8">
        <f t="shared" ca="1" si="72"/>
        <v>7.1090440262310595E-2</v>
      </c>
      <c r="F308" s="21">
        <f t="shared" ca="1" si="73"/>
        <v>315.08568316993916</v>
      </c>
      <c r="G308" s="21"/>
      <c r="H308" s="8">
        <v>304</v>
      </c>
      <c r="I308" s="21">
        <f t="shared" ca="1" si="74"/>
        <v>0.2611678481759182</v>
      </c>
      <c r="J308" s="21">
        <f t="shared" ca="1" si="75"/>
        <v>3.2670980692057867</v>
      </c>
      <c r="K308" s="2"/>
      <c r="M308" s="1"/>
      <c r="N308" s="1"/>
      <c r="Q308" s="26">
        <v>305</v>
      </c>
      <c r="R308" s="42">
        <f t="shared" ca="1" si="70"/>
        <v>50222</v>
      </c>
      <c r="S308" s="26" t="str">
        <f ca="1">IFERROR(IF(VLOOKUP(R308,$M$5:$M$504,1,0)&gt;0,$M$3,""),IFERROR(IF(VLOOKUP(R308,$N$5:$N$504,1,0)&gt;0,$N$3,""),IFERROR(IF(VLOOKUP(R308,#REF!,1,0)&gt;0,#REF!,""),IFERROR(IF(VLOOKUP(R308,#REF!,1,0)&gt;0,#REF!,""),IFERROR(IF(VLOOKUP(R308,$O$5:$O$244,1,0)&gt;0,$O$3,""),"ERROR")))))</f>
        <v>CAMBIO MES</v>
      </c>
      <c r="T308" s="26" t="str">
        <f ca="1">IFERROR(IF(VLOOKUP(R308,$M$5:$M$504,1,0)&gt;0,$M$4,""),IFERROR(IF(VLOOKUP(R308,$N$5:$N$504,1,0)&gt;0,$N$4,""),IFERROR(IF(VLOOKUP(R308,#REF!,1,0)&gt;0,#REF!,""),IFERROR(IF(VLOOKUP(R308,#REF!,1,0)&gt;0,#REF!,""),IFERROR(IF(VLOOKUP(R308,$O$5:$O$244,1,0)&gt;0,$O$3,""),"ERROR")))))</f>
        <v>CAMBIO MES</v>
      </c>
      <c r="U308" s="26">
        <f t="shared" ca="1" si="76"/>
        <v>1</v>
      </c>
      <c r="V308" s="26">
        <f t="shared" ca="1" si="71"/>
        <v>1</v>
      </c>
      <c r="W308" s="26">
        <f t="shared" ca="1" si="67"/>
        <v>31</v>
      </c>
      <c r="X308" s="26">
        <f t="shared" ca="1" si="68"/>
        <v>2037</v>
      </c>
      <c r="Y308" s="26">
        <f t="shared" ca="1" si="69"/>
        <v>7</v>
      </c>
      <c r="AF308" s="8">
        <v>298</v>
      </c>
      <c r="AG308" s="8">
        <v>1</v>
      </c>
      <c r="AH308" s="8">
        <v>1</v>
      </c>
      <c r="AI308" s="8">
        <v>1</v>
      </c>
      <c r="AJ308" s="8">
        <v>1</v>
      </c>
      <c r="AK308" s="8">
        <v>0.39167698873901707</v>
      </c>
      <c r="AL308" s="8">
        <v>1</v>
      </c>
      <c r="AM308" s="8">
        <v>1</v>
      </c>
      <c r="AN308" s="8">
        <v>1</v>
      </c>
      <c r="AO308" s="8">
        <v>0.96522069796313492</v>
      </c>
      <c r="AP308" s="8">
        <v>1</v>
      </c>
      <c r="AQ308" s="8">
        <v>1</v>
      </c>
      <c r="AR308" s="8">
        <v>1</v>
      </c>
      <c r="AS308" s="47">
        <v>0.39167698873901707</v>
      </c>
      <c r="AT308" s="47">
        <v>0.94547563723233852</v>
      </c>
      <c r="AU308" s="13">
        <v>0</v>
      </c>
    </row>
    <row r="309" spans="4:47" x14ac:dyDescent="0.25">
      <c r="D309" s="8">
        <v>305</v>
      </c>
      <c r="E309" s="8">
        <f t="shared" ca="1" si="72"/>
        <v>0.32548642686577245</v>
      </c>
      <c r="F309" s="21">
        <f t="shared" ca="1" si="73"/>
        <v>152.11192699265698</v>
      </c>
      <c r="G309" s="21"/>
      <c r="H309" s="8">
        <v>305</v>
      </c>
      <c r="I309" s="21">
        <f t="shared" ca="1" si="74"/>
        <v>0.31058478261423628</v>
      </c>
      <c r="J309" s="21">
        <f t="shared" ca="1" si="75"/>
        <v>7.3585671673779842</v>
      </c>
      <c r="K309" s="2"/>
      <c r="M309" s="1"/>
      <c r="N309" s="1"/>
      <c r="Q309" s="26">
        <v>306</v>
      </c>
      <c r="R309" s="42">
        <f t="shared" ca="1" si="70"/>
        <v>50253</v>
      </c>
      <c r="S309" s="26" t="str">
        <f ca="1">IFERROR(IF(VLOOKUP(R309,$M$5:$M$504,1,0)&gt;0,$M$3,""),IFERROR(IF(VLOOKUP(R309,$N$5:$N$504,1,0)&gt;0,$N$3,""),IFERROR(IF(VLOOKUP(R309,#REF!,1,0)&gt;0,#REF!,""),IFERROR(IF(VLOOKUP(R309,#REF!,1,0)&gt;0,#REF!,""),IFERROR(IF(VLOOKUP(R309,$O$5:$O$244,1,0)&gt;0,$O$3,""),"ERROR")))))</f>
        <v>CAMBIO MES</v>
      </c>
      <c r="T309" s="26" t="str">
        <f ca="1">IFERROR(IF(VLOOKUP(R309,$M$5:$M$504,1,0)&gt;0,$M$4,""),IFERROR(IF(VLOOKUP(R309,$N$5:$N$504,1,0)&gt;0,$N$4,""),IFERROR(IF(VLOOKUP(R309,#REF!,1,0)&gt;0,#REF!,""),IFERROR(IF(VLOOKUP(R309,#REF!,1,0)&gt;0,#REF!,""),IFERROR(IF(VLOOKUP(R309,$O$5:$O$244,1,0)&gt;0,$O$3,""),"ERROR")))))</f>
        <v>CAMBIO MES</v>
      </c>
      <c r="U309" s="26">
        <f t="shared" ca="1" si="76"/>
        <v>1</v>
      </c>
      <c r="V309" s="26">
        <f t="shared" ca="1" si="71"/>
        <v>1</v>
      </c>
      <c r="W309" s="26">
        <f t="shared" ca="1" si="67"/>
        <v>31</v>
      </c>
      <c r="X309" s="26">
        <f t="shared" ca="1" si="68"/>
        <v>2037</v>
      </c>
      <c r="Y309" s="26">
        <f t="shared" ca="1" si="69"/>
        <v>8</v>
      </c>
      <c r="AF309" s="8">
        <v>299</v>
      </c>
      <c r="AG309" s="8">
        <v>1</v>
      </c>
      <c r="AH309" s="8">
        <v>1</v>
      </c>
      <c r="AI309" s="8">
        <v>1</v>
      </c>
      <c r="AJ309" s="8">
        <v>1</v>
      </c>
      <c r="AK309" s="8">
        <v>0.3727684507616833</v>
      </c>
      <c r="AL309" s="8">
        <v>0.31564976197842043</v>
      </c>
      <c r="AM309" s="8">
        <v>1</v>
      </c>
      <c r="AN309" s="8">
        <v>1</v>
      </c>
      <c r="AO309" s="8">
        <v>1</v>
      </c>
      <c r="AP309" s="8">
        <v>1</v>
      </c>
      <c r="AQ309" s="8">
        <v>1</v>
      </c>
      <c r="AR309" s="8">
        <v>1</v>
      </c>
      <c r="AS309" s="47">
        <v>0.31564976197842043</v>
      </c>
      <c r="AT309" s="47">
        <v>0.89048031461086241</v>
      </c>
      <c r="AU309" s="13">
        <v>0</v>
      </c>
    </row>
    <row r="310" spans="4:47" x14ac:dyDescent="0.25">
      <c r="D310" s="8">
        <v>306</v>
      </c>
      <c r="E310" s="8">
        <f t="shared" ca="1" si="72"/>
        <v>0.63880551116904316</v>
      </c>
      <c r="F310" s="21">
        <f t="shared" ca="1" si="73"/>
        <v>69.699946383714774</v>
      </c>
      <c r="G310" s="21"/>
      <c r="H310" s="8">
        <v>306</v>
      </c>
      <c r="I310" s="21">
        <f t="shared" ca="1" si="74"/>
        <v>0.71182125587394729</v>
      </c>
      <c r="J310" s="21">
        <f t="shared" ca="1" si="75"/>
        <v>36.955037177318992</v>
      </c>
      <c r="K310" s="2"/>
      <c r="M310" s="1"/>
      <c r="N310" s="1"/>
      <c r="Q310" s="26">
        <v>307</v>
      </c>
      <c r="R310" s="42">
        <f t="shared" ca="1" si="70"/>
        <v>50284</v>
      </c>
      <c r="S310" s="26" t="str">
        <f ca="1">IFERROR(IF(VLOOKUP(R310,$M$5:$M$504,1,0)&gt;0,$M$3,""),IFERROR(IF(VLOOKUP(R310,$N$5:$N$504,1,0)&gt;0,$N$3,""),IFERROR(IF(VLOOKUP(R310,#REF!,1,0)&gt;0,#REF!,""),IFERROR(IF(VLOOKUP(R310,#REF!,1,0)&gt;0,#REF!,""),IFERROR(IF(VLOOKUP(R310,$O$5:$O$244,1,0)&gt;0,$O$3,""),"ERROR")))))</f>
        <v>CAMBIO MES</v>
      </c>
      <c r="T310" s="26" t="str">
        <f ca="1">IFERROR(IF(VLOOKUP(R310,$M$5:$M$504,1,0)&gt;0,$M$4,""),IFERROR(IF(VLOOKUP(R310,$N$5:$N$504,1,0)&gt;0,$N$4,""),IFERROR(IF(VLOOKUP(R310,#REF!,1,0)&gt;0,#REF!,""),IFERROR(IF(VLOOKUP(R310,#REF!,1,0)&gt;0,#REF!,""),IFERROR(IF(VLOOKUP(R310,$O$5:$O$244,1,0)&gt;0,$O$3,""),"ERROR")))))</f>
        <v>CAMBIO MES</v>
      </c>
      <c r="U310" s="26">
        <f t="shared" ca="1" si="76"/>
        <v>1</v>
      </c>
      <c r="V310" s="26">
        <f t="shared" ca="1" si="71"/>
        <v>1</v>
      </c>
      <c r="W310" s="26">
        <f t="shared" ca="1" si="67"/>
        <v>30</v>
      </c>
      <c r="X310" s="26">
        <f t="shared" ca="1" si="68"/>
        <v>2037</v>
      </c>
      <c r="Y310" s="26">
        <f t="shared" ca="1" si="69"/>
        <v>9</v>
      </c>
      <c r="AF310" s="8">
        <v>300</v>
      </c>
      <c r="AG310" s="8">
        <v>1</v>
      </c>
      <c r="AH310" s="8">
        <v>1</v>
      </c>
      <c r="AI310" s="8">
        <v>1</v>
      </c>
      <c r="AJ310" s="8">
        <v>1</v>
      </c>
      <c r="AK310" s="8">
        <v>1</v>
      </c>
      <c r="AL310" s="8">
        <v>0.27114075246669622</v>
      </c>
      <c r="AM310" s="8">
        <v>0.25286969471574505</v>
      </c>
      <c r="AN310" s="8">
        <v>1</v>
      </c>
      <c r="AO310" s="8">
        <v>1</v>
      </c>
      <c r="AP310" s="8">
        <v>1</v>
      </c>
      <c r="AQ310" s="8">
        <v>0.43654307387381169</v>
      </c>
      <c r="AR310" s="8">
        <v>0.57561034904070008</v>
      </c>
      <c r="AS310" s="47">
        <v>0.25286969471574505</v>
      </c>
      <c r="AT310" s="47">
        <v>0.79428327711415081</v>
      </c>
      <c r="AU310" s="13">
        <v>0</v>
      </c>
    </row>
    <row r="311" spans="4:47" x14ac:dyDescent="0.25">
      <c r="D311" s="8">
        <v>307</v>
      </c>
      <c r="E311" s="8">
        <f t="shared" ca="1" si="72"/>
        <v>0.12867617992325942</v>
      </c>
      <c r="F311" s="21">
        <f t="shared" ca="1" si="73"/>
        <v>253.86609285948649</v>
      </c>
      <c r="G311" s="21"/>
      <c r="H311" s="8">
        <v>307</v>
      </c>
      <c r="I311" s="21">
        <f t="shared" ca="1" si="74"/>
        <v>0.70859749947436435</v>
      </c>
      <c r="J311" s="21">
        <f t="shared" ca="1" si="75"/>
        <v>36.690217701766969</v>
      </c>
      <c r="K311" s="2"/>
      <c r="M311" s="1"/>
      <c r="N311" s="1"/>
      <c r="Q311" s="26">
        <v>308</v>
      </c>
      <c r="R311" s="42">
        <f t="shared" ca="1" si="70"/>
        <v>50314</v>
      </c>
      <c r="S311" s="26" t="str">
        <f ca="1">IFERROR(IF(VLOOKUP(R311,$M$5:$M$504,1,0)&gt;0,$M$3,""),IFERROR(IF(VLOOKUP(R311,$N$5:$N$504,1,0)&gt;0,$N$3,""),IFERROR(IF(VLOOKUP(R311,#REF!,1,0)&gt;0,#REF!,""),IFERROR(IF(VLOOKUP(R311,#REF!,1,0)&gt;0,#REF!,""),IFERROR(IF(VLOOKUP(R311,$O$5:$O$244,1,0)&gt;0,$O$3,""),"ERROR")))))</f>
        <v>CAMBIO MES</v>
      </c>
      <c r="T311" s="26" t="str">
        <f ca="1">IFERROR(IF(VLOOKUP(R311,$M$5:$M$504,1,0)&gt;0,$M$4,""),IFERROR(IF(VLOOKUP(R311,$N$5:$N$504,1,0)&gt;0,$N$4,""),IFERROR(IF(VLOOKUP(R311,#REF!,1,0)&gt;0,#REF!,""),IFERROR(IF(VLOOKUP(R311,#REF!,1,0)&gt;0,#REF!,""),IFERROR(IF(VLOOKUP(R311,$O$5:$O$244,1,0)&gt;0,$O$3,""),"ERROR")))))</f>
        <v>CAMBIO MES</v>
      </c>
      <c r="U311" s="26">
        <f t="shared" ca="1" si="76"/>
        <v>1</v>
      </c>
      <c r="V311" s="26">
        <f t="shared" ca="1" si="71"/>
        <v>1</v>
      </c>
      <c r="W311" s="26">
        <f t="shared" ca="1" si="67"/>
        <v>31</v>
      </c>
      <c r="X311" s="26">
        <f t="shared" ca="1" si="68"/>
        <v>2037</v>
      </c>
      <c r="Y311" s="26">
        <f t="shared" ca="1" si="69"/>
        <v>10</v>
      </c>
      <c r="AF311" s="8">
        <v>301</v>
      </c>
      <c r="AG311" s="8">
        <v>1</v>
      </c>
      <c r="AH311" s="8">
        <v>1</v>
      </c>
      <c r="AI311" s="8">
        <v>0.7802072857631438</v>
      </c>
      <c r="AJ311" s="8">
        <v>0.55776029835057372</v>
      </c>
      <c r="AK311" s="8">
        <v>1</v>
      </c>
      <c r="AL311" s="8">
        <v>1</v>
      </c>
      <c r="AM311" s="8">
        <v>1</v>
      </c>
      <c r="AN311" s="8">
        <v>1</v>
      </c>
      <c r="AO311" s="8">
        <v>1</v>
      </c>
      <c r="AP311" s="8">
        <v>1</v>
      </c>
      <c r="AQ311" s="8">
        <v>1</v>
      </c>
      <c r="AR311" s="8">
        <v>1</v>
      </c>
      <c r="AS311" s="47">
        <v>0.55776029835057372</v>
      </c>
      <c r="AT311" s="47">
        <v>0.94498420495664293</v>
      </c>
      <c r="AU311" s="13">
        <v>0</v>
      </c>
    </row>
    <row r="312" spans="4:47" x14ac:dyDescent="0.25">
      <c r="D312" s="8">
        <v>308</v>
      </c>
      <c r="E312" s="8">
        <f t="shared" ca="1" si="72"/>
        <v>0.87656990393537249</v>
      </c>
      <c r="F312" s="21">
        <f t="shared" ca="1" si="73"/>
        <v>24.618640592885992</v>
      </c>
      <c r="G312" s="21"/>
      <c r="H312" s="8">
        <v>308</v>
      </c>
      <c r="I312" s="21">
        <f t="shared" ca="1" si="74"/>
        <v>0.82220833409711602</v>
      </c>
      <c r="J312" s="21">
        <f t="shared" ca="1" si="75"/>
        <v>47.217757523523545</v>
      </c>
      <c r="K312" s="2"/>
      <c r="M312" s="1"/>
      <c r="N312" s="1"/>
      <c r="Q312" s="26">
        <v>309</v>
      </c>
      <c r="R312" s="42">
        <f t="shared" ca="1" si="70"/>
        <v>50345</v>
      </c>
      <c r="S312" s="26" t="str">
        <f ca="1">IFERROR(IF(VLOOKUP(R312,$M$5:$M$504,1,0)&gt;0,$M$3,""),IFERROR(IF(VLOOKUP(R312,$N$5:$N$504,1,0)&gt;0,$N$3,""),IFERROR(IF(VLOOKUP(R312,#REF!,1,0)&gt;0,#REF!,""),IFERROR(IF(VLOOKUP(R312,#REF!,1,0)&gt;0,#REF!,""),IFERROR(IF(VLOOKUP(R312,$O$5:$O$244,1,0)&gt;0,$O$3,""),"ERROR")))))</f>
        <v>CAMBIO MES</v>
      </c>
      <c r="T312" s="26" t="str">
        <f ca="1">IFERROR(IF(VLOOKUP(R312,$M$5:$M$504,1,0)&gt;0,$M$4,""),IFERROR(IF(VLOOKUP(R312,$N$5:$N$504,1,0)&gt;0,$N$4,""),IFERROR(IF(VLOOKUP(R312,#REF!,1,0)&gt;0,#REF!,""),IFERROR(IF(VLOOKUP(R312,#REF!,1,0)&gt;0,#REF!,""),IFERROR(IF(VLOOKUP(R312,$O$5:$O$244,1,0)&gt;0,$O$3,""),"ERROR")))))</f>
        <v>CAMBIO MES</v>
      </c>
      <c r="U312" s="26">
        <f t="shared" ca="1" si="76"/>
        <v>1</v>
      </c>
      <c r="V312" s="26">
        <f t="shared" ca="1" si="71"/>
        <v>1</v>
      </c>
      <c r="W312" s="26">
        <f t="shared" ca="1" si="67"/>
        <v>30</v>
      </c>
      <c r="X312" s="26">
        <f t="shared" ca="1" si="68"/>
        <v>2037</v>
      </c>
      <c r="Y312" s="26">
        <f t="shared" ca="1" si="69"/>
        <v>11</v>
      </c>
      <c r="AF312" s="8">
        <v>302</v>
      </c>
      <c r="AG312" s="8">
        <v>1</v>
      </c>
      <c r="AH312" s="8">
        <v>1</v>
      </c>
      <c r="AI312" s="8">
        <v>0.42365535281550687</v>
      </c>
      <c r="AJ312" s="8">
        <v>1</v>
      </c>
      <c r="AK312" s="8">
        <v>1</v>
      </c>
      <c r="AL312" s="8">
        <v>1</v>
      </c>
      <c r="AM312" s="8">
        <v>1</v>
      </c>
      <c r="AN312" s="8">
        <v>1</v>
      </c>
      <c r="AO312" s="8">
        <v>1</v>
      </c>
      <c r="AP312" s="8">
        <v>1</v>
      </c>
      <c r="AQ312" s="8">
        <v>1</v>
      </c>
      <c r="AR312" s="8">
        <v>1</v>
      </c>
      <c r="AS312" s="47">
        <v>0.42365535281550687</v>
      </c>
      <c r="AT312" s="47">
        <v>0.95105018065008418</v>
      </c>
      <c r="AU312" s="13">
        <v>0</v>
      </c>
    </row>
    <row r="313" spans="4:47" x14ac:dyDescent="0.25">
      <c r="D313" s="8">
        <v>309</v>
      </c>
      <c r="E313" s="8">
        <f t="shared" ca="1" si="72"/>
        <v>4.4921787618256825E-2</v>
      </c>
      <c r="F313" s="21">
        <f t="shared" ca="1" si="73"/>
        <v>361.01896284832668</v>
      </c>
      <c r="G313" s="21"/>
      <c r="H313" s="8">
        <v>309</v>
      </c>
      <c r="I313" s="21">
        <f t="shared" ca="1" si="74"/>
        <v>0.64438236216613043</v>
      </c>
      <c r="J313" s="21">
        <f t="shared" ca="1" si="75"/>
        <v>31.65599565152322</v>
      </c>
      <c r="K313" s="2"/>
      <c r="M313" s="1"/>
      <c r="N313" s="1"/>
      <c r="Q313" s="26">
        <v>310</v>
      </c>
      <c r="R313" s="42">
        <f t="shared" ca="1" si="70"/>
        <v>50375</v>
      </c>
      <c r="S313" s="26" t="str">
        <f ca="1">IFERROR(IF(VLOOKUP(R313,$M$5:$M$504,1,0)&gt;0,$M$3,""),IFERROR(IF(VLOOKUP(R313,$N$5:$N$504,1,0)&gt;0,$N$3,""),IFERROR(IF(VLOOKUP(R313,#REF!,1,0)&gt;0,#REF!,""),IFERROR(IF(VLOOKUP(R313,#REF!,1,0)&gt;0,#REF!,""),IFERROR(IF(VLOOKUP(R313,$O$5:$O$244,1,0)&gt;0,$O$3,""),"ERROR")))))</f>
        <v>CAMBIO MES</v>
      </c>
      <c r="T313" s="26" t="str">
        <f ca="1">IFERROR(IF(VLOOKUP(R313,$M$5:$M$504,1,0)&gt;0,$M$4,""),IFERROR(IF(VLOOKUP(R313,$N$5:$N$504,1,0)&gt;0,$N$4,""),IFERROR(IF(VLOOKUP(R313,#REF!,1,0)&gt;0,#REF!,""),IFERROR(IF(VLOOKUP(R313,#REF!,1,0)&gt;0,#REF!,""),IFERROR(IF(VLOOKUP(R313,$O$5:$O$244,1,0)&gt;0,$O$3,""),"ERROR")))))</f>
        <v>CAMBIO MES</v>
      </c>
      <c r="U313" s="26">
        <f t="shared" ca="1" si="76"/>
        <v>1</v>
      </c>
      <c r="V313" s="26">
        <f t="shared" ca="1" si="71"/>
        <v>1</v>
      </c>
      <c r="W313" s="26">
        <f t="shared" ca="1" si="67"/>
        <v>31</v>
      </c>
      <c r="X313" s="26">
        <f t="shared" ca="1" si="68"/>
        <v>2037</v>
      </c>
      <c r="Y313" s="26">
        <f t="shared" ca="1" si="69"/>
        <v>12</v>
      </c>
      <c r="AF313" s="8">
        <v>303</v>
      </c>
      <c r="AG313" s="8">
        <v>1</v>
      </c>
      <c r="AH313" s="8">
        <v>1</v>
      </c>
      <c r="AI313" s="8">
        <v>1</v>
      </c>
      <c r="AJ313" s="8">
        <v>1</v>
      </c>
      <c r="AK313" s="8">
        <v>1</v>
      </c>
      <c r="AL313" s="8">
        <v>1</v>
      </c>
      <c r="AM313" s="8">
        <v>0.64189537684386222</v>
      </c>
      <c r="AN313" s="8">
        <v>0.82250843443668398</v>
      </c>
      <c r="AO313" s="8">
        <v>1</v>
      </c>
      <c r="AP313" s="8">
        <v>1</v>
      </c>
      <c r="AQ313" s="8">
        <v>1</v>
      </c>
      <c r="AR313" s="8">
        <v>1</v>
      </c>
      <c r="AS313" s="47">
        <v>0.64189537684386222</v>
      </c>
      <c r="AT313" s="47">
        <v>0.95451100862930671</v>
      </c>
      <c r="AU313" s="13">
        <v>0</v>
      </c>
    </row>
    <row r="314" spans="4:47" x14ac:dyDescent="0.25">
      <c r="D314" s="8">
        <v>310</v>
      </c>
      <c r="E314" s="8">
        <f t="shared" ca="1" si="72"/>
        <v>0.38197888062140395</v>
      </c>
      <c r="F314" s="21">
        <f t="shared" ca="1" si="73"/>
        <v>133.46686474761987</v>
      </c>
      <c r="G314" s="21"/>
      <c r="H314" s="8">
        <v>310</v>
      </c>
      <c r="I314" s="21">
        <f t="shared" ca="1" si="74"/>
        <v>0.14243969537079182</v>
      </c>
      <c r="J314" s="21">
        <f t="shared" ca="1" si="75"/>
        <v>8.8107162215279367</v>
      </c>
      <c r="K314" s="2"/>
      <c r="M314" s="1"/>
      <c r="N314" s="1"/>
      <c r="Q314" s="26">
        <v>311</v>
      </c>
      <c r="R314" s="42">
        <f t="shared" ca="1" si="70"/>
        <v>50406</v>
      </c>
      <c r="S314" s="26" t="str">
        <f ca="1">IFERROR(IF(VLOOKUP(R314,$M$5:$M$504,1,0)&gt;0,$M$3,""),IFERROR(IF(VLOOKUP(R314,$N$5:$N$504,1,0)&gt;0,$N$3,""),IFERROR(IF(VLOOKUP(R314,#REF!,1,0)&gt;0,#REF!,""),IFERROR(IF(VLOOKUP(R314,#REF!,1,0)&gt;0,#REF!,""),IFERROR(IF(VLOOKUP(R314,$O$5:$O$244,1,0)&gt;0,$O$3,""),"ERROR")))))</f>
        <v>CAMBIO MES</v>
      </c>
      <c r="T314" s="26" t="str">
        <f ca="1">IFERROR(IF(VLOOKUP(R314,$M$5:$M$504,1,0)&gt;0,$M$4,""),IFERROR(IF(VLOOKUP(R314,$N$5:$N$504,1,0)&gt;0,$N$4,""),IFERROR(IF(VLOOKUP(R314,#REF!,1,0)&gt;0,#REF!,""),IFERROR(IF(VLOOKUP(R314,#REF!,1,0)&gt;0,#REF!,""),IFERROR(IF(VLOOKUP(R314,$O$5:$O$244,1,0)&gt;0,$O$3,""),"ERROR")))))</f>
        <v>CAMBIO MES</v>
      </c>
      <c r="U314" s="26">
        <f t="shared" ca="1" si="76"/>
        <v>1</v>
      </c>
      <c r="V314" s="26">
        <f t="shared" ca="1" si="71"/>
        <v>1</v>
      </c>
      <c r="W314" s="26">
        <f t="shared" ca="1" si="67"/>
        <v>31</v>
      </c>
      <c r="X314" s="26">
        <f t="shared" ca="1" si="68"/>
        <v>2038</v>
      </c>
      <c r="Y314" s="26">
        <f t="shared" ca="1" si="69"/>
        <v>1</v>
      </c>
      <c r="AF314" s="8">
        <v>304</v>
      </c>
      <c r="AG314" s="8">
        <v>1</v>
      </c>
      <c r="AH314" s="8">
        <v>1</v>
      </c>
      <c r="AI314" s="8">
        <v>1</v>
      </c>
      <c r="AJ314" s="8">
        <v>1</v>
      </c>
      <c r="AK314" s="8">
        <v>1</v>
      </c>
      <c r="AL314" s="8">
        <v>1</v>
      </c>
      <c r="AM314" s="8">
        <v>0.7460810725169722</v>
      </c>
      <c r="AN314" s="8">
        <v>0.61909135823647843</v>
      </c>
      <c r="AO314" s="8">
        <v>1</v>
      </c>
      <c r="AP314" s="8">
        <v>0.12322721759166246</v>
      </c>
      <c r="AQ314" s="8">
        <v>0.14366599746839104</v>
      </c>
      <c r="AR314" s="8">
        <v>1</v>
      </c>
      <c r="AS314" s="47">
        <v>0.12322721759166246</v>
      </c>
      <c r="AT314" s="47">
        <v>0.8012338877335623</v>
      </c>
      <c r="AU314" s="13">
        <v>0</v>
      </c>
    </row>
    <row r="315" spans="4:47" x14ac:dyDescent="0.25">
      <c r="D315" s="8">
        <v>311</v>
      </c>
      <c r="E315" s="8">
        <f t="shared" ca="1" si="72"/>
        <v>0.75462281514705032</v>
      </c>
      <c r="F315" s="21">
        <f t="shared" ca="1" si="73"/>
        <v>46.948267914454533</v>
      </c>
      <c r="G315" s="21"/>
      <c r="H315" s="8">
        <v>311</v>
      </c>
      <c r="I315" s="21">
        <f t="shared" ca="1" si="74"/>
        <v>0.94971155980002075</v>
      </c>
      <c r="J315" s="21">
        <f t="shared" ca="1" si="75"/>
        <v>67.407253698419751</v>
      </c>
      <c r="K315" s="2"/>
      <c r="M315" s="1"/>
      <c r="N315" s="1"/>
      <c r="Q315" s="26">
        <v>312</v>
      </c>
      <c r="R315" s="42">
        <f t="shared" ca="1" si="70"/>
        <v>50437</v>
      </c>
      <c r="S315" s="26" t="str">
        <f ca="1">IFERROR(IF(VLOOKUP(R315,$M$5:$M$504,1,0)&gt;0,$M$3,""),IFERROR(IF(VLOOKUP(R315,$N$5:$N$504,1,0)&gt;0,$N$3,""),IFERROR(IF(VLOOKUP(R315,#REF!,1,0)&gt;0,#REF!,""),IFERROR(IF(VLOOKUP(R315,#REF!,1,0)&gt;0,#REF!,""),IFERROR(IF(VLOOKUP(R315,$O$5:$O$244,1,0)&gt;0,$O$3,""),"ERROR")))))</f>
        <v>CAMBIO MES</v>
      </c>
      <c r="T315" s="26" t="str">
        <f ca="1">IFERROR(IF(VLOOKUP(R315,$M$5:$M$504,1,0)&gt;0,$M$4,""),IFERROR(IF(VLOOKUP(R315,$N$5:$N$504,1,0)&gt;0,$N$4,""),IFERROR(IF(VLOOKUP(R315,#REF!,1,0)&gt;0,#REF!,""),IFERROR(IF(VLOOKUP(R315,#REF!,1,0)&gt;0,#REF!,""),IFERROR(IF(VLOOKUP(R315,$O$5:$O$244,1,0)&gt;0,$O$3,""),"ERROR")))))</f>
        <v>CAMBIO MES</v>
      </c>
      <c r="U315" s="26">
        <f t="shared" ca="1" si="76"/>
        <v>1</v>
      </c>
      <c r="V315" s="26">
        <f t="shared" ca="1" si="71"/>
        <v>1</v>
      </c>
      <c r="W315" s="26">
        <f t="shared" ca="1" si="67"/>
        <v>28</v>
      </c>
      <c r="X315" s="26">
        <f t="shared" ca="1" si="68"/>
        <v>2038</v>
      </c>
      <c r="Y315" s="26">
        <f t="shared" ca="1" si="69"/>
        <v>2</v>
      </c>
      <c r="AF315" s="8">
        <v>305</v>
      </c>
      <c r="AG315" s="8">
        <v>0.45035693114750169</v>
      </c>
      <c r="AH315" s="8">
        <v>0</v>
      </c>
      <c r="AI315" s="8">
        <v>0.18874305106263847</v>
      </c>
      <c r="AJ315" s="8">
        <v>1</v>
      </c>
      <c r="AK315" s="8">
        <v>1</v>
      </c>
      <c r="AL315" s="8">
        <v>1</v>
      </c>
      <c r="AM315" s="8">
        <v>0.83363707705739798</v>
      </c>
      <c r="AN315" s="8">
        <v>0.11853362691462896</v>
      </c>
      <c r="AO315" s="8">
        <v>1</v>
      </c>
      <c r="AP315" s="8">
        <v>0.73365205673772216</v>
      </c>
      <c r="AQ315" s="8">
        <v>1</v>
      </c>
      <c r="AR315" s="8">
        <v>1</v>
      </c>
      <c r="AS315" s="47">
        <v>0</v>
      </c>
      <c r="AT315" s="47">
        <v>0.69608932885073038</v>
      </c>
      <c r="AU315" s="13">
        <v>1</v>
      </c>
    </row>
    <row r="316" spans="4:47" x14ac:dyDescent="0.25">
      <c r="D316" s="8">
        <v>312</v>
      </c>
      <c r="E316" s="8">
        <f t="shared" ca="1" si="72"/>
        <v>0.65091857644890194</v>
      </c>
      <c r="F316" s="21">
        <f t="shared" ca="1" si="73"/>
        <v>67.208688540941424</v>
      </c>
      <c r="G316" s="21"/>
      <c r="H316" s="8">
        <v>312</v>
      </c>
      <c r="I316" s="21">
        <f t="shared" ca="1" si="74"/>
        <v>0.83367953077283907</v>
      </c>
      <c r="J316" s="21">
        <f t="shared" ca="1" si="75"/>
        <v>48.482519610740354</v>
      </c>
      <c r="K316" s="2"/>
      <c r="M316" s="1"/>
      <c r="N316" s="1"/>
      <c r="Q316" s="26">
        <v>313</v>
      </c>
      <c r="R316" s="42">
        <f t="shared" ca="1" si="70"/>
        <v>50465</v>
      </c>
      <c r="S316" s="26" t="str">
        <f ca="1">IFERROR(IF(VLOOKUP(R316,$M$5:$M$504,1,0)&gt;0,$M$3,""),IFERROR(IF(VLOOKUP(R316,$N$5:$N$504,1,0)&gt;0,$N$3,""),IFERROR(IF(VLOOKUP(R316,#REF!,1,0)&gt;0,#REF!,""),IFERROR(IF(VLOOKUP(R316,#REF!,1,0)&gt;0,#REF!,""),IFERROR(IF(VLOOKUP(R316,$O$5:$O$244,1,0)&gt;0,$O$3,""),"ERROR")))))</f>
        <v>CAMBIO MES</v>
      </c>
      <c r="T316" s="26" t="str">
        <f ca="1">IFERROR(IF(VLOOKUP(R316,$M$5:$M$504,1,0)&gt;0,$M$4,""),IFERROR(IF(VLOOKUP(R316,$N$5:$N$504,1,0)&gt;0,$N$4,""),IFERROR(IF(VLOOKUP(R316,#REF!,1,0)&gt;0,#REF!,""),IFERROR(IF(VLOOKUP(R316,#REF!,1,0)&gt;0,#REF!,""),IFERROR(IF(VLOOKUP(R316,$O$5:$O$244,1,0)&gt;0,$O$3,""),"ERROR")))))</f>
        <v>CAMBIO MES</v>
      </c>
      <c r="U316" s="26">
        <f t="shared" ca="1" si="76"/>
        <v>1</v>
      </c>
      <c r="V316" s="26">
        <f t="shared" ca="1" si="71"/>
        <v>1</v>
      </c>
      <c r="W316" s="26">
        <f t="shared" ca="1" si="67"/>
        <v>31</v>
      </c>
      <c r="X316" s="26">
        <f t="shared" ca="1" si="68"/>
        <v>2038</v>
      </c>
      <c r="Y316" s="26">
        <f t="shared" ca="1" si="69"/>
        <v>3</v>
      </c>
      <c r="AF316" s="8">
        <v>306</v>
      </c>
      <c r="AG316" s="8">
        <v>1</v>
      </c>
      <c r="AH316" s="8">
        <v>1</v>
      </c>
      <c r="AI316" s="8">
        <v>1</v>
      </c>
      <c r="AJ316" s="8">
        <v>1</v>
      </c>
      <c r="AK316" s="8">
        <v>1</v>
      </c>
      <c r="AL316" s="8">
        <v>0.27986445810699173</v>
      </c>
      <c r="AM316" s="8">
        <v>0</v>
      </c>
      <c r="AN316" s="8">
        <v>0.27661040042397461</v>
      </c>
      <c r="AO316" s="8">
        <v>1</v>
      </c>
      <c r="AP316" s="8">
        <v>1</v>
      </c>
      <c r="AQ316" s="8">
        <v>1</v>
      </c>
      <c r="AR316" s="8">
        <v>1</v>
      </c>
      <c r="AS316" s="47">
        <v>0</v>
      </c>
      <c r="AT316" s="47">
        <v>0.79444070179822734</v>
      </c>
      <c r="AU316" s="13">
        <v>1</v>
      </c>
    </row>
    <row r="317" spans="4:47" x14ac:dyDescent="0.25">
      <c r="D317" s="8">
        <v>313</v>
      </c>
      <c r="E317" s="8">
        <f t="shared" ca="1" si="72"/>
        <v>0.3763444673612697</v>
      </c>
      <c r="F317" s="21">
        <f t="shared" ca="1" si="73"/>
        <v>135.21664617557741</v>
      </c>
      <c r="G317" s="21"/>
      <c r="H317" s="8">
        <v>313</v>
      </c>
      <c r="I317" s="21">
        <f t="shared" ca="1" si="74"/>
        <v>0.93609192055648671</v>
      </c>
      <c r="J317" s="21">
        <f t="shared" ca="1" si="75"/>
        <v>64.054012639634891</v>
      </c>
      <c r="K317" s="2"/>
      <c r="M317" s="1"/>
      <c r="N317" s="1"/>
      <c r="Q317" s="26">
        <v>314</v>
      </c>
      <c r="R317" s="42">
        <f t="shared" ca="1" si="70"/>
        <v>50496</v>
      </c>
      <c r="S317" s="26" t="str">
        <f ca="1">IFERROR(IF(VLOOKUP(R317,$M$5:$M$504,1,0)&gt;0,$M$3,""),IFERROR(IF(VLOOKUP(R317,$N$5:$N$504,1,0)&gt;0,$N$3,""),IFERROR(IF(VLOOKUP(R317,#REF!,1,0)&gt;0,#REF!,""),IFERROR(IF(VLOOKUP(R317,#REF!,1,0)&gt;0,#REF!,""),IFERROR(IF(VLOOKUP(R317,$O$5:$O$244,1,0)&gt;0,$O$3,""),"ERROR")))))</f>
        <v>CAMBIO MES</v>
      </c>
      <c r="T317" s="26" t="str">
        <f ca="1">IFERROR(IF(VLOOKUP(R317,$M$5:$M$504,1,0)&gt;0,$M$4,""),IFERROR(IF(VLOOKUP(R317,$N$5:$N$504,1,0)&gt;0,$N$4,""),IFERROR(IF(VLOOKUP(R317,#REF!,1,0)&gt;0,#REF!,""),IFERROR(IF(VLOOKUP(R317,#REF!,1,0)&gt;0,#REF!,""),IFERROR(IF(VLOOKUP(R317,$O$5:$O$244,1,0)&gt;0,$O$3,""),"ERROR")))))</f>
        <v>CAMBIO MES</v>
      </c>
      <c r="U317" s="26">
        <f t="shared" ca="1" si="76"/>
        <v>1</v>
      </c>
      <c r="V317" s="26">
        <f t="shared" ca="1" si="71"/>
        <v>1</v>
      </c>
      <c r="W317" s="26">
        <f t="shared" ca="1" si="67"/>
        <v>30</v>
      </c>
      <c r="X317" s="26">
        <f t="shared" ca="1" si="68"/>
        <v>2038</v>
      </c>
      <c r="Y317" s="26">
        <f t="shared" ca="1" si="69"/>
        <v>4</v>
      </c>
      <c r="AF317" s="8">
        <v>307</v>
      </c>
      <c r="AG317" s="8">
        <v>0.88632797063943258</v>
      </c>
      <c r="AH317" s="8">
        <v>0.92964622163578625</v>
      </c>
      <c r="AI317" s="8">
        <v>1</v>
      </c>
      <c r="AJ317" s="8">
        <v>1</v>
      </c>
      <c r="AK317" s="8">
        <v>0.95196809117717951</v>
      </c>
      <c r="AL317" s="8">
        <v>0.167617530390271</v>
      </c>
      <c r="AM317" s="8">
        <v>1</v>
      </c>
      <c r="AN317" s="8">
        <v>1</v>
      </c>
      <c r="AO317" s="8">
        <v>1</v>
      </c>
      <c r="AP317" s="8">
        <v>1</v>
      </c>
      <c r="AQ317" s="8">
        <v>1</v>
      </c>
      <c r="AR317" s="8">
        <v>1</v>
      </c>
      <c r="AS317" s="47">
        <v>0.167617530390271</v>
      </c>
      <c r="AT317" s="47">
        <v>0.912454241188562</v>
      </c>
      <c r="AU317" s="13">
        <v>0</v>
      </c>
    </row>
    <row r="318" spans="4:47" x14ac:dyDescent="0.25">
      <c r="D318" s="8">
        <v>314</v>
      </c>
      <c r="E318" s="8">
        <f t="shared" ca="1" si="72"/>
        <v>8.8487554786044531E-2</v>
      </c>
      <c r="F318" s="21">
        <f t="shared" ca="1" si="73"/>
        <v>292.76692066859221</v>
      </c>
      <c r="G318" s="21"/>
      <c r="H318" s="8">
        <v>314</v>
      </c>
      <c r="I318" s="21">
        <f t="shared" ca="1" si="74"/>
        <v>0.92757797373804729</v>
      </c>
      <c r="J318" s="21">
        <f t="shared" ca="1" si="75"/>
        <v>62.2330041362274</v>
      </c>
      <c r="K318" s="2"/>
      <c r="M318" s="1"/>
      <c r="N318" s="1"/>
      <c r="Q318" s="26">
        <v>315</v>
      </c>
      <c r="R318" s="42">
        <f t="shared" ca="1" si="70"/>
        <v>50526</v>
      </c>
      <c r="S318" s="26" t="str">
        <f ca="1">IFERROR(IF(VLOOKUP(R318,$M$5:$M$504,1,0)&gt;0,$M$3,""),IFERROR(IF(VLOOKUP(R318,$N$5:$N$504,1,0)&gt;0,$N$3,""),IFERROR(IF(VLOOKUP(R318,#REF!,1,0)&gt;0,#REF!,""),IFERROR(IF(VLOOKUP(R318,#REF!,1,0)&gt;0,#REF!,""),IFERROR(IF(VLOOKUP(R318,$O$5:$O$244,1,0)&gt;0,$O$3,""),"ERROR")))))</f>
        <v>CAMBIO MES</v>
      </c>
      <c r="T318" s="26" t="str">
        <f ca="1">IFERROR(IF(VLOOKUP(R318,$M$5:$M$504,1,0)&gt;0,$M$4,""),IFERROR(IF(VLOOKUP(R318,$N$5:$N$504,1,0)&gt;0,$N$4,""),IFERROR(IF(VLOOKUP(R318,#REF!,1,0)&gt;0,#REF!,""),IFERROR(IF(VLOOKUP(R318,#REF!,1,0)&gt;0,#REF!,""),IFERROR(IF(VLOOKUP(R318,$O$5:$O$244,1,0)&gt;0,$O$3,""),"ERROR")))))</f>
        <v>CAMBIO MES</v>
      </c>
      <c r="U318" s="26">
        <f t="shared" ca="1" si="76"/>
        <v>1</v>
      </c>
      <c r="V318" s="26">
        <f t="shared" ca="1" si="71"/>
        <v>1</v>
      </c>
      <c r="W318" s="26">
        <f t="shared" ca="1" si="67"/>
        <v>31</v>
      </c>
      <c r="X318" s="26">
        <f t="shared" ca="1" si="68"/>
        <v>2038</v>
      </c>
      <c r="Y318" s="26">
        <f t="shared" ca="1" si="69"/>
        <v>5</v>
      </c>
      <c r="AF318" s="8">
        <v>308</v>
      </c>
      <c r="AG318" s="8">
        <v>1</v>
      </c>
      <c r="AH318" s="8">
        <v>1</v>
      </c>
      <c r="AI318" s="8">
        <v>1</v>
      </c>
      <c r="AJ318" s="8">
        <v>1</v>
      </c>
      <c r="AK318" s="8">
        <v>1</v>
      </c>
      <c r="AL318" s="8">
        <v>0.81127806973284655</v>
      </c>
      <c r="AM318" s="8">
        <v>1</v>
      </c>
      <c r="AN318" s="8">
        <v>1</v>
      </c>
      <c r="AO318" s="8">
        <v>1</v>
      </c>
      <c r="AP318" s="8">
        <v>1</v>
      </c>
      <c r="AQ318" s="8">
        <v>1</v>
      </c>
      <c r="AR318" s="8">
        <v>1</v>
      </c>
      <c r="AS318" s="47">
        <v>0.81127806973284655</v>
      </c>
      <c r="AT318" s="47">
        <v>0.98448860847119291</v>
      </c>
      <c r="AU318" s="13">
        <v>0</v>
      </c>
    </row>
    <row r="319" spans="4:47" x14ac:dyDescent="0.25">
      <c r="D319" s="8">
        <v>315</v>
      </c>
      <c r="E319" s="8">
        <f t="shared" ca="1" si="72"/>
        <v>0.59542624456763804</v>
      </c>
      <c r="F319" s="21">
        <f t="shared" ca="1" si="73"/>
        <v>78.893303974568624</v>
      </c>
      <c r="G319" s="21"/>
      <c r="H319" s="8">
        <v>315</v>
      </c>
      <c r="I319" s="21">
        <f t="shared" ca="1" si="74"/>
        <v>0.38575394887069536</v>
      </c>
      <c r="J319" s="21">
        <f t="shared" ca="1" si="75"/>
        <v>13.086972548694218</v>
      </c>
      <c r="K319" s="2"/>
      <c r="M319" s="1"/>
      <c r="N319" s="1"/>
      <c r="Q319" s="26">
        <v>316</v>
      </c>
      <c r="R319" s="42">
        <f t="shared" ca="1" si="70"/>
        <v>50557</v>
      </c>
      <c r="S319" s="26" t="str">
        <f ca="1">IFERROR(IF(VLOOKUP(R319,$M$5:$M$504,1,0)&gt;0,$M$3,""),IFERROR(IF(VLOOKUP(R319,$N$5:$N$504,1,0)&gt;0,$N$3,""),IFERROR(IF(VLOOKUP(R319,#REF!,1,0)&gt;0,#REF!,""),IFERROR(IF(VLOOKUP(R319,#REF!,1,0)&gt;0,#REF!,""),IFERROR(IF(VLOOKUP(R319,$O$5:$O$244,1,0)&gt;0,$O$3,""),"ERROR")))))</f>
        <v>CAMBIO MES</v>
      </c>
      <c r="T319" s="26" t="str">
        <f ca="1">IFERROR(IF(VLOOKUP(R319,$M$5:$M$504,1,0)&gt;0,$M$4,""),IFERROR(IF(VLOOKUP(R319,$N$5:$N$504,1,0)&gt;0,$N$4,""),IFERROR(IF(VLOOKUP(R319,#REF!,1,0)&gt;0,#REF!,""),IFERROR(IF(VLOOKUP(R319,#REF!,1,0)&gt;0,#REF!,""),IFERROR(IF(VLOOKUP(R319,$O$5:$O$244,1,0)&gt;0,$O$3,""),"ERROR")))))</f>
        <v>CAMBIO MES</v>
      </c>
      <c r="U319" s="26">
        <f t="shared" ca="1" si="76"/>
        <v>1</v>
      </c>
      <c r="V319" s="26">
        <f t="shared" ca="1" si="71"/>
        <v>1</v>
      </c>
      <c r="W319" s="26">
        <f t="shared" ca="1" si="67"/>
        <v>30</v>
      </c>
      <c r="X319" s="26">
        <f t="shared" ca="1" si="68"/>
        <v>2038</v>
      </c>
      <c r="Y319" s="26">
        <f t="shared" ca="1" si="69"/>
        <v>6</v>
      </c>
      <c r="AF319" s="8">
        <v>309</v>
      </c>
      <c r="AG319" s="8">
        <v>0.39358638177697186</v>
      </c>
      <c r="AH319" s="8">
        <v>0.30556006432873672</v>
      </c>
      <c r="AI319" s="8">
        <v>0.90042836197573062</v>
      </c>
      <c r="AJ319" s="8">
        <v>0.28705623871719582</v>
      </c>
      <c r="AK319" s="8">
        <v>1</v>
      </c>
      <c r="AL319" s="8">
        <v>1</v>
      </c>
      <c r="AM319" s="8">
        <v>1</v>
      </c>
      <c r="AN319" s="8">
        <v>0.57562345579654284</v>
      </c>
      <c r="AO319" s="8">
        <v>0.56925911228075465</v>
      </c>
      <c r="AP319" s="8">
        <v>1</v>
      </c>
      <c r="AQ319" s="8">
        <v>1</v>
      </c>
      <c r="AR319" s="8">
        <v>1</v>
      </c>
      <c r="AS319" s="47">
        <v>0.28705623871719582</v>
      </c>
      <c r="AT319" s="47">
        <v>0.75672308634841023</v>
      </c>
      <c r="AU319" s="13">
        <v>0</v>
      </c>
    </row>
    <row r="320" spans="4:47" x14ac:dyDescent="0.25">
      <c r="D320" s="8">
        <v>316</v>
      </c>
      <c r="E320" s="8">
        <f t="shared" ca="1" si="72"/>
        <v>0.7917628263898161</v>
      </c>
      <c r="F320" s="21">
        <f t="shared" ca="1" si="73"/>
        <v>40.044774294773369</v>
      </c>
      <c r="G320" s="21"/>
      <c r="H320" s="8">
        <v>316</v>
      </c>
      <c r="I320" s="21">
        <f t="shared" ca="1" si="74"/>
        <v>0.73284322537789348</v>
      </c>
      <c r="J320" s="21">
        <f t="shared" ca="1" si="75"/>
        <v>38.718099702373948</v>
      </c>
      <c r="K320" s="2"/>
      <c r="M320" s="1"/>
      <c r="N320" s="1"/>
      <c r="Q320" s="26">
        <v>317</v>
      </c>
      <c r="R320" s="42">
        <f t="shared" ca="1" si="70"/>
        <v>50587</v>
      </c>
      <c r="S320" s="26" t="str">
        <f ca="1">IFERROR(IF(VLOOKUP(R320,$M$5:$M$504,1,0)&gt;0,$M$3,""),IFERROR(IF(VLOOKUP(R320,$N$5:$N$504,1,0)&gt;0,$N$3,""),IFERROR(IF(VLOOKUP(R320,#REF!,1,0)&gt;0,#REF!,""),IFERROR(IF(VLOOKUP(R320,#REF!,1,0)&gt;0,#REF!,""),IFERROR(IF(VLOOKUP(R320,$O$5:$O$244,1,0)&gt;0,$O$3,""),"ERROR")))))</f>
        <v>CAMBIO MES</v>
      </c>
      <c r="T320" s="26" t="str">
        <f ca="1">IFERROR(IF(VLOOKUP(R320,$M$5:$M$504,1,0)&gt;0,$M$4,""),IFERROR(IF(VLOOKUP(R320,$N$5:$N$504,1,0)&gt;0,$N$4,""),IFERROR(IF(VLOOKUP(R320,#REF!,1,0)&gt;0,#REF!,""),IFERROR(IF(VLOOKUP(R320,#REF!,1,0)&gt;0,#REF!,""),IFERROR(IF(VLOOKUP(R320,$O$5:$O$244,1,0)&gt;0,$O$3,""),"ERROR")))))</f>
        <v>CAMBIO MES</v>
      </c>
      <c r="U320" s="26">
        <f t="shared" ca="1" si="76"/>
        <v>1</v>
      </c>
      <c r="V320" s="26">
        <f t="shared" ca="1" si="71"/>
        <v>1</v>
      </c>
      <c r="W320" s="26">
        <f t="shared" ca="1" si="67"/>
        <v>31</v>
      </c>
      <c r="X320" s="26">
        <f t="shared" ca="1" si="68"/>
        <v>2038</v>
      </c>
      <c r="Y320" s="26">
        <f t="shared" ca="1" si="69"/>
        <v>7</v>
      </c>
      <c r="AF320" s="8">
        <v>310</v>
      </c>
      <c r="AG320" s="8">
        <v>1</v>
      </c>
      <c r="AH320" s="8">
        <v>1</v>
      </c>
      <c r="AI320" s="8">
        <v>1</v>
      </c>
      <c r="AJ320" s="8">
        <v>1</v>
      </c>
      <c r="AK320" s="8">
        <v>1</v>
      </c>
      <c r="AL320" s="8">
        <v>0.5160340668085458</v>
      </c>
      <c r="AM320" s="8">
        <v>4.4728749696420683E-2</v>
      </c>
      <c r="AN320" s="8">
        <v>1</v>
      </c>
      <c r="AO320" s="8">
        <v>1</v>
      </c>
      <c r="AP320" s="8">
        <v>1</v>
      </c>
      <c r="AQ320" s="8">
        <v>1.1202865602778425E-2</v>
      </c>
      <c r="AR320" s="8">
        <v>0</v>
      </c>
      <c r="AS320" s="47">
        <v>0</v>
      </c>
      <c r="AT320" s="47">
        <v>0.71288684715870898</v>
      </c>
      <c r="AU320" s="13">
        <v>1</v>
      </c>
    </row>
    <row r="321" spans="4:47" x14ac:dyDescent="0.25">
      <c r="D321" s="8">
        <v>317</v>
      </c>
      <c r="E321" s="8">
        <f t="shared" ca="1" si="72"/>
        <v>0.14891972944915854</v>
      </c>
      <c r="F321" s="21">
        <f t="shared" ca="1" si="73"/>
        <v>238.40504706315161</v>
      </c>
      <c r="G321" s="21"/>
      <c r="H321" s="8">
        <v>317</v>
      </c>
      <c r="I321" s="21">
        <f t="shared" ca="1" si="74"/>
        <v>0.13805450356236104</v>
      </c>
      <c r="J321" s="21">
        <f t="shared" ca="1" si="75"/>
        <v>9.3638904981407833</v>
      </c>
      <c r="K321" s="2"/>
      <c r="M321" s="1"/>
      <c r="N321" s="1"/>
      <c r="Q321" s="26">
        <v>318</v>
      </c>
      <c r="R321" s="42">
        <f t="shared" ca="1" si="70"/>
        <v>50618</v>
      </c>
      <c r="S321" s="26" t="str">
        <f ca="1">IFERROR(IF(VLOOKUP(R321,$M$5:$M$504,1,0)&gt;0,$M$3,""),IFERROR(IF(VLOOKUP(R321,$N$5:$N$504,1,0)&gt;0,$N$3,""),IFERROR(IF(VLOOKUP(R321,#REF!,1,0)&gt;0,#REF!,""),IFERROR(IF(VLOOKUP(R321,#REF!,1,0)&gt;0,#REF!,""),IFERROR(IF(VLOOKUP(R321,$O$5:$O$244,1,0)&gt;0,$O$3,""),"ERROR")))))</f>
        <v>CAMBIO MES</v>
      </c>
      <c r="T321" s="26" t="str">
        <f ca="1">IFERROR(IF(VLOOKUP(R321,$M$5:$M$504,1,0)&gt;0,$M$4,""),IFERROR(IF(VLOOKUP(R321,$N$5:$N$504,1,0)&gt;0,$N$4,""),IFERROR(IF(VLOOKUP(R321,#REF!,1,0)&gt;0,#REF!,""),IFERROR(IF(VLOOKUP(R321,#REF!,1,0)&gt;0,#REF!,""),IFERROR(IF(VLOOKUP(R321,$O$5:$O$244,1,0)&gt;0,$O$3,""),"ERROR")))))</f>
        <v>CAMBIO MES</v>
      </c>
      <c r="U321" s="26">
        <f t="shared" ca="1" si="76"/>
        <v>1</v>
      </c>
      <c r="V321" s="26">
        <f t="shared" ca="1" si="71"/>
        <v>1</v>
      </c>
      <c r="W321" s="26">
        <f t="shared" ca="1" si="67"/>
        <v>31</v>
      </c>
      <c r="X321" s="26">
        <f t="shared" ca="1" si="68"/>
        <v>2038</v>
      </c>
      <c r="Y321" s="26">
        <f t="shared" ca="1" si="69"/>
        <v>8</v>
      </c>
      <c r="AF321" s="8">
        <v>311</v>
      </c>
      <c r="AG321" s="8">
        <v>0</v>
      </c>
      <c r="AH321" s="8">
        <v>7.6566970964839651E-2</v>
      </c>
      <c r="AI321" s="8">
        <v>0.65542378081379626</v>
      </c>
      <c r="AJ321" s="8">
        <v>1</v>
      </c>
      <c r="AK321" s="8">
        <v>1</v>
      </c>
      <c r="AL321" s="8">
        <v>1</v>
      </c>
      <c r="AM321" s="8">
        <v>0.64203478340359943</v>
      </c>
      <c r="AN321" s="8">
        <v>0</v>
      </c>
      <c r="AO321" s="8">
        <v>0.59116955697681983</v>
      </c>
      <c r="AP321" s="8">
        <v>1</v>
      </c>
      <c r="AQ321" s="8">
        <v>1</v>
      </c>
      <c r="AR321" s="8">
        <v>1</v>
      </c>
      <c r="AS321" s="47">
        <v>0</v>
      </c>
      <c r="AT321" s="47">
        <v>0.66602788325221751</v>
      </c>
      <c r="AU321" s="13">
        <v>2</v>
      </c>
    </row>
    <row r="322" spans="4:47" x14ac:dyDescent="0.25">
      <c r="D322" s="8">
        <v>318</v>
      </c>
      <c r="E322" s="8">
        <f t="shared" ca="1" si="72"/>
        <v>0.8745523801283398</v>
      </c>
      <c r="F322" s="21">
        <f t="shared" ca="1" si="73"/>
        <v>24.984189781201984</v>
      </c>
      <c r="G322" s="21"/>
      <c r="H322" s="8">
        <v>318</v>
      </c>
      <c r="I322" s="21">
        <f t="shared" ca="1" si="74"/>
        <v>0.14805802686954306</v>
      </c>
      <c r="J322" s="21">
        <f t="shared" ca="1" si="75"/>
        <v>8.1185596805595708</v>
      </c>
      <c r="K322" s="2"/>
      <c r="M322" s="1"/>
      <c r="N322" s="1"/>
      <c r="Q322" s="26">
        <v>319</v>
      </c>
      <c r="R322" s="42">
        <f t="shared" ca="1" si="70"/>
        <v>50649</v>
      </c>
      <c r="S322" s="26" t="str">
        <f ca="1">IFERROR(IF(VLOOKUP(R322,$M$5:$M$504,1,0)&gt;0,$M$3,""),IFERROR(IF(VLOOKUP(R322,$N$5:$N$504,1,0)&gt;0,$N$3,""),IFERROR(IF(VLOOKUP(R322,#REF!,1,0)&gt;0,#REF!,""),IFERROR(IF(VLOOKUP(R322,#REF!,1,0)&gt;0,#REF!,""),IFERROR(IF(VLOOKUP(R322,$O$5:$O$244,1,0)&gt;0,$O$3,""),"ERROR")))))</f>
        <v>CAMBIO MES</v>
      </c>
      <c r="T322" s="26" t="str">
        <f ca="1">IFERROR(IF(VLOOKUP(R322,$M$5:$M$504,1,0)&gt;0,$M$4,""),IFERROR(IF(VLOOKUP(R322,$N$5:$N$504,1,0)&gt;0,$N$4,""),IFERROR(IF(VLOOKUP(R322,#REF!,1,0)&gt;0,#REF!,""),IFERROR(IF(VLOOKUP(R322,#REF!,1,0)&gt;0,#REF!,""),IFERROR(IF(VLOOKUP(R322,$O$5:$O$244,1,0)&gt;0,$O$3,""),"ERROR")))))</f>
        <v>CAMBIO MES</v>
      </c>
      <c r="U322" s="26">
        <f t="shared" ca="1" si="76"/>
        <v>1</v>
      </c>
      <c r="V322" s="26">
        <f t="shared" ca="1" si="71"/>
        <v>1</v>
      </c>
      <c r="W322" s="26">
        <f t="shared" ca="1" si="67"/>
        <v>30</v>
      </c>
      <c r="X322" s="26">
        <f t="shared" ca="1" si="68"/>
        <v>2038</v>
      </c>
      <c r="Y322" s="26">
        <f t="shared" ca="1" si="69"/>
        <v>9</v>
      </c>
      <c r="AF322" s="8">
        <v>312</v>
      </c>
      <c r="AG322" s="8">
        <v>0.62415900220554665</v>
      </c>
      <c r="AH322" s="8">
        <v>0</v>
      </c>
      <c r="AI322" s="8">
        <v>0.58200772532854317</v>
      </c>
      <c r="AJ322" s="8">
        <v>1</v>
      </c>
      <c r="AK322" s="8">
        <v>1</v>
      </c>
      <c r="AL322" s="8">
        <v>1</v>
      </c>
      <c r="AM322" s="8">
        <v>1</v>
      </c>
      <c r="AN322" s="8">
        <v>1</v>
      </c>
      <c r="AO322" s="8">
        <v>1</v>
      </c>
      <c r="AP322" s="8">
        <v>1</v>
      </c>
      <c r="AQ322" s="8">
        <v>1</v>
      </c>
      <c r="AR322" s="8">
        <v>1</v>
      </c>
      <c r="AS322" s="47">
        <v>0</v>
      </c>
      <c r="AT322" s="47">
        <v>0.8558662152152241</v>
      </c>
      <c r="AU322" s="13">
        <v>1</v>
      </c>
    </row>
    <row r="323" spans="4:47" x14ac:dyDescent="0.25">
      <c r="D323" s="8">
        <v>319</v>
      </c>
      <c r="E323" s="8">
        <f t="shared" ca="1" si="72"/>
        <v>0.18454330934063456</v>
      </c>
      <c r="F323" s="21">
        <f t="shared" ca="1" si="73"/>
        <v>215.38010684674569</v>
      </c>
      <c r="G323" s="21"/>
      <c r="H323" s="8">
        <v>319</v>
      </c>
      <c r="I323" s="21">
        <f t="shared" ca="1" si="74"/>
        <v>0.24772003719925006</v>
      </c>
      <c r="J323" s="21">
        <f t="shared" ca="1" si="75"/>
        <v>2.0883959359512865</v>
      </c>
      <c r="K323" s="2"/>
      <c r="M323" s="1"/>
      <c r="N323" s="1"/>
      <c r="Q323" s="26">
        <v>320</v>
      </c>
      <c r="R323" s="42">
        <f t="shared" ca="1" si="70"/>
        <v>50679</v>
      </c>
      <c r="S323" s="26" t="str">
        <f ca="1">IFERROR(IF(VLOOKUP(R323,$M$5:$M$504,1,0)&gt;0,$M$3,""),IFERROR(IF(VLOOKUP(R323,$N$5:$N$504,1,0)&gt;0,$N$3,""),IFERROR(IF(VLOOKUP(R323,#REF!,1,0)&gt;0,#REF!,""),IFERROR(IF(VLOOKUP(R323,#REF!,1,0)&gt;0,#REF!,""),IFERROR(IF(VLOOKUP(R323,$O$5:$O$244,1,0)&gt;0,$O$3,""),"ERROR")))))</f>
        <v>CAMBIO MES</v>
      </c>
      <c r="T323" s="26" t="str">
        <f ca="1">IFERROR(IF(VLOOKUP(R323,$M$5:$M$504,1,0)&gt;0,$M$4,""),IFERROR(IF(VLOOKUP(R323,$N$5:$N$504,1,0)&gt;0,$N$4,""),IFERROR(IF(VLOOKUP(R323,#REF!,1,0)&gt;0,#REF!,""),IFERROR(IF(VLOOKUP(R323,#REF!,1,0)&gt;0,#REF!,""),IFERROR(IF(VLOOKUP(R323,$O$5:$O$244,1,0)&gt;0,$O$3,""),"ERROR")))))</f>
        <v>CAMBIO MES</v>
      </c>
      <c r="U323" s="26">
        <f t="shared" ca="1" si="76"/>
        <v>1</v>
      </c>
      <c r="V323" s="26">
        <f t="shared" ca="1" si="71"/>
        <v>1</v>
      </c>
      <c r="W323" s="26">
        <f t="shared" ca="1" si="67"/>
        <v>31</v>
      </c>
      <c r="X323" s="26">
        <f t="shared" ca="1" si="68"/>
        <v>2038</v>
      </c>
      <c r="Y323" s="26">
        <f t="shared" ca="1" si="69"/>
        <v>10</v>
      </c>
      <c r="AF323" s="8">
        <v>313</v>
      </c>
      <c r="AG323" s="8">
        <v>0.70361210409112485</v>
      </c>
      <c r="AH323" s="8">
        <v>0.65420358688892777</v>
      </c>
      <c r="AI323" s="8">
        <v>1</v>
      </c>
      <c r="AJ323" s="8">
        <v>0.97619373314907232</v>
      </c>
      <c r="AK323" s="8">
        <v>1</v>
      </c>
      <c r="AL323" s="8">
        <v>1</v>
      </c>
      <c r="AM323" s="8">
        <v>1</v>
      </c>
      <c r="AN323" s="8">
        <v>1</v>
      </c>
      <c r="AO323" s="8">
        <v>1</v>
      </c>
      <c r="AP323" s="8">
        <v>1</v>
      </c>
      <c r="AQ323" s="8">
        <v>1</v>
      </c>
      <c r="AR323" s="8">
        <v>1</v>
      </c>
      <c r="AS323" s="47">
        <v>0.65420358688892777</v>
      </c>
      <c r="AT323" s="47">
        <v>0.94634380179229316</v>
      </c>
      <c r="AU323" s="13">
        <v>0</v>
      </c>
    </row>
    <row r="324" spans="4:47" x14ac:dyDescent="0.25">
      <c r="D324" s="8">
        <v>320</v>
      </c>
      <c r="E324" s="8">
        <f t="shared" ca="1" si="72"/>
        <v>0.80590729122054328</v>
      </c>
      <c r="F324" s="21">
        <f t="shared" ca="1" si="73"/>
        <v>37.448332562722847</v>
      </c>
      <c r="G324" s="21"/>
      <c r="H324" s="8">
        <v>320</v>
      </c>
      <c r="I324" s="21">
        <f t="shared" ca="1" si="74"/>
        <v>0.36003060174540102</v>
      </c>
      <c r="J324" s="21">
        <f t="shared" ca="1" si="75"/>
        <v>11.176272821881007</v>
      </c>
      <c r="K324" s="2"/>
      <c r="M324" s="1"/>
      <c r="N324" s="1"/>
      <c r="Q324" s="26">
        <v>321</v>
      </c>
      <c r="R324" s="42">
        <f t="shared" ca="1" si="70"/>
        <v>50710</v>
      </c>
      <c r="S324" s="26" t="str">
        <f ca="1">IFERROR(IF(VLOOKUP(R324,$M$5:$M$504,1,0)&gt;0,$M$3,""),IFERROR(IF(VLOOKUP(R324,$N$5:$N$504,1,0)&gt;0,$N$3,""),IFERROR(IF(VLOOKUP(R324,#REF!,1,0)&gt;0,#REF!,""),IFERROR(IF(VLOOKUP(R324,#REF!,1,0)&gt;0,#REF!,""),IFERROR(IF(VLOOKUP(R324,$O$5:$O$244,1,0)&gt;0,$O$3,""),"ERROR")))))</f>
        <v>CAMBIO MES</v>
      </c>
      <c r="T324" s="26" t="str">
        <f ca="1">IFERROR(IF(VLOOKUP(R324,$M$5:$M$504,1,0)&gt;0,$M$4,""),IFERROR(IF(VLOOKUP(R324,$N$5:$N$504,1,0)&gt;0,$N$4,""),IFERROR(IF(VLOOKUP(R324,#REF!,1,0)&gt;0,#REF!,""),IFERROR(IF(VLOOKUP(R324,#REF!,1,0)&gt;0,#REF!,""),IFERROR(IF(VLOOKUP(R324,$O$5:$O$244,1,0)&gt;0,$O$3,""),"ERROR")))))</f>
        <v>CAMBIO MES</v>
      </c>
      <c r="U324" s="26">
        <f t="shared" ca="1" si="76"/>
        <v>1</v>
      </c>
      <c r="V324" s="26">
        <f t="shared" ca="1" si="71"/>
        <v>1</v>
      </c>
      <c r="W324" s="26">
        <f t="shared" ca="1" si="67"/>
        <v>30</v>
      </c>
      <c r="X324" s="26">
        <f t="shared" ca="1" si="68"/>
        <v>2038</v>
      </c>
      <c r="Y324" s="26">
        <f t="shared" ca="1" si="69"/>
        <v>11</v>
      </c>
      <c r="AF324" s="8">
        <v>314</v>
      </c>
      <c r="AG324" s="8">
        <v>1</v>
      </c>
      <c r="AH324" s="8">
        <v>0.49072031572827007</v>
      </c>
      <c r="AI324" s="8">
        <v>0.84036875635619279</v>
      </c>
      <c r="AJ324" s="8">
        <v>1</v>
      </c>
      <c r="AK324" s="8">
        <v>1</v>
      </c>
      <c r="AL324" s="8">
        <v>1</v>
      </c>
      <c r="AM324" s="8">
        <v>1</v>
      </c>
      <c r="AN324" s="8">
        <v>1</v>
      </c>
      <c r="AO324" s="8">
        <v>1</v>
      </c>
      <c r="AP324" s="8">
        <v>1</v>
      </c>
      <c r="AQ324" s="8">
        <v>1</v>
      </c>
      <c r="AR324" s="8">
        <v>1</v>
      </c>
      <c r="AS324" s="47">
        <v>0.49072031572827007</v>
      </c>
      <c r="AT324" s="47">
        <v>0.9473742473628316</v>
      </c>
      <c r="AU324" s="13">
        <v>0</v>
      </c>
    </row>
    <row r="325" spans="4:47" x14ac:dyDescent="0.25">
      <c r="D325" s="8">
        <v>321</v>
      </c>
      <c r="E325" s="8">
        <f t="shared" ca="1" si="72"/>
        <v>0.81964976497321207</v>
      </c>
      <c r="F325" s="21">
        <f t="shared" ca="1" si="73"/>
        <v>34.938963605776863</v>
      </c>
      <c r="G325" s="21"/>
      <c r="H325" s="8">
        <v>321</v>
      </c>
      <c r="I325" s="21">
        <f t="shared" ca="1" si="74"/>
        <v>0.55166152653574096</v>
      </c>
      <c r="J325" s="21">
        <f t="shared" ca="1" si="75"/>
        <v>24.900282625672634</v>
      </c>
      <c r="K325" s="2"/>
      <c r="M325" s="1"/>
      <c r="N325" s="1"/>
      <c r="Q325" s="26">
        <v>322</v>
      </c>
      <c r="R325" s="42">
        <f t="shared" ref="R325" ca="1" si="77">SMALL($M$5:$O$504,Q325)</f>
        <v>50740</v>
      </c>
      <c r="S325" s="26" t="str">
        <f ca="1">IFERROR(IF(VLOOKUP(R325,$M$5:$M$504,1,0)&gt;0,$M$3,""),IFERROR(IF(VLOOKUP(R325,$N$5:$N$504,1,0)&gt;0,$N$3,""),IFERROR(IF(VLOOKUP(R325,#REF!,1,0)&gt;0,#REF!,""),IFERROR(IF(VLOOKUP(R325,#REF!,1,0)&gt;0,#REF!,""),IFERROR(IF(VLOOKUP(R325,$O$5:$O$244,1,0)&gt;0,$O$3,""),"ERROR")))))</f>
        <v>CAMBIO MES</v>
      </c>
      <c r="T325" s="26" t="str">
        <f ca="1">IFERROR(IF(VLOOKUP(R325,$M$5:$M$504,1,0)&gt;0,$M$4,""),IFERROR(IF(VLOOKUP(R325,$N$5:$N$504,1,0)&gt;0,$N$4,""),IFERROR(IF(VLOOKUP(R325,#REF!,1,0)&gt;0,#REF!,""),IFERROR(IF(VLOOKUP(R325,#REF!,1,0)&gt;0,#REF!,""),IFERROR(IF(VLOOKUP(R325,$O$5:$O$244,1,0)&gt;0,$O$3,""),"ERROR")))))</f>
        <v>CAMBIO MES</v>
      </c>
      <c r="U325" s="26">
        <f t="shared" ca="1" si="76"/>
        <v>1</v>
      </c>
      <c r="V325" s="26">
        <f t="shared" ref="V325" ca="1" si="78">U325</f>
        <v>1</v>
      </c>
      <c r="W325" s="26"/>
      <c r="X325" s="26">
        <f t="shared" ref="X325" ca="1" si="79">YEAR(R325)</f>
        <v>2038</v>
      </c>
      <c r="Y325" s="26">
        <f t="shared" ref="Y325" ca="1" si="80">MONTH(R325)</f>
        <v>12</v>
      </c>
      <c r="AF325" s="8">
        <v>315</v>
      </c>
      <c r="AG325" s="8">
        <v>0.9361522258893068</v>
      </c>
      <c r="AH325" s="8">
        <v>1</v>
      </c>
      <c r="AI325" s="8">
        <v>1</v>
      </c>
      <c r="AJ325" s="8">
        <v>0.74892226508527526</v>
      </c>
      <c r="AK325" s="8">
        <v>0</v>
      </c>
      <c r="AL325" s="8">
        <v>0.66726983417878116</v>
      </c>
      <c r="AM325" s="8">
        <v>1</v>
      </c>
      <c r="AN325" s="8">
        <v>0.15053956980080974</v>
      </c>
      <c r="AO325" s="8">
        <v>0</v>
      </c>
      <c r="AP325" s="8">
        <v>0.94417972634372771</v>
      </c>
      <c r="AQ325" s="8">
        <v>1</v>
      </c>
      <c r="AR325" s="8">
        <v>0.93799008572433751</v>
      </c>
      <c r="AS325" s="47">
        <v>0</v>
      </c>
      <c r="AT325" s="47">
        <v>0.69731636388609686</v>
      </c>
      <c r="AU325" s="13">
        <v>2</v>
      </c>
    </row>
    <row r="326" spans="4:47" x14ac:dyDescent="0.25">
      <c r="D326" s="8">
        <v>322</v>
      </c>
      <c r="E326" s="8">
        <f t="shared" ref="E326:E389" ca="1" si="81">RAND()</f>
        <v>0.57627521701731987</v>
      </c>
      <c r="F326" s="21">
        <f t="shared" ref="F326:F389" ca="1" si="82">$B$6*(-LN(E326))^(1/$B$7)</f>
        <v>83.102246901258482</v>
      </c>
      <c r="G326" s="21"/>
      <c r="H326" s="8">
        <v>322</v>
      </c>
      <c r="I326" s="21">
        <f t="shared" ref="I326:I389" ca="1" si="83">RAND()</f>
        <v>0.71230868040889139</v>
      </c>
      <c r="J326" s="21">
        <f t="shared" ref="J326:J389" ca="1" si="84">ABS(NORMINV(I326,$B$11,$B$13))</f>
        <v>36.9951982798015</v>
      </c>
      <c r="K326" s="2"/>
      <c r="M326" s="1"/>
      <c r="N326" s="1"/>
      <c r="Q326" s="26"/>
      <c r="R326" s="42"/>
      <c r="S326" s="26"/>
      <c r="T326" s="26"/>
      <c r="U326" s="26"/>
      <c r="V326" s="26"/>
      <c r="W326" s="26"/>
      <c r="X326" s="26"/>
      <c r="Y326" s="26"/>
      <c r="AF326" s="8">
        <v>316</v>
      </c>
      <c r="AG326" s="8">
        <v>1</v>
      </c>
      <c r="AH326" s="8">
        <v>1</v>
      </c>
      <c r="AI326" s="8">
        <v>1</v>
      </c>
      <c r="AJ326" s="8">
        <v>0.64542247108571849</v>
      </c>
      <c r="AK326" s="8">
        <v>1</v>
      </c>
      <c r="AL326" s="8">
        <v>1</v>
      </c>
      <c r="AM326" s="8">
        <v>1</v>
      </c>
      <c r="AN326" s="8">
        <v>1</v>
      </c>
      <c r="AO326" s="8">
        <v>1</v>
      </c>
      <c r="AP326" s="8">
        <v>1</v>
      </c>
      <c r="AQ326" s="8">
        <v>0.46894177647433632</v>
      </c>
      <c r="AR326" s="8">
        <v>0.68549602196435444</v>
      </c>
      <c r="AS326" s="47">
        <v>0.46894177647433632</v>
      </c>
      <c r="AT326" s="47">
        <v>0.90049672358273047</v>
      </c>
      <c r="AU326" s="13">
        <v>0</v>
      </c>
    </row>
    <row r="327" spans="4:47" x14ac:dyDescent="0.25">
      <c r="D327" s="8">
        <v>323</v>
      </c>
      <c r="E327" s="8">
        <f t="shared" ca="1" si="81"/>
        <v>0.17513646459635412</v>
      </c>
      <c r="F327" s="21">
        <f t="shared" ca="1" si="82"/>
        <v>221.03521254806478</v>
      </c>
      <c r="G327" s="21"/>
      <c r="H327" s="8">
        <v>323</v>
      </c>
      <c r="I327" s="21">
        <f t="shared" ca="1" si="83"/>
        <v>0.52449183185639214</v>
      </c>
      <c r="J327" s="21">
        <f t="shared" ca="1" si="84"/>
        <v>22.976769397989017</v>
      </c>
      <c r="K327" s="2"/>
      <c r="M327" s="1"/>
      <c r="N327" s="1"/>
      <c r="Q327" s="26"/>
      <c r="R327" s="42"/>
      <c r="S327" s="26"/>
      <c r="T327" s="26"/>
      <c r="U327" s="26"/>
      <c r="V327" s="26"/>
      <c r="W327" s="26"/>
      <c r="X327" s="26"/>
      <c r="Y327" s="26"/>
      <c r="AF327" s="8">
        <v>317</v>
      </c>
      <c r="AG327" s="8">
        <v>1</v>
      </c>
      <c r="AH327" s="8">
        <v>1</v>
      </c>
      <c r="AI327" s="8">
        <v>1</v>
      </c>
      <c r="AJ327" s="8">
        <v>1</v>
      </c>
      <c r="AK327" s="8">
        <v>1</v>
      </c>
      <c r="AL327" s="8">
        <v>1</v>
      </c>
      <c r="AM327" s="8">
        <v>1</v>
      </c>
      <c r="AN327" s="8">
        <v>0.12687273570542945</v>
      </c>
      <c r="AO327" s="8">
        <v>0.4062394962119773</v>
      </c>
      <c r="AP327" s="8">
        <v>1</v>
      </c>
      <c r="AQ327" s="8">
        <v>1</v>
      </c>
      <c r="AR327" s="8">
        <v>1</v>
      </c>
      <c r="AS327" s="47">
        <v>0.12687273570542945</v>
      </c>
      <c r="AT327" s="47">
        <v>0.87704175258418526</v>
      </c>
      <c r="AU327" s="13">
        <v>0</v>
      </c>
    </row>
    <row r="328" spans="4:47" x14ac:dyDescent="0.25">
      <c r="D328" s="8">
        <v>324</v>
      </c>
      <c r="E328" s="8">
        <f t="shared" ca="1" si="81"/>
        <v>0.87387776006509277</v>
      </c>
      <c r="F328" s="21">
        <f t="shared" ca="1" si="82"/>
        <v>25.106399036306776</v>
      </c>
      <c r="G328" s="21"/>
      <c r="H328" s="8">
        <v>324</v>
      </c>
      <c r="I328" s="21">
        <f t="shared" ca="1" si="83"/>
        <v>0.92959066545546365</v>
      </c>
      <c r="J328" s="21">
        <f t="shared" ca="1" si="84"/>
        <v>62.647952338100765</v>
      </c>
      <c r="K328" s="2"/>
      <c r="M328" s="1"/>
      <c r="N328" s="1"/>
      <c r="Q328" s="26"/>
      <c r="R328" s="42"/>
      <c r="S328" s="26"/>
      <c r="T328" s="26"/>
      <c r="U328" s="26"/>
      <c r="V328" s="26"/>
      <c r="W328" s="26"/>
      <c r="X328" s="26"/>
      <c r="Y328" s="26"/>
      <c r="AF328" s="8">
        <v>318</v>
      </c>
      <c r="AG328" s="8">
        <v>0.9775344544048552</v>
      </c>
      <c r="AH328" s="8">
        <v>1</v>
      </c>
      <c r="AI328" s="8">
        <v>1</v>
      </c>
      <c r="AJ328" s="8">
        <v>0.59848944494806344</v>
      </c>
      <c r="AK328" s="8">
        <v>0.3483661748358563</v>
      </c>
      <c r="AL328" s="8">
        <v>1</v>
      </c>
      <c r="AM328" s="8">
        <v>1</v>
      </c>
      <c r="AN328" s="8">
        <v>0.73664199024102761</v>
      </c>
      <c r="AO328" s="8">
        <v>2.6813713542651385E-2</v>
      </c>
      <c r="AP328" s="8">
        <v>1</v>
      </c>
      <c r="AQ328" s="8">
        <v>0.98796931673859945</v>
      </c>
      <c r="AR328" s="8">
        <v>0.85015812781338973</v>
      </c>
      <c r="AS328" s="47">
        <v>2.6813713542651385E-2</v>
      </c>
      <c r="AT328" s="47">
        <v>0.79367643129596832</v>
      </c>
      <c r="AU328" s="13">
        <v>0</v>
      </c>
    </row>
    <row r="329" spans="4:47" x14ac:dyDescent="0.25">
      <c r="D329" s="8">
        <v>325</v>
      </c>
      <c r="E329" s="8">
        <f t="shared" ca="1" si="81"/>
        <v>0.4858199480102362</v>
      </c>
      <c r="F329" s="21">
        <f t="shared" ca="1" si="82"/>
        <v>104.52899204140819</v>
      </c>
      <c r="G329" s="21"/>
      <c r="H329" s="8">
        <v>325</v>
      </c>
      <c r="I329" s="21">
        <f t="shared" ca="1" si="83"/>
        <v>0.21611608791835113</v>
      </c>
      <c r="J329" s="21">
        <f t="shared" ca="1" si="84"/>
        <v>0.82641763430387627</v>
      </c>
      <c r="K329" s="2"/>
      <c r="M329" s="1"/>
      <c r="N329" s="1"/>
      <c r="Q329" s="26"/>
      <c r="R329" s="42"/>
      <c r="S329" s="26"/>
      <c r="T329" s="26"/>
      <c r="U329" s="26"/>
      <c r="V329" s="26"/>
      <c r="W329" s="26"/>
      <c r="X329" s="26"/>
      <c r="Y329" s="26"/>
      <c r="AF329" s="8">
        <v>319</v>
      </c>
      <c r="AG329" s="8">
        <v>0.51796062701619272</v>
      </c>
      <c r="AH329" s="8">
        <v>0.23767855789758738</v>
      </c>
      <c r="AI329" s="8">
        <v>1</v>
      </c>
      <c r="AJ329" s="8">
        <v>1</v>
      </c>
      <c r="AK329" s="8">
        <v>1</v>
      </c>
      <c r="AL329" s="8">
        <v>1</v>
      </c>
      <c r="AM329" s="8">
        <v>0.48968055571388125</v>
      </c>
      <c r="AN329" s="8">
        <v>1</v>
      </c>
      <c r="AO329" s="8">
        <v>0.69210108826276462</v>
      </c>
      <c r="AP329" s="8">
        <v>0.7449422283520577</v>
      </c>
      <c r="AQ329" s="8">
        <v>0.54333675222975819</v>
      </c>
      <c r="AR329" s="8">
        <v>1</v>
      </c>
      <c r="AS329" s="47">
        <v>0.23767855789758738</v>
      </c>
      <c r="AT329" s="47">
        <v>0.77273485090261429</v>
      </c>
      <c r="AU329" s="13">
        <v>0</v>
      </c>
    </row>
    <row r="330" spans="4:47" x14ac:dyDescent="0.25">
      <c r="D330" s="8">
        <v>326</v>
      </c>
      <c r="E330" s="8">
        <f t="shared" ca="1" si="81"/>
        <v>6.621693927463701E-2</v>
      </c>
      <c r="F330" s="21">
        <f t="shared" ca="1" si="82"/>
        <v>322.26564128805575</v>
      </c>
      <c r="G330" s="21"/>
      <c r="H330" s="8">
        <v>326</v>
      </c>
      <c r="I330" s="21">
        <f t="shared" ca="1" si="83"/>
        <v>0.80383147352004991</v>
      </c>
      <c r="J330" s="21">
        <f t="shared" ca="1" si="84"/>
        <v>45.294325507144038</v>
      </c>
      <c r="K330" s="2"/>
      <c r="M330" s="1"/>
      <c r="N330" s="1"/>
      <c r="Q330" s="26"/>
      <c r="R330" s="42"/>
      <c r="S330" s="26"/>
      <c r="T330" s="26"/>
      <c r="U330" s="26"/>
      <c r="V330" s="26"/>
      <c r="W330" s="26"/>
      <c r="X330" s="26"/>
      <c r="Y330" s="26"/>
      <c r="AF330" s="8">
        <v>320</v>
      </c>
      <c r="AG330" s="8">
        <v>0</v>
      </c>
      <c r="AH330" s="8">
        <v>0.31745209824839549</v>
      </c>
      <c r="AI330" s="8">
        <v>1</v>
      </c>
      <c r="AJ330" s="8">
        <v>1</v>
      </c>
      <c r="AK330" s="8">
        <v>0.98106752512033002</v>
      </c>
      <c r="AL330" s="8">
        <v>0.5701408869924004</v>
      </c>
      <c r="AM330" s="8">
        <v>1</v>
      </c>
      <c r="AN330" s="8">
        <v>1</v>
      </c>
      <c r="AO330" s="8">
        <v>1</v>
      </c>
      <c r="AP330" s="8">
        <v>1</v>
      </c>
      <c r="AQ330" s="8">
        <v>1</v>
      </c>
      <c r="AR330" s="8">
        <v>1</v>
      </c>
      <c r="AS330" s="47">
        <v>0</v>
      </c>
      <c r="AT330" s="47">
        <v>0.82576980449166393</v>
      </c>
      <c r="AU330" s="13">
        <v>1</v>
      </c>
    </row>
    <row r="331" spans="4:47" x14ac:dyDescent="0.25">
      <c r="D331" s="8">
        <v>327</v>
      </c>
      <c r="E331" s="8">
        <f t="shared" ca="1" si="81"/>
        <v>0.23687029559077999</v>
      </c>
      <c r="F331" s="21">
        <f t="shared" ca="1" si="82"/>
        <v>188.01777933982945</v>
      </c>
      <c r="G331" s="21"/>
      <c r="H331" s="8">
        <v>327</v>
      </c>
      <c r="I331" s="21">
        <f t="shared" ca="1" si="83"/>
        <v>0.31085856087911323</v>
      </c>
      <c r="J331" s="21">
        <f t="shared" ca="1" si="84"/>
        <v>7.3803587645325095</v>
      </c>
      <c r="K331" s="2"/>
      <c r="M331" s="1"/>
      <c r="N331" s="1"/>
      <c r="Q331" s="26"/>
      <c r="R331" s="42"/>
      <c r="S331" s="26"/>
      <c r="T331" s="26"/>
      <c r="U331" s="26"/>
      <c r="V331" s="26"/>
      <c r="W331" s="26"/>
      <c r="X331" s="26"/>
      <c r="Y331" s="26"/>
      <c r="AF331" s="8">
        <v>321</v>
      </c>
      <c r="AG331" s="8">
        <v>1</v>
      </c>
      <c r="AH331" s="8">
        <v>1</v>
      </c>
      <c r="AI331" s="8">
        <v>1</v>
      </c>
      <c r="AJ331" s="8">
        <v>1</v>
      </c>
      <c r="AK331" s="8">
        <v>1</v>
      </c>
      <c r="AL331" s="8">
        <v>1</v>
      </c>
      <c r="AM331" s="8">
        <v>0.25807874067803854</v>
      </c>
      <c r="AN331" s="8">
        <v>0.36933020259264948</v>
      </c>
      <c r="AO331" s="8">
        <v>1</v>
      </c>
      <c r="AP331" s="8">
        <v>1</v>
      </c>
      <c r="AQ331" s="8">
        <v>0.50324698457431316</v>
      </c>
      <c r="AR331" s="8">
        <v>0</v>
      </c>
      <c r="AS331" s="47">
        <v>0</v>
      </c>
      <c r="AT331" s="47">
        <v>0.75766325144827595</v>
      </c>
      <c r="AU331" s="13">
        <v>1</v>
      </c>
    </row>
    <row r="332" spans="4:47" x14ac:dyDescent="0.25">
      <c r="D332" s="8">
        <v>328</v>
      </c>
      <c r="E332" s="8">
        <f t="shared" ca="1" si="81"/>
        <v>0.18763186275554755</v>
      </c>
      <c r="F332" s="21">
        <f t="shared" ca="1" si="82"/>
        <v>213.58061431544391</v>
      </c>
      <c r="G332" s="21"/>
      <c r="H332" s="8">
        <v>328</v>
      </c>
      <c r="I332" s="21">
        <f t="shared" ca="1" si="83"/>
        <v>0.72197558040324661</v>
      </c>
      <c r="J332" s="21">
        <f t="shared" ca="1" si="84"/>
        <v>37.798519888877792</v>
      </c>
      <c r="K332" s="2"/>
      <c r="M332" s="1"/>
      <c r="N332" s="1"/>
      <c r="Q332" s="26"/>
      <c r="R332" s="42"/>
      <c r="S332" s="26"/>
      <c r="T332" s="26"/>
      <c r="U332" s="26"/>
      <c r="V332" s="26"/>
      <c r="W332" s="26"/>
      <c r="X332" s="26"/>
      <c r="Y332" s="26"/>
      <c r="AF332" s="8">
        <v>322</v>
      </c>
      <c r="AG332" s="8">
        <v>1</v>
      </c>
      <c r="AH332" s="8">
        <v>1</v>
      </c>
      <c r="AI332" s="8">
        <v>0.78680033529024274</v>
      </c>
      <c r="AJ332" s="8">
        <v>1</v>
      </c>
      <c r="AK332" s="8">
        <v>1</v>
      </c>
      <c r="AL332" s="8">
        <v>0.62629491968570317</v>
      </c>
      <c r="AM332" s="8">
        <v>1</v>
      </c>
      <c r="AN332" s="8">
        <v>1</v>
      </c>
      <c r="AO332" s="8">
        <v>1</v>
      </c>
      <c r="AP332" s="8">
        <v>1</v>
      </c>
      <c r="AQ332" s="8">
        <v>1</v>
      </c>
      <c r="AR332" s="8">
        <v>1</v>
      </c>
      <c r="AS332" s="47">
        <v>0.62629491968570317</v>
      </c>
      <c r="AT332" s="47">
        <v>0.95117714516320173</v>
      </c>
      <c r="AU332" s="13">
        <v>0</v>
      </c>
    </row>
    <row r="333" spans="4:47" x14ac:dyDescent="0.25">
      <c r="D333" s="8">
        <v>329</v>
      </c>
      <c r="E333" s="8">
        <f t="shared" ca="1" si="81"/>
        <v>0.3392908116505946</v>
      </c>
      <c r="F333" s="21">
        <f t="shared" ca="1" si="82"/>
        <v>147.31364338511716</v>
      </c>
      <c r="G333" s="21"/>
      <c r="H333" s="8">
        <v>329</v>
      </c>
      <c r="I333" s="21">
        <f t="shared" ca="1" si="83"/>
        <v>0.19035809382594204</v>
      </c>
      <c r="J333" s="21">
        <f t="shared" ca="1" si="84"/>
        <v>3.3899803130568245</v>
      </c>
      <c r="K333" s="2"/>
      <c r="M333" s="1"/>
      <c r="N333" s="1"/>
      <c r="Q333" s="26"/>
      <c r="R333" s="42"/>
      <c r="S333" s="26"/>
      <c r="T333" s="26"/>
      <c r="U333" s="26"/>
      <c r="V333" s="26"/>
      <c r="W333" s="26"/>
      <c r="X333" s="26"/>
      <c r="Y333" s="26"/>
      <c r="AF333" s="8">
        <v>323</v>
      </c>
      <c r="AG333" s="8">
        <v>0.76172197143868314</v>
      </c>
      <c r="AH333" s="8">
        <v>0.77376067334755916</v>
      </c>
      <c r="AI333" s="8">
        <v>1</v>
      </c>
      <c r="AJ333" s="8">
        <v>1</v>
      </c>
      <c r="AK333" s="8">
        <v>0.35204190357528148</v>
      </c>
      <c r="AL333" s="8">
        <v>0.54610027876842648</v>
      </c>
      <c r="AM333" s="8">
        <v>1</v>
      </c>
      <c r="AN333" s="8">
        <v>1</v>
      </c>
      <c r="AO333" s="8">
        <v>1</v>
      </c>
      <c r="AP333" s="8">
        <v>1</v>
      </c>
      <c r="AQ333" s="8">
        <v>0.51230392349898468</v>
      </c>
      <c r="AR333" s="8">
        <v>0</v>
      </c>
      <c r="AS333" s="47">
        <v>0</v>
      </c>
      <c r="AT333" s="47">
        <v>0.74505234259503261</v>
      </c>
      <c r="AU333" s="13">
        <v>1</v>
      </c>
    </row>
    <row r="334" spans="4:47" x14ac:dyDescent="0.25">
      <c r="D334" s="8">
        <v>330</v>
      </c>
      <c r="E334" s="8">
        <f t="shared" ca="1" si="81"/>
        <v>0.92227453636175083</v>
      </c>
      <c r="F334" s="21">
        <f t="shared" ca="1" si="82"/>
        <v>16.267302954140103</v>
      </c>
      <c r="G334" s="21"/>
      <c r="H334" s="8">
        <v>330</v>
      </c>
      <c r="I334" s="21">
        <f t="shared" ca="1" si="83"/>
        <v>0.8840426191626356</v>
      </c>
      <c r="J334" s="21">
        <f t="shared" ca="1" si="84"/>
        <v>54.853012807041203</v>
      </c>
      <c r="K334" s="2"/>
      <c r="M334" s="1"/>
      <c r="N334" s="1"/>
      <c r="Q334" s="26"/>
      <c r="R334" s="42"/>
      <c r="S334" s="26"/>
      <c r="T334" s="26"/>
      <c r="U334" s="26"/>
      <c r="V334" s="26"/>
      <c r="W334" s="26"/>
      <c r="X334" s="26"/>
      <c r="Y334" s="26"/>
      <c r="AF334" s="8">
        <v>324</v>
      </c>
      <c r="AG334" s="8">
        <v>1</v>
      </c>
      <c r="AH334" s="8">
        <v>1</v>
      </c>
      <c r="AI334" s="8">
        <v>1</v>
      </c>
      <c r="AJ334" s="8">
        <v>0.80000087887650195</v>
      </c>
      <c r="AK334" s="8">
        <v>1</v>
      </c>
      <c r="AL334" s="8">
        <v>1</v>
      </c>
      <c r="AM334" s="8">
        <v>1</v>
      </c>
      <c r="AN334" s="8">
        <v>1</v>
      </c>
      <c r="AO334" s="8">
        <v>1</v>
      </c>
      <c r="AP334" s="8">
        <v>1</v>
      </c>
      <c r="AQ334" s="8">
        <v>0.82641130976432275</v>
      </c>
      <c r="AR334" s="8">
        <v>1</v>
      </c>
      <c r="AS334" s="47">
        <v>0.80000087887650195</v>
      </c>
      <c r="AT334" s="47">
        <v>0.96929415249102668</v>
      </c>
      <c r="AU334" s="13">
        <v>0</v>
      </c>
    </row>
    <row r="335" spans="4:47" x14ac:dyDescent="0.25">
      <c r="D335" s="8">
        <v>331</v>
      </c>
      <c r="E335" s="8">
        <f t="shared" ca="1" si="81"/>
        <v>1.6744670362923819E-2</v>
      </c>
      <c r="F335" s="21">
        <f t="shared" ca="1" si="82"/>
        <v>456.53429358959517</v>
      </c>
      <c r="G335" s="21"/>
      <c r="H335" s="8">
        <v>331</v>
      </c>
      <c r="I335" s="21">
        <f t="shared" ca="1" si="83"/>
        <v>0.65850803194783392</v>
      </c>
      <c r="J335" s="21">
        <f t="shared" ca="1" si="84"/>
        <v>32.729689408849453</v>
      </c>
      <c r="K335" s="2"/>
      <c r="M335" s="1"/>
      <c r="N335" s="1"/>
      <c r="Q335" s="26"/>
      <c r="R335" s="42"/>
      <c r="S335" s="26"/>
      <c r="T335" s="26"/>
      <c r="U335" s="26"/>
      <c r="V335" s="26"/>
      <c r="W335" s="26"/>
      <c r="X335" s="26"/>
      <c r="Y335" s="26"/>
      <c r="AF335" s="8">
        <v>325</v>
      </c>
      <c r="AG335" s="8">
        <v>0.85769460321992685</v>
      </c>
      <c r="AH335" s="8">
        <v>3.6709270084559521E-2</v>
      </c>
      <c r="AI335" s="8">
        <v>0</v>
      </c>
      <c r="AJ335" s="8">
        <v>0.78605244744176161</v>
      </c>
      <c r="AK335" s="8">
        <v>1</v>
      </c>
      <c r="AL335" s="8">
        <v>0.57099777135566299</v>
      </c>
      <c r="AM335" s="8">
        <v>0</v>
      </c>
      <c r="AN335" s="8">
        <v>0.9691938416874637</v>
      </c>
      <c r="AO335" s="8">
        <v>1</v>
      </c>
      <c r="AP335" s="8">
        <v>1</v>
      </c>
      <c r="AQ335" s="8">
        <v>1</v>
      </c>
      <c r="AR335" s="8">
        <v>1</v>
      </c>
      <c r="AS335" s="47">
        <v>0</v>
      </c>
      <c r="AT335" s="47">
        <v>0.68869289840662884</v>
      </c>
      <c r="AU335" s="13">
        <v>2</v>
      </c>
    </row>
    <row r="336" spans="4:47" x14ac:dyDescent="0.25">
      <c r="D336" s="8">
        <v>332</v>
      </c>
      <c r="E336" s="8">
        <f t="shared" ca="1" si="81"/>
        <v>6.3261296813672208E-2</v>
      </c>
      <c r="F336" s="21">
        <f t="shared" ca="1" si="82"/>
        <v>326.86734305128005</v>
      </c>
      <c r="G336" s="21"/>
      <c r="H336" s="8">
        <v>332</v>
      </c>
      <c r="I336" s="21">
        <f t="shared" ca="1" si="83"/>
        <v>0.4202080259661034</v>
      </c>
      <c r="J336" s="21">
        <f t="shared" ca="1" si="84"/>
        <v>15.589873670008739</v>
      </c>
      <c r="K336" s="2"/>
      <c r="M336" s="1"/>
      <c r="N336" s="1"/>
      <c r="Q336" s="26"/>
      <c r="R336" s="42"/>
      <c r="S336" s="26"/>
      <c r="T336" s="26"/>
      <c r="U336" s="26"/>
      <c r="V336" s="26"/>
      <c r="W336" s="26"/>
      <c r="X336" s="26"/>
      <c r="Y336" s="26"/>
      <c r="AF336" s="8">
        <v>326</v>
      </c>
      <c r="AG336" s="8">
        <v>1</v>
      </c>
      <c r="AH336" s="8">
        <v>0.95192776298556836</v>
      </c>
      <c r="AI336" s="8">
        <v>0</v>
      </c>
      <c r="AJ336" s="8">
        <v>0.79042581431858705</v>
      </c>
      <c r="AK336" s="8">
        <v>1</v>
      </c>
      <c r="AL336" s="8">
        <v>0.98855890417665548</v>
      </c>
      <c r="AM336" s="8">
        <v>0.40721306718548855</v>
      </c>
      <c r="AN336" s="8">
        <v>1</v>
      </c>
      <c r="AO336" s="8">
        <v>1</v>
      </c>
      <c r="AP336" s="8">
        <v>1</v>
      </c>
      <c r="AQ336" s="8">
        <v>1</v>
      </c>
      <c r="AR336" s="8">
        <v>1</v>
      </c>
      <c r="AS336" s="47">
        <v>0</v>
      </c>
      <c r="AT336" s="47">
        <v>0.84286883288000913</v>
      </c>
      <c r="AU336" s="13">
        <v>1</v>
      </c>
    </row>
    <row r="337" spans="4:47" x14ac:dyDescent="0.25">
      <c r="D337" s="8">
        <v>333</v>
      </c>
      <c r="E337" s="8">
        <f t="shared" ca="1" si="81"/>
        <v>0.55209803080601005</v>
      </c>
      <c r="F337" s="21">
        <f t="shared" ca="1" si="82"/>
        <v>88.564088110500848</v>
      </c>
      <c r="G337" s="21"/>
      <c r="H337" s="8">
        <v>333</v>
      </c>
      <c r="I337" s="21">
        <f t="shared" ca="1" si="83"/>
        <v>8.2541533974464176E-2</v>
      </c>
      <c r="J337" s="21">
        <f t="shared" ca="1" si="84"/>
        <v>17.770694207232737</v>
      </c>
      <c r="K337" s="2"/>
      <c r="M337" s="1"/>
      <c r="N337" s="1"/>
      <c r="Q337" s="26"/>
      <c r="R337" s="42"/>
      <c r="S337" s="26"/>
      <c r="T337" s="26"/>
      <c r="U337" s="26"/>
      <c r="V337" s="26"/>
      <c r="W337" s="26"/>
      <c r="X337" s="26"/>
      <c r="Y337" s="26"/>
      <c r="AF337" s="8">
        <v>327</v>
      </c>
      <c r="AG337" s="8">
        <v>1</v>
      </c>
      <c r="AH337" s="8">
        <v>1</v>
      </c>
      <c r="AI337" s="8">
        <v>0.82084445200833278</v>
      </c>
      <c r="AJ337" s="8">
        <v>1</v>
      </c>
      <c r="AK337" s="8">
        <v>0.40387743976316415</v>
      </c>
      <c r="AL337" s="8">
        <v>0.40204831999872115</v>
      </c>
      <c r="AM337" s="8">
        <v>1</v>
      </c>
      <c r="AN337" s="8">
        <v>1</v>
      </c>
      <c r="AO337" s="8">
        <v>1</v>
      </c>
      <c r="AP337" s="8">
        <v>1</v>
      </c>
      <c r="AQ337" s="8">
        <v>1</v>
      </c>
      <c r="AR337" s="8">
        <v>1</v>
      </c>
      <c r="AS337" s="47">
        <v>0.40204831999872115</v>
      </c>
      <c r="AT337" s="47">
        <v>0.88500774861610421</v>
      </c>
      <c r="AU337" s="13">
        <v>0</v>
      </c>
    </row>
    <row r="338" spans="4:47" x14ac:dyDescent="0.25">
      <c r="D338" s="8">
        <v>334</v>
      </c>
      <c r="E338" s="8">
        <f t="shared" ca="1" si="81"/>
        <v>0.16332961306554494</v>
      </c>
      <c r="F338" s="21">
        <f t="shared" ca="1" si="82"/>
        <v>228.53991673644293</v>
      </c>
      <c r="G338" s="21"/>
      <c r="H338" s="8">
        <v>334</v>
      </c>
      <c r="I338" s="21">
        <f t="shared" ca="1" si="83"/>
        <v>0.64931286680413136</v>
      </c>
      <c r="J338" s="21">
        <f t="shared" ca="1" si="84"/>
        <v>32.02896185913211</v>
      </c>
      <c r="K338" s="2"/>
      <c r="M338" s="1"/>
      <c r="N338" s="1"/>
      <c r="Q338" s="26"/>
      <c r="R338" s="42"/>
      <c r="S338" s="26"/>
      <c r="T338" s="26"/>
      <c r="U338" s="26"/>
      <c r="V338" s="26"/>
      <c r="W338" s="26"/>
      <c r="X338" s="26"/>
      <c r="Y338" s="26"/>
      <c r="AF338" s="8">
        <v>328</v>
      </c>
      <c r="AG338" s="8">
        <v>1</v>
      </c>
      <c r="AH338" s="8">
        <v>0.77405325855085849</v>
      </c>
      <c r="AI338" s="8">
        <v>0.57731190987279635</v>
      </c>
      <c r="AJ338" s="8">
        <v>1</v>
      </c>
      <c r="AK338" s="8">
        <v>1</v>
      </c>
      <c r="AL338" s="8">
        <v>1</v>
      </c>
      <c r="AM338" s="8">
        <v>0.95443915043424277</v>
      </c>
      <c r="AN338" s="8">
        <v>1</v>
      </c>
      <c r="AO338" s="8">
        <v>0.13492744993224429</v>
      </c>
      <c r="AP338" s="8">
        <v>0.87160118262874031</v>
      </c>
      <c r="AQ338" s="8">
        <v>1</v>
      </c>
      <c r="AR338" s="8">
        <v>1</v>
      </c>
      <c r="AS338" s="47">
        <v>0.13492744993224429</v>
      </c>
      <c r="AT338" s="47">
        <v>0.86089105279013844</v>
      </c>
      <c r="AU338" s="13">
        <v>0</v>
      </c>
    </row>
    <row r="339" spans="4:47" x14ac:dyDescent="0.25">
      <c r="D339" s="8">
        <v>335</v>
      </c>
      <c r="E339" s="8">
        <f t="shared" ca="1" si="81"/>
        <v>5.6077786904627946E-2</v>
      </c>
      <c r="F339" s="21">
        <f t="shared" ca="1" si="82"/>
        <v>338.96007378862009</v>
      </c>
      <c r="G339" s="21"/>
      <c r="H339" s="8">
        <v>335</v>
      </c>
      <c r="I339" s="21">
        <f t="shared" ca="1" si="83"/>
        <v>0.6892264482969418</v>
      </c>
      <c r="J339" s="21">
        <f t="shared" ca="1" si="84"/>
        <v>35.126406715083121</v>
      </c>
      <c r="K339" s="2"/>
      <c r="M339" s="1"/>
      <c r="N339" s="1"/>
      <c r="Q339" s="26"/>
      <c r="R339" s="42"/>
      <c r="S339" s="26"/>
      <c r="T339" s="26"/>
      <c r="U339" s="26"/>
      <c r="V339" s="26"/>
      <c r="W339" s="26"/>
      <c r="X339" s="26"/>
      <c r="Y339" s="26"/>
      <c r="AF339" s="8">
        <v>329</v>
      </c>
      <c r="AG339" s="8">
        <v>1</v>
      </c>
      <c r="AH339" s="8">
        <v>0.43052998342786203</v>
      </c>
      <c r="AI339" s="8">
        <v>0</v>
      </c>
      <c r="AJ339" s="8">
        <v>0.98447171627170371</v>
      </c>
      <c r="AK339" s="8">
        <v>1</v>
      </c>
      <c r="AL339" s="8">
        <v>1</v>
      </c>
      <c r="AM339" s="8">
        <v>1</v>
      </c>
      <c r="AN339" s="8">
        <v>0.49780891091382551</v>
      </c>
      <c r="AO339" s="8">
        <v>0.79156128276614857</v>
      </c>
      <c r="AP339" s="8">
        <v>1</v>
      </c>
      <c r="AQ339" s="8">
        <v>1</v>
      </c>
      <c r="AR339" s="8">
        <v>1</v>
      </c>
      <c r="AS339" s="47">
        <v>0</v>
      </c>
      <c r="AT339" s="47">
        <v>0.81032302943957346</v>
      </c>
      <c r="AU339" s="13">
        <v>1</v>
      </c>
    </row>
    <row r="340" spans="4:47" x14ac:dyDescent="0.25">
      <c r="D340" s="8">
        <v>336</v>
      </c>
      <c r="E340" s="8">
        <f t="shared" ca="1" si="81"/>
        <v>0.98407543611677106</v>
      </c>
      <c r="F340" s="21">
        <f t="shared" ca="1" si="82"/>
        <v>4.1134385805117262</v>
      </c>
      <c r="G340" s="21"/>
      <c r="H340" s="8">
        <v>336</v>
      </c>
      <c r="I340" s="21">
        <f t="shared" ca="1" si="83"/>
        <v>0.75957815266103179</v>
      </c>
      <c r="J340" s="21">
        <f t="shared" ca="1" si="84"/>
        <v>41.065546523419393</v>
      </c>
      <c r="K340" s="2"/>
      <c r="M340" s="1"/>
      <c r="N340" s="1"/>
      <c r="Q340" s="26"/>
      <c r="R340" s="42"/>
      <c r="S340" s="26"/>
      <c r="T340" s="26"/>
      <c r="U340" s="26"/>
      <c r="V340" s="26"/>
      <c r="W340" s="26"/>
      <c r="X340" s="26"/>
      <c r="Y340" s="26"/>
      <c r="AF340" s="8">
        <v>330</v>
      </c>
      <c r="AG340" s="8">
        <v>0.79528719343474108</v>
      </c>
      <c r="AH340" s="8">
        <v>0.59125767426823062</v>
      </c>
      <c r="AI340" s="8">
        <v>1</v>
      </c>
      <c r="AJ340" s="8">
        <v>1</v>
      </c>
      <c r="AK340" s="8">
        <v>1</v>
      </c>
      <c r="AL340" s="8">
        <v>1</v>
      </c>
      <c r="AM340" s="8">
        <v>1</v>
      </c>
      <c r="AN340" s="8">
        <v>1</v>
      </c>
      <c r="AO340" s="8">
        <v>1</v>
      </c>
      <c r="AP340" s="8">
        <v>1</v>
      </c>
      <c r="AQ340" s="8">
        <v>1</v>
      </c>
      <c r="AR340" s="8">
        <v>1</v>
      </c>
      <c r="AS340" s="47">
        <v>0.59125767426823062</v>
      </c>
      <c r="AT340" s="47">
        <v>0.95125785719448608</v>
      </c>
      <c r="AU340" s="13">
        <v>0</v>
      </c>
    </row>
    <row r="341" spans="4:47" x14ac:dyDescent="0.25">
      <c r="D341" s="8">
        <v>337</v>
      </c>
      <c r="E341" s="8">
        <f t="shared" ca="1" si="81"/>
        <v>0.20906904397525583</v>
      </c>
      <c r="F341" s="21">
        <f t="shared" ca="1" si="82"/>
        <v>201.78457002112631</v>
      </c>
      <c r="G341" s="21"/>
      <c r="H341" s="8">
        <v>337</v>
      </c>
      <c r="I341" s="21">
        <f t="shared" ca="1" si="83"/>
        <v>0.81057258258736786</v>
      </c>
      <c r="J341" s="21">
        <f t="shared" ca="1" si="84"/>
        <v>45.986417774845769</v>
      </c>
      <c r="K341" s="2"/>
      <c r="M341" s="1"/>
      <c r="N341" s="1"/>
      <c r="Q341" s="26"/>
      <c r="R341" s="42"/>
      <c r="S341" s="26"/>
      <c r="T341" s="26"/>
      <c r="U341" s="26"/>
      <c r="V341" s="26"/>
      <c r="W341" s="26"/>
      <c r="X341" s="26"/>
      <c r="Y341" s="26"/>
      <c r="AF341" s="8">
        <v>331</v>
      </c>
      <c r="AG341" s="8">
        <v>1</v>
      </c>
      <c r="AH341" s="8">
        <v>1</v>
      </c>
      <c r="AI341" s="8">
        <v>1</v>
      </c>
      <c r="AJ341" s="8">
        <v>1</v>
      </c>
      <c r="AK341" s="8">
        <v>1</v>
      </c>
      <c r="AL341" s="8">
        <v>1</v>
      </c>
      <c r="AM341" s="8">
        <v>4.7561835874089853E-2</v>
      </c>
      <c r="AN341" s="8">
        <v>0.91137252274582414</v>
      </c>
      <c r="AO341" s="8">
        <v>0.86828301167285338</v>
      </c>
      <c r="AP341" s="8">
        <v>1</v>
      </c>
      <c r="AQ341" s="8">
        <v>0.9737438255671198</v>
      </c>
      <c r="AR341" s="8">
        <v>1</v>
      </c>
      <c r="AS341" s="47">
        <v>4.7561835874089853E-2</v>
      </c>
      <c r="AT341" s="47">
        <v>0.89859663077922336</v>
      </c>
      <c r="AU341" s="13">
        <v>0</v>
      </c>
    </row>
    <row r="342" spans="4:47" x14ac:dyDescent="0.25">
      <c r="D342" s="8">
        <v>338</v>
      </c>
      <c r="E342" s="8">
        <f t="shared" ca="1" si="81"/>
        <v>0.2005675207109987</v>
      </c>
      <c r="F342" s="21">
        <f t="shared" ca="1" si="82"/>
        <v>206.3251589521937</v>
      </c>
      <c r="G342" s="21"/>
      <c r="H342" s="8">
        <v>338</v>
      </c>
      <c r="I342" s="21">
        <f t="shared" ca="1" si="83"/>
        <v>0.95404545537147845</v>
      </c>
      <c r="J342" s="21">
        <f t="shared" ca="1" si="84"/>
        <v>68.625757600813245</v>
      </c>
      <c r="K342" s="2"/>
      <c r="M342" s="1"/>
      <c r="N342" s="1"/>
      <c r="Q342" s="26"/>
      <c r="R342" s="42"/>
      <c r="S342" s="26"/>
      <c r="T342" s="26"/>
      <c r="U342" s="26"/>
      <c r="V342" s="26"/>
      <c r="W342" s="26"/>
      <c r="X342" s="26"/>
      <c r="Y342" s="26"/>
      <c r="AF342" s="8">
        <v>332</v>
      </c>
      <c r="AG342" s="8">
        <v>9.773619290494788E-2</v>
      </c>
      <c r="AH342" s="8">
        <v>0</v>
      </c>
      <c r="AI342" s="8">
        <v>0.49844477158659439</v>
      </c>
      <c r="AJ342" s="8">
        <v>1</v>
      </c>
      <c r="AK342" s="8">
        <v>1</v>
      </c>
      <c r="AL342" s="8">
        <v>1</v>
      </c>
      <c r="AM342" s="8">
        <v>0.11342099086018166</v>
      </c>
      <c r="AN342" s="8">
        <v>0.18870704028250335</v>
      </c>
      <c r="AO342" s="8">
        <v>1</v>
      </c>
      <c r="AP342" s="8">
        <v>1</v>
      </c>
      <c r="AQ342" s="8">
        <v>1</v>
      </c>
      <c r="AR342" s="8">
        <v>1</v>
      </c>
      <c r="AS342" s="47">
        <v>0</v>
      </c>
      <c r="AT342" s="47">
        <v>0.65985638045112616</v>
      </c>
      <c r="AU342" s="13">
        <v>1</v>
      </c>
    </row>
    <row r="343" spans="4:47" x14ac:dyDescent="0.25">
      <c r="D343" s="8">
        <v>339</v>
      </c>
      <c r="E343" s="8">
        <f t="shared" ca="1" si="81"/>
        <v>8.9416556857753848E-2</v>
      </c>
      <c r="F343" s="21">
        <f t="shared" ca="1" si="82"/>
        <v>291.69475013669779</v>
      </c>
      <c r="G343" s="21"/>
      <c r="H343" s="8">
        <v>339</v>
      </c>
      <c r="I343" s="21">
        <f t="shared" ca="1" si="83"/>
        <v>0.78386728134279227</v>
      </c>
      <c r="J343" s="21">
        <f t="shared" ca="1" si="84"/>
        <v>43.324822555291433</v>
      </c>
      <c r="K343" s="2"/>
      <c r="M343" s="1"/>
      <c r="N343" s="1"/>
      <c r="Q343" s="26"/>
      <c r="R343" s="42"/>
      <c r="S343" s="26"/>
      <c r="T343" s="26"/>
      <c r="U343" s="26"/>
      <c r="V343" s="26"/>
      <c r="W343" s="26"/>
      <c r="X343" s="26"/>
      <c r="Y343" s="26"/>
      <c r="AF343" s="8">
        <v>333</v>
      </c>
      <c r="AG343" s="8">
        <v>1</v>
      </c>
      <c r="AH343" s="8">
        <v>1</v>
      </c>
      <c r="AI343" s="8">
        <v>0.45066702656467605</v>
      </c>
      <c r="AJ343" s="8">
        <v>1</v>
      </c>
      <c r="AK343" s="8">
        <v>1</v>
      </c>
      <c r="AL343" s="8">
        <v>1</v>
      </c>
      <c r="AM343" s="8">
        <v>0.95965165856778767</v>
      </c>
      <c r="AN343" s="8">
        <v>0</v>
      </c>
      <c r="AO343" s="8">
        <v>0.71658630952394253</v>
      </c>
      <c r="AP343" s="8">
        <v>1</v>
      </c>
      <c r="AQ343" s="8">
        <v>1</v>
      </c>
      <c r="AR343" s="8">
        <v>1</v>
      </c>
      <c r="AS343" s="47">
        <v>0</v>
      </c>
      <c r="AT343" s="47">
        <v>0.84169169458856075</v>
      </c>
      <c r="AU343" s="13">
        <v>1</v>
      </c>
    </row>
    <row r="344" spans="4:47" x14ac:dyDescent="0.25">
      <c r="D344" s="8">
        <v>340</v>
      </c>
      <c r="E344" s="8">
        <f t="shared" ca="1" si="81"/>
        <v>0.30085937597081314</v>
      </c>
      <c r="F344" s="21">
        <f t="shared" ca="1" si="82"/>
        <v>161.12876748941392</v>
      </c>
      <c r="G344" s="21"/>
      <c r="H344" s="8">
        <v>340</v>
      </c>
      <c r="I344" s="21">
        <f t="shared" ca="1" si="83"/>
        <v>0.58987903689530097</v>
      </c>
      <c r="J344" s="21">
        <f t="shared" ca="1" si="84"/>
        <v>27.63738419605912</v>
      </c>
      <c r="K344" s="2"/>
      <c r="M344" s="1"/>
      <c r="N344" s="1"/>
      <c r="Q344" s="26"/>
      <c r="R344" s="42"/>
      <c r="S344" s="26"/>
      <c r="T344" s="26"/>
      <c r="U344" s="26"/>
      <c r="V344" s="26"/>
      <c r="W344" s="26"/>
      <c r="X344" s="26"/>
      <c r="Y344" s="26"/>
      <c r="AF344" s="8">
        <v>334</v>
      </c>
      <c r="AG344" s="8">
        <v>1</v>
      </c>
      <c r="AH344" s="8">
        <v>1</v>
      </c>
      <c r="AI344" s="8">
        <v>1</v>
      </c>
      <c r="AJ344" s="8">
        <v>0.93900345087022286</v>
      </c>
      <c r="AK344" s="8">
        <v>0.88455601526666505</v>
      </c>
      <c r="AL344" s="8">
        <v>1</v>
      </c>
      <c r="AM344" s="8">
        <v>1</v>
      </c>
      <c r="AN344" s="8">
        <v>1</v>
      </c>
      <c r="AO344" s="8">
        <v>0.68171530931552604</v>
      </c>
      <c r="AP344" s="8">
        <v>0.27608742236019856</v>
      </c>
      <c r="AQ344" s="8">
        <v>1</v>
      </c>
      <c r="AR344" s="8">
        <v>1</v>
      </c>
      <c r="AS344" s="47">
        <v>0.27608742236019856</v>
      </c>
      <c r="AT344" s="47">
        <v>0.89753838184111023</v>
      </c>
      <c r="AU344" s="13">
        <v>0</v>
      </c>
    </row>
    <row r="345" spans="4:47" x14ac:dyDescent="0.25">
      <c r="D345" s="8">
        <v>341</v>
      </c>
      <c r="E345" s="8">
        <f t="shared" ca="1" si="81"/>
        <v>0.60259046665571292</v>
      </c>
      <c r="F345" s="21">
        <f t="shared" ca="1" si="82"/>
        <v>77.343638053022417</v>
      </c>
      <c r="G345" s="21"/>
      <c r="H345" s="8">
        <v>341</v>
      </c>
      <c r="I345" s="21">
        <f t="shared" ca="1" si="83"/>
        <v>0.46232466172871234</v>
      </c>
      <c r="J345" s="21">
        <f t="shared" ca="1" si="84"/>
        <v>18.59145362980119</v>
      </c>
      <c r="K345" s="2"/>
      <c r="M345" s="1"/>
      <c r="N345" s="1"/>
      <c r="Q345" s="26"/>
      <c r="R345" s="42"/>
      <c r="S345" s="26"/>
      <c r="T345" s="26"/>
      <c r="U345" s="26"/>
      <c r="V345" s="26"/>
      <c r="W345" s="26"/>
      <c r="X345" s="26"/>
      <c r="Y345" s="26"/>
      <c r="AF345" s="8">
        <v>335</v>
      </c>
      <c r="AG345" s="8">
        <v>0.3689015125421593</v>
      </c>
      <c r="AH345" s="8">
        <v>1</v>
      </c>
      <c r="AI345" s="8">
        <v>1</v>
      </c>
      <c r="AJ345" s="8">
        <v>0.89488718476325935</v>
      </c>
      <c r="AK345" s="8">
        <v>0</v>
      </c>
      <c r="AL345" s="8">
        <v>0.36642997999030436</v>
      </c>
      <c r="AM345" s="8">
        <v>0.51194117651339766</v>
      </c>
      <c r="AN345" s="8">
        <v>1</v>
      </c>
      <c r="AO345" s="8">
        <v>1</v>
      </c>
      <c r="AP345" s="8">
        <v>1</v>
      </c>
      <c r="AQ345" s="8">
        <v>1</v>
      </c>
      <c r="AR345" s="8">
        <v>1</v>
      </c>
      <c r="AS345" s="47">
        <v>0</v>
      </c>
      <c r="AT345" s="47">
        <v>0.75930311863925803</v>
      </c>
      <c r="AU345" s="13">
        <v>1</v>
      </c>
    </row>
    <row r="346" spans="4:47" x14ac:dyDescent="0.25">
      <c r="D346" s="8">
        <v>342</v>
      </c>
      <c r="E346" s="8">
        <f t="shared" ca="1" si="81"/>
        <v>0.10913215950959998</v>
      </c>
      <c r="F346" s="21">
        <f t="shared" ca="1" si="82"/>
        <v>271.10200561678846</v>
      </c>
      <c r="G346" s="21"/>
      <c r="H346" s="8">
        <v>342</v>
      </c>
      <c r="I346" s="21">
        <f t="shared" ca="1" si="83"/>
        <v>0.24244381373898294</v>
      </c>
      <c r="J346" s="21">
        <f t="shared" ca="1" si="84"/>
        <v>1.6166899580581422</v>
      </c>
      <c r="K346" s="2"/>
      <c r="M346" s="1"/>
      <c r="N346" s="1"/>
      <c r="Q346" s="26"/>
      <c r="R346" s="42"/>
      <c r="S346" s="26"/>
      <c r="T346" s="26"/>
      <c r="U346" s="26"/>
      <c r="V346" s="26"/>
      <c r="W346" s="26"/>
      <c r="X346" s="26"/>
      <c r="Y346" s="26"/>
      <c r="AF346" s="8">
        <v>336</v>
      </c>
      <c r="AG346" s="8">
        <v>0.30344471993486233</v>
      </c>
      <c r="AH346" s="8">
        <v>0.2796668172211087</v>
      </c>
      <c r="AI346" s="8">
        <v>0</v>
      </c>
      <c r="AJ346" s="8">
        <v>0.43193606793574874</v>
      </c>
      <c r="AK346" s="8">
        <v>1</v>
      </c>
      <c r="AL346" s="8">
        <v>1</v>
      </c>
      <c r="AM346" s="8">
        <v>0.2418125136647441</v>
      </c>
      <c r="AN346" s="8">
        <v>0.13582475536555472</v>
      </c>
      <c r="AO346" s="8">
        <v>1</v>
      </c>
      <c r="AP346" s="8">
        <v>1</v>
      </c>
      <c r="AQ346" s="8">
        <v>0.79820171771425519</v>
      </c>
      <c r="AR346" s="8">
        <v>0.13855465965283539</v>
      </c>
      <c r="AS346" s="47">
        <v>0</v>
      </c>
      <c r="AT346" s="47">
        <v>0.52642065906533986</v>
      </c>
      <c r="AU346" s="13">
        <v>1</v>
      </c>
    </row>
    <row r="347" spans="4:47" x14ac:dyDescent="0.25">
      <c r="D347" s="8">
        <v>343</v>
      </c>
      <c r="E347" s="8">
        <f t="shared" ca="1" si="81"/>
        <v>0.52565264769027886</v>
      </c>
      <c r="F347" s="21">
        <f t="shared" ca="1" si="82"/>
        <v>94.747246073747675</v>
      </c>
      <c r="G347" s="21"/>
      <c r="H347" s="8">
        <v>343</v>
      </c>
      <c r="I347" s="21">
        <f t="shared" ca="1" si="83"/>
        <v>0.33682212383157539</v>
      </c>
      <c r="J347" s="21">
        <f t="shared" ca="1" si="84"/>
        <v>9.4117173094375293</v>
      </c>
      <c r="K347" s="2"/>
      <c r="M347" s="1"/>
      <c r="N347" s="1"/>
      <c r="Q347" s="26"/>
      <c r="R347" s="42"/>
      <c r="S347" s="26"/>
      <c r="T347" s="26"/>
      <c r="U347" s="26"/>
      <c r="V347" s="26"/>
      <c r="W347" s="26"/>
      <c r="X347" s="26"/>
      <c r="Y347" s="26"/>
      <c r="AF347" s="8">
        <v>337</v>
      </c>
      <c r="AG347" s="8">
        <v>1</v>
      </c>
      <c r="AH347" s="8">
        <v>1</v>
      </c>
      <c r="AI347" s="8">
        <v>1</v>
      </c>
      <c r="AJ347" s="8">
        <v>0.55120476645194383</v>
      </c>
      <c r="AK347" s="8">
        <v>0</v>
      </c>
      <c r="AL347" s="8">
        <v>0</v>
      </c>
      <c r="AM347" s="8">
        <v>0.2840587031100914</v>
      </c>
      <c r="AN347" s="8">
        <v>1</v>
      </c>
      <c r="AO347" s="8">
        <v>1</v>
      </c>
      <c r="AP347" s="8">
        <v>1</v>
      </c>
      <c r="AQ347" s="8">
        <v>1</v>
      </c>
      <c r="AR347" s="8">
        <v>1</v>
      </c>
      <c r="AS347" s="47">
        <v>0</v>
      </c>
      <c r="AT347" s="47">
        <v>0.73518345969855114</v>
      </c>
      <c r="AU347" s="13">
        <v>2</v>
      </c>
    </row>
    <row r="348" spans="4:47" x14ac:dyDescent="0.25">
      <c r="D348" s="8">
        <v>344</v>
      </c>
      <c r="E348" s="8">
        <f t="shared" ca="1" si="81"/>
        <v>0.29836730354055374</v>
      </c>
      <c r="F348" s="21">
        <f t="shared" ca="1" si="82"/>
        <v>162.07674030070328</v>
      </c>
      <c r="G348" s="21"/>
      <c r="H348" s="8">
        <v>344</v>
      </c>
      <c r="I348" s="21">
        <f t="shared" ca="1" si="83"/>
        <v>0.19688298960845807</v>
      </c>
      <c r="J348" s="21">
        <f t="shared" ca="1" si="84"/>
        <v>2.7218277010806879</v>
      </c>
      <c r="K348" s="2"/>
      <c r="M348" s="1"/>
      <c r="N348" s="1"/>
      <c r="Q348" s="26"/>
      <c r="R348" s="42"/>
      <c r="S348" s="26"/>
      <c r="T348" s="26"/>
      <c r="U348" s="26"/>
      <c r="V348" s="26"/>
      <c r="W348" s="26"/>
      <c r="X348" s="26"/>
      <c r="Y348" s="26"/>
      <c r="AF348" s="8">
        <v>338</v>
      </c>
      <c r="AG348" s="8">
        <v>1</v>
      </c>
      <c r="AH348" s="8">
        <v>1</v>
      </c>
      <c r="AI348" s="8">
        <v>1</v>
      </c>
      <c r="AJ348" s="8">
        <v>1</v>
      </c>
      <c r="AK348" s="8">
        <v>1</v>
      </c>
      <c r="AL348" s="8">
        <v>1</v>
      </c>
      <c r="AM348" s="8">
        <v>1</v>
      </c>
      <c r="AN348" s="8">
        <v>0.39584807804344418</v>
      </c>
      <c r="AO348" s="8">
        <v>0.99977467827726896</v>
      </c>
      <c r="AP348" s="8">
        <v>1</v>
      </c>
      <c r="AQ348" s="8">
        <v>1</v>
      </c>
      <c r="AR348" s="8">
        <v>1</v>
      </c>
      <c r="AS348" s="47">
        <v>0.39584807804344418</v>
      </c>
      <c r="AT348" s="47">
        <v>0.94866994730867082</v>
      </c>
      <c r="AU348" s="13">
        <v>0</v>
      </c>
    </row>
    <row r="349" spans="4:47" x14ac:dyDescent="0.25">
      <c r="D349" s="8">
        <v>345</v>
      </c>
      <c r="E349" s="8">
        <f t="shared" ca="1" si="81"/>
        <v>0.9865055211064907</v>
      </c>
      <c r="F349" s="21">
        <f t="shared" ca="1" si="82"/>
        <v>3.5696424160410798</v>
      </c>
      <c r="G349" s="21"/>
      <c r="H349" s="8">
        <v>345</v>
      </c>
      <c r="I349" s="21">
        <f t="shared" ca="1" si="83"/>
        <v>0.76513957318215775</v>
      </c>
      <c r="J349" s="21">
        <f t="shared" ca="1" si="84"/>
        <v>41.571150777445069</v>
      </c>
      <c r="K349" s="2"/>
      <c r="M349" s="1"/>
      <c r="N349" s="1"/>
      <c r="Q349" s="26"/>
      <c r="R349" s="42"/>
      <c r="S349" s="26"/>
      <c r="T349" s="26"/>
      <c r="U349" s="26"/>
      <c r="V349" s="26"/>
      <c r="W349" s="26"/>
      <c r="X349" s="26"/>
      <c r="Y349" s="26"/>
      <c r="AF349" s="8">
        <v>339</v>
      </c>
      <c r="AG349" s="8">
        <v>1</v>
      </c>
      <c r="AH349" s="8">
        <v>1</v>
      </c>
      <c r="AI349" s="8">
        <v>1</v>
      </c>
      <c r="AJ349" s="8">
        <v>1</v>
      </c>
      <c r="AK349" s="8">
        <v>5.6157669889451485E-2</v>
      </c>
      <c r="AL349" s="8">
        <v>0.75695065867427425</v>
      </c>
      <c r="AM349" s="8">
        <v>1</v>
      </c>
      <c r="AN349" s="8">
        <v>1</v>
      </c>
      <c r="AO349" s="8">
        <v>1</v>
      </c>
      <c r="AP349" s="8">
        <v>1</v>
      </c>
      <c r="AQ349" s="8">
        <v>1</v>
      </c>
      <c r="AR349" s="8">
        <v>0.61988484652970177</v>
      </c>
      <c r="AS349" s="47">
        <v>5.6157669889451485E-2</v>
      </c>
      <c r="AT349" s="47">
        <v>0.86757763772389584</v>
      </c>
      <c r="AU349" s="13">
        <v>0</v>
      </c>
    </row>
    <row r="350" spans="4:47" x14ac:dyDescent="0.25">
      <c r="D350" s="8">
        <v>346</v>
      </c>
      <c r="E350" s="8">
        <f t="shared" ca="1" si="81"/>
        <v>0.67489411122204768</v>
      </c>
      <c r="F350" s="21">
        <f t="shared" ca="1" si="82"/>
        <v>62.36458909111829</v>
      </c>
      <c r="G350" s="21"/>
      <c r="H350" s="8">
        <v>346</v>
      </c>
      <c r="I350" s="21">
        <f t="shared" ca="1" si="83"/>
        <v>0.14128184964348312</v>
      </c>
      <c r="J350" s="21">
        <f t="shared" ca="1" si="84"/>
        <v>8.955637729133457</v>
      </c>
      <c r="K350" s="2"/>
      <c r="M350" s="1"/>
      <c r="N350" s="1"/>
      <c r="Q350" s="26"/>
      <c r="R350" s="42"/>
      <c r="S350" s="26"/>
      <c r="T350" s="26"/>
      <c r="U350" s="26"/>
      <c r="V350" s="26"/>
      <c r="W350" s="26"/>
      <c r="X350" s="26"/>
      <c r="Y350" s="26"/>
      <c r="AF350" s="8">
        <v>340</v>
      </c>
      <c r="AG350" s="8">
        <v>1</v>
      </c>
      <c r="AH350" s="8">
        <v>1</v>
      </c>
      <c r="AI350" s="8">
        <v>1</v>
      </c>
      <c r="AJ350" s="8">
        <v>1</v>
      </c>
      <c r="AK350" s="8">
        <v>1</v>
      </c>
      <c r="AL350" s="8">
        <v>1</v>
      </c>
      <c r="AM350" s="8">
        <v>1</v>
      </c>
      <c r="AN350" s="8">
        <v>1</v>
      </c>
      <c r="AO350" s="8">
        <v>1</v>
      </c>
      <c r="AP350" s="8">
        <v>1</v>
      </c>
      <c r="AQ350" s="8">
        <v>1</v>
      </c>
      <c r="AR350" s="8">
        <v>1</v>
      </c>
      <c r="AS350" s="47">
        <v>1</v>
      </c>
      <c r="AT350" s="47">
        <v>1</v>
      </c>
      <c r="AU350" s="13">
        <v>0</v>
      </c>
    </row>
    <row r="351" spans="4:47" x14ac:dyDescent="0.25">
      <c r="D351" s="8">
        <v>347</v>
      </c>
      <c r="E351" s="8">
        <f t="shared" ca="1" si="81"/>
        <v>0.1406024877418256</v>
      </c>
      <c r="F351" s="21">
        <f t="shared" ca="1" si="82"/>
        <v>244.50705461252849</v>
      </c>
      <c r="G351" s="21"/>
      <c r="H351" s="8">
        <v>347</v>
      </c>
      <c r="I351" s="21">
        <f t="shared" ca="1" si="83"/>
        <v>0.45906130461835859</v>
      </c>
      <c r="J351" s="21">
        <f t="shared" ca="1" si="84"/>
        <v>18.360395789876712</v>
      </c>
      <c r="K351" s="2"/>
      <c r="M351" s="1"/>
      <c r="N351" s="1"/>
      <c r="Q351" s="26"/>
      <c r="R351" s="42"/>
      <c r="S351" s="26"/>
      <c r="T351" s="26"/>
      <c r="U351" s="26"/>
      <c r="V351" s="26"/>
      <c r="W351" s="26"/>
      <c r="X351" s="26"/>
      <c r="Y351" s="26"/>
      <c r="AF351" s="8">
        <v>341</v>
      </c>
      <c r="AG351" s="8">
        <v>1</v>
      </c>
      <c r="AH351" s="8">
        <v>1</v>
      </c>
      <c r="AI351" s="8">
        <v>0.53138595221483431</v>
      </c>
      <c r="AJ351" s="8">
        <v>0.18355987996643913</v>
      </c>
      <c r="AK351" s="8">
        <v>1</v>
      </c>
      <c r="AL351" s="8">
        <v>1</v>
      </c>
      <c r="AM351" s="8">
        <v>1</v>
      </c>
      <c r="AN351" s="8">
        <v>1</v>
      </c>
      <c r="AO351" s="8">
        <v>0.64303785922772172</v>
      </c>
      <c r="AP351" s="8">
        <v>0.98209429397214876</v>
      </c>
      <c r="AQ351" s="8">
        <v>4.1401991321132904E-2</v>
      </c>
      <c r="AR351" s="8">
        <v>0.74816558209474149</v>
      </c>
      <c r="AS351" s="47">
        <v>4.1401991321132904E-2</v>
      </c>
      <c r="AT351" s="47">
        <v>0.76205756874573227</v>
      </c>
      <c r="AU351" s="13">
        <v>0</v>
      </c>
    </row>
    <row r="352" spans="4:47" x14ac:dyDescent="0.25">
      <c r="D352" s="8">
        <v>348</v>
      </c>
      <c r="E352" s="8">
        <f t="shared" ca="1" si="81"/>
        <v>8.5690153526959634E-2</v>
      </c>
      <c r="F352" s="21">
        <f t="shared" ca="1" si="82"/>
        <v>296.06042928780573</v>
      </c>
      <c r="G352" s="21"/>
      <c r="H352" s="8">
        <v>348</v>
      </c>
      <c r="I352" s="21">
        <f t="shared" ca="1" si="83"/>
        <v>0.58298539355172552</v>
      </c>
      <c r="J352" s="21">
        <f t="shared" ca="1" si="84"/>
        <v>27.139933070644709</v>
      </c>
      <c r="K352" s="2"/>
      <c r="M352" s="1"/>
      <c r="N352" s="1"/>
      <c r="Q352" s="26"/>
      <c r="R352" s="42"/>
      <c r="S352" s="26"/>
      <c r="T352" s="26"/>
      <c r="U352" s="26"/>
      <c r="V352" s="26"/>
      <c r="W352" s="26"/>
      <c r="X352" s="26"/>
      <c r="Y352" s="26"/>
      <c r="AF352" s="8">
        <v>342</v>
      </c>
      <c r="AG352" s="8">
        <v>1</v>
      </c>
      <c r="AH352" s="8">
        <v>1</v>
      </c>
      <c r="AI352" s="8">
        <v>1</v>
      </c>
      <c r="AJ352" s="8">
        <v>0.75324984160130648</v>
      </c>
      <c r="AK352" s="8">
        <v>1</v>
      </c>
      <c r="AL352" s="8">
        <v>1</v>
      </c>
      <c r="AM352" s="8">
        <v>1</v>
      </c>
      <c r="AN352" s="8">
        <v>1</v>
      </c>
      <c r="AO352" s="8">
        <v>1</v>
      </c>
      <c r="AP352" s="8">
        <v>1</v>
      </c>
      <c r="AQ352" s="8">
        <v>1</v>
      </c>
      <c r="AR352" s="8">
        <v>1</v>
      </c>
      <c r="AS352" s="47">
        <v>0.75324984160130648</v>
      </c>
      <c r="AT352" s="47">
        <v>0.97971916506312107</v>
      </c>
      <c r="AU352" s="13">
        <v>0</v>
      </c>
    </row>
    <row r="353" spans="4:47" x14ac:dyDescent="0.25">
      <c r="D353" s="8">
        <v>349</v>
      </c>
      <c r="E353" s="8">
        <f t="shared" ca="1" si="81"/>
        <v>0.32411127618313362</v>
      </c>
      <c r="F353" s="21">
        <f t="shared" ca="1" si="82"/>
        <v>152.59950646084266</v>
      </c>
      <c r="G353" s="21"/>
      <c r="H353" s="8">
        <v>349</v>
      </c>
      <c r="I353" s="21">
        <f t="shared" ca="1" si="83"/>
        <v>0.49793059326084221</v>
      </c>
      <c r="J353" s="21">
        <f t="shared" ca="1" si="84"/>
        <v>21.104189835689432</v>
      </c>
      <c r="K353" s="2"/>
      <c r="M353" s="1"/>
      <c r="N353" s="1"/>
      <c r="Q353" s="26"/>
      <c r="R353" s="42"/>
      <c r="S353" s="26"/>
      <c r="T353" s="26"/>
      <c r="U353" s="26"/>
      <c r="V353" s="26"/>
      <c r="W353" s="26"/>
      <c r="X353" s="26"/>
      <c r="Y353" s="26"/>
      <c r="AF353" s="8">
        <v>343</v>
      </c>
      <c r="AG353" s="8">
        <v>0.93352682162719336</v>
      </c>
      <c r="AH353" s="8">
        <v>0</v>
      </c>
      <c r="AI353" s="8">
        <v>0</v>
      </c>
      <c r="AJ353" s="8">
        <v>0</v>
      </c>
      <c r="AK353" s="8">
        <v>0.99469365150200184</v>
      </c>
      <c r="AL353" s="8">
        <v>1</v>
      </c>
      <c r="AM353" s="8">
        <v>1</v>
      </c>
      <c r="AN353" s="8">
        <v>1</v>
      </c>
      <c r="AO353" s="8">
        <v>1</v>
      </c>
      <c r="AP353" s="8">
        <v>1</v>
      </c>
      <c r="AQ353" s="8">
        <v>1</v>
      </c>
      <c r="AR353" s="8">
        <v>1</v>
      </c>
      <c r="AS353" s="47">
        <v>0</v>
      </c>
      <c r="AT353" s="47">
        <v>0.75006804018357554</v>
      </c>
      <c r="AU353" s="13">
        <v>3</v>
      </c>
    </row>
    <row r="354" spans="4:47" x14ac:dyDescent="0.25">
      <c r="D354" s="8">
        <v>350</v>
      </c>
      <c r="E354" s="8">
        <f t="shared" ca="1" si="81"/>
        <v>0.7277857296816963</v>
      </c>
      <c r="F354" s="21">
        <f t="shared" ca="1" si="82"/>
        <v>52.033888645106487</v>
      </c>
      <c r="G354" s="21"/>
      <c r="H354" s="8">
        <v>350</v>
      </c>
      <c r="I354" s="21">
        <f t="shared" ca="1" si="83"/>
        <v>0.14061254193672179</v>
      </c>
      <c r="J354" s="21">
        <f t="shared" ca="1" si="84"/>
        <v>9.039778902146768</v>
      </c>
      <c r="K354" s="2"/>
      <c r="M354" s="1"/>
      <c r="N354" s="1"/>
      <c r="Q354" s="26"/>
      <c r="R354" s="42"/>
      <c r="S354" s="26"/>
      <c r="T354" s="26"/>
      <c r="U354" s="26"/>
      <c r="V354" s="26"/>
      <c r="W354" s="26"/>
      <c r="X354" s="26"/>
      <c r="Y354" s="26"/>
      <c r="AF354" s="8">
        <v>344</v>
      </c>
      <c r="AG354" s="8">
        <v>0.72057647727811969</v>
      </c>
      <c r="AH354" s="8">
        <v>1</v>
      </c>
      <c r="AI354" s="8">
        <v>0.48000917982755065</v>
      </c>
      <c r="AJ354" s="8">
        <v>0.67862925441198363</v>
      </c>
      <c r="AK354" s="8">
        <v>1</v>
      </c>
      <c r="AL354" s="8">
        <v>0.59593107443118543</v>
      </c>
      <c r="AM354" s="8">
        <v>0.84755957410567551</v>
      </c>
      <c r="AN354" s="8">
        <v>1</v>
      </c>
      <c r="AO354" s="8">
        <v>1</v>
      </c>
      <c r="AP354" s="8">
        <v>1</v>
      </c>
      <c r="AQ354" s="8">
        <v>1.3587926728602422E-2</v>
      </c>
      <c r="AR354" s="8">
        <v>0</v>
      </c>
      <c r="AS354" s="47">
        <v>0</v>
      </c>
      <c r="AT354" s="47">
        <v>0.6935258899580955</v>
      </c>
      <c r="AU354" s="13">
        <v>1</v>
      </c>
    </row>
    <row r="355" spans="4:47" x14ac:dyDescent="0.25">
      <c r="D355" s="8">
        <v>351</v>
      </c>
      <c r="E355" s="8">
        <f t="shared" ca="1" si="81"/>
        <v>0.99517860241156897</v>
      </c>
      <c r="F355" s="21">
        <f t="shared" ca="1" si="82"/>
        <v>1.4827456659496905</v>
      </c>
      <c r="G355" s="21"/>
      <c r="H355" s="8">
        <v>351</v>
      </c>
      <c r="I355" s="21">
        <f t="shared" ca="1" si="83"/>
        <v>0.99439273541380757</v>
      </c>
      <c r="J355" s="21">
        <f t="shared" ca="1" si="84"/>
        <v>92.533560311390843</v>
      </c>
      <c r="K355" s="2"/>
      <c r="M355" s="1"/>
      <c r="N355" s="1"/>
      <c r="Q355" s="26"/>
      <c r="R355" s="42"/>
      <c r="S355" s="26"/>
      <c r="T355" s="26"/>
      <c r="U355" s="26"/>
      <c r="V355" s="26"/>
      <c r="W355" s="26"/>
      <c r="X355" s="26"/>
      <c r="Y355" s="26"/>
      <c r="AF355" s="8">
        <v>345</v>
      </c>
      <c r="AG355" s="8">
        <v>1</v>
      </c>
      <c r="AH355" s="8">
        <v>1</v>
      </c>
      <c r="AI355" s="8">
        <v>1</v>
      </c>
      <c r="AJ355" s="8">
        <v>0.62060293689501123</v>
      </c>
      <c r="AK355" s="8">
        <v>1</v>
      </c>
      <c r="AL355" s="8">
        <v>0.69413809713587393</v>
      </c>
      <c r="AM355" s="8">
        <v>1</v>
      </c>
      <c r="AN355" s="8">
        <v>1</v>
      </c>
      <c r="AO355" s="8">
        <v>0.51350142221150841</v>
      </c>
      <c r="AP355" s="8">
        <v>1</v>
      </c>
      <c r="AQ355" s="8">
        <v>1</v>
      </c>
      <c r="AR355" s="8">
        <v>1</v>
      </c>
      <c r="AS355" s="47">
        <v>0.51350142221150841</v>
      </c>
      <c r="AT355" s="47">
        <v>0.90369116078704603</v>
      </c>
      <c r="AU355" s="13">
        <v>0</v>
      </c>
    </row>
    <row r="356" spans="4:47" x14ac:dyDescent="0.25">
      <c r="D356" s="8">
        <v>352</v>
      </c>
      <c r="E356" s="8">
        <f t="shared" ca="1" si="81"/>
        <v>4.8178393278777265E-2</v>
      </c>
      <c r="F356" s="21">
        <f t="shared" ca="1" si="82"/>
        <v>354.08528984307736</v>
      </c>
      <c r="G356" s="21"/>
      <c r="H356" s="8">
        <v>352</v>
      </c>
      <c r="I356" s="21">
        <f t="shared" ca="1" si="83"/>
        <v>0.58527686725086436</v>
      </c>
      <c r="J356" s="21">
        <f t="shared" ca="1" si="84"/>
        <v>27.30507549259438</v>
      </c>
      <c r="K356" s="2"/>
      <c r="M356" s="1"/>
      <c r="N356" s="1"/>
      <c r="Q356" s="26"/>
      <c r="R356" s="42"/>
      <c r="S356" s="26"/>
      <c r="T356" s="26"/>
      <c r="U356" s="26"/>
      <c r="V356" s="26"/>
      <c r="W356" s="26"/>
      <c r="X356" s="26"/>
      <c r="Y356" s="26"/>
      <c r="AF356" s="8">
        <v>346</v>
      </c>
      <c r="AG356" s="8">
        <v>1</v>
      </c>
      <c r="AH356" s="8">
        <v>1</v>
      </c>
      <c r="AI356" s="8">
        <v>1</v>
      </c>
      <c r="AJ356" s="8">
        <v>1</v>
      </c>
      <c r="AK356" s="8">
        <v>0.65125574013420129</v>
      </c>
      <c r="AL356" s="8">
        <v>0</v>
      </c>
      <c r="AM356" s="8">
        <v>0.6093490826754151</v>
      </c>
      <c r="AN356" s="8">
        <v>1</v>
      </c>
      <c r="AO356" s="8">
        <v>1</v>
      </c>
      <c r="AP356" s="8">
        <v>1</v>
      </c>
      <c r="AQ356" s="8">
        <v>0.8135401262693146</v>
      </c>
      <c r="AR356" s="8">
        <v>0.72700213677636649</v>
      </c>
      <c r="AS356" s="47">
        <v>0</v>
      </c>
      <c r="AT356" s="47">
        <v>0.81649868365820522</v>
      </c>
      <c r="AU356" s="13">
        <v>1</v>
      </c>
    </row>
    <row r="357" spans="4:47" x14ac:dyDescent="0.25">
      <c r="D357" s="8">
        <v>353</v>
      </c>
      <c r="E357" s="8">
        <f t="shared" ca="1" si="81"/>
        <v>0.13101091905732021</v>
      </c>
      <c r="F357" s="21">
        <f t="shared" ca="1" si="82"/>
        <v>251.97244274696718</v>
      </c>
      <c r="G357" s="21"/>
      <c r="H357" s="8">
        <v>353</v>
      </c>
      <c r="I357" s="21">
        <f t="shared" ca="1" si="83"/>
        <v>0.24026346938467513</v>
      </c>
      <c r="J357" s="21">
        <f t="shared" ca="1" si="84"/>
        <v>1.4201439979183554</v>
      </c>
      <c r="K357" s="2"/>
      <c r="M357" s="1"/>
      <c r="N357" s="1"/>
      <c r="Q357" s="26"/>
      <c r="R357" s="42"/>
      <c r="S357" s="26"/>
      <c r="T357" s="26"/>
      <c r="U357" s="26"/>
      <c r="V357" s="26"/>
      <c r="W357" s="26"/>
      <c r="X357" s="26"/>
      <c r="Y357" s="26"/>
      <c r="AF357" s="8">
        <v>347</v>
      </c>
      <c r="AG357" s="8">
        <v>0.8569561465574812</v>
      </c>
      <c r="AH357" s="8">
        <v>1</v>
      </c>
      <c r="AI357" s="8">
        <v>1</v>
      </c>
      <c r="AJ357" s="8">
        <v>0.34493803855463434</v>
      </c>
      <c r="AK357" s="8">
        <v>0</v>
      </c>
      <c r="AL357" s="8">
        <v>0.89367717905649136</v>
      </c>
      <c r="AM357" s="8">
        <v>1</v>
      </c>
      <c r="AN357" s="8">
        <v>0.99046098606589605</v>
      </c>
      <c r="AO357" s="8">
        <v>0.78935440765975118</v>
      </c>
      <c r="AP357" s="8">
        <v>1</v>
      </c>
      <c r="AQ357" s="8">
        <v>1</v>
      </c>
      <c r="AR357" s="8">
        <v>0.27064004215959181</v>
      </c>
      <c r="AS357" s="47">
        <v>0</v>
      </c>
      <c r="AT357" s="47">
        <v>0.76027085253807769</v>
      </c>
      <c r="AU357" s="13">
        <v>1</v>
      </c>
    </row>
    <row r="358" spans="4:47" x14ac:dyDescent="0.25">
      <c r="D358" s="8">
        <v>354</v>
      </c>
      <c r="E358" s="8">
        <f t="shared" ca="1" si="81"/>
        <v>0.89064987896983916</v>
      </c>
      <c r="F358" s="21">
        <f t="shared" ca="1" si="82"/>
        <v>22.063319545162027</v>
      </c>
      <c r="G358" s="21"/>
      <c r="H358" s="8">
        <v>354</v>
      </c>
      <c r="I358" s="21">
        <f t="shared" ca="1" si="83"/>
        <v>0.23811890566476057</v>
      </c>
      <c r="J358" s="21">
        <f t="shared" ca="1" si="84"/>
        <v>1.2258731001768659</v>
      </c>
      <c r="K358" s="2"/>
      <c r="M358" s="1"/>
      <c r="N358" s="1"/>
      <c r="Q358" s="26"/>
      <c r="R358" s="42"/>
      <c r="S358" s="26"/>
      <c r="T358" s="26"/>
      <c r="U358" s="26"/>
      <c r="V358" s="26"/>
      <c r="W358" s="26"/>
      <c r="X358" s="26"/>
      <c r="Y358" s="26"/>
      <c r="AF358" s="8">
        <v>348</v>
      </c>
      <c r="AG358" s="8">
        <v>0.84046998065628764</v>
      </c>
      <c r="AH358" s="8">
        <v>0.51537169933154858</v>
      </c>
      <c r="AI358" s="8">
        <v>1</v>
      </c>
      <c r="AJ358" s="8">
        <v>0.72347492698148319</v>
      </c>
      <c r="AK358" s="8">
        <v>0</v>
      </c>
      <c r="AL358" s="8">
        <v>0.74614493554011763</v>
      </c>
      <c r="AM358" s="8">
        <v>0.87193396764327658</v>
      </c>
      <c r="AN358" s="8">
        <v>0</v>
      </c>
      <c r="AO358" s="8">
        <v>0.73385526906495213</v>
      </c>
      <c r="AP358" s="8">
        <v>1</v>
      </c>
      <c r="AQ358" s="8">
        <v>1</v>
      </c>
      <c r="AR358" s="8">
        <v>0.43701768410485992</v>
      </c>
      <c r="AS358" s="47">
        <v>0</v>
      </c>
      <c r="AT358" s="47">
        <v>0.65525132091347149</v>
      </c>
      <c r="AU358" s="13">
        <v>2</v>
      </c>
    </row>
    <row r="359" spans="4:47" x14ac:dyDescent="0.25">
      <c r="D359" s="8">
        <v>355</v>
      </c>
      <c r="E359" s="8">
        <f t="shared" ca="1" si="81"/>
        <v>0.37047877283228237</v>
      </c>
      <c r="F359" s="21">
        <f t="shared" ca="1" si="82"/>
        <v>137.06197433369718</v>
      </c>
      <c r="G359" s="21"/>
      <c r="H359" s="8">
        <v>355</v>
      </c>
      <c r="I359" s="21">
        <f t="shared" ca="1" si="83"/>
        <v>0.39629895389511072</v>
      </c>
      <c r="J359" s="21">
        <f t="shared" ca="1" si="84"/>
        <v>13.85897966468357</v>
      </c>
      <c r="K359" s="2"/>
      <c r="M359" s="1"/>
      <c r="N359" s="1"/>
      <c r="Q359" s="26"/>
      <c r="R359" s="42"/>
      <c r="S359" s="26"/>
      <c r="T359" s="26"/>
      <c r="U359" s="26"/>
      <c r="V359" s="26"/>
      <c r="W359" s="26"/>
      <c r="X359" s="26"/>
      <c r="Y359" s="26"/>
      <c r="AF359" s="8">
        <v>349</v>
      </c>
      <c r="AG359" s="8">
        <v>1</v>
      </c>
      <c r="AH359" s="8">
        <v>1</v>
      </c>
      <c r="AI359" s="8">
        <v>1</v>
      </c>
      <c r="AJ359" s="8">
        <v>1</v>
      </c>
      <c r="AK359" s="8">
        <v>1</v>
      </c>
      <c r="AL359" s="8">
        <v>1</v>
      </c>
      <c r="AM359" s="8">
        <v>1</v>
      </c>
      <c r="AN359" s="8">
        <v>0.40390967438678116</v>
      </c>
      <c r="AO359" s="8">
        <v>0</v>
      </c>
      <c r="AP359" s="8">
        <v>0.46023582341806635</v>
      </c>
      <c r="AQ359" s="8">
        <v>1</v>
      </c>
      <c r="AR359" s="8">
        <v>1</v>
      </c>
      <c r="AS359" s="47">
        <v>0</v>
      </c>
      <c r="AT359" s="47">
        <v>0.82133838474506926</v>
      </c>
      <c r="AU359" s="13">
        <v>1</v>
      </c>
    </row>
    <row r="360" spans="4:47" x14ac:dyDescent="0.25">
      <c r="D360" s="8">
        <v>356</v>
      </c>
      <c r="E360" s="8">
        <f t="shared" ca="1" si="81"/>
        <v>0.7062967062027391</v>
      </c>
      <c r="F360" s="21">
        <f t="shared" ca="1" si="82"/>
        <v>56.177325884596705</v>
      </c>
      <c r="G360" s="21"/>
      <c r="H360" s="8">
        <v>356</v>
      </c>
      <c r="I360" s="21">
        <f t="shared" ca="1" si="83"/>
        <v>0.980965516084494</v>
      </c>
      <c r="J360" s="21">
        <f t="shared" ca="1" si="84"/>
        <v>79.551822788151838</v>
      </c>
      <c r="K360" s="2"/>
      <c r="M360" s="1"/>
      <c r="N360" s="1"/>
      <c r="Q360" s="26"/>
      <c r="R360" s="42"/>
      <c r="S360" s="26"/>
      <c r="T360" s="26"/>
      <c r="U360" s="26"/>
      <c r="V360" s="26"/>
      <c r="W360" s="26"/>
      <c r="X360" s="26"/>
      <c r="Y360" s="26"/>
      <c r="AF360" s="8">
        <v>350</v>
      </c>
      <c r="AG360" s="8">
        <v>0.97463861395062268</v>
      </c>
      <c r="AH360" s="8">
        <v>0.73551124506645593</v>
      </c>
      <c r="AI360" s="8">
        <v>1</v>
      </c>
      <c r="AJ360" s="8">
        <v>1</v>
      </c>
      <c r="AK360" s="8">
        <v>1</v>
      </c>
      <c r="AL360" s="8">
        <v>1</v>
      </c>
      <c r="AM360" s="8">
        <v>1</v>
      </c>
      <c r="AN360" s="8">
        <v>1</v>
      </c>
      <c r="AO360" s="8">
        <v>1</v>
      </c>
      <c r="AP360" s="8">
        <v>1</v>
      </c>
      <c r="AQ360" s="8">
        <v>0.9255769590029862</v>
      </c>
      <c r="AR360" s="8">
        <v>0</v>
      </c>
      <c r="AS360" s="47">
        <v>0</v>
      </c>
      <c r="AT360" s="47">
        <v>0.88650800182032785</v>
      </c>
      <c r="AU360" s="13">
        <v>1</v>
      </c>
    </row>
    <row r="361" spans="4:47" x14ac:dyDescent="0.25">
      <c r="D361" s="8">
        <v>357</v>
      </c>
      <c r="E361" s="8">
        <f t="shared" ca="1" si="81"/>
        <v>0.76877513957879184</v>
      </c>
      <c r="F361" s="21">
        <f t="shared" ca="1" si="82"/>
        <v>44.30116898589187</v>
      </c>
      <c r="G361" s="21"/>
      <c r="H361" s="8">
        <v>357</v>
      </c>
      <c r="I361" s="21">
        <f t="shared" ca="1" si="83"/>
        <v>0.33514362525665087</v>
      </c>
      <c r="J361" s="21">
        <f t="shared" ca="1" si="84"/>
        <v>9.2823577734939864</v>
      </c>
      <c r="K361" s="2"/>
      <c r="M361" s="1"/>
      <c r="N361" s="1"/>
      <c r="Q361" s="26"/>
      <c r="R361" s="42"/>
      <c r="S361" s="26"/>
      <c r="T361" s="26"/>
      <c r="U361" s="26"/>
      <c r="V361" s="26"/>
      <c r="W361" s="26"/>
      <c r="X361" s="26"/>
      <c r="Y361" s="26"/>
      <c r="AF361" s="8">
        <v>351</v>
      </c>
      <c r="AG361" s="8">
        <v>0.13586398028541402</v>
      </c>
      <c r="AH361" s="8">
        <v>0.16036580453770252</v>
      </c>
      <c r="AI361" s="8">
        <v>0.68116978620978885</v>
      </c>
      <c r="AJ361" s="8">
        <v>0.94413230263210912</v>
      </c>
      <c r="AK361" s="8">
        <v>0</v>
      </c>
      <c r="AL361" s="8">
        <v>0.85570887879148361</v>
      </c>
      <c r="AM361" s="8">
        <v>1</v>
      </c>
      <c r="AN361" s="8">
        <v>1</v>
      </c>
      <c r="AO361" s="8">
        <v>1</v>
      </c>
      <c r="AP361" s="8">
        <v>1</v>
      </c>
      <c r="AQ361" s="8">
        <v>0.63252189695437366</v>
      </c>
      <c r="AR361" s="8">
        <v>1</v>
      </c>
      <c r="AS361" s="47">
        <v>0</v>
      </c>
      <c r="AT361" s="47">
        <v>0.70353200449245468</v>
      </c>
      <c r="AU361" s="13">
        <v>1</v>
      </c>
    </row>
    <row r="362" spans="4:47" x14ac:dyDescent="0.25">
      <c r="D362" s="8">
        <v>358</v>
      </c>
      <c r="E362" s="8">
        <f t="shared" ca="1" si="81"/>
        <v>0.23005501405357531</v>
      </c>
      <c r="F362" s="21">
        <f t="shared" ca="1" si="82"/>
        <v>191.25248161259117</v>
      </c>
      <c r="G362" s="21"/>
      <c r="H362" s="8">
        <v>358</v>
      </c>
      <c r="I362" s="21">
        <f t="shared" ca="1" si="83"/>
        <v>0.86404406318740457</v>
      </c>
      <c r="J362" s="21">
        <f t="shared" ca="1" si="84"/>
        <v>52.132856856091465</v>
      </c>
      <c r="K362" s="2"/>
      <c r="M362" s="1"/>
      <c r="N362" s="1"/>
      <c r="Q362" s="26"/>
      <c r="R362" s="42"/>
      <c r="S362" s="26"/>
      <c r="T362" s="26"/>
      <c r="U362" s="26"/>
      <c r="V362" s="26"/>
      <c r="W362" s="26"/>
      <c r="X362" s="26"/>
      <c r="Y362" s="26"/>
      <c r="AF362" s="8">
        <v>352</v>
      </c>
      <c r="AG362" s="8">
        <v>0.86379737754173069</v>
      </c>
      <c r="AH362" s="8">
        <v>0</v>
      </c>
      <c r="AI362" s="8">
        <v>0.10673502050532636</v>
      </c>
      <c r="AJ362" s="8">
        <v>1</v>
      </c>
      <c r="AK362" s="8">
        <v>1</v>
      </c>
      <c r="AL362" s="8">
        <v>1</v>
      </c>
      <c r="AM362" s="8">
        <v>1</v>
      </c>
      <c r="AN362" s="8">
        <v>1</v>
      </c>
      <c r="AO362" s="8">
        <v>1</v>
      </c>
      <c r="AP362" s="8">
        <v>1</v>
      </c>
      <c r="AQ362" s="8">
        <v>1</v>
      </c>
      <c r="AR362" s="8">
        <v>0.7585541978767123</v>
      </c>
      <c r="AS362" s="47">
        <v>0</v>
      </c>
      <c r="AT362" s="47">
        <v>0.81534708074968998</v>
      </c>
      <c r="AU362" s="13">
        <v>1</v>
      </c>
    </row>
    <row r="363" spans="4:47" x14ac:dyDescent="0.25">
      <c r="D363" s="8">
        <v>359</v>
      </c>
      <c r="E363" s="8">
        <f t="shared" ca="1" si="81"/>
        <v>0.85687385138914585</v>
      </c>
      <c r="F363" s="21">
        <f t="shared" ca="1" si="82"/>
        <v>28.184693307763354</v>
      </c>
      <c r="G363" s="21"/>
      <c r="H363" s="8">
        <v>359</v>
      </c>
      <c r="I363" s="21">
        <f t="shared" ca="1" si="83"/>
        <v>0.77743525462913243</v>
      </c>
      <c r="J363" s="21">
        <f t="shared" ca="1" si="84"/>
        <v>42.713138637757098</v>
      </c>
      <c r="K363" s="2"/>
      <c r="M363" s="1"/>
      <c r="N363" s="1"/>
      <c r="Q363" s="26"/>
      <c r="R363" s="42"/>
      <c r="S363" s="26"/>
      <c r="T363" s="26"/>
      <c r="U363" s="26"/>
      <c r="V363" s="26"/>
      <c r="W363" s="26"/>
      <c r="X363" s="26"/>
      <c r="Y363" s="26"/>
      <c r="AF363" s="8">
        <v>353</v>
      </c>
      <c r="AG363" s="8">
        <v>0.68143719120933144</v>
      </c>
      <c r="AH363" s="8">
        <v>1</v>
      </c>
      <c r="AI363" s="8">
        <v>1</v>
      </c>
      <c r="AJ363" s="8">
        <v>0.97060515019838933</v>
      </c>
      <c r="AK363" s="8">
        <v>6.0216761714752556E-2</v>
      </c>
      <c r="AL363" s="8">
        <v>1</v>
      </c>
      <c r="AM363" s="8">
        <v>1</v>
      </c>
      <c r="AN363" s="8">
        <v>0.57660469878957821</v>
      </c>
      <c r="AO363" s="8">
        <v>0.76572667616055701</v>
      </c>
      <c r="AP363" s="8">
        <v>1</v>
      </c>
      <c r="AQ363" s="8">
        <v>1</v>
      </c>
      <c r="AR363" s="8">
        <v>1</v>
      </c>
      <c r="AS363" s="47">
        <v>6.0216761714752556E-2</v>
      </c>
      <c r="AT363" s="47">
        <v>0.83549581642162174</v>
      </c>
      <c r="AU363" s="13">
        <v>0</v>
      </c>
    </row>
    <row r="364" spans="4:47" x14ac:dyDescent="0.25">
      <c r="D364" s="8">
        <v>360</v>
      </c>
      <c r="E364" s="8">
        <f t="shared" ca="1" si="81"/>
        <v>1.8346096795485933E-2</v>
      </c>
      <c r="F364" s="21">
        <f t="shared" ca="1" si="82"/>
        <v>447.85283086782664</v>
      </c>
      <c r="G364" s="21"/>
      <c r="H364" s="8">
        <v>360</v>
      </c>
      <c r="I364" s="21">
        <f t="shared" ca="1" si="83"/>
        <v>0.59710798260712616</v>
      </c>
      <c r="J364" s="21">
        <f t="shared" ca="1" si="84"/>
        <v>28.161191653203918</v>
      </c>
      <c r="K364" s="2"/>
      <c r="M364" s="1"/>
      <c r="N364" s="1"/>
      <c r="Q364" s="26"/>
      <c r="R364" s="42"/>
      <c r="S364" s="26"/>
      <c r="T364" s="26"/>
      <c r="U364" s="26"/>
      <c r="V364" s="26"/>
      <c r="W364" s="26"/>
      <c r="X364" s="26"/>
      <c r="Y364" s="26"/>
      <c r="AF364" s="8">
        <v>354</v>
      </c>
      <c r="AG364" s="8">
        <v>0.50699138878037286</v>
      </c>
      <c r="AH364" s="8">
        <v>1</v>
      </c>
      <c r="AI364" s="8">
        <v>0.97818133660996776</v>
      </c>
      <c r="AJ364" s="8">
        <v>0</v>
      </c>
      <c r="AK364" s="8">
        <v>0.58189575454467091</v>
      </c>
      <c r="AL364" s="8">
        <v>1</v>
      </c>
      <c r="AM364" s="8">
        <v>1</v>
      </c>
      <c r="AN364" s="8">
        <v>1</v>
      </c>
      <c r="AO364" s="8">
        <v>1</v>
      </c>
      <c r="AP364" s="8">
        <v>1</v>
      </c>
      <c r="AQ364" s="8">
        <v>1</v>
      </c>
      <c r="AR364" s="8">
        <v>0.94425664010017385</v>
      </c>
      <c r="AS364" s="47">
        <v>0</v>
      </c>
      <c r="AT364" s="47">
        <v>0.83383857183860477</v>
      </c>
      <c r="AU364" s="13">
        <v>1</v>
      </c>
    </row>
    <row r="365" spans="4:47" x14ac:dyDescent="0.25">
      <c r="D365" s="8">
        <v>361</v>
      </c>
      <c r="E365" s="8">
        <f t="shared" ca="1" si="81"/>
        <v>4.4355160333122479E-2</v>
      </c>
      <c r="F365" s="21">
        <f t="shared" ca="1" si="82"/>
        <v>362.27401571333274</v>
      </c>
      <c r="G365" s="21"/>
      <c r="H365" s="8">
        <v>361</v>
      </c>
      <c r="I365" s="21">
        <f t="shared" ca="1" si="83"/>
        <v>0.58781606033746936</v>
      </c>
      <c r="J365" s="21">
        <f t="shared" ca="1" si="84"/>
        <v>27.4883152904276</v>
      </c>
      <c r="K365" s="2"/>
      <c r="M365" s="1"/>
      <c r="N365" s="1"/>
      <c r="Q365" s="26"/>
      <c r="R365" s="42"/>
      <c r="S365" s="26"/>
      <c r="T365" s="26"/>
      <c r="U365" s="26"/>
      <c r="V365" s="26"/>
      <c r="W365" s="26"/>
      <c r="X365" s="26"/>
      <c r="Y365" s="26"/>
      <c r="AF365" s="8">
        <v>355</v>
      </c>
      <c r="AG365" s="8">
        <v>1</v>
      </c>
      <c r="AH365" s="8">
        <v>0.59910177394002473</v>
      </c>
      <c r="AI365" s="8">
        <v>1</v>
      </c>
      <c r="AJ365" s="8">
        <v>1</v>
      </c>
      <c r="AK365" s="8">
        <v>1</v>
      </c>
      <c r="AL365" s="8">
        <v>1</v>
      </c>
      <c r="AM365" s="8">
        <v>1</v>
      </c>
      <c r="AN365" s="8">
        <v>1</v>
      </c>
      <c r="AO365" s="8">
        <v>1</v>
      </c>
      <c r="AP365" s="8">
        <v>1</v>
      </c>
      <c r="AQ365" s="8">
        <v>1</v>
      </c>
      <c r="AR365" s="8">
        <v>1</v>
      </c>
      <c r="AS365" s="47">
        <v>0.59910177394002473</v>
      </c>
      <c r="AT365" s="47">
        <v>0.96924616348033066</v>
      </c>
      <c r="AU365" s="13">
        <v>0</v>
      </c>
    </row>
    <row r="366" spans="4:47" x14ac:dyDescent="0.25">
      <c r="D366" s="8">
        <v>362</v>
      </c>
      <c r="E366" s="8">
        <f t="shared" ca="1" si="81"/>
        <v>0.67660539504603745</v>
      </c>
      <c r="F366" s="21">
        <f t="shared" ca="1" si="82"/>
        <v>62.023002250662024</v>
      </c>
      <c r="G366" s="21"/>
      <c r="H366" s="8">
        <v>362</v>
      </c>
      <c r="I366" s="21">
        <f t="shared" ca="1" si="83"/>
        <v>0.38962572855680533</v>
      </c>
      <c r="J366" s="21">
        <f t="shared" ca="1" si="84"/>
        <v>13.371113165252497</v>
      </c>
      <c r="K366" s="2"/>
      <c r="M366" s="1"/>
      <c r="N366" s="1"/>
      <c r="Q366" s="26"/>
      <c r="R366" s="42"/>
      <c r="S366" s="26"/>
      <c r="T366" s="26"/>
      <c r="U366" s="26"/>
      <c r="V366" s="26"/>
      <c r="W366" s="26"/>
      <c r="X366" s="26"/>
      <c r="Y366" s="26"/>
      <c r="AF366" s="8">
        <v>356</v>
      </c>
      <c r="AG366" s="8">
        <v>0.69299684717900101</v>
      </c>
      <c r="AH366" s="8">
        <v>1</v>
      </c>
      <c r="AI366" s="8">
        <v>1</v>
      </c>
      <c r="AJ366" s="8">
        <v>0.64476006351687831</v>
      </c>
      <c r="AK366" s="8">
        <v>1</v>
      </c>
      <c r="AL366" s="8">
        <v>1</v>
      </c>
      <c r="AM366" s="8">
        <v>1</v>
      </c>
      <c r="AN366" s="8">
        <v>1</v>
      </c>
      <c r="AO366" s="8">
        <v>1</v>
      </c>
      <c r="AP366" s="8">
        <v>1</v>
      </c>
      <c r="AQ366" s="8">
        <v>1</v>
      </c>
      <c r="AR366" s="8">
        <v>1</v>
      </c>
      <c r="AS366" s="47">
        <v>0.64476006351687831</v>
      </c>
      <c r="AT366" s="47">
        <v>0.94472795662480924</v>
      </c>
      <c r="AU366" s="13">
        <v>0</v>
      </c>
    </row>
    <row r="367" spans="4:47" x14ac:dyDescent="0.25">
      <c r="D367" s="8">
        <v>363</v>
      </c>
      <c r="E367" s="8">
        <f t="shared" ca="1" si="81"/>
        <v>0.46338495623425469</v>
      </c>
      <c r="F367" s="21">
        <f t="shared" ca="1" si="82"/>
        <v>110.32020315938529</v>
      </c>
      <c r="G367" s="21"/>
      <c r="H367" s="8">
        <v>363</v>
      </c>
      <c r="I367" s="21">
        <f t="shared" ca="1" si="83"/>
        <v>0.88544756725602336</v>
      </c>
      <c r="J367" s="21">
        <f t="shared" ca="1" si="84"/>
        <v>55.056154612610669</v>
      </c>
      <c r="K367" s="2"/>
      <c r="M367" s="1"/>
      <c r="N367" s="1"/>
      <c r="Q367" s="26"/>
      <c r="R367" s="42"/>
      <c r="S367" s="26"/>
      <c r="T367" s="26"/>
      <c r="U367" s="26"/>
      <c r="V367" s="26"/>
      <c r="W367" s="26"/>
      <c r="X367" s="26"/>
      <c r="Y367" s="26"/>
      <c r="AF367" s="8">
        <v>357</v>
      </c>
      <c r="AG367" s="8">
        <v>1</v>
      </c>
      <c r="AH367" s="8">
        <v>1</v>
      </c>
      <c r="AI367" s="8">
        <v>1</v>
      </c>
      <c r="AJ367" s="8">
        <v>0.9495050357424285</v>
      </c>
      <c r="AK367" s="8">
        <v>0.6372027304748753</v>
      </c>
      <c r="AL367" s="8">
        <v>1</v>
      </c>
      <c r="AM367" s="8">
        <v>1</v>
      </c>
      <c r="AN367" s="8">
        <v>1</v>
      </c>
      <c r="AO367" s="8">
        <v>1</v>
      </c>
      <c r="AP367" s="8">
        <v>1</v>
      </c>
      <c r="AQ367" s="8">
        <v>1</v>
      </c>
      <c r="AR367" s="8">
        <v>1</v>
      </c>
      <c r="AS367" s="47">
        <v>0.6372027304748753</v>
      </c>
      <c r="AT367" s="47">
        <v>0.96503681018354515</v>
      </c>
      <c r="AU367" s="13">
        <v>0</v>
      </c>
    </row>
    <row r="368" spans="4:47" x14ac:dyDescent="0.25">
      <c r="D368" s="8">
        <v>364</v>
      </c>
      <c r="E368" s="8">
        <f t="shared" ca="1" si="81"/>
        <v>0.84451324310315257</v>
      </c>
      <c r="F368" s="21">
        <f t="shared" ca="1" si="82"/>
        <v>30.423000274601414</v>
      </c>
      <c r="G368" s="21"/>
      <c r="H368" s="8">
        <v>364</v>
      </c>
      <c r="I368" s="21">
        <f t="shared" ca="1" si="83"/>
        <v>0.65995913755239988</v>
      </c>
      <c r="J368" s="21">
        <f t="shared" ca="1" si="84"/>
        <v>32.840915883417004</v>
      </c>
      <c r="K368" s="2"/>
      <c r="M368" s="1"/>
      <c r="N368" s="1"/>
      <c r="Q368" s="26"/>
      <c r="R368" s="42"/>
      <c r="S368" s="26"/>
      <c r="T368" s="26"/>
      <c r="U368" s="26"/>
      <c r="V368" s="26"/>
      <c r="W368" s="26"/>
      <c r="X368" s="26"/>
      <c r="Y368" s="26"/>
      <c r="AF368" s="8">
        <v>358</v>
      </c>
      <c r="AG368" s="8">
        <v>1</v>
      </c>
      <c r="AH368" s="8">
        <v>0.84230927145706247</v>
      </c>
      <c r="AI368" s="8">
        <v>0.8414665684127437</v>
      </c>
      <c r="AJ368" s="8">
        <v>1</v>
      </c>
      <c r="AK368" s="8">
        <v>1</v>
      </c>
      <c r="AL368" s="8">
        <v>1</v>
      </c>
      <c r="AM368" s="8">
        <v>1</v>
      </c>
      <c r="AN368" s="8">
        <v>1</v>
      </c>
      <c r="AO368" s="8">
        <v>1</v>
      </c>
      <c r="AP368" s="8">
        <v>1</v>
      </c>
      <c r="AQ368" s="8">
        <v>0.45182975570423878</v>
      </c>
      <c r="AR368" s="8">
        <v>0.29198693085063787</v>
      </c>
      <c r="AS368" s="47">
        <v>0.29198693085063787</v>
      </c>
      <c r="AT368" s="47">
        <v>0.86925098835367054</v>
      </c>
      <c r="AU368" s="13">
        <v>0</v>
      </c>
    </row>
    <row r="369" spans="4:47" x14ac:dyDescent="0.25">
      <c r="D369" s="8">
        <v>365</v>
      </c>
      <c r="E369" s="8">
        <f t="shared" ca="1" si="81"/>
        <v>9.7448489533673133E-2</v>
      </c>
      <c r="F369" s="21">
        <f t="shared" ca="1" si="82"/>
        <v>282.83738860197712</v>
      </c>
      <c r="G369" s="21"/>
      <c r="H369" s="8">
        <v>365</v>
      </c>
      <c r="I369" s="21">
        <f t="shared" ca="1" si="83"/>
        <v>0.5256393462725909</v>
      </c>
      <c r="J369" s="21">
        <f t="shared" ca="1" si="84"/>
        <v>23.057782757075568</v>
      </c>
      <c r="K369" s="2"/>
      <c r="M369" s="1"/>
      <c r="N369" s="1"/>
      <c r="Q369" s="26"/>
      <c r="R369" s="42"/>
      <c r="S369" s="26"/>
      <c r="T369" s="26"/>
      <c r="U369" s="26"/>
      <c r="V369" s="26"/>
      <c r="W369" s="26"/>
      <c r="X369" s="26"/>
      <c r="Y369" s="26"/>
      <c r="AF369" s="8">
        <v>359</v>
      </c>
      <c r="AG369" s="8">
        <v>1</v>
      </c>
      <c r="AH369" s="8">
        <v>1</v>
      </c>
      <c r="AI369" s="8">
        <v>1</v>
      </c>
      <c r="AJ369" s="8">
        <v>1</v>
      </c>
      <c r="AK369" s="8">
        <v>1</v>
      </c>
      <c r="AL369" s="8">
        <v>1</v>
      </c>
      <c r="AM369" s="8">
        <v>0.5256949436800149</v>
      </c>
      <c r="AN369" s="8">
        <v>1</v>
      </c>
      <c r="AO369" s="8">
        <v>0.74495723799457969</v>
      </c>
      <c r="AP369" s="8">
        <v>1</v>
      </c>
      <c r="AQ369" s="8">
        <v>1</v>
      </c>
      <c r="AR369" s="8">
        <v>1</v>
      </c>
      <c r="AS369" s="47">
        <v>0.5256949436800149</v>
      </c>
      <c r="AT369" s="47">
        <v>0.93875413806552832</v>
      </c>
      <c r="AU369" s="13">
        <v>0</v>
      </c>
    </row>
    <row r="370" spans="4:47" x14ac:dyDescent="0.25">
      <c r="D370" s="8">
        <v>366</v>
      </c>
      <c r="E370" s="8">
        <f t="shared" ca="1" si="81"/>
        <v>7.8023722946313878E-2</v>
      </c>
      <c r="F370" s="21">
        <f t="shared" ca="1" si="82"/>
        <v>305.63304769333115</v>
      </c>
      <c r="G370" s="21"/>
      <c r="H370" s="8">
        <v>366</v>
      </c>
      <c r="I370" s="21">
        <f t="shared" ca="1" si="83"/>
        <v>0.9493107592119896</v>
      </c>
      <c r="J370" s="21">
        <f t="shared" ca="1" si="84"/>
        <v>67.298860146804316</v>
      </c>
      <c r="K370" s="2"/>
      <c r="M370" s="1"/>
      <c r="N370" s="1"/>
      <c r="Q370" s="26"/>
      <c r="R370" s="42"/>
      <c r="S370" s="26"/>
      <c r="T370" s="26"/>
      <c r="U370" s="26"/>
      <c r="V370" s="26"/>
      <c r="W370" s="26"/>
      <c r="X370" s="26"/>
      <c r="Y370" s="26"/>
      <c r="AF370" s="8">
        <v>360</v>
      </c>
      <c r="AG370" s="8">
        <v>0</v>
      </c>
      <c r="AH370" s="8">
        <v>0</v>
      </c>
      <c r="AI370" s="8">
        <v>0.55267346321793853</v>
      </c>
      <c r="AJ370" s="8">
        <v>1</v>
      </c>
      <c r="AK370" s="8">
        <v>1</v>
      </c>
      <c r="AL370" s="8">
        <v>0.34836149330585614</v>
      </c>
      <c r="AM370" s="8">
        <v>0.87356248533380432</v>
      </c>
      <c r="AN370" s="8">
        <v>1</v>
      </c>
      <c r="AO370" s="8">
        <v>1</v>
      </c>
      <c r="AP370" s="8">
        <v>1</v>
      </c>
      <c r="AQ370" s="8">
        <v>1</v>
      </c>
      <c r="AR370" s="8">
        <v>0.9708164209249287</v>
      </c>
      <c r="AS370" s="47">
        <v>0</v>
      </c>
      <c r="AT370" s="47">
        <v>0.73358758425466442</v>
      </c>
      <c r="AU370" s="13">
        <v>2</v>
      </c>
    </row>
    <row r="371" spans="4:47" x14ac:dyDescent="0.25">
      <c r="D371" s="8">
        <v>367</v>
      </c>
      <c r="E371" s="8">
        <f t="shared" ca="1" si="81"/>
        <v>4.8186362464714749E-2</v>
      </c>
      <c r="F371" s="21">
        <f t="shared" ca="1" si="82"/>
        <v>354.06887583590793</v>
      </c>
      <c r="G371" s="21"/>
      <c r="H371" s="8">
        <v>367</v>
      </c>
      <c r="I371" s="21">
        <f t="shared" ca="1" si="83"/>
        <v>0.26518645692128817</v>
      </c>
      <c r="J371" s="21">
        <f t="shared" ca="1" si="84"/>
        <v>3.6131880035908779</v>
      </c>
      <c r="K371" s="2"/>
      <c r="M371" s="1"/>
      <c r="N371" s="1"/>
      <c r="Q371" s="26"/>
      <c r="R371" s="42"/>
      <c r="S371" s="26"/>
      <c r="T371" s="26"/>
      <c r="U371" s="26"/>
      <c r="V371" s="26"/>
      <c r="W371" s="26"/>
      <c r="X371" s="26"/>
      <c r="Y371" s="26"/>
      <c r="AF371" s="8">
        <v>361</v>
      </c>
      <c r="AG371" s="8">
        <v>1</v>
      </c>
      <c r="AH371" s="8">
        <v>1</v>
      </c>
      <c r="AI371" s="8">
        <v>1</v>
      </c>
      <c r="AJ371" s="8">
        <v>1</v>
      </c>
      <c r="AK371" s="8">
        <v>1</v>
      </c>
      <c r="AL371" s="8">
        <v>1</v>
      </c>
      <c r="AM371" s="8">
        <v>0.8673747762938635</v>
      </c>
      <c r="AN371" s="8">
        <v>1</v>
      </c>
      <c r="AO371" s="8">
        <v>1</v>
      </c>
      <c r="AP371" s="8">
        <v>1</v>
      </c>
      <c r="AQ371" s="8">
        <v>1</v>
      </c>
      <c r="AR371" s="8">
        <v>0.37906661490987681</v>
      </c>
      <c r="AS371" s="47">
        <v>0.37906661490987681</v>
      </c>
      <c r="AT371" s="47">
        <v>0.93599913185566008</v>
      </c>
      <c r="AU371" s="13">
        <v>0</v>
      </c>
    </row>
    <row r="372" spans="4:47" x14ac:dyDescent="0.25">
      <c r="D372" s="8">
        <v>368</v>
      </c>
      <c r="E372" s="8">
        <f t="shared" ca="1" si="81"/>
        <v>0.47791650230288418</v>
      </c>
      <c r="F372" s="21">
        <f t="shared" ca="1" si="82"/>
        <v>106.54430495828545</v>
      </c>
      <c r="G372" s="21"/>
      <c r="H372" s="8">
        <v>368</v>
      </c>
      <c r="I372" s="21">
        <f t="shared" ca="1" si="83"/>
        <v>0.48329056844597407</v>
      </c>
      <c r="J372" s="21">
        <f t="shared" ca="1" si="84"/>
        <v>20.072316180903684</v>
      </c>
      <c r="K372" s="2"/>
      <c r="M372" s="1"/>
      <c r="N372" s="1"/>
      <c r="Q372" s="26"/>
      <c r="R372" s="42"/>
      <c r="S372" s="26"/>
      <c r="T372" s="26"/>
      <c r="U372" s="26"/>
      <c r="V372" s="26"/>
      <c r="W372" s="26"/>
      <c r="X372" s="26"/>
      <c r="Y372" s="26"/>
      <c r="AF372" s="8">
        <v>362</v>
      </c>
      <c r="AG372" s="8">
        <v>1</v>
      </c>
      <c r="AH372" s="8">
        <v>1</v>
      </c>
      <c r="AI372" s="8">
        <v>0.83843473407731861</v>
      </c>
      <c r="AJ372" s="8">
        <v>0.5533547742192847</v>
      </c>
      <c r="AK372" s="8">
        <v>1</v>
      </c>
      <c r="AL372" s="8">
        <v>1</v>
      </c>
      <c r="AM372" s="8">
        <v>1</v>
      </c>
      <c r="AN372" s="8">
        <v>1</v>
      </c>
      <c r="AO372" s="8">
        <v>1</v>
      </c>
      <c r="AP372" s="8">
        <v>9.5029939469719882E-2</v>
      </c>
      <c r="AQ372" s="8">
        <v>1</v>
      </c>
      <c r="AR372" s="8">
        <v>1</v>
      </c>
      <c r="AS372" s="47">
        <v>9.5029939469719882E-2</v>
      </c>
      <c r="AT372" s="47">
        <v>0.8727069811137993</v>
      </c>
      <c r="AU372" s="13">
        <v>0</v>
      </c>
    </row>
    <row r="373" spans="4:47" x14ac:dyDescent="0.25">
      <c r="D373" s="8">
        <v>369</v>
      </c>
      <c r="E373" s="8">
        <f t="shared" ca="1" si="81"/>
        <v>0.21466500623317752</v>
      </c>
      <c r="F373" s="21">
        <f t="shared" ca="1" si="82"/>
        <v>198.88610966382862</v>
      </c>
      <c r="G373" s="21"/>
      <c r="H373" s="8">
        <v>369</v>
      </c>
      <c r="I373" s="21">
        <f t="shared" ca="1" si="83"/>
        <v>0.61839529652829006</v>
      </c>
      <c r="J373" s="21">
        <f t="shared" ca="1" si="84"/>
        <v>29.718460172340333</v>
      </c>
      <c r="K373" s="2"/>
      <c r="M373" s="1"/>
      <c r="N373" s="1"/>
      <c r="Q373" s="26"/>
      <c r="R373" s="42"/>
      <c r="S373" s="26"/>
      <c r="T373" s="26"/>
      <c r="U373" s="26"/>
      <c r="V373" s="26"/>
      <c r="W373" s="26"/>
      <c r="X373" s="26"/>
      <c r="Y373" s="26"/>
      <c r="AF373" s="8">
        <v>363</v>
      </c>
      <c r="AG373" s="8">
        <v>1</v>
      </c>
      <c r="AH373" s="8">
        <v>0.83044899890722135</v>
      </c>
      <c r="AI373" s="8">
        <v>0.865661827902518</v>
      </c>
      <c r="AJ373" s="8">
        <v>1</v>
      </c>
      <c r="AK373" s="8">
        <v>1</v>
      </c>
      <c r="AL373" s="8">
        <v>1</v>
      </c>
      <c r="AM373" s="8">
        <v>1</v>
      </c>
      <c r="AN373" s="8">
        <v>1</v>
      </c>
      <c r="AO373" s="8">
        <v>1</v>
      </c>
      <c r="AP373" s="8">
        <v>1</v>
      </c>
      <c r="AQ373" s="8">
        <v>1</v>
      </c>
      <c r="AR373" s="8">
        <v>1</v>
      </c>
      <c r="AS373" s="47">
        <v>0.83044899890722135</v>
      </c>
      <c r="AT373" s="47">
        <v>0.97558380447775417</v>
      </c>
      <c r="AU373" s="13">
        <v>0</v>
      </c>
    </row>
    <row r="374" spans="4:47" x14ac:dyDescent="0.25">
      <c r="D374" s="8">
        <v>370</v>
      </c>
      <c r="E374" s="8">
        <f t="shared" ca="1" si="81"/>
        <v>0.46584003415213993</v>
      </c>
      <c r="F374" s="21">
        <f t="shared" ca="1" si="82"/>
        <v>109.67566823580431</v>
      </c>
      <c r="G374" s="21"/>
      <c r="H374" s="8">
        <v>370</v>
      </c>
      <c r="I374" s="21">
        <f t="shared" ca="1" si="83"/>
        <v>0.57895229405475312</v>
      </c>
      <c r="J374" s="21">
        <f t="shared" ca="1" si="84"/>
        <v>26.849764171511602</v>
      </c>
      <c r="K374" s="2"/>
      <c r="M374" s="1"/>
      <c r="N374" s="1"/>
      <c r="Q374" s="26"/>
      <c r="R374" s="42"/>
      <c r="S374" s="26"/>
      <c r="T374" s="26"/>
      <c r="U374" s="26"/>
      <c r="V374" s="26"/>
      <c r="W374" s="26"/>
      <c r="X374" s="26"/>
      <c r="Y374" s="26"/>
      <c r="AF374" s="8">
        <v>364</v>
      </c>
      <c r="AG374" s="8">
        <v>0.37178921788924318</v>
      </c>
      <c r="AH374" s="8">
        <v>1</v>
      </c>
      <c r="AI374" s="8">
        <v>0.24915148070149665</v>
      </c>
      <c r="AJ374" s="8">
        <v>0.97363084624642704</v>
      </c>
      <c r="AK374" s="8">
        <v>0.73835435898452551</v>
      </c>
      <c r="AL374" s="8">
        <v>0.3779190700299902</v>
      </c>
      <c r="AM374" s="8">
        <v>0.80790644993061089</v>
      </c>
      <c r="AN374" s="8">
        <v>0.94789986059256459</v>
      </c>
      <c r="AO374" s="8">
        <v>1</v>
      </c>
      <c r="AP374" s="8">
        <v>1</v>
      </c>
      <c r="AQ374" s="8">
        <v>0.94725498873691927</v>
      </c>
      <c r="AR374" s="8">
        <v>1</v>
      </c>
      <c r="AS374" s="47">
        <v>0.24915148070149665</v>
      </c>
      <c r="AT374" s="47">
        <v>0.78228024537384044</v>
      </c>
      <c r="AU374" s="13">
        <v>0</v>
      </c>
    </row>
    <row r="375" spans="4:47" x14ac:dyDescent="0.25">
      <c r="D375" s="8">
        <v>371</v>
      </c>
      <c r="E375" s="8">
        <f t="shared" ca="1" si="81"/>
        <v>0.25422999698634496</v>
      </c>
      <c r="F375" s="21">
        <f t="shared" ca="1" si="82"/>
        <v>180.14001668549591</v>
      </c>
      <c r="G375" s="21"/>
      <c r="H375" s="8">
        <v>371</v>
      </c>
      <c r="I375" s="21">
        <f t="shared" ca="1" si="83"/>
        <v>0.63228615173032654</v>
      </c>
      <c r="J375" s="21">
        <f t="shared" ca="1" si="84"/>
        <v>30.748537818531069</v>
      </c>
      <c r="K375" s="2"/>
      <c r="M375" s="1"/>
      <c r="N375" s="1"/>
      <c r="Q375" s="26"/>
      <c r="R375" s="42"/>
      <c r="S375" s="26"/>
      <c r="T375" s="26"/>
      <c r="U375" s="26"/>
      <c r="V375" s="26"/>
      <c r="W375" s="26"/>
      <c r="X375" s="26"/>
      <c r="Y375" s="26"/>
      <c r="AF375" s="8">
        <v>365</v>
      </c>
      <c r="AG375" s="8">
        <v>0.51757626771042498</v>
      </c>
      <c r="AH375" s="8">
        <v>0</v>
      </c>
      <c r="AI375" s="8">
        <v>0.8622200963070481</v>
      </c>
      <c r="AJ375" s="8">
        <v>1</v>
      </c>
      <c r="AK375" s="8">
        <v>1</v>
      </c>
      <c r="AL375" s="8">
        <v>0.73184264405208521</v>
      </c>
      <c r="AM375" s="8">
        <v>0.15147694897760014</v>
      </c>
      <c r="AN375" s="8">
        <v>1</v>
      </c>
      <c r="AO375" s="8">
        <v>1</v>
      </c>
      <c r="AP375" s="8">
        <v>1</v>
      </c>
      <c r="AQ375" s="8">
        <v>1</v>
      </c>
      <c r="AR375" s="8">
        <v>1</v>
      </c>
      <c r="AS375" s="47">
        <v>0</v>
      </c>
      <c r="AT375" s="47">
        <v>0.77650616992988997</v>
      </c>
      <c r="AU375" s="13">
        <v>1</v>
      </c>
    </row>
    <row r="376" spans="4:47" x14ac:dyDescent="0.25">
      <c r="D376" s="8">
        <v>372</v>
      </c>
      <c r="E376" s="8">
        <f t="shared" ca="1" si="81"/>
        <v>0.69678465814090307</v>
      </c>
      <c r="F376" s="21">
        <f t="shared" ca="1" si="82"/>
        <v>58.033999731590583</v>
      </c>
      <c r="G376" s="21"/>
      <c r="H376" s="8">
        <v>372</v>
      </c>
      <c r="I376" s="21">
        <f t="shared" ca="1" si="83"/>
        <v>0.88487579420383866</v>
      </c>
      <c r="J376" s="21">
        <f t="shared" ca="1" si="84"/>
        <v>54.973269226850334</v>
      </c>
      <c r="K376" s="2"/>
      <c r="M376" s="1"/>
      <c r="N376" s="1"/>
      <c r="Q376" s="26"/>
      <c r="R376" s="42"/>
      <c r="S376" s="26"/>
      <c r="T376" s="26"/>
      <c r="U376" s="26"/>
      <c r="V376" s="26"/>
      <c r="W376" s="26"/>
      <c r="X376" s="26"/>
      <c r="Y376" s="26"/>
      <c r="AF376" s="8">
        <v>366</v>
      </c>
      <c r="AG376" s="8">
        <v>0.71727026714483322</v>
      </c>
      <c r="AH376" s="8">
        <v>1</v>
      </c>
      <c r="AI376" s="8">
        <v>1</v>
      </c>
      <c r="AJ376" s="8">
        <v>1</v>
      </c>
      <c r="AK376" s="8">
        <v>0.57089910248408071</v>
      </c>
      <c r="AL376" s="8">
        <v>1</v>
      </c>
      <c r="AM376" s="8">
        <v>1</v>
      </c>
      <c r="AN376" s="8">
        <v>1</v>
      </c>
      <c r="AO376" s="8">
        <v>1</v>
      </c>
      <c r="AP376" s="8">
        <v>1</v>
      </c>
      <c r="AQ376" s="8">
        <v>1</v>
      </c>
      <c r="AR376" s="8">
        <v>1</v>
      </c>
      <c r="AS376" s="47">
        <v>0.57089910248408071</v>
      </c>
      <c r="AT376" s="47">
        <v>0.93954315194108584</v>
      </c>
      <c r="AU376" s="13">
        <v>0</v>
      </c>
    </row>
    <row r="377" spans="4:47" x14ac:dyDescent="0.25">
      <c r="D377" s="8">
        <v>373</v>
      </c>
      <c r="E377" s="8">
        <f t="shared" ca="1" si="81"/>
        <v>0.93826283558457213</v>
      </c>
      <c r="F377" s="21">
        <f t="shared" ca="1" si="82"/>
        <v>13.278994526354596</v>
      </c>
      <c r="G377" s="21"/>
      <c r="H377" s="8">
        <v>373</v>
      </c>
      <c r="I377" s="21">
        <f t="shared" ca="1" si="83"/>
        <v>0.16387649843474172</v>
      </c>
      <c r="J377" s="21">
        <f t="shared" ca="1" si="84"/>
        <v>6.2591652664085871</v>
      </c>
      <c r="K377" s="2"/>
      <c r="M377" s="1"/>
      <c r="N377" s="1"/>
      <c r="Q377" s="26"/>
      <c r="R377" s="42"/>
      <c r="S377" s="26"/>
      <c r="T377" s="26"/>
      <c r="U377" s="26"/>
      <c r="V377" s="26"/>
      <c r="W377" s="26"/>
      <c r="X377" s="26"/>
      <c r="Y377" s="26"/>
      <c r="AF377" s="8">
        <v>367</v>
      </c>
      <c r="AG377" s="8">
        <v>0.17054092934455595</v>
      </c>
      <c r="AH377" s="8">
        <v>1</v>
      </c>
      <c r="AI377" s="8">
        <v>1</v>
      </c>
      <c r="AJ377" s="8">
        <v>0.46361750975459776</v>
      </c>
      <c r="AK377" s="8">
        <v>0.99925211276305137</v>
      </c>
      <c r="AL377" s="8">
        <v>1</v>
      </c>
      <c r="AM377" s="8">
        <v>1</v>
      </c>
      <c r="AN377" s="8">
        <v>0.90601616736450763</v>
      </c>
      <c r="AO377" s="8">
        <v>0</v>
      </c>
      <c r="AP377" s="8">
        <v>0.69700890425531636</v>
      </c>
      <c r="AQ377" s="8">
        <v>0.53627171912885385</v>
      </c>
      <c r="AR377" s="8">
        <v>0</v>
      </c>
      <c r="AS377" s="47">
        <v>0</v>
      </c>
      <c r="AT377" s="47">
        <v>0.64644942025220253</v>
      </c>
      <c r="AU377" s="13">
        <v>2</v>
      </c>
    </row>
    <row r="378" spans="4:47" x14ac:dyDescent="0.25">
      <c r="D378" s="8">
        <v>374</v>
      </c>
      <c r="E378" s="8">
        <f t="shared" ca="1" si="81"/>
        <v>0.67352582969618868</v>
      </c>
      <c r="F378" s="21">
        <f t="shared" ca="1" si="82"/>
        <v>62.638095289733521</v>
      </c>
      <c r="G378" s="21"/>
      <c r="H378" s="8">
        <v>374</v>
      </c>
      <c r="I378" s="21">
        <f t="shared" ca="1" si="83"/>
        <v>0.14580925907713371</v>
      </c>
      <c r="J378" s="21">
        <f t="shared" ca="1" si="84"/>
        <v>8.3934421700568436</v>
      </c>
      <c r="K378" s="2"/>
      <c r="M378" s="1"/>
      <c r="N378" s="1"/>
      <c r="Q378" s="26"/>
      <c r="R378" s="42"/>
      <c r="S378" s="26"/>
      <c r="T378" s="26"/>
      <c r="U378" s="26"/>
      <c r="V378" s="26"/>
      <c r="W378" s="26"/>
      <c r="X378" s="26"/>
      <c r="Y378" s="26"/>
      <c r="AF378" s="8">
        <v>368</v>
      </c>
      <c r="AG378" s="8">
        <v>0.76893472046175437</v>
      </c>
      <c r="AH378" s="8">
        <v>1</v>
      </c>
      <c r="AI378" s="8">
        <v>1</v>
      </c>
      <c r="AJ378" s="8">
        <v>1</v>
      </c>
      <c r="AK378" s="8">
        <v>1</v>
      </c>
      <c r="AL378" s="8">
        <v>2.2944876890202675E-2</v>
      </c>
      <c r="AM378" s="8">
        <v>0.7024998504341291</v>
      </c>
      <c r="AN378" s="8">
        <v>9.5536474904116819E-2</v>
      </c>
      <c r="AO378" s="8">
        <v>0.67271590196808873</v>
      </c>
      <c r="AP378" s="8">
        <v>1</v>
      </c>
      <c r="AQ378" s="8">
        <v>1</v>
      </c>
      <c r="AR378" s="8">
        <v>1</v>
      </c>
      <c r="AS378" s="47">
        <v>2.2944876890202675E-2</v>
      </c>
      <c r="AT378" s="47">
        <v>0.77108472817958562</v>
      </c>
      <c r="AU378" s="13">
        <v>0</v>
      </c>
    </row>
    <row r="379" spans="4:47" x14ac:dyDescent="0.25">
      <c r="D379" s="8">
        <v>375</v>
      </c>
      <c r="E379" s="8">
        <f t="shared" ca="1" si="81"/>
        <v>0.67766993715989721</v>
      </c>
      <c r="F379" s="21">
        <f t="shared" ca="1" si="82"/>
        <v>61.810779178573291</v>
      </c>
      <c r="G379" s="21"/>
      <c r="H379" s="8">
        <v>375</v>
      </c>
      <c r="I379" s="21">
        <f t="shared" ca="1" si="83"/>
        <v>0.34489081914171027</v>
      </c>
      <c r="J379" s="21">
        <f t="shared" ca="1" si="84"/>
        <v>10.030132351054174</v>
      </c>
      <c r="K379" s="2"/>
      <c r="M379" s="1"/>
      <c r="N379" s="1"/>
      <c r="Q379" s="26"/>
      <c r="R379" s="42"/>
      <c r="S379" s="26"/>
      <c r="T379" s="26"/>
      <c r="U379" s="26"/>
      <c r="V379" s="26"/>
      <c r="W379" s="26"/>
      <c r="X379" s="26"/>
      <c r="Y379" s="26"/>
      <c r="AF379" s="8">
        <v>369</v>
      </c>
      <c r="AG379" s="8">
        <v>1</v>
      </c>
      <c r="AH379" s="8">
        <v>1</v>
      </c>
      <c r="AI379" s="8">
        <v>1</v>
      </c>
      <c r="AJ379" s="8">
        <v>1</v>
      </c>
      <c r="AK379" s="8">
        <v>1</v>
      </c>
      <c r="AL379" s="8">
        <v>1</v>
      </c>
      <c r="AM379" s="8">
        <v>1</v>
      </c>
      <c r="AN379" s="8">
        <v>1</v>
      </c>
      <c r="AO379" s="8">
        <v>0.64734151209631818</v>
      </c>
      <c r="AP379" s="8">
        <v>0.78831679226747042</v>
      </c>
      <c r="AQ379" s="8">
        <v>0.24166303672949047</v>
      </c>
      <c r="AR379" s="8">
        <v>0.14732147295088058</v>
      </c>
      <c r="AS379" s="47">
        <v>0.14732147295088058</v>
      </c>
      <c r="AT379" s="47">
        <v>0.81828745941518666</v>
      </c>
      <c r="AU379" s="13">
        <v>0</v>
      </c>
    </row>
    <row r="380" spans="4:47" x14ac:dyDescent="0.25">
      <c r="D380" s="8">
        <v>376</v>
      </c>
      <c r="E380" s="8">
        <f t="shared" ca="1" si="81"/>
        <v>0.58235578148747968</v>
      </c>
      <c r="F380" s="21">
        <f t="shared" ca="1" si="82"/>
        <v>81.755103873952464</v>
      </c>
      <c r="G380" s="21"/>
      <c r="H380" s="8">
        <v>376</v>
      </c>
      <c r="I380" s="21">
        <f t="shared" ca="1" si="83"/>
        <v>0.41501880699719662</v>
      </c>
      <c r="J380" s="21">
        <f t="shared" ca="1" si="84"/>
        <v>15.216244849847218</v>
      </c>
      <c r="K380" s="2"/>
      <c r="M380" s="1"/>
      <c r="N380" s="1"/>
      <c r="Q380" s="26"/>
      <c r="R380" s="42"/>
      <c r="S380" s="26"/>
      <c r="T380" s="26"/>
      <c r="U380" s="26"/>
      <c r="V380" s="26"/>
      <c r="W380" s="26"/>
      <c r="X380" s="26"/>
      <c r="Y380" s="26"/>
      <c r="AF380" s="8">
        <v>370</v>
      </c>
      <c r="AG380" s="8">
        <v>1</v>
      </c>
      <c r="AH380" s="8">
        <v>1</v>
      </c>
      <c r="AI380" s="8">
        <v>0.1288709553747697</v>
      </c>
      <c r="AJ380" s="8">
        <v>0</v>
      </c>
      <c r="AK380" s="8">
        <v>0.19949901549637528</v>
      </c>
      <c r="AL380" s="8">
        <v>1</v>
      </c>
      <c r="AM380" s="8">
        <v>1</v>
      </c>
      <c r="AN380" s="8">
        <v>1</v>
      </c>
      <c r="AO380" s="8">
        <v>1</v>
      </c>
      <c r="AP380" s="8">
        <v>7.7700189386368648E-2</v>
      </c>
      <c r="AQ380" s="8">
        <v>0.98558202418765484</v>
      </c>
      <c r="AR380" s="8">
        <v>1</v>
      </c>
      <c r="AS380" s="47">
        <v>0</v>
      </c>
      <c r="AT380" s="47">
        <v>0.69631681011948643</v>
      </c>
      <c r="AU380" s="13">
        <v>1</v>
      </c>
    </row>
    <row r="381" spans="4:47" x14ac:dyDescent="0.25">
      <c r="D381" s="8">
        <v>377</v>
      </c>
      <c r="E381" s="8">
        <f t="shared" ca="1" si="81"/>
        <v>0.6836329425589337</v>
      </c>
      <c r="F381" s="21">
        <f t="shared" ca="1" si="82"/>
        <v>60.625773819360582</v>
      </c>
      <c r="G381" s="21"/>
      <c r="H381" s="8">
        <v>377</v>
      </c>
      <c r="I381" s="21">
        <f t="shared" ca="1" si="83"/>
        <v>0.86577334296857511</v>
      </c>
      <c r="J381" s="21">
        <f t="shared" ca="1" si="84"/>
        <v>52.356636764939935</v>
      </c>
      <c r="K381" s="2"/>
      <c r="M381" s="1"/>
      <c r="N381" s="1"/>
      <c r="Q381" s="26"/>
      <c r="R381" s="42"/>
      <c r="S381" s="26"/>
      <c r="T381" s="26"/>
      <c r="U381" s="26"/>
      <c r="V381" s="26"/>
      <c r="W381" s="26"/>
      <c r="X381" s="26"/>
      <c r="Y381" s="26"/>
      <c r="AF381" s="8">
        <v>371</v>
      </c>
      <c r="AG381" s="8">
        <v>1</v>
      </c>
      <c r="AH381" s="8">
        <v>0.7114487471028822</v>
      </c>
      <c r="AI381" s="8">
        <v>1</v>
      </c>
      <c r="AJ381" s="8">
        <v>1</v>
      </c>
      <c r="AK381" s="8">
        <v>1</v>
      </c>
      <c r="AL381" s="8">
        <v>1</v>
      </c>
      <c r="AM381" s="8">
        <v>1</v>
      </c>
      <c r="AN381" s="8">
        <v>1</v>
      </c>
      <c r="AO381" s="8">
        <v>1</v>
      </c>
      <c r="AP381" s="8">
        <v>0.85868551590477094</v>
      </c>
      <c r="AQ381" s="8">
        <v>0.87876625739566705</v>
      </c>
      <c r="AR381" s="8">
        <v>1</v>
      </c>
      <c r="AS381" s="47">
        <v>0.7114487471028822</v>
      </c>
      <c r="AT381" s="47">
        <v>0.95589809214739341</v>
      </c>
      <c r="AU381" s="13">
        <v>0</v>
      </c>
    </row>
    <row r="382" spans="4:47" x14ac:dyDescent="0.25">
      <c r="D382" s="8">
        <v>378</v>
      </c>
      <c r="E382" s="8">
        <f t="shared" ca="1" si="81"/>
        <v>0.51764352308410644</v>
      </c>
      <c r="F382" s="21">
        <f t="shared" ca="1" si="82"/>
        <v>96.666588057108854</v>
      </c>
      <c r="G382" s="21"/>
      <c r="H382" s="8">
        <v>378</v>
      </c>
      <c r="I382" s="21">
        <f t="shared" ca="1" si="83"/>
        <v>0.32287679013956172</v>
      </c>
      <c r="J382" s="21">
        <f t="shared" ca="1" si="84"/>
        <v>8.3290158073205394</v>
      </c>
      <c r="K382" s="2"/>
      <c r="M382" s="1"/>
      <c r="N382" s="1"/>
      <c r="Q382" s="26"/>
      <c r="R382" s="42"/>
      <c r="S382" s="26"/>
      <c r="T382" s="26"/>
      <c r="U382" s="26"/>
      <c r="V382" s="26"/>
      <c r="W382" s="26"/>
      <c r="X382" s="26"/>
      <c r="Y382" s="26"/>
      <c r="AF382" s="8">
        <v>372</v>
      </c>
      <c r="AG382" s="8">
        <v>1</v>
      </c>
      <c r="AH382" s="8">
        <v>1</v>
      </c>
      <c r="AI382" s="8">
        <v>1</v>
      </c>
      <c r="AJ382" s="8">
        <v>0.70059722988541273</v>
      </c>
      <c r="AK382" s="8">
        <v>0</v>
      </c>
      <c r="AL382" s="8">
        <v>0.17125856663381758</v>
      </c>
      <c r="AM382" s="8">
        <v>1</v>
      </c>
      <c r="AN382" s="8">
        <v>1</v>
      </c>
      <c r="AO382" s="8">
        <v>1</v>
      </c>
      <c r="AP382" s="8">
        <v>1</v>
      </c>
      <c r="AQ382" s="8">
        <v>0.35072728669062297</v>
      </c>
      <c r="AR382" s="8">
        <v>0</v>
      </c>
      <c r="AS382" s="47">
        <v>0</v>
      </c>
      <c r="AT382" s="47">
        <v>0.68404792464738517</v>
      </c>
      <c r="AU382" s="13">
        <v>2</v>
      </c>
    </row>
    <row r="383" spans="4:47" x14ac:dyDescent="0.25">
      <c r="D383" s="8">
        <v>379</v>
      </c>
      <c r="E383" s="8">
        <f t="shared" ca="1" si="81"/>
        <v>0.14779898504609035</v>
      </c>
      <c r="F383" s="21">
        <f t="shared" ca="1" si="82"/>
        <v>239.20869020172782</v>
      </c>
      <c r="G383" s="21"/>
      <c r="H383" s="8">
        <v>379</v>
      </c>
      <c r="I383" s="21">
        <f t="shared" ca="1" si="83"/>
        <v>0.39872909228590092</v>
      </c>
      <c r="J383" s="21">
        <f t="shared" ca="1" si="84"/>
        <v>14.036083077937478</v>
      </c>
      <c r="K383" s="2"/>
      <c r="M383" s="1"/>
      <c r="N383" s="1"/>
      <c r="Q383" s="26"/>
      <c r="R383" s="42"/>
      <c r="S383" s="26"/>
      <c r="T383" s="26"/>
      <c r="U383" s="26"/>
      <c r="V383" s="26"/>
      <c r="W383" s="26"/>
      <c r="X383" s="26"/>
      <c r="Y383" s="26"/>
      <c r="AF383" s="8">
        <v>373</v>
      </c>
      <c r="AG383" s="8">
        <v>1</v>
      </c>
      <c r="AH383" s="8">
        <v>0.84139404682615093</v>
      </c>
      <c r="AI383" s="8">
        <v>0</v>
      </c>
      <c r="AJ383" s="8">
        <v>0.44092947026147156</v>
      </c>
      <c r="AK383" s="8">
        <v>1</v>
      </c>
      <c r="AL383" s="8">
        <v>1</v>
      </c>
      <c r="AM383" s="8">
        <v>0.73037104732582281</v>
      </c>
      <c r="AN383" s="8">
        <v>1</v>
      </c>
      <c r="AO383" s="8">
        <v>1</v>
      </c>
      <c r="AP383" s="8">
        <v>0.89065318051659903</v>
      </c>
      <c r="AQ383" s="8">
        <v>7.5963503183932815E-2</v>
      </c>
      <c r="AR383" s="8">
        <v>0.88187838953402409</v>
      </c>
      <c r="AS383" s="47">
        <v>0</v>
      </c>
      <c r="AT383" s="47">
        <v>0.73878302370729909</v>
      </c>
      <c r="AU383" s="13">
        <v>1</v>
      </c>
    </row>
    <row r="384" spans="4:47" x14ac:dyDescent="0.25">
      <c r="D384" s="8">
        <v>380</v>
      </c>
      <c r="E384" s="8">
        <f t="shared" ca="1" si="81"/>
        <v>0.45052807716714327</v>
      </c>
      <c r="F384" s="21">
        <f t="shared" ca="1" si="82"/>
        <v>113.74125431112371</v>
      </c>
      <c r="G384" s="21"/>
      <c r="H384" s="8">
        <v>380</v>
      </c>
      <c r="I384" s="21">
        <f t="shared" ca="1" si="83"/>
        <v>0.48290932376225226</v>
      </c>
      <c r="J384" s="21">
        <f t="shared" ca="1" si="84"/>
        <v>20.045429714945417</v>
      </c>
      <c r="K384" s="2"/>
      <c r="M384" s="1"/>
      <c r="N384" s="1"/>
      <c r="Q384" s="26"/>
      <c r="R384" s="42"/>
      <c r="S384" s="26"/>
      <c r="T384" s="26"/>
      <c r="U384" s="26"/>
      <c r="V384" s="26"/>
      <c r="W384" s="26"/>
      <c r="X384" s="26"/>
      <c r="Y384" s="26"/>
      <c r="AF384" s="8">
        <v>374</v>
      </c>
      <c r="AG384" s="8">
        <v>0.81364518265975005</v>
      </c>
      <c r="AH384" s="8">
        <v>1</v>
      </c>
      <c r="AI384" s="8">
        <v>1</v>
      </c>
      <c r="AJ384" s="8">
        <v>1</v>
      </c>
      <c r="AK384" s="8">
        <v>1</v>
      </c>
      <c r="AL384" s="8">
        <v>1</v>
      </c>
      <c r="AM384" s="8">
        <v>1</v>
      </c>
      <c r="AN384" s="8">
        <v>1</v>
      </c>
      <c r="AO384" s="8">
        <v>1</v>
      </c>
      <c r="AP384" s="8">
        <v>1</v>
      </c>
      <c r="AQ384" s="8">
        <v>0.29973594220427913</v>
      </c>
      <c r="AR384" s="8">
        <v>0</v>
      </c>
      <c r="AS384" s="47">
        <v>0</v>
      </c>
      <c r="AT384" s="47">
        <v>0.84168514774953596</v>
      </c>
      <c r="AU384" s="13">
        <v>1</v>
      </c>
    </row>
    <row r="385" spans="4:47" x14ac:dyDescent="0.25">
      <c r="D385" s="8">
        <v>381</v>
      </c>
      <c r="E385" s="8">
        <f t="shared" ca="1" si="81"/>
        <v>0.53389062473025173</v>
      </c>
      <c r="F385" s="21">
        <f t="shared" ca="1" si="82"/>
        <v>92.796313075953023</v>
      </c>
      <c r="G385" s="21"/>
      <c r="H385" s="8">
        <v>381</v>
      </c>
      <c r="I385" s="21">
        <f t="shared" ca="1" si="83"/>
        <v>0.40022972826958414</v>
      </c>
      <c r="J385" s="21">
        <f t="shared" ca="1" si="84"/>
        <v>14.145303004300871</v>
      </c>
      <c r="K385" s="2"/>
      <c r="M385" s="1"/>
      <c r="N385" s="1"/>
      <c r="Q385" s="26"/>
      <c r="R385" s="42"/>
      <c r="S385" s="26"/>
      <c r="T385" s="26"/>
      <c r="U385" s="26"/>
      <c r="V385" s="26"/>
      <c r="W385" s="26"/>
      <c r="X385" s="26"/>
      <c r="Y385" s="26"/>
      <c r="AF385" s="8">
        <v>375</v>
      </c>
      <c r="AG385" s="8">
        <v>1</v>
      </c>
      <c r="AH385" s="8">
        <v>1</v>
      </c>
      <c r="AI385" s="8">
        <v>1</v>
      </c>
      <c r="AJ385" s="8">
        <v>0.64759273607293533</v>
      </c>
      <c r="AK385" s="8">
        <v>1</v>
      </c>
      <c r="AL385" s="8">
        <v>0.36521466082704135</v>
      </c>
      <c r="AM385" s="8">
        <v>0.44139675411368501</v>
      </c>
      <c r="AN385" s="8">
        <v>0.13728798692787794</v>
      </c>
      <c r="AO385" s="8">
        <v>0.44606390410917812</v>
      </c>
      <c r="AP385" s="8">
        <v>0.38224438887142065</v>
      </c>
      <c r="AQ385" s="8">
        <v>1</v>
      </c>
      <c r="AR385" s="8">
        <v>1</v>
      </c>
      <c r="AS385" s="47">
        <v>0.13728798692787794</v>
      </c>
      <c r="AT385" s="47">
        <v>0.70015052618514284</v>
      </c>
      <c r="AU385" s="13">
        <v>0</v>
      </c>
    </row>
    <row r="386" spans="4:47" x14ac:dyDescent="0.25">
      <c r="D386" s="8">
        <v>382</v>
      </c>
      <c r="E386" s="8">
        <f t="shared" ca="1" si="81"/>
        <v>0.54963710174540892</v>
      </c>
      <c r="F386" s="21">
        <f t="shared" ca="1" si="82"/>
        <v>89.12991976767178</v>
      </c>
      <c r="G386" s="21"/>
      <c r="H386" s="8">
        <v>382</v>
      </c>
      <c r="I386" s="21">
        <f t="shared" ca="1" si="83"/>
        <v>0.95743620930841034</v>
      </c>
      <c r="J386" s="21">
        <f t="shared" ca="1" si="84"/>
        <v>69.645210461309489</v>
      </c>
      <c r="K386" s="2"/>
      <c r="M386" s="1"/>
      <c r="N386" s="1"/>
      <c r="Q386" s="26"/>
      <c r="R386" s="42"/>
      <c r="S386" s="26"/>
      <c r="T386" s="26"/>
      <c r="U386" s="26"/>
      <c r="V386" s="26"/>
      <c r="W386" s="26"/>
      <c r="X386" s="26"/>
      <c r="Y386" s="26"/>
      <c r="AF386" s="8">
        <v>376</v>
      </c>
      <c r="AG386" s="8">
        <v>0.90392131415865151</v>
      </c>
      <c r="AH386" s="8">
        <v>1</v>
      </c>
      <c r="AI386" s="8">
        <v>1</v>
      </c>
      <c r="AJ386" s="8">
        <v>1</v>
      </c>
      <c r="AK386" s="8">
        <v>1</v>
      </c>
      <c r="AL386" s="8">
        <v>1</v>
      </c>
      <c r="AM386" s="8">
        <v>1</v>
      </c>
      <c r="AN386" s="8">
        <v>0.71382538936145024</v>
      </c>
      <c r="AO386" s="8">
        <v>0</v>
      </c>
      <c r="AP386" s="8">
        <v>0.93088887971609968</v>
      </c>
      <c r="AQ386" s="8">
        <v>1</v>
      </c>
      <c r="AR386" s="8">
        <v>1</v>
      </c>
      <c r="AS386" s="47">
        <v>0</v>
      </c>
      <c r="AT386" s="47">
        <v>0.87947315912417057</v>
      </c>
      <c r="AU386" s="13">
        <v>1</v>
      </c>
    </row>
    <row r="387" spans="4:47" x14ac:dyDescent="0.25">
      <c r="D387" s="8">
        <v>383</v>
      </c>
      <c r="E387" s="8">
        <f t="shared" ca="1" si="81"/>
        <v>0.21547537047492238</v>
      </c>
      <c r="F387" s="21">
        <f t="shared" ca="1" si="82"/>
        <v>198.47204622409194</v>
      </c>
      <c r="G387" s="21"/>
      <c r="H387" s="8">
        <v>383</v>
      </c>
      <c r="I387" s="21">
        <f t="shared" ca="1" si="83"/>
        <v>0.19711739015513441</v>
      </c>
      <c r="J387" s="21">
        <f t="shared" ca="1" si="84"/>
        <v>2.698077394129939</v>
      </c>
      <c r="K387" s="2"/>
      <c r="M387" s="1"/>
      <c r="N387" s="1"/>
      <c r="Q387" s="26"/>
      <c r="R387" s="42"/>
      <c r="S387" s="26"/>
      <c r="T387" s="26"/>
      <c r="U387" s="26"/>
      <c r="V387" s="26"/>
      <c r="W387" s="26"/>
      <c r="X387" s="26"/>
      <c r="Y387" s="26"/>
      <c r="AF387" s="8">
        <v>377</v>
      </c>
      <c r="AG387" s="8">
        <v>1</v>
      </c>
      <c r="AH387" s="8">
        <v>1</v>
      </c>
      <c r="AI387" s="8">
        <v>1</v>
      </c>
      <c r="AJ387" s="8">
        <v>1</v>
      </c>
      <c r="AK387" s="8">
        <v>1</v>
      </c>
      <c r="AL387" s="8">
        <v>1</v>
      </c>
      <c r="AM387" s="8">
        <v>1</v>
      </c>
      <c r="AN387" s="8">
        <v>1</v>
      </c>
      <c r="AO387" s="8">
        <v>1</v>
      </c>
      <c r="AP387" s="8">
        <v>1</v>
      </c>
      <c r="AQ387" s="8">
        <v>1</v>
      </c>
      <c r="AR387" s="8">
        <v>1</v>
      </c>
      <c r="AS387" s="47">
        <v>1</v>
      </c>
      <c r="AT387" s="47">
        <v>1</v>
      </c>
      <c r="AU387" s="13">
        <v>0</v>
      </c>
    </row>
    <row r="388" spans="4:47" x14ac:dyDescent="0.25">
      <c r="D388" s="8">
        <v>384</v>
      </c>
      <c r="E388" s="8">
        <f t="shared" ca="1" si="81"/>
        <v>0.6724250909927687</v>
      </c>
      <c r="F388" s="21">
        <f t="shared" ca="1" si="82"/>
        <v>62.858372578108188</v>
      </c>
      <c r="G388" s="21"/>
      <c r="H388" s="8">
        <v>384</v>
      </c>
      <c r="I388" s="21">
        <f t="shared" ca="1" si="83"/>
        <v>0.13516206232528771</v>
      </c>
      <c r="J388" s="21">
        <f t="shared" ca="1" si="84"/>
        <v>9.7353454916972524</v>
      </c>
      <c r="K388" s="2"/>
      <c r="M388" s="1"/>
      <c r="N388" s="1"/>
      <c r="Q388" s="26"/>
      <c r="R388" s="42"/>
      <c r="S388" s="26"/>
      <c r="T388" s="26"/>
      <c r="U388" s="26"/>
      <c r="V388" s="26"/>
      <c r="W388" s="26"/>
      <c r="X388" s="26"/>
      <c r="Y388" s="26"/>
      <c r="AF388" s="8">
        <v>378</v>
      </c>
      <c r="AG388" s="8">
        <v>1</v>
      </c>
      <c r="AH388" s="8">
        <v>0.63958066873003971</v>
      </c>
      <c r="AI388" s="8">
        <v>1.8365102346222323E-2</v>
      </c>
      <c r="AJ388" s="8">
        <v>1</v>
      </c>
      <c r="AK388" s="8">
        <v>1</v>
      </c>
      <c r="AL388" s="8">
        <v>1</v>
      </c>
      <c r="AM388" s="8">
        <v>0.20697674622586479</v>
      </c>
      <c r="AN388" s="8">
        <v>7.1639935560421197E-2</v>
      </c>
      <c r="AO388" s="8">
        <v>1</v>
      </c>
      <c r="AP388" s="8">
        <v>1</v>
      </c>
      <c r="AQ388" s="8">
        <v>0.85338543748584927</v>
      </c>
      <c r="AR388" s="8">
        <v>0.5028477170034743</v>
      </c>
      <c r="AS388" s="47">
        <v>1.8365102346222323E-2</v>
      </c>
      <c r="AT388" s="47">
        <v>0.68850557913488231</v>
      </c>
      <c r="AU388" s="13">
        <v>0</v>
      </c>
    </row>
    <row r="389" spans="4:47" x14ac:dyDescent="0.25">
      <c r="D389" s="8">
        <v>385</v>
      </c>
      <c r="E389" s="8">
        <f t="shared" ca="1" si="81"/>
        <v>0.77953013761355783</v>
      </c>
      <c r="F389" s="21">
        <f t="shared" ca="1" si="82"/>
        <v>42.303590102147467</v>
      </c>
      <c r="G389" s="21"/>
      <c r="H389" s="8">
        <v>385</v>
      </c>
      <c r="I389" s="21">
        <f t="shared" ca="1" si="83"/>
        <v>0.21497061442210141</v>
      </c>
      <c r="J389" s="21">
        <f t="shared" ca="1" si="84"/>
        <v>0.93645341190549658</v>
      </c>
      <c r="K389" s="2"/>
      <c r="M389" s="1"/>
      <c r="N389" s="1"/>
      <c r="Q389" s="26"/>
      <c r="R389" s="42"/>
      <c r="S389" s="26"/>
      <c r="T389" s="26"/>
      <c r="U389" s="26"/>
      <c r="V389" s="26"/>
      <c r="W389" s="26"/>
      <c r="X389" s="26"/>
      <c r="Y389" s="26"/>
      <c r="AF389" s="8">
        <v>379</v>
      </c>
      <c r="AG389" s="8">
        <v>1</v>
      </c>
      <c r="AH389" s="8">
        <v>1</v>
      </c>
      <c r="AI389" s="8">
        <v>1</v>
      </c>
      <c r="AJ389" s="8">
        <v>0.58484860429137675</v>
      </c>
      <c r="AK389" s="8">
        <v>0</v>
      </c>
      <c r="AL389" s="8">
        <v>0.48045961753062633</v>
      </c>
      <c r="AM389" s="8">
        <v>1</v>
      </c>
      <c r="AN389" s="8">
        <v>0.43152985782029235</v>
      </c>
      <c r="AO389" s="8">
        <v>0.63526974844377648</v>
      </c>
      <c r="AP389" s="8">
        <v>0.32354074010800105</v>
      </c>
      <c r="AQ389" s="8">
        <v>1</v>
      </c>
      <c r="AR389" s="8">
        <v>1</v>
      </c>
      <c r="AS389" s="47">
        <v>0</v>
      </c>
      <c r="AT389" s="47">
        <v>0.70253295244863145</v>
      </c>
      <c r="AU389" s="13">
        <v>1</v>
      </c>
    </row>
    <row r="390" spans="4:47" x14ac:dyDescent="0.25">
      <c r="D390" s="8">
        <v>386</v>
      </c>
      <c r="E390" s="8">
        <f t="shared" ref="E390:E453" ca="1" si="85">RAND()</f>
        <v>0.99399555116112959</v>
      </c>
      <c r="F390" s="21">
        <f t="shared" ref="F390:F453" ca="1" si="86">$B$6*(-LN(E390))^(1/$B$7)</f>
        <v>1.7876938409952312</v>
      </c>
      <c r="G390" s="21"/>
      <c r="H390" s="8">
        <v>386</v>
      </c>
      <c r="I390" s="21">
        <f t="shared" ref="I390:I453" ca="1" si="87">RAND()</f>
        <v>0.82461137987130284</v>
      </c>
      <c r="J390" s="21">
        <f t="shared" ref="J390:J453" ca="1" si="88">ABS(NORMINV(I390,$B$11,$B$13))</f>
        <v>47.4783048777999</v>
      </c>
      <c r="K390" s="2"/>
      <c r="M390" s="1"/>
      <c r="N390" s="1"/>
      <c r="Q390" s="26"/>
      <c r="R390" s="42"/>
      <c r="S390" s="26"/>
      <c r="T390" s="26"/>
      <c r="U390" s="26"/>
      <c r="V390" s="26"/>
      <c r="W390" s="26"/>
      <c r="X390" s="26"/>
      <c r="Y390" s="26"/>
      <c r="AF390" s="8">
        <v>380</v>
      </c>
      <c r="AG390" s="8">
        <v>0.64158565182128036</v>
      </c>
      <c r="AH390" s="8">
        <v>0</v>
      </c>
      <c r="AI390" s="8">
        <v>0.75310766033972842</v>
      </c>
      <c r="AJ390" s="8">
        <v>1</v>
      </c>
      <c r="AK390" s="8">
        <v>0.7115964977027972</v>
      </c>
      <c r="AL390" s="8">
        <v>1</v>
      </c>
      <c r="AM390" s="8">
        <v>1</v>
      </c>
      <c r="AN390" s="8">
        <v>1</v>
      </c>
      <c r="AO390" s="8">
        <v>1</v>
      </c>
      <c r="AP390" s="8">
        <v>1</v>
      </c>
      <c r="AQ390" s="8">
        <v>1</v>
      </c>
      <c r="AR390" s="8">
        <v>1</v>
      </c>
      <c r="AS390" s="47">
        <v>0</v>
      </c>
      <c r="AT390" s="47">
        <v>0.84738351809802193</v>
      </c>
      <c r="AU390" s="13">
        <v>1</v>
      </c>
    </row>
    <row r="391" spans="4:47" x14ac:dyDescent="0.25">
      <c r="D391" s="8">
        <v>387</v>
      </c>
      <c r="E391" s="8">
        <f t="shared" ca="1" si="85"/>
        <v>0.48511479172562466</v>
      </c>
      <c r="F391" s="21">
        <f t="shared" ca="1" si="86"/>
        <v>104.70773901277215</v>
      </c>
      <c r="G391" s="21"/>
      <c r="H391" s="8">
        <v>387</v>
      </c>
      <c r="I391" s="21">
        <f t="shared" ca="1" si="87"/>
        <v>9.7859122230000262E-2</v>
      </c>
      <c r="J391" s="21">
        <f t="shared" ca="1" si="88"/>
        <v>15.119138256411162</v>
      </c>
      <c r="K391" s="2"/>
      <c r="M391" s="1"/>
      <c r="N391" s="1"/>
      <c r="Q391" s="26"/>
      <c r="R391" s="42"/>
      <c r="S391" s="26"/>
      <c r="T391" s="26"/>
      <c r="U391" s="26"/>
      <c r="V391" s="26"/>
      <c r="W391" s="26"/>
      <c r="X391" s="26"/>
      <c r="Y391" s="26"/>
      <c r="AF391" s="8">
        <v>381</v>
      </c>
      <c r="AG391" s="8">
        <v>0.47975402598920835</v>
      </c>
      <c r="AH391" s="8">
        <v>0</v>
      </c>
      <c r="AI391" s="8">
        <v>0.96554916095614784</v>
      </c>
      <c r="AJ391" s="8">
        <v>0.747639948890234</v>
      </c>
      <c r="AK391" s="8">
        <v>0</v>
      </c>
      <c r="AL391" s="8">
        <v>0.64064793247040752</v>
      </c>
      <c r="AM391" s="8">
        <v>0.44804642777659953</v>
      </c>
      <c r="AN391" s="8">
        <v>1</v>
      </c>
      <c r="AO391" s="8">
        <v>0.30371674496030515</v>
      </c>
      <c r="AP391" s="8">
        <v>0</v>
      </c>
      <c r="AQ391" s="8">
        <v>0.75592210587565201</v>
      </c>
      <c r="AR391" s="8">
        <v>1</v>
      </c>
      <c r="AS391" s="47">
        <v>0</v>
      </c>
      <c r="AT391" s="47">
        <v>0.53186750691035234</v>
      </c>
      <c r="AU391" s="13">
        <v>3</v>
      </c>
    </row>
    <row r="392" spans="4:47" x14ac:dyDescent="0.25">
      <c r="D392" s="8">
        <v>388</v>
      </c>
      <c r="E392" s="8">
        <f t="shared" ca="1" si="85"/>
        <v>5.1107623605741059E-2</v>
      </c>
      <c r="F392" s="21">
        <f t="shared" ca="1" si="86"/>
        <v>348.21922699333538</v>
      </c>
      <c r="G392" s="21"/>
      <c r="H392" s="8">
        <v>388</v>
      </c>
      <c r="I392" s="21">
        <f t="shared" ca="1" si="87"/>
        <v>0.23247356164018806</v>
      </c>
      <c r="J392" s="21">
        <f t="shared" ca="1" si="88"/>
        <v>0.70982957058447838</v>
      </c>
      <c r="K392" s="2"/>
      <c r="M392" s="1"/>
      <c r="N392" s="1"/>
      <c r="Q392" s="26"/>
      <c r="R392" s="42"/>
      <c r="S392" s="26"/>
      <c r="T392" s="26"/>
      <c r="U392" s="26"/>
      <c r="V392" s="26"/>
      <c r="W392" s="26"/>
      <c r="X392" s="26"/>
      <c r="Y392" s="26"/>
      <c r="AF392" s="8">
        <v>382</v>
      </c>
      <c r="AG392" s="8">
        <v>1</v>
      </c>
      <c r="AH392" s="8">
        <v>1</v>
      </c>
      <c r="AI392" s="8">
        <v>1</v>
      </c>
      <c r="AJ392" s="8">
        <v>1</v>
      </c>
      <c r="AK392" s="8">
        <v>1</v>
      </c>
      <c r="AL392" s="8">
        <v>1</v>
      </c>
      <c r="AM392" s="8">
        <v>0.15358387574838894</v>
      </c>
      <c r="AN392" s="8">
        <v>0.43698882521247501</v>
      </c>
      <c r="AO392" s="8">
        <v>0.57686755599497697</v>
      </c>
      <c r="AP392" s="8">
        <v>1</v>
      </c>
      <c r="AQ392" s="8">
        <v>1</v>
      </c>
      <c r="AR392" s="8">
        <v>1</v>
      </c>
      <c r="AS392" s="47">
        <v>0.15358387574838894</v>
      </c>
      <c r="AT392" s="47">
        <v>0.84551720660174268</v>
      </c>
      <c r="AU392" s="13">
        <v>0</v>
      </c>
    </row>
    <row r="393" spans="4:47" x14ac:dyDescent="0.25">
      <c r="D393" s="8">
        <v>389</v>
      </c>
      <c r="E393" s="8">
        <f t="shared" ca="1" si="85"/>
        <v>0.77140198914532132</v>
      </c>
      <c r="F393" s="21">
        <f t="shared" ca="1" si="86"/>
        <v>43.812201967975419</v>
      </c>
      <c r="G393" s="21"/>
      <c r="H393" s="8">
        <v>389</v>
      </c>
      <c r="I393" s="21">
        <f t="shared" ca="1" si="87"/>
        <v>0.31560765151871462</v>
      </c>
      <c r="J393" s="21">
        <f t="shared" ca="1" si="88"/>
        <v>7.7570571988986821</v>
      </c>
      <c r="K393" s="2"/>
      <c r="M393" s="1"/>
      <c r="N393" s="1"/>
      <c r="Q393" s="26"/>
      <c r="R393" s="42"/>
      <c r="S393" s="26"/>
      <c r="T393" s="26"/>
      <c r="U393" s="26"/>
      <c r="V393" s="26"/>
      <c r="W393" s="26"/>
      <c r="X393" s="26"/>
      <c r="Y393" s="26"/>
      <c r="AF393" s="8">
        <v>383</v>
      </c>
      <c r="AG393" s="8">
        <v>1</v>
      </c>
      <c r="AH393" s="8">
        <v>1</v>
      </c>
      <c r="AI393" s="8">
        <v>1</v>
      </c>
      <c r="AJ393" s="8">
        <v>0.62895992757500307</v>
      </c>
      <c r="AK393" s="8">
        <v>1</v>
      </c>
      <c r="AL393" s="8">
        <v>1</v>
      </c>
      <c r="AM393" s="8">
        <v>0.19013417457374029</v>
      </c>
      <c r="AN393" s="8">
        <v>0</v>
      </c>
      <c r="AO393" s="8">
        <v>0.67203741737709299</v>
      </c>
      <c r="AP393" s="8">
        <v>1</v>
      </c>
      <c r="AQ393" s="8">
        <v>1</v>
      </c>
      <c r="AR393" s="8">
        <v>1</v>
      </c>
      <c r="AS393" s="47">
        <v>0</v>
      </c>
      <c r="AT393" s="47">
        <v>0.78883309523383238</v>
      </c>
      <c r="AU393" s="13">
        <v>1</v>
      </c>
    </row>
    <row r="394" spans="4:47" x14ac:dyDescent="0.25">
      <c r="D394" s="8">
        <v>390</v>
      </c>
      <c r="E394" s="8">
        <f t="shared" ca="1" si="85"/>
        <v>0.98323565607954699</v>
      </c>
      <c r="F394" s="21">
        <f t="shared" ca="1" si="86"/>
        <v>4.2986668217367523</v>
      </c>
      <c r="G394" s="21"/>
      <c r="H394" s="8">
        <v>390</v>
      </c>
      <c r="I394" s="21">
        <f t="shared" ca="1" si="87"/>
        <v>0.58369001929833941</v>
      </c>
      <c r="J394" s="21">
        <f t="shared" ca="1" si="88"/>
        <v>27.190692285131234</v>
      </c>
      <c r="K394" s="2"/>
      <c r="M394" s="1"/>
      <c r="N394" s="1"/>
      <c r="Q394" s="26"/>
      <c r="R394" s="42"/>
      <c r="S394" s="26"/>
      <c r="T394" s="26"/>
      <c r="U394" s="26"/>
      <c r="V394" s="26"/>
      <c r="W394" s="26"/>
      <c r="X394" s="26"/>
      <c r="Y394" s="26"/>
      <c r="AF394" s="8">
        <v>384</v>
      </c>
      <c r="AG394" s="8">
        <v>1</v>
      </c>
      <c r="AH394" s="8">
        <v>1</v>
      </c>
      <c r="AI394" s="8">
        <v>1</v>
      </c>
      <c r="AJ394" s="8">
        <v>1</v>
      </c>
      <c r="AK394" s="8">
        <v>1</v>
      </c>
      <c r="AL394" s="8">
        <v>0.90715976246016605</v>
      </c>
      <c r="AM394" s="8">
        <v>0</v>
      </c>
      <c r="AN394" s="8">
        <v>0.28212177498907326</v>
      </c>
      <c r="AO394" s="8">
        <v>1</v>
      </c>
      <c r="AP394" s="8">
        <v>0.27408223169726215</v>
      </c>
      <c r="AQ394" s="8">
        <v>1</v>
      </c>
      <c r="AR394" s="8">
        <v>1</v>
      </c>
      <c r="AS394" s="47">
        <v>0</v>
      </c>
      <c r="AT394" s="47">
        <v>0.784814019400223</v>
      </c>
      <c r="AU394" s="13">
        <v>1</v>
      </c>
    </row>
    <row r="395" spans="4:47" x14ac:dyDescent="0.25">
      <c r="D395" s="8">
        <v>391</v>
      </c>
      <c r="E395" s="8">
        <f t="shared" ca="1" si="85"/>
        <v>0.72413316075170986</v>
      </c>
      <c r="F395" s="21">
        <f t="shared" ca="1" si="86"/>
        <v>52.733418268844133</v>
      </c>
      <c r="G395" s="21"/>
      <c r="H395" s="8">
        <v>391</v>
      </c>
      <c r="I395" s="21">
        <f t="shared" ca="1" si="87"/>
        <v>0.25403446671857577</v>
      </c>
      <c r="J395" s="21">
        <f t="shared" ca="1" si="88"/>
        <v>2.6459276739497142</v>
      </c>
      <c r="K395" s="2"/>
      <c r="M395" s="1"/>
      <c r="N395" s="1"/>
      <c r="Q395" s="26"/>
      <c r="R395" s="42"/>
      <c r="S395" s="26"/>
      <c r="T395" s="26"/>
      <c r="U395" s="26"/>
      <c r="V395" s="26"/>
      <c r="W395" s="26"/>
      <c r="X395" s="26"/>
      <c r="Y395" s="26"/>
      <c r="AF395" s="8">
        <v>385</v>
      </c>
      <c r="AG395" s="8">
        <v>1</v>
      </c>
      <c r="AH395" s="8">
        <v>0.49641563828793422</v>
      </c>
      <c r="AI395" s="8">
        <v>1</v>
      </c>
      <c r="AJ395" s="8">
        <v>1</v>
      </c>
      <c r="AK395" s="8">
        <v>0.49638067336702313</v>
      </c>
      <c r="AL395" s="8">
        <v>1</v>
      </c>
      <c r="AM395" s="8">
        <v>1</v>
      </c>
      <c r="AN395" s="8">
        <v>0.43830084238030514</v>
      </c>
      <c r="AO395" s="8">
        <v>0</v>
      </c>
      <c r="AP395" s="8">
        <v>0</v>
      </c>
      <c r="AQ395" s="8">
        <v>0.53534699434361144</v>
      </c>
      <c r="AR395" s="8">
        <v>1</v>
      </c>
      <c r="AS395" s="47">
        <v>0</v>
      </c>
      <c r="AT395" s="47">
        <v>0.66557582106996627</v>
      </c>
      <c r="AU395" s="13">
        <v>2</v>
      </c>
    </row>
    <row r="396" spans="4:47" x14ac:dyDescent="0.25">
      <c r="D396" s="8">
        <v>392</v>
      </c>
      <c r="E396" s="8">
        <f t="shared" ca="1" si="85"/>
        <v>6.7757891514342861E-3</v>
      </c>
      <c r="F396" s="21">
        <f t="shared" ca="1" si="86"/>
        <v>541.06627527918693</v>
      </c>
      <c r="G396" s="21"/>
      <c r="H396" s="8">
        <v>392</v>
      </c>
      <c r="I396" s="21">
        <f t="shared" ca="1" si="87"/>
        <v>0.98454204734784689</v>
      </c>
      <c r="J396" s="21">
        <f t="shared" ca="1" si="88"/>
        <v>81.914185918647433</v>
      </c>
      <c r="K396" s="2"/>
      <c r="M396" s="1"/>
      <c r="N396" s="1"/>
      <c r="Q396" s="26"/>
      <c r="R396" s="42"/>
      <c r="S396" s="26"/>
      <c r="T396" s="26"/>
      <c r="U396" s="26"/>
      <c r="V396" s="26"/>
      <c r="W396" s="26"/>
      <c r="X396" s="26"/>
      <c r="Y396" s="26"/>
      <c r="AF396" s="8">
        <v>386</v>
      </c>
      <c r="AG396" s="8">
        <v>1</v>
      </c>
      <c r="AH396" s="8">
        <v>1</v>
      </c>
      <c r="AI396" s="8">
        <v>0.23596092542673783</v>
      </c>
      <c r="AJ396" s="8">
        <v>1</v>
      </c>
      <c r="AK396" s="8">
        <v>1</v>
      </c>
      <c r="AL396" s="8">
        <v>1</v>
      </c>
      <c r="AM396" s="8">
        <v>0.89827343639298041</v>
      </c>
      <c r="AN396" s="8">
        <v>1</v>
      </c>
      <c r="AO396" s="8">
        <v>1</v>
      </c>
      <c r="AP396" s="8">
        <v>1</v>
      </c>
      <c r="AQ396" s="8">
        <v>0.85436486157535307</v>
      </c>
      <c r="AR396" s="8">
        <v>3.7261706687258409E-2</v>
      </c>
      <c r="AS396" s="47">
        <v>3.7261706687258409E-2</v>
      </c>
      <c r="AT396" s="47">
        <v>0.83273239444103253</v>
      </c>
      <c r="AU396" s="13">
        <v>0</v>
      </c>
    </row>
    <row r="397" spans="4:47" x14ac:dyDescent="0.25">
      <c r="D397" s="8">
        <v>393</v>
      </c>
      <c r="E397" s="8">
        <f t="shared" ca="1" si="85"/>
        <v>0.35954222345872666</v>
      </c>
      <c r="F397" s="21">
        <f t="shared" ca="1" si="86"/>
        <v>140.56989497939509</v>
      </c>
      <c r="G397" s="21"/>
      <c r="H397" s="8">
        <v>393</v>
      </c>
      <c r="I397" s="21">
        <f t="shared" ca="1" si="87"/>
        <v>0.97209848195062454</v>
      </c>
      <c r="J397" s="21">
        <f t="shared" ca="1" si="88"/>
        <v>75.011026485854757</v>
      </c>
      <c r="K397" s="2"/>
      <c r="M397" s="1"/>
      <c r="N397" s="1"/>
      <c r="Q397" s="26"/>
      <c r="R397" s="42"/>
      <c r="S397" s="26"/>
      <c r="T397" s="26"/>
      <c r="U397" s="26"/>
      <c r="V397" s="26"/>
      <c r="W397" s="26"/>
      <c r="X397" s="26"/>
      <c r="Y397" s="26"/>
      <c r="AF397" s="8">
        <v>387</v>
      </c>
      <c r="AG397" s="8">
        <v>8.692023923785816E-2</v>
      </c>
      <c r="AH397" s="8">
        <v>1</v>
      </c>
      <c r="AI397" s="8">
        <v>1</v>
      </c>
      <c r="AJ397" s="8">
        <v>1</v>
      </c>
      <c r="AK397" s="8">
        <v>1</v>
      </c>
      <c r="AL397" s="8">
        <v>1</v>
      </c>
      <c r="AM397" s="8">
        <v>1</v>
      </c>
      <c r="AN397" s="8">
        <v>1</v>
      </c>
      <c r="AO397" s="8">
        <v>1</v>
      </c>
      <c r="AP397" s="8">
        <v>0.93046446545814698</v>
      </c>
      <c r="AQ397" s="8">
        <v>0</v>
      </c>
      <c r="AR397" s="8">
        <v>7.8321808830585191E-2</v>
      </c>
      <c r="AS397" s="47">
        <v>0</v>
      </c>
      <c r="AT397" s="47">
        <v>0.75607370388855977</v>
      </c>
      <c r="AU397" s="13">
        <v>1</v>
      </c>
    </row>
    <row r="398" spans="4:47" x14ac:dyDescent="0.25">
      <c r="D398" s="8">
        <v>394</v>
      </c>
      <c r="E398" s="8">
        <f t="shared" ca="1" si="85"/>
        <v>0.51006156336925368</v>
      </c>
      <c r="F398" s="21">
        <f t="shared" ca="1" si="86"/>
        <v>98.504807863981554</v>
      </c>
      <c r="G398" s="21"/>
      <c r="H398" s="8">
        <v>394</v>
      </c>
      <c r="I398" s="21">
        <f t="shared" ca="1" si="87"/>
        <v>0.81318733227053019</v>
      </c>
      <c r="J398" s="21">
        <f t="shared" ca="1" si="88"/>
        <v>46.258932617546449</v>
      </c>
      <c r="K398" s="2"/>
      <c r="M398" s="1"/>
      <c r="N398" s="1"/>
      <c r="Q398" s="26"/>
      <c r="R398" s="42"/>
      <c r="S398" s="26"/>
      <c r="T398" s="26"/>
      <c r="U398" s="26"/>
      <c r="V398" s="26"/>
      <c r="W398" s="26"/>
      <c r="X398" s="26"/>
      <c r="Y398" s="26"/>
      <c r="AF398" s="8">
        <v>388</v>
      </c>
      <c r="AG398" s="8">
        <v>1</v>
      </c>
      <c r="AH398" s="8">
        <v>0.61804188694467099</v>
      </c>
      <c r="AI398" s="8">
        <v>0.73620321961014623</v>
      </c>
      <c r="AJ398" s="8">
        <v>1</v>
      </c>
      <c r="AK398" s="8">
        <v>0.51627888357395402</v>
      </c>
      <c r="AL398" s="8">
        <v>0.99533462019656627</v>
      </c>
      <c r="AM398" s="8">
        <v>1</v>
      </c>
      <c r="AN398" s="8">
        <v>0.17427489794546649</v>
      </c>
      <c r="AO398" s="8">
        <v>0</v>
      </c>
      <c r="AP398" s="8">
        <v>0.93275384286337815</v>
      </c>
      <c r="AQ398" s="8">
        <v>1</v>
      </c>
      <c r="AR398" s="8">
        <v>1</v>
      </c>
      <c r="AS398" s="47">
        <v>0</v>
      </c>
      <c r="AT398" s="47">
        <v>0.74879465097021658</v>
      </c>
      <c r="AU398" s="13">
        <v>1</v>
      </c>
    </row>
    <row r="399" spans="4:47" x14ac:dyDescent="0.25">
      <c r="D399" s="8">
        <v>395</v>
      </c>
      <c r="E399" s="8">
        <f t="shared" ca="1" si="85"/>
        <v>0.81666550202371335</v>
      </c>
      <c r="F399" s="21">
        <f t="shared" ca="1" si="86"/>
        <v>35.48291409225267</v>
      </c>
      <c r="G399" s="21"/>
      <c r="H399" s="8">
        <v>395</v>
      </c>
      <c r="I399" s="21">
        <f t="shared" ca="1" si="87"/>
        <v>0.23333270159115704</v>
      </c>
      <c r="J399" s="21">
        <f t="shared" ca="1" si="88"/>
        <v>0.78880760421688834</v>
      </c>
      <c r="K399" s="2"/>
      <c r="M399" s="1"/>
      <c r="N399" s="1"/>
      <c r="Q399" s="26"/>
      <c r="R399" s="42"/>
      <c r="S399" s="26"/>
      <c r="T399" s="26"/>
      <c r="U399" s="26"/>
      <c r="V399" s="26"/>
      <c r="W399" s="26"/>
      <c r="X399" s="26"/>
      <c r="Y399" s="26"/>
      <c r="AF399" s="8">
        <v>389</v>
      </c>
      <c r="AG399" s="8">
        <v>1</v>
      </c>
      <c r="AH399" s="8">
        <v>1</v>
      </c>
      <c r="AI399" s="8">
        <v>1</v>
      </c>
      <c r="AJ399" s="8">
        <v>1</v>
      </c>
      <c r="AK399" s="8">
        <v>1</v>
      </c>
      <c r="AL399" s="8">
        <v>1</v>
      </c>
      <c r="AM399" s="8">
        <v>1</v>
      </c>
      <c r="AN399" s="8">
        <v>1</v>
      </c>
      <c r="AO399" s="8">
        <v>1</v>
      </c>
      <c r="AP399" s="8">
        <v>1</v>
      </c>
      <c r="AQ399" s="8">
        <v>1</v>
      </c>
      <c r="AR399" s="8">
        <v>1</v>
      </c>
      <c r="AS399" s="47">
        <v>1</v>
      </c>
      <c r="AT399" s="47">
        <v>1</v>
      </c>
      <c r="AU399" s="13">
        <v>0</v>
      </c>
    </row>
    <row r="400" spans="4:47" x14ac:dyDescent="0.25">
      <c r="D400" s="8">
        <v>396</v>
      </c>
      <c r="E400" s="8">
        <f t="shared" ca="1" si="85"/>
        <v>0.62667101960342253</v>
      </c>
      <c r="F400" s="21">
        <f t="shared" ca="1" si="86"/>
        <v>72.227326922397722</v>
      </c>
      <c r="G400" s="21"/>
      <c r="H400" s="8">
        <v>396</v>
      </c>
      <c r="I400" s="21">
        <f t="shared" ca="1" si="87"/>
        <v>0.57177418606236496</v>
      </c>
      <c r="J400" s="21">
        <f t="shared" ca="1" si="88"/>
        <v>26.334773622607109</v>
      </c>
      <c r="K400" s="2"/>
      <c r="M400" s="1"/>
      <c r="N400" s="1"/>
      <c r="Q400" s="26"/>
      <c r="R400" s="42"/>
      <c r="S400" s="26"/>
      <c r="T400" s="26"/>
      <c r="U400" s="26"/>
      <c r="V400" s="26"/>
      <c r="W400" s="26"/>
      <c r="X400" s="26"/>
      <c r="Y400" s="26"/>
      <c r="AF400" s="8">
        <v>390</v>
      </c>
      <c r="AG400" s="8">
        <v>1</v>
      </c>
      <c r="AH400" s="8">
        <v>1</v>
      </c>
      <c r="AI400" s="8">
        <v>1</v>
      </c>
      <c r="AJ400" s="8">
        <v>1</v>
      </c>
      <c r="AK400" s="8">
        <v>2.6497575807884605E-2</v>
      </c>
      <c r="AL400" s="8">
        <v>0.43141712621387945</v>
      </c>
      <c r="AM400" s="8">
        <v>1</v>
      </c>
      <c r="AN400" s="8">
        <v>1</v>
      </c>
      <c r="AO400" s="8">
        <v>1</v>
      </c>
      <c r="AP400" s="8">
        <v>1</v>
      </c>
      <c r="AQ400" s="8">
        <v>1</v>
      </c>
      <c r="AR400" s="8">
        <v>1</v>
      </c>
      <c r="AS400" s="47">
        <v>2.6497575807884605E-2</v>
      </c>
      <c r="AT400" s="47">
        <v>0.87058613325057754</v>
      </c>
      <c r="AU400" s="13">
        <v>0</v>
      </c>
    </row>
    <row r="401" spans="4:47" x14ac:dyDescent="0.25">
      <c r="D401" s="8">
        <v>397</v>
      </c>
      <c r="E401" s="8">
        <f t="shared" ca="1" si="85"/>
        <v>0.732124902533274</v>
      </c>
      <c r="F401" s="21">
        <f t="shared" ca="1" si="86"/>
        <v>51.205265165405564</v>
      </c>
      <c r="G401" s="21"/>
      <c r="H401" s="8">
        <v>397</v>
      </c>
      <c r="I401" s="21">
        <f t="shared" ca="1" si="87"/>
        <v>0.60658268549648786</v>
      </c>
      <c r="J401" s="21">
        <f t="shared" ca="1" si="88"/>
        <v>28.851409709203836</v>
      </c>
      <c r="K401" s="2"/>
      <c r="M401" s="1"/>
      <c r="N401" s="1"/>
      <c r="Q401" s="26"/>
      <c r="R401" s="42"/>
      <c r="S401" s="26"/>
      <c r="T401" s="26"/>
      <c r="U401" s="26"/>
      <c r="V401" s="26"/>
      <c r="W401" s="26"/>
      <c r="X401" s="26"/>
      <c r="Y401" s="26"/>
      <c r="AF401" s="8">
        <v>391</v>
      </c>
      <c r="AG401" s="8">
        <v>1</v>
      </c>
      <c r="AH401" s="8">
        <v>1</v>
      </c>
      <c r="AI401" s="8">
        <v>0.96565216925486197</v>
      </c>
      <c r="AJ401" s="8">
        <v>0</v>
      </c>
      <c r="AK401" s="8">
        <v>0</v>
      </c>
      <c r="AL401" s="8">
        <v>0.54901189859131894</v>
      </c>
      <c r="AM401" s="8">
        <v>1</v>
      </c>
      <c r="AN401" s="8">
        <v>1</v>
      </c>
      <c r="AO401" s="8">
        <v>1</v>
      </c>
      <c r="AP401" s="8">
        <v>1</v>
      </c>
      <c r="AQ401" s="8">
        <v>1</v>
      </c>
      <c r="AR401" s="8">
        <v>0.68290699374953079</v>
      </c>
      <c r="AS401" s="47">
        <v>0</v>
      </c>
      <c r="AT401" s="47">
        <v>0.76596079729007049</v>
      </c>
      <c r="AU401" s="13">
        <v>2</v>
      </c>
    </row>
    <row r="402" spans="4:47" x14ac:dyDescent="0.25">
      <c r="D402" s="8">
        <v>398</v>
      </c>
      <c r="E402" s="8">
        <f t="shared" ca="1" si="85"/>
        <v>0.40375783894448902</v>
      </c>
      <c r="F402" s="21">
        <f t="shared" ca="1" si="86"/>
        <v>126.90136080021068</v>
      </c>
      <c r="G402" s="21"/>
      <c r="H402" s="8">
        <v>398</v>
      </c>
      <c r="I402" s="21">
        <f t="shared" ca="1" si="87"/>
        <v>0.12445114753279662</v>
      </c>
      <c r="J402" s="21">
        <f t="shared" ca="1" si="88"/>
        <v>11.160578982211483</v>
      </c>
      <c r="K402" s="2"/>
      <c r="M402" s="1"/>
      <c r="N402" s="1"/>
      <c r="Q402" s="26"/>
      <c r="R402" s="42"/>
      <c r="S402" s="26"/>
      <c r="T402" s="26"/>
      <c r="U402" s="26"/>
      <c r="V402" s="26"/>
      <c r="W402" s="26"/>
      <c r="X402" s="26"/>
      <c r="Y402" s="26"/>
      <c r="AF402" s="8">
        <v>392</v>
      </c>
      <c r="AG402" s="8">
        <v>1</v>
      </c>
      <c r="AH402" s="8">
        <v>1</v>
      </c>
      <c r="AI402" s="8">
        <v>0.94322422127997041</v>
      </c>
      <c r="AJ402" s="8">
        <v>1</v>
      </c>
      <c r="AK402" s="8">
        <v>1</v>
      </c>
      <c r="AL402" s="8">
        <v>1</v>
      </c>
      <c r="AM402" s="8">
        <v>1</v>
      </c>
      <c r="AN402" s="8">
        <v>0.90549467707845199</v>
      </c>
      <c r="AO402" s="8">
        <v>0.58575869851289708</v>
      </c>
      <c r="AP402" s="8">
        <v>1</v>
      </c>
      <c r="AQ402" s="8">
        <v>1</v>
      </c>
      <c r="AR402" s="8">
        <v>0.40067898128965623</v>
      </c>
      <c r="AS402" s="47">
        <v>0.40067898128965623</v>
      </c>
      <c r="AT402" s="47">
        <v>0.90220300061500647</v>
      </c>
      <c r="AU402" s="13">
        <v>0</v>
      </c>
    </row>
    <row r="403" spans="4:47" x14ac:dyDescent="0.25">
      <c r="D403" s="8">
        <v>399</v>
      </c>
      <c r="E403" s="8">
        <f t="shared" ca="1" si="85"/>
        <v>0.94114555500659181</v>
      </c>
      <c r="F403" s="21">
        <f t="shared" ca="1" si="86"/>
        <v>12.733626405170988</v>
      </c>
      <c r="G403" s="21"/>
      <c r="H403" s="8">
        <v>399</v>
      </c>
      <c r="I403" s="21">
        <f t="shared" ca="1" si="87"/>
        <v>5.4623831051592631E-2</v>
      </c>
      <c r="J403" s="21">
        <f t="shared" ca="1" si="88"/>
        <v>23.769404103351988</v>
      </c>
      <c r="K403" s="2"/>
      <c r="M403" s="1"/>
      <c r="N403" s="1"/>
      <c r="Q403" s="26"/>
      <c r="R403" s="42"/>
      <c r="S403" s="26"/>
      <c r="T403" s="26"/>
      <c r="U403" s="26"/>
      <c r="V403" s="26"/>
      <c r="W403" s="26"/>
      <c r="X403" s="26"/>
      <c r="Y403" s="26"/>
      <c r="AF403" s="8">
        <v>393</v>
      </c>
      <c r="AG403" s="8">
        <v>9.7014462494576764E-2</v>
      </c>
      <c r="AH403" s="8">
        <v>1</v>
      </c>
      <c r="AI403" s="8">
        <v>1</v>
      </c>
      <c r="AJ403" s="8">
        <v>1</v>
      </c>
      <c r="AK403" s="8">
        <v>1</v>
      </c>
      <c r="AL403" s="8">
        <v>1</v>
      </c>
      <c r="AM403" s="8">
        <v>1</v>
      </c>
      <c r="AN403" s="8">
        <v>0.76499474801558764</v>
      </c>
      <c r="AO403" s="8">
        <v>0.65475030403637602</v>
      </c>
      <c r="AP403" s="8">
        <v>0.11434954335286861</v>
      </c>
      <c r="AQ403" s="8">
        <v>1</v>
      </c>
      <c r="AR403" s="8">
        <v>0.93989388057830625</v>
      </c>
      <c r="AS403" s="47">
        <v>9.7014462494576764E-2</v>
      </c>
      <c r="AT403" s="47">
        <v>0.79464750901033643</v>
      </c>
      <c r="AU403" s="13">
        <v>0</v>
      </c>
    </row>
    <row r="404" spans="4:47" x14ac:dyDescent="0.25">
      <c r="D404" s="8">
        <v>400</v>
      </c>
      <c r="E404" s="8">
        <f t="shared" ca="1" si="85"/>
        <v>0.35782096322354995</v>
      </c>
      <c r="F404" s="21">
        <f t="shared" ca="1" si="86"/>
        <v>141.1302512379728</v>
      </c>
      <c r="G404" s="21"/>
      <c r="H404" s="8">
        <v>400</v>
      </c>
      <c r="I404" s="21">
        <f t="shared" ca="1" si="87"/>
        <v>0.94005019127713052</v>
      </c>
      <c r="J404" s="21">
        <f t="shared" ca="1" si="88"/>
        <v>64.965447664994741</v>
      </c>
      <c r="K404" s="2"/>
      <c r="M404" s="1"/>
      <c r="N404" s="1"/>
      <c r="Q404" s="26"/>
      <c r="R404" s="42"/>
      <c r="S404" s="26"/>
      <c r="T404" s="26"/>
      <c r="U404" s="26"/>
      <c r="V404" s="26"/>
      <c r="W404" s="26"/>
      <c r="X404" s="26"/>
      <c r="Y404" s="26"/>
      <c r="AF404" s="8">
        <v>394</v>
      </c>
      <c r="AG404" s="8">
        <v>1</v>
      </c>
      <c r="AH404" s="8">
        <v>1</v>
      </c>
      <c r="AI404" s="8">
        <v>1</v>
      </c>
      <c r="AJ404" s="8">
        <v>1</v>
      </c>
      <c r="AK404" s="8">
        <v>0.82336212345891846</v>
      </c>
      <c r="AL404" s="8">
        <v>0</v>
      </c>
      <c r="AM404" s="8">
        <v>0.49033225925461832</v>
      </c>
      <c r="AN404" s="8">
        <v>1</v>
      </c>
      <c r="AO404" s="8">
        <v>1</v>
      </c>
      <c r="AP404" s="8">
        <v>1</v>
      </c>
      <c r="AQ404" s="8">
        <v>0.89698900763954348</v>
      </c>
      <c r="AR404" s="8">
        <v>1.7658050286099163E-2</v>
      </c>
      <c r="AS404" s="47">
        <v>0</v>
      </c>
      <c r="AT404" s="47">
        <v>0.76762081000595894</v>
      </c>
      <c r="AU404" s="13">
        <v>1</v>
      </c>
    </row>
    <row r="405" spans="4:47" x14ac:dyDescent="0.25">
      <c r="D405" s="8">
        <v>401</v>
      </c>
      <c r="E405" s="8">
        <f t="shared" ca="1" si="85"/>
        <v>0.81122345584358735</v>
      </c>
      <c r="F405" s="21">
        <f t="shared" ca="1" si="86"/>
        <v>36.476200541623406</v>
      </c>
      <c r="G405" s="21"/>
      <c r="H405" s="8">
        <v>401</v>
      </c>
      <c r="I405" s="21">
        <f t="shared" ca="1" si="87"/>
        <v>0.69706968780876588</v>
      </c>
      <c r="J405" s="21">
        <f t="shared" ca="1" si="88"/>
        <v>35.754149594101975</v>
      </c>
      <c r="K405" s="2"/>
      <c r="M405" s="1"/>
      <c r="N405" s="1"/>
      <c r="Q405" s="26"/>
      <c r="R405" s="42"/>
      <c r="S405" s="26"/>
      <c r="T405" s="26"/>
      <c r="U405" s="26"/>
      <c r="V405" s="26"/>
      <c r="W405" s="26"/>
      <c r="X405" s="26"/>
      <c r="Y405" s="26"/>
      <c r="AF405" s="8">
        <v>395</v>
      </c>
      <c r="AG405" s="8">
        <v>1</v>
      </c>
      <c r="AH405" s="8">
        <v>1</v>
      </c>
      <c r="AI405" s="8">
        <v>1</v>
      </c>
      <c r="AJ405" s="8">
        <v>1</v>
      </c>
      <c r="AK405" s="8">
        <v>1</v>
      </c>
      <c r="AL405" s="8">
        <v>0.86614591774196015</v>
      </c>
      <c r="AM405" s="8">
        <v>1</v>
      </c>
      <c r="AN405" s="8">
        <v>0.77868343532440298</v>
      </c>
      <c r="AO405" s="8">
        <v>1</v>
      </c>
      <c r="AP405" s="8">
        <v>1</v>
      </c>
      <c r="AQ405" s="8">
        <v>1</v>
      </c>
      <c r="AR405" s="8">
        <v>1</v>
      </c>
      <c r="AS405" s="47">
        <v>0.77868343532440298</v>
      </c>
      <c r="AT405" s="47">
        <v>0.97020154528031588</v>
      </c>
      <c r="AU405" s="13">
        <v>0</v>
      </c>
    </row>
    <row r="406" spans="4:47" x14ac:dyDescent="0.25">
      <c r="D406" s="8">
        <v>402</v>
      </c>
      <c r="E406" s="8">
        <f t="shared" ca="1" si="85"/>
        <v>0.46150364906504715</v>
      </c>
      <c r="F406" s="21">
        <f t="shared" ca="1" si="86"/>
        <v>110.8159680072647</v>
      </c>
      <c r="G406" s="21"/>
      <c r="H406" s="8">
        <v>402</v>
      </c>
      <c r="I406" s="21">
        <f t="shared" ca="1" si="87"/>
        <v>0.24745241882839986</v>
      </c>
      <c r="J406" s="21">
        <f t="shared" ca="1" si="88"/>
        <v>2.0646008386988974</v>
      </c>
      <c r="K406" s="2"/>
      <c r="M406" s="1"/>
      <c r="N406" s="1"/>
      <c r="Q406" s="26"/>
      <c r="R406" s="42"/>
      <c r="S406" s="26"/>
      <c r="T406" s="26"/>
      <c r="U406" s="26"/>
      <c r="V406" s="26"/>
      <c r="W406" s="26"/>
      <c r="X406" s="26"/>
      <c r="Y406" s="26"/>
      <c r="AF406" s="8">
        <v>396</v>
      </c>
      <c r="AG406" s="8">
        <v>1</v>
      </c>
      <c r="AH406" s="8">
        <v>1</v>
      </c>
      <c r="AI406" s="8">
        <v>1</v>
      </c>
      <c r="AJ406" s="8">
        <v>1</v>
      </c>
      <c r="AK406" s="8">
        <v>1</v>
      </c>
      <c r="AL406" s="8">
        <v>1</v>
      </c>
      <c r="AM406" s="8">
        <v>1</v>
      </c>
      <c r="AN406" s="8">
        <v>1</v>
      </c>
      <c r="AO406" s="8">
        <v>1</v>
      </c>
      <c r="AP406" s="8">
        <v>0.14681506648846535</v>
      </c>
      <c r="AQ406" s="8">
        <v>0.70266733675913806</v>
      </c>
      <c r="AR406" s="8">
        <v>1</v>
      </c>
      <c r="AS406" s="47">
        <v>0.14681506648846535</v>
      </c>
      <c r="AT406" s="47">
        <v>0.90309941688744266</v>
      </c>
      <c r="AU406" s="13">
        <v>0</v>
      </c>
    </row>
    <row r="407" spans="4:47" x14ac:dyDescent="0.25">
      <c r="D407" s="8">
        <v>403</v>
      </c>
      <c r="E407" s="8">
        <f t="shared" ca="1" si="85"/>
        <v>0.88652362714897481</v>
      </c>
      <c r="F407" s="21">
        <f t="shared" ca="1" si="86"/>
        <v>22.813119853687009</v>
      </c>
      <c r="G407" s="21"/>
      <c r="H407" s="8">
        <v>403</v>
      </c>
      <c r="I407" s="21">
        <f t="shared" ca="1" si="87"/>
        <v>0.15610254022823278</v>
      </c>
      <c r="J407" s="21">
        <f t="shared" ca="1" si="88"/>
        <v>7.1574268587195711</v>
      </c>
      <c r="K407" s="2"/>
      <c r="M407" s="1"/>
      <c r="N407" s="1"/>
      <c r="Q407" s="26"/>
      <c r="R407" s="42"/>
      <c r="S407" s="26"/>
      <c r="T407" s="26"/>
      <c r="U407" s="26"/>
      <c r="V407" s="26"/>
      <c r="W407" s="26"/>
      <c r="X407" s="26"/>
      <c r="Y407" s="26"/>
      <c r="AF407" s="8">
        <v>397</v>
      </c>
      <c r="AG407" s="8">
        <v>1</v>
      </c>
      <c r="AH407" s="8">
        <v>1</v>
      </c>
      <c r="AI407" s="8">
        <v>1</v>
      </c>
      <c r="AJ407" s="8">
        <v>1</v>
      </c>
      <c r="AK407" s="8">
        <v>1</v>
      </c>
      <c r="AL407" s="8">
        <v>1</v>
      </c>
      <c r="AM407" s="8">
        <v>0.79974457489410156</v>
      </c>
      <c r="AN407" s="8">
        <v>0.60739631149326379</v>
      </c>
      <c r="AO407" s="8">
        <v>0.93148965353320823</v>
      </c>
      <c r="AP407" s="8">
        <v>1</v>
      </c>
      <c r="AQ407" s="8">
        <v>1</v>
      </c>
      <c r="AR407" s="8">
        <v>1</v>
      </c>
      <c r="AS407" s="47">
        <v>0.60739631149326379</v>
      </c>
      <c r="AT407" s="47">
        <v>0.94401659475069744</v>
      </c>
      <c r="AU407" s="13">
        <v>0</v>
      </c>
    </row>
    <row r="408" spans="4:47" x14ac:dyDescent="0.25">
      <c r="D408" s="8">
        <v>404</v>
      </c>
      <c r="E408" s="8">
        <f t="shared" ca="1" si="85"/>
        <v>0.38895351435312431</v>
      </c>
      <c r="F408" s="21">
        <f t="shared" ca="1" si="86"/>
        <v>131.33079678784998</v>
      </c>
      <c r="G408" s="21"/>
      <c r="H408" s="8">
        <v>404</v>
      </c>
      <c r="I408" s="21">
        <f t="shared" ca="1" si="87"/>
        <v>0.76847735325962707</v>
      </c>
      <c r="J408" s="21">
        <f t="shared" ca="1" si="88"/>
        <v>41.877774545413544</v>
      </c>
      <c r="K408" s="2"/>
      <c r="M408" s="1"/>
      <c r="N408" s="1"/>
      <c r="Q408" s="26"/>
      <c r="R408" s="42"/>
      <c r="S408" s="26"/>
      <c r="T408" s="26"/>
      <c r="U408" s="26"/>
      <c r="V408" s="26"/>
      <c r="W408" s="26"/>
      <c r="X408" s="26"/>
      <c r="Y408" s="26"/>
      <c r="AF408" s="8">
        <v>398</v>
      </c>
      <c r="AG408" s="8">
        <v>0.14545440528707976</v>
      </c>
      <c r="AH408" s="8">
        <v>1</v>
      </c>
      <c r="AI408" s="8">
        <v>1</v>
      </c>
      <c r="AJ408" s="8">
        <v>1</v>
      </c>
      <c r="AK408" s="8">
        <v>1</v>
      </c>
      <c r="AL408" s="8">
        <v>1</v>
      </c>
      <c r="AM408" s="8">
        <v>1</v>
      </c>
      <c r="AN408" s="8">
        <v>1</v>
      </c>
      <c r="AO408" s="8">
        <v>0.19934229420226376</v>
      </c>
      <c r="AP408" s="8">
        <v>0.89259611698024299</v>
      </c>
      <c r="AQ408" s="8">
        <v>1</v>
      </c>
      <c r="AR408" s="8">
        <v>1</v>
      </c>
      <c r="AS408" s="47">
        <v>0.14545440528707976</v>
      </c>
      <c r="AT408" s="47">
        <v>0.85249269867494504</v>
      </c>
      <c r="AU408" s="13">
        <v>0</v>
      </c>
    </row>
    <row r="409" spans="4:47" x14ac:dyDescent="0.25">
      <c r="D409" s="8">
        <v>405</v>
      </c>
      <c r="E409" s="8">
        <f t="shared" ca="1" si="85"/>
        <v>0.89492069486358061</v>
      </c>
      <c r="F409" s="21">
        <f t="shared" ca="1" si="86"/>
        <v>21.286166149331109</v>
      </c>
      <c r="G409" s="21"/>
      <c r="H409" s="8">
        <v>405</v>
      </c>
      <c r="I409" s="21">
        <f t="shared" ca="1" si="87"/>
        <v>0.66603704248041773</v>
      </c>
      <c r="J409" s="21">
        <f t="shared" ca="1" si="88"/>
        <v>33.308786558311411</v>
      </c>
      <c r="K409" s="2"/>
      <c r="M409" s="1"/>
      <c r="N409" s="1"/>
      <c r="Q409" s="26"/>
      <c r="R409" s="42"/>
      <c r="S409" s="26"/>
      <c r="T409" s="26"/>
      <c r="U409" s="26"/>
      <c r="V409" s="26"/>
      <c r="W409" s="26"/>
      <c r="X409" s="26"/>
      <c r="Y409" s="26"/>
      <c r="AF409" s="8">
        <v>399</v>
      </c>
      <c r="AG409" s="8">
        <v>1</v>
      </c>
      <c r="AH409" s="8">
        <v>1</v>
      </c>
      <c r="AI409" s="8">
        <v>1</v>
      </c>
      <c r="AJ409" s="8">
        <v>0.27897664917424358</v>
      </c>
      <c r="AK409" s="8">
        <v>0.63217216738848947</v>
      </c>
      <c r="AL409" s="8">
        <v>9.2863966930356881E-2</v>
      </c>
      <c r="AM409" s="8">
        <v>1</v>
      </c>
      <c r="AN409" s="8">
        <v>1</v>
      </c>
      <c r="AO409" s="8">
        <v>1</v>
      </c>
      <c r="AP409" s="8">
        <v>1</v>
      </c>
      <c r="AQ409" s="8">
        <v>1</v>
      </c>
      <c r="AR409" s="8">
        <v>0.47494656636333654</v>
      </c>
      <c r="AS409" s="47">
        <v>9.2863966930356881E-2</v>
      </c>
      <c r="AT409" s="47">
        <v>0.79034492939573864</v>
      </c>
      <c r="AU409" s="13">
        <v>0</v>
      </c>
    </row>
    <row r="410" spans="4:47" x14ac:dyDescent="0.25">
      <c r="D410" s="8">
        <v>406</v>
      </c>
      <c r="E410" s="8">
        <f t="shared" ca="1" si="85"/>
        <v>0.65110992086371156</v>
      </c>
      <c r="F410" s="21">
        <f t="shared" ca="1" si="86"/>
        <v>67.169580146823876</v>
      </c>
      <c r="G410" s="21"/>
      <c r="H410" s="8">
        <v>406</v>
      </c>
      <c r="I410" s="21">
        <f t="shared" ca="1" si="87"/>
        <v>0.20593163611310816</v>
      </c>
      <c r="J410" s="21">
        <f t="shared" ca="1" si="88"/>
        <v>1.817029579678902</v>
      </c>
      <c r="K410" s="2"/>
      <c r="M410" s="1"/>
      <c r="N410" s="1"/>
      <c r="Q410" s="26"/>
      <c r="R410" s="42"/>
      <c r="S410" s="26"/>
      <c r="T410" s="26"/>
      <c r="U410" s="26"/>
      <c r="V410" s="26"/>
      <c r="W410" s="26"/>
      <c r="X410" s="26"/>
      <c r="Y410" s="26"/>
      <c r="AF410" s="8">
        <v>400</v>
      </c>
      <c r="AG410" s="8">
        <v>0</v>
      </c>
      <c r="AH410" s="8">
        <v>0.78530056820662664</v>
      </c>
      <c r="AI410" s="8">
        <v>1</v>
      </c>
      <c r="AJ410" s="8">
        <v>1</v>
      </c>
      <c r="AK410" s="8">
        <v>1</v>
      </c>
      <c r="AL410" s="8">
        <v>1</v>
      </c>
      <c r="AM410" s="8">
        <v>1</v>
      </c>
      <c r="AN410" s="8">
        <v>1</v>
      </c>
      <c r="AO410" s="8">
        <v>1</v>
      </c>
      <c r="AP410" s="8">
        <v>1</v>
      </c>
      <c r="AQ410" s="8">
        <v>0.85642822559990839</v>
      </c>
      <c r="AR410" s="8">
        <v>0.6249086746463417</v>
      </c>
      <c r="AS410" s="47">
        <v>0</v>
      </c>
      <c r="AT410" s="47">
        <v>0.854940908470738</v>
      </c>
      <c r="AU410" s="13">
        <v>1</v>
      </c>
    </row>
    <row r="411" spans="4:47" x14ac:dyDescent="0.25">
      <c r="D411" s="8">
        <v>407</v>
      </c>
      <c r="E411" s="8">
        <f t="shared" ca="1" si="85"/>
        <v>0.7788984927981103</v>
      </c>
      <c r="F411" s="21">
        <f t="shared" ca="1" si="86"/>
        <v>42.420595511369243</v>
      </c>
      <c r="G411" s="21"/>
      <c r="H411" s="8">
        <v>407</v>
      </c>
      <c r="I411" s="21">
        <f t="shared" ca="1" si="87"/>
        <v>6.3753841714687676E-2</v>
      </c>
      <c r="J411" s="21">
        <f t="shared" ca="1" si="88"/>
        <v>21.58869160048355</v>
      </c>
      <c r="K411" s="2"/>
      <c r="M411" s="1"/>
      <c r="N411" s="1"/>
      <c r="Q411" s="26"/>
      <c r="R411" s="42"/>
      <c r="S411" s="26"/>
      <c r="T411" s="26"/>
      <c r="U411" s="26"/>
      <c r="V411" s="26"/>
      <c r="W411" s="26"/>
      <c r="X411" s="26"/>
      <c r="Y411" s="26"/>
      <c r="AF411" s="8">
        <v>401</v>
      </c>
      <c r="AG411" s="8">
        <v>0.73784024737711484</v>
      </c>
      <c r="AH411" s="8">
        <v>1</v>
      </c>
      <c r="AI411" s="8">
        <v>1</v>
      </c>
      <c r="AJ411" s="8">
        <v>1</v>
      </c>
      <c r="AK411" s="8">
        <v>0.95786387677353269</v>
      </c>
      <c r="AL411" s="8">
        <v>0.40300738535443087</v>
      </c>
      <c r="AM411" s="8">
        <v>0.45523995625098318</v>
      </c>
      <c r="AN411" s="8">
        <v>0.81808176040560221</v>
      </c>
      <c r="AO411" s="8">
        <v>1</v>
      </c>
      <c r="AP411" s="8">
        <v>1</v>
      </c>
      <c r="AQ411" s="8">
        <v>0.69708071437077401</v>
      </c>
      <c r="AR411" s="8">
        <v>0.6821019070456743</v>
      </c>
      <c r="AS411" s="47">
        <v>0.40300738535443087</v>
      </c>
      <c r="AT411" s="47">
        <v>0.81147288541149665</v>
      </c>
      <c r="AU411" s="13">
        <v>0</v>
      </c>
    </row>
    <row r="412" spans="4:47" x14ac:dyDescent="0.25">
      <c r="D412" s="8">
        <v>408</v>
      </c>
      <c r="E412" s="8">
        <f t="shared" ca="1" si="85"/>
        <v>0.47310429646354257</v>
      </c>
      <c r="F412" s="21">
        <f t="shared" ca="1" si="86"/>
        <v>107.78441156097097</v>
      </c>
      <c r="G412" s="21"/>
      <c r="H412" s="8">
        <v>408</v>
      </c>
      <c r="I412" s="21">
        <f t="shared" ca="1" si="87"/>
        <v>0.16637548375102273</v>
      </c>
      <c r="J412" s="21">
        <f t="shared" ca="1" si="88"/>
        <v>5.9763225889882641</v>
      </c>
      <c r="K412" s="2"/>
      <c r="M412" s="1"/>
      <c r="N412" s="1"/>
      <c r="Q412" s="26"/>
      <c r="R412" s="42"/>
      <c r="S412" s="26"/>
      <c r="T412" s="26"/>
      <c r="U412" s="26"/>
      <c r="V412" s="26"/>
      <c r="W412" s="26"/>
      <c r="X412" s="26"/>
      <c r="Y412" s="26"/>
      <c r="AF412" s="8">
        <v>402</v>
      </c>
      <c r="AG412" s="8">
        <v>0</v>
      </c>
      <c r="AH412" s="8">
        <v>7.186112951655689E-2</v>
      </c>
      <c r="AI412" s="8">
        <v>0.83518939353492783</v>
      </c>
      <c r="AJ412" s="8">
        <v>1</v>
      </c>
      <c r="AK412" s="8">
        <v>0.70248067601876818</v>
      </c>
      <c r="AL412" s="8">
        <v>0</v>
      </c>
      <c r="AM412" s="8">
        <v>0.75207076162393693</v>
      </c>
      <c r="AN412" s="8">
        <v>1</v>
      </c>
      <c r="AO412" s="8">
        <v>1</v>
      </c>
      <c r="AP412" s="8">
        <v>0.76451952398835399</v>
      </c>
      <c r="AQ412" s="8">
        <v>0.54718950181243897</v>
      </c>
      <c r="AR412" s="8">
        <v>0.88898043734873011</v>
      </c>
      <c r="AS412" s="47">
        <v>0</v>
      </c>
      <c r="AT412" s="47">
        <v>0.63470756506518622</v>
      </c>
      <c r="AU412" s="13">
        <v>2</v>
      </c>
    </row>
    <row r="413" spans="4:47" x14ac:dyDescent="0.25">
      <c r="D413" s="8">
        <v>409</v>
      </c>
      <c r="E413" s="8">
        <f t="shared" ca="1" si="85"/>
        <v>0.35704714933145887</v>
      </c>
      <c r="F413" s="21">
        <f t="shared" ca="1" si="86"/>
        <v>141.38291667532962</v>
      </c>
      <c r="G413" s="21"/>
      <c r="H413" s="8">
        <v>409</v>
      </c>
      <c r="I413" s="21">
        <f t="shared" ca="1" si="87"/>
        <v>5.6351389541262287E-2</v>
      </c>
      <c r="J413" s="21">
        <f t="shared" ca="1" si="88"/>
        <v>23.335879887778425</v>
      </c>
      <c r="K413" s="2"/>
      <c r="M413" s="1"/>
      <c r="N413" s="1"/>
      <c r="Q413" s="26"/>
      <c r="R413" s="42"/>
      <c r="S413" s="26"/>
      <c r="T413" s="26"/>
      <c r="U413" s="26"/>
      <c r="V413" s="26"/>
      <c r="W413" s="26"/>
      <c r="X413" s="26"/>
      <c r="Y413" s="26"/>
      <c r="AF413" s="8">
        <v>403</v>
      </c>
      <c r="AG413" s="8">
        <v>1</v>
      </c>
      <c r="AH413" s="8">
        <v>0.99587896110928598</v>
      </c>
      <c r="AI413" s="8">
        <v>0.49155345796574573</v>
      </c>
      <c r="AJ413" s="8">
        <v>1</v>
      </c>
      <c r="AK413" s="8">
        <v>0.49953863100475454</v>
      </c>
      <c r="AL413" s="8">
        <v>0.95762974446600613</v>
      </c>
      <c r="AM413" s="8">
        <v>1</v>
      </c>
      <c r="AN413" s="8">
        <v>0.93444413091516076</v>
      </c>
      <c r="AO413" s="8">
        <v>0.20229412046658884</v>
      </c>
      <c r="AP413" s="8">
        <v>1</v>
      </c>
      <c r="AQ413" s="8">
        <v>1</v>
      </c>
      <c r="AR413" s="8">
        <v>1</v>
      </c>
      <c r="AS413" s="47">
        <v>0.20229412046658884</v>
      </c>
      <c r="AT413" s="47">
        <v>0.83938068404244759</v>
      </c>
      <c r="AU413" s="13">
        <v>0</v>
      </c>
    </row>
    <row r="414" spans="4:47" x14ac:dyDescent="0.25">
      <c r="D414" s="8">
        <v>410</v>
      </c>
      <c r="E414" s="8">
        <f t="shared" ca="1" si="85"/>
        <v>0.83936748470591438</v>
      </c>
      <c r="F414" s="21">
        <f t="shared" ca="1" si="86"/>
        <v>31.355747522240648</v>
      </c>
      <c r="G414" s="21"/>
      <c r="H414" s="8">
        <v>410</v>
      </c>
      <c r="I414" s="21">
        <f t="shared" ca="1" si="87"/>
        <v>0.4211039700806849</v>
      </c>
      <c r="J414" s="21">
        <f t="shared" ca="1" si="88"/>
        <v>15.654279567953363</v>
      </c>
      <c r="K414" s="2"/>
      <c r="M414" s="1"/>
      <c r="N414" s="1"/>
      <c r="Q414" s="26"/>
      <c r="R414" s="42"/>
      <c r="S414" s="26"/>
      <c r="T414" s="26"/>
      <c r="U414" s="26"/>
      <c r="V414" s="26"/>
      <c r="W414" s="26"/>
      <c r="X414" s="26"/>
      <c r="Y414" s="26"/>
      <c r="AF414" s="8">
        <v>404</v>
      </c>
      <c r="AG414" s="8">
        <v>0.9995459228908482</v>
      </c>
      <c r="AH414" s="8">
        <v>1</v>
      </c>
      <c r="AI414" s="8">
        <v>1</v>
      </c>
      <c r="AJ414" s="8">
        <v>1</v>
      </c>
      <c r="AK414" s="8">
        <v>0.27277108808770972</v>
      </c>
      <c r="AL414" s="8">
        <v>0.34001622526387415</v>
      </c>
      <c r="AM414" s="8">
        <v>1</v>
      </c>
      <c r="AN414" s="8">
        <v>1</v>
      </c>
      <c r="AO414" s="8">
        <v>1</v>
      </c>
      <c r="AP414" s="8">
        <v>5.7129566899205994E-2</v>
      </c>
      <c r="AQ414" s="8">
        <v>0.79013718515319242</v>
      </c>
      <c r="AR414" s="8">
        <v>1</v>
      </c>
      <c r="AS414" s="47">
        <v>5.7129566899205994E-2</v>
      </c>
      <c r="AT414" s="47">
        <v>0.78662314034718539</v>
      </c>
      <c r="AU414" s="13">
        <v>0</v>
      </c>
    </row>
    <row r="415" spans="4:47" x14ac:dyDescent="0.25">
      <c r="D415" s="8">
        <v>411</v>
      </c>
      <c r="E415" s="8">
        <f t="shared" ca="1" si="85"/>
        <v>0.25862765575349334</v>
      </c>
      <c r="F415" s="21">
        <f t="shared" ca="1" si="86"/>
        <v>178.22069645074407</v>
      </c>
      <c r="G415" s="21"/>
      <c r="H415" s="8">
        <v>411</v>
      </c>
      <c r="I415" s="21">
        <f t="shared" ca="1" si="87"/>
        <v>0.91106312139866963</v>
      </c>
      <c r="J415" s="21">
        <f t="shared" ca="1" si="88"/>
        <v>59.122524549153049</v>
      </c>
      <c r="K415" s="2"/>
      <c r="M415" s="1"/>
      <c r="N415" s="1"/>
      <c r="Q415" s="26"/>
      <c r="R415" s="42"/>
      <c r="S415" s="26"/>
      <c r="T415" s="26"/>
      <c r="U415" s="26"/>
      <c r="V415" s="26"/>
      <c r="W415" s="26"/>
      <c r="X415" s="26"/>
      <c r="Y415" s="26"/>
      <c r="AF415" s="8">
        <v>405</v>
      </c>
      <c r="AG415" s="8">
        <v>0.81346086142448548</v>
      </c>
      <c r="AH415" s="8">
        <v>0.24919516747935891</v>
      </c>
      <c r="AI415" s="8">
        <v>0.4878864704179221</v>
      </c>
      <c r="AJ415" s="8">
        <v>0.67928465924778725</v>
      </c>
      <c r="AK415" s="8">
        <v>0.65235044108914975</v>
      </c>
      <c r="AL415" s="8">
        <v>1</v>
      </c>
      <c r="AM415" s="8">
        <v>1</v>
      </c>
      <c r="AN415" s="8">
        <v>1</v>
      </c>
      <c r="AO415" s="8">
        <v>1</v>
      </c>
      <c r="AP415" s="8">
        <v>1</v>
      </c>
      <c r="AQ415" s="8">
        <v>1</v>
      </c>
      <c r="AR415" s="8">
        <v>1</v>
      </c>
      <c r="AS415" s="47">
        <v>0.24919516747935891</v>
      </c>
      <c r="AT415" s="47">
        <v>0.82717982308968208</v>
      </c>
      <c r="AU415" s="13">
        <v>0</v>
      </c>
    </row>
    <row r="416" spans="4:47" x14ac:dyDescent="0.25">
      <c r="D416" s="8">
        <v>412</v>
      </c>
      <c r="E416" s="8">
        <f t="shared" ca="1" si="85"/>
        <v>0.88084450030167782</v>
      </c>
      <c r="F416" s="21">
        <f t="shared" ca="1" si="86"/>
        <v>23.843733344649117</v>
      </c>
      <c r="G416" s="21"/>
      <c r="H416" s="8">
        <v>412</v>
      </c>
      <c r="I416" s="21">
        <f t="shared" ca="1" si="87"/>
        <v>0.23077251367858165</v>
      </c>
      <c r="J416" s="21">
        <f t="shared" ca="1" si="88"/>
        <v>0.55297699212923845</v>
      </c>
      <c r="K416" s="2"/>
      <c r="M416" s="1"/>
      <c r="N416" s="1"/>
      <c r="Q416" s="26"/>
      <c r="R416" s="42"/>
      <c r="S416" s="26"/>
      <c r="T416" s="26"/>
      <c r="U416" s="26"/>
      <c r="V416" s="26"/>
      <c r="W416" s="26"/>
      <c r="X416" s="26"/>
      <c r="Y416" s="26"/>
      <c r="AF416" s="8">
        <v>406</v>
      </c>
      <c r="AG416" s="8">
        <v>1</v>
      </c>
      <c r="AH416" s="8">
        <v>1</v>
      </c>
      <c r="AI416" s="8">
        <v>1</v>
      </c>
      <c r="AJ416" s="8">
        <v>0.68718905907347405</v>
      </c>
      <c r="AK416" s="8">
        <v>1</v>
      </c>
      <c r="AL416" s="8">
        <v>1</v>
      </c>
      <c r="AM416" s="8">
        <v>1</v>
      </c>
      <c r="AN416" s="8">
        <v>1</v>
      </c>
      <c r="AO416" s="8">
        <v>1</v>
      </c>
      <c r="AP416" s="8">
        <v>1</v>
      </c>
      <c r="AQ416" s="8">
        <v>1</v>
      </c>
      <c r="AR416" s="8">
        <v>0.87359561347951853</v>
      </c>
      <c r="AS416" s="47">
        <v>0.68718905907347405</v>
      </c>
      <c r="AT416" s="47">
        <v>0.96355379668512131</v>
      </c>
      <c r="AU416" s="13">
        <v>0</v>
      </c>
    </row>
    <row r="417" spans="4:47" x14ac:dyDescent="0.25">
      <c r="D417" s="8">
        <v>413</v>
      </c>
      <c r="E417" s="8">
        <f t="shared" ca="1" si="85"/>
        <v>0.73344262514626457</v>
      </c>
      <c r="F417" s="21">
        <f t="shared" ca="1" si="86"/>
        <v>50.954135164485223</v>
      </c>
      <c r="G417" s="21"/>
      <c r="H417" s="8">
        <v>413</v>
      </c>
      <c r="I417" s="21">
        <f t="shared" ca="1" si="87"/>
        <v>0.45962053089737631</v>
      </c>
      <c r="J417" s="21">
        <f t="shared" ca="1" si="88"/>
        <v>18.400004525513761</v>
      </c>
      <c r="K417" s="2"/>
      <c r="M417" s="1"/>
      <c r="N417" s="1"/>
      <c r="Q417" s="26"/>
      <c r="R417" s="42"/>
      <c r="S417" s="26"/>
      <c r="T417" s="26"/>
      <c r="U417" s="26"/>
      <c r="V417" s="26"/>
      <c r="W417" s="26"/>
      <c r="X417" s="26"/>
      <c r="Y417" s="26"/>
      <c r="AF417" s="8">
        <v>407</v>
      </c>
      <c r="AG417" s="8">
        <v>1</v>
      </c>
      <c r="AH417" s="8">
        <v>0.25445445180827975</v>
      </c>
      <c r="AI417" s="8">
        <v>0.79388331588932248</v>
      </c>
      <c r="AJ417" s="8">
        <v>1</v>
      </c>
      <c r="AK417" s="8">
        <v>1</v>
      </c>
      <c r="AL417" s="8">
        <v>1</v>
      </c>
      <c r="AM417" s="8">
        <v>1</v>
      </c>
      <c r="AN417" s="8">
        <v>0.33027736241825961</v>
      </c>
      <c r="AO417" s="8">
        <v>9.1169328805214417E-2</v>
      </c>
      <c r="AP417" s="8">
        <v>1</v>
      </c>
      <c r="AQ417" s="8">
        <v>1</v>
      </c>
      <c r="AR417" s="8">
        <v>1</v>
      </c>
      <c r="AS417" s="47">
        <v>9.1169328805214417E-2</v>
      </c>
      <c r="AT417" s="47">
        <v>0.79372270011595425</v>
      </c>
      <c r="AU417" s="13">
        <v>0</v>
      </c>
    </row>
    <row r="418" spans="4:47" x14ac:dyDescent="0.25">
      <c r="D418" s="8">
        <v>414</v>
      </c>
      <c r="E418" s="8">
        <f t="shared" ca="1" si="85"/>
        <v>0.27710048721571146</v>
      </c>
      <c r="F418" s="21">
        <f t="shared" ca="1" si="86"/>
        <v>170.4622264793428</v>
      </c>
      <c r="G418" s="21"/>
      <c r="H418" s="8">
        <v>414</v>
      </c>
      <c r="I418" s="21">
        <f t="shared" ca="1" si="87"/>
        <v>0.33869983437875884</v>
      </c>
      <c r="J418" s="21">
        <f t="shared" ca="1" si="88"/>
        <v>9.5561334609506492</v>
      </c>
      <c r="K418" s="2"/>
      <c r="M418" s="1"/>
      <c r="N418" s="1"/>
      <c r="Q418" s="26"/>
      <c r="R418" s="42"/>
      <c r="S418" s="26"/>
      <c r="T418" s="26"/>
      <c r="U418" s="26"/>
      <c r="V418" s="26"/>
      <c r="W418" s="26"/>
      <c r="X418" s="26"/>
      <c r="Y418" s="26"/>
      <c r="AF418" s="8">
        <v>408</v>
      </c>
      <c r="AG418" s="8">
        <v>1</v>
      </c>
      <c r="AH418" s="8">
        <v>1</v>
      </c>
      <c r="AI418" s="8">
        <v>1</v>
      </c>
      <c r="AJ418" s="8">
        <v>1</v>
      </c>
      <c r="AK418" s="8">
        <v>1</v>
      </c>
      <c r="AL418" s="8">
        <v>1</v>
      </c>
      <c r="AM418" s="8">
        <v>0.95841663397966903</v>
      </c>
      <c r="AN418" s="8">
        <v>0.32845952108689214</v>
      </c>
      <c r="AO418" s="8">
        <v>1</v>
      </c>
      <c r="AP418" s="8">
        <v>1</v>
      </c>
      <c r="AQ418" s="8">
        <v>1</v>
      </c>
      <c r="AR418" s="8">
        <v>0.74619580016892983</v>
      </c>
      <c r="AS418" s="47">
        <v>0.32845952108689214</v>
      </c>
      <c r="AT418" s="47">
        <v>0.91787734414328825</v>
      </c>
      <c r="AU418" s="13">
        <v>0</v>
      </c>
    </row>
    <row r="419" spans="4:47" x14ac:dyDescent="0.25">
      <c r="D419" s="8">
        <v>415</v>
      </c>
      <c r="E419" s="8">
        <f t="shared" ca="1" si="85"/>
        <v>0.11375112017849487</v>
      </c>
      <c r="F419" s="21">
        <f t="shared" ca="1" si="86"/>
        <v>266.78361018871459</v>
      </c>
      <c r="G419" s="21"/>
      <c r="H419" s="8">
        <v>415</v>
      </c>
      <c r="I419" s="21">
        <f t="shared" ca="1" si="87"/>
        <v>0.10154794795861966</v>
      </c>
      <c r="J419" s="21">
        <f t="shared" ca="1" si="88"/>
        <v>14.526974906497514</v>
      </c>
      <c r="K419" s="2"/>
      <c r="M419" s="1"/>
      <c r="N419" s="1"/>
      <c r="Q419" s="26"/>
      <c r="R419" s="42"/>
      <c r="S419" s="26"/>
      <c r="T419" s="26"/>
      <c r="U419" s="26"/>
      <c r="V419" s="26"/>
      <c r="W419" s="26"/>
      <c r="X419" s="26"/>
      <c r="Y419" s="26"/>
      <c r="AF419" s="8">
        <v>409</v>
      </c>
      <c r="AG419" s="8">
        <v>1</v>
      </c>
      <c r="AH419" s="8">
        <v>1</v>
      </c>
      <c r="AI419" s="8">
        <v>1</v>
      </c>
      <c r="AJ419" s="8">
        <v>0.82739828970952656</v>
      </c>
      <c r="AK419" s="8">
        <v>9.9854727789915484E-2</v>
      </c>
      <c r="AL419" s="8">
        <v>1</v>
      </c>
      <c r="AM419" s="8">
        <v>1</v>
      </c>
      <c r="AN419" s="8">
        <v>1</v>
      </c>
      <c r="AO419" s="8">
        <v>0.9713555398542667</v>
      </c>
      <c r="AP419" s="8">
        <v>1</v>
      </c>
      <c r="AQ419" s="8">
        <v>1</v>
      </c>
      <c r="AR419" s="8">
        <v>1</v>
      </c>
      <c r="AS419" s="47">
        <v>9.9854727789915484E-2</v>
      </c>
      <c r="AT419" s="47">
        <v>0.90700852451616765</v>
      </c>
      <c r="AU419" s="13">
        <v>0</v>
      </c>
    </row>
    <row r="420" spans="4:47" x14ac:dyDescent="0.25">
      <c r="D420" s="8">
        <v>416</v>
      </c>
      <c r="E420" s="8">
        <f t="shared" ca="1" si="85"/>
        <v>0.59026226989597852</v>
      </c>
      <c r="F420" s="21">
        <f t="shared" ca="1" si="86"/>
        <v>80.018534864314788</v>
      </c>
      <c r="G420" s="21"/>
      <c r="H420" s="8">
        <v>416</v>
      </c>
      <c r="I420" s="21">
        <f t="shared" ca="1" si="87"/>
        <v>0.25372600100934972</v>
      </c>
      <c r="J420" s="21">
        <f t="shared" ca="1" si="88"/>
        <v>2.618862864643198</v>
      </c>
      <c r="K420" s="2"/>
      <c r="M420" s="1"/>
      <c r="N420" s="1"/>
      <c r="Q420" s="26"/>
      <c r="R420" s="42"/>
      <c r="S420" s="26"/>
      <c r="T420" s="26"/>
      <c r="U420" s="26"/>
      <c r="V420" s="26"/>
      <c r="W420" s="26"/>
      <c r="X420" s="26"/>
      <c r="Y420" s="26"/>
      <c r="AF420" s="8">
        <v>410</v>
      </c>
      <c r="AG420" s="8">
        <v>1</v>
      </c>
      <c r="AH420" s="8">
        <v>1</v>
      </c>
      <c r="AI420" s="8">
        <v>0.40090486562093569</v>
      </c>
      <c r="AJ420" s="8">
        <v>0</v>
      </c>
      <c r="AK420" s="8">
        <v>0.34952804836962792</v>
      </c>
      <c r="AL420" s="8">
        <v>0.34672175109565917</v>
      </c>
      <c r="AM420" s="8">
        <v>0</v>
      </c>
      <c r="AN420" s="8">
        <v>0</v>
      </c>
      <c r="AO420" s="8">
        <v>0.92750268060578189</v>
      </c>
      <c r="AP420" s="8">
        <v>1</v>
      </c>
      <c r="AQ420" s="8">
        <v>1</v>
      </c>
      <c r="AR420" s="8">
        <v>1</v>
      </c>
      <c r="AS420" s="47">
        <v>0</v>
      </c>
      <c r="AT420" s="47">
        <v>0.58216480351986499</v>
      </c>
      <c r="AU420" s="13">
        <v>3</v>
      </c>
    </row>
    <row r="421" spans="4:47" x14ac:dyDescent="0.25">
      <c r="D421" s="8">
        <v>417</v>
      </c>
      <c r="E421" s="8">
        <f t="shared" ca="1" si="85"/>
        <v>0.63274627620801205</v>
      </c>
      <c r="F421" s="21">
        <f t="shared" ca="1" si="86"/>
        <v>70.957894800509465</v>
      </c>
      <c r="G421" s="21"/>
      <c r="H421" s="8">
        <v>417</v>
      </c>
      <c r="I421" s="21">
        <f t="shared" ca="1" si="87"/>
        <v>0.17227148258138425</v>
      </c>
      <c r="J421" s="21">
        <f t="shared" ca="1" si="88"/>
        <v>5.3196728206139738</v>
      </c>
      <c r="K421" s="2"/>
      <c r="M421" s="1"/>
      <c r="N421" s="1"/>
      <c r="Q421" s="26"/>
      <c r="R421" s="42"/>
      <c r="S421" s="26"/>
      <c r="T421" s="26"/>
      <c r="U421" s="26"/>
      <c r="V421" s="26"/>
      <c r="W421" s="26"/>
      <c r="X421" s="26"/>
      <c r="Y421" s="26"/>
      <c r="AF421" s="8">
        <v>411</v>
      </c>
      <c r="AG421" s="8">
        <v>1</v>
      </c>
      <c r="AH421" s="8">
        <v>1</v>
      </c>
      <c r="AI421" s="8">
        <v>1</v>
      </c>
      <c r="AJ421" s="8">
        <v>1</v>
      </c>
      <c r="AK421" s="8">
        <v>1</v>
      </c>
      <c r="AL421" s="8">
        <v>0.32132688403604942</v>
      </c>
      <c r="AM421" s="8">
        <v>0.66501997715785099</v>
      </c>
      <c r="AN421" s="8">
        <v>0.80524896484031716</v>
      </c>
      <c r="AO421" s="8">
        <v>0.41285572483053934</v>
      </c>
      <c r="AP421" s="8">
        <v>1</v>
      </c>
      <c r="AQ421" s="8">
        <v>1</v>
      </c>
      <c r="AR421" s="8">
        <v>1</v>
      </c>
      <c r="AS421" s="47">
        <v>0.32132688403604942</v>
      </c>
      <c r="AT421" s="47">
        <v>0.85096935744641333</v>
      </c>
      <c r="AU421" s="13">
        <v>0</v>
      </c>
    </row>
    <row r="422" spans="4:47" x14ac:dyDescent="0.25">
      <c r="D422" s="8">
        <v>418</v>
      </c>
      <c r="E422" s="8">
        <f t="shared" ca="1" si="85"/>
        <v>6.0632089483796392E-2</v>
      </c>
      <c r="F422" s="21">
        <f t="shared" ca="1" si="86"/>
        <v>331.13500310224555</v>
      </c>
      <c r="G422" s="21"/>
      <c r="H422" s="8">
        <v>418</v>
      </c>
      <c r="I422" s="21">
        <f t="shared" ca="1" si="87"/>
        <v>0.61580781171720034</v>
      </c>
      <c r="J422" s="21">
        <f t="shared" ca="1" si="88"/>
        <v>29.527876173499976</v>
      </c>
      <c r="K422" s="2"/>
      <c r="M422" s="1"/>
      <c r="N422" s="1"/>
      <c r="Q422" s="26"/>
      <c r="R422" s="42"/>
      <c r="S422" s="26"/>
      <c r="T422" s="26"/>
      <c r="U422" s="26"/>
      <c r="V422" s="26"/>
      <c r="W422" s="26"/>
      <c r="X422" s="26"/>
      <c r="Y422" s="26"/>
      <c r="AF422" s="8">
        <v>412</v>
      </c>
      <c r="AG422" s="8">
        <v>0.29875869591295112</v>
      </c>
      <c r="AH422" s="8">
        <v>1</v>
      </c>
      <c r="AI422" s="8">
        <v>0.90324642694031354</v>
      </c>
      <c r="AJ422" s="8">
        <v>0</v>
      </c>
      <c r="AK422" s="8">
        <v>0</v>
      </c>
      <c r="AL422" s="8">
        <v>0.22907012097105811</v>
      </c>
      <c r="AM422" s="8">
        <v>1</v>
      </c>
      <c r="AN422" s="8">
        <v>1</v>
      </c>
      <c r="AO422" s="8">
        <v>1</v>
      </c>
      <c r="AP422" s="8">
        <v>1</v>
      </c>
      <c r="AQ422" s="8">
        <v>1</v>
      </c>
      <c r="AR422" s="8">
        <v>1</v>
      </c>
      <c r="AS422" s="47">
        <v>0</v>
      </c>
      <c r="AT422" s="47">
        <v>0.70173770530844648</v>
      </c>
      <c r="AU422" s="13">
        <v>2</v>
      </c>
    </row>
    <row r="423" spans="4:47" x14ac:dyDescent="0.25">
      <c r="D423" s="8">
        <v>419</v>
      </c>
      <c r="E423" s="8">
        <f t="shared" ca="1" si="85"/>
        <v>0.32712191569340543</v>
      </c>
      <c r="F423" s="21">
        <f t="shared" ca="1" si="86"/>
        <v>151.53435894050216</v>
      </c>
      <c r="G423" s="21"/>
      <c r="H423" s="8">
        <v>419</v>
      </c>
      <c r="I423" s="21">
        <f t="shared" ca="1" si="87"/>
        <v>1.6268649748791941E-2</v>
      </c>
      <c r="J423" s="21">
        <f t="shared" ca="1" si="88"/>
        <v>38.84056977974042</v>
      </c>
      <c r="K423" s="2"/>
      <c r="M423" s="1"/>
      <c r="N423" s="1"/>
      <c r="Q423" s="26"/>
      <c r="R423" s="42"/>
      <c r="S423" s="26"/>
      <c r="T423" s="26"/>
      <c r="U423" s="26"/>
      <c r="V423" s="26"/>
      <c r="W423" s="26"/>
      <c r="X423" s="26"/>
      <c r="Y423" s="26"/>
      <c r="AF423" s="8">
        <v>413</v>
      </c>
      <c r="AG423" s="8">
        <v>1</v>
      </c>
      <c r="AH423" s="8">
        <v>1</v>
      </c>
      <c r="AI423" s="8">
        <v>1</v>
      </c>
      <c r="AJ423" s="8">
        <v>0.64863393486108789</v>
      </c>
      <c r="AK423" s="8">
        <v>0.45735170580695511</v>
      </c>
      <c r="AL423" s="8">
        <v>1</v>
      </c>
      <c r="AM423" s="8">
        <v>1</v>
      </c>
      <c r="AN423" s="8">
        <v>1</v>
      </c>
      <c r="AO423" s="8">
        <v>1</v>
      </c>
      <c r="AP423" s="8">
        <v>1</v>
      </c>
      <c r="AQ423" s="8">
        <v>1</v>
      </c>
      <c r="AR423" s="8">
        <v>0.93670872353193835</v>
      </c>
      <c r="AS423" s="47">
        <v>0.45735170580695511</v>
      </c>
      <c r="AT423" s="47">
        <v>0.91965723658996801</v>
      </c>
      <c r="AU423" s="13">
        <v>0</v>
      </c>
    </row>
    <row r="424" spans="4:47" x14ac:dyDescent="0.25">
      <c r="D424" s="8">
        <v>420</v>
      </c>
      <c r="E424" s="8">
        <f t="shared" ca="1" si="85"/>
        <v>0.69640399821122734</v>
      </c>
      <c r="F424" s="21">
        <f t="shared" ca="1" si="86"/>
        <v>58.10860634617638</v>
      </c>
      <c r="G424" s="21"/>
      <c r="H424" s="8">
        <v>420</v>
      </c>
      <c r="I424" s="21">
        <f t="shared" ca="1" si="87"/>
        <v>0.23474346669329682</v>
      </c>
      <c r="J424" s="21">
        <f t="shared" ca="1" si="88"/>
        <v>0.91814572232191338</v>
      </c>
      <c r="K424" s="2"/>
      <c r="M424" s="1"/>
      <c r="N424" s="1"/>
      <c r="Q424" s="26"/>
      <c r="R424" s="42"/>
      <c r="S424" s="26"/>
      <c r="T424" s="26"/>
      <c r="U424" s="26"/>
      <c r="V424" s="26"/>
      <c r="W424" s="26"/>
      <c r="X424" s="26"/>
      <c r="Y424" s="26"/>
      <c r="AF424" s="8">
        <v>414</v>
      </c>
      <c r="AG424" s="8">
        <v>0.96649387169130818</v>
      </c>
      <c r="AH424" s="8">
        <v>0</v>
      </c>
      <c r="AI424" s="8">
        <v>0.6591625686583763</v>
      </c>
      <c r="AJ424" s="8">
        <v>1</v>
      </c>
      <c r="AK424" s="8">
        <v>1</v>
      </c>
      <c r="AL424" s="8">
        <v>1</v>
      </c>
      <c r="AM424" s="8">
        <v>1</v>
      </c>
      <c r="AN424" s="8">
        <v>0.91976782907060561</v>
      </c>
      <c r="AO424" s="8">
        <v>0.9419627427700713</v>
      </c>
      <c r="AP424" s="8">
        <v>0.55734833937247219</v>
      </c>
      <c r="AQ424" s="8">
        <v>0.70639457367457603</v>
      </c>
      <c r="AR424" s="8">
        <v>1</v>
      </c>
      <c r="AS424" s="47">
        <v>0</v>
      </c>
      <c r="AT424" s="47">
        <v>0.81818265853675354</v>
      </c>
      <c r="AU424" s="13">
        <v>1</v>
      </c>
    </row>
    <row r="425" spans="4:47" x14ac:dyDescent="0.25">
      <c r="D425" s="8">
        <v>421</v>
      </c>
      <c r="E425" s="8">
        <f t="shared" ca="1" si="85"/>
        <v>0.8290629309837243</v>
      </c>
      <c r="F425" s="21">
        <f t="shared" ca="1" si="86"/>
        <v>33.22624507053937</v>
      </c>
      <c r="G425" s="21"/>
      <c r="H425" s="8">
        <v>421</v>
      </c>
      <c r="I425" s="21">
        <f t="shared" ca="1" si="87"/>
        <v>0.8189443264251054</v>
      </c>
      <c r="J425" s="21">
        <f t="shared" ca="1" si="88"/>
        <v>46.867393109697048</v>
      </c>
      <c r="K425" s="2"/>
      <c r="M425" s="1"/>
      <c r="N425" s="1"/>
      <c r="Q425" s="26"/>
      <c r="R425" s="42"/>
      <c r="S425" s="26"/>
      <c r="T425" s="26"/>
      <c r="U425" s="26"/>
      <c r="V425" s="26"/>
      <c r="W425" s="26"/>
      <c r="X425" s="26"/>
      <c r="Y425" s="26"/>
      <c r="AF425" s="8">
        <v>415</v>
      </c>
      <c r="AG425" s="8">
        <v>0.58491955212159685</v>
      </c>
      <c r="AH425" s="8">
        <v>0.49736780296760635</v>
      </c>
      <c r="AI425" s="8">
        <v>1</v>
      </c>
      <c r="AJ425" s="8">
        <v>0.60393310338040462</v>
      </c>
      <c r="AK425" s="8">
        <v>0.269178647884532</v>
      </c>
      <c r="AL425" s="8">
        <v>0.84506864674961735</v>
      </c>
      <c r="AM425" s="8">
        <v>1</v>
      </c>
      <c r="AN425" s="8">
        <v>0.55067739468265042</v>
      </c>
      <c r="AO425" s="8">
        <v>1</v>
      </c>
      <c r="AP425" s="8">
        <v>1</v>
      </c>
      <c r="AQ425" s="8">
        <v>1</v>
      </c>
      <c r="AR425" s="8">
        <v>0.42361166405293438</v>
      </c>
      <c r="AS425" s="47">
        <v>0.269178647884532</v>
      </c>
      <c r="AT425" s="47">
        <v>0.731716043857498</v>
      </c>
      <c r="AU425" s="13">
        <v>0</v>
      </c>
    </row>
    <row r="426" spans="4:47" x14ac:dyDescent="0.25">
      <c r="D426" s="8">
        <v>422</v>
      </c>
      <c r="E426" s="8">
        <f t="shared" ca="1" si="85"/>
        <v>6.4171967501473137E-2</v>
      </c>
      <c r="F426" s="21">
        <f t="shared" ca="1" si="86"/>
        <v>325.42821003898854</v>
      </c>
      <c r="G426" s="21"/>
      <c r="H426" s="8">
        <v>422</v>
      </c>
      <c r="I426" s="21">
        <f t="shared" ca="1" si="87"/>
        <v>0.28738256878948554</v>
      </c>
      <c r="J426" s="21">
        <f t="shared" ca="1" si="88"/>
        <v>5.4793457186926879</v>
      </c>
      <c r="K426" s="2"/>
      <c r="M426" s="1"/>
      <c r="N426" s="1"/>
      <c r="Q426" s="26"/>
      <c r="R426" s="42"/>
      <c r="S426" s="26"/>
      <c r="T426" s="26"/>
      <c r="U426" s="26"/>
      <c r="V426" s="26"/>
      <c r="W426" s="26"/>
      <c r="X426" s="26"/>
      <c r="Y426" s="26"/>
      <c r="AF426" s="8">
        <v>416</v>
      </c>
      <c r="AG426" s="8">
        <v>1</v>
      </c>
      <c r="AH426" s="8">
        <v>1</v>
      </c>
      <c r="AI426" s="8">
        <v>0.14928590674272499</v>
      </c>
      <c r="AJ426" s="8">
        <v>1</v>
      </c>
      <c r="AK426" s="8">
        <v>1</v>
      </c>
      <c r="AL426" s="8">
        <v>0.58125274038829955</v>
      </c>
      <c r="AM426" s="8">
        <v>0</v>
      </c>
      <c r="AN426" s="8">
        <v>0.58233256752165263</v>
      </c>
      <c r="AO426" s="8">
        <v>1</v>
      </c>
      <c r="AP426" s="8">
        <v>1</v>
      </c>
      <c r="AQ426" s="8">
        <v>0.968725145511659</v>
      </c>
      <c r="AR426" s="8">
        <v>1</v>
      </c>
      <c r="AS426" s="47">
        <v>0</v>
      </c>
      <c r="AT426" s="47">
        <v>0.77035481994299848</v>
      </c>
      <c r="AU426" s="13">
        <v>1</v>
      </c>
    </row>
    <row r="427" spans="4:47" x14ac:dyDescent="0.25">
      <c r="D427" s="8">
        <v>423</v>
      </c>
      <c r="E427" s="8">
        <f t="shared" ca="1" si="85"/>
        <v>0.5155542405033503</v>
      </c>
      <c r="F427" s="21">
        <f t="shared" ca="1" si="86"/>
        <v>97.171035021228974</v>
      </c>
      <c r="G427" s="21"/>
      <c r="H427" s="8">
        <v>423</v>
      </c>
      <c r="I427" s="21">
        <f t="shared" ca="1" si="87"/>
        <v>0.95839960815061087</v>
      </c>
      <c r="J427" s="21">
        <f t="shared" ca="1" si="88"/>
        <v>69.946804743047025</v>
      </c>
      <c r="K427" s="2"/>
      <c r="M427" s="1"/>
      <c r="N427" s="1"/>
      <c r="Q427" s="26"/>
      <c r="R427" s="42"/>
      <c r="S427" s="26"/>
      <c r="T427" s="26"/>
      <c r="U427" s="26"/>
      <c r="V427" s="26"/>
      <c r="W427" s="26"/>
      <c r="X427" s="26"/>
      <c r="Y427" s="26"/>
      <c r="AF427" s="8">
        <v>417</v>
      </c>
      <c r="AG427" s="8">
        <v>0.30392106309098438</v>
      </c>
      <c r="AH427" s="8">
        <v>0.6476085294785402</v>
      </c>
      <c r="AI427" s="8">
        <v>1</v>
      </c>
      <c r="AJ427" s="8">
        <v>1</v>
      </c>
      <c r="AK427" s="8">
        <v>1</v>
      </c>
      <c r="AL427" s="8">
        <v>1</v>
      </c>
      <c r="AM427" s="8">
        <v>1</v>
      </c>
      <c r="AN427" s="8">
        <v>1</v>
      </c>
      <c r="AO427" s="8">
        <v>1</v>
      </c>
      <c r="AP427" s="8">
        <v>1</v>
      </c>
      <c r="AQ427" s="8">
        <v>0.20596964555006708</v>
      </c>
      <c r="AR427" s="8">
        <v>1</v>
      </c>
      <c r="AS427" s="47">
        <v>0.20596964555006708</v>
      </c>
      <c r="AT427" s="47">
        <v>0.8485854278019771</v>
      </c>
      <c r="AU427" s="13">
        <v>0</v>
      </c>
    </row>
    <row r="428" spans="4:47" x14ac:dyDescent="0.25">
      <c r="D428" s="8">
        <v>424</v>
      </c>
      <c r="E428" s="8">
        <f t="shared" ca="1" si="85"/>
        <v>0.95985673022388118</v>
      </c>
      <c r="F428" s="21">
        <f t="shared" ca="1" si="86"/>
        <v>9.1222979300128344</v>
      </c>
      <c r="G428" s="21"/>
      <c r="H428" s="8">
        <v>424</v>
      </c>
      <c r="I428" s="21">
        <f t="shared" ca="1" si="87"/>
        <v>0.33913517138037874</v>
      </c>
      <c r="J428" s="21">
        <f t="shared" ca="1" si="88"/>
        <v>9.5895713918323207</v>
      </c>
      <c r="K428" s="2"/>
      <c r="M428" s="1"/>
      <c r="N428" s="1"/>
      <c r="Q428" s="26"/>
      <c r="R428" s="42"/>
      <c r="S428" s="26"/>
      <c r="T428" s="26"/>
      <c r="U428" s="26"/>
      <c r="V428" s="26"/>
      <c r="W428" s="26"/>
      <c r="X428" s="26"/>
      <c r="Y428" s="26"/>
      <c r="AF428" s="8">
        <v>418</v>
      </c>
      <c r="AG428" s="8">
        <v>1</v>
      </c>
      <c r="AH428" s="8">
        <v>0.7454482765045084</v>
      </c>
      <c r="AI428" s="8">
        <v>1</v>
      </c>
      <c r="AJ428" s="8">
        <v>1</v>
      </c>
      <c r="AK428" s="8">
        <v>1</v>
      </c>
      <c r="AL428" s="8">
        <v>1</v>
      </c>
      <c r="AM428" s="8">
        <v>1</v>
      </c>
      <c r="AN428" s="8">
        <v>0.11957847007368165</v>
      </c>
      <c r="AO428" s="8">
        <v>0.23091203237951655</v>
      </c>
      <c r="AP428" s="8">
        <v>1</v>
      </c>
      <c r="AQ428" s="8">
        <v>1</v>
      </c>
      <c r="AR428" s="8">
        <v>3.2001352934692535E-2</v>
      </c>
      <c r="AS428" s="47">
        <v>3.2001352934692535E-2</v>
      </c>
      <c r="AT428" s="47">
        <v>0.76027092390896256</v>
      </c>
      <c r="AU428" s="13">
        <v>0</v>
      </c>
    </row>
    <row r="429" spans="4:47" x14ac:dyDescent="0.25">
      <c r="D429" s="8">
        <v>425</v>
      </c>
      <c r="E429" s="8">
        <f t="shared" ca="1" si="85"/>
        <v>0.5931269303855865</v>
      </c>
      <c r="F429" s="21">
        <f t="shared" ca="1" si="86"/>
        <v>79.393461994769652</v>
      </c>
      <c r="G429" s="21"/>
      <c r="H429" s="8">
        <v>425</v>
      </c>
      <c r="I429" s="21">
        <f t="shared" ca="1" si="87"/>
        <v>0.75335423876987617</v>
      </c>
      <c r="J429" s="21">
        <f t="shared" ca="1" si="88"/>
        <v>40.507205904937337</v>
      </c>
      <c r="K429" s="2"/>
      <c r="M429" s="1"/>
      <c r="N429" s="1"/>
      <c r="Q429" s="26"/>
      <c r="R429" s="42"/>
      <c r="S429" s="26"/>
      <c r="T429" s="26"/>
      <c r="U429" s="26"/>
      <c r="V429" s="26"/>
      <c r="W429" s="26"/>
      <c r="X429" s="26"/>
      <c r="Y429" s="26"/>
      <c r="AF429" s="8">
        <v>419</v>
      </c>
      <c r="AG429" s="8">
        <v>1</v>
      </c>
      <c r="AH429" s="8">
        <v>0.67905114300681035</v>
      </c>
      <c r="AI429" s="8">
        <v>0.36968558044862865</v>
      </c>
      <c r="AJ429" s="8">
        <v>0</v>
      </c>
      <c r="AK429" s="8">
        <v>0.87324424757577124</v>
      </c>
      <c r="AL429" s="8">
        <v>1</v>
      </c>
      <c r="AM429" s="8">
        <v>1</v>
      </c>
      <c r="AN429" s="8">
        <v>1</v>
      </c>
      <c r="AO429" s="8">
        <v>1</v>
      </c>
      <c r="AP429" s="8">
        <v>1</v>
      </c>
      <c r="AQ429" s="8">
        <v>1</v>
      </c>
      <c r="AR429" s="8">
        <v>1</v>
      </c>
      <c r="AS429" s="47">
        <v>0</v>
      </c>
      <c r="AT429" s="47">
        <v>0.82888837444643038</v>
      </c>
      <c r="AU429" s="13">
        <v>1</v>
      </c>
    </row>
    <row r="430" spans="4:47" x14ac:dyDescent="0.25">
      <c r="D430" s="8">
        <v>426</v>
      </c>
      <c r="E430" s="8">
        <f t="shared" ca="1" si="85"/>
        <v>0.95372256639330899</v>
      </c>
      <c r="F430" s="21">
        <f t="shared" ca="1" si="86"/>
        <v>10.322222770484233</v>
      </c>
      <c r="G430" s="21"/>
      <c r="H430" s="8">
        <v>426</v>
      </c>
      <c r="I430" s="21">
        <f t="shared" ca="1" si="87"/>
        <v>0.15687650790536223</v>
      </c>
      <c r="J430" s="21">
        <f t="shared" ca="1" si="88"/>
        <v>7.0667006347275851</v>
      </c>
      <c r="K430" s="2"/>
      <c r="M430" s="1"/>
      <c r="N430" s="1"/>
      <c r="Q430" s="26"/>
      <c r="R430" s="42"/>
      <c r="S430" s="26"/>
      <c r="T430" s="26"/>
      <c r="U430" s="26"/>
      <c r="V430" s="26"/>
      <c r="W430" s="26"/>
      <c r="X430" s="26"/>
      <c r="Y430" s="26"/>
      <c r="AF430" s="8">
        <v>420</v>
      </c>
      <c r="AG430" s="8">
        <v>0.9584127312353361</v>
      </c>
      <c r="AH430" s="8">
        <v>1</v>
      </c>
      <c r="AI430" s="8">
        <v>1</v>
      </c>
      <c r="AJ430" s="8">
        <v>1</v>
      </c>
      <c r="AK430" s="8">
        <v>1</v>
      </c>
      <c r="AL430" s="8">
        <v>1</v>
      </c>
      <c r="AM430" s="8">
        <v>0.17520560010950337</v>
      </c>
      <c r="AN430" s="8">
        <v>0.98743513470464916</v>
      </c>
      <c r="AO430" s="8">
        <v>1</v>
      </c>
      <c r="AP430" s="8">
        <v>1</v>
      </c>
      <c r="AQ430" s="8">
        <v>1</v>
      </c>
      <c r="AR430" s="8">
        <v>1</v>
      </c>
      <c r="AS430" s="47">
        <v>0.17520560010950337</v>
      </c>
      <c r="AT430" s="47">
        <v>0.9253497464316004</v>
      </c>
      <c r="AU430" s="13">
        <v>0</v>
      </c>
    </row>
    <row r="431" spans="4:47" x14ac:dyDescent="0.25">
      <c r="D431" s="8">
        <v>427</v>
      </c>
      <c r="E431" s="8">
        <f t="shared" ca="1" si="85"/>
        <v>0.44124103493567535</v>
      </c>
      <c r="F431" s="21">
        <f t="shared" ca="1" si="86"/>
        <v>116.26202962251985</v>
      </c>
      <c r="G431" s="21"/>
      <c r="H431" s="8">
        <v>427</v>
      </c>
      <c r="I431" s="21">
        <f t="shared" ca="1" si="87"/>
        <v>0.32637806543634873</v>
      </c>
      <c r="J431" s="21">
        <f t="shared" ca="1" si="88"/>
        <v>8.6025953361878802</v>
      </c>
      <c r="K431" s="2"/>
      <c r="M431" s="1"/>
      <c r="N431" s="1"/>
      <c r="Q431" s="26"/>
      <c r="R431" s="42"/>
      <c r="S431" s="26"/>
      <c r="T431" s="26"/>
      <c r="U431" s="26"/>
      <c r="V431" s="26"/>
      <c r="W431" s="26"/>
      <c r="X431" s="26"/>
      <c r="Y431" s="26"/>
      <c r="AF431" s="8">
        <v>421</v>
      </c>
      <c r="AG431" s="8">
        <v>1</v>
      </c>
      <c r="AH431" s="8">
        <v>0.1290186386010776</v>
      </c>
      <c r="AI431" s="8">
        <v>0.76497408741641026</v>
      </c>
      <c r="AJ431" s="8">
        <v>0.69236258315965338</v>
      </c>
      <c r="AK431" s="8">
        <v>0.58727912703245477</v>
      </c>
      <c r="AL431" s="8">
        <v>1</v>
      </c>
      <c r="AM431" s="8">
        <v>1</v>
      </c>
      <c r="AN431" s="8">
        <v>0.47204085292516185</v>
      </c>
      <c r="AO431" s="8">
        <v>0.38566979864554013</v>
      </c>
      <c r="AP431" s="8">
        <v>1</v>
      </c>
      <c r="AQ431" s="8">
        <v>1</v>
      </c>
      <c r="AR431" s="8">
        <v>1</v>
      </c>
      <c r="AS431" s="47">
        <v>0.1290186386010776</v>
      </c>
      <c r="AT431" s="47">
        <v>0.75755235458515291</v>
      </c>
      <c r="AU431" s="13">
        <v>0</v>
      </c>
    </row>
    <row r="432" spans="4:47" x14ac:dyDescent="0.25">
      <c r="D432" s="8">
        <v>428</v>
      </c>
      <c r="E432" s="8">
        <f t="shared" ca="1" si="85"/>
        <v>0.20826944672801706</v>
      </c>
      <c r="F432" s="21">
        <f t="shared" ca="1" si="86"/>
        <v>202.2044368167461</v>
      </c>
      <c r="G432" s="21"/>
      <c r="H432" s="8">
        <v>428</v>
      </c>
      <c r="I432" s="21">
        <f t="shared" ca="1" si="87"/>
        <v>0.43286654346609188</v>
      </c>
      <c r="J432" s="21">
        <f t="shared" ca="1" si="88"/>
        <v>16.497256765657902</v>
      </c>
      <c r="K432" s="2"/>
      <c r="M432" s="1"/>
      <c r="N432" s="1"/>
      <c r="Q432" s="26"/>
      <c r="R432" s="42"/>
      <c r="S432" s="26"/>
      <c r="T432" s="26"/>
      <c r="U432" s="26"/>
      <c r="V432" s="26"/>
      <c r="W432" s="26"/>
      <c r="X432" s="26"/>
      <c r="Y432" s="26"/>
      <c r="AF432" s="8">
        <v>422</v>
      </c>
      <c r="AG432" s="8">
        <v>0.55409428682445827</v>
      </c>
      <c r="AH432" s="8">
        <v>0.17724477400614497</v>
      </c>
      <c r="AI432" s="8">
        <v>1</v>
      </c>
      <c r="AJ432" s="8">
        <v>0.63657897669788022</v>
      </c>
      <c r="AK432" s="8">
        <v>0</v>
      </c>
      <c r="AL432" s="8">
        <v>1.4065116908265432E-2</v>
      </c>
      <c r="AM432" s="8">
        <v>3.424636548199135E-2</v>
      </c>
      <c r="AN432" s="8">
        <v>1</v>
      </c>
      <c r="AO432" s="8">
        <v>1</v>
      </c>
      <c r="AP432" s="8">
        <v>1</v>
      </c>
      <c r="AQ432" s="8">
        <v>1</v>
      </c>
      <c r="AR432" s="8">
        <v>1</v>
      </c>
      <c r="AS432" s="47">
        <v>0</v>
      </c>
      <c r="AT432" s="47">
        <v>0.62115270329275718</v>
      </c>
      <c r="AU432" s="13">
        <v>1</v>
      </c>
    </row>
    <row r="433" spans="4:47" x14ac:dyDescent="0.25">
      <c r="D433" s="8">
        <v>429</v>
      </c>
      <c r="E433" s="8">
        <f t="shared" ca="1" si="85"/>
        <v>0.77381906705061265</v>
      </c>
      <c r="F433" s="21">
        <f t="shared" ca="1" si="86"/>
        <v>43.362903133225238</v>
      </c>
      <c r="G433" s="21"/>
      <c r="H433" s="8">
        <v>429</v>
      </c>
      <c r="I433" s="21">
        <f t="shared" ca="1" si="87"/>
        <v>0.98846358808277313</v>
      </c>
      <c r="J433" s="21">
        <f t="shared" ca="1" si="88"/>
        <v>85.120704951285035</v>
      </c>
      <c r="K433" s="2"/>
      <c r="M433" s="1"/>
      <c r="N433" s="1"/>
      <c r="Q433" s="26"/>
      <c r="R433" s="42"/>
      <c r="S433" s="26"/>
      <c r="T433" s="26"/>
      <c r="U433" s="26"/>
      <c r="V433" s="26"/>
      <c r="W433" s="26"/>
      <c r="X433" s="26"/>
      <c r="Y433" s="26"/>
      <c r="AF433" s="8">
        <v>423</v>
      </c>
      <c r="AG433" s="8">
        <v>1</v>
      </c>
      <c r="AH433" s="8">
        <v>1</v>
      </c>
      <c r="AI433" s="8">
        <v>1</v>
      </c>
      <c r="AJ433" s="8">
        <v>0.66670580456120665</v>
      </c>
      <c r="AK433" s="8">
        <v>1</v>
      </c>
      <c r="AL433" s="8">
        <v>1</v>
      </c>
      <c r="AM433" s="8">
        <v>0.85639500087751419</v>
      </c>
      <c r="AN433" s="8">
        <v>1</v>
      </c>
      <c r="AO433" s="8">
        <v>1</v>
      </c>
      <c r="AP433" s="8">
        <v>1</v>
      </c>
      <c r="AQ433" s="8">
        <v>1</v>
      </c>
      <c r="AR433" s="8">
        <v>1</v>
      </c>
      <c r="AS433" s="47">
        <v>0.66670580456120665</v>
      </c>
      <c r="AT433" s="47">
        <v>0.96040936757271</v>
      </c>
      <c r="AU433" s="13">
        <v>0</v>
      </c>
    </row>
    <row r="434" spans="4:47" x14ac:dyDescent="0.25">
      <c r="D434" s="8">
        <v>430</v>
      </c>
      <c r="E434" s="8">
        <f t="shared" ca="1" si="85"/>
        <v>0.58930012254443087</v>
      </c>
      <c r="F434" s="21">
        <f t="shared" ca="1" si="86"/>
        <v>80.228963238243466</v>
      </c>
      <c r="G434" s="21"/>
      <c r="H434" s="8">
        <v>430</v>
      </c>
      <c r="I434" s="21">
        <f t="shared" ca="1" si="87"/>
        <v>0.19414548533590692</v>
      </c>
      <c r="J434" s="21">
        <f t="shared" ca="1" si="88"/>
        <v>3.0004805030854911</v>
      </c>
      <c r="K434" s="2"/>
      <c r="M434" s="1"/>
      <c r="N434" s="1"/>
      <c r="Q434" s="26"/>
      <c r="R434" s="42"/>
      <c r="S434" s="26"/>
      <c r="T434" s="26"/>
      <c r="U434" s="26"/>
      <c r="V434" s="26"/>
      <c r="W434" s="26"/>
      <c r="X434" s="26"/>
      <c r="Y434" s="26"/>
      <c r="AF434" s="8">
        <v>424</v>
      </c>
      <c r="AG434" s="8">
        <v>0.8778561210002086</v>
      </c>
      <c r="AH434" s="8">
        <v>1</v>
      </c>
      <c r="AI434" s="8">
        <v>0.50690099024171598</v>
      </c>
      <c r="AJ434" s="8">
        <v>0.57297904177782277</v>
      </c>
      <c r="AK434" s="8">
        <v>1</v>
      </c>
      <c r="AL434" s="8">
        <v>1</v>
      </c>
      <c r="AM434" s="8">
        <v>0.60214571894011315</v>
      </c>
      <c r="AN434" s="8">
        <v>0</v>
      </c>
      <c r="AO434" s="8">
        <v>0.60480097925174048</v>
      </c>
      <c r="AP434" s="8">
        <v>1</v>
      </c>
      <c r="AQ434" s="8">
        <v>0.2733651449593405</v>
      </c>
      <c r="AR434" s="8">
        <v>1</v>
      </c>
      <c r="AS434" s="47">
        <v>0</v>
      </c>
      <c r="AT434" s="47">
        <v>0.70172148689126101</v>
      </c>
      <c r="AU434" s="13">
        <v>1</v>
      </c>
    </row>
    <row r="435" spans="4:47" x14ac:dyDescent="0.25">
      <c r="D435" s="8">
        <v>431</v>
      </c>
      <c r="E435" s="8">
        <f t="shared" ca="1" si="85"/>
        <v>0.40193048898006056</v>
      </c>
      <c r="F435" s="21">
        <f t="shared" ca="1" si="86"/>
        <v>127.44067257875875</v>
      </c>
      <c r="G435" s="21"/>
      <c r="H435" s="8">
        <v>431</v>
      </c>
      <c r="I435" s="21">
        <f t="shared" ca="1" si="87"/>
        <v>0.63273130033823421</v>
      </c>
      <c r="J435" s="21">
        <f t="shared" ca="1" si="88"/>
        <v>30.781752265034488</v>
      </c>
      <c r="K435" s="2"/>
      <c r="M435" s="1"/>
      <c r="N435" s="1"/>
      <c r="Q435" s="26"/>
      <c r="R435" s="42"/>
      <c r="S435" s="26"/>
      <c r="T435" s="26"/>
      <c r="U435" s="26"/>
      <c r="V435" s="26"/>
      <c r="W435" s="26"/>
      <c r="X435" s="26"/>
      <c r="Y435" s="26"/>
      <c r="AF435" s="8">
        <v>425</v>
      </c>
      <c r="AG435" s="8">
        <v>1</v>
      </c>
      <c r="AH435" s="8">
        <v>0.53077050896588063</v>
      </c>
      <c r="AI435" s="8">
        <v>0.95908074103757712</v>
      </c>
      <c r="AJ435" s="8">
        <v>1</v>
      </c>
      <c r="AK435" s="8">
        <v>1</v>
      </c>
      <c r="AL435" s="8">
        <v>1</v>
      </c>
      <c r="AM435" s="8">
        <v>0.39169818489444291</v>
      </c>
      <c r="AN435" s="8">
        <v>3.2527261790810079E-2</v>
      </c>
      <c r="AO435" s="8">
        <v>1</v>
      </c>
      <c r="AP435" s="8">
        <v>0.90873807384571503</v>
      </c>
      <c r="AQ435" s="8">
        <v>1</v>
      </c>
      <c r="AR435" s="8">
        <v>1</v>
      </c>
      <c r="AS435" s="47">
        <v>3.2527261790810079E-2</v>
      </c>
      <c r="AT435" s="47">
        <v>0.81894505851964261</v>
      </c>
      <c r="AU435" s="13">
        <v>0</v>
      </c>
    </row>
    <row r="436" spans="4:47" x14ac:dyDescent="0.25">
      <c r="D436" s="8">
        <v>432</v>
      </c>
      <c r="E436" s="8">
        <f t="shared" ca="1" si="85"/>
        <v>0.71792744349422255</v>
      </c>
      <c r="F436" s="21">
        <f t="shared" ca="1" si="86"/>
        <v>53.926277973690375</v>
      </c>
      <c r="G436" s="21"/>
      <c r="H436" s="8">
        <v>432</v>
      </c>
      <c r="I436" s="21">
        <f t="shared" ca="1" si="87"/>
        <v>0.98533430420262835</v>
      </c>
      <c r="J436" s="21">
        <f t="shared" ca="1" si="88"/>
        <v>82.50027330261625</v>
      </c>
      <c r="K436" s="2"/>
      <c r="M436" s="1"/>
      <c r="N436" s="1"/>
      <c r="Q436" s="26"/>
      <c r="R436" s="42"/>
      <c r="S436" s="26"/>
      <c r="T436" s="26"/>
      <c r="U436" s="26"/>
      <c r="V436" s="26"/>
      <c r="W436" s="26"/>
      <c r="X436" s="26"/>
      <c r="Y436" s="26"/>
      <c r="AF436" s="8">
        <v>426</v>
      </c>
      <c r="AG436" s="8">
        <v>1</v>
      </c>
      <c r="AH436" s="8">
        <v>1</v>
      </c>
      <c r="AI436" s="8">
        <v>1</v>
      </c>
      <c r="AJ436" s="8">
        <v>1</v>
      </c>
      <c r="AK436" s="8">
        <v>1</v>
      </c>
      <c r="AL436" s="8">
        <v>0.4572015888894384</v>
      </c>
      <c r="AM436" s="8">
        <v>1</v>
      </c>
      <c r="AN436" s="8">
        <v>1</v>
      </c>
      <c r="AO436" s="8">
        <v>1</v>
      </c>
      <c r="AP436" s="8">
        <v>1</v>
      </c>
      <c r="AQ436" s="8">
        <v>1</v>
      </c>
      <c r="AR436" s="8">
        <v>1</v>
      </c>
      <c r="AS436" s="47">
        <v>0.4572015888894384</v>
      </c>
      <c r="AT436" s="47">
        <v>0.95538643196351547</v>
      </c>
      <c r="AU436" s="13">
        <v>0</v>
      </c>
    </row>
    <row r="437" spans="4:47" x14ac:dyDescent="0.25">
      <c r="D437" s="8">
        <v>433</v>
      </c>
      <c r="E437" s="8">
        <f t="shared" ca="1" si="85"/>
        <v>0.58942066294153084</v>
      </c>
      <c r="F437" s="21">
        <f t="shared" ca="1" si="86"/>
        <v>80.202586734337899</v>
      </c>
      <c r="G437" s="21"/>
      <c r="H437" s="8">
        <v>433</v>
      </c>
      <c r="I437" s="21">
        <f t="shared" ca="1" si="87"/>
        <v>0.80329579731726108</v>
      </c>
      <c r="J437" s="21">
        <f t="shared" ca="1" si="88"/>
        <v>45.239954546591541</v>
      </c>
      <c r="K437" s="2"/>
      <c r="M437" s="1"/>
      <c r="N437" s="1"/>
      <c r="Q437" s="26"/>
      <c r="R437" s="42"/>
      <c r="S437" s="26"/>
      <c r="T437" s="26"/>
      <c r="U437" s="26"/>
      <c r="V437" s="26"/>
      <c r="W437" s="26"/>
      <c r="X437" s="26"/>
      <c r="Y437" s="26"/>
      <c r="AF437" s="8">
        <v>427</v>
      </c>
      <c r="AG437" s="8">
        <v>1</v>
      </c>
      <c r="AH437" s="8">
        <v>0.62806213878034867</v>
      </c>
      <c r="AI437" s="8">
        <v>1</v>
      </c>
      <c r="AJ437" s="8">
        <v>1</v>
      </c>
      <c r="AK437" s="8">
        <v>1</v>
      </c>
      <c r="AL437" s="8">
        <v>0.91561984881918757</v>
      </c>
      <c r="AM437" s="8">
        <v>0.34207327330683079</v>
      </c>
      <c r="AN437" s="8">
        <v>1</v>
      </c>
      <c r="AO437" s="8">
        <v>1</v>
      </c>
      <c r="AP437" s="8">
        <v>0.7022645094161083</v>
      </c>
      <c r="AQ437" s="8">
        <v>0</v>
      </c>
      <c r="AR437" s="8">
        <v>0</v>
      </c>
      <c r="AS437" s="47">
        <v>0</v>
      </c>
      <c r="AT437" s="47">
        <v>0.71624330579407258</v>
      </c>
      <c r="AU437" s="13">
        <v>2</v>
      </c>
    </row>
    <row r="438" spans="4:47" x14ac:dyDescent="0.25">
      <c r="D438" s="8">
        <v>434</v>
      </c>
      <c r="E438" s="8">
        <f t="shared" ca="1" si="85"/>
        <v>0.34650601634790479</v>
      </c>
      <c r="F438" s="21">
        <f t="shared" ca="1" si="86"/>
        <v>144.87232003118746</v>
      </c>
      <c r="G438" s="21"/>
      <c r="H438" s="8">
        <v>434</v>
      </c>
      <c r="I438" s="21">
        <f t="shared" ca="1" si="87"/>
        <v>0.88830584318761485</v>
      </c>
      <c r="J438" s="21">
        <f t="shared" ca="1" si="88"/>
        <v>55.474976572921896</v>
      </c>
      <c r="K438" s="2"/>
      <c r="M438" s="1"/>
      <c r="N438" s="1"/>
      <c r="Q438" s="26"/>
      <c r="R438" s="42"/>
      <c r="S438" s="26"/>
      <c r="T438" s="26"/>
      <c r="U438" s="26"/>
      <c r="V438" s="26"/>
      <c r="W438" s="26"/>
      <c r="X438" s="26"/>
      <c r="Y438" s="26"/>
      <c r="AF438" s="8">
        <v>428</v>
      </c>
      <c r="AG438" s="8">
        <v>0.50389602329068439</v>
      </c>
      <c r="AH438" s="8">
        <v>0.59050055288285619</v>
      </c>
      <c r="AI438" s="8">
        <v>1</v>
      </c>
      <c r="AJ438" s="8">
        <v>1</v>
      </c>
      <c r="AK438" s="8">
        <v>1</v>
      </c>
      <c r="AL438" s="8">
        <v>1</v>
      </c>
      <c r="AM438" s="8">
        <v>1</v>
      </c>
      <c r="AN438" s="8">
        <v>0.12749106336231042</v>
      </c>
      <c r="AO438" s="8">
        <v>0.79014567135066804</v>
      </c>
      <c r="AP438" s="8">
        <v>1</v>
      </c>
      <c r="AQ438" s="8">
        <v>1</v>
      </c>
      <c r="AR438" s="8">
        <v>1</v>
      </c>
      <c r="AS438" s="47">
        <v>0.12749106336231042</v>
      </c>
      <c r="AT438" s="47">
        <v>0.83509968577392557</v>
      </c>
      <c r="AU438" s="13">
        <v>0</v>
      </c>
    </row>
    <row r="439" spans="4:47" x14ac:dyDescent="0.25">
      <c r="D439" s="8">
        <v>435</v>
      </c>
      <c r="E439" s="8">
        <f t="shared" ca="1" si="85"/>
        <v>0.68771939857740083</v>
      </c>
      <c r="F439" s="21">
        <f t="shared" ca="1" si="86"/>
        <v>59.817304490240048</v>
      </c>
      <c r="G439" s="21"/>
      <c r="H439" s="8">
        <v>435</v>
      </c>
      <c r="I439" s="21">
        <f t="shared" ca="1" si="87"/>
        <v>0.80722502416043784</v>
      </c>
      <c r="J439" s="21">
        <f t="shared" ca="1" si="88"/>
        <v>45.640884402441714</v>
      </c>
      <c r="K439" s="2"/>
      <c r="M439" s="1"/>
      <c r="N439" s="1"/>
      <c r="Q439" s="26"/>
      <c r="R439" s="42"/>
      <c r="S439" s="26"/>
      <c r="T439" s="26"/>
      <c r="U439" s="26"/>
      <c r="V439" s="26"/>
      <c r="W439" s="26"/>
      <c r="X439" s="26"/>
      <c r="Y439" s="26"/>
      <c r="AF439" s="8">
        <v>429</v>
      </c>
      <c r="AG439" s="8">
        <v>1</v>
      </c>
      <c r="AH439" s="8">
        <v>1</v>
      </c>
      <c r="AI439" s="8">
        <v>1</v>
      </c>
      <c r="AJ439" s="8">
        <v>1</v>
      </c>
      <c r="AK439" s="8">
        <v>1</v>
      </c>
      <c r="AL439" s="8">
        <v>1</v>
      </c>
      <c r="AM439" s="8">
        <v>1</v>
      </c>
      <c r="AN439" s="8">
        <v>1</v>
      </c>
      <c r="AO439" s="8">
        <v>1</v>
      </c>
      <c r="AP439" s="8">
        <v>1</v>
      </c>
      <c r="AQ439" s="8">
        <v>1</v>
      </c>
      <c r="AR439" s="8">
        <v>1</v>
      </c>
      <c r="AS439" s="47">
        <v>1</v>
      </c>
      <c r="AT439" s="47">
        <v>1</v>
      </c>
      <c r="AU439" s="13">
        <v>0</v>
      </c>
    </row>
    <row r="440" spans="4:47" x14ac:dyDescent="0.25">
      <c r="D440" s="8">
        <v>436</v>
      </c>
      <c r="E440" s="8">
        <f t="shared" ca="1" si="85"/>
        <v>0.15415653395775442</v>
      </c>
      <c r="F440" s="21">
        <f t="shared" ca="1" si="86"/>
        <v>234.72222264524135</v>
      </c>
      <c r="G440" s="21"/>
      <c r="H440" s="8">
        <v>436</v>
      </c>
      <c r="I440" s="21">
        <f t="shared" ca="1" si="87"/>
        <v>0.64657107381317869</v>
      </c>
      <c r="J440" s="21">
        <f t="shared" ca="1" si="88"/>
        <v>31.821329966224319</v>
      </c>
      <c r="K440" s="2"/>
      <c r="M440" s="1"/>
      <c r="N440" s="1"/>
      <c r="Q440" s="26"/>
      <c r="R440" s="42"/>
      <c r="S440" s="26"/>
      <c r="T440" s="26"/>
      <c r="U440" s="26"/>
      <c r="V440" s="26"/>
      <c r="W440" s="26"/>
      <c r="X440" s="26"/>
      <c r="Y440" s="26"/>
      <c r="AF440" s="8">
        <v>430</v>
      </c>
      <c r="AG440" s="8">
        <v>1</v>
      </c>
      <c r="AH440" s="8">
        <v>1</v>
      </c>
      <c r="AI440" s="8">
        <v>1</v>
      </c>
      <c r="AJ440" s="8">
        <v>0.3565529061059351</v>
      </c>
      <c r="AK440" s="8">
        <v>0.56702521731048983</v>
      </c>
      <c r="AL440" s="8">
        <v>1</v>
      </c>
      <c r="AM440" s="8">
        <v>1</v>
      </c>
      <c r="AN440" s="8">
        <v>0.2544626897785835</v>
      </c>
      <c r="AO440" s="8">
        <v>0.68726575892845476</v>
      </c>
      <c r="AP440" s="8">
        <v>0.61227152164182397</v>
      </c>
      <c r="AQ440" s="8">
        <v>1</v>
      </c>
      <c r="AR440" s="8">
        <v>1</v>
      </c>
      <c r="AS440" s="47">
        <v>0.2544626897785835</v>
      </c>
      <c r="AT440" s="47">
        <v>0.78838658148408081</v>
      </c>
      <c r="AU440" s="13">
        <v>0</v>
      </c>
    </row>
    <row r="441" spans="4:47" x14ac:dyDescent="0.25">
      <c r="D441" s="8">
        <v>437</v>
      </c>
      <c r="E441" s="8">
        <f t="shared" ca="1" si="85"/>
        <v>0.59753098262459281</v>
      </c>
      <c r="F441" s="21">
        <f t="shared" ca="1" si="86"/>
        <v>78.436673171823784</v>
      </c>
      <c r="G441" s="21"/>
      <c r="H441" s="8">
        <v>437</v>
      </c>
      <c r="I441" s="21">
        <f t="shared" ca="1" si="87"/>
        <v>0.88781476650247848</v>
      </c>
      <c r="J441" s="21">
        <f t="shared" ca="1" si="88"/>
        <v>55.402479211973613</v>
      </c>
      <c r="K441" s="2"/>
      <c r="M441" s="1"/>
      <c r="N441" s="1"/>
      <c r="Q441" s="26"/>
      <c r="R441" s="42"/>
      <c r="S441" s="26"/>
      <c r="T441" s="26"/>
      <c r="U441" s="26"/>
      <c r="V441" s="26"/>
      <c r="W441" s="26"/>
      <c r="X441" s="26"/>
      <c r="Y441" s="26"/>
      <c r="AF441" s="8">
        <v>431</v>
      </c>
      <c r="AG441" s="8">
        <v>1</v>
      </c>
      <c r="AH441" s="8">
        <v>1</v>
      </c>
      <c r="AI441" s="8">
        <v>1</v>
      </c>
      <c r="AJ441" s="8">
        <v>1</v>
      </c>
      <c r="AK441" s="8">
        <v>1</v>
      </c>
      <c r="AL441" s="8">
        <v>1</v>
      </c>
      <c r="AM441" s="8">
        <v>1</v>
      </c>
      <c r="AN441" s="8">
        <v>1</v>
      </c>
      <c r="AO441" s="8">
        <v>1</v>
      </c>
      <c r="AP441" s="8">
        <v>1</v>
      </c>
      <c r="AQ441" s="8">
        <v>1</v>
      </c>
      <c r="AR441" s="8">
        <v>1</v>
      </c>
      <c r="AS441" s="47">
        <v>1</v>
      </c>
      <c r="AT441" s="47">
        <v>1</v>
      </c>
      <c r="AU441" s="13">
        <v>0</v>
      </c>
    </row>
    <row r="442" spans="4:47" x14ac:dyDescent="0.25">
      <c r="D442" s="8">
        <v>438</v>
      </c>
      <c r="E442" s="8">
        <f t="shared" ca="1" si="85"/>
        <v>0.44424190853049483</v>
      </c>
      <c r="F442" s="21">
        <f t="shared" ca="1" si="86"/>
        <v>115.44281693912204</v>
      </c>
      <c r="G442" s="21"/>
      <c r="H442" s="8">
        <v>438</v>
      </c>
      <c r="I442" s="21">
        <f t="shared" ca="1" si="87"/>
        <v>5.750504920087951E-2</v>
      </c>
      <c r="J442" s="21">
        <f t="shared" ca="1" si="88"/>
        <v>23.052175272280806</v>
      </c>
      <c r="K442" s="2"/>
      <c r="M442" s="1"/>
      <c r="N442" s="1"/>
      <c r="Q442" s="26"/>
      <c r="R442" s="42"/>
      <c r="S442" s="26"/>
      <c r="T442" s="26"/>
      <c r="U442" s="26"/>
      <c r="V442" s="26"/>
      <c r="W442" s="26"/>
      <c r="X442" s="26"/>
      <c r="Y442" s="26"/>
      <c r="AF442" s="8">
        <v>432</v>
      </c>
      <c r="AG442" s="8">
        <v>0.36787119072006691</v>
      </c>
      <c r="AH442" s="8">
        <v>1</v>
      </c>
      <c r="AI442" s="8">
        <v>1</v>
      </c>
      <c r="AJ442" s="8">
        <v>1</v>
      </c>
      <c r="AK442" s="8">
        <v>1</v>
      </c>
      <c r="AL442" s="8">
        <v>1</v>
      </c>
      <c r="AM442" s="8">
        <v>1</v>
      </c>
      <c r="AN442" s="8">
        <v>0.60628324500360198</v>
      </c>
      <c r="AO442" s="8">
        <v>1</v>
      </c>
      <c r="AP442" s="8">
        <v>0.49258450897773842</v>
      </c>
      <c r="AQ442" s="8">
        <v>0.76815368421982078</v>
      </c>
      <c r="AR442" s="8">
        <v>1</v>
      </c>
      <c r="AS442" s="47">
        <v>0.36787119072006691</v>
      </c>
      <c r="AT442" s="47">
        <v>0.8507219666091459</v>
      </c>
      <c r="AU442" s="13">
        <v>0</v>
      </c>
    </row>
    <row r="443" spans="4:47" x14ac:dyDescent="0.25">
      <c r="D443" s="8">
        <v>439</v>
      </c>
      <c r="E443" s="8">
        <f t="shared" ca="1" si="85"/>
        <v>1.1464767256029518E-2</v>
      </c>
      <c r="F443" s="21">
        <f t="shared" ca="1" si="86"/>
        <v>492.23700928977428</v>
      </c>
      <c r="G443" s="21"/>
      <c r="H443" s="8">
        <v>439</v>
      </c>
      <c r="I443" s="21">
        <f t="shared" ca="1" si="87"/>
        <v>0.99071390625490452</v>
      </c>
      <c r="J443" s="21">
        <f t="shared" ca="1" si="88"/>
        <v>87.419534761300184</v>
      </c>
      <c r="K443" s="2"/>
      <c r="M443" s="1"/>
      <c r="N443" s="1"/>
      <c r="Q443" s="26"/>
      <c r="R443" s="42"/>
      <c r="S443" s="26"/>
      <c r="T443" s="26"/>
      <c r="U443" s="26"/>
      <c r="V443" s="26"/>
      <c r="W443" s="26"/>
      <c r="X443" s="26"/>
      <c r="Y443" s="26"/>
      <c r="AF443" s="8">
        <v>433</v>
      </c>
      <c r="AG443" s="8">
        <v>0.78948528317531808</v>
      </c>
      <c r="AH443" s="8">
        <v>1</v>
      </c>
      <c r="AI443" s="8">
        <v>0.94386375830447744</v>
      </c>
      <c r="AJ443" s="8">
        <v>0</v>
      </c>
      <c r="AK443" s="8">
        <v>0.99594567623083297</v>
      </c>
      <c r="AL443" s="8">
        <v>1</v>
      </c>
      <c r="AM443" s="8">
        <v>1</v>
      </c>
      <c r="AN443" s="8">
        <v>1</v>
      </c>
      <c r="AO443" s="8">
        <v>1</v>
      </c>
      <c r="AP443" s="8">
        <v>1</v>
      </c>
      <c r="AQ443" s="8">
        <v>1</v>
      </c>
      <c r="AR443" s="8">
        <v>0.98359476602819351</v>
      </c>
      <c r="AS443" s="47">
        <v>0</v>
      </c>
      <c r="AT443" s="47">
        <v>0.89342349039973556</v>
      </c>
      <c r="AU443" s="13">
        <v>1</v>
      </c>
    </row>
    <row r="444" spans="4:47" x14ac:dyDescent="0.25">
      <c r="D444" s="8">
        <v>440</v>
      </c>
      <c r="E444" s="8">
        <f t="shared" ca="1" si="85"/>
        <v>0.73818251086684805</v>
      </c>
      <c r="F444" s="21">
        <f t="shared" ca="1" si="86"/>
        <v>50.052724526567154</v>
      </c>
      <c r="G444" s="21"/>
      <c r="H444" s="8">
        <v>440</v>
      </c>
      <c r="I444" s="21">
        <f t="shared" ca="1" si="87"/>
        <v>0.55345293095291082</v>
      </c>
      <c r="J444" s="21">
        <f t="shared" ca="1" si="88"/>
        <v>25.027610870260194</v>
      </c>
      <c r="K444" s="2"/>
      <c r="M444" s="1"/>
      <c r="N444" s="1"/>
      <c r="Q444" s="26"/>
      <c r="R444" s="42"/>
      <c r="S444" s="26"/>
      <c r="T444" s="26"/>
      <c r="U444" s="26"/>
      <c r="V444" s="26"/>
      <c r="W444" s="26"/>
      <c r="X444" s="26"/>
      <c r="Y444" s="26"/>
      <c r="AF444" s="8">
        <v>434</v>
      </c>
      <c r="AG444" s="8">
        <v>1</v>
      </c>
      <c r="AH444" s="8">
        <v>1</v>
      </c>
      <c r="AI444" s="8">
        <v>1</v>
      </c>
      <c r="AJ444" s="8">
        <v>0.93616856912218893</v>
      </c>
      <c r="AK444" s="8">
        <v>0</v>
      </c>
      <c r="AL444" s="8">
        <v>0.38033219347998964</v>
      </c>
      <c r="AM444" s="8">
        <v>1</v>
      </c>
      <c r="AN444" s="8">
        <v>1</v>
      </c>
      <c r="AO444" s="8">
        <v>1</v>
      </c>
      <c r="AP444" s="8">
        <v>1</v>
      </c>
      <c r="AQ444" s="8">
        <v>1</v>
      </c>
      <c r="AR444" s="8">
        <v>1</v>
      </c>
      <c r="AS444" s="47">
        <v>0</v>
      </c>
      <c r="AT444" s="47">
        <v>0.85889047363853521</v>
      </c>
      <c r="AU444" s="13">
        <v>1</v>
      </c>
    </row>
    <row r="445" spans="4:47" x14ac:dyDescent="0.25">
      <c r="D445" s="8">
        <v>441</v>
      </c>
      <c r="E445" s="8">
        <f t="shared" ca="1" si="85"/>
        <v>0.38660073904942649</v>
      </c>
      <c r="F445" s="21">
        <f t="shared" ca="1" si="86"/>
        <v>132.04773029485787</v>
      </c>
      <c r="G445" s="21"/>
      <c r="H445" s="8">
        <v>441</v>
      </c>
      <c r="I445" s="21">
        <f t="shared" ca="1" si="87"/>
        <v>0.26388533123656654</v>
      </c>
      <c r="J445" s="21">
        <f t="shared" ca="1" si="88"/>
        <v>3.5014276275458371</v>
      </c>
      <c r="K445" s="2"/>
      <c r="M445" s="1"/>
      <c r="N445" s="1"/>
      <c r="Q445" s="26"/>
      <c r="R445" s="42"/>
      <c r="S445" s="26"/>
      <c r="T445" s="26"/>
      <c r="U445" s="26"/>
      <c r="V445" s="26"/>
      <c r="W445" s="26"/>
      <c r="X445" s="26"/>
      <c r="Y445" s="26"/>
      <c r="AF445" s="8">
        <v>435</v>
      </c>
      <c r="AG445" s="8">
        <v>0</v>
      </c>
      <c r="AH445" s="8">
        <v>0.51312098400454231</v>
      </c>
      <c r="AI445" s="8">
        <v>1</v>
      </c>
      <c r="AJ445" s="8">
        <v>1</v>
      </c>
      <c r="AK445" s="8">
        <v>1</v>
      </c>
      <c r="AL445" s="8">
        <v>1</v>
      </c>
      <c r="AM445" s="8">
        <v>1</v>
      </c>
      <c r="AN445" s="8">
        <v>1</v>
      </c>
      <c r="AO445" s="8">
        <v>0.33846065068404035</v>
      </c>
      <c r="AP445" s="8">
        <v>0.80936199838423262</v>
      </c>
      <c r="AQ445" s="8">
        <v>1</v>
      </c>
      <c r="AR445" s="8">
        <v>1</v>
      </c>
      <c r="AS445" s="47">
        <v>0</v>
      </c>
      <c r="AT445" s="47">
        <v>0.80715460006180717</v>
      </c>
      <c r="AU445" s="13">
        <v>1</v>
      </c>
    </row>
    <row r="446" spans="4:47" x14ac:dyDescent="0.25">
      <c r="D446" s="8">
        <v>442</v>
      </c>
      <c r="E446" s="8">
        <f t="shared" ca="1" si="85"/>
        <v>0.57141295903589573</v>
      </c>
      <c r="F446" s="21">
        <f t="shared" ca="1" si="86"/>
        <v>84.186936068889352</v>
      </c>
      <c r="G446" s="21"/>
      <c r="H446" s="8">
        <v>442</v>
      </c>
      <c r="I446" s="21">
        <f t="shared" ca="1" si="87"/>
        <v>0.85127128055146273</v>
      </c>
      <c r="J446" s="21">
        <f t="shared" ca="1" si="88"/>
        <v>50.537118241759558</v>
      </c>
      <c r="K446" s="2"/>
      <c r="M446" s="1"/>
      <c r="N446" s="1"/>
      <c r="Q446" s="26"/>
      <c r="R446" s="42"/>
      <c r="S446" s="26"/>
      <c r="T446" s="26"/>
      <c r="U446" s="26"/>
      <c r="V446" s="26"/>
      <c r="W446" s="26"/>
      <c r="X446" s="26"/>
      <c r="Y446" s="26"/>
      <c r="AF446" s="8">
        <v>436</v>
      </c>
      <c r="AG446" s="8">
        <v>0.46609048373507139</v>
      </c>
      <c r="AH446" s="8">
        <v>1</v>
      </c>
      <c r="AI446" s="8">
        <v>1</v>
      </c>
      <c r="AJ446" s="8">
        <v>1</v>
      </c>
      <c r="AK446" s="8">
        <v>1</v>
      </c>
      <c r="AL446" s="8">
        <v>0.48100401990256308</v>
      </c>
      <c r="AM446" s="8">
        <v>1</v>
      </c>
      <c r="AN446" s="8">
        <v>1</v>
      </c>
      <c r="AO446" s="8">
        <v>0.98944499379455619</v>
      </c>
      <c r="AP446" s="8">
        <v>0.40978340601577656</v>
      </c>
      <c r="AQ446" s="8">
        <v>1</v>
      </c>
      <c r="AR446" s="8">
        <v>1</v>
      </c>
      <c r="AS446" s="47">
        <v>0.40978340601577656</v>
      </c>
      <c r="AT446" s="47">
        <v>0.86100153696764348</v>
      </c>
      <c r="AU446" s="13">
        <v>0</v>
      </c>
    </row>
    <row r="447" spans="4:47" x14ac:dyDescent="0.25">
      <c r="D447" s="8">
        <v>443</v>
      </c>
      <c r="E447" s="8">
        <f t="shared" ca="1" si="85"/>
        <v>1.0928064059352982E-2</v>
      </c>
      <c r="F447" s="21">
        <f t="shared" ca="1" si="86"/>
        <v>496.72275203098815</v>
      </c>
      <c r="G447" s="21"/>
      <c r="H447" s="8">
        <v>443</v>
      </c>
      <c r="I447" s="21">
        <f t="shared" ca="1" si="87"/>
        <v>0.55870739104393197</v>
      </c>
      <c r="J447" s="21">
        <f t="shared" ca="1" si="88"/>
        <v>25.401541353379528</v>
      </c>
      <c r="K447" s="2"/>
      <c r="M447" s="1"/>
      <c r="N447" s="1"/>
      <c r="Q447" s="26"/>
      <c r="R447" s="42"/>
      <c r="S447" s="26"/>
      <c r="T447" s="26"/>
      <c r="U447" s="26"/>
      <c r="V447" s="26"/>
      <c r="W447" s="26"/>
      <c r="X447" s="26"/>
      <c r="Y447" s="26"/>
      <c r="AF447" s="8">
        <v>437</v>
      </c>
      <c r="AG447" s="8">
        <v>1</v>
      </c>
      <c r="AH447" s="8">
        <v>1</v>
      </c>
      <c r="AI447" s="8">
        <v>1</v>
      </c>
      <c r="AJ447" s="8">
        <v>0.34402587938238866</v>
      </c>
      <c r="AK447" s="8">
        <v>0.37271370936392606</v>
      </c>
      <c r="AL447" s="8">
        <v>1</v>
      </c>
      <c r="AM447" s="8">
        <v>1</v>
      </c>
      <c r="AN447" s="8">
        <v>1</v>
      </c>
      <c r="AO447" s="8">
        <v>1</v>
      </c>
      <c r="AP447" s="8">
        <v>1</v>
      </c>
      <c r="AQ447" s="8">
        <v>1</v>
      </c>
      <c r="AR447" s="8">
        <v>1</v>
      </c>
      <c r="AS447" s="47">
        <v>0.34402587938238866</v>
      </c>
      <c r="AT447" s="47">
        <v>0.89280794896370785</v>
      </c>
      <c r="AU447" s="13">
        <v>0</v>
      </c>
    </row>
    <row r="448" spans="4:47" x14ac:dyDescent="0.25">
      <c r="D448" s="8">
        <v>444</v>
      </c>
      <c r="E448" s="8">
        <f t="shared" ca="1" si="85"/>
        <v>0.60950176177369542</v>
      </c>
      <c r="F448" s="21">
        <f t="shared" ca="1" si="86"/>
        <v>75.860925203182191</v>
      </c>
      <c r="G448" s="21"/>
      <c r="H448" s="8">
        <v>444</v>
      </c>
      <c r="I448" s="21">
        <f t="shared" ca="1" si="87"/>
        <v>0.26084882041649282</v>
      </c>
      <c r="J448" s="21">
        <f t="shared" ca="1" si="88"/>
        <v>3.2395063544935212</v>
      </c>
      <c r="K448" s="2"/>
      <c r="M448" s="1"/>
      <c r="N448" s="1"/>
      <c r="Q448" s="26"/>
      <c r="R448" s="42"/>
      <c r="S448" s="26"/>
      <c r="T448" s="26"/>
      <c r="U448" s="26"/>
      <c r="V448" s="26"/>
      <c r="W448" s="26"/>
      <c r="X448" s="26"/>
      <c r="Y448" s="26"/>
      <c r="AF448" s="8">
        <v>438</v>
      </c>
      <c r="AG448" s="8">
        <v>0.93696504750363185</v>
      </c>
      <c r="AH448" s="8">
        <v>0.2939298301319338</v>
      </c>
      <c r="AI448" s="8">
        <v>0.831280127531969</v>
      </c>
      <c r="AJ448" s="8">
        <v>0.64075731735865704</v>
      </c>
      <c r="AK448" s="8">
        <v>1</v>
      </c>
      <c r="AL448" s="8">
        <v>1</v>
      </c>
      <c r="AM448" s="8">
        <v>1</v>
      </c>
      <c r="AN448" s="8">
        <v>1</v>
      </c>
      <c r="AO448" s="8">
        <v>1</v>
      </c>
      <c r="AP448" s="8">
        <v>0.76880125238629615</v>
      </c>
      <c r="AQ448" s="8">
        <v>1</v>
      </c>
      <c r="AR448" s="8">
        <v>1</v>
      </c>
      <c r="AS448" s="47">
        <v>0.2939298301319338</v>
      </c>
      <c r="AT448" s="47">
        <v>0.87698957264255528</v>
      </c>
      <c r="AU448" s="13">
        <v>0</v>
      </c>
    </row>
    <row r="449" spans="4:47" x14ac:dyDescent="0.25">
      <c r="D449" s="8">
        <v>445</v>
      </c>
      <c r="E449" s="8">
        <f t="shared" ca="1" si="85"/>
        <v>0.10409050411340892</v>
      </c>
      <c r="F449" s="21">
        <f t="shared" ca="1" si="86"/>
        <v>276.01459501762798</v>
      </c>
      <c r="G449" s="21"/>
      <c r="H449" s="8">
        <v>445</v>
      </c>
      <c r="I449" s="21">
        <f t="shared" ca="1" si="87"/>
        <v>0.40928701935639533</v>
      </c>
      <c r="J449" s="21">
        <f t="shared" ca="1" si="88"/>
        <v>14.802304961823978</v>
      </c>
      <c r="K449" s="2"/>
      <c r="M449" s="1"/>
      <c r="N449" s="1"/>
      <c r="Q449" s="26"/>
      <c r="R449" s="42"/>
      <c r="S449" s="26"/>
      <c r="T449" s="26"/>
      <c r="U449" s="26"/>
      <c r="V449" s="26"/>
      <c r="W449" s="26"/>
      <c r="X449" s="26"/>
      <c r="Y449" s="26"/>
      <c r="AF449" s="8">
        <v>439</v>
      </c>
      <c r="AG449" s="8">
        <v>1</v>
      </c>
      <c r="AH449" s="8">
        <v>0.93657373077309913</v>
      </c>
      <c r="AI449" s="8">
        <v>0</v>
      </c>
      <c r="AJ449" s="8">
        <v>0.30390933258992542</v>
      </c>
      <c r="AK449" s="8">
        <v>1</v>
      </c>
      <c r="AL449" s="8">
        <v>1</v>
      </c>
      <c r="AM449" s="8">
        <v>0.72317235853786832</v>
      </c>
      <c r="AN449" s="8">
        <v>0.81684515130684543</v>
      </c>
      <c r="AO449" s="8">
        <v>0.37717044870660177</v>
      </c>
      <c r="AP449" s="8">
        <v>1</v>
      </c>
      <c r="AQ449" s="8">
        <v>1</v>
      </c>
      <c r="AR449" s="8">
        <v>1</v>
      </c>
      <c r="AS449" s="47">
        <v>0</v>
      </c>
      <c r="AT449" s="47">
        <v>0.76273150878281837</v>
      </c>
      <c r="AU449" s="13">
        <v>1</v>
      </c>
    </row>
    <row r="450" spans="4:47" x14ac:dyDescent="0.25">
      <c r="D450" s="8">
        <v>446</v>
      </c>
      <c r="E450" s="8">
        <f t="shared" ca="1" si="85"/>
        <v>1.2428654987628462E-4</v>
      </c>
      <c r="F450" s="21">
        <f t="shared" ca="1" si="86"/>
        <v>891.99119153570928</v>
      </c>
      <c r="G450" s="21"/>
      <c r="H450" s="8">
        <v>446</v>
      </c>
      <c r="I450" s="21">
        <f t="shared" ca="1" si="87"/>
        <v>0.98948594946957769</v>
      </c>
      <c r="J450" s="21">
        <f t="shared" ca="1" si="88"/>
        <v>86.111639046082047</v>
      </c>
      <c r="K450" s="2"/>
      <c r="M450" s="1"/>
      <c r="N450" s="1"/>
      <c r="Q450" s="26"/>
      <c r="R450" s="42"/>
      <c r="S450" s="26"/>
      <c r="T450" s="26"/>
      <c r="U450" s="26"/>
      <c r="V450" s="26"/>
      <c r="W450" s="26"/>
      <c r="X450" s="26"/>
      <c r="Y450" s="26"/>
      <c r="AF450" s="8">
        <v>440</v>
      </c>
      <c r="AG450" s="8">
        <v>1</v>
      </c>
      <c r="AH450" s="8">
        <v>1</v>
      </c>
      <c r="AI450" s="8">
        <v>1</v>
      </c>
      <c r="AJ450" s="8">
        <v>0.82077935309692596</v>
      </c>
      <c r="AK450" s="8">
        <v>1</v>
      </c>
      <c r="AL450" s="8">
        <v>1</v>
      </c>
      <c r="AM450" s="8">
        <v>1</v>
      </c>
      <c r="AN450" s="8">
        <v>1</v>
      </c>
      <c r="AO450" s="8">
        <v>1</v>
      </c>
      <c r="AP450" s="8">
        <v>1</v>
      </c>
      <c r="AQ450" s="8">
        <v>1</v>
      </c>
      <c r="AR450" s="8">
        <v>0.4224268908545773</v>
      </c>
      <c r="AS450" s="47">
        <v>0.4224268908545773</v>
      </c>
      <c r="AT450" s="47">
        <v>0.93621538139561555</v>
      </c>
      <c r="AU450" s="13">
        <v>0</v>
      </c>
    </row>
    <row r="451" spans="4:47" x14ac:dyDescent="0.25">
      <c r="D451" s="8">
        <v>447</v>
      </c>
      <c r="E451" s="8">
        <f t="shared" ca="1" si="85"/>
        <v>0.55154957919121383</v>
      </c>
      <c r="F451" s="21">
        <f t="shared" ca="1" si="86"/>
        <v>88.690027731527266</v>
      </c>
      <c r="G451" s="21"/>
      <c r="H451" s="8">
        <v>447</v>
      </c>
      <c r="I451" s="21">
        <f t="shared" ca="1" si="87"/>
        <v>0.38158558637208129</v>
      </c>
      <c r="J451" s="21">
        <f t="shared" ca="1" si="88"/>
        <v>12.780130298031739</v>
      </c>
      <c r="K451" s="2"/>
      <c r="M451" s="1"/>
      <c r="N451" s="1"/>
      <c r="Q451" s="26"/>
      <c r="R451" s="42"/>
      <c r="S451" s="26"/>
      <c r="T451" s="26"/>
      <c r="U451" s="26"/>
      <c r="V451" s="26"/>
      <c r="W451" s="26"/>
      <c r="X451" s="26"/>
      <c r="Y451" s="26"/>
      <c r="AF451" s="8">
        <v>441</v>
      </c>
      <c r="AG451" s="8">
        <v>1</v>
      </c>
      <c r="AH451" s="8">
        <v>1</v>
      </c>
      <c r="AI451" s="8">
        <v>1</v>
      </c>
      <c r="AJ451" s="8">
        <v>1</v>
      </c>
      <c r="AK451" s="8">
        <v>1</v>
      </c>
      <c r="AL451" s="8">
        <v>1</v>
      </c>
      <c r="AM451" s="8">
        <v>1</v>
      </c>
      <c r="AN451" s="8">
        <v>1</v>
      </c>
      <c r="AO451" s="8">
        <v>1</v>
      </c>
      <c r="AP451" s="8">
        <v>1</v>
      </c>
      <c r="AQ451" s="8">
        <v>1</v>
      </c>
      <c r="AR451" s="8">
        <v>0.83484484192787578</v>
      </c>
      <c r="AS451" s="47">
        <v>0.83484484192787578</v>
      </c>
      <c r="AT451" s="47">
        <v>0.98597312356099764</v>
      </c>
      <c r="AU451" s="13">
        <v>0</v>
      </c>
    </row>
    <row r="452" spans="4:47" x14ac:dyDescent="0.25">
      <c r="D452" s="8">
        <v>448</v>
      </c>
      <c r="E452" s="8">
        <f t="shared" ca="1" si="85"/>
        <v>0.25214265652849877</v>
      </c>
      <c r="F452" s="21">
        <f t="shared" ca="1" si="86"/>
        <v>181.06138305839406</v>
      </c>
      <c r="G452" s="21"/>
      <c r="H452" s="8">
        <v>448</v>
      </c>
      <c r="I452" s="21">
        <f t="shared" ca="1" si="87"/>
        <v>0.6146939547259247</v>
      </c>
      <c r="J452" s="21">
        <f t="shared" ca="1" si="88"/>
        <v>29.44595135961977</v>
      </c>
      <c r="K452" s="2"/>
      <c r="M452" s="1"/>
      <c r="N452" s="1"/>
      <c r="Q452" s="26"/>
      <c r="R452" s="42"/>
      <c r="S452" s="26"/>
      <c r="T452" s="26"/>
      <c r="U452" s="26"/>
      <c r="V452" s="26"/>
      <c r="W452" s="26"/>
      <c r="X452" s="26"/>
      <c r="Y452" s="26"/>
      <c r="AF452" s="8">
        <v>442</v>
      </c>
      <c r="AG452" s="8">
        <v>0.25184955394915082</v>
      </c>
      <c r="AH452" s="8">
        <v>0.8377890455771454</v>
      </c>
      <c r="AI452" s="8">
        <v>0</v>
      </c>
      <c r="AJ452" s="8">
        <v>0.65328662993827791</v>
      </c>
      <c r="AK452" s="8">
        <v>0</v>
      </c>
      <c r="AL452" s="8">
        <v>0.63554928556574553</v>
      </c>
      <c r="AM452" s="8">
        <v>1</v>
      </c>
      <c r="AN452" s="8">
        <v>0.92324745352333037</v>
      </c>
      <c r="AO452" s="8">
        <v>1</v>
      </c>
      <c r="AP452" s="8">
        <v>0.6208913190151385</v>
      </c>
      <c r="AQ452" s="8">
        <v>0.89921319107816089</v>
      </c>
      <c r="AR452" s="8">
        <v>1</v>
      </c>
      <c r="AS452" s="47">
        <v>0</v>
      </c>
      <c r="AT452" s="47">
        <v>0.64869919067052551</v>
      </c>
      <c r="AU452" s="13">
        <v>2</v>
      </c>
    </row>
    <row r="453" spans="4:47" x14ac:dyDescent="0.25">
      <c r="D453" s="8">
        <v>449</v>
      </c>
      <c r="E453" s="8">
        <f t="shared" ca="1" si="85"/>
        <v>0.37196789282213039</v>
      </c>
      <c r="F453" s="21">
        <f t="shared" ca="1" si="86"/>
        <v>136.59116858006459</v>
      </c>
      <c r="G453" s="21"/>
      <c r="H453" s="8">
        <v>449</v>
      </c>
      <c r="I453" s="21">
        <f t="shared" ca="1" si="87"/>
        <v>0.32715153304629963</v>
      </c>
      <c r="J453" s="21">
        <f t="shared" ca="1" si="88"/>
        <v>8.6628697328500426</v>
      </c>
      <c r="K453" s="2"/>
      <c r="M453" s="1"/>
      <c r="N453" s="1"/>
      <c r="Q453" s="26"/>
      <c r="R453" s="42"/>
      <c r="S453" s="26"/>
      <c r="T453" s="26"/>
      <c r="U453" s="26"/>
      <c r="V453" s="26"/>
      <c r="W453" s="26"/>
      <c r="X453" s="26"/>
      <c r="Y453" s="26"/>
      <c r="AF453" s="8">
        <v>443</v>
      </c>
      <c r="AG453" s="8">
        <v>1</v>
      </c>
      <c r="AH453" s="8">
        <v>1</v>
      </c>
      <c r="AI453" s="8">
        <v>1</v>
      </c>
      <c r="AJ453" s="8">
        <v>1</v>
      </c>
      <c r="AK453" s="8">
        <v>0.79275804154120477</v>
      </c>
      <c r="AL453" s="8">
        <v>0</v>
      </c>
      <c r="AM453" s="8">
        <v>0.95196186847545416</v>
      </c>
      <c r="AN453" s="8">
        <v>1</v>
      </c>
      <c r="AO453" s="8">
        <v>1</v>
      </c>
      <c r="AP453" s="8">
        <v>0.8315170633983554</v>
      </c>
      <c r="AQ453" s="8">
        <v>9.9707998020797578E-2</v>
      </c>
      <c r="AR453" s="8">
        <v>1</v>
      </c>
      <c r="AS453" s="47">
        <v>0</v>
      </c>
      <c r="AT453" s="47">
        <v>0.80782078388079281</v>
      </c>
      <c r="AU453" s="13">
        <v>1</v>
      </c>
    </row>
    <row r="454" spans="4:47" x14ac:dyDescent="0.25">
      <c r="D454" s="8">
        <v>450</v>
      </c>
      <c r="E454" s="8">
        <f t="shared" ref="E454:E517" ca="1" si="89">RAND()</f>
        <v>0.80404136029532725</v>
      </c>
      <c r="F454" s="21">
        <f t="shared" ref="F454:F517" ca="1" si="90">$B$6*(-LN(E454))^(1/$B$7)</f>
        <v>37.789999256131374</v>
      </c>
      <c r="G454" s="21"/>
      <c r="H454" s="8">
        <v>450</v>
      </c>
      <c r="I454" s="21">
        <f t="shared" ref="I454:I517" ca="1" si="91">RAND()</f>
        <v>0.17611102754980523</v>
      </c>
      <c r="J454" s="21">
        <f t="shared" ref="J454:J517" ca="1" si="92">ABS(NORMINV(I454,$B$11,$B$13))</f>
        <v>4.8997425823570069</v>
      </c>
      <c r="K454" s="2"/>
      <c r="M454" s="1"/>
      <c r="N454" s="1"/>
      <c r="Q454" s="26"/>
      <c r="R454" s="42"/>
      <c r="S454" s="26"/>
      <c r="T454" s="26"/>
      <c r="U454" s="26"/>
      <c r="V454" s="26"/>
      <c r="W454" s="26"/>
      <c r="X454" s="26"/>
      <c r="Y454" s="26"/>
      <c r="AF454" s="8">
        <v>444</v>
      </c>
      <c r="AG454" s="8">
        <v>0.61268910471511429</v>
      </c>
      <c r="AH454" s="8">
        <v>1</v>
      </c>
      <c r="AI454" s="8">
        <v>1</v>
      </c>
      <c r="AJ454" s="8">
        <v>1</v>
      </c>
      <c r="AK454" s="8">
        <v>1</v>
      </c>
      <c r="AL454" s="8">
        <v>1</v>
      </c>
      <c r="AM454" s="8">
        <v>1</v>
      </c>
      <c r="AN454" s="8">
        <v>1</v>
      </c>
      <c r="AO454" s="8">
        <v>1</v>
      </c>
      <c r="AP454" s="8">
        <v>1</v>
      </c>
      <c r="AQ454" s="8">
        <v>1</v>
      </c>
      <c r="AR454" s="8">
        <v>0.76379564641308295</v>
      </c>
      <c r="AS454" s="47">
        <v>0.61268910471511429</v>
      </c>
      <c r="AT454" s="47">
        <v>0.94704391036979207</v>
      </c>
      <c r="AU454" s="13">
        <v>0</v>
      </c>
    </row>
    <row r="455" spans="4:47" x14ac:dyDescent="0.25">
      <c r="D455" s="8">
        <v>451</v>
      </c>
      <c r="E455" s="8">
        <f t="shared" ca="1" si="89"/>
        <v>0.76902986424260955</v>
      </c>
      <c r="F455" s="21">
        <f t="shared" ca="1" si="90"/>
        <v>44.253722832019818</v>
      </c>
      <c r="G455" s="21"/>
      <c r="H455" s="8">
        <v>451</v>
      </c>
      <c r="I455" s="21">
        <f t="shared" ca="1" si="91"/>
        <v>0.955697704490994</v>
      </c>
      <c r="J455" s="21">
        <f t="shared" ca="1" si="92"/>
        <v>69.114656031244479</v>
      </c>
      <c r="K455" s="2"/>
      <c r="M455" s="1"/>
      <c r="N455" s="1"/>
      <c r="Q455" s="26"/>
      <c r="R455" s="42"/>
      <c r="S455" s="26"/>
      <c r="T455" s="26"/>
      <c r="U455" s="26"/>
      <c r="V455" s="26"/>
      <c r="W455" s="26"/>
      <c r="X455" s="26"/>
      <c r="Y455" s="26"/>
      <c r="AF455" s="8">
        <v>445</v>
      </c>
      <c r="AG455" s="8">
        <v>0</v>
      </c>
      <c r="AH455" s="8">
        <v>0</v>
      </c>
      <c r="AI455" s="8">
        <v>0.77227365229379263</v>
      </c>
      <c r="AJ455" s="8">
        <v>0.88652930154324472</v>
      </c>
      <c r="AK455" s="8">
        <v>0.46006221788880913</v>
      </c>
      <c r="AL455" s="8">
        <v>0.90820426929494713</v>
      </c>
      <c r="AM455" s="8">
        <v>0</v>
      </c>
      <c r="AN455" s="8">
        <v>0.97296922083384541</v>
      </c>
      <c r="AO455" s="8">
        <v>1</v>
      </c>
      <c r="AP455" s="8">
        <v>1</v>
      </c>
      <c r="AQ455" s="8">
        <v>1</v>
      </c>
      <c r="AR455" s="8">
        <v>1</v>
      </c>
      <c r="AS455" s="47">
        <v>0</v>
      </c>
      <c r="AT455" s="47">
        <v>0.66905880807302909</v>
      </c>
      <c r="AU455" s="13">
        <v>3</v>
      </c>
    </row>
    <row r="456" spans="4:47" x14ac:dyDescent="0.25">
      <c r="D456" s="8">
        <v>452</v>
      </c>
      <c r="E456" s="8">
        <f t="shared" ca="1" si="89"/>
        <v>7.285295560040872E-2</v>
      </c>
      <c r="F456" s="21">
        <f t="shared" ca="1" si="90"/>
        <v>312.60298124311464</v>
      </c>
      <c r="G456" s="21"/>
      <c r="H456" s="8">
        <v>452</v>
      </c>
      <c r="I456" s="21">
        <f t="shared" ca="1" si="91"/>
        <v>0.99014528028597271</v>
      </c>
      <c r="J456" s="21">
        <f t="shared" ca="1" si="92"/>
        <v>86.796218298106169</v>
      </c>
      <c r="K456" s="2"/>
      <c r="M456" s="1"/>
      <c r="N456" s="1"/>
      <c r="Q456" s="26"/>
      <c r="R456" s="42"/>
      <c r="S456" s="26"/>
      <c r="T456" s="26"/>
      <c r="U456" s="26"/>
      <c r="V456" s="26"/>
      <c r="W456" s="26"/>
      <c r="X456" s="26"/>
      <c r="Y456" s="26"/>
      <c r="AF456" s="8">
        <v>446</v>
      </c>
      <c r="AG456" s="8">
        <v>1</v>
      </c>
      <c r="AH456" s="8">
        <v>1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8">
        <v>0.2338086014945778</v>
      </c>
      <c r="AP456" s="8">
        <v>0.79025017320987723</v>
      </c>
      <c r="AQ456" s="8">
        <v>1</v>
      </c>
      <c r="AR456" s="8">
        <v>1</v>
      </c>
      <c r="AS456" s="47">
        <v>0.2338086014945778</v>
      </c>
      <c r="AT456" s="47">
        <v>0.91921099565573572</v>
      </c>
      <c r="AU456" s="13">
        <v>0</v>
      </c>
    </row>
    <row r="457" spans="4:47" x14ac:dyDescent="0.25">
      <c r="D457" s="8">
        <v>453</v>
      </c>
      <c r="E457" s="8">
        <f t="shared" ca="1" si="89"/>
        <v>1.640198044089225E-2</v>
      </c>
      <c r="F457" s="21">
        <f t="shared" ca="1" si="90"/>
        <v>458.49565100165739</v>
      </c>
      <c r="G457" s="21"/>
      <c r="H457" s="8">
        <v>453</v>
      </c>
      <c r="I457" s="21">
        <f t="shared" ca="1" si="91"/>
        <v>0.58414204831130978</v>
      </c>
      <c r="J457" s="21">
        <f t="shared" ca="1" si="92"/>
        <v>27.223265348907116</v>
      </c>
      <c r="K457" s="2"/>
      <c r="M457" s="1"/>
      <c r="N457" s="1"/>
      <c r="Q457" s="26"/>
      <c r="R457" s="42"/>
      <c r="S457" s="26"/>
      <c r="T457" s="26"/>
      <c r="U457" s="26"/>
      <c r="V457" s="26"/>
      <c r="W457" s="26"/>
      <c r="X457" s="26"/>
      <c r="Y457" s="26"/>
      <c r="AF457" s="8">
        <v>447</v>
      </c>
      <c r="AG457" s="8">
        <v>0.6861839651091648</v>
      </c>
      <c r="AH457" s="8">
        <v>1</v>
      </c>
      <c r="AI457" s="8">
        <v>1</v>
      </c>
      <c r="AJ457" s="8">
        <v>1</v>
      </c>
      <c r="AK457" s="8">
        <v>1</v>
      </c>
      <c r="AL457" s="8">
        <v>1</v>
      </c>
      <c r="AM457" s="8">
        <v>0.90036760107872282</v>
      </c>
      <c r="AN457" s="8">
        <v>0.72199979859672769</v>
      </c>
      <c r="AO457" s="8">
        <v>0.44639825810251449</v>
      </c>
      <c r="AP457" s="8">
        <v>1</v>
      </c>
      <c r="AQ457" s="8">
        <v>1</v>
      </c>
      <c r="AR457" s="8">
        <v>1</v>
      </c>
      <c r="AS457" s="47">
        <v>0.44639825810251449</v>
      </c>
      <c r="AT457" s="47">
        <v>0.8957727124695849</v>
      </c>
      <c r="AU457" s="13">
        <v>0</v>
      </c>
    </row>
    <row r="458" spans="4:47" x14ac:dyDescent="0.25">
      <c r="D458" s="8">
        <v>454</v>
      </c>
      <c r="E458" s="8">
        <f t="shared" ca="1" si="89"/>
        <v>0.99897034141430141</v>
      </c>
      <c r="F458" s="21">
        <f t="shared" ca="1" si="90"/>
        <v>0.39851401365078326</v>
      </c>
      <c r="G458" s="21"/>
      <c r="H458" s="8">
        <v>454</v>
      </c>
      <c r="I458" s="21">
        <f t="shared" ca="1" si="91"/>
        <v>0.10316708958526555</v>
      </c>
      <c r="J458" s="21">
        <f t="shared" ca="1" si="92"/>
        <v>14.272002289669764</v>
      </c>
      <c r="K458" s="2"/>
      <c r="M458" s="1"/>
      <c r="N458" s="1"/>
      <c r="Q458" s="26"/>
      <c r="R458" s="42"/>
      <c r="S458" s="26"/>
      <c r="T458" s="26"/>
      <c r="U458" s="26"/>
      <c r="V458" s="26"/>
      <c r="W458" s="26"/>
      <c r="X458" s="26"/>
      <c r="Y458" s="26"/>
      <c r="AF458" s="8">
        <v>448</v>
      </c>
      <c r="AG458" s="8">
        <v>1</v>
      </c>
      <c r="AH458" s="8">
        <v>1</v>
      </c>
      <c r="AI458" s="8">
        <v>1</v>
      </c>
      <c r="AJ458" s="8">
        <v>1</v>
      </c>
      <c r="AK458" s="8">
        <v>1</v>
      </c>
      <c r="AL458" s="8">
        <v>1</v>
      </c>
      <c r="AM458" s="8">
        <v>0.54593056351680591</v>
      </c>
      <c r="AN458" s="8">
        <v>0</v>
      </c>
      <c r="AO458" s="8">
        <v>0.91346213387951136</v>
      </c>
      <c r="AP458" s="8">
        <v>1</v>
      </c>
      <c r="AQ458" s="8">
        <v>1</v>
      </c>
      <c r="AR458" s="8">
        <v>0.49421400606098037</v>
      </c>
      <c r="AS458" s="47">
        <v>0</v>
      </c>
      <c r="AT458" s="47">
        <v>0.82643382376245678</v>
      </c>
      <c r="AU458" s="13">
        <v>1</v>
      </c>
    </row>
    <row r="459" spans="4:47" x14ac:dyDescent="0.25">
      <c r="D459" s="8">
        <v>455</v>
      </c>
      <c r="E459" s="8">
        <f t="shared" ca="1" si="89"/>
        <v>0.26208124608753613</v>
      </c>
      <c r="F459" s="21">
        <f t="shared" ca="1" si="90"/>
        <v>176.73364483223477</v>
      </c>
      <c r="G459" s="21"/>
      <c r="H459" s="8">
        <v>455</v>
      </c>
      <c r="I459" s="21">
        <f t="shared" ca="1" si="91"/>
        <v>0.8514911303662287</v>
      </c>
      <c r="J459" s="21">
        <f t="shared" ca="1" si="92"/>
        <v>50.563787245589381</v>
      </c>
      <c r="K459" s="2"/>
      <c r="M459" s="1"/>
      <c r="N459" s="1"/>
      <c r="Q459" s="26"/>
      <c r="R459" s="42"/>
      <c r="S459" s="26"/>
      <c r="T459" s="26"/>
      <c r="U459" s="26"/>
      <c r="V459" s="26"/>
      <c r="W459" s="26"/>
      <c r="X459" s="26"/>
      <c r="Y459" s="26"/>
      <c r="AF459" s="8">
        <v>449</v>
      </c>
      <c r="AG459" s="8">
        <v>1</v>
      </c>
      <c r="AH459" s="8">
        <v>1</v>
      </c>
      <c r="AI459" s="8">
        <v>1</v>
      </c>
      <c r="AJ459" s="8">
        <v>0.54403917839857363</v>
      </c>
      <c r="AK459" s="8">
        <v>1</v>
      </c>
      <c r="AL459" s="8">
        <v>1</v>
      </c>
      <c r="AM459" s="8">
        <v>1</v>
      </c>
      <c r="AN459" s="8">
        <v>1</v>
      </c>
      <c r="AO459" s="8">
        <v>1</v>
      </c>
      <c r="AP459" s="8">
        <v>0.96194291654824005</v>
      </c>
      <c r="AQ459" s="8">
        <v>0.477329217633572</v>
      </c>
      <c r="AR459" s="8">
        <v>1</v>
      </c>
      <c r="AS459" s="47">
        <v>0.477329217633572</v>
      </c>
      <c r="AT459" s="47">
        <v>0.91633228025742419</v>
      </c>
      <c r="AU459" s="13">
        <v>0</v>
      </c>
    </row>
    <row r="460" spans="4:47" x14ac:dyDescent="0.25">
      <c r="D460" s="8">
        <v>456</v>
      </c>
      <c r="E460" s="8">
        <f t="shared" ca="1" si="89"/>
        <v>0.98962203851137365</v>
      </c>
      <c r="F460" s="21">
        <f t="shared" ca="1" si="90"/>
        <v>2.8517003831381724</v>
      </c>
      <c r="G460" s="21"/>
      <c r="H460" s="8">
        <v>456</v>
      </c>
      <c r="I460" s="21">
        <f t="shared" ca="1" si="91"/>
        <v>0.66219149430756863</v>
      </c>
      <c r="J460" s="21">
        <f t="shared" ca="1" si="92"/>
        <v>33.012380592105337</v>
      </c>
      <c r="K460" s="2"/>
      <c r="M460" s="1"/>
      <c r="N460" s="1"/>
      <c r="Q460" s="26"/>
      <c r="R460" s="42"/>
      <c r="S460" s="26"/>
      <c r="T460" s="26"/>
      <c r="U460" s="26"/>
      <c r="V460" s="26"/>
      <c r="W460" s="26"/>
      <c r="X460" s="26"/>
      <c r="Y460" s="26"/>
      <c r="AF460" s="8">
        <v>450</v>
      </c>
      <c r="AG460" s="8">
        <v>0.33179081129773913</v>
      </c>
      <c r="AH460" s="8">
        <v>1</v>
      </c>
      <c r="AI460" s="8">
        <v>1</v>
      </c>
      <c r="AJ460" s="8">
        <v>1</v>
      </c>
      <c r="AK460" s="8">
        <v>1</v>
      </c>
      <c r="AL460" s="8">
        <v>1</v>
      </c>
      <c r="AM460" s="8">
        <v>0.29591367274523722</v>
      </c>
      <c r="AN460" s="8">
        <v>1</v>
      </c>
      <c r="AO460" s="8">
        <v>1</v>
      </c>
      <c r="AP460" s="8">
        <v>1</v>
      </c>
      <c r="AQ460" s="8">
        <v>1</v>
      </c>
      <c r="AR460" s="8">
        <v>1</v>
      </c>
      <c r="AS460" s="47">
        <v>0.29591367274523722</v>
      </c>
      <c r="AT460" s="47">
        <v>0.88344887398721172</v>
      </c>
      <c r="AU460" s="13">
        <v>0</v>
      </c>
    </row>
    <row r="461" spans="4:47" x14ac:dyDescent="0.25">
      <c r="D461" s="8">
        <v>457</v>
      </c>
      <c r="E461" s="8">
        <f t="shared" ca="1" si="89"/>
        <v>0.91446303169089005</v>
      </c>
      <c r="F461" s="21">
        <f t="shared" ca="1" si="90"/>
        <v>17.709899301846349</v>
      </c>
      <c r="G461" s="21"/>
      <c r="H461" s="8">
        <v>457</v>
      </c>
      <c r="I461" s="21">
        <f t="shared" ca="1" si="91"/>
        <v>0.86296077647061775</v>
      </c>
      <c r="J461" s="21">
        <f t="shared" ca="1" si="92"/>
        <v>51.993664103739974</v>
      </c>
      <c r="K461" s="2"/>
      <c r="M461" s="1"/>
      <c r="N461" s="1"/>
      <c r="Q461" s="26"/>
      <c r="R461" s="42"/>
      <c r="S461" s="26"/>
      <c r="T461" s="26"/>
      <c r="U461" s="26"/>
      <c r="V461" s="26"/>
      <c r="W461" s="26"/>
      <c r="X461" s="26"/>
      <c r="Y461" s="26"/>
      <c r="AF461" s="8">
        <v>451</v>
      </c>
      <c r="AG461" s="8">
        <v>1</v>
      </c>
      <c r="AH461" s="8">
        <v>0.4361354963561358</v>
      </c>
      <c r="AI461" s="8">
        <v>0.71685269016245823</v>
      </c>
      <c r="AJ461" s="8">
        <v>1</v>
      </c>
      <c r="AK461" s="8">
        <v>1</v>
      </c>
      <c r="AL461" s="8">
        <v>1</v>
      </c>
      <c r="AM461" s="8">
        <v>1</v>
      </c>
      <c r="AN461" s="8">
        <v>0.64049358900745335</v>
      </c>
      <c r="AO461" s="8">
        <v>9.2774143924907543E-2</v>
      </c>
      <c r="AP461" s="8">
        <v>1</v>
      </c>
      <c r="AQ461" s="8">
        <v>1</v>
      </c>
      <c r="AR461" s="8">
        <v>1</v>
      </c>
      <c r="AS461" s="47">
        <v>9.2774143924907543E-2</v>
      </c>
      <c r="AT461" s="47">
        <v>0.82759658320544194</v>
      </c>
      <c r="AU461" s="13">
        <v>0</v>
      </c>
    </row>
    <row r="462" spans="4:47" x14ac:dyDescent="0.25">
      <c r="D462" s="8">
        <v>458</v>
      </c>
      <c r="E462" s="8">
        <f t="shared" ca="1" si="89"/>
        <v>0.2566243071443074</v>
      </c>
      <c r="F462" s="21">
        <f t="shared" ca="1" si="90"/>
        <v>179.09141036443413</v>
      </c>
      <c r="G462" s="21"/>
      <c r="H462" s="8">
        <v>458</v>
      </c>
      <c r="I462" s="21">
        <f t="shared" ca="1" si="91"/>
        <v>0.1623839060425879</v>
      </c>
      <c r="J462" s="21">
        <f t="shared" ca="1" si="92"/>
        <v>6.4294377659727502</v>
      </c>
      <c r="K462" s="2"/>
      <c r="M462" s="1"/>
      <c r="N462" s="1"/>
      <c r="Q462" s="26"/>
      <c r="R462" s="42"/>
      <c r="S462" s="26"/>
      <c r="T462" s="26"/>
      <c r="U462" s="26"/>
      <c r="V462" s="26"/>
      <c r="W462" s="26"/>
      <c r="X462" s="26"/>
      <c r="Y462" s="26"/>
      <c r="AF462" s="8">
        <v>452</v>
      </c>
      <c r="AG462" s="8">
        <v>0.13948832775913028</v>
      </c>
      <c r="AH462" s="8">
        <v>0.13254635317467287</v>
      </c>
      <c r="AI462" s="8">
        <v>1</v>
      </c>
      <c r="AJ462" s="8">
        <v>1</v>
      </c>
      <c r="AK462" s="8">
        <v>1</v>
      </c>
      <c r="AL462" s="8">
        <v>0.3680828328819189</v>
      </c>
      <c r="AM462" s="8">
        <v>1</v>
      </c>
      <c r="AN462" s="8">
        <v>1</v>
      </c>
      <c r="AO462" s="8">
        <v>1</v>
      </c>
      <c r="AP462" s="8">
        <v>1</v>
      </c>
      <c r="AQ462" s="8">
        <v>1</v>
      </c>
      <c r="AR462" s="8">
        <v>1</v>
      </c>
      <c r="AS462" s="47">
        <v>0.13254635317467287</v>
      </c>
      <c r="AT462" s="47">
        <v>0.8084326603722779</v>
      </c>
      <c r="AU462" s="13">
        <v>0</v>
      </c>
    </row>
    <row r="463" spans="4:47" x14ac:dyDescent="0.25">
      <c r="D463" s="8">
        <v>459</v>
      </c>
      <c r="E463" s="8">
        <f t="shared" ca="1" si="89"/>
        <v>0.55256828956695536</v>
      </c>
      <c r="F463" s="21">
        <f t="shared" ca="1" si="90"/>
        <v>88.45617817772883</v>
      </c>
      <c r="G463" s="21"/>
      <c r="H463" s="8">
        <v>459</v>
      </c>
      <c r="I463" s="21">
        <f t="shared" ca="1" si="91"/>
        <v>8.9686310926513135E-2</v>
      </c>
      <c r="J463" s="21">
        <f t="shared" ca="1" si="92"/>
        <v>16.492056940833471</v>
      </c>
      <c r="K463" s="2"/>
      <c r="M463" s="1"/>
      <c r="N463" s="1"/>
      <c r="Q463" s="26"/>
      <c r="R463" s="42"/>
      <c r="S463" s="26"/>
      <c r="T463" s="26"/>
      <c r="U463" s="26"/>
      <c r="V463" s="26"/>
      <c r="W463" s="26"/>
      <c r="X463" s="26"/>
      <c r="Y463" s="26"/>
      <c r="AF463" s="8">
        <v>453</v>
      </c>
      <c r="AG463" s="8">
        <v>1</v>
      </c>
      <c r="AH463" s="8">
        <v>0.80025173606658684</v>
      </c>
      <c r="AI463" s="8">
        <v>0.33873702437643172</v>
      </c>
      <c r="AJ463" s="8">
        <v>0</v>
      </c>
      <c r="AK463" s="8">
        <v>0</v>
      </c>
      <c r="AL463" s="8">
        <v>0.87855123243813671</v>
      </c>
      <c r="AM463" s="8">
        <v>1</v>
      </c>
      <c r="AN463" s="8">
        <v>1</v>
      </c>
      <c r="AO463" s="8">
        <v>1</v>
      </c>
      <c r="AP463" s="8">
        <v>0.50934353848189795</v>
      </c>
      <c r="AQ463" s="8">
        <v>0.87708547962732453</v>
      </c>
      <c r="AR463" s="8">
        <v>0.38917384322262333</v>
      </c>
      <c r="AS463" s="47">
        <v>0</v>
      </c>
      <c r="AT463" s="47">
        <v>0.6477562645488707</v>
      </c>
      <c r="AU463" s="13">
        <v>2</v>
      </c>
    </row>
    <row r="464" spans="4:47" x14ac:dyDescent="0.25">
      <c r="D464" s="8">
        <v>460</v>
      </c>
      <c r="E464" s="8">
        <f t="shared" ca="1" si="89"/>
        <v>0.37000235437914919</v>
      </c>
      <c r="F464" s="21">
        <f t="shared" ca="1" si="90"/>
        <v>137.21293974327983</v>
      </c>
      <c r="G464" s="21"/>
      <c r="H464" s="8">
        <v>460</v>
      </c>
      <c r="I464" s="21">
        <f t="shared" ca="1" si="91"/>
        <v>0.42597658612684697</v>
      </c>
      <c r="J464" s="21">
        <f t="shared" ca="1" si="92"/>
        <v>16.004048075410612</v>
      </c>
      <c r="K464" s="2"/>
      <c r="M464" s="1"/>
      <c r="N464" s="1"/>
      <c r="Q464" s="26"/>
      <c r="R464" s="42"/>
      <c r="S464" s="26"/>
      <c r="T464" s="26"/>
      <c r="U464" s="26"/>
      <c r="V464" s="26"/>
      <c r="W464" s="26"/>
      <c r="X464" s="26"/>
      <c r="Y464" s="26"/>
      <c r="AF464" s="8">
        <v>454</v>
      </c>
      <c r="AG464" s="8">
        <v>0.85013175393795526</v>
      </c>
      <c r="AH464" s="8">
        <v>0.58630673240674824</v>
      </c>
      <c r="AI464" s="8">
        <v>1</v>
      </c>
      <c r="AJ464" s="8">
        <v>1</v>
      </c>
      <c r="AK464" s="8">
        <v>0.94388960497763619</v>
      </c>
      <c r="AL464" s="8">
        <v>0</v>
      </c>
      <c r="AM464" s="8">
        <v>0.41375509339230765</v>
      </c>
      <c r="AN464" s="8">
        <v>1</v>
      </c>
      <c r="AO464" s="8">
        <v>1</v>
      </c>
      <c r="AP464" s="8">
        <v>0.56529942491362173</v>
      </c>
      <c r="AQ464" s="8">
        <v>1</v>
      </c>
      <c r="AR464" s="8">
        <v>1</v>
      </c>
      <c r="AS464" s="47">
        <v>0</v>
      </c>
      <c r="AT464" s="47">
        <v>0.78186833068837291</v>
      </c>
      <c r="AU464" s="13">
        <v>1</v>
      </c>
    </row>
    <row r="465" spans="4:47" x14ac:dyDescent="0.25">
      <c r="D465" s="8">
        <v>461</v>
      </c>
      <c r="E465" s="8">
        <f t="shared" ca="1" si="89"/>
        <v>9.1439452694501044E-2</v>
      </c>
      <c r="F465" s="21">
        <f t="shared" ca="1" si="90"/>
        <v>289.39579072907156</v>
      </c>
      <c r="G465" s="21"/>
      <c r="H465" s="8">
        <v>461</v>
      </c>
      <c r="I465" s="21">
        <f t="shared" ca="1" si="91"/>
        <v>0.49369519215391588</v>
      </c>
      <c r="J465" s="21">
        <f t="shared" ca="1" si="92"/>
        <v>20.805747452289129</v>
      </c>
      <c r="K465" s="2"/>
      <c r="M465" s="1"/>
      <c r="N465" s="1"/>
      <c r="Q465" s="26"/>
      <c r="R465" s="42"/>
      <c r="S465" s="26"/>
      <c r="T465" s="26"/>
      <c r="U465" s="26"/>
      <c r="V465" s="26"/>
      <c r="W465" s="26"/>
      <c r="X465" s="26"/>
      <c r="Y465" s="26"/>
      <c r="AF465" s="8">
        <v>455</v>
      </c>
      <c r="AG465" s="8">
        <v>1</v>
      </c>
      <c r="AH465" s="8">
        <v>1</v>
      </c>
      <c r="AI465" s="8">
        <v>5.3719944079338965E-2</v>
      </c>
      <c r="AJ465" s="8">
        <v>0</v>
      </c>
      <c r="AK465" s="8">
        <v>0</v>
      </c>
      <c r="AL465" s="8">
        <v>0.3139244450117985</v>
      </c>
      <c r="AM465" s="8">
        <v>1</v>
      </c>
      <c r="AN465" s="8">
        <v>0.56283431487475266</v>
      </c>
      <c r="AO465" s="8">
        <v>0.60779403506191254</v>
      </c>
      <c r="AP465" s="8">
        <v>1</v>
      </c>
      <c r="AQ465" s="8">
        <v>1</v>
      </c>
      <c r="AR465" s="8">
        <v>1</v>
      </c>
      <c r="AS465" s="47">
        <v>0</v>
      </c>
      <c r="AT465" s="47">
        <v>0.62675270254736482</v>
      </c>
      <c r="AU465" s="13">
        <v>2</v>
      </c>
    </row>
    <row r="466" spans="4:47" x14ac:dyDescent="0.25">
      <c r="D466" s="8">
        <v>462</v>
      </c>
      <c r="E466" s="8">
        <f t="shared" ca="1" si="89"/>
        <v>0.80632993951331833</v>
      </c>
      <c r="F466" s="21">
        <f t="shared" ca="1" si="90"/>
        <v>37.37097605689484</v>
      </c>
      <c r="G466" s="21"/>
      <c r="H466" s="8">
        <v>462</v>
      </c>
      <c r="I466" s="21">
        <f t="shared" ca="1" si="91"/>
        <v>0.15613771999716219</v>
      </c>
      <c r="J466" s="21">
        <f t="shared" ca="1" si="92"/>
        <v>7.1532965882581934</v>
      </c>
      <c r="K466" s="2"/>
      <c r="M466" s="1"/>
      <c r="N466" s="1"/>
      <c r="Q466" s="26"/>
      <c r="R466" s="42"/>
      <c r="S466" s="26"/>
      <c r="T466" s="26"/>
      <c r="U466" s="26"/>
      <c r="V466" s="26"/>
      <c r="W466" s="26"/>
      <c r="X466" s="26"/>
      <c r="Y466" s="26"/>
      <c r="AF466" s="8">
        <v>456</v>
      </c>
      <c r="AG466" s="8">
        <v>1</v>
      </c>
      <c r="AH466" s="8">
        <v>1</v>
      </c>
      <c r="AI466" s="8">
        <v>0.36865228908267922</v>
      </c>
      <c r="AJ466" s="8">
        <v>1</v>
      </c>
      <c r="AK466" s="8">
        <v>1</v>
      </c>
      <c r="AL466" s="8">
        <v>1</v>
      </c>
      <c r="AM466" s="8">
        <v>0.14793518029182451</v>
      </c>
      <c r="AN466" s="8">
        <v>0</v>
      </c>
      <c r="AO466" s="8">
        <v>0.77550298262212891</v>
      </c>
      <c r="AP466" s="8">
        <v>1</v>
      </c>
      <c r="AQ466" s="8">
        <v>1</v>
      </c>
      <c r="AR466" s="8">
        <v>1</v>
      </c>
      <c r="AS466" s="47">
        <v>0</v>
      </c>
      <c r="AT466" s="47">
        <v>0.77062822199800951</v>
      </c>
      <c r="AU466" s="13">
        <v>1</v>
      </c>
    </row>
    <row r="467" spans="4:47" x14ac:dyDescent="0.25">
      <c r="D467" s="8">
        <v>463</v>
      </c>
      <c r="E467" s="8">
        <f t="shared" ca="1" si="89"/>
        <v>1.622565745134974E-2</v>
      </c>
      <c r="F467" s="21">
        <f t="shared" ca="1" si="90"/>
        <v>459.52025828432949</v>
      </c>
      <c r="G467" s="21"/>
      <c r="H467" s="8">
        <v>463</v>
      </c>
      <c r="I467" s="21">
        <f t="shared" ca="1" si="91"/>
        <v>0.30796040947483705</v>
      </c>
      <c r="J467" s="21">
        <f t="shared" ca="1" si="92"/>
        <v>7.1492515176075369</v>
      </c>
      <c r="K467" s="2"/>
      <c r="M467" s="1"/>
      <c r="N467" s="1"/>
      <c r="Q467" s="26"/>
      <c r="R467" s="42"/>
      <c r="S467" s="26"/>
      <c r="T467" s="26"/>
      <c r="U467" s="26"/>
      <c r="V467" s="26"/>
      <c r="W467" s="26"/>
      <c r="X467" s="26"/>
      <c r="Y467" s="26"/>
      <c r="AF467" s="8">
        <v>457</v>
      </c>
      <c r="AG467" s="8">
        <v>0.74345397471000563</v>
      </c>
      <c r="AH467" s="8">
        <v>0.67231890887056323</v>
      </c>
      <c r="AI467" s="8">
        <v>1</v>
      </c>
      <c r="AJ467" s="8">
        <v>0.94556225740501154</v>
      </c>
      <c r="AK467" s="8">
        <v>0.5138788399753168</v>
      </c>
      <c r="AL467" s="8">
        <v>1</v>
      </c>
      <c r="AM467" s="8">
        <v>1</v>
      </c>
      <c r="AN467" s="8">
        <v>0.73855058012474817</v>
      </c>
      <c r="AO467" s="8">
        <v>1</v>
      </c>
      <c r="AP467" s="8">
        <v>1</v>
      </c>
      <c r="AQ467" s="8">
        <v>1</v>
      </c>
      <c r="AR467" s="8">
        <v>1</v>
      </c>
      <c r="AS467" s="47">
        <v>0.5138788399753168</v>
      </c>
      <c r="AT467" s="47">
        <v>0.88510734906750221</v>
      </c>
      <c r="AU467" s="13">
        <v>0</v>
      </c>
    </row>
    <row r="468" spans="4:47" x14ac:dyDescent="0.25">
      <c r="D468" s="8">
        <v>464</v>
      </c>
      <c r="E468" s="8">
        <f t="shared" ca="1" si="89"/>
        <v>0.45217773188914379</v>
      </c>
      <c r="F468" s="21">
        <f t="shared" ca="1" si="90"/>
        <v>113.29791783992033</v>
      </c>
      <c r="G468" s="21"/>
      <c r="H468" s="8">
        <v>464</v>
      </c>
      <c r="I468" s="21">
        <f t="shared" ca="1" si="91"/>
        <v>0.84696664894095752</v>
      </c>
      <c r="J468" s="21">
        <f t="shared" ca="1" si="92"/>
        <v>50.020155778944641</v>
      </c>
      <c r="K468" s="2"/>
      <c r="M468" s="1"/>
      <c r="N468" s="1"/>
      <c r="Q468" s="26"/>
      <c r="R468" s="42"/>
      <c r="S468" s="26"/>
      <c r="T468" s="26"/>
      <c r="U468" s="26"/>
      <c r="V468" s="26"/>
      <c r="W468" s="26"/>
      <c r="X468" s="26"/>
      <c r="Y468" s="26"/>
      <c r="AF468" s="8">
        <v>458</v>
      </c>
      <c r="AG468" s="8">
        <v>0.37127382963996253</v>
      </c>
      <c r="AH468" s="8">
        <v>0</v>
      </c>
      <c r="AI468" s="8">
        <v>0.87567116393104028</v>
      </c>
      <c r="AJ468" s="8">
        <v>1</v>
      </c>
      <c r="AK468" s="8">
        <v>1</v>
      </c>
      <c r="AL468" s="8">
        <v>1</v>
      </c>
      <c r="AM468" s="8">
        <v>1</v>
      </c>
      <c r="AN468" s="8">
        <v>1</v>
      </c>
      <c r="AO468" s="8">
        <v>1</v>
      </c>
      <c r="AP468" s="8">
        <v>0.92885957506739703</v>
      </c>
      <c r="AQ468" s="8">
        <v>0.10565216712178274</v>
      </c>
      <c r="AR468" s="8">
        <v>1</v>
      </c>
      <c r="AS468" s="47">
        <v>0</v>
      </c>
      <c r="AT468" s="47">
        <v>0.77977947025053118</v>
      </c>
      <c r="AU468" s="13">
        <v>1</v>
      </c>
    </row>
    <row r="469" spans="4:47" x14ac:dyDescent="0.25">
      <c r="D469" s="8">
        <v>465</v>
      </c>
      <c r="E469" s="8">
        <f t="shared" ca="1" si="89"/>
        <v>0.65931611563270376</v>
      </c>
      <c r="F469" s="21">
        <f t="shared" ca="1" si="90"/>
        <v>65.499288335414505</v>
      </c>
      <c r="G469" s="21"/>
      <c r="H469" s="8">
        <v>465</v>
      </c>
      <c r="I469" s="21">
        <f t="shared" ca="1" si="91"/>
        <v>0.85298041879100217</v>
      </c>
      <c r="J469" s="21">
        <f t="shared" ca="1" si="92"/>
        <v>50.745145588575909</v>
      </c>
      <c r="K469" s="2"/>
      <c r="M469" s="1"/>
      <c r="N469" s="1"/>
      <c r="Q469" s="26"/>
      <c r="R469" s="42"/>
      <c r="S469" s="26"/>
      <c r="T469" s="26"/>
      <c r="U469" s="26"/>
      <c r="V469" s="26"/>
      <c r="W469" s="26"/>
      <c r="X469" s="26"/>
      <c r="Y469" s="26"/>
      <c r="AF469" s="8">
        <v>459</v>
      </c>
      <c r="AG469" s="8">
        <v>0.28535009031029113</v>
      </c>
      <c r="AH469" s="8">
        <v>0.87023389585400379</v>
      </c>
      <c r="AI469" s="8">
        <v>0</v>
      </c>
      <c r="AJ469" s="8">
        <v>0</v>
      </c>
      <c r="AK469" s="8">
        <v>0.15811215004143905</v>
      </c>
      <c r="AL469" s="8">
        <v>1</v>
      </c>
      <c r="AM469" s="8">
        <v>1</v>
      </c>
      <c r="AN469" s="8">
        <v>1</v>
      </c>
      <c r="AO469" s="8">
        <v>1</v>
      </c>
      <c r="AP469" s="8">
        <v>1</v>
      </c>
      <c r="AQ469" s="8">
        <v>1</v>
      </c>
      <c r="AR469" s="8">
        <v>0.8880023891883132</v>
      </c>
      <c r="AS469" s="47">
        <v>0</v>
      </c>
      <c r="AT469" s="47">
        <v>0.6812108290401464</v>
      </c>
      <c r="AU469" s="13">
        <v>2</v>
      </c>
    </row>
    <row r="470" spans="4:47" x14ac:dyDescent="0.25">
      <c r="D470" s="8">
        <v>466</v>
      </c>
      <c r="E470" s="8">
        <f t="shared" ca="1" si="89"/>
        <v>0.97766229888653744</v>
      </c>
      <c r="F470" s="21">
        <f t="shared" ca="1" si="90"/>
        <v>5.4996652498590937</v>
      </c>
      <c r="G470" s="21"/>
      <c r="H470" s="8">
        <v>466</v>
      </c>
      <c r="I470" s="21">
        <f t="shared" ca="1" si="91"/>
        <v>0.49042280091298873</v>
      </c>
      <c r="J470" s="21">
        <f t="shared" ca="1" si="92"/>
        <v>20.575129834606045</v>
      </c>
      <c r="K470" s="2"/>
      <c r="M470" s="1"/>
      <c r="N470" s="1"/>
      <c r="Q470" s="26"/>
      <c r="R470" s="42"/>
      <c r="S470" s="26"/>
      <c r="T470" s="26"/>
      <c r="U470" s="26"/>
      <c r="V470" s="26"/>
      <c r="W470" s="26"/>
      <c r="X470" s="26"/>
      <c r="Y470" s="26"/>
      <c r="AF470" s="8">
        <v>460</v>
      </c>
      <c r="AG470" s="8">
        <v>1</v>
      </c>
      <c r="AH470" s="8">
        <v>0.66721897441753497</v>
      </c>
      <c r="AI470" s="8">
        <v>0.9890668300696791</v>
      </c>
      <c r="AJ470" s="8">
        <v>1</v>
      </c>
      <c r="AK470" s="8">
        <v>1</v>
      </c>
      <c r="AL470" s="8">
        <v>1</v>
      </c>
      <c r="AM470" s="8">
        <v>1</v>
      </c>
      <c r="AN470" s="8">
        <v>0.84977186152560358</v>
      </c>
      <c r="AO470" s="8">
        <v>1</v>
      </c>
      <c r="AP470" s="8">
        <v>1</v>
      </c>
      <c r="AQ470" s="8">
        <v>1</v>
      </c>
      <c r="AR470" s="8">
        <v>0.76721763932718823</v>
      </c>
      <c r="AS470" s="47">
        <v>0.66721897441753497</v>
      </c>
      <c r="AT470" s="47">
        <v>0.94101336312955497</v>
      </c>
      <c r="AU470" s="13">
        <v>0</v>
      </c>
    </row>
    <row r="471" spans="4:47" x14ac:dyDescent="0.25">
      <c r="D471" s="8">
        <v>467</v>
      </c>
      <c r="E471" s="8">
        <f t="shared" ca="1" si="89"/>
        <v>0.35845974172263673</v>
      </c>
      <c r="F471" s="21">
        <f t="shared" ca="1" si="90"/>
        <v>140.92202889317093</v>
      </c>
      <c r="G471" s="21"/>
      <c r="H471" s="8">
        <v>467</v>
      </c>
      <c r="I471" s="21">
        <f t="shared" ca="1" si="91"/>
        <v>0.62114066525248235</v>
      </c>
      <c r="J471" s="21">
        <f t="shared" ca="1" si="92"/>
        <v>29.921100039278564</v>
      </c>
      <c r="K471" s="2"/>
      <c r="M471" s="1"/>
      <c r="N471" s="1"/>
      <c r="Q471" s="26"/>
      <c r="R471" s="42"/>
      <c r="S471" s="26"/>
      <c r="T471" s="26"/>
      <c r="U471" s="26"/>
      <c r="V471" s="26"/>
      <c r="W471" s="26"/>
      <c r="X471" s="26"/>
      <c r="Y471" s="26"/>
      <c r="AF471" s="8">
        <v>461</v>
      </c>
      <c r="AG471" s="8">
        <v>0.83085636547865205</v>
      </c>
      <c r="AH471" s="8">
        <v>1</v>
      </c>
      <c r="AI471" s="8">
        <v>1</v>
      </c>
      <c r="AJ471" s="8">
        <v>0.75110076670995718</v>
      </c>
      <c r="AK471" s="8">
        <v>0.8531939158093601</v>
      </c>
      <c r="AL471" s="8">
        <v>0.74172524885507296</v>
      </c>
      <c r="AM471" s="8">
        <v>1</v>
      </c>
      <c r="AN471" s="8">
        <v>1</v>
      </c>
      <c r="AO471" s="8">
        <v>1</v>
      </c>
      <c r="AP471" s="8">
        <v>1</v>
      </c>
      <c r="AQ471" s="8">
        <v>1</v>
      </c>
      <c r="AR471" s="8">
        <v>1</v>
      </c>
      <c r="AS471" s="47">
        <v>0.74172524885507296</v>
      </c>
      <c r="AT471" s="47">
        <v>0.93148038133391586</v>
      </c>
      <c r="AU471" s="13">
        <v>0</v>
      </c>
    </row>
    <row r="472" spans="4:47" x14ac:dyDescent="0.25">
      <c r="D472" s="8">
        <v>468</v>
      </c>
      <c r="E472" s="8">
        <f t="shared" ca="1" si="89"/>
        <v>0.12969144523531639</v>
      </c>
      <c r="F472" s="21">
        <f t="shared" ca="1" si="90"/>
        <v>253.03875622280691</v>
      </c>
      <c r="G472" s="21"/>
      <c r="H472" s="8">
        <v>468</v>
      </c>
      <c r="I472" s="21">
        <f t="shared" ca="1" si="91"/>
        <v>0.50342704621710821</v>
      </c>
      <c r="J472" s="21">
        <f t="shared" ca="1" si="92"/>
        <v>21.491471175058088</v>
      </c>
      <c r="K472" s="2"/>
      <c r="M472" s="1"/>
      <c r="N472" s="1"/>
      <c r="Q472" s="26"/>
      <c r="R472" s="42"/>
      <c r="S472" s="26"/>
      <c r="T472" s="26"/>
      <c r="U472" s="26"/>
      <c r="V472" s="26"/>
      <c r="W472" s="26"/>
      <c r="X472" s="26"/>
      <c r="Y472" s="26"/>
      <c r="AF472" s="8">
        <v>462</v>
      </c>
      <c r="AG472" s="8">
        <v>1</v>
      </c>
      <c r="AH472" s="8">
        <v>1</v>
      </c>
      <c r="AI472" s="8">
        <v>1</v>
      </c>
      <c r="AJ472" s="8">
        <v>1</v>
      </c>
      <c r="AK472" s="8">
        <v>0.86106861490242737</v>
      </c>
      <c r="AL472" s="8">
        <v>0.9766428461281369</v>
      </c>
      <c r="AM472" s="8">
        <v>1</v>
      </c>
      <c r="AN472" s="8">
        <v>1</v>
      </c>
      <c r="AO472" s="8">
        <v>0.8109836249568616</v>
      </c>
      <c r="AP472" s="8">
        <v>0</v>
      </c>
      <c r="AQ472" s="8">
        <v>0</v>
      </c>
      <c r="AR472" s="8">
        <v>0.93012654360650382</v>
      </c>
      <c r="AS472" s="47">
        <v>0</v>
      </c>
      <c r="AT472" s="47">
        <v>0.79768724396253921</v>
      </c>
      <c r="AU472" s="13">
        <v>2</v>
      </c>
    </row>
    <row r="473" spans="4:47" x14ac:dyDescent="0.25">
      <c r="D473" s="8">
        <v>469</v>
      </c>
      <c r="E473" s="8">
        <f t="shared" ca="1" si="89"/>
        <v>0.32581979553734441</v>
      </c>
      <c r="F473" s="21">
        <f t="shared" ca="1" si="90"/>
        <v>151.99399518764048</v>
      </c>
      <c r="G473" s="21"/>
      <c r="H473" s="8">
        <v>469</v>
      </c>
      <c r="I473" s="21">
        <f t="shared" ca="1" si="91"/>
        <v>0.89741169515573949</v>
      </c>
      <c r="J473" s="21">
        <f t="shared" ca="1" si="92"/>
        <v>56.862809438009741</v>
      </c>
      <c r="K473" s="2"/>
      <c r="M473" s="1"/>
      <c r="N473" s="1"/>
      <c r="Q473" s="26"/>
      <c r="R473" s="42"/>
      <c r="S473" s="26"/>
      <c r="T473" s="26"/>
      <c r="U473" s="26"/>
      <c r="V473" s="26"/>
      <c r="W473" s="26"/>
      <c r="X473" s="26"/>
      <c r="Y473" s="26"/>
      <c r="AF473" s="8">
        <v>463</v>
      </c>
      <c r="AG473" s="8">
        <v>1</v>
      </c>
      <c r="AH473" s="8">
        <v>0.84574021536952515</v>
      </c>
      <c r="AI473" s="8">
        <v>1</v>
      </c>
      <c r="AJ473" s="8">
        <v>1</v>
      </c>
      <c r="AK473" s="8">
        <v>1</v>
      </c>
      <c r="AL473" s="8">
        <v>1</v>
      </c>
      <c r="AM473" s="8">
        <v>1</v>
      </c>
      <c r="AN473" s="8">
        <v>0.14435496514159885</v>
      </c>
      <c r="AO473" s="8">
        <v>0.52479290256160316</v>
      </c>
      <c r="AP473" s="8">
        <v>0.77485719144099297</v>
      </c>
      <c r="AQ473" s="8">
        <v>1</v>
      </c>
      <c r="AR473" s="8">
        <v>1</v>
      </c>
      <c r="AS473" s="47">
        <v>0.14435496514159885</v>
      </c>
      <c r="AT473" s="47">
        <v>0.85731531496234281</v>
      </c>
      <c r="AU473" s="13">
        <v>0</v>
      </c>
    </row>
    <row r="474" spans="4:47" x14ac:dyDescent="0.25">
      <c r="D474" s="8">
        <v>470</v>
      </c>
      <c r="E474" s="8">
        <f t="shared" ca="1" si="89"/>
        <v>0.54225319895455426</v>
      </c>
      <c r="F474" s="21">
        <f t="shared" ca="1" si="90"/>
        <v>90.839164235896348</v>
      </c>
      <c r="G474" s="21"/>
      <c r="H474" s="8">
        <v>470</v>
      </c>
      <c r="I474" s="21">
        <f t="shared" ca="1" si="91"/>
        <v>0.88203886993142366</v>
      </c>
      <c r="J474" s="21">
        <f t="shared" ca="1" si="92"/>
        <v>54.56629082242145</v>
      </c>
      <c r="K474" s="2"/>
      <c r="M474" s="1"/>
      <c r="N474" s="1"/>
      <c r="Q474" s="26"/>
      <c r="R474" s="42"/>
      <c r="S474" s="26"/>
      <c r="T474" s="26"/>
      <c r="U474" s="26"/>
      <c r="V474" s="26"/>
      <c r="W474" s="26"/>
      <c r="X474" s="26"/>
      <c r="Y474" s="26"/>
      <c r="AF474" s="8">
        <v>464</v>
      </c>
      <c r="AG474" s="8">
        <v>0.60481919325285427</v>
      </c>
      <c r="AH474" s="8">
        <v>0.76042962362875444</v>
      </c>
      <c r="AI474" s="8">
        <v>0.91078849669969297</v>
      </c>
      <c r="AJ474" s="8">
        <v>1</v>
      </c>
      <c r="AK474" s="8">
        <v>1</v>
      </c>
      <c r="AL474" s="8">
        <v>1</v>
      </c>
      <c r="AM474" s="8">
        <v>0.43815204175165667</v>
      </c>
      <c r="AN474" s="8">
        <v>0.74589822847783871</v>
      </c>
      <c r="AO474" s="8">
        <v>0.91124078009961518</v>
      </c>
      <c r="AP474" s="8">
        <v>3.7865631840700631E-2</v>
      </c>
      <c r="AQ474" s="8">
        <v>1</v>
      </c>
      <c r="AR474" s="8">
        <v>1</v>
      </c>
      <c r="AS474" s="47">
        <v>3.7865631840700631E-2</v>
      </c>
      <c r="AT474" s="47">
        <v>0.78217118963643462</v>
      </c>
      <c r="AU474" s="13">
        <v>0</v>
      </c>
    </row>
    <row r="475" spans="4:47" x14ac:dyDescent="0.25">
      <c r="D475" s="8">
        <v>471</v>
      </c>
      <c r="E475" s="8">
        <f t="shared" ca="1" si="89"/>
        <v>0.61559080120284992</v>
      </c>
      <c r="F475" s="21">
        <f t="shared" ca="1" si="90"/>
        <v>74.564299200361049</v>
      </c>
      <c r="G475" s="21"/>
      <c r="H475" s="8">
        <v>471</v>
      </c>
      <c r="I475" s="21">
        <f t="shared" ca="1" si="91"/>
        <v>0.67579830429093068</v>
      </c>
      <c r="J475" s="21">
        <f t="shared" ca="1" si="92"/>
        <v>34.067317306718536</v>
      </c>
      <c r="K475" s="2"/>
      <c r="M475" s="1"/>
      <c r="N475" s="1"/>
      <c r="Q475" s="26"/>
      <c r="R475" s="42"/>
      <c r="S475" s="26"/>
      <c r="T475" s="26"/>
      <c r="U475" s="26"/>
      <c r="V475" s="26"/>
      <c r="W475" s="26"/>
      <c r="X475" s="26"/>
      <c r="Y475" s="26"/>
      <c r="AF475" s="8">
        <v>465</v>
      </c>
      <c r="AG475" s="8">
        <v>0.13466436789378583</v>
      </c>
      <c r="AH475" s="8">
        <v>0.3701696838998032</v>
      </c>
      <c r="AI475" s="8">
        <v>1</v>
      </c>
      <c r="AJ475" s="8">
        <v>1</v>
      </c>
      <c r="AK475" s="8">
        <v>1</v>
      </c>
      <c r="AL475" s="8">
        <v>1</v>
      </c>
      <c r="AM475" s="8">
        <v>1</v>
      </c>
      <c r="AN475" s="8">
        <v>1</v>
      </c>
      <c r="AO475" s="8">
        <v>1</v>
      </c>
      <c r="AP475" s="8">
        <v>0.57346105459099261</v>
      </c>
      <c r="AQ475" s="8">
        <v>0.18372791625273141</v>
      </c>
      <c r="AR475" s="8">
        <v>0</v>
      </c>
      <c r="AS475" s="47">
        <v>0</v>
      </c>
      <c r="AT475" s="47">
        <v>0.68994103214740976</v>
      </c>
      <c r="AU475" s="13">
        <v>1</v>
      </c>
    </row>
    <row r="476" spans="4:47" x14ac:dyDescent="0.25">
      <c r="D476" s="8">
        <v>472</v>
      </c>
      <c r="E476" s="8">
        <f t="shared" ca="1" si="89"/>
        <v>0.39370467675446297</v>
      </c>
      <c r="F476" s="21">
        <f t="shared" ca="1" si="90"/>
        <v>129.89407804713503</v>
      </c>
      <c r="G476" s="21"/>
      <c r="H476" s="8">
        <v>472</v>
      </c>
      <c r="I476" s="21">
        <f t="shared" ca="1" si="91"/>
        <v>0.32850975816182015</v>
      </c>
      <c r="J476" s="21">
        <f t="shared" ca="1" si="92"/>
        <v>8.7685731424614239</v>
      </c>
      <c r="K476" s="2"/>
      <c r="M476" s="1"/>
      <c r="N476" s="1"/>
      <c r="Q476" s="26"/>
      <c r="R476" s="42"/>
      <c r="S476" s="26"/>
      <c r="T476" s="26"/>
      <c r="U476" s="26"/>
      <c r="V476" s="26"/>
      <c r="W476" s="26"/>
      <c r="X476" s="26"/>
      <c r="Y476" s="26"/>
      <c r="AF476" s="8">
        <v>466</v>
      </c>
      <c r="AG476" s="8">
        <v>0.11761710654372431</v>
      </c>
      <c r="AH476" s="8">
        <v>0.82451563730787059</v>
      </c>
      <c r="AI476" s="8">
        <v>1</v>
      </c>
      <c r="AJ476" s="8">
        <v>1</v>
      </c>
      <c r="AK476" s="8">
        <v>1</v>
      </c>
      <c r="AL476" s="8">
        <v>1</v>
      </c>
      <c r="AM476" s="8">
        <v>1</v>
      </c>
      <c r="AN476" s="8">
        <v>1</v>
      </c>
      <c r="AO476" s="8">
        <v>0.26820905853989341</v>
      </c>
      <c r="AP476" s="8">
        <v>0.26142325926001275</v>
      </c>
      <c r="AQ476" s="8">
        <v>1</v>
      </c>
      <c r="AR476" s="8">
        <v>0.33676955249886248</v>
      </c>
      <c r="AS476" s="47">
        <v>0.11761710654372431</v>
      </c>
      <c r="AT476" s="47">
        <v>0.73239127963889794</v>
      </c>
      <c r="AU476" s="13">
        <v>0</v>
      </c>
    </row>
    <row r="477" spans="4:47" x14ac:dyDescent="0.25">
      <c r="D477" s="8">
        <v>473</v>
      </c>
      <c r="E477" s="8">
        <f t="shared" ca="1" si="89"/>
        <v>0.68741448726475973</v>
      </c>
      <c r="F477" s="21">
        <f t="shared" ca="1" si="90"/>
        <v>59.87752856088855</v>
      </c>
      <c r="G477" s="21"/>
      <c r="H477" s="8">
        <v>473</v>
      </c>
      <c r="I477" s="21">
        <f t="shared" ca="1" si="91"/>
        <v>0.3599919370835849</v>
      </c>
      <c r="J477" s="21">
        <f t="shared" ca="1" si="92"/>
        <v>11.173367786966617</v>
      </c>
      <c r="K477" s="2"/>
      <c r="M477" s="1"/>
      <c r="N477" s="1"/>
      <c r="Q477" s="26"/>
      <c r="R477" s="42"/>
      <c r="S477" s="26"/>
      <c r="T477" s="26"/>
      <c r="U477" s="26"/>
      <c r="V477" s="26"/>
      <c r="W477" s="26"/>
      <c r="X477" s="26"/>
      <c r="Y477" s="26"/>
      <c r="AF477" s="8">
        <v>467</v>
      </c>
      <c r="AG477" s="8">
        <v>1</v>
      </c>
      <c r="AH477" s="8">
        <v>1</v>
      </c>
      <c r="AI477" s="8">
        <v>1</v>
      </c>
      <c r="AJ477" s="8">
        <v>1</v>
      </c>
      <c r="AK477" s="8">
        <v>1</v>
      </c>
      <c r="AL477" s="8">
        <v>1</v>
      </c>
      <c r="AM477" s="8">
        <v>1</v>
      </c>
      <c r="AN477" s="8">
        <v>1</v>
      </c>
      <c r="AO477" s="8">
        <v>0.63089847702625168</v>
      </c>
      <c r="AP477" s="8">
        <v>0</v>
      </c>
      <c r="AQ477" s="8">
        <v>0.72246498590417707</v>
      </c>
      <c r="AR477" s="8">
        <v>1</v>
      </c>
      <c r="AS477" s="47">
        <v>0</v>
      </c>
      <c r="AT477" s="47">
        <v>0.86192028462441883</v>
      </c>
      <c r="AU477" s="13">
        <v>1</v>
      </c>
    </row>
    <row r="478" spans="4:47" x14ac:dyDescent="0.25">
      <c r="D478" s="8">
        <v>474</v>
      </c>
      <c r="E478" s="8">
        <f t="shared" ca="1" si="89"/>
        <v>1.632261717543193E-2</v>
      </c>
      <c r="F478" s="21">
        <f t="shared" ca="1" si="90"/>
        <v>458.95550833154886</v>
      </c>
      <c r="G478" s="21"/>
      <c r="H478" s="8">
        <v>474</v>
      </c>
      <c r="I478" s="21">
        <f t="shared" ca="1" si="91"/>
        <v>0.51430050960412399</v>
      </c>
      <c r="J478" s="21">
        <f t="shared" ca="1" si="92"/>
        <v>22.257823650316109</v>
      </c>
      <c r="K478" s="2"/>
      <c r="M478" s="1"/>
      <c r="N478" s="1"/>
      <c r="Q478" s="26"/>
      <c r="R478" s="42"/>
      <c r="S478" s="26"/>
      <c r="T478" s="26"/>
      <c r="U478" s="26"/>
      <c r="V478" s="26"/>
      <c r="W478" s="26"/>
      <c r="X478" s="26"/>
      <c r="Y478" s="26"/>
      <c r="AF478" s="8">
        <v>468</v>
      </c>
      <c r="AG478" s="8">
        <v>1</v>
      </c>
      <c r="AH478" s="8">
        <v>1</v>
      </c>
      <c r="AI478" s="8">
        <v>1</v>
      </c>
      <c r="AJ478" s="8">
        <v>0.39881455455179093</v>
      </c>
      <c r="AK478" s="8">
        <v>1</v>
      </c>
      <c r="AL478" s="8">
        <v>1</v>
      </c>
      <c r="AM478" s="8">
        <v>1</v>
      </c>
      <c r="AN478" s="8">
        <v>0.41464628003450343</v>
      </c>
      <c r="AO478" s="8">
        <v>0</v>
      </c>
      <c r="AP478" s="8">
        <v>0.62793165151660724</v>
      </c>
      <c r="AQ478" s="8">
        <v>1</v>
      </c>
      <c r="AR478" s="8">
        <v>1</v>
      </c>
      <c r="AS478" s="47">
        <v>0</v>
      </c>
      <c r="AT478" s="47">
        <v>0.78708041784832372</v>
      </c>
      <c r="AU478" s="13">
        <v>1</v>
      </c>
    </row>
    <row r="479" spans="4:47" x14ac:dyDescent="0.25">
      <c r="D479" s="8">
        <v>475</v>
      </c>
      <c r="E479" s="8">
        <f t="shared" ca="1" si="89"/>
        <v>9.0503787767864385E-2</v>
      </c>
      <c r="F479" s="21">
        <f t="shared" ca="1" si="90"/>
        <v>290.45315502555349</v>
      </c>
      <c r="G479" s="21"/>
      <c r="H479" s="8">
        <v>475</v>
      </c>
      <c r="I479" s="21">
        <f t="shared" ca="1" si="91"/>
        <v>0.90296450235771053</v>
      </c>
      <c r="J479" s="21">
        <f t="shared" ca="1" si="92"/>
        <v>57.753577859782027</v>
      </c>
      <c r="K479" s="2"/>
      <c r="M479" s="1"/>
      <c r="N479" s="1"/>
      <c r="Q479" s="26"/>
      <c r="R479" s="42"/>
      <c r="S479" s="26"/>
      <c r="T479" s="26"/>
      <c r="U479" s="26"/>
      <c r="V479" s="26"/>
      <c r="W479" s="26"/>
      <c r="X479" s="26"/>
      <c r="Y479" s="26"/>
      <c r="AF479" s="8">
        <v>469</v>
      </c>
      <c r="AG479" s="8">
        <v>0.83473898424704052</v>
      </c>
      <c r="AH479" s="8">
        <v>0.99914414432246956</v>
      </c>
      <c r="AI479" s="8">
        <v>1</v>
      </c>
      <c r="AJ479" s="8">
        <v>1</v>
      </c>
      <c r="AK479" s="8">
        <v>1</v>
      </c>
      <c r="AL479" s="8">
        <v>1</v>
      </c>
      <c r="AM479" s="8">
        <v>1</v>
      </c>
      <c r="AN479" s="8">
        <v>1</v>
      </c>
      <c r="AO479" s="8">
        <v>0.85866556001080119</v>
      </c>
      <c r="AP479" s="8">
        <v>1</v>
      </c>
      <c r="AQ479" s="8">
        <v>1</v>
      </c>
      <c r="AR479" s="8">
        <v>1</v>
      </c>
      <c r="AS479" s="47">
        <v>0.83473898424704052</v>
      </c>
      <c r="AT479" s="47">
        <v>0.97428194891236009</v>
      </c>
      <c r="AU479" s="13">
        <v>0</v>
      </c>
    </row>
    <row r="480" spans="4:47" x14ac:dyDescent="0.25">
      <c r="D480" s="8">
        <v>476</v>
      </c>
      <c r="E480" s="8">
        <f t="shared" ca="1" si="89"/>
        <v>0.36005625350935844</v>
      </c>
      <c r="F480" s="21">
        <f t="shared" ca="1" si="90"/>
        <v>140.40299651673789</v>
      </c>
      <c r="G480" s="21"/>
      <c r="H480" s="8">
        <v>476</v>
      </c>
      <c r="I480" s="21">
        <f t="shared" ca="1" si="91"/>
        <v>0.61273364418062137</v>
      </c>
      <c r="J480" s="21">
        <f t="shared" ca="1" si="92"/>
        <v>29.301937844740966</v>
      </c>
      <c r="K480" s="2"/>
      <c r="M480" s="1"/>
      <c r="N480" s="1"/>
      <c r="Q480" s="26"/>
      <c r="R480" s="42"/>
      <c r="S480" s="26"/>
      <c r="T480" s="26"/>
      <c r="U480" s="26"/>
      <c r="V480" s="26"/>
      <c r="W480" s="26"/>
      <c r="X480" s="26"/>
      <c r="Y480" s="26"/>
      <c r="AF480" s="8">
        <v>470</v>
      </c>
      <c r="AG480" s="8">
        <v>1</v>
      </c>
      <c r="AH480" s="8">
        <v>1</v>
      </c>
      <c r="AI480" s="8">
        <v>1</v>
      </c>
      <c r="AJ480" s="8">
        <v>1</v>
      </c>
      <c r="AK480" s="8">
        <v>1</v>
      </c>
      <c r="AL480" s="8">
        <v>1</v>
      </c>
      <c r="AM480" s="8">
        <v>1</v>
      </c>
      <c r="AN480" s="8">
        <v>1</v>
      </c>
      <c r="AO480" s="8">
        <v>1</v>
      </c>
      <c r="AP480" s="8">
        <v>1</v>
      </c>
      <c r="AQ480" s="8">
        <v>0.77283949153473563</v>
      </c>
      <c r="AR480" s="8">
        <v>0</v>
      </c>
      <c r="AS480" s="47">
        <v>0</v>
      </c>
      <c r="AT480" s="47">
        <v>0.89639776642751257</v>
      </c>
      <c r="AU480" s="13">
        <v>1</v>
      </c>
    </row>
    <row r="481" spans="4:47" x14ac:dyDescent="0.25">
      <c r="D481" s="8">
        <v>477</v>
      </c>
      <c r="E481" s="8">
        <f t="shared" ca="1" si="89"/>
        <v>0.92530999061796304</v>
      </c>
      <c r="F481" s="21">
        <f t="shared" ca="1" si="90"/>
        <v>15.704026614391964</v>
      </c>
      <c r="G481" s="21"/>
      <c r="H481" s="8">
        <v>477</v>
      </c>
      <c r="I481" s="21">
        <f t="shared" ca="1" si="91"/>
        <v>0.80069417936802678</v>
      </c>
      <c r="J481" s="21">
        <f t="shared" ca="1" si="92"/>
        <v>44.977156555695885</v>
      </c>
      <c r="K481" s="2"/>
      <c r="M481" s="1"/>
      <c r="N481" s="1"/>
      <c r="Q481" s="26"/>
      <c r="R481" s="42"/>
      <c r="S481" s="26"/>
      <c r="T481" s="26"/>
      <c r="U481" s="26"/>
      <c r="V481" s="26"/>
      <c r="W481" s="26"/>
      <c r="X481" s="26"/>
      <c r="Y481" s="26"/>
      <c r="AF481" s="8">
        <v>471</v>
      </c>
      <c r="AG481" s="8">
        <v>1</v>
      </c>
      <c r="AH481" s="8">
        <v>1</v>
      </c>
      <c r="AI481" s="8">
        <v>1</v>
      </c>
      <c r="AJ481" s="8">
        <v>6.6879705250660962E-2</v>
      </c>
      <c r="AK481" s="8">
        <v>0.75645387914917062</v>
      </c>
      <c r="AL481" s="8">
        <v>0.85264786778255564</v>
      </c>
      <c r="AM481" s="8">
        <v>1</v>
      </c>
      <c r="AN481" s="8">
        <v>1</v>
      </c>
      <c r="AO481" s="8">
        <v>0.95633396565220508</v>
      </c>
      <c r="AP481" s="8">
        <v>0.99738511518690731</v>
      </c>
      <c r="AQ481" s="8">
        <v>0.93012559985169596</v>
      </c>
      <c r="AR481" s="8">
        <v>0</v>
      </c>
      <c r="AS481" s="47">
        <v>0</v>
      </c>
      <c r="AT481" s="47">
        <v>0.79602362460419707</v>
      </c>
      <c r="AU481" s="13">
        <v>1</v>
      </c>
    </row>
    <row r="482" spans="4:47" x14ac:dyDescent="0.25">
      <c r="D482" s="8">
        <v>478</v>
      </c>
      <c r="E482" s="8">
        <f t="shared" ca="1" si="89"/>
        <v>0.32006334532917213</v>
      </c>
      <c r="F482" s="21">
        <f t="shared" ca="1" si="90"/>
        <v>154.04524481034812</v>
      </c>
      <c r="G482" s="21"/>
      <c r="H482" s="8">
        <v>478</v>
      </c>
      <c r="I482" s="21">
        <f t="shared" ca="1" si="91"/>
        <v>0.45866277096640184</v>
      </c>
      <c r="J482" s="21">
        <f t="shared" ca="1" si="92"/>
        <v>18.33216505329294</v>
      </c>
      <c r="K482" s="2"/>
      <c r="M482" s="1"/>
      <c r="N482" s="1"/>
      <c r="Q482" s="26"/>
      <c r="R482" s="42"/>
      <c r="S482" s="26"/>
      <c r="T482" s="26"/>
      <c r="U482" s="26"/>
      <c r="V482" s="26"/>
      <c r="W482" s="26"/>
      <c r="X482" s="26"/>
      <c r="Y482" s="26"/>
      <c r="AF482" s="8">
        <v>472</v>
      </c>
      <c r="AG482" s="8">
        <v>1</v>
      </c>
      <c r="AH482" s="8">
        <v>0.60532344588136766</v>
      </c>
      <c r="AI482" s="8">
        <v>0.50627647481310456</v>
      </c>
      <c r="AJ482" s="8">
        <v>0.81811052694101816</v>
      </c>
      <c r="AK482" s="8">
        <v>0.19651359444176178</v>
      </c>
      <c r="AL482" s="8">
        <v>1</v>
      </c>
      <c r="AM482" s="8">
        <v>1</v>
      </c>
      <c r="AN482" s="8">
        <v>1</v>
      </c>
      <c r="AO482" s="8">
        <v>1</v>
      </c>
      <c r="AP482" s="8">
        <v>1</v>
      </c>
      <c r="AQ482" s="8">
        <v>0.58973741014245507</v>
      </c>
      <c r="AR482" s="8">
        <v>0.18641707946587685</v>
      </c>
      <c r="AS482" s="47">
        <v>0.18641707946587685</v>
      </c>
      <c r="AT482" s="47">
        <v>0.74178059234938498</v>
      </c>
      <c r="AU482" s="13">
        <v>0</v>
      </c>
    </row>
    <row r="483" spans="4:47" x14ac:dyDescent="0.25">
      <c r="D483" s="8">
        <v>479</v>
      </c>
      <c r="E483" s="8">
        <f t="shared" ca="1" si="89"/>
        <v>0.66985535581122535</v>
      </c>
      <c r="F483" s="21">
        <f t="shared" ca="1" si="90"/>
        <v>63.373497624736309</v>
      </c>
      <c r="G483" s="21"/>
      <c r="H483" s="8">
        <v>479</v>
      </c>
      <c r="I483" s="21">
        <f t="shared" ca="1" si="91"/>
        <v>0.64871100701179596</v>
      </c>
      <c r="J483" s="21">
        <f t="shared" ca="1" si="92"/>
        <v>31.9833339029543</v>
      </c>
      <c r="K483" s="2"/>
      <c r="M483" s="1"/>
      <c r="N483" s="1"/>
      <c r="Q483" s="26"/>
      <c r="R483" s="42"/>
      <c r="S483" s="26"/>
      <c r="T483" s="26"/>
      <c r="U483" s="26"/>
      <c r="V483" s="26"/>
      <c r="W483" s="26"/>
      <c r="X483" s="26"/>
      <c r="Y483" s="26"/>
      <c r="AF483" s="8">
        <v>473</v>
      </c>
      <c r="AG483" s="8">
        <v>1</v>
      </c>
      <c r="AH483" s="8">
        <v>1</v>
      </c>
      <c r="AI483" s="8">
        <v>1</v>
      </c>
      <c r="AJ483" s="8">
        <v>0.10756710678930782</v>
      </c>
      <c r="AK483" s="8">
        <v>0.39914350720421005</v>
      </c>
      <c r="AL483" s="8">
        <v>0.93365134376678427</v>
      </c>
      <c r="AM483" s="8">
        <v>0.82481656274936654</v>
      </c>
      <c r="AN483" s="8">
        <v>1</v>
      </c>
      <c r="AO483" s="8">
        <v>1</v>
      </c>
      <c r="AP483" s="8">
        <v>1</v>
      </c>
      <c r="AQ483" s="8">
        <v>0.28589198770957108</v>
      </c>
      <c r="AR483" s="8">
        <v>0.83641013239098205</v>
      </c>
      <c r="AS483" s="47">
        <v>0.10756710678930782</v>
      </c>
      <c r="AT483" s="47">
        <v>0.7826980532072636</v>
      </c>
      <c r="AU483" s="13">
        <v>0</v>
      </c>
    </row>
    <row r="484" spans="4:47" x14ac:dyDescent="0.25">
      <c r="D484" s="8">
        <v>480</v>
      </c>
      <c r="E484" s="8">
        <f t="shared" ca="1" si="89"/>
        <v>0.58512573336844886</v>
      </c>
      <c r="F484" s="21">
        <f t="shared" ca="1" si="90"/>
        <v>81.144796338451471</v>
      </c>
      <c r="G484" s="21"/>
      <c r="H484" s="8">
        <v>480</v>
      </c>
      <c r="I484" s="21">
        <f t="shared" ca="1" si="91"/>
        <v>6.5517566344309053E-2</v>
      </c>
      <c r="J484" s="21">
        <f t="shared" ca="1" si="92"/>
        <v>21.195959145583224</v>
      </c>
      <c r="K484" s="2"/>
      <c r="M484" s="1"/>
      <c r="N484" s="1"/>
      <c r="Q484" s="26"/>
      <c r="R484" s="42"/>
      <c r="S484" s="26"/>
      <c r="T484" s="26"/>
      <c r="U484" s="26"/>
      <c r="V484" s="26"/>
      <c r="W484" s="26"/>
      <c r="X484" s="26"/>
      <c r="Y484" s="26"/>
      <c r="AF484" s="8">
        <v>474</v>
      </c>
      <c r="AG484" s="8">
        <v>1</v>
      </c>
      <c r="AH484" s="8">
        <v>1</v>
      </c>
      <c r="AI484" s="8">
        <v>1</v>
      </c>
      <c r="AJ484" s="8">
        <v>1</v>
      </c>
      <c r="AK484" s="8">
        <v>1</v>
      </c>
      <c r="AL484" s="8">
        <v>1</v>
      </c>
      <c r="AM484" s="8">
        <v>1</v>
      </c>
      <c r="AN484" s="8">
        <v>1</v>
      </c>
      <c r="AO484" s="8">
        <v>1</v>
      </c>
      <c r="AP484" s="8">
        <v>0.3327387301155062</v>
      </c>
      <c r="AQ484" s="8">
        <v>0.25436965801733702</v>
      </c>
      <c r="AR484" s="8">
        <v>1</v>
      </c>
      <c r="AS484" s="47">
        <v>0.25436965801733702</v>
      </c>
      <c r="AT484" s="47">
        <v>0.88204380924411174</v>
      </c>
      <c r="AU484" s="13">
        <v>0</v>
      </c>
    </row>
    <row r="485" spans="4:47" x14ac:dyDescent="0.25">
      <c r="D485" s="8">
        <v>481</v>
      </c>
      <c r="E485" s="8">
        <f t="shared" ca="1" si="89"/>
        <v>0.29856187700625303</v>
      </c>
      <c r="F485" s="21">
        <f t="shared" ca="1" si="90"/>
        <v>162.0024764057703</v>
      </c>
      <c r="G485" s="21"/>
      <c r="H485" s="8">
        <v>481</v>
      </c>
      <c r="I485" s="21">
        <f t="shared" ca="1" si="91"/>
        <v>0.84702293284123931</v>
      </c>
      <c r="J485" s="21">
        <f t="shared" ca="1" si="92"/>
        <v>50.026852384557131</v>
      </c>
      <c r="K485" s="2"/>
      <c r="M485" s="1"/>
      <c r="N485" s="1"/>
      <c r="Q485" s="26"/>
      <c r="R485" s="42"/>
      <c r="S485" s="26"/>
      <c r="T485" s="26"/>
      <c r="U485" s="26"/>
      <c r="V485" s="26"/>
      <c r="W485" s="26"/>
      <c r="X485" s="26"/>
      <c r="Y485" s="26"/>
      <c r="AF485" s="8">
        <v>475</v>
      </c>
      <c r="AG485" s="8">
        <v>1</v>
      </c>
      <c r="AH485" s="8">
        <v>5.3213871746785504E-2</v>
      </c>
      <c r="AI485" s="8">
        <v>1</v>
      </c>
      <c r="AJ485" s="8">
        <v>1</v>
      </c>
      <c r="AK485" s="8">
        <v>1</v>
      </c>
      <c r="AL485" s="8">
        <v>1</v>
      </c>
      <c r="AM485" s="8">
        <v>1</v>
      </c>
      <c r="AN485" s="8">
        <v>1</v>
      </c>
      <c r="AO485" s="8">
        <v>1</v>
      </c>
      <c r="AP485" s="8">
        <v>0.67948607102763137</v>
      </c>
      <c r="AQ485" s="8">
        <v>0.48767554265311142</v>
      </c>
      <c r="AR485" s="8">
        <v>1</v>
      </c>
      <c r="AS485" s="47">
        <v>5.3213871746785504E-2</v>
      </c>
      <c r="AT485" s="47">
        <v>0.85803924079550664</v>
      </c>
      <c r="AU485" s="13">
        <v>0</v>
      </c>
    </row>
    <row r="486" spans="4:47" x14ac:dyDescent="0.25">
      <c r="D486" s="8">
        <v>482</v>
      </c>
      <c r="E486" s="8">
        <f t="shared" ca="1" si="89"/>
        <v>0.80250302095467119</v>
      </c>
      <c r="F486" s="21">
        <f t="shared" ca="1" si="90"/>
        <v>38.071867375987438</v>
      </c>
      <c r="G486" s="21"/>
      <c r="H486" s="8">
        <v>482</v>
      </c>
      <c r="I486" s="21">
        <f t="shared" ca="1" si="91"/>
        <v>0.61605350724930197</v>
      </c>
      <c r="J486" s="21">
        <f t="shared" ca="1" si="92"/>
        <v>29.545956664607409</v>
      </c>
      <c r="K486" s="2"/>
      <c r="M486" s="1"/>
      <c r="N486" s="1"/>
      <c r="Q486" s="26"/>
      <c r="R486" s="42"/>
      <c r="S486" s="26"/>
      <c r="T486" s="26"/>
      <c r="U486" s="26"/>
      <c r="V486" s="26"/>
      <c r="W486" s="26"/>
      <c r="X486" s="26"/>
      <c r="Y486" s="26"/>
      <c r="AF486" s="8">
        <v>476</v>
      </c>
      <c r="AG486" s="8">
        <v>1</v>
      </c>
      <c r="AH486" s="8">
        <v>1</v>
      </c>
      <c r="AI486" s="8">
        <v>1</v>
      </c>
      <c r="AJ486" s="8">
        <v>0.56445952485034168</v>
      </c>
      <c r="AK486" s="8">
        <v>0.59055887257202433</v>
      </c>
      <c r="AL486" s="8">
        <v>1</v>
      </c>
      <c r="AM486" s="8">
        <v>1</v>
      </c>
      <c r="AN486" s="8">
        <v>1</v>
      </c>
      <c r="AO486" s="8">
        <v>1</v>
      </c>
      <c r="AP486" s="8">
        <v>1</v>
      </c>
      <c r="AQ486" s="8">
        <v>1</v>
      </c>
      <c r="AR486" s="8">
        <v>1</v>
      </c>
      <c r="AS486" s="47">
        <v>0.56445952485034168</v>
      </c>
      <c r="AT486" s="47">
        <v>0.92942770080888493</v>
      </c>
      <c r="AU486" s="13">
        <v>0</v>
      </c>
    </row>
    <row r="487" spans="4:47" x14ac:dyDescent="0.25">
      <c r="D487" s="8">
        <v>483</v>
      </c>
      <c r="E487" s="8">
        <f t="shared" ca="1" si="89"/>
        <v>0.55684449624796328</v>
      </c>
      <c r="F487" s="21">
        <f t="shared" ca="1" si="90"/>
        <v>87.478051341814918</v>
      </c>
      <c r="G487" s="21"/>
      <c r="H487" s="8">
        <v>483</v>
      </c>
      <c r="I487" s="21">
        <f t="shared" ca="1" si="91"/>
        <v>0.56528267070467808</v>
      </c>
      <c r="J487" s="21">
        <f t="shared" ca="1" si="92"/>
        <v>25.87051234846539</v>
      </c>
      <c r="K487" s="2"/>
      <c r="M487" s="1"/>
      <c r="N487" s="1"/>
      <c r="Q487" s="26"/>
      <c r="R487" s="42"/>
      <c r="S487" s="26"/>
      <c r="T487" s="26"/>
      <c r="U487" s="26"/>
      <c r="V487" s="26"/>
      <c r="W487" s="26"/>
      <c r="X487" s="26"/>
      <c r="Y487" s="26"/>
      <c r="AF487" s="8">
        <v>477</v>
      </c>
      <c r="AG487" s="8">
        <v>1</v>
      </c>
      <c r="AH487" s="8">
        <v>1</v>
      </c>
      <c r="AI487" s="8">
        <v>1</v>
      </c>
      <c r="AJ487" s="8">
        <v>1</v>
      </c>
      <c r="AK487" s="8">
        <v>1</v>
      </c>
      <c r="AL487" s="8">
        <v>1</v>
      </c>
      <c r="AM487" s="8">
        <v>1</v>
      </c>
      <c r="AN487" s="8">
        <v>0.16176166990842303</v>
      </c>
      <c r="AO487" s="8">
        <v>0.8591796323974753</v>
      </c>
      <c r="AP487" s="8">
        <v>1</v>
      </c>
      <c r="AQ487" s="8">
        <v>1</v>
      </c>
      <c r="AR487" s="8">
        <v>1</v>
      </c>
      <c r="AS487" s="47">
        <v>0.16176166990842303</v>
      </c>
      <c r="AT487" s="47">
        <v>0.91723287873722015</v>
      </c>
      <c r="AU487" s="13">
        <v>0</v>
      </c>
    </row>
    <row r="488" spans="4:47" x14ac:dyDescent="0.25">
      <c r="D488" s="8">
        <v>484</v>
      </c>
      <c r="E488" s="8">
        <f t="shared" ca="1" si="89"/>
        <v>0.207705527503113</v>
      </c>
      <c r="F488" s="21">
        <f t="shared" ca="1" si="90"/>
        <v>202.50142711044094</v>
      </c>
      <c r="G488" s="21"/>
      <c r="H488" s="8">
        <v>484</v>
      </c>
      <c r="I488" s="21">
        <f t="shared" ca="1" si="91"/>
        <v>0.21015807796224395</v>
      </c>
      <c r="J488" s="21">
        <f t="shared" ca="1" si="92"/>
        <v>1.4025237133267225</v>
      </c>
      <c r="K488" s="2"/>
      <c r="M488" s="1"/>
      <c r="N488" s="1"/>
      <c r="Q488" s="26"/>
      <c r="R488" s="42"/>
      <c r="S488" s="26"/>
      <c r="T488" s="26"/>
      <c r="U488" s="26"/>
      <c r="V488" s="26"/>
      <c r="W488" s="26"/>
      <c r="X488" s="26"/>
      <c r="Y488" s="26"/>
      <c r="AF488" s="8">
        <v>478</v>
      </c>
      <c r="AG488" s="8">
        <v>0.14514807506296371</v>
      </c>
      <c r="AH488" s="8">
        <v>5.919777263677263E-2</v>
      </c>
      <c r="AI488" s="8">
        <v>0</v>
      </c>
      <c r="AJ488" s="8">
        <v>0.88044782455957227</v>
      </c>
      <c r="AK488" s="8">
        <v>1</v>
      </c>
      <c r="AL488" s="8">
        <v>1</v>
      </c>
      <c r="AM488" s="8">
        <v>1</v>
      </c>
      <c r="AN488" s="8">
        <v>8.0722514156913089E-2</v>
      </c>
      <c r="AO488" s="8">
        <v>0.94493753792339708</v>
      </c>
      <c r="AP488" s="8">
        <v>0.52744778898857236</v>
      </c>
      <c r="AQ488" s="8">
        <v>0.21655654769856483</v>
      </c>
      <c r="AR488" s="8">
        <v>1</v>
      </c>
      <c r="AS488" s="47">
        <v>0</v>
      </c>
      <c r="AT488" s="47">
        <v>0.5733388072979112</v>
      </c>
      <c r="AU488" s="13">
        <v>1</v>
      </c>
    </row>
    <row r="489" spans="4:47" x14ac:dyDescent="0.25">
      <c r="D489" s="8">
        <v>485</v>
      </c>
      <c r="E489" s="8">
        <f t="shared" ca="1" si="89"/>
        <v>0.29610803456786239</v>
      </c>
      <c r="F489" s="21">
        <f t="shared" ca="1" si="90"/>
        <v>162.9421690060957</v>
      </c>
      <c r="G489" s="21"/>
      <c r="H489" s="8">
        <v>485</v>
      </c>
      <c r="I489" s="21">
        <f t="shared" ca="1" si="91"/>
        <v>0.14333532570472973</v>
      </c>
      <c r="J489" s="21">
        <f t="shared" ca="1" si="92"/>
        <v>8.6991605834715067</v>
      </c>
      <c r="K489" s="2"/>
      <c r="M489" s="1"/>
      <c r="N489" s="1"/>
      <c r="Q489" s="26"/>
      <c r="R489" s="42"/>
      <c r="S489" s="26"/>
      <c r="T489" s="26"/>
      <c r="U489" s="26"/>
      <c r="V489" s="26"/>
      <c r="W489" s="26"/>
      <c r="X489" s="26"/>
      <c r="Y489" s="26"/>
      <c r="AF489" s="8">
        <v>479</v>
      </c>
      <c r="AG489" s="8">
        <v>1</v>
      </c>
      <c r="AH489" s="8">
        <v>1</v>
      </c>
      <c r="AI489" s="8">
        <v>1</v>
      </c>
      <c r="AJ489" s="8">
        <v>0.97337259258905151</v>
      </c>
      <c r="AK489" s="8">
        <v>0.43876316104057966</v>
      </c>
      <c r="AL489" s="8">
        <v>1</v>
      </c>
      <c r="AM489" s="8">
        <v>0.79992229167809481</v>
      </c>
      <c r="AN489" s="8">
        <v>0.18230795942180256</v>
      </c>
      <c r="AO489" s="8">
        <v>1</v>
      </c>
      <c r="AP489" s="8">
        <v>1</v>
      </c>
      <c r="AQ489" s="8">
        <v>0.255945237603252</v>
      </c>
      <c r="AR489" s="8">
        <v>0</v>
      </c>
      <c r="AS489" s="47">
        <v>0</v>
      </c>
      <c r="AT489" s="47">
        <v>0.71761734433458602</v>
      </c>
      <c r="AU489" s="13">
        <v>1</v>
      </c>
    </row>
    <row r="490" spans="4:47" x14ac:dyDescent="0.25">
      <c r="D490" s="8">
        <v>486</v>
      </c>
      <c r="E490" s="8">
        <f t="shared" ca="1" si="89"/>
        <v>0.65178342871344819</v>
      </c>
      <c r="F490" s="21">
        <f t="shared" ca="1" si="90"/>
        <v>67.031983023652217</v>
      </c>
      <c r="G490" s="21"/>
      <c r="H490" s="8">
        <v>486</v>
      </c>
      <c r="I490" s="21">
        <f t="shared" ca="1" si="91"/>
        <v>0.57543501096489458</v>
      </c>
      <c r="J490" s="21">
        <f t="shared" ca="1" si="92"/>
        <v>26.597193942271954</v>
      </c>
      <c r="K490" s="2"/>
      <c r="M490" s="1"/>
      <c r="N490" s="1"/>
      <c r="Q490" s="26"/>
      <c r="R490" s="42"/>
      <c r="S490" s="26"/>
      <c r="T490" s="26"/>
      <c r="U490" s="26"/>
      <c r="V490" s="26"/>
      <c r="W490" s="26"/>
      <c r="X490" s="26"/>
      <c r="Y490" s="26"/>
      <c r="AF490" s="8">
        <v>480</v>
      </c>
      <c r="AG490" s="8">
        <v>0</v>
      </c>
      <c r="AH490" s="8">
        <v>0.46694358452259621</v>
      </c>
      <c r="AI490" s="8">
        <v>1</v>
      </c>
      <c r="AJ490" s="8">
        <v>1</v>
      </c>
      <c r="AK490" s="8">
        <v>1</v>
      </c>
      <c r="AL490" s="8">
        <v>1</v>
      </c>
      <c r="AM490" s="8">
        <v>1</v>
      </c>
      <c r="AN490" s="8">
        <v>1</v>
      </c>
      <c r="AO490" s="8">
        <v>1</v>
      </c>
      <c r="AP490" s="8">
        <v>1</v>
      </c>
      <c r="AQ490" s="8">
        <v>0.38066473391469724</v>
      </c>
      <c r="AR490" s="8">
        <v>0</v>
      </c>
      <c r="AS490" s="47">
        <v>0</v>
      </c>
      <c r="AT490" s="47">
        <v>0.7383407188604757</v>
      </c>
      <c r="AU490" s="13">
        <v>2</v>
      </c>
    </row>
    <row r="491" spans="4:47" x14ac:dyDescent="0.25">
      <c r="D491" s="8">
        <v>487</v>
      </c>
      <c r="E491" s="8">
        <f t="shared" ca="1" si="89"/>
        <v>0.99277517789626768</v>
      </c>
      <c r="F491" s="21">
        <f t="shared" ca="1" si="90"/>
        <v>2.0932553139096881</v>
      </c>
      <c r="G491" s="21"/>
      <c r="H491" s="8">
        <v>487</v>
      </c>
      <c r="I491" s="21">
        <f t="shared" ca="1" si="91"/>
        <v>0.74309992046833073</v>
      </c>
      <c r="J491" s="21">
        <f t="shared" ca="1" si="92"/>
        <v>39.603460854193457</v>
      </c>
      <c r="K491" s="2"/>
      <c r="M491" s="1"/>
      <c r="N491" s="1"/>
      <c r="Q491" s="26"/>
      <c r="R491" s="42"/>
      <c r="S491" s="26"/>
      <c r="T491" s="26"/>
      <c r="U491" s="26"/>
      <c r="V491" s="26"/>
      <c r="W491" s="26"/>
      <c r="X491" s="26"/>
      <c r="Y491" s="26"/>
      <c r="AF491" s="8">
        <v>481</v>
      </c>
      <c r="AG491" s="8">
        <v>0.81197934240504588</v>
      </c>
      <c r="AH491" s="8">
        <v>0.4667161594838295</v>
      </c>
      <c r="AI491" s="8">
        <v>1</v>
      </c>
      <c r="AJ491" s="8">
        <v>1</v>
      </c>
      <c r="AK491" s="8">
        <v>1</v>
      </c>
      <c r="AL491" s="8">
        <v>0.90746915709605669</v>
      </c>
      <c r="AM491" s="8">
        <v>0</v>
      </c>
      <c r="AN491" s="8">
        <v>0.3234414155465915</v>
      </c>
      <c r="AO491" s="8">
        <v>1</v>
      </c>
      <c r="AP491" s="8">
        <v>1</v>
      </c>
      <c r="AQ491" s="8">
        <v>1</v>
      </c>
      <c r="AR491" s="8">
        <v>0.73534691120467843</v>
      </c>
      <c r="AS491" s="47">
        <v>0</v>
      </c>
      <c r="AT491" s="47">
        <v>0.77064636965006772</v>
      </c>
      <c r="AU491" s="13">
        <v>1</v>
      </c>
    </row>
    <row r="492" spans="4:47" x14ac:dyDescent="0.25">
      <c r="D492" s="8">
        <v>488</v>
      </c>
      <c r="E492" s="8">
        <f t="shared" ca="1" si="89"/>
        <v>0.99230056447912096</v>
      </c>
      <c r="F492" s="21">
        <f t="shared" ca="1" si="90"/>
        <v>2.2100285786676324</v>
      </c>
      <c r="G492" s="21"/>
      <c r="H492" s="8">
        <v>488</v>
      </c>
      <c r="I492" s="21">
        <f t="shared" ca="1" si="91"/>
        <v>0.50885604691935715</v>
      </c>
      <c r="J492" s="21">
        <f t="shared" ca="1" si="92"/>
        <v>21.874044522085775</v>
      </c>
      <c r="K492" s="2"/>
      <c r="M492" s="1"/>
      <c r="N492" s="1"/>
      <c r="Q492" s="26"/>
      <c r="R492" s="42"/>
      <c r="S492" s="26"/>
      <c r="T492" s="26"/>
      <c r="U492" s="26"/>
      <c r="V492" s="26"/>
      <c r="W492" s="26"/>
      <c r="X492" s="26"/>
      <c r="Y492" s="26"/>
      <c r="AF492" s="8">
        <v>482</v>
      </c>
      <c r="AG492" s="8">
        <v>1</v>
      </c>
      <c r="AH492" s="8">
        <v>1</v>
      </c>
      <c r="AI492" s="8">
        <v>1</v>
      </c>
      <c r="AJ492" s="8">
        <v>0.24303103763862358</v>
      </c>
      <c r="AK492" s="8">
        <v>0.67009515756428539</v>
      </c>
      <c r="AL492" s="8">
        <v>1</v>
      </c>
      <c r="AM492" s="8">
        <v>1</v>
      </c>
      <c r="AN492" s="8">
        <v>0.26220052414470457</v>
      </c>
      <c r="AO492" s="8">
        <v>0.94206942606421462</v>
      </c>
      <c r="AP492" s="8">
        <v>0.40668574665981017</v>
      </c>
      <c r="AQ492" s="8">
        <v>0.73048074055623147</v>
      </c>
      <c r="AR492" s="8">
        <v>0</v>
      </c>
      <c r="AS492" s="47">
        <v>0</v>
      </c>
      <c r="AT492" s="47">
        <v>0.68486537097864353</v>
      </c>
      <c r="AU492" s="13">
        <v>1</v>
      </c>
    </row>
    <row r="493" spans="4:47" x14ac:dyDescent="0.25">
      <c r="D493" s="8">
        <v>489</v>
      </c>
      <c r="E493" s="8">
        <f t="shared" ca="1" si="89"/>
        <v>0.99689848987931207</v>
      </c>
      <c r="F493" s="21">
        <f t="shared" ca="1" si="90"/>
        <v>1.0183204128861085</v>
      </c>
      <c r="G493" s="21"/>
      <c r="H493" s="8">
        <v>489</v>
      </c>
      <c r="I493" s="21">
        <f t="shared" ca="1" si="91"/>
        <v>0.53779615334321562</v>
      </c>
      <c r="J493" s="21">
        <f t="shared" ca="1" si="92"/>
        <v>23.917097229916106</v>
      </c>
      <c r="K493" s="2"/>
      <c r="M493" s="1"/>
      <c r="N493" s="1"/>
      <c r="Q493" s="26"/>
      <c r="R493" s="42"/>
      <c r="S493" s="26"/>
      <c r="T493" s="26"/>
      <c r="U493" s="26"/>
      <c r="V493" s="26"/>
      <c r="W493" s="26"/>
      <c r="X493" s="26"/>
      <c r="Y493" s="26"/>
      <c r="AF493" s="8">
        <v>483</v>
      </c>
      <c r="AG493" s="8">
        <v>1</v>
      </c>
      <c r="AH493" s="8">
        <v>1</v>
      </c>
      <c r="AI493" s="8">
        <v>1</v>
      </c>
      <c r="AJ493" s="8">
        <v>1</v>
      </c>
      <c r="AK493" s="8">
        <v>1</v>
      </c>
      <c r="AL493" s="8">
        <v>1</v>
      </c>
      <c r="AM493" s="8">
        <v>0.85217247402315188</v>
      </c>
      <c r="AN493" s="8">
        <v>0.92022799226176555</v>
      </c>
      <c r="AO493" s="8">
        <v>0.96406137190618513</v>
      </c>
      <c r="AP493" s="8">
        <v>0</v>
      </c>
      <c r="AQ493" s="8">
        <v>0.68707504109212703</v>
      </c>
      <c r="AR493" s="8">
        <v>1</v>
      </c>
      <c r="AS493" s="47">
        <v>0</v>
      </c>
      <c r="AT493" s="47">
        <v>0.86706440231447068</v>
      </c>
      <c r="AU493" s="13">
        <v>1</v>
      </c>
    </row>
    <row r="494" spans="4:47" x14ac:dyDescent="0.25">
      <c r="D494" s="8">
        <v>490</v>
      </c>
      <c r="E494" s="8">
        <f t="shared" ca="1" si="89"/>
        <v>0.69515351369933598</v>
      </c>
      <c r="F494" s="21">
        <f t="shared" ca="1" si="90"/>
        <v>58.353860662615276</v>
      </c>
      <c r="G494" s="21"/>
      <c r="H494" s="8">
        <v>490</v>
      </c>
      <c r="I494" s="21">
        <f t="shared" ca="1" si="91"/>
        <v>0.73676204943239065</v>
      </c>
      <c r="J494" s="21">
        <f t="shared" ca="1" si="92"/>
        <v>39.054283819437487</v>
      </c>
      <c r="K494" s="2"/>
      <c r="M494" s="1"/>
      <c r="N494" s="1"/>
      <c r="Q494" s="26"/>
      <c r="R494" s="42"/>
      <c r="S494" s="26"/>
      <c r="T494" s="26"/>
      <c r="U494" s="26"/>
      <c r="V494" s="26"/>
      <c r="W494" s="26"/>
      <c r="X494" s="26"/>
      <c r="Y494" s="26"/>
      <c r="AF494" s="8">
        <v>484</v>
      </c>
      <c r="AG494" s="8">
        <v>0.88305750925745441</v>
      </c>
      <c r="AH494" s="8">
        <v>1</v>
      </c>
      <c r="AI494" s="8">
        <v>1</v>
      </c>
      <c r="AJ494" s="8">
        <v>1</v>
      </c>
      <c r="AK494" s="8">
        <v>1</v>
      </c>
      <c r="AL494" s="8">
        <v>1</v>
      </c>
      <c r="AM494" s="8">
        <v>1</v>
      </c>
      <c r="AN494" s="8">
        <v>1</v>
      </c>
      <c r="AO494" s="8">
        <v>1</v>
      </c>
      <c r="AP494" s="8">
        <v>1</v>
      </c>
      <c r="AQ494" s="8">
        <v>1</v>
      </c>
      <c r="AR494" s="8">
        <v>1</v>
      </c>
      <c r="AS494" s="47">
        <v>0.88305750925745441</v>
      </c>
      <c r="AT494" s="47">
        <v>0.99006789804652351</v>
      </c>
      <c r="AU494" s="13">
        <v>0</v>
      </c>
    </row>
    <row r="495" spans="4:47" x14ac:dyDescent="0.25">
      <c r="D495" s="8">
        <v>491</v>
      </c>
      <c r="E495" s="8">
        <f t="shared" ca="1" si="89"/>
        <v>2.4610509286091764E-2</v>
      </c>
      <c r="F495" s="21">
        <f t="shared" ca="1" si="90"/>
        <v>419.72547432274865</v>
      </c>
      <c r="G495" s="21"/>
      <c r="H495" s="8">
        <v>491</v>
      </c>
      <c r="I495" s="21">
        <f t="shared" ca="1" si="91"/>
        <v>0.20743924009932868</v>
      </c>
      <c r="J495" s="21">
        <f t="shared" ca="1" si="92"/>
        <v>1.6686007156890561</v>
      </c>
      <c r="K495" s="2"/>
      <c r="M495" s="1"/>
      <c r="N495" s="1"/>
      <c r="Q495" s="26"/>
      <c r="R495" s="42"/>
      <c r="S495" s="26"/>
      <c r="T495" s="26"/>
      <c r="U495" s="26"/>
      <c r="V495" s="26"/>
      <c r="W495" s="26"/>
      <c r="X495" s="26"/>
      <c r="Y495" s="26"/>
      <c r="AF495" s="8">
        <v>485</v>
      </c>
      <c r="AG495" s="8">
        <v>0.49417575226154087</v>
      </c>
      <c r="AH495" s="8">
        <v>1</v>
      </c>
      <c r="AI495" s="8">
        <v>1</v>
      </c>
      <c r="AJ495" s="8">
        <v>1</v>
      </c>
      <c r="AK495" s="8">
        <v>1</v>
      </c>
      <c r="AL495" s="8">
        <v>1</v>
      </c>
      <c r="AM495" s="8">
        <v>1</v>
      </c>
      <c r="AN495" s="8">
        <v>0.25359763261522239</v>
      </c>
      <c r="AO495" s="8">
        <v>0.49816041278366657</v>
      </c>
      <c r="AP495" s="8">
        <v>1</v>
      </c>
      <c r="AQ495" s="8">
        <v>0.48537336183095853</v>
      </c>
      <c r="AR495" s="8">
        <v>0</v>
      </c>
      <c r="AS495" s="47">
        <v>0</v>
      </c>
      <c r="AT495" s="47">
        <v>0.72516983060169427</v>
      </c>
      <c r="AU495" s="13">
        <v>1</v>
      </c>
    </row>
    <row r="496" spans="4:47" x14ac:dyDescent="0.25">
      <c r="D496" s="8">
        <v>492</v>
      </c>
      <c r="E496" s="8">
        <f t="shared" ca="1" si="89"/>
        <v>0.78177803329400508</v>
      </c>
      <c r="F496" s="21">
        <f t="shared" ca="1" si="90"/>
        <v>41.887495927933486</v>
      </c>
      <c r="G496" s="21"/>
      <c r="H496" s="8">
        <v>492</v>
      </c>
      <c r="I496" s="21">
        <f t="shared" ca="1" si="91"/>
        <v>0.32315853360340185</v>
      </c>
      <c r="J496" s="21">
        <f t="shared" ca="1" si="92"/>
        <v>8.3510754195024219</v>
      </c>
      <c r="K496" s="2"/>
      <c r="M496" s="1"/>
      <c r="N496" s="1"/>
      <c r="Q496" s="26"/>
      <c r="R496" s="42"/>
      <c r="S496" s="26"/>
      <c r="T496" s="26"/>
      <c r="U496" s="26"/>
      <c r="V496" s="26"/>
      <c r="W496" s="26"/>
      <c r="X496" s="26"/>
      <c r="Y496" s="26"/>
      <c r="AF496" s="8">
        <v>486</v>
      </c>
      <c r="AG496" s="8">
        <v>1</v>
      </c>
      <c r="AH496" s="8">
        <v>1</v>
      </c>
      <c r="AI496" s="8">
        <v>1</v>
      </c>
      <c r="AJ496" s="8">
        <v>1</v>
      </c>
      <c r="AK496" s="8">
        <v>0.23280173251189426</v>
      </c>
      <c r="AL496" s="8">
        <v>0</v>
      </c>
      <c r="AM496" s="8">
        <v>0.99942366121057047</v>
      </c>
      <c r="AN496" s="8">
        <v>1</v>
      </c>
      <c r="AO496" s="8">
        <v>0.15787756529801603</v>
      </c>
      <c r="AP496" s="8">
        <v>0</v>
      </c>
      <c r="AQ496" s="8">
        <v>0.70186228359452796</v>
      </c>
      <c r="AR496" s="8">
        <v>1</v>
      </c>
      <c r="AS496" s="47">
        <v>0</v>
      </c>
      <c r="AT496" s="47">
        <v>0.67394844567718559</v>
      </c>
      <c r="AU496" s="13">
        <v>2</v>
      </c>
    </row>
    <row r="497" spans="4:47" x14ac:dyDescent="0.25">
      <c r="D497" s="8">
        <v>493</v>
      </c>
      <c r="E497" s="8">
        <f t="shared" ca="1" si="89"/>
        <v>0.22288594929529693</v>
      </c>
      <c r="F497" s="21">
        <f t="shared" ca="1" si="90"/>
        <v>194.74932547259675</v>
      </c>
      <c r="G497" s="21"/>
      <c r="H497" s="8">
        <v>493</v>
      </c>
      <c r="I497" s="21">
        <f t="shared" ca="1" si="91"/>
        <v>0.38097179140023008</v>
      </c>
      <c r="J497" s="21">
        <f t="shared" ca="1" si="92"/>
        <v>12.734863021551266</v>
      </c>
      <c r="K497" s="2"/>
      <c r="M497" s="1"/>
      <c r="N497" s="1"/>
      <c r="Q497" s="26"/>
      <c r="R497" s="42"/>
      <c r="S497" s="26"/>
      <c r="T497" s="26"/>
      <c r="U497" s="26"/>
      <c r="V497" s="26"/>
      <c r="W497" s="26"/>
      <c r="X497" s="26"/>
      <c r="Y497" s="26"/>
      <c r="AF497" s="8">
        <v>487</v>
      </c>
      <c r="AG497" s="8">
        <v>1</v>
      </c>
      <c r="AH497" s="8">
        <v>0.19266898726242029</v>
      </c>
      <c r="AI497" s="8">
        <v>0.66077391359501614</v>
      </c>
      <c r="AJ497" s="8">
        <v>1</v>
      </c>
      <c r="AK497" s="8">
        <v>1</v>
      </c>
      <c r="AL497" s="8">
        <v>0.76126681597233981</v>
      </c>
      <c r="AM497" s="8">
        <v>0.90967508419717269</v>
      </c>
      <c r="AN497" s="8">
        <v>1</v>
      </c>
      <c r="AO497" s="8">
        <v>1</v>
      </c>
      <c r="AP497" s="8">
        <v>1</v>
      </c>
      <c r="AQ497" s="8">
        <v>1</v>
      </c>
      <c r="AR497" s="8">
        <v>1</v>
      </c>
      <c r="AS497" s="47">
        <v>0.19266898726242029</v>
      </c>
      <c r="AT497" s="47">
        <v>0.88196343850431735</v>
      </c>
      <c r="AU497" s="13">
        <v>0</v>
      </c>
    </row>
    <row r="498" spans="4:47" x14ac:dyDescent="0.25">
      <c r="D498" s="8">
        <v>494</v>
      </c>
      <c r="E498" s="8">
        <f t="shared" ca="1" si="89"/>
        <v>0.29734228425709208</v>
      </c>
      <c r="F498" s="21">
        <f t="shared" ca="1" si="90"/>
        <v>162.46866681164565</v>
      </c>
      <c r="G498" s="21"/>
      <c r="H498" s="8">
        <v>494</v>
      </c>
      <c r="I498" s="21">
        <f t="shared" ca="1" si="91"/>
        <v>4.0806908118229401E-4</v>
      </c>
      <c r="J498" s="21">
        <f t="shared" ca="1" si="92"/>
        <v>72.839218663598515</v>
      </c>
      <c r="K498" s="2"/>
      <c r="M498" s="1"/>
      <c r="N498" s="1"/>
      <c r="Q498" s="26"/>
      <c r="R498" s="42"/>
      <c r="S498" s="26"/>
      <c r="T498" s="26"/>
      <c r="U498" s="26"/>
      <c r="V498" s="26"/>
      <c r="W498" s="26"/>
      <c r="X498" s="26"/>
      <c r="Y498" s="26"/>
      <c r="AF498" s="8">
        <v>488</v>
      </c>
      <c r="AG498" s="8">
        <v>0.49598347622856137</v>
      </c>
      <c r="AH498" s="8">
        <v>1</v>
      </c>
      <c r="AI498" s="8">
        <v>1</v>
      </c>
      <c r="AJ498" s="8">
        <v>1</v>
      </c>
      <c r="AK498" s="8">
        <v>1</v>
      </c>
      <c r="AL498" s="8">
        <v>1</v>
      </c>
      <c r="AM498" s="8">
        <v>1</v>
      </c>
      <c r="AN498" s="8">
        <v>0.95360130652777786</v>
      </c>
      <c r="AO498" s="8">
        <v>0.66119175468071867</v>
      </c>
      <c r="AP498" s="8">
        <v>1</v>
      </c>
      <c r="AQ498" s="8">
        <v>1</v>
      </c>
      <c r="AR498" s="8">
        <v>1</v>
      </c>
      <c r="AS498" s="47">
        <v>0.49598347622856137</v>
      </c>
      <c r="AT498" s="47">
        <v>0.92540515316676186</v>
      </c>
      <c r="AU498" s="13">
        <v>0</v>
      </c>
    </row>
    <row r="499" spans="4:47" x14ac:dyDescent="0.25">
      <c r="D499" s="8">
        <v>495</v>
      </c>
      <c r="E499" s="8">
        <f t="shared" ca="1" si="89"/>
        <v>0.71898873180301448</v>
      </c>
      <c r="F499" s="21">
        <f t="shared" ca="1" si="90"/>
        <v>53.721882117028741</v>
      </c>
      <c r="G499" s="21"/>
      <c r="H499" s="8">
        <v>495</v>
      </c>
      <c r="I499" s="21">
        <f t="shared" ca="1" si="91"/>
        <v>0.41856638785119815</v>
      </c>
      <c r="J499" s="21">
        <f t="shared" ca="1" si="92"/>
        <v>15.471785359299648</v>
      </c>
      <c r="K499" s="2"/>
      <c r="M499" s="1"/>
      <c r="N499" s="1"/>
      <c r="Q499" s="26"/>
      <c r="R499" s="42"/>
      <c r="S499" s="26"/>
      <c r="T499" s="26"/>
      <c r="U499" s="26"/>
      <c r="V499" s="26"/>
      <c r="W499" s="26"/>
      <c r="X499" s="26"/>
      <c r="Y499" s="26"/>
      <c r="AF499" s="8">
        <v>489</v>
      </c>
      <c r="AG499" s="8">
        <v>0.82562029727306518</v>
      </c>
      <c r="AH499" s="8">
        <v>1</v>
      </c>
      <c r="AI499" s="8">
        <v>1</v>
      </c>
      <c r="AJ499" s="8">
        <v>1</v>
      </c>
      <c r="AK499" s="8">
        <v>1</v>
      </c>
      <c r="AL499" s="8">
        <v>0.34154630306972344</v>
      </c>
      <c r="AM499" s="8">
        <v>1</v>
      </c>
      <c r="AN499" s="8">
        <v>1</v>
      </c>
      <c r="AO499" s="8">
        <v>0.68635595538022853</v>
      </c>
      <c r="AP499" s="8">
        <v>0.63765476168966062</v>
      </c>
      <c r="AQ499" s="8">
        <v>1</v>
      </c>
      <c r="AR499" s="8">
        <v>0.85188965841910924</v>
      </c>
      <c r="AS499" s="47">
        <v>0.34154630306972344</v>
      </c>
      <c r="AT499" s="47">
        <v>0.86193746299269991</v>
      </c>
      <c r="AU499" s="13">
        <v>0</v>
      </c>
    </row>
    <row r="500" spans="4:47" x14ac:dyDescent="0.25">
      <c r="D500" s="8">
        <v>496</v>
      </c>
      <c r="E500" s="8">
        <f t="shared" ca="1" si="89"/>
        <v>0.78954662994617786</v>
      </c>
      <c r="F500" s="21">
        <f t="shared" ca="1" si="90"/>
        <v>40.45303065495353</v>
      </c>
      <c r="G500" s="21"/>
      <c r="H500" s="8">
        <v>496</v>
      </c>
      <c r="I500" s="21">
        <f t="shared" ca="1" si="91"/>
        <v>9.6336910359045791E-2</v>
      </c>
      <c r="J500" s="21">
        <f t="shared" ca="1" si="92"/>
        <v>15.368265756809329</v>
      </c>
      <c r="K500" s="2"/>
      <c r="M500" s="1"/>
      <c r="N500" s="1"/>
      <c r="Q500" s="26"/>
      <c r="R500" s="42"/>
      <c r="S500" s="26"/>
      <c r="T500" s="26"/>
      <c r="U500" s="26"/>
      <c r="V500" s="26"/>
      <c r="W500" s="26"/>
      <c r="X500" s="26"/>
      <c r="Y500" s="26"/>
      <c r="AF500" s="8">
        <v>490</v>
      </c>
      <c r="AG500" s="8">
        <v>1</v>
      </c>
      <c r="AH500" s="8">
        <v>1</v>
      </c>
      <c r="AI500" s="8">
        <v>1</v>
      </c>
      <c r="AJ500" s="8">
        <v>0.68675201784838769</v>
      </c>
      <c r="AK500" s="8">
        <v>0.11167047502714277</v>
      </c>
      <c r="AL500" s="8">
        <v>1</v>
      </c>
      <c r="AM500" s="8">
        <v>1</v>
      </c>
      <c r="AN500" s="8">
        <v>1</v>
      </c>
      <c r="AO500" s="8">
        <v>1</v>
      </c>
      <c r="AP500" s="8">
        <v>0.37530384034260117</v>
      </c>
      <c r="AQ500" s="8">
        <v>0.52638526930240914</v>
      </c>
      <c r="AR500" s="8">
        <v>1</v>
      </c>
      <c r="AS500" s="47">
        <v>0.11167047502714277</v>
      </c>
      <c r="AT500" s="47">
        <v>0.80682280107119442</v>
      </c>
      <c r="AU500" s="13">
        <v>0</v>
      </c>
    </row>
    <row r="501" spans="4:47" x14ac:dyDescent="0.25">
      <c r="D501" s="8">
        <v>497</v>
      </c>
      <c r="E501" s="8">
        <f t="shared" ca="1" si="89"/>
        <v>0.95957762622442999</v>
      </c>
      <c r="F501" s="21">
        <f t="shared" ca="1" si="90"/>
        <v>9.1773085665344123</v>
      </c>
      <c r="G501" s="21"/>
      <c r="H501" s="8">
        <v>497</v>
      </c>
      <c r="I501" s="21">
        <f t="shared" ca="1" si="91"/>
        <v>0.28317206037395515</v>
      </c>
      <c r="J501" s="21">
        <f t="shared" ca="1" si="92"/>
        <v>5.1308901605739443</v>
      </c>
      <c r="K501" s="2"/>
      <c r="M501" s="1"/>
      <c r="N501" s="1"/>
      <c r="Q501" s="26"/>
      <c r="R501" s="42"/>
      <c r="S501" s="26"/>
      <c r="T501" s="26"/>
      <c r="U501" s="26"/>
      <c r="V501" s="26"/>
      <c r="W501" s="26"/>
      <c r="X501" s="26"/>
      <c r="Y501" s="26"/>
      <c r="AF501" s="8">
        <v>491</v>
      </c>
      <c r="AG501" s="8">
        <v>1</v>
      </c>
      <c r="AH501" s="8">
        <v>0.73403945632500311</v>
      </c>
      <c r="AI501" s="8">
        <v>0.38970320015247245</v>
      </c>
      <c r="AJ501" s="8">
        <v>1</v>
      </c>
      <c r="AK501" s="8">
        <v>1</v>
      </c>
      <c r="AL501" s="8">
        <v>1</v>
      </c>
      <c r="AM501" s="8">
        <v>1</v>
      </c>
      <c r="AN501" s="8">
        <v>0.36315306772279832</v>
      </c>
      <c r="AO501" s="8">
        <v>0.25003719283170844</v>
      </c>
      <c r="AP501" s="8">
        <v>1</v>
      </c>
      <c r="AQ501" s="8">
        <v>1</v>
      </c>
      <c r="AR501" s="8">
        <v>1</v>
      </c>
      <c r="AS501" s="47">
        <v>0.25003719283170844</v>
      </c>
      <c r="AT501" s="47">
        <v>0.81203497223612253</v>
      </c>
      <c r="AU501" s="13">
        <v>0</v>
      </c>
    </row>
    <row r="502" spans="4:47" x14ac:dyDescent="0.25">
      <c r="D502" s="8">
        <v>498</v>
      </c>
      <c r="E502" s="8">
        <f t="shared" ca="1" si="89"/>
        <v>0.58794876291991949</v>
      </c>
      <c r="F502" s="21">
        <f t="shared" ca="1" si="90"/>
        <v>80.524931145769429</v>
      </c>
      <c r="G502" s="21"/>
      <c r="H502" s="8">
        <v>498</v>
      </c>
      <c r="I502" s="21">
        <f t="shared" ca="1" si="91"/>
        <v>0.20433366858242274</v>
      </c>
      <c r="J502" s="21">
        <f t="shared" ca="1" si="92"/>
        <v>1.9750604810528785</v>
      </c>
      <c r="K502" s="2"/>
      <c r="M502" s="1"/>
      <c r="N502" s="1"/>
      <c r="Q502" s="26"/>
      <c r="R502" s="42"/>
      <c r="S502" s="26"/>
      <c r="T502" s="26"/>
      <c r="U502" s="26"/>
      <c r="V502" s="26"/>
      <c r="W502" s="26"/>
      <c r="X502" s="26"/>
      <c r="Y502" s="26"/>
      <c r="AF502" s="8">
        <v>492</v>
      </c>
      <c r="AG502" s="8">
        <v>1</v>
      </c>
      <c r="AH502" s="8">
        <v>1</v>
      </c>
      <c r="AI502" s="8">
        <v>1</v>
      </c>
      <c r="AJ502" s="8">
        <v>1</v>
      </c>
      <c r="AK502" s="8">
        <v>1</v>
      </c>
      <c r="AL502" s="8">
        <v>0.27076979604607915</v>
      </c>
      <c r="AM502" s="8">
        <v>0.14475780875903682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47">
        <v>0.14475780875903682</v>
      </c>
      <c r="AT502" s="47">
        <v>0.86742626288469182</v>
      </c>
      <c r="AU502" s="13">
        <v>0</v>
      </c>
    </row>
    <row r="503" spans="4:47" x14ac:dyDescent="0.25">
      <c r="D503" s="8">
        <v>499</v>
      </c>
      <c r="E503" s="8">
        <f t="shared" ca="1" si="89"/>
        <v>0.31348198318263487</v>
      </c>
      <c r="F503" s="21">
        <f t="shared" ca="1" si="90"/>
        <v>156.43007422334395</v>
      </c>
      <c r="G503" s="21"/>
      <c r="H503" s="8">
        <v>499</v>
      </c>
      <c r="I503" s="21">
        <f t="shared" ca="1" si="91"/>
        <v>0.62631542147422692</v>
      </c>
      <c r="J503" s="21">
        <f t="shared" ca="1" si="92"/>
        <v>30.304294838502123</v>
      </c>
      <c r="K503" s="2"/>
      <c r="M503" s="1"/>
      <c r="N503" s="1"/>
      <c r="Q503" s="26"/>
      <c r="R503" s="42"/>
      <c r="S503" s="26"/>
      <c r="T503" s="26"/>
      <c r="U503" s="26"/>
      <c r="V503" s="26"/>
      <c r="W503" s="26"/>
      <c r="X503" s="26"/>
      <c r="Y503" s="26"/>
      <c r="AF503" s="8">
        <v>493</v>
      </c>
      <c r="AG503" s="8">
        <v>0.65286872008765651</v>
      </c>
      <c r="AH503" s="8">
        <v>0.82863440914583664</v>
      </c>
      <c r="AI503" s="8">
        <v>1</v>
      </c>
      <c r="AJ503" s="8">
        <v>1</v>
      </c>
      <c r="AK503" s="8">
        <v>1</v>
      </c>
      <c r="AL503" s="8">
        <v>1</v>
      </c>
      <c r="AM503" s="8">
        <v>1</v>
      </c>
      <c r="AN503" s="8">
        <v>1</v>
      </c>
      <c r="AO503" s="8">
        <v>1</v>
      </c>
      <c r="AP503" s="8">
        <v>1</v>
      </c>
      <c r="AQ503" s="8">
        <v>0.73236471682685078</v>
      </c>
      <c r="AR503" s="8">
        <v>0.45955879959623297</v>
      </c>
      <c r="AS503" s="47">
        <v>0.45955879959623297</v>
      </c>
      <c r="AT503" s="47">
        <v>0.88947385772901244</v>
      </c>
      <c r="AU503" s="13">
        <v>0</v>
      </c>
    </row>
    <row r="504" spans="4:47" x14ac:dyDescent="0.25">
      <c r="D504" s="8">
        <v>500</v>
      </c>
      <c r="E504" s="8">
        <f t="shared" ca="1" si="89"/>
        <v>0.11008563007540983</v>
      </c>
      <c r="F504" s="21">
        <f t="shared" ca="1" si="90"/>
        <v>270.19681024916633</v>
      </c>
      <c r="G504" s="21"/>
      <c r="H504" s="8">
        <v>500</v>
      </c>
      <c r="I504" s="21">
        <f t="shared" ca="1" si="91"/>
        <v>0.65143847428941426</v>
      </c>
      <c r="J504" s="21">
        <f t="shared" ca="1" si="92"/>
        <v>32.190336048566252</v>
      </c>
      <c r="K504" s="2"/>
      <c r="M504" s="1"/>
      <c r="N504" s="1"/>
      <c r="Q504" s="26"/>
      <c r="R504" s="42"/>
      <c r="S504" s="26"/>
      <c r="T504" s="26"/>
      <c r="U504" s="26"/>
      <c r="V504" s="26"/>
      <c r="W504" s="26"/>
      <c r="X504" s="26"/>
      <c r="Y504" s="26"/>
      <c r="AF504" s="8">
        <v>494</v>
      </c>
      <c r="AG504" s="8">
        <v>1</v>
      </c>
      <c r="AH504" s="8">
        <v>1</v>
      </c>
      <c r="AI504" s="8">
        <v>0.60802227381951057</v>
      </c>
      <c r="AJ504" s="8">
        <v>0</v>
      </c>
      <c r="AK504" s="8">
        <v>0.27690516382426722</v>
      </c>
      <c r="AL504" s="8">
        <v>1</v>
      </c>
      <c r="AM504" s="8">
        <v>0.47852192756263612</v>
      </c>
      <c r="AN504" s="8">
        <v>0.7390385361007159</v>
      </c>
      <c r="AO504" s="8">
        <v>1</v>
      </c>
      <c r="AP504" s="8">
        <v>1</v>
      </c>
      <c r="AQ504" s="8">
        <v>1</v>
      </c>
      <c r="AR504" s="8">
        <v>1</v>
      </c>
      <c r="AS504" s="47">
        <v>0</v>
      </c>
      <c r="AT504" s="47">
        <v>0.75664965737129053</v>
      </c>
      <c r="AU504" s="13">
        <v>1</v>
      </c>
    </row>
    <row r="505" spans="4:47" x14ac:dyDescent="0.25">
      <c r="D505" s="8">
        <v>501</v>
      </c>
      <c r="E505" s="8">
        <f t="shared" ca="1" si="89"/>
        <v>0.53342124259669654</v>
      </c>
      <c r="F505" s="21">
        <f t="shared" ca="1" si="90"/>
        <v>92.906853597307162</v>
      </c>
      <c r="H505" s="8">
        <v>501</v>
      </c>
      <c r="I505" s="21">
        <f t="shared" ca="1" si="91"/>
        <v>0.22982168452972895</v>
      </c>
      <c r="J505" s="21">
        <f t="shared" ca="1" si="92"/>
        <v>0.46502033097499051</v>
      </c>
      <c r="Q505" s="26"/>
      <c r="R505" s="42"/>
      <c r="S505" s="26"/>
      <c r="T505" s="26"/>
      <c r="U505" s="26"/>
      <c r="V505" s="26"/>
      <c r="W505" s="26"/>
      <c r="X505" s="26"/>
      <c r="Y505" s="26"/>
      <c r="AF505" s="8">
        <v>495</v>
      </c>
      <c r="AG505" s="8">
        <v>1</v>
      </c>
      <c r="AH505" s="8">
        <v>0.10336168816814149</v>
      </c>
      <c r="AI505" s="8">
        <v>1</v>
      </c>
      <c r="AJ505" s="8">
        <v>1</v>
      </c>
      <c r="AK505" s="8">
        <v>1</v>
      </c>
      <c r="AL505" s="8">
        <v>1</v>
      </c>
      <c r="AM505" s="8">
        <v>1</v>
      </c>
      <c r="AN505" s="8">
        <v>1</v>
      </c>
      <c r="AO505" s="8">
        <v>1</v>
      </c>
      <c r="AP505" s="8">
        <v>1</v>
      </c>
      <c r="AQ505" s="8">
        <v>1</v>
      </c>
      <c r="AR505" s="8">
        <v>1</v>
      </c>
      <c r="AS505" s="47">
        <v>0.10336168816814149</v>
      </c>
      <c r="AT505" s="47">
        <v>0.93121678703755606</v>
      </c>
      <c r="AU505" s="13">
        <v>0</v>
      </c>
    </row>
    <row r="506" spans="4:47" x14ac:dyDescent="0.25">
      <c r="D506" s="8">
        <v>502</v>
      </c>
      <c r="E506" s="8">
        <f t="shared" ca="1" si="89"/>
        <v>0.84647728260856125</v>
      </c>
      <c r="F506" s="21">
        <f t="shared" ca="1" si="90"/>
        <v>30.067166658570407</v>
      </c>
      <c r="H506" s="8">
        <v>502</v>
      </c>
      <c r="I506" s="21">
        <f t="shared" ca="1" si="91"/>
        <v>0.1208643222830792</v>
      </c>
      <c r="J506" s="21">
        <f t="shared" ca="1" si="92"/>
        <v>11.656912342254621</v>
      </c>
      <c r="Q506" s="26"/>
      <c r="R506" s="42"/>
      <c r="S506" s="26"/>
      <c r="T506" s="26"/>
      <c r="U506" s="26"/>
      <c r="V506" s="26"/>
      <c r="W506" s="26"/>
      <c r="X506" s="26"/>
      <c r="Y506" s="26"/>
      <c r="AF506" s="8">
        <v>496</v>
      </c>
      <c r="AG506" s="8">
        <v>1</v>
      </c>
      <c r="AH506" s="8">
        <v>1</v>
      </c>
      <c r="AI506" s="8">
        <v>1</v>
      </c>
      <c r="AJ506" s="8">
        <v>1</v>
      </c>
      <c r="AK506" s="8">
        <v>1</v>
      </c>
      <c r="AL506" s="8">
        <v>2.4015347711004626E-2</v>
      </c>
      <c r="AM506" s="8">
        <v>0.43832906786185283</v>
      </c>
      <c r="AN506" s="8">
        <v>0.63875743867913937</v>
      </c>
      <c r="AO506" s="8">
        <v>1</v>
      </c>
      <c r="AP506" s="8">
        <v>1</v>
      </c>
      <c r="AQ506" s="8">
        <v>0.44140215005221156</v>
      </c>
      <c r="AR506" s="8">
        <v>0</v>
      </c>
      <c r="AS506" s="47">
        <v>0</v>
      </c>
      <c r="AT506" s="47">
        <v>0.71055399078265002</v>
      </c>
      <c r="AU506" s="13">
        <v>1</v>
      </c>
    </row>
    <row r="507" spans="4:47" x14ac:dyDescent="0.25">
      <c r="D507" s="8">
        <v>503</v>
      </c>
      <c r="E507" s="8">
        <f t="shared" ca="1" si="89"/>
        <v>0.71066120255202214</v>
      </c>
      <c r="F507" s="21">
        <f t="shared" ca="1" si="90"/>
        <v>55.330195897024858</v>
      </c>
      <c r="H507" s="8">
        <v>503</v>
      </c>
      <c r="I507" s="21">
        <f t="shared" ca="1" si="91"/>
        <v>0.40064067809103654</v>
      </c>
      <c r="J507" s="21">
        <f t="shared" ca="1" si="92"/>
        <v>14.175194159877481</v>
      </c>
      <c r="Q507" s="26"/>
      <c r="R507" s="42"/>
      <c r="S507" s="26"/>
      <c r="T507" s="26"/>
      <c r="U507" s="26"/>
      <c r="V507" s="26"/>
      <c r="W507" s="26"/>
      <c r="X507" s="26"/>
      <c r="Y507" s="26"/>
      <c r="AF507" s="8">
        <v>497</v>
      </c>
      <c r="AG507" s="8">
        <v>1</v>
      </c>
      <c r="AH507" s="8">
        <v>1</v>
      </c>
      <c r="AI507" s="8">
        <v>1</v>
      </c>
      <c r="AJ507" s="8">
        <v>1</v>
      </c>
      <c r="AK507" s="8">
        <v>1</v>
      </c>
      <c r="AL507" s="8">
        <v>0.47461130049899414</v>
      </c>
      <c r="AM507" s="8">
        <v>0.39190172019058783</v>
      </c>
      <c r="AN507" s="8">
        <v>1</v>
      </c>
      <c r="AO507" s="8">
        <v>1</v>
      </c>
      <c r="AP507" s="8">
        <v>1</v>
      </c>
      <c r="AQ507" s="8">
        <v>1</v>
      </c>
      <c r="AR507" s="8">
        <v>0.93315620397498278</v>
      </c>
      <c r="AS507" s="47">
        <v>0.39190172019058783</v>
      </c>
      <c r="AT507" s="47">
        <v>0.8994935196276781</v>
      </c>
      <c r="AU507" s="13">
        <v>0</v>
      </c>
    </row>
    <row r="508" spans="4:47" x14ac:dyDescent="0.25">
      <c r="D508" s="8">
        <v>504</v>
      </c>
      <c r="E508" s="8">
        <f t="shared" ca="1" si="89"/>
        <v>0.45606237461715904</v>
      </c>
      <c r="F508" s="21">
        <f t="shared" ca="1" si="90"/>
        <v>112.25909550033484</v>
      </c>
      <c r="H508" s="8">
        <v>504</v>
      </c>
      <c r="I508" s="21">
        <f t="shared" ca="1" si="91"/>
        <v>0.8251019693956213</v>
      </c>
      <c r="J508" s="21">
        <f t="shared" ca="1" si="92"/>
        <v>47.531773833295986</v>
      </c>
      <c r="Q508" s="26"/>
      <c r="R508" s="42"/>
      <c r="S508" s="26"/>
      <c r="T508" s="26"/>
      <c r="U508" s="26"/>
      <c r="V508" s="26"/>
      <c r="W508" s="26"/>
      <c r="X508" s="26"/>
      <c r="Y508" s="26"/>
      <c r="AF508" s="8">
        <v>498</v>
      </c>
      <c r="AG508" s="8">
        <v>1</v>
      </c>
      <c r="AH508" s="8">
        <v>0.40306084534313413</v>
      </c>
      <c r="AI508" s="8">
        <v>1</v>
      </c>
      <c r="AJ508" s="8">
        <v>1</v>
      </c>
      <c r="AK508" s="8">
        <v>0.86983208395935019</v>
      </c>
      <c r="AL508" s="8">
        <v>1</v>
      </c>
      <c r="AM508" s="8">
        <v>1</v>
      </c>
      <c r="AN508" s="8">
        <v>1</v>
      </c>
      <c r="AO508" s="8">
        <v>1</v>
      </c>
      <c r="AP508" s="8">
        <v>1</v>
      </c>
      <c r="AQ508" s="8">
        <v>1</v>
      </c>
      <c r="AR508" s="8">
        <v>1</v>
      </c>
      <c r="AS508" s="47">
        <v>0.40306084534313413</v>
      </c>
      <c r="AT508" s="47">
        <v>0.94315205006122638</v>
      </c>
      <c r="AU508" s="13">
        <v>0</v>
      </c>
    </row>
    <row r="509" spans="4:47" x14ac:dyDescent="0.25">
      <c r="D509" s="8">
        <v>505</v>
      </c>
      <c r="E509" s="8">
        <f t="shared" ca="1" si="89"/>
        <v>0.49061889872354569</v>
      </c>
      <c r="F509" s="21">
        <f t="shared" ca="1" si="90"/>
        <v>103.31795051278014</v>
      </c>
      <c r="H509" s="8">
        <v>505</v>
      </c>
      <c r="I509" s="21">
        <f t="shared" ca="1" si="91"/>
        <v>1.1135168242464966E-2</v>
      </c>
      <c r="J509" s="21">
        <f t="shared" ca="1" si="92"/>
        <v>43.000141196579065</v>
      </c>
      <c r="Q509" s="26"/>
      <c r="R509" s="42"/>
      <c r="S509" s="26"/>
      <c r="T509" s="26"/>
      <c r="U509" s="26"/>
      <c r="V509" s="26"/>
      <c r="W509" s="26"/>
      <c r="X509" s="26"/>
      <c r="Y509" s="26"/>
      <c r="AF509" s="8">
        <v>499</v>
      </c>
      <c r="AG509" s="8">
        <v>1</v>
      </c>
      <c r="AH509" s="8">
        <v>0.36307412107479259</v>
      </c>
      <c r="AI509" s="8">
        <v>0.9363096989242965</v>
      </c>
      <c r="AJ509" s="8">
        <v>1</v>
      </c>
      <c r="AK509" s="8">
        <v>1</v>
      </c>
      <c r="AL509" s="8">
        <v>1</v>
      </c>
      <c r="AM509" s="8">
        <v>1</v>
      </c>
      <c r="AN509" s="8">
        <v>1</v>
      </c>
      <c r="AO509" s="8">
        <v>1</v>
      </c>
      <c r="AP509" s="8">
        <v>1</v>
      </c>
      <c r="AQ509" s="8">
        <v>1</v>
      </c>
      <c r="AR509" s="8">
        <v>1</v>
      </c>
      <c r="AS509" s="47">
        <v>0.36307412107479259</v>
      </c>
      <c r="AT509" s="47">
        <v>0.94573061933355451</v>
      </c>
      <c r="AU509" s="13">
        <v>0</v>
      </c>
    </row>
    <row r="510" spans="4:47" x14ac:dyDescent="0.25">
      <c r="D510" s="8">
        <v>506</v>
      </c>
      <c r="E510" s="8">
        <f t="shared" ca="1" si="89"/>
        <v>0.62837815810419984</v>
      </c>
      <c r="F510" s="21">
        <f t="shared" ca="1" si="90"/>
        <v>71.869780696493223</v>
      </c>
      <c r="H510" s="8">
        <v>506</v>
      </c>
      <c r="I510" s="21">
        <f t="shared" ca="1" si="91"/>
        <v>0.15189901702659303</v>
      </c>
      <c r="J510" s="21">
        <f t="shared" ca="1" si="92"/>
        <v>7.655434470677875</v>
      </c>
      <c r="Q510" s="26"/>
      <c r="R510" s="42"/>
      <c r="S510" s="26"/>
      <c r="T510" s="26"/>
      <c r="U510" s="26"/>
      <c r="V510" s="26"/>
      <c r="W510" s="26"/>
      <c r="X510" s="26"/>
      <c r="Y510" s="26"/>
      <c r="AF510" s="8">
        <v>500</v>
      </c>
      <c r="AG510" s="8">
        <v>1</v>
      </c>
      <c r="AH510" s="8">
        <v>1</v>
      </c>
      <c r="AI510" s="8">
        <v>0.68358387930305564</v>
      </c>
      <c r="AJ510" s="8">
        <v>0</v>
      </c>
      <c r="AK510" s="8">
        <v>0.60348134964160927</v>
      </c>
      <c r="AL510" s="8">
        <v>1</v>
      </c>
      <c r="AM510" s="8">
        <v>1</v>
      </c>
      <c r="AN510" s="8">
        <v>1</v>
      </c>
      <c r="AO510" s="8">
        <v>1</v>
      </c>
      <c r="AP510" s="8">
        <v>1</v>
      </c>
      <c r="AQ510" s="8">
        <v>1</v>
      </c>
      <c r="AR510" s="8">
        <v>1</v>
      </c>
      <c r="AS510" s="47">
        <v>0</v>
      </c>
      <c r="AT510" s="47">
        <v>0.85725759478708119</v>
      </c>
      <c r="AU510" s="13">
        <v>1</v>
      </c>
    </row>
    <row r="511" spans="4:47" x14ac:dyDescent="0.25">
      <c r="D511" s="8">
        <v>507</v>
      </c>
      <c r="E511" s="8">
        <f t="shared" ca="1" si="89"/>
        <v>9.4334120112173792E-2</v>
      </c>
      <c r="F511" s="21">
        <f t="shared" ca="1" si="90"/>
        <v>286.18765787001297</v>
      </c>
      <c r="H511" s="8">
        <v>507</v>
      </c>
      <c r="I511" s="21">
        <f t="shared" ca="1" si="91"/>
        <v>0.48969942647111786</v>
      </c>
      <c r="J511" s="21">
        <f t="shared" ca="1" si="92"/>
        <v>20.52414535210292</v>
      </c>
      <c r="Q511" s="26"/>
      <c r="R511" s="42"/>
      <c r="S511" s="26"/>
      <c r="T511" s="26"/>
      <c r="U511" s="26"/>
      <c r="V511" s="26"/>
      <c r="W511" s="26"/>
      <c r="X511" s="26"/>
      <c r="Y511" s="26"/>
      <c r="AF511" s="8">
        <v>501</v>
      </c>
      <c r="AG511" s="8">
        <v>1</v>
      </c>
      <c r="AH511" s="8">
        <v>0.74154526317033742</v>
      </c>
      <c r="AI511" s="8">
        <v>0.14440685313926341</v>
      </c>
      <c r="AJ511" s="8">
        <v>0.92252108126243304</v>
      </c>
      <c r="AK511" s="8">
        <v>1</v>
      </c>
      <c r="AL511" s="8">
        <v>1</v>
      </c>
      <c r="AM511" s="8">
        <v>1</v>
      </c>
      <c r="AN511" s="8">
        <v>1</v>
      </c>
      <c r="AO511" s="8">
        <v>1</v>
      </c>
      <c r="AP511" s="8">
        <v>0.86262477215824485</v>
      </c>
      <c r="AQ511" s="8">
        <v>0</v>
      </c>
      <c r="AR511" s="8">
        <v>0.92937019048751546</v>
      </c>
      <c r="AS511" s="47">
        <v>0</v>
      </c>
      <c r="AT511" s="47">
        <v>0.80128042766021423</v>
      </c>
      <c r="AU511" s="13">
        <v>1</v>
      </c>
    </row>
    <row r="512" spans="4:47" x14ac:dyDescent="0.25">
      <c r="D512" s="8">
        <v>508</v>
      </c>
      <c r="E512" s="8">
        <f t="shared" ca="1" si="89"/>
        <v>0.23023210409800654</v>
      </c>
      <c r="F512" s="21">
        <f t="shared" ca="1" si="90"/>
        <v>191.167348609339</v>
      </c>
      <c r="H512" s="8">
        <v>508</v>
      </c>
      <c r="I512" s="21">
        <f t="shared" ca="1" si="91"/>
        <v>0.44957633151449061</v>
      </c>
      <c r="J512" s="21">
        <f t="shared" ca="1" si="92"/>
        <v>17.687657124947382</v>
      </c>
      <c r="Q512" s="26"/>
      <c r="R512" s="42"/>
      <c r="S512" s="26"/>
      <c r="T512" s="26"/>
      <c r="U512" s="26"/>
      <c r="V512" s="26"/>
      <c r="W512" s="26"/>
      <c r="X512" s="26"/>
      <c r="Y512" s="26"/>
      <c r="AF512" s="8">
        <v>502</v>
      </c>
      <c r="AG512" s="8">
        <v>0.79062983637155526</v>
      </c>
      <c r="AH512" s="8">
        <v>1</v>
      </c>
      <c r="AI512" s="8">
        <v>0.77402059489747532</v>
      </c>
      <c r="AJ512" s="8">
        <v>1</v>
      </c>
      <c r="AK512" s="8">
        <v>0.3210813138671989</v>
      </c>
      <c r="AL512" s="8">
        <v>5.0850551006927466E-2</v>
      </c>
      <c r="AM512" s="8">
        <v>1</v>
      </c>
      <c r="AN512" s="8">
        <v>1</v>
      </c>
      <c r="AO512" s="8">
        <v>1</v>
      </c>
      <c r="AP512" s="8">
        <v>0.85678244966073824</v>
      </c>
      <c r="AQ512" s="8">
        <v>0.47133207636676766</v>
      </c>
      <c r="AR512" s="8">
        <v>1</v>
      </c>
      <c r="AS512" s="47">
        <v>5.0850551006927466E-2</v>
      </c>
      <c r="AT512" s="47">
        <v>0.77173539413675851</v>
      </c>
      <c r="AU512" s="13">
        <v>0</v>
      </c>
    </row>
    <row r="513" spans="4:47" x14ac:dyDescent="0.25">
      <c r="D513" s="8">
        <v>509</v>
      </c>
      <c r="E513" s="8">
        <f t="shared" ca="1" si="89"/>
        <v>0.12694315995191718</v>
      </c>
      <c r="F513" s="21">
        <f t="shared" ca="1" si="90"/>
        <v>255.29240706701316</v>
      </c>
      <c r="H513" s="8">
        <v>509</v>
      </c>
      <c r="I513" s="21">
        <f t="shared" ca="1" si="91"/>
        <v>0.31762726740530567</v>
      </c>
      <c r="J513" s="21">
        <f t="shared" ca="1" si="92"/>
        <v>7.9165179946709454</v>
      </c>
      <c r="Q513" s="26"/>
      <c r="R513" s="42"/>
      <c r="S513" s="26"/>
      <c r="T513" s="26"/>
      <c r="U513" s="26"/>
      <c r="V513" s="26"/>
      <c r="W513" s="26"/>
      <c r="X513" s="26"/>
      <c r="Y513" s="26"/>
      <c r="AF513" s="8">
        <v>503</v>
      </c>
      <c r="AG513" s="8">
        <v>1</v>
      </c>
      <c r="AH513" s="8">
        <v>1</v>
      </c>
      <c r="AI513" s="8">
        <v>1</v>
      </c>
      <c r="AJ513" s="8">
        <v>1</v>
      </c>
      <c r="AK513" s="8">
        <v>1</v>
      </c>
      <c r="AL513" s="8">
        <v>1</v>
      </c>
      <c r="AM513" s="8">
        <v>0.6453849345787368</v>
      </c>
      <c r="AN513" s="8">
        <v>0</v>
      </c>
      <c r="AO513" s="8">
        <v>0.13275781787233426</v>
      </c>
      <c r="AP513" s="8">
        <v>1</v>
      </c>
      <c r="AQ513" s="8">
        <v>1</v>
      </c>
      <c r="AR513" s="8">
        <v>1</v>
      </c>
      <c r="AS513" s="47">
        <v>0</v>
      </c>
      <c r="AT513" s="47">
        <v>0.81367032194002975</v>
      </c>
      <c r="AU513" s="13">
        <v>1</v>
      </c>
    </row>
    <row r="514" spans="4:47" x14ac:dyDescent="0.25">
      <c r="D514" s="8">
        <v>510</v>
      </c>
      <c r="E514" s="8">
        <f t="shared" ca="1" si="89"/>
        <v>0.50598522888823239</v>
      </c>
      <c r="F514" s="21">
        <f t="shared" ca="1" si="90"/>
        <v>99.501885971037069</v>
      </c>
      <c r="H514" s="8">
        <v>510</v>
      </c>
      <c r="I514" s="21">
        <f t="shared" ca="1" si="91"/>
        <v>0.12312234258595067</v>
      </c>
      <c r="J514" s="21">
        <f t="shared" ca="1" si="92"/>
        <v>11.343270295296158</v>
      </c>
      <c r="Q514" s="26"/>
      <c r="R514" s="42"/>
      <c r="S514" s="26"/>
      <c r="T514" s="26"/>
      <c r="U514" s="26"/>
      <c r="V514" s="26"/>
      <c r="W514" s="26"/>
      <c r="X514" s="26"/>
      <c r="Y514" s="26"/>
      <c r="AF514" s="8">
        <v>504</v>
      </c>
      <c r="AG514" s="8">
        <v>0.99393227275821472</v>
      </c>
      <c r="AH514" s="8">
        <v>1</v>
      </c>
      <c r="AI514" s="8">
        <v>0.41774149768353974</v>
      </c>
      <c r="AJ514" s="8">
        <v>0.45696891961512542</v>
      </c>
      <c r="AK514" s="8">
        <v>1</v>
      </c>
      <c r="AL514" s="8">
        <v>0.64109074649410713</v>
      </c>
      <c r="AM514" s="8">
        <v>1</v>
      </c>
      <c r="AN514" s="8">
        <v>1</v>
      </c>
      <c r="AO514" s="8">
        <v>1</v>
      </c>
      <c r="AP514" s="8">
        <v>1</v>
      </c>
      <c r="AQ514" s="8">
        <v>1</v>
      </c>
      <c r="AR514" s="8">
        <v>0.99907858873273414</v>
      </c>
      <c r="AS514" s="47">
        <v>0.41774149768353974</v>
      </c>
      <c r="AT514" s="47">
        <v>0.87582222771968798</v>
      </c>
      <c r="AU514" s="13">
        <v>0</v>
      </c>
    </row>
    <row r="515" spans="4:47" x14ac:dyDescent="0.25">
      <c r="D515" s="8">
        <v>511</v>
      </c>
      <c r="E515" s="8">
        <f t="shared" ca="1" si="89"/>
        <v>0.52476198117817696</v>
      </c>
      <c r="F515" s="21">
        <f t="shared" ca="1" si="90"/>
        <v>94.959573572461608</v>
      </c>
      <c r="H515" s="8">
        <v>511</v>
      </c>
      <c r="I515" s="21">
        <f t="shared" ca="1" si="91"/>
        <v>0.23225825898076591</v>
      </c>
      <c r="J515" s="21">
        <f t="shared" ca="1" si="92"/>
        <v>0.69001206334772291</v>
      </c>
      <c r="Q515" s="26"/>
      <c r="R515" s="42"/>
      <c r="S515" s="26"/>
      <c r="T515" s="26"/>
      <c r="U515" s="26"/>
      <c r="V515" s="26"/>
      <c r="W515" s="26"/>
      <c r="X515" s="26"/>
      <c r="Y515" s="26"/>
      <c r="AF515" s="8">
        <v>505</v>
      </c>
      <c r="AG515" s="8">
        <v>1</v>
      </c>
      <c r="AH515" s="8">
        <v>1</v>
      </c>
      <c r="AI515" s="8">
        <v>1</v>
      </c>
      <c r="AJ515" s="8">
        <v>1</v>
      </c>
      <c r="AK515" s="8">
        <v>1</v>
      </c>
      <c r="AL515" s="8">
        <v>1</v>
      </c>
      <c r="AM515" s="8">
        <v>1</v>
      </c>
      <c r="AN515" s="8">
        <v>1</v>
      </c>
      <c r="AO515" s="8">
        <v>1</v>
      </c>
      <c r="AP515" s="8">
        <v>1</v>
      </c>
      <c r="AQ515" s="8">
        <v>1</v>
      </c>
      <c r="AR515" s="8">
        <v>0.57276591289536882</v>
      </c>
      <c r="AS515" s="47">
        <v>0.57276591289536882</v>
      </c>
      <c r="AT515" s="47">
        <v>0.96371436520481213</v>
      </c>
      <c r="AU515" s="13">
        <v>0</v>
      </c>
    </row>
    <row r="516" spans="4:47" x14ac:dyDescent="0.25">
      <c r="D516" s="8">
        <v>512</v>
      </c>
      <c r="E516" s="8">
        <f t="shared" ca="1" si="89"/>
        <v>0.95263451269996557</v>
      </c>
      <c r="F516" s="21">
        <f t="shared" ca="1" si="90"/>
        <v>10.533223028603054</v>
      </c>
      <c r="H516" s="8">
        <v>512</v>
      </c>
      <c r="I516" s="21">
        <f t="shared" ca="1" si="91"/>
        <v>0.39999886224441439</v>
      </c>
      <c r="J516" s="21">
        <f t="shared" ca="1" si="92"/>
        <v>14.128507036324439</v>
      </c>
      <c r="Q516" s="26"/>
      <c r="R516" s="42"/>
      <c r="S516" s="26"/>
      <c r="T516" s="26"/>
      <c r="U516" s="26"/>
      <c r="V516" s="26"/>
      <c r="W516" s="26"/>
      <c r="X516" s="26"/>
      <c r="Y516" s="26"/>
      <c r="AF516" s="8">
        <v>506</v>
      </c>
      <c r="AG516" s="8">
        <v>1</v>
      </c>
      <c r="AH516" s="8">
        <v>1</v>
      </c>
      <c r="AI516" s="8">
        <v>1</v>
      </c>
      <c r="AJ516" s="8">
        <v>0.76168991255569074</v>
      </c>
      <c r="AK516" s="8">
        <v>0.16965069228805782</v>
      </c>
      <c r="AL516" s="8">
        <v>1</v>
      </c>
      <c r="AM516" s="8">
        <v>1</v>
      </c>
      <c r="AN516" s="8">
        <v>1</v>
      </c>
      <c r="AO516" s="8">
        <v>1</v>
      </c>
      <c r="AP516" s="8">
        <v>0.38741511638011528</v>
      </c>
      <c r="AQ516" s="8">
        <v>0.72045802383048185</v>
      </c>
      <c r="AR516" s="8">
        <v>1</v>
      </c>
      <c r="AS516" s="47">
        <v>0.16965069228805782</v>
      </c>
      <c r="AT516" s="47">
        <v>0.83488624153506452</v>
      </c>
      <c r="AU516" s="13">
        <v>0</v>
      </c>
    </row>
    <row r="517" spans="4:47" x14ac:dyDescent="0.25">
      <c r="D517" s="8">
        <v>513</v>
      </c>
      <c r="E517" s="8">
        <f t="shared" ca="1" si="89"/>
        <v>0.85940182977641832</v>
      </c>
      <c r="F517" s="21">
        <f t="shared" ca="1" si="90"/>
        <v>27.727125251510504</v>
      </c>
      <c r="H517" s="8">
        <v>513</v>
      </c>
      <c r="I517" s="21">
        <f t="shared" ca="1" si="91"/>
        <v>0.19013937112322887</v>
      </c>
      <c r="J517" s="21">
        <f t="shared" ca="1" si="92"/>
        <v>3.4126184422756509</v>
      </c>
      <c r="Q517" s="26"/>
      <c r="R517" s="42"/>
      <c r="S517" s="26"/>
      <c r="T517" s="26"/>
      <c r="U517" s="26"/>
      <c r="V517" s="26"/>
      <c r="W517" s="26"/>
      <c r="X517" s="26"/>
      <c r="Y517" s="26"/>
      <c r="AF517" s="8">
        <v>507</v>
      </c>
      <c r="AG517" s="8">
        <v>1</v>
      </c>
      <c r="AH517" s="8">
        <v>1</v>
      </c>
      <c r="AI517" s="8">
        <v>0.55537776029039732</v>
      </c>
      <c r="AJ517" s="8">
        <v>0.54019479010166838</v>
      </c>
      <c r="AK517" s="8">
        <v>0.772409338996494</v>
      </c>
      <c r="AL517" s="8">
        <v>0</v>
      </c>
      <c r="AM517" s="8">
        <v>0.88118336550448273</v>
      </c>
      <c r="AN517" s="8">
        <v>0.42726594802403389</v>
      </c>
      <c r="AO517" s="8">
        <v>0.93016174068494972</v>
      </c>
      <c r="AP517" s="8">
        <v>1</v>
      </c>
      <c r="AQ517" s="8">
        <v>0.69495477656164439</v>
      </c>
      <c r="AR517" s="8">
        <v>8.9395559962975962E-2</v>
      </c>
      <c r="AS517" s="47">
        <v>0</v>
      </c>
      <c r="AT517" s="47">
        <v>0.65603816541528159</v>
      </c>
      <c r="AU517" s="13">
        <v>1</v>
      </c>
    </row>
    <row r="518" spans="4:47" x14ac:dyDescent="0.25">
      <c r="D518" s="8">
        <v>514</v>
      </c>
      <c r="E518" s="8">
        <f t="shared" ref="E518:E581" ca="1" si="93">RAND()</f>
        <v>0.10008325223003833</v>
      </c>
      <c r="F518" s="21">
        <f t="shared" ref="F518:F581" ca="1" si="94">$B$6*(-LN(E518))^(1/$B$7)</f>
        <v>280.08038221495644</v>
      </c>
      <c r="H518" s="8">
        <v>514</v>
      </c>
      <c r="I518" s="21">
        <f t="shared" ref="I518:I581" ca="1" si="95">RAND()</f>
        <v>0.33404444044293358</v>
      </c>
      <c r="J518" s="21">
        <f t="shared" ref="J518:J581" ca="1" si="96">ABS(NORMINV(I518,$B$11,$B$13))</f>
        <v>9.197507764969421</v>
      </c>
      <c r="Q518" s="26"/>
      <c r="R518" s="42"/>
      <c r="S518" s="26"/>
      <c r="T518" s="26"/>
      <c r="U518" s="26"/>
      <c r="V518" s="26"/>
      <c r="W518" s="26"/>
      <c r="X518" s="26"/>
      <c r="Y518" s="26"/>
      <c r="AF518" s="8">
        <v>508</v>
      </c>
      <c r="AG518" s="8">
        <v>1</v>
      </c>
      <c r="AH518" s="8">
        <v>1</v>
      </c>
      <c r="AI518" s="8">
        <v>0.98321070247367326</v>
      </c>
      <c r="AJ518" s="8">
        <v>1</v>
      </c>
      <c r="AK518" s="8">
        <v>1</v>
      </c>
      <c r="AL518" s="8">
        <v>1</v>
      </c>
      <c r="AM518" s="8">
        <v>1</v>
      </c>
      <c r="AN518" s="8">
        <v>1</v>
      </c>
      <c r="AO518" s="8">
        <v>0.64070952080316301</v>
      </c>
      <c r="AP518" s="8">
        <v>0</v>
      </c>
      <c r="AQ518" s="8">
        <v>0.5865170476276641</v>
      </c>
      <c r="AR518" s="8">
        <v>1</v>
      </c>
      <c r="AS518" s="47">
        <v>0</v>
      </c>
      <c r="AT518" s="47">
        <v>0.85012692830029779</v>
      </c>
      <c r="AU518" s="13">
        <v>1</v>
      </c>
    </row>
    <row r="519" spans="4:47" x14ac:dyDescent="0.25">
      <c r="D519" s="8">
        <v>515</v>
      </c>
      <c r="E519" s="8">
        <f t="shared" ca="1" si="93"/>
        <v>0.47600960116094093</v>
      </c>
      <c r="F519" s="21">
        <f t="shared" ca="1" si="94"/>
        <v>107.03451639189896</v>
      </c>
      <c r="H519" s="8">
        <v>515</v>
      </c>
      <c r="I519" s="21">
        <f t="shared" ca="1" si="95"/>
        <v>0.27031894842087534</v>
      </c>
      <c r="J519" s="21">
        <f t="shared" ca="1" si="96"/>
        <v>4.0513615702273142</v>
      </c>
      <c r="Q519" s="26"/>
      <c r="R519" s="42"/>
      <c r="S519" s="26"/>
      <c r="T519" s="26"/>
      <c r="U519" s="26"/>
      <c r="V519" s="26"/>
      <c r="W519" s="26"/>
      <c r="X519" s="26"/>
      <c r="Y519" s="26"/>
      <c r="AF519" s="8">
        <v>509</v>
      </c>
      <c r="AG519" s="8">
        <v>1</v>
      </c>
      <c r="AH519" s="8">
        <v>0.51779998450339393</v>
      </c>
      <c r="AI519" s="8">
        <v>0.15924704336277734</v>
      </c>
      <c r="AJ519" s="8">
        <v>1</v>
      </c>
      <c r="AK519" s="8">
        <v>1</v>
      </c>
      <c r="AL519" s="8">
        <v>1</v>
      </c>
      <c r="AM519" s="8">
        <v>1</v>
      </c>
      <c r="AN519" s="8">
        <v>1</v>
      </c>
      <c r="AO519" s="8">
        <v>1</v>
      </c>
      <c r="AP519" s="8">
        <v>1</v>
      </c>
      <c r="AQ519" s="8">
        <v>1</v>
      </c>
      <c r="AR519" s="8">
        <v>0.71976267453846376</v>
      </c>
      <c r="AS519" s="47">
        <v>0.15924704336277734</v>
      </c>
      <c r="AT519" s="47">
        <v>0.86780192005762602</v>
      </c>
      <c r="AU519" s="13">
        <v>0</v>
      </c>
    </row>
    <row r="520" spans="4:47" x14ac:dyDescent="0.25">
      <c r="D520" s="8">
        <v>516</v>
      </c>
      <c r="E520" s="8">
        <f t="shared" ca="1" si="93"/>
        <v>0.22974493274816377</v>
      </c>
      <c r="F520" s="21">
        <f t="shared" ca="1" si="94"/>
        <v>191.40168971205296</v>
      </c>
      <c r="H520" s="8">
        <v>516</v>
      </c>
      <c r="I520" s="21">
        <f t="shared" ca="1" si="95"/>
        <v>0.51271637439482132</v>
      </c>
      <c r="J520" s="21">
        <f t="shared" ca="1" si="96"/>
        <v>22.146142059981123</v>
      </c>
      <c r="Q520" s="26"/>
      <c r="R520" s="42"/>
      <c r="S520" s="26"/>
      <c r="T520" s="26"/>
      <c r="U520" s="26"/>
      <c r="V520" s="26"/>
      <c r="W520" s="26"/>
      <c r="X520" s="26"/>
      <c r="Y520" s="26"/>
      <c r="AF520" s="8">
        <v>510</v>
      </c>
      <c r="AG520" s="8">
        <v>1</v>
      </c>
      <c r="AH520" s="8">
        <v>1</v>
      </c>
      <c r="AI520" s="8">
        <v>1</v>
      </c>
      <c r="AJ520" s="8">
        <v>1</v>
      </c>
      <c r="AK520" s="8">
        <v>1</v>
      </c>
      <c r="AL520" s="8">
        <v>1</v>
      </c>
      <c r="AM520" s="8">
        <v>1</v>
      </c>
      <c r="AN520" s="8">
        <v>0.92574249465049496</v>
      </c>
      <c r="AO520" s="8">
        <v>0.44267271059725316</v>
      </c>
      <c r="AP520" s="8">
        <v>1</v>
      </c>
      <c r="AQ520" s="8">
        <v>1</v>
      </c>
      <c r="AR520" s="8">
        <v>1</v>
      </c>
      <c r="AS520" s="47">
        <v>0.44267271059725316</v>
      </c>
      <c r="AT520" s="47">
        <v>0.94788547575913129</v>
      </c>
      <c r="AU520" s="13">
        <v>0</v>
      </c>
    </row>
    <row r="521" spans="4:47" x14ac:dyDescent="0.25">
      <c r="D521" s="8">
        <v>517</v>
      </c>
      <c r="E521" s="8">
        <f t="shared" ca="1" si="93"/>
        <v>8.1030708244232197E-2</v>
      </c>
      <c r="F521" s="21">
        <f t="shared" ca="1" si="94"/>
        <v>301.77723703425096</v>
      </c>
      <c r="H521" s="8">
        <v>517</v>
      </c>
      <c r="I521" s="21">
        <f t="shared" ca="1" si="95"/>
        <v>0.62491608576376834</v>
      </c>
      <c r="J521" s="21">
        <f t="shared" ca="1" si="96"/>
        <v>30.200509803214661</v>
      </c>
      <c r="Q521" s="26"/>
      <c r="R521" s="42"/>
      <c r="S521" s="26"/>
      <c r="T521" s="26"/>
      <c r="U521" s="26"/>
      <c r="V521" s="26"/>
      <c r="W521" s="26"/>
      <c r="X521" s="26"/>
      <c r="Y521" s="26"/>
      <c r="AF521" s="8">
        <v>511</v>
      </c>
      <c r="AG521" s="8">
        <v>1</v>
      </c>
      <c r="AH521" s="8">
        <v>1</v>
      </c>
      <c r="AI521" s="8">
        <v>1</v>
      </c>
      <c r="AJ521" s="8">
        <v>1</v>
      </c>
      <c r="AK521" s="8">
        <v>1</v>
      </c>
      <c r="AL521" s="8">
        <v>1</v>
      </c>
      <c r="AM521" s="8">
        <v>0.17484557106194365</v>
      </c>
      <c r="AN521" s="8">
        <v>0.20768314973036234</v>
      </c>
      <c r="AO521" s="8">
        <v>0.28717352730624651</v>
      </c>
      <c r="AP521" s="8">
        <v>1</v>
      </c>
      <c r="AQ521" s="8">
        <v>1</v>
      </c>
      <c r="AR521" s="8">
        <v>1</v>
      </c>
      <c r="AS521" s="47">
        <v>0.17484557106194365</v>
      </c>
      <c r="AT521" s="47">
        <v>0.80403724976369562</v>
      </c>
      <c r="AU521" s="13">
        <v>0</v>
      </c>
    </row>
    <row r="522" spans="4:47" x14ac:dyDescent="0.25">
      <c r="D522" s="8">
        <v>518</v>
      </c>
      <c r="E522" s="8">
        <f t="shared" ca="1" si="93"/>
        <v>0.46912859510626437</v>
      </c>
      <c r="F522" s="21">
        <f t="shared" ca="1" si="94"/>
        <v>108.81658093942983</v>
      </c>
      <c r="H522" s="8">
        <v>518</v>
      </c>
      <c r="I522" s="21">
        <f t="shared" ca="1" si="95"/>
        <v>9.9313654586530298E-2</v>
      </c>
      <c r="J522" s="21">
        <f t="shared" ca="1" si="96"/>
        <v>14.883727329098477</v>
      </c>
      <c r="Q522" s="26"/>
      <c r="R522" s="42"/>
      <c r="S522" s="26"/>
      <c r="T522" s="26"/>
      <c r="U522" s="26"/>
      <c r="V522" s="26"/>
      <c r="W522" s="26"/>
      <c r="X522" s="26"/>
      <c r="Y522" s="26"/>
      <c r="AF522" s="8">
        <v>512</v>
      </c>
      <c r="AG522" s="8">
        <v>0.8525041484709589</v>
      </c>
      <c r="AH522" s="8">
        <v>1</v>
      </c>
      <c r="AI522" s="8">
        <v>1</v>
      </c>
      <c r="AJ522" s="8">
        <v>1</v>
      </c>
      <c r="AK522" s="8">
        <v>1</v>
      </c>
      <c r="AL522" s="8">
        <v>0.57605265665357974</v>
      </c>
      <c r="AM522" s="8">
        <v>0</v>
      </c>
      <c r="AN522" s="8">
        <v>0</v>
      </c>
      <c r="AO522" s="8">
        <v>0.70728925676764143</v>
      </c>
      <c r="AP522" s="8">
        <v>0.64796620825725237</v>
      </c>
      <c r="AQ522" s="8">
        <v>0.29050245559046745</v>
      </c>
      <c r="AR522" s="8">
        <v>1</v>
      </c>
      <c r="AS522" s="47">
        <v>0</v>
      </c>
      <c r="AT522" s="47">
        <v>0.67049290994226085</v>
      </c>
      <c r="AU522" s="13">
        <v>2</v>
      </c>
    </row>
    <row r="523" spans="4:47" x14ac:dyDescent="0.25">
      <c r="D523" s="8">
        <v>519</v>
      </c>
      <c r="E523" s="8">
        <f t="shared" ca="1" si="93"/>
        <v>0.92040321043277162</v>
      </c>
      <c r="F523" s="21">
        <f t="shared" ca="1" si="94"/>
        <v>16.613760370376795</v>
      </c>
      <c r="H523" s="8">
        <v>519</v>
      </c>
      <c r="I523" s="21">
        <f t="shared" ca="1" si="95"/>
        <v>0.82674725306544883</v>
      </c>
      <c r="J523" s="21">
        <f t="shared" ca="1" si="96"/>
        <v>47.711790518570766</v>
      </c>
      <c r="Q523" s="26"/>
      <c r="R523" s="42"/>
      <c r="S523" s="26"/>
      <c r="T523" s="26"/>
      <c r="U523" s="26"/>
      <c r="V523" s="26"/>
      <c r="W523" s="26"/>
      <c r="X523" s="26"/>
      <c r="Y523" s="26"/>
      <c r="AF523" s="8">
        <v>513</v>
      </c>
      <c r="AG523" s="8">
        <v>1</v>
      </c>
      <c r="AH523" s="8">
        <v>1</v>
      </c>
      <c r="AI523" s="8">
        <v>1</v>
      </c>
      <c r="AJ523" s="8">
        <v>1</v>
      </c>
      <c r="AK523" s="8">
        <v>0.5213385643967946</v>
      </c>
      <c r="AL523" s="8">
        <v>0.51505573634203761</v>
      </c>
      <c r="AM523" s="8">
        <v>1</v>
      </c>
      <c r="AN523" s="8">
        <v>1</v>
      </c>
      <c r="AO523" s="8">
        <v>1</v>
      </c>
      <c r="AP523" s="8">
        <v>1</v>
      </c>
      <c r="AQ523" s="8">
        <v>1</v>
      </c>
      <c r="AR523" s="8">
        <v>1</v>
      </c>
      <c r="AS523" s="47">
        <v>0.51505573634203761</v>
      </c>
      <c r="AT523" s="47">
        <v>0.91948813037414179</v>
      </c>
      <c r="AU523" s="13">
        <v>0</v>
      </c>
    </row>
    <row r="524" spans="4:47" x14ac:dyDescent="0.25">
      <c r="D524" s="8">
        <v>520</v>
      </c>
      <c r="E524" s="8">
        <f t="shared" ca="1" si="93"/>
        <v>0.93845475286566205</v>
      </c>
      <c r="F524" s="21">
        <f t="shared" ca="1" si="94"/>
        <v>13.242759094822423</v>
      </c>
      <c r="H524" s="8">
        <v>520</v>
      </c>
      <c r="I524" s="21">
        <f t="shared" ca="1" si="95"/>
        <v>0.66040502045005789</v>
      </c>
      <c r="J524" s="21">
        <f t="shared" ca="1" si="96"/>
        <v>32.875128971550815</v>
      </c>
      <c r="Q524" s="26"/>
      <c r="R524" s="42"/>
      <c r="S524" s="26"/>
      <c r="T524" s="26"/>
      <c r="U524" s="26"/>
      <c r="V524" s="26"/>
      <c r="W524" s="26"/>
      <c r="X524" s="26"/>
      <c r="Y524" s="26"/>
      <c r="AF524" s="8">
        <v>514</v>
      </c>
      <c r="AG524" s="8">
        <v>1</v>
      </c>
      <c r="AH524" s="8">
        <v>1</v>
      </c>
      <c r="AI524" s="8">
        <v>1</v>
      </c>
      <c r="AJ524" s="8">
        <v>1</v>
      </c>
      <c r="AK524" s="8">
        <v>1</v>
      </c>
      <c r="AL524" s="8">
        <v>1</v>
      </c>
      <c r="AM524" s="8">
        <v>1</v>
      </c>
      <c r="AN524" s="8">
        <v>1</v>
      </c>
      <c r="AO524" s="8">
        <v>1</v>
      </c>
      <c r="AP524" s="8">
        <v>1</v>
      </c>
      <c r="AQ524" s="8">
        <v>1</v>
      </c>
      <c r="AR524" s="8">
        <v>0.6619658350109896</v>
      </c>
      <c r="AS524" s="47">
        <v>0.6619658350109896</v>
      </c>
      <c r="AT524" s="47">
        <v>0.97129024900093341</v>
      </c>
      <c r="AU524" s="13">
        <v>0</v>
      </c>
    </row>
    <row r="525" spans="4:47" x14ac:dyDescent="0.25">
      <c r="D525" s="8">
        <v>521</v>
      </c>
      <c r="E525" s="8">
        <f t="shared" ca="1" si="93"/>
        <v>0.67307071757750003</v>
      </c>
      <c r="F525" s="21">
        <f t="shared" ca="1" si="94"/>
        <v>62.729144137055904</v>
      </c>
      <c r="H525" s="8">
        <v>521</v>
      </c>
      <c r="I525" s="21">
        <f t="shared" ca="1" si="95"/>
        <v>0.95818506774795509</v>
      </c>
      <c r="J525" s="21">
        <f t="shared" ca="1" si="96"/>
        <v>69.879156741408352</v>
      </c>
      <c r="Q525" s="26"/>
      <c r="R525" s="42"/>
      <c r="S525" s="26"/>
      <c r="T525" s="26"/>
      <c r="U525" s="26"/>
      <c r="V525" s="26"/>
      <c r="W525" s="26"/>
      <c r="X525" s="26"/>
      <c r="Y525" s="26"/>
      <c r="AF525" s="8">
        <v>515</v>
      </c>
      <c r="AG525" s="8">
        <v>1</v>
      </c>
      <c r="AH525" s="8">
        <v>1</v>
      </c>
      <c r="AI525" s="8">
        <v>0.20060219617505115</v>
      </c>
      <c r="AJ525" s="8">
        <v>2.6614464771895049E-2</v>
      </c>
      <c r="AK525" s="8">
        <v>0.57615172122947822</v>
      </c>
      <c r="AL525" s="8">
        <v>0</v>
      </c>
      <c r="AM525" s="8">
        <v>0.31481524660240767</v>
      </c>
      <c r="AN525" s="8">
        <v>1</v>
      </c>
      <c r="AO525" s="8">
        <v>1</v>
      </c>
      <c r="AP525" s="8">
        <v>1</v>
      </c>
      <c r="AQ525" s="8">
        <v>1</v>
      </c>
      <c r="AR525" s="8">
        <v>1</v>
      </c>
      <c r="AS525" s="47">
        <v>0</v>
      </c>
      <c r="AT525" s="47">
        <v>0.67571802199279973</v>
      </c>
      <c r="AU525" s="13">
        <v>1</v>
      </c>
    </row>
    <row r="526" spans="4:47" x14ac:dyDescent="0.25">
      <c r="D526" s="8">
        <v>522</v>
      </c>
      <c r="E526" s="8">
        <f t="shared" ca="1" si="93"/>
        <v>1.9341515590922231E-2</v>
      </c>
      <c r="F526" s="21">
        <f t="shared" ca="1" si="94"/>
        <v>442.81717848947892</v>
      </c>
      <c r="H526" s="8">
        <v>522</v>
      </c>
      <c r="I526" s="21">
        <f t="shared" ca="1" si="95"/>
        <v>0.38138892493583287</v>
      </c>
      <c r="J526" s="21">
        <f t="shared" ca="1" si="96"/>
        <v>12.765628946956529</v>
      </c>
      <c r="Q526" s="26"/>
      <c r="R526" s="42"/>
      <c r="S526" s="26"/>
      <c r="T526" s="26"/>
      <c r="U526" s="26"/>
      <c r="V526" s="26"/>
      <c r="W526" s="26"/>
      <c r="X526" s="26"/>
      <c r="Y526" s="26"/>
      <c r="AF526" s="8">
        <v>516</v>
      </c>
      <c r="AG526" s="8">
        <v>1</v>
      </c>
      <c r="AH526" s="8">
        <v>0.28879691326307821</v>
      </c>
      <c r="AI526" s="8">
        <v>1</v>
      </c>
      <c r="AJ526" s="8">
        <v>1</v>
      </c>
      <c r="AK526" s="8">
        <v>1</v>
      </c>
      <c r="AL526" s="8">
        <v>1</v>
      </c>
      <c r="AM526" s="8">
        <v>0.47152552882917298</v>
      </c>
      <c r="AN526" s="8">
        <v>1</v>
      </c>
      <c r="AO526" s="8">
        <v>1</v>
      </c>
      <c r="AP526" s="8">
        <v>1</v>
      </c>
      <c r="AQ526" s="8">
        <v>1</v>
      </c>
      <c r="AR526" s="8">
        <v>0.110916971506442</v>
      </c>
      <c r="AS526" s="47">
        <v>0.110916971506442</v>
      </c>
      <c r="AT526" s="47">
        <v>0.82504666049800068</v>
      </c>
      <c r="AU526" s="13">
        <v>0</v>
      </c>
    </row>
    <row r="527" spans="4:47" x14ac:dyDescent="0.25">
      <c r="D527" s="8">
        <v>523</v>
      </c>
      <c r="E527" s="8">
        <f t="shared" ca="1" si="93"/>
        <v>0.90886927245542648</v>
      </c>
      <c r="F527" s="21">
        <f t="shared" ca="1" si="94"/>
        <v>18.737691108921368</v>
      </c>
      <c r="H527" s="8">
        <v>523</v>
      </c>
      <c r="I527" s="21">
        <f t="shared" ca="1" si="95"/>
        <v>0.77734895811568616</v>
      </c>
      <c r="J527" s="21">
        <f t="shared" ca="1" si="96"/>
        <v>42.705001207571293</v>
      </c>
      <c r="Q527" s="26"/>
      <c r="R527" s="42"/>
      <c r="S527" s="26"/>
      <c r="T527" s="26"/>
      <c r="U527" s="26"/>
      <c r="V527" s="26"/>
      <c r="W527" s="26"/>
      <c r="X527" s="26"/>
      <c r="Y527" s="26"/>
      <c r="AF527" s="8">
        <v>517</v>
      </c>
      <c r="AG527" s="8">
        <v>1</v>
      </c>
      <c r="AH527" s="8">
        <v>0.39123036563302904</v>
      </c>
      <c r="AI527" s="8">
        <v>0.54680406993758235</v>
      </c>
      <c r="AJ527" s="8">
        <v>1</v>
      </c>
      <c r="AK527" s="8">
        <v>1</v>
      </c>
      <c r="AL527" s="8">
        <v>1</v>
      </c>
      <c r="AM527" s="8">
        <v>0.4337988518783541</v>
      </c>
      <c r="AN527" s="8">
        <v>1</v>
      </c>
      <c r="AO527" s="8">
        <v>1</v>
      </c>
      <c r="AP527" s="8">
        <v>1</v>
      </c>
      <c r="AQ527" s="8">
        <v>1</v>
      </c>
      <c r="AR527" s="8">
        <v>1</v>
      </c>
      <c r="AS527" s="47">
        <v>0.39123036563302904</v>
      </c>
      <c r="AT527" s="47">
        <v>0.86672093373703796</v>
      </c>
      <c r="AU527" s="13">
        <v>0</v>
      </c>
    </row>
    <row r="528" spans="4:47" x14ac:dyDescent="0.25">
      <c r="D528" s="8">
        <v>524</v>
      </c>
      <c r="E528" s="8">
        <f t="shared" ca="1" si="93"/>
        <v>0.30267155717951466</v>
      </c>
      <c r="F528" s="21">
        <f t="shared" ca="1" si="94"/>
        <v>160.44372839481125</v>
      </c>
      <c r="H528" s="8">
        <v>524</v>
      </c>
      <c r="I528" s="21">
        <f t="shared" ca="1" si="95"/>
        <v>0.48422153937826928</v>
      </c>
      <c r="J528" s="21">
        <f t="shared" ca="1" si="96"/>
        <v>20.137966436950705</v>
      </c>
      <c r="Q528" s="26"/>
      <c r="R528" s="42"/>
      <c r="S528" s="26"/>
      <c r="T528" s="26"/>
      <c r="U528" s="26"/>
      <c r="V528" s="26"/>
      <c r="W528" s="26"/>
      <c r="X528" s="26"/>
      <c r="Y528" s="26"/>
      <c r="AF528" s="8">
        <v>518</v>
      </c>
      <c r="AG528" s="8">
        <v>0</v>
      </c>
      <c r="AH528" s="8">
        <v>0.25416844015437945</v>
      </c>
      <c r="AI528" s="8">
        <v>1</v>
      </c>
      <c r="AJ528" s="8">
        <v>1</v>
      </c>
      <c r="AK528" s="8">
        <v>1</v>
      </c>
      <c r="AL528" s="8">
        <v>1</v>
      </c>
      <c r="AM528" s="8">
        <v>1</v>
      </c>
      <c r="AN528" s="8">
        <v>1</v>
      </c>
      <c r="AO528" s="8">
        <v>0.55535517435855586</v>
      </c>
      <c r="AP528" s="8">
        <v>0.5370608213286745</v>
      </c>
      <c r="AQ528" s="8">
        <v>1</v>
      </c>
      <c r="AR528" s="8">
        <v>1</v>
      </c>
      <c r="AS528" s="47">
        <v>0</v>
      </c>
      <c r="AT528" s="47">
        <v>0.78198974525004994</v>
      </c>
      <c r="AU528" s="13">
        <v>1</v>
      </c>
    </row>
    <row r="529" spans="4:47" x14ac:dyDescent="0.25">
      <c r="D529" s="8">
        <v>525</v>
      </c>
      <c r="E529" s="8">
        <f t="shared" ca="1" si="93"/>
        <v>0.10136072072941027</v>
      </c>
      <c r="F529" s="21">
        <f t="shared" ca="1" si="94"/>
        <v>278.76798616187517</v>
      </c>
      <c r="H529" s="8">
        <v>525</v>
      </c>
      <c r="I529" s="21">
        <f t="shared" ca="1" si="95"/>
        <v>0.34066288456514016</v>
      </c>
      <c r="J529" s="21">
        <f t="shared" ca="1" si="96"/>
        <v>9.7067839053246967</v>
      </c>
      <c r="Q529" s="26"/>
      <c r="R529" s="42"/>
      <c r="S529" s="26"/>
      <c r="T529" s="26"/>
      <c r="U529" s="26"/>
      <c r="V529" s="26"/>
      <c r="W529" s="26"/>
      <c r="X529" s="26"/>
      <c r="Y529" s="26"/>
      <c r="AF529" s="8">
        <v>519</v>
      </c>
      <c r="AG529" s="8">
        <v>0.87424173260097304</v>
      </c>
      <c r="AH529" s="8">
        <v>0.65474400865943083</v>
      </c>
      <c r="AI529" s="8">
        <v>0.34365659830162315</v>
      </c>
      <c r="AJ529" s="8">
        <v>0.74832365665788525</v>
      </c>
      <c r="AK529" s="8">
        <v>0.18460455896039943</v>
      </c>
      <c r="AL529" s="8">
        <v>1</v>
      </c>
      <c r="AM529" s="8">
        <v>1</v>
      </c>
      <c r="AN529" s="8">
        <v>1</v>
      </c>
      <c r="AO529" s="8">
        <v>1</v>
      </c>
      <c r="AP529" s="8">
        <v>1</v>
      </c>
      <c r="AQ529" s="8">
        <v>1</v>
      </c>
      <c r="AR529" s="8">
        <v>0.61630092373360967</v>
      </c>
      <c r="AS529" s="47">
        <v>0.18460455896039943</v>
      </c>
      <c r="AT529" s="47">
        <v>0.78456290455806954</v>
      </c>
      <c r="AU529" s="13">
        <v>0</v>
      </c>
    </row>
    <row r="530" spans="4:47" x14ac:dyDescent="0.25">
      <c r="D530" s="8">
        <v>526</v>
      </c>
      <c r="E530" s="8">
        <f t="shared" ca="1" si="93"/>
        <v>0.8984322016269598</v>
      </c>
      <c r="F530" s="21">
        <f t="shared" ca="1" si="94"/>
        <v>20.646215761687525</v>
      </c>
      <c r="H530" s="8">
        <v>526</v>
      </c>
      <c r="I530" s="21">
        <f t="shared" ca="1" si="95"/>
        <v>0.34152223484225241</v>
      </c>
      <c r="J530" s="21">
        <f t="shared" ca="1" si="96"/>
        <v>9.7726286059890271</v>
      </c>
      <c r="Q530" s="26"/>
      <c r="R530" s="42"/>
      <c r="S530" s="26"/>
      <c r="T530" s="26"/>
      <c r="U530" s="26"/>
      <c r="V530" s="26"/>
      <c r="W530" s="26"/>
      <c r="X530" s="26"/>
      <c r="Y530" s="26"/>
      <c r="AF530" s="8">
        <v>520</v>
      </c>
      <c r="AG530" s="8">
        <v>0.63488387608020036</v>
      </c>
      <c r="AH530" s="8">
        <v>1</v>
      </c>
      <c r="AI530" s="8">
        <v>1</v>
      </c>
      <c r="AJ530" s="8">
        <v>1</v>
      </c>
      <c r="AK530" s="8">
        <v>1</v>
      </c>
      <c r="AL530" s="8">
        <v>1</v>
      </c>
      <c r="AM530" s="8">
        <v>1</v>
      </c>
      <c r="AN530" s="8">
        <v>1</v>
      </c>
      <c r="AO530" s="8">
        <v>1</v>
      </c>
      <c r="AP530" s="8">
        <v>1</v>
      </c>
      <c r="AQ530" s="8">
        <v>1</v>
      </c>
      <c r="AR530" s="8">
        <v>1</v>
      </c>
      <c r="AS530" s="47">
        <v>0.63488387608020036</v>
      </c>
      <c r="AT530" s="47">
        <v>0.96899013742051021</v>
      </c>
      <c r="AU530" s="13">
        <v>0</v>
      </c>
    </row>
    <row r="531" spans="4:47" x14ac:dyDescent="0.25">
      <c r="D531" s="8">
        <v>527</v>
      </c>
      <c r="E531" s="8">
        <f t="shared" ca="1" si="93"/>
        <v>0.3419226629679416</v>
      </c>
      <c r="F531" s="21">
        <f t="shared" ca="1" si="94"/>
        <v>146.41800759018614</v>
      </c>
      <c r="H531" s="8">
        <v>527</v>
      </c>
      <c r="I531" s="21">
        <f t="shared" ca="1" si="95"/>
        <v>0.63412197634684975</v>
      </c>
      <c r="J531" s="21">
        <f t="shared" ca="1" si="96"/>
        <v>30.885602592863428</v>
      </c>
      <c r="Q531" s="26"/>
      <c r="R531" s="42"/>
      <c r="S531" s="26"/>
      <c r="T531" s="26"/>
      <c r="U531" s="26"/>
      <c r="V531" s="26"/>
      <c r="W531" s="26"/>
      <c r="X531" s="26"/>
      <c r="Y531" s="26"/>
      <c r="AF531" s="8">
        <v>521</v>
      </c>
      <c r="AG531" s="8">
        <v>1</v>
      </c>
      <c r="AH531" s="8">
        <v>1</v>
      </c>
      <c r="AI531" s="8">
        <v>1</v>
      </c>
      <c r="AJ531" s="8">
        <v>1</v>
      </c>
      <c r="AK531" s="8">
        <v>1</v>
      </c>
      <c r="AL531" s="8">
        <v>1</v>
      </c>
      <c r="AM531" s="8">
        <v>1</v>
      </c>
      <c r="AN531" s="8">
        <v>1</v>
      </c>
      <c r="AO531" s="8">
        <v>1</v>
      </c>
      <c r="AP531" s="8">
        <v>1</v>
      </c>
      <c r="AQ531" s="8">
        <v>1</v>
      </c>
      <c r="AR531" s="8">
        <v>1</v>
      </c>
      <c r="AS531" s="47">
        <v>1</v>
      </c>
      <c r="AT531" s="47">
        <v>1</v>
      </c>
      <c r="AU531" s="13">
        <v>0</v>
      </c>
    </row>
    <row r="532" spans="4:47" x14ac:dyDescent="0.25">
      <c r="D532" s="8">
        <v>528</v>
      </c>
      <c r="E532" s="8">
        <f t="shared" ca="1" si="93"/>
        <v>0.53372901142388252</v>
      </c>
      <c r="F532" s="21">
        <f t="shared" ca="1" si="94"/>
        <v>92.834365010753388</v>
      </c>
      <c r="H532" s="8">
        <v>528</v>
      </c>
      <c r="I532" s="21">
        <f t="shared" ca="1" si="95"/>
        <v>0.52156440445271424</v>
      </c>
      <c r="J532" s="21">
        <f t="shared" ca="1" si="96"/>
        <v>22.770159351033076</v>
      </c>
      <c r="Q532" s="26"/>
      <c r="R532" s="42"/>
      <c r="S532" s="26"/>
      <c r="T532" s="26"/>
      <c r="U532" s="26"/>
      <c r="V532" s="26"/>
      <c r="W532" s="26"/>
      <c r="X532" s="26"/>
      <c r="Y532" s="26"/>
      <c r="AF532" s="8">
        <v>522</v>
      </c>
      <c r="AG532" s="8">
        <v>1</v>
      </c>
      <c r="AH532" s="8">
        <v>1</v>
      </c>
      <c r="AI532" s="8">
        <v>1</v>
      </c>
      <c r="AJ532" s="8">
        <v>1</v>
      </c>
      <c r="AK532" s="8">
        <v>0.6486383341909987</v>
      </c>
      <c r="AL532" s="8">
        <v>1</v>
      </c>
      <c r="AM532" s="8">
        <v>1</v>
      </c>
      <c r="AN532" s="8">
        <v>1</v>
      </c>
      <c r="AO532" s="8">
        <v>1</v>
      </c>
      <c r="AP532" s="8">
        <v>0.58556901506122927</v>
      </c>
      <c r="AQ532" s="8">
        <v>1</v>
      </c>
      <c r="AR532" s="8">
        <v>1</v>
      </c>
      <c r="AS532" s="47">
        <v>0.58556901506122927</v>
      </c>
      <c r="AT532" s="47">
        <v>0.93496007623786048</v>
      </c>
      <c r="AU532" s="13">
        <v>0</v>
      </c>
    </row>
    <row r="533" spans="4:47" x14ac:dyDescent="0.25">
      <c r="D533" s="8">
        <v>529</v>
      </c>
      <c r="E533" s="8">
        <f t="shared" ca="1" si="93"/>
        <v>0.77425276712257673</v>
      </c>
      <c r="F533" s="21">
        <f t="shared" ca="1" si="94"/>
        <v>43.282346704765203</v>
      </c>
      <c r="H533" s="8">
        <v>529</v>
      </c>
      <c r="I533" s="21">
        <f t="shared" ca="1" si="95"/>
        <v>0.50918004234212</v>
      </c>
      <c r="J533" s="21">
        <f t="shared" ca="1" si="96"/>
        <v>21.8968789353281</v>
      </c>
      <c r="Q533" s="26"/>
      <c r="R533" s="42"/>
      <c r="S533" s="26"/>
      <c r="T533" s="26"/>
      <c r="U533" s="26"/>
      <c r="V533" s="26"/>
      <c r="W533" s="26"/>
      <c r="X533" s="26"/>
      <c r="Y533" s="26"/>
      <c r="AF533" s="8">
        <v>523</v>
      </c>
      <c r="AG533" s="8">
        <v>0.30962148083504404</v>
      </c>
      <c r="AH533" s="8">
        <v>0.29222158476503474</v>
      </c>
      <c r="AI533" s="8">
        <v>1</v>
      </c>
      <c r="AJ533" s="8">
        <v>1</v>
      </c>
      <c r="AK533" s="8">
        <v>1</v>
      </c>
      <c r="AL533" s="8">
        <v>1</v>
      </c>
      <c r="AM533" s="8">
        <v>1</v>
      </c>
      <c r="AN533" s="8">
        <v>0.63690818212841893</v>
      </c>
      <c r="AO533" s="8">
        <v>0</v>
      </c>
      <c r="AP533" s="8">
        <v>0.98260427099340897</v>
      </c>
      <c r="AQ533" s="8">
        <v>1</v>
      </c>
      <c r="AR533" s="8">
        <v>1</v>
      </c>
      <c r="AS533" s="47">
        <v>0</v>
      </c>
      <c r="AT533" s="47">
        <v>0.77256262007146304</v>
      </c>
      <c r="AU533" s="13">
        <v>1</v>
      </c>
    </row>
    <row r="534" spans="4:47" x14ac:dyDescent="0.25">
      <c r="D534" s="8">
        <v>530</v>
      </c>
      <c r="E534" s="8">
        <f t="shared" ca="1" si="93"/>
        <v>0.51453388870455419</v>
      </c>
      <c r="F534" s="21">
        <f t="shared" ca="1" si="94"/>
        <v>97.417968726455953</v>
      </c>
      <c r="H534" s="8">
        <v>530</v>
      </c>
      <c r="I534" s="21">
        <f t="shared" ca="1" si="95"/>
        <v>0.70543762933605469</v>
      </c>
      <c r="J534" s="21">
        <f t="shared" ca="1" si="96"/>
        <v>36.431969615990219</v>
      </c>
      <c r="Q534" s="26"/>
      <c r="R534" s="42"/>
      <c r="S534" s="26"/>
      <c r="T534" s="26"/>
      <c r="U534" s="26"/>
      <c r="V534" s="26"/>
      <c r="W534" s="26"/>
      <c r="X534" s="26"/>
      <c r="Y534" s="26"/>
      <c r="AF534" s="8">
        <v>524</v>
      </c>
      <c r="AG534" s="8">
        <v>4.4391313178611232E-2</v>
      </c>
      <c r="AH534" s="8">
        <v>0.82843561801122889</v>
      </c>
      <c r="AI534" s="8">
        <v>1</v>
      </c>
      <c r="AJ534" s="8">
        <v>1</v>
      </c>
      <c r="AK534" s="8">
        <v>1</v>
      </c>
      <c r="AL534" s="8">
        <v>0.57497625358761673</v>
      </c>
      <c r="AM534" s="8">
        <v>0.18843966396666328</v>
      </c>
      <c r="AN534" s="8">
        <v>0.9665658358947351</v>
      </c>
      <c r="AO534" s="8">
        <v>1</v>
      </c>
      <c r="AP534" s="8">
        <v>1</v>
      </c>
      <c r="AQ534" s="8">
        <v>0.14814269495958191</v>
      </c>
      <c r="AR534" s="8">
        <v>0.42507071756511822</v>
      </c>
      <c r="AS534" s="47">
        <v>4.4391313178611232E-2</v>
      </c>
      <c r="AT534" s="47">
        <v>0.68013221701229953</v>
      </c>
      <c r="AU534" s="13">
        <v>0</v>
      </c>
    </row>
    <row r="535" spans="4:47" x14ac:dyDescent="0.25">
      <c r="D535" s="8">
        <v>531</v>
      </c>
      <c r="E535" s="8">
        <f t="shared" ca="1" si="93"/>
        <v>0.52010296451584059</v>
      </c>
      <c r="F535" s="21">
        <f t="shared" ca="1" si="94"/>
        <v>96.074778668253899</v>
      </c>
      <c r="H535" s="8">
        <v>531</v>
      </c>
      <c r="I535" s="21">
        <f t="shared" ca="1" si="95"/>
        <v>0.57167085714401067</v>
      </c>
      <c r="J535" s="21">
        <f t="shared" ca="1" si="96"/>
        <v>26.327373190389125</v>
      </c>
      <c r="Q535" s="26"/>
      <c r="R535" s="42"/>
      <c r="S535" s="26"/>
      <c r="T535" s="26"/>
      <c r="U535" s="26"/>
      <c r="V535" s="26"/>
      <c r="W535" s="26"/>
      <c r="X535" s="26"/>
      <c r="Y535" s="26"/>
      <c r="AF535" s="8">
        <v>525</v>
      </c>
      <c r="AG535" s="8">
        <v>1</v>
      </c>
      <c r="AH535" s="8">
        <v>0.18358658439735467</v>
      </c>
      <c r="AI535" s="8">
        <v>1</v>
      </c>
      <c r="AJ535" s="8">
        <v>0.69216565038659605</v>
      </c>
      <c r="AK535" s="8">
        <v>1</v>
      </c>
      <c r="AL535" s="8">
        <v>0.83491466771423195</v>
      </c>
      <c r="AM535" s="8">
        <v>0</v>
      </c>
      <c r="AN535" s="8">
        <v>0.83069313632633213</v>
      </c>
      <c r="AO535" s="8">
        <v>0.72725810269160618</v>
      </c>
      <c r="AP535" s="8">
        <v>0</v>
      </c>
      <c r="AQ535" s="8">
        <v>0</v>
      </c>
      <c r="AR535" s="8">
        <v>0.63234251863280899</v>
      </c>
      <c r="AS535" s="47">
        <v>0</v>
      </c>
      <c r="AT535" s="47">
        <v>0.57842378709762288</v>
      </c>
      <c r="AU535" s="13">
        <v>3</v>
      </c>
    </row>
    <row r="536" spans="4:47" x14ac:dyDescent="0.25">
      <c r="D536" s="8">
        <v>532</v>
      </c>
      <c r="E536" s="8">
        <f t="shared" ca="1" si="93"/>
        <v>0.66005305144850801</v>
      </c>
      <c r="F536" s="21">
        <f t="shared" ca="1" si="94"/>
        <v>65.349947916900121</v>
      </c>
      <c r="H536" s="8">
        <v>532</v>
      </c>
      <c r="I536" s="21">
        <f t="shared" ca="1" si="95"/>
        <v>0.13080929163252297</v>
      </c>
      <c r="J536" s="21">
        <f t="shared" ca="1" si="96"/>
        <v>10.304763401404902</v>
      </c>
      <c r="Q536" s="26"/>
      <c r="R536" s="42"/>
      <c r="S536" s="26"/>
      <c r="T536" s="26"/>
      <c r="U536" s="26"/>
      <c r="V536" s="26"/>
      <c r="W536" s="26"/>
      <c r="X536" s="26"/>
      <c r="Y536" s="26"/>
      <c r="AF536" s="8">
        <v>526</v>
      </c>
      <c r="AG536" s="8">
        <v>3.0932803301473012E-2</v>
      </c>
      <c r="AH536" s="8">
        <v>0</v>
      </c>
      <c r="AI536" s="8">
        <v>0.94152757424050038</v>
      </c>
      <c r="AJ536" s="8">
        <v>1</v>
      </c>
      <c r="AK536" s="8">
        <v>1</v>
      </c>
      <c r="AL536" s="8">
        <v>1</v>
      </c>
      <c r="AM536" s="8">
        <v>1</v>
      </c>
      <c r="AN536" s="8">
        <v>1</v>
      </c>
      <c r="AO536" s="8">
        <v>1</v>
      </c>
      <c r="AP536" s="8">
        <v>1</v>
      </c>
      <c r="AQ536" s="8">
        <v>1</v>
      </c>
      <c r="AR536" s="8">
        <v>1</v>
      </c>
      <c r="AS536" s="47">
        <v>0</v>
      </c>
      <c r="AT536" s="47">
        <v>0.83601718275014025</v>
      </c>
      <c r="AU536" s="13">
        <v>1</v>
      </c>
    </row>
    <row r="537" spans="4:47" x14ac:dyDescent="0.25">
      <c r="D537" s="8">
        <v>533</v>
      </c>
      <c r="E537" s="8">
        <f t="shared" ca="1" si="93"/>
        <v>0.72755860658216276</v>
      </c>
      <c r="F537" s="21">
        <f t="shared" ca="1" si="94"/>
        <v>52.077332223411396</v>
      </c>
      <c r="H537" s="8">
        <v>533</v>
      </c>
      <c r="I537" s="21">
        <f t="shared" ca="1" si="95"/>
        <v>0.45677139060429983</v>
      </c>
      <c r="J537" s="21">
        <f t="shared" ca="1" si="96"/>
        <v>18.198145624952403</v>
      </c>
      <c r="Q537" s="26"/>
      <c r="R537" s="42"/>
      <c r="S537" s="26"/>
      <c r="T537" s="26"/>
      <c r="U537" s="26"/>
      <c r="V537" s="26"/>
      <c r="W537" s="26"/>
      <c r="X537" s="26"/>
      <c r="Y537" s="26"/>
      <c r="AF537" s="8">
        <v>527</v>
      </c>
      <c r="AG537" s="8">
        <v>1</v>
      </c>
      <c r="AH537" s="8">
        <v>0.90624752575370493</v>
      </c>
      <c r="AI537" s="8">
        <v>7.1600300300492706E-2</v>
      </c>
      <c r="AJ537" s="8">
        <v>0.47806831724446963</v>
      </c>
      <c r="AK537" s="8">
        <v>0.45474252227042244</v>
      </c>
      <c r="AL537" s="8">
        <v>0.7344828749048854</v>
      </c>
      <c r="AM537" s="8">
        <v>0.41642846052761134</v>
      </c>
      <c r="AN537" s="8">
        <v>1</v>
      </c>
      <c r="AO537" s="8">
        <v>1</v>
      </c>
      <c r="AP537" s="8">
        <v>1</v>
      </c>
      <c r="AQ537" s="8">
        <v>0.69030347930214098</v>
      </c>
      <c r="AR537" s="8">
        <v>0.51457824504388794</v>
      </c>
      <c r="AS537" s="47">
        <v>7.1600300300492706E-2</v>
      </c>
      <c r="AT537" s="47">
        <v>0.68668056503305064</v>
      </c>
      <c r="AU537" s="13">
        <v>0</v>
      </c>
    </row>
    <row r="538" spans="4:47" x14ac:dyDescent="0.25">
      <c r="D538" s="8">
        <v>534</v>
      </c>
      <c r="E538" s="8">
        <f t="shared" ca="1" si="93"/>
        <v>0.30045715542611462</v>
      </c>
      <c r="F538" s="21">
        <f t="shared" ca="1" si="94"/>
        <v>161.28130398390897</v>
      </c>
      <c r="H538" s="8">
        <v>534</v>
      </c>
      <c r="I538" s="21">
        <f t="shared" ca="1" si="95"/>
        <v>1.1172648084026071E-2</v>
      </c>
      <c r="J538" s="21">
        <f t="shared" ca="1" si="96"/>
        <v>42.964199588477413</v>
      </c>
      <c r="Q538" s="26"/>
      <c r="R538" s="42"/>
      <c r="S538" s="26"/>
      <c r="T538" s="26"/>
      <c r="U538" s="26"/>
      <c r="V538" s="26"/>
      <c r="W538" s="26"/>
      <c r="X538" s="26"/>
      <c r="Y538" s="26"/>
      <c r="AF538" s="8">
        <v>528</v>
      </c>
      <c r="AG538" s="8">
        <v>0</v>
      </c>
      <c r="AH538" s="8">
        <v>0.60829837174372059</v>
      </c>
      <c r="AI538" s="8">
        <v>1</v>
      </c>
      <c r="AJ538" s="8">
        <v>0.95789756188799702</v>
      </c>
      <c r="AK538" s="8">
        <v>1</v>
      </c>
      <c r="AL538" s="8">
        <v>1</v>
      </c>
      <c r="AM538" s="8">
        <v>1</v>
      </c>
      <c r="AN538" s="8">
        <v>0.96473965516892235</v>
      </c>
      <c r="AO538" s="8">
        <v>0.31789724857614299</v>
      </c>
      <c r="AP538" s="8">
        <v>1</v>
      </c>
      <c r="AQ538" s="8">
        <v>1</v>
      </c>
      <c r="AR538" s="8">
        <v>1</v>
      </c>
      <c r="AS538" s="47">
        <v>0</v>
      </c>
      <c r="AT538" s="47">
        <v>0.82250172063831495</v>
      </c>
      <c r="AU538" s="13">
        <v>1</v>
      </c>
    </row>
    <row r="539" spans="4:47" x14ac:dyDescent="0.25">
      <c r="D539" s="8">
        <v>535</v>
      </c>
      <c r="E539" s="8">
        <f t="shared" ca="1" si="93"/>
        <v>0.55471379885076877</v>
      </c>
      <c r="F539" s="21">
        <f t="shared" ca="1" si="94"/>
        <v>87.964718092456707</v>
      </c>
      <c r="H539" s="8">
        <v>535</v>
      </c>
      <c r="I539" s="21">
        <f t="shared" ca="1" si="95"/>
        <v>0.32718350199508395</v>
      </c>
      <c r="J539" s="21">
        <f t="shared" ca="1" si="96"/>
        <v>8.6653597461293597</v>
      </c>
      <c r="Q539" s="26"/>
      <c r="R539" s="42"/>
      <c r="S539" s="26"/>
      <c r="T539" s="26"/>
      <c r="U539" s="26"/>
      <c r="V539" s="26"/>
      <c r="W539" s="26"/>
      <c r="X539" s="26"/>
      <c r="Y539" s="26"/>
      <c r="AF539" s="8">
        <v>529</v>
      </c>
      <c r="AG539" s="8">
        <v>0</v>
      </c>
      <c r="AH539" s="8">
        <v>0.9325943936530946</v>
      </c>
      <c r="AI539" s="8">
        <v>1</v>
      </c>
      <c r="AJ539" s="8">
        <v>1</v>
      </c>
      <c r="AK539" s="8">
        <v>1</v>
      </c>
      <c r="AL539" s="8">
        <v>1</v>
      </c>
      <c r="AM539" s="8">
        <v>1</v>
      </c>
      <c r="AN539" s="8">
        <v>0.740969875818278</v>
      </c>
      <c r="AO539" s="8">
        <v>0</v>
      </c>
      <c r="AP539" s="8">
        <v>0.42992372511892635</v>
      </c>
      <c r="AQ539" s="8">
        <v>1</v>
      </c>
      <c r="AR539" s="8">
        <v>1</v>
      </c>
      <c r="AS539" s="47">
        <v>0</v>
      </c>
      <c r="AT539" s="47">
        <v>0.75728861548312321</v>
      </c>
      <c r="AU539" s="13">
        <v>2</v>
      </c>
    </row>
    <row r="540" spans="4:47" x14ac:dyDescent="0.25">
      <c r="D540" s="8">
        <v>536</v>
      </c>
      <c r="E540" s="8">
        <f t="shared" ca="1" si="93"/>
        <v>0.52384058221120189</v>
      </c>
      <c r="F540" s="21">
        <f t="shared" ca="1" si="94"/>
        <v>95.179518670676686</v>
      </c>
      <c r="H540" s="8">
        <v>536</v>
      </c>
      <c r="I540" s="21">
        <f t="shared" ca="1" si="95"/>
        <v>0.77630630259173861</v>
      </c>
      <c r="J540" s="21">
        <f t="shared" ca="1" si="96"/>
        <v>42.606824433197914</v>
      </c>
      <c r="Q540" s="26"/>
      <c r="R540" s="42"/>
      <c r="S540" s="26"/>
      <c r="T540" s="26"/>
      <c r="U540" s="26"/>
      <c r="V540" s="26"/>
      <c r="W540" s="26"/>
      <c r="X540" s="26"/>
      <c r="Y540" s="26"/>
      <c r="AF540" s="8">
        <v>530</v>
      </c>
      <c r="AG540" s="8">
        <v>1</v>
      </c>
      <c r="AH540" s="8">
        <v>1</v>
      </c>
      <c r="AI540" s="8">
        <v>1</v>
      </c>
      <c r="AJ540" s="8">
        <v>1</v>
      </c>
      <c r="AK540" s="8">
        <v>1</v>
      </c>
      <c r="AL540" s="8">
        <v>1</v>
      </c>
      <c r="AM540" s="8">
        <v>1</v>
      </c>
      <c r="AN540" s="8">
        <v>1</v>
      </c>
      <c r="AO540" s="8">
        <v>0.12101761593682264</v>
      </c>
      <c r="AP540" s="8">
        <v>0.59109423807287031</v>
      </c>
      <c r="AQ540" s="8">
        <v>1</v>
      </c>
      <c r="AR540" s="8">
        <v>1</v>
      </c>
      <c r="AS540" s="47">
        <v>0.12101761593682264</v>
      </c>
      <c r="AT540" s="47">
        <v>0.8930258900229141</v>
      </c>
      <c r="AU540" s="13">
        <v>0</v>
      </c>
    </row>
    <row r="541" spans="4:47" x14ac:dyDescent="0.25">
      <c r="D541" s="8">
        <v>537</v>
      </c>
      <c r="E541" s="8">
        <f t="shared" ca="1" si="93"/>
        <v>5.8850547392163E-2</v>
      </c>
      <c r="F541" s="21">
        <f t="shared" ca="1" si="94"/>
        <v>334.12747647342508</v>
      </c>
      <c r="H541" s="8">
        <v>537</v>
      </c>
      <c r="I541" s="21">
        <f t="shared" ca="1" si="95"/>
        <v>0.46274583723171547</v>
      </c>
      <c r="J541" s="21">
        <f t="shared" ca="1" si="96"/>
        <v>18.621261010663915</v>
      </c>
      <c r="Q541" s="26"/>
      <c r="R541" s="42"/>
      <c r="S541" s="26"/>
      <c r="T541" s="26"/>
      <c r="U541" s="26"/>
      <c r="V541" s="26"/>
      <c r="W541" s="26"/>
      <c r="X541" s="26"/>
      <c r="Y541" s="26"/>
      <c r="AF541" s="8">
        <v>531</v>
      </c>
      <c r="AG541" s="8">
        <v>1</v>
      </c>
      <c r="AH541" s="8">
        <v>1</v>
      </c>
      <c r="AI541" s="8">
        <v>1</v>
      </c>
      <c r="AJ541" s="8">
        <v>4.2129828411028331E-2</v>
      </c>
      <c r="AK541" s="8">
        <v>0.51173825444786947</v>
      </c>
      <c r="AL541" s="8">
        <v>1</v>
      </c>
      <c r="AM541" s="8">
        <v>1</v>
      </c>
      <c r="AN541" s="8">
        <v>0.70031240533576389</v>
      </c>
      <c r="AO541" s="8">
        <v>0</v>
      </c>
      <c r="AP541" s="8">
        <v>0.5337737419711982</v>
      </c>
      <c r="AQ541" s="8">
        <v>1</v>
      </c>
      <c r="AR541" s="8">
        <v>1</v>
      </c>
      <c r="AS541" s="47">
        <v>0</v>
      </c>
      <c r="AT541" s="47">
        <v>0.7325601405663853</v>
      </c>
      <c r="AU541" s="13">
        <v>1</v>
      </c>
    </row>
    <row r="542" spans="4:47" x14ac:dyDescent="0.25">
      <c r="D542" s="8">
        <v>538</v>
      </c>
      <c r="E542" s="8">
        <f t="shared" ca="1" si="93"/>
        <v>0.9315395947054913</v>
      </c>
      <c r="F542" s="21">
        <f t="shared" ca="1" si="94"/>
        <v>14.542446611291737</v>
      </c>
      <c r="H542" s="8">
        <v>538</v>
      </c>
      <c r="I542" s="21">
        <f t="shared" ca="1" si="95"/>
        <v>0.17684635662540993</v>
      </c>
      <c r="J542" s="21">
        <f t="shared" ca="1" si="96"/>
        <v>4.8199842735583402</v>
      </c>
      <c r="Q542" s="26"/>
      <c r="R542" s="42"/>
      <c r="S542" s="26"/>
      <c r="T542" s="26"/>
      <c r="U542" s="26"/>
      <c r="V542" s="26"/>
      <c r="W542" s="26"/>
      <c r="X542" s="26"/>
      <c r="Y542" s="26"/>
      <c r="AF542" s="8">
        <v>532</v>
      </c>
      <c r="AG542" s="8">
        <v>1</v>
      </c>
      <c r="AH542" s="8">
        <v>1</v>
      </c>
      <c r="AI542" s="8">
        <v>0.76480607950760449</v>
      </c>
      <c r="AJ542" s="8">
        <v>0.99127843402723859</v>
      </c>
      <c r="AK542" s="8">
        <v>0.85713753454770236</v>
      </c>
      <c r="AL542" s="8">
        <v>1</v>
      </c>
      <c r="AM542" s="8">
        <v>1</v>
      </c>
      <c r="AN542" s="8">
        <v>1</v>
      </c>
      <c r="AO542" s="8">
        <v>1</v>
      </c>
      <c r="AP542" s="8">
        <v>0.11613252632049544</v>
      </c>
      <c r="AQ542" s="8">
        <v>0.7902948702583672</v>
      </c>
      <c r="AR542" s="8">
        <v>0.61243428065696914</v>
      </c>
      <c r="AS542" s="47">
        <v>0.11613252632049544</v>
      </c>
      <c r="AT542" s="47">
        <v>0.84195348542625781</v>
      </c>
      <c r="AU542" s="13">
        <v>0</v>
      </c>
    </row>
    <row r="543" spans="4:47" x14ac:dyDescent="0.25">
      <c r="D543" s="8">
        <v>539</v>
      </c>
      <c r="E543" s="8">
        <f t="shared" ca="1" si="93"/>
        <v>4.063408048110273E-2</v>
      </c>
      <c r="F543" s="21">
        <f t="shared" ca="1" si="94"/>
        <v>370.91654332428567</v>
      </c>
      <c r="H543" s="8">
        <v>539</v>
      </c>
      <c r="I543" s="21">
        <f t="shared" ca="1" si="95"/>
        <v>0.27765431762964377</v>
      </c>
      <c r="J543" s="21">
        <f t="shared" ca="1" si="96"/>
        <v>4.6704585257914317</v>
      </c>
      <c r="Q543" s="26"/>
      <c r="R543" s="42"/>
      <c r="S543" s="26"/>
      <c r="T543" s="26"/>
      <c r="U543" s="26"/>
      <c r="V543" s="26"/>
      <c r="W543" s="26"/>
      <c r="X543" s="26"/>
      <c r="Y543" s="26"/>
      <c r="AF543" s="8">
        <v>533</v>
      </c>
      <c r="AG543" s="8">
        <v>0.43156547762215092</v>
      </c>
      <c r="AH543" s="8">
        <v>1</v>
      </c>
      <c r="AI543" s="8">
        <v>1</v>
      </c>
      <c r="AJ543" s="8">
        <v>1</v>
      </c>
      <c r="AK543" s="8">
        <v>1</v>
      </c>
      <c r="AL543" s="8">
        <v>0.66281578811782915</v>
      </c>
      <c r="AM543" s="8">
        <v>0.89997943307671158</v>
      </c>
      <c r="AN543" s="8">
        <v>1</v>
      </c>
      <c r="AO543" s="8">
        <v>0.99524704208355008</v>
      </c>
      <c r="AP543" s="8">
        <v>0.92746180503661069</v>
      </c>
      <c r="AQ543" s="8">
        <v>1</v>
      </c>
      <c r="AR543" s="8">
        <v>0.90918125569136932</v>
      </c>
      <c r="AS543" s="47">
        <v>0.43156547762215092</v>
      </c>
      <c r="AT543" s="47">
        <v>0.90124852608294104</v>
      </c>
      <c r="AU543" s="13">
        <v>0</v>
      </c>
    </row>
    <row r="544" spans="4:47" x14ac:dyDescent="0.25">
      <c r="D544" s="8">
        <v>540</v>
      </c>
      <c r="E544" s="8">
        <f t="shared" ca="1" si="93"/>
        <v>0.71675720962146261</v>
      </c>
      <c r="F544" s="21">
        <f t="shared" ca="1" si="94"/>
        <v>54.151847757431561</v>
      </c>
      <c r="H544" s="8">
        <v>540</v>
      </c>
      <c r="I544" s="21">
        <f t="shared" ca="1" si="95"/>
        <v>0.44770093938669753</v>
      </c>
      <c r="J544" s="21">
        <f t="shared" ca="1" si="96"/>
        <v>17.554411873123389</v>
      </c>
      <c r="Q544" s="26"/>
      <c r="R544" s="42"/>
      <c r="S544" s="26"/>
      <c r="T544" s="26"/>
      <c r="U544" s="26"/>
      <c r="V544" s="26"/>
      <c r="W544" s="26"/>
      <c r="X544" s="26"/>
      <c r="Y544" s="26"/>
      <c r="AF544" s="8">
        <v>534</v>
      </c>
      <c r="AG544" s="8">
        <v>0</v>
      </c>
      <c r="AH544" s="8">
        <v>0.87596884189900137</v>
      </c>
      <c r="AI544" s="8">
        <v>1</v>
      </c>
      <c r="AJ544" s="8">
        <v>1</v>
      </c>
      <c r="AK544" s="8">
        <v>1</v>
      </c>
      <c r="AL544" s="8">
        <v>0.86503776856964876</v>
      </c>
      <c r="AM544" s="8">
        <v>1</v>
      </c>
      <c r="AN544" s="8">
        <v>1</v>
      </c>
      <c r="AO544" s="8">
        <v>1</v>
      </c>
      <c r="AP544" s="8">
        <v>1</v>
      </c>
      <c r="AQ544" s="8">
        <v>1</v>
      </c>
      <c r="AR544" s="8">
        <v>1</v>
      </c>
      <c r="AS544" s="47">
        <v>0</v>
      </c>
      <c r="AT544" s="47">
        <v>0.89446098802811369</v>
      </c>
      <c r="AU544" s="13">
        <v>1</v>
      </c>
    </row>
    <row r="545" spans="4:47" x14ac:dyDescent="0.25">
      <c r="D545" s="8">
        <v>541</v>
      </c>
      <c r="E545" s="8">
        <f t="shared" ca="1" si="93"/>
        <v>0.90536453272770501</v>
      </c>
      <c r="F545" s="21">
        <f t="shared" ca="1" si="94"/>
        <v>19.379773567133839</v>
      </c>
      <c r="H545" s="8">
        <v>541</v>
      </c>
      <c r="I545" s="21">
        <f t="shared" ca="1" si="95"/>
        <v>8.4447764383628332E-2</v>
      </c>
      <c r="J545" s="21">
        <f t="shared" ca="1" si="96"/>
        <v>17.421691206216892</v>
      </c>
      <c r="Q545" s="26"/>
      <c r="R545" s="42"/>
      <c r="S545" s="26"/>
      <c r="T545" s="26"/>
      <c r="U545" s="26"/>
      <c r="V545" s="26"/>
      <c r="W545" s="26"/>
      <c r="X545" s="26"/>
      <c r="Y545" s="26"/>
      <c r="AF545" s="8">
        <v>535</v>
      </c>
      <c r="AG545" s="8">
        <v>1</v>
      </c>
      <c r="AH545" s="8">
        <v>1</v>
      </c>
      <c r="AI545" s="8">
        <v>1</v>
      </c>
      <c r="AJ545" s="8">
        <v>0.10641533757758831</v>
      </c>
      <c r="AK545" s="8">
        <v>1</v>
      </c>
      <c r="AL545" s="8">
        <v>1</v>
      </c>
      <c r="AM545" s="8">
        <v>1</v>
      </c>
      <c r="AN545" s="8">
        <v>1</v>
      </c>
      <c r="AO545" s="8">
        <v>1</v>
      </c>
      <c r="AP545" s="8">
        <v>0.34062642775637458</v>
      </c>
      <c r="AQ545" s="8">
        <v>0.71430385341494307</v>
      </c>
      <c r="AR545" s="8">
        <v>0.71424215348393305</v>
      </c>
      <c r="AS545" s="47">
        <v>0.10641533757758831</v>
      </c>
      <c r="AT545" s="47">
        <v>0.82280137465267256</v>
      </c>
      <c r="AU545" s="13">
        <v>0</v>
      </c>
    </row>
    <row r="546" spans="4:47" x14ac:dyDescent="0.25">
      <c r="D546" s="8">
        <v>542</v>
      </c>
      <c r="E546" s="8">
        <f t="shared" ca="1" si="93"/>
        <v>0.97464992594806465</v>
      </c>
      <c r="F546" s="21">
        <f t="shared" ca="1" si="94"/>
        <v>6.1320309437129632</v>
      </c>
      <c r="H546" s="8">
        <v>542</v>
      </c>
      <c r="I546" s="21">
        <f t="shared" ca="1" si="95"/>
        <v>0.14003885181409592</v>
      </c>
      <c r="J546" s="21">
        <f t="shared" ca="1" si="96"/>
        <v>9.1121162480161857</v>
      </c>
      <c r="Q546" s="26"/>
      <c r="R546" s="42"/>
      <c r="S546" s="26"/>
      <c r="T546" s="26"/>
      <c r="U546" s="26"/>
      <c r="V546" s="26"/>
      <c r="W546" s="26"/>
      <c r="X546" s="26"/>
      <c r="Y546" s="26"/>
      <c r="AF546" s="8">
        <v>536</v>
      </c>
      <c r="AG546" s="8">
        <v>1</v>
      </c>
      <c r="AH546" s="8">
        <v>1</v>
      </c>
      <c r="AI546" s="8">
        <v>1</v>
      </c>
      <c r="AJ546" s="8">
        <v>1</v>
      </c>
      <c r="AK546" s="8">
        <v>1</v>
      </c>
      <c r="AL546" s="8">
        <v>1</v>
      </c>
      <c r="AM546" s="8">
        <v>1</v>
      </c>
      <c r="AN546" s="8">
        <v>1</v>
      </c>
      <c r="AO546" s="8">
        <v>0.83183855938987106</v>
      </c>
      <c r="AP546" s="8">
        <v>0</v>
      </c>
      <c r="AQ546" s="8">
        <v>0.89600815373657194</v>
      </c>
      <c r="AR546" s="8">
        <v>1</v>
      </c>
      <c r="AS546" s="47">
        <v>0</v>
      </c>
      <c r="AT546" s="47">
        <v>0.89269972984600898</v>
      </c>
      <c r="AU546" s="13">
        <v>1</v>
      </c>
    </row>
    <row r="547" spans="4:47" x14ac:dyDescent="0.25">
      <c r="D547" s="8">
        <v>543</v>
      </c>
      <c r="E547" s="8">
        <f t="shared" ca="1" si="93"/>
        <v>0.70611189170874922</v>
      </c>
      <c r="F547" s="21">
        <f t="shared" ca="1" si="94"/>
        <v>56.21326290910519</v>
      </c>
      <c r="H547" s="8">
        <v>543</v>
      </c>
      <c r="I547" s="21">
        <f t="shared" ca="1" si="95"/>
        <v>0.76103402026108746</v>
      </c>
      <c r="J547" s="21">
        <f t="shared" ca="1" si="96"/>
        <v>41.197278678311122</v>
      </c>
      <c r="Q547" s="26"/>
      <c r="R547" s="42"/>
      <c r="S547" s="26"/>
      <c r="T547" s="26"/>
      <c r="U547" s="26"/>
      <c r="V547" s="26"/>
      <c r="W547" s="26"/>
      <c r="X547" s="26"/>
      <c r="Y547" s="26"/>
      <c r="AF547" s="8">
        <v>537</v>
      </c>
      <c r="AG547" s="8">
        <v>0.7489947211236746</v>
      </c>
      <c r="AH547" s="8">
        <v>0</v>
      </c>
      <c r="AI547" s="8">
        <v>0.70461234093372405</v>
      </c>
      <c r="AJ547" s="8">
        <v>0</v>
      </c>
      <c r="AK547" s="8">
        <v>0.62157395324597486</v>
      </c>
      <c r="AL547" s="8">
        <v>1</v>
      </c>
      <c r="AM547" s="8">
        <v>1</v>
      </c>
      <c r="AN547" s="8">
        <v>0.72145071141975703</v>
      </c>
      <c r="AO547" s="8">
        <v>1</v>
      </c>
      <c r="AP547" s="8">
        <v>0.59962309970714778</v>
      </c>
      <c r="AQ547" s="8">
        <v>0.22020338860723618</v>
      </c>
      <c r="AR547" s="8">
        <v>1</v>
      </c>
      <c r="AS547" s="47">
        <v>0</v>
      </c>
      <c r="AT547" s="47">
        <v>0.64079452404809789</v>
      </c>
      <c r="AU547" s="13">
        <v>2</v>
      </c>
    </row>
    <row r="548" spans="4:47" x14ac:dyDescent="0.25">
      <c r="D548" s="8">
        <v>544</v>
      </c>
      <c r="E548" s="8">
        <f t="shared" ca="1" si="93"/>
        <v>9.6224415321410128E-2</v>
      </c>
      <c r="F548" s="21">
        <f t="shared" ca="1" si="94"/>
        <v>284.14205943827432</v>
      </c>
      <c r="H548" s="8">
        <v>544</v>
      </c>
      <c r="I548" s="21">
        <f t="shared" ca="1" si="95"/>
        <v>0.36723907227040642</v>
      </c>
      <c r="J548" s="21">
        <f t="shared" ca="1" si="96"/>
        <v>11.716036636334762</v>
      </c>
      <c r="Q548" s="26"/>
      <c r="R548" s="42"/>
      <c r="S548" s="26"/>
      <c r="T548" s="26"/>
      <c r="U548" s="26"/>
      <c r="V548" s="26"/>
      <c r="W548" s="26"/>
      <c r="X548" s="26"/>
      <c r="Y548" s="26"/>
      <c r="AF548" s="8">
        <v>538</v>
      </c>
      <c r="AG548" s="8">
        <v>0.93450942207803767</v>
      </c>
      <c r="AH548" s="8">
        <v>0.95500925092294764</v>
      </c>
      <c r="AI548" s="8">
        <v>0.86995498034582031</v>
      </c>
      <c r="AJ548" s="8">
        <v>1</v>
      </c>
      <c r="AK548" s="8">
        <v>1</v>
      </c>
      <c r="AL548" s="8">
        <v>0.97179534073366081</v>
      </c>
      <c r="AM548" s="8">
        <v>0.68599082476899753</v>
      </c>
      <c r="AN548" s="8">
        <v>0</v>
      </c>
      <c r="AO548" s="8">
        <v>0.9786962832350885</v>
      </c>
      <c r="AP548" s="8">
        <v>0.94991317144529364</v>
      </c>
      <c r="AQ548" s="8">
        <v>0</v>
      </c>
      <c r="AR548" s="8">
        <v>0.78286586141738579</v>
      </c>
      <c r="AS548" s="47">
        <v>0</v>
      </c>
      <c r="AT548" s="47">
        <v>0.75938430084007291</v>
      </c>
      <c r="AU548" s="13">
        <v>2</v>
      </c>
    </row>
    <row r="549" spans="4:47" x14ac:dyDescent="0.25">
      <c r="D549" s="8">
        <v>545</v>
      </c>
      <c r="E549" s="8">
        <f t="shared" ca="1" si="93"/>
        <v>0.64293146247503019</v>
      </c>
      <c r="F549" s="21">
        <f t="shared" ca="1" si="94"/>
        <v>68.84790588010091</v>
      </c>
      <c r="H549" s="8">
        <v>545</v>
      </c>
      <c r="I549" s="21">
        <f t="shared" ca="1" si="95"/>
        <v>0.58408306792003473</v>
      </c>
      <c r="J549" s="21">
        <f t="shared" ca="1" si="96"/>
        <v>27.219014786977358</v>
      </c>
      <c r="Q549" s="26"/>
      <c r="R549" s="42"/>
      <c r="S549" s="26"/>
      <c r="T549" s="26"/>
      <c r="U549" s="26"/>
      <c r="V549" s="26"/>
      <c r="W549" s="26"/>
      <c r="X549" s="26"/>
      <c r="Y549" s="26"/>
      <c r="AF549" s="8">
        <v>539</v>
      </c>
      <c r="AG549" s="8">
        <v>1</v>
      </c>
      <c r="AH549" s="8">
        <v>0.37277306025472562</v>
      </c>
      <c r="AI549" s="8">
        <v>0.15253319702465123</v>
      </c>
      <c r="AJ549" s="8">
        <v>1</v>
      </c>
      <c r="AK549" s="8">
        <v>1</v>
      </c>
      <c r="AL549" s="8">
        <v>1</v>
      </c>
      <c r="AM549" s="8">
        <v>1</v>
      </c>
      <c r="AN549" s="8">
        <v>1</v>
      </c>
      <c r="AO549" s="8">
        <v>0.89955044159869435</v>
      </c>
      <c r="AP549" s="8">
        <v>1</v>
      </c>
      <c r="AQ549" s="8">
        <v>1</v>
      </c>
      <c r="AR549" s="8">
        <v>0.63257679760488006</v>
      </c>
      <c r="AS549" s="47">
        <v>0.15253319702465123</v>
      </c>
      <c r="AT549" s="47">
        <v>0.840445393886599</v>
      </c>
      <c r="AU549" s="13">
        <v>0</v>
      </c>
    </row>
    <row r="550" spans="4:47" x14ac:dyDescent="0.25">
      <c r="D550" s="8">
        <v>546</v>
      </c>
      <c r="E550" s="8">
        <f t="shared" ca="1" si="93"/>
        <v>0.6225835506251689</v>
      </c>
      <c r="F550" s="21">
        <f t="shared" ca="1" si="94"/>
        <v>73.086113376844253</v>
      </c>
      <c r="H550" s="8">
        <v>546</v>
      </c>
      <c r="I550" s="21">
        <f t="shared" ca="1" si="95"/>
        <v>0.95227141096737389</v>
      </c>
      <c r="J550" s="21">
        <f t="shared" ca="1" si="96"/>
        <v>68.116297846490738</v>
      </c>
      <c r="Q550" s="26"/>
      <c r="R550" s="42"/>
      <c r="S550" s="26"/>
      <c r="T550" s="26"/>
      <c r="U550" s="26"/>
      <c r="V550" s="26"/>
      <c r="W550" s="26"/>
      <c r="X550" s="26"/>
      <c r="Y550" s="26"/>
      <c r="AF550" s="8">
        <v>540</v>
      </c>
      <c r="AG550" s="8">
        <v>1</v>
      </c>
      <c r="AH550" s="8">
        <v>1</v>
      </c>
      <c r="AI550" s="8">
        <v>0.33283451231686595</v>
      </c>
      <c r="AJ550" s="8">
        <v>1</v>
      </c>
      <c r="AK550" s="8">
        <v>1</v>
      </c>
      <c r="AL550" s="8">
        <v>1</v>
      </c>
      <c r="AM550" s="8">
        <v>1</v>
      </c>
      <c r="AN550" s="8">
        <v>1</v>
      </c>
      <c r="AO550" s="8">
        <v>1</v>
      </c>
      <c r="AP550" s="8">
        <v>1</v>
      </c>
      <c r="AQ550" s="8">
        <v>1</v>
      </c>
      <c r="AR550" s="8">
        <v>1</v>
      </c>
      <c r="AS550" s="47">
        <v>0.33283451231686595</v>
      </c>
      <c r="AT550" s="47">
        <v>0.94333662981321331</v>
      </c>
      <c r="AU550" s="13">
        <v>0</v>
      </c>
    </row>
    <row r="551" spans="4:47" x14ac:dyDescent="0.25">
      <c r="D551" s="8">
        <v>547</v>
      </c>
      <c r="E551" s="8">
        <f t="shared" ca="1" si="93"/>
        <v>0.95117143165854035</v>
      </c>
      <c r="F551" s="21">
        <f t="shared" ca="1" si="94"/>
        <v>10.81616002458682</v>
      </c>
      <c r="H551" s="8">
        <v>547</v>
      </c>
      <c r="I551" s="21">
        <f t="shared" ca="1" si="95"/>
        <v>0.77150529310434834</v>
      </c>
      <c r="J551" s="21">
        <f t="shared" ca="1" si="96"/>
        <v>42.158073418097459</v>
      </c>
      <c r="Q551" s="26"/>
      <c r="R551" s="42"/>
      <c r="S551" s="26"/>
      <c r="T551" s="26"/>
      <c r="U551" s="26"/>
      <c r="V551" s="26"/>
      <c r="W551" s="26"/>
      <c r="X551" s="26"/>
      <c r="Y551" s="26"/>
      <c r="AF551" s="8">
        <v>541</v>
      </c>
      <c r="AG551" s="8">
        <v>1</v>
      </c>
      <c r="AH551" s="8">
        <v>1</v>
      </c>
      <c r="AI551" s="8">
        <v>1</v>
      </c>
      <c r="AJ551" s="8">
        <v>1</v>
      </c>
      <c r="AK551" s="8">
        <v>1</v>
      </c>
      <c r="AL551" s="8">
        <v>1</v>
      </c>
      <c r="AM551" s="8">
        <v>0.31999756792403433</v>
      </c>
      <c r="AN551" s="8">
        <v>0</v>
      </c>
      <c r="AO551" s="8">
        <v>0.70403909565405531</v>
      </c>
      <c r="AP551" s="8">
        <v>1</v>
      </c>
      <c r="AQ551" s="8">
        <v>1</v>
      </c>
      <c r="AR551" s="8">
        <v>1</v>
      </c>
      <c r="AS551" s="47">
        <v>0</v>
      </c>
      <c r="AT551" s="47">
        <v>0.8329893081514157</v>
      </c>
      <c r="AU551" s="13">
        <v>1</v>
      </c>
    </row>
    <row r="552" spans="4:47" x14ac:dyDescent="0.25">
      <c r="D552" s="8">
        <v>548</v>
      </c>
      <c r="E552" s="8">
        <f t="shared" ca="1" si="93"/>
        <v>0.61230816951330769</v>
      </c>
      <c r="F552" s="21">
        <f t="shared" ca="1" si="94"/>
        <v>75.262205105744272</v>
      </c>
      <c r="H552" s="8">
        <v>548</v>
      </c>
      <c r="I552" s="21">
        <f t="shared" ca="1" si="95"/>
        <v>0.27593388563732224</v>
      </c>
      <c r="J552" s="21">
        <f t="shared" ca="1" si="96"/>
        <v>4.5259872882340453</v>
      </c>
      <c r="Q552" s="26"/>
      <c r="R552" s="42"/>
      <c r="S552" s="26"/>
      <c r="T552" s="26"/>
      <c r="U552" s="26"/>
      <c r="V552" s="26"/>
      <c r="W552" s="26"/>
      <c r="X552" s="26"/>
      <c r="Y552" s="26"/>
      <c r="AF552" s="8">
        <v>542</v>
      </c>
      <c r="AG552" s="8">
        <v>1</v>
      </c>
      <c r="AH552" s="8">
        <v>1</v>
      </c>
      <c r="AI552" s="8">
        <v>0.78751853319455778</v>
      </c>
      <c r="AJ552" s="8">
        <v>0.95617789752989968</v>
      </c>
      <c r="AK552" s="8">
        <v>0.82617631167710404</v>
      </c>
      <c r="AL552" s="8">
        <v>0.23097830068412198</v>
      </c>
      <c r="AM552" s="8">
        <v>1</v>
      </c>
      <c r="AN552" s="8">
        <v>1</v>
      </c>
      <c r="AO552" s="8">
        <v>1</v>
      </c>
      <c r="AP552" s="8">
        <v>1</v>
      </c>
      <c r="AQ552" s="8">
        <v>1</v>
      </c>
      <c r="AR552" s="8">
        <v>1</v>
      </c>
      <c r="AS552" s="47">
        <v>0.23097830068412198</v>
      </c>
      <c r="AT552" s="47">
        <v>0.90038144147244425</v>
      </c>
      <c r="AU552" s="13">
        <v>0</v>
      </c>
    </row>
    <row r="553" spans="4:47" x14ac:dyDescent="0.25">
      <c r="D553" s="8">
        <v>549</v>
      </c>
      <c r="E553" s="8">
        <f t="shared" ca="1" si="93"/>
        <v>0.87518456309042625</v>
      </c>
      <c r="F553" s="21">
        <f t="shared" ca="1" si="94"/>
        <v>24.869657960147787</v>
      </c>
      <c r="H553" s="8">
        <v>549</v>
      </c>
      <c r="I553" s="21">
        <f t="shared" ca="1" si="95"/>
        <v>0.79502036456633562</v>
      </c>
      <c r="J553" s="21">
        <f t="shared" ca="1" si="96"/>
        <v>44.411089490556321</v>
      </c>
      <c r="Q553" s="26"/>
      <c r="R553" s="42"/>
      <c r="S553" s="26"/>
      <c r="T553" s="26"/>
      <c r="U553" s="26"/>
      <c r="V553" s="26"/>
      <c r="W553" s="26"/>
      <c r="X553" s="26"/>
      <c r="Y553" s="26"/>
      <c r="AF553" s="8">
        <v>543</v>
      </c>
      <c r="AG553" s="8">
        <v>0.35309209913623729</v>
      </c>
      <c r="AH553" s="8">
        <v>0.46044290138810801</v>
      </c>
      <c r="AI553" s="8">
        <v>0.60862006881788766</v>
      </c>
      <c r="AJ553" s="8">
        <v>0.66747304885551173</v>
      </c>
      <c r="AK553" s="8">
        <v>1</v>
      </c>
      <c r="AL553" s="8">
        <v>1</v>
      </c>
      <c r="AM553" s="8">
        <v>0.65081926428190917</v>
      </c>
      <c r="AN553" s="8">
        <v>0.78983657308450461</v>
      </c>
      <c r="AO553" s="8">
        <v>1</v>
      </c>
      <c r="AP553" s="8">
        <v>1</v>
      </c>
      <c r="AQ553" s="8">
        <v>1</v>
      </c>
      <c r="AR553" s="8">
        <v>1</v>
      </c>
      <c r="AS553" s="47">
        <v>0.35309209913623729</v>
      </c>
      <c r="AT553" s="47">
        <v>0.79558904347799753</v>
      </c>
      <c r="AU553" s="13">
        <v>0</v>
      </c>
    </row>
    <row r="554" spans="4:47" x14ac:dyDescent="0.25">
      <c r="D554" s="8">
        <v>550</v>
      </c>
      <c r="E554" s="8">
        <f t="shared" ca="1" si="93"/>
        <v>0.13991782913172512</v>
      </c>
      <c r="F554" s="21">
        <f t="shared" ca="1" si="94"/>
        <v>245.02409156191956</v>
      </c>
      <c r="H554" s="8">
        <v>550</v>
      </c>
      <c r="I554" s="21">
        <f t="shared" ca="1" si="95"/>
        <v>0.94276577663101857</v>
      </c>
      <c r="J554" s="21">
        <f t="shared" ca="1" si="96"/>
        <v>65.618370690405058</v>
      </c>
      <c r="Q554" s="26"/>
      <c r="R554" s="42"/>
      <c r="S554" s="26"/>
      <c r="T554" s="26"/>
      <c r="U554" s="26"/>
      <c r="V554" s="26"/>
      <c r="W554" s="26"/>
      <c r="X554" s="26"/>
      <c r="Y554" s="26"/>
      <c r="AF554" s="8">
        <v>544</v>
      </c>
      <c r="AG554" s="8">
        <v>1</v>
      </c>
      <c r="AH554" s="8">
        <v>1</v>
      </c>
      <c r="AI554" s="8">
        <v>1</v>
      </c>
      <c r="AJ554" s="8">
        <v>1</v>
      </c>
      <c r="AK554" s="8">
        <v>1</v>
      </c>
      <c r="AL554" s="8">
        <v>1</v>
      </c>
      <c r="AM554" s="8">
        <v>1</v>
      </c>
      <c r="AN554" s="8">
        <v>0.90818278168679234</v>
      </c>
      <c r="AO554" s="8">
        <v>0.31665145127408323</v>
      </c>
      <c r="AP554" s="8">
        <v>1</v>
      </c>
      <c r="AQ554" s="8">
        <v>1</v>
      </c>
      <c r="AR554" s="8">
        <v>1</v>
      </c>
      <c r="AS554" s="47">
        <v>0.31665145127408323</v>
      </c>
      <c r="AT554" s="47">
        <v>0.93603619115209058</v>
      </c>
      <c r="AU554" s="13">
        <v>0</v>
      </c>
    </row>
    <row r="555" spans="4:47" x14ac:dyDescent="0.25">
      <c r="D555" s="8">
        <v>551</v>
      </c>
      <c r="E555" s="8">
        <f t="shared" ca="1" si="93"/>
        <v>0.13066400761991925</v>
      </c>
      <c r="F555" s="21">
        <f t="shared" ca="1" si="94"/>
        <v>252.25182678932327</v>
      </c>
      <c r="H555" s="8">
        <v>551</v>
      </c>
      <c r="I555" s="21">
        <f t="shared" ca="1" si="95"/>
        <v>0.91277321141040535</v>
      </c>
      <c r="J555" s="21">
        <f t="shared" ca="1" si="96"/>
        <v>59.423327207162345</v>
      </c>
      <c r="Q555" s="26"/>
      <c r="R555" s="42"/>
      <c r="S555" s="26"/>
      <c r="T555" s="26"/>
      <c r="U555" s="26"/>
      <c r="V555" s="26"/>
      <c r="W555" s="26"/>
      <c r="X555" s="26"/>
      <c r="Y555" s="26"/>
      <c r="AF555" s="8">
        <v>545</v>
      </c>
      <c r="AG555" s="8">
        <v>1</v>
      </c>
      <c r="AH555" s="8">
        <v>1</v>
      </c>
      <c r="AI555" s="8">
        <v>1</v>
      </c>
      <c r="AJ555" s="8">
        <v>1</v>
      </c>
      <c r="AK555" s="8">
        <v>1</v>
      </c>
      <c r="AL555" s="8">
        <v>1</v>
      </c>
      <c r="AM555" s="8">
        <v>1</v>
      </c>
      <c r="AN555" s="8">
        <v>0.81783393537038895</v>
      </c>
      <c r="AO555" s="8">
        <v>0.10661769024639701</v>
      </c>
      <c r="AP555" s="8">
        <v>1</v>
      </c>
      <c r="AQ555" s="8">
        <v>1</v>
      </c>
      <c r="AR555" s="8">
        <v>1</v>
      </c>
      <c r="AS555" s="47">
        <v>0.10661769024639701</v>
      </c>
      <c r="AT555" s="47">
        <v>0.91109967864075059</v>
      </c>
      <c r="AU555" s="13">
        <v>0</v>
      </c>
    </row>
    <row r="556" spans="4:47" x14ac:dyDescent="0.25">
      <c r="D556" s="8">
        <v>552</v>
      </c>
      <c r="E556" s="8">
        <f t="shared" ca="1" si="93"/>
        <v>0.95661186099571593</v>
      </c>
      <c r="F556" s="21">
        <f t="shared" ca="1" si="94"/>
        <v>9.7593316880705032</v>
      </c>
      <c r="H556" s="8">
        <v>552</v>
      </c>
      <c r="I556" s="21">
        <f t="shared" ca="1" si="95"/>
        <v>0.90879869634505639</v>
      </c>
      <c r="J556" s="21">
        <f t="shared" ca="1" si="96"/>
        <v>58.730768633808289</v>
      </c>
      <c r="Q556" s="26"/>
      <c r="R556" s="42"/>
      <c r="S556" s="26"/>
      <c r="T556" s="26"/>
      <c r="U556" s="26"/>
      <c r="V556" s="26"/>
      <c r="W556" s="26"/>
      <c r="X556" s="26"/>
      <c r="Y556" s="26"/>
      <c r="AF556" s="8">
        <v>546</v>
      </c>
      <c r="AG556" s="8">
        <v>1</v>
      </c>
      <c r="AH556" s="8">
        <v>1</v>
      </c>
      <c r="AI556" s="8">
        <v>1</v>
      </c>
      <c r="AJ556" s="8">
        <v>0.3300389105786356</v>
      </c>
      <c r="AK556" s="8">
        <v>0.71975394118846692</v>
      </c>
      <c r="AL556" s="8">
        <v>0.53335557980947967</v>
      </c>
      <c r="AM556" s="8">
        <v>0.5852291706063214</v>
      </c>
      <c r="AN556" s="8">
        <v>0</v>
      </c>
      <c r="AO556" s="8">
        <v>0.35949621422599498</v>
      </c>
      <c r="AP556" s="8">
        <v>1</v>
      </c>
      <c r="AQ556" s="8">
        <v>1</v>
      </c>
      <c r="AR556" s="8">
        <v>0.80516474770763213</v>
      </c>
      <c r="AS556" s="47">
        <v>0</v>
      </c>
      <c r="AT556" s="47">
        <v>0.6934282322821872</v>
      </c>
      <c r="AU556" s="13">
        <v>1</v>
      </c>
    </row>
    <row r="557" spans="4:47" x14ac:dyDescent="0.25">
      <c r="D557" s="8">
        <v>553</v>
      </c>
      <c r="E557" s="8">
        <f t="shared" ca="1" si="93"/>
        <v>0.59126790005177432</v>
      </c>
      <c r="F557" s="21">
        <f t="shared" ca="1" si="94"/>
        <v>79.798858639393799</v>
      </c>
      <c r="H557" s="8">
        <v>553</v>
      </c>
      <c r="I557" s="21">
        <f t="shared" ca="1" si="95"/>
        <v>7.2924292327681828E-2</v>
      </c>
      <c r="J557" s="21">
        <f t="shared" ca="1" si="96"/>
        <v>19.630835107554127</v>
      </c>
      <c r="Q557" s="26"/>
      <c r="R557" s="42"/>
      <c r="S557" s="26"/>
      <c r="T557" s="26"/>
      <c r="U557" s="26"/>
      <c r="V557" s="26"/>
      <c r="W557" s="26"/>
      <c r="X557" s="26"/>
      <c r="Y557" s="26"/>
      <c r="AF557" s="8">
        <v>547</v>
      </c>
      <c r="AG557" s="8">
        <v>0.66517245566478045</v>
      </c>
      <c r="AH557" s="8">
        <v>0.61962476169589664</v>
      </c>
      <c r="AI557" s="8">
        <v>0.55794439030432841</v>
      </c>
      <c r="AJ557" s="8">
        <v>1</v>
      </c>
      <c r="AK557" s="8">
        <v>1</v>
      </c>
      <c r="AL557" s="8">
        <v>1</v>
      </c>
      <c r="AM557" s="8">
        <v>1</v>
      </c>
      <c r="AN557" s="8">
        <v>1</v>
      </c>
      <c r="AO557" s="8">
        <v>1</v>
      </c>
      <c r="AP557" s="8">
        <v>1</v>
      </c>
      <c r="AQ557" s="8">
        <v>0.29211041779005126</v>
      </c>
      <c r="AR557" s="8">
        <v>9.3027324705373407E-2</v>
      </c>
      <c r="AS557" s="47">
        <v>9.3027324705373407E-2</v>
      </c>
      <c r="AT557" s="47">
        <v>0.76962541137560436</v>
      </c>
      <c r="AU557" s="13">
        <v>0</v>
      </c>
    </row>
    <row r="558" spans="4:47" x14ac:dyDescent="0.25">
      <c r="D558" s="8">
        <v>554</v>
      </c>
      <c r="E558" s="8">
        <f t="shared" ca="1" si="93"/>
        <v>0.79825144111969737</v>
      </c>
      <c r="F558" s="21">
        <f t="shared" ca="1" si="94"/>
        <v>38.851785315874906</v>
      </c>
      <c r="H558" s="8">
        <v>554</v>
      </c>
      <c r="I558" s="21">
        <f t="shared" ca="1" si="95"/>
        <v>0.20872317766845216</v>
      </c>
      <c r="J558" s="21">
        <f t="shared" ca="1" si="96"/>
        <v>1.5426946637511278</v>
      </c>
      <c r="Q558" s="26"/>
      <c r="R558" s="42"/>
      <c r="S558" s="26"/>
      <c r="T558" s="26"/>
      <c r="U558" s="26"/>
      <c r="V558" s="26"/>
      <c r="W558" s="26"/>
      <c r="X558" s="26"/>
      <c r="Y558" s="26"/>
      <c r="AF558" s="8">
        <v>548</v>
      </c>
      <c r="AG558" s="8">
        <v>1</v>
      </c>
      <c r="AH558" s="8">
        <v>1</v>
      </c>
      <c r="AI558" s="8">
        <v>0.56077908463034432</v>
      </c>
      <c r="AJ558" s="8">
        <v>0.37471982117155372</v>
      </c>
      <c r="AK558" s="8">
        <v>1</v>
      </c>
      <c r="AL558" s="8">
        <v>1</v>
      </c>
      <c r="AM558" s="8">
        <v>1</v>
      </c>
      <c r="AN558" s="8">
        <v>1</v>
      </c>
      <c r="AO558" s="8">
        <v>0.50610978818610119</v>
      </c>
      <c r="AP558" s="8">
        <v>0.33283233928711026</v>
      </c>
      <c r="AQ558" s="8">
        <v>1</v>
      </c>
      <c r="AR558" s="8">
        <v>1</v>
      </c>
      <c r="AS558" s="47">
        <v>0.33283233928711026</v>
      </c>
      <c r="AT558" s="47">
        <v>0.81404614362238559</v>
      </c>
      <c r="AU558" s="13">
        <v>0</v>
      </c>
    </row>
    <row r="559" spans="4:47" x14ac:dyDescent="0.25">
      <c r="D559" s="8">
        <v>555</v>
      </c>
      <c r="E559" s="8">
        <f t="shared" ca="1" si="93"/>
        <v>0.19505875066936629</v>
      </c>
      <c r="F559" s="21">
        <f t="shared" ca="1" si="94"/>
        <v>209.36141946658728</v>
      </c>
      <c r="H559" s="8">
        <v>555</v>
      </c>
      <c r="I559" s="21">
        <f t="shared" ca="1" si="95"/>
        <v>0.47373289546363617</v>
      </c>
      <c r="J559" s="21">
        <f t="shared" ca="1" si="96"/>
        <v>19.397891831212934</v>
      </c>
      <c r="Q559" s="26"/>
      <c r="R559" s="42"/>
      <c r="S559" s="26"/>
      <c r="T559" s="26"/>
      <c r="U559" s="26"/>
      <c r="V559" s="26"/>
      <c r="W559" s="26"/>
      <c r="X559" s="26"/>
      <c r="Y559" s="26"/>
      <c r="AF559" s="8">
        <v>549</v>
      </c>
      <c r="AG559" s="8">
        <v>0.6689277829718776</v>
      </c>
      <c r="AH559" s="8">
        <v>8.1763648141661954E-2</v>
      </c>
      <c r="AI559" s="8">
        <v>0.73951023632511237</v>
      </c>
      <c r="AJ559" s="8">
        <v>0.11710518489271635</v>
      </c>
      <c r="AK559" s="8">
        <v>1</v>
      </c>
      <c r="AL559" s="8">
        <v>1</v>
      </c>
      <c r="AM559" s="8">
        <v>1</v>
      </c>
      <c r="AN559" s="8">
        <v>1</v>
      </c>
      <c r="AO559" s="8">
        <v>1</v>
      </c>
      <c r="AP559" s="8">
        <v>1</v>
      </c>
      <c r="AQ559" s="8">
        <v>0.74450905546570234</v>
      </c>
      <c r="AR559" s="8">
        <v>0.15074199875919975</v>
      </c>
      <c r="AS559" s="47">
        <v>8.1763648141661954E-2</v>
      </c>
      <c r="AT559" s="47">
        <v>0.71362298607797525</v>
      </c>
      <c r="AU559" s="13">
        <v>0</v>
      </c>
    </row>
    <row r="560" spans="4:47" x14ac:dyDescent="0.25">
      <c r="D560" s="8">
        <v>556</v>
      </c>
      <c r="E560" s="8">
        <f t="shared" ca="1" si="93"/>
        <v>0.60391725907590121</v>
      </c>
      <c r="F560" s="21">
        <f t="shared" ca="1" si="94"/>
        <v>77.058073546692469</v>
      </c>
      <c r="H560" s="8">
        <v>556</v>
      </c>
      <c r="I560" s="21">
        <f t="shared" ca="1" si="95"/>
        <v>0.67138298746864788</v>
      </c>
      <c r="J560" s="21">
        <f t="shared" ca="1" si="96"/>
        <v>33.723087356290613</v>
      </c>
      <c r="Q560" s="26"/>
      <c r="R560" s="42"/>
      <c r="S560" s="26"/>
      <c r="T560" s="26"/>
      <c r="U560" s="26"/>
      <c r="V560" s="26"/>
      <c r="W560" s="26"/>
      <c r="X560" s="26"/>
      <c r="Y560" s="26"/>
      <c r="AF560" s="8">
        <v>550</v>
      </c>
      <c r="AG560" s="8">
        <v>0</v>
      </c>
      <c r="AH560" s="8">
        <v>0</v>
      </c>
      <c r="AI560" s="8">
        <v>0.71787618412335796</v>
      </c>
      <c r="AJ560" s="8">
        <v>0.38775107390780855</v>
      </c>
      <c r="AK560" s="8">
        <v>1</v>
      </c>
      <c r="AL560" s="8">
        <v>1</v>
      </c>
      <c r="AM560" s="8">
        <v>1</v>
      </c>
      <c r="AN560" s="8">
        <v>0.10262944556105198</v>
      </c>
      <c r="AO560" s="8">
        <v>1</v>
      </c>
      <c r="AP560" s="8">
        <v>1</v>
      </c>
      <c r="AQ560" s="8">
        <v>1</v>
      </c>
      <c r="AR560" s="8">
        <v>1</v>
      </c>
      <c r="AS560" s="47">
        <v>0</v>
      </c>
      <c r="AT560" s="47">
        <v>0.68785810065055064</v>
      </c>
      <c r="AU560" s="13">
        <v>2</v>
      </c>
    </row>
    <row r="561" spans="4:47" x14ac:dyDescent="0.25">
      <c r="D561" s="8">
        <v>557</v>
      </c>
      <c r="E561" s="8">
        <f t="shared" ca="1" si="93"/>
        <v>0.87362646706722513</v>
      </c>
      <c r="F561" s="21">
        <f t="shared" ca="1" si="94"/>
        <v>25.151918700294889</v>
      </c>
      <c r="H561" s="8">
        <v>557</v>
      </c>
      <c r="I561" s="21">
        <f t="shared" ca="1" si="95"/>
        <v>0.66933621827841594</v>
      </c>
      <c r="J561" s="21">
        <f t="shared" ca="1" si="96"/>
        <v>33.564151185337543</v>
      </c>
      <c r="Q561" s="26"/>
      <c r="R561" s="42"/>
      <c r="S561" s="26"/>
      <c r="T561" s="26"/>
      <c r="U561" s="26"/>
      <c r="V561" s="26"/>
      <c r="W561" s="26"/>
      <c r="X561" s="26"/>
      <c r="Y561" s="26"/>
      <c r="AF561" s="8">
        <v>551</v>
      </c>
      <c r="AG561" s="8">
        <v>0.22675989443720732</v>
      </c>
      <c r="AH561" s="8">
        <v>0</v>
      </c>
      <c r="AI561" s="8">
        <v>0.3182791355143455</v>
      </c>
      <c r="AJ561" s="8">
        <v>1</v>
      </c>
      <c r="AK561" s="8">
        <v>1</v>
      </c>
      <c r="AL561" s="8">
        <v>1</v>
      </c>
      <c r="AM561" s="8">
        <v>1</v>
      </c>
      <c r="AN561" s="8">
        <v>1</v>
      </c>
      <c r="AO561" s="8">
        <v>1</v>
      </c>
      <c r="AP561" s="8">
        <v>0.86166855862933101</v>
      </c>
      <c r="AQ561" s="8">
        <v>1</v>
      </c>
      <c r="AR561" s="8">
        <v>1</v>
      </c>
      <c r="AS561" s="47">
        <v>0</v>
      </c>
      <c r="AT561" s="47">
        <v>0.78796694587947236</v>
      </c>
      <c r="AU561" s="13">
        <v>1</v>
      </c>
    </row>
    <row r="562" spans="4:47" x14ac:dyDescent="0.25">
      <c r="D562" s="8">
        <v>558</v>
      </c>
      <c r="E562" s="8">
        <f t="shared" ca="1" si="93"/>
        <v>0.66829384293190286</v>
      </c>
      <c r="F562" s="21">
        <f t="shared" ca="1" si="94"/>
        <v>63.68711976113471</v>
      </c>
      <c r="H562" s="8">
        <v>558</v>
      </c>
      <c r="I562" s="21">
        <f t="shared" ca="1" si="95"/>
        <v>0.93101222816981211</v>
      </c>
      <c r="J562" s="21">
        <f t="shared" ca="1" si="96"/>
        <v>62.946557456688211</v>
      </c>
      <c r="Q562" s="26"/>
      <c r="R562" s="42"/>
      <c r="S562" s="26"/>
      <c r="T562" s="26"/>
      <c r="U562" s="26"/>
      <c r="V562" s="26"/>
      <c r="W562" s="26"/>
      <c r="X562" s="26"/>
      <c r="Y562" s="26"/>
      <c r="AF562" s="8">
        <v>552</v>
      </c>
      <c r="AG562" s="8">
        <v>1</v>
      </c>
      <c r="AH562" s="8">
        <v>1</v>
      </c>
      <c r="AI562" s="8">
        <v>1</v>
      </c>
      <c r="AJ562" s="8">
        <v>1</v>
      </c>
      <c r="AK562" s="8">
        <v>1</v>
      </c>
      <c r="AL562" s="8">
        <v>0.41577166520825509</v>
      </c>
      <c r="AM562" s="8">
        <v>0.45730809603030081</v>
      </c>
      <c r="AN562" s="8">
        <v>1</v>
      </c>
      <c r="AO562" s="8">
        <v>0.73947904444624635</v>
      </c>
      <c r="AP562" s="8">
        <v>0.53800775347917806</v>
      </c>
      <c r="AQ562" s="8">
        <v>1</v>
      </c>
      <c r="AR562" s="8">
        <v>1</v>
      </c>
      <c r="AS562" s="47">
        <v>0.41577166520825509</v>
      </c>
      <c r="AT562" s="47">
        <v>0.84523921266966817</v>
      </c>
      <c r="AU562" s="13">
        <v>0</v>
      </c>
    </row>
    <row r="563" spans="4:47" x14ac:dyDescent="0.25">
      <c r="D563" s="8">
        <v>559</v>
      </c>
      <c r="E563" s="8">
        <f t="shared" ca="1" si="93"/>
        <v>0.4940799417641436</v>
      </c>
      <c r="F563" s="21">
        <f t="shared" ca="1" si="94"/>
        <v>102.45033022555359</v>
      </c>
      <c r="H563" s="8">
        <v>559</v>
      </c>
      <c r="I563" s="21">
        <f t="shared" ca="1" si="95"/>
        <v>9.9753864145105564E-2</v>
      </c>
      <c r="J563" s="21">
        <f t="shared" ca="1" si="96"/>
        <v>14.812978425758267</v>
      </c>
      <c r="Q563" s="26"/>
      <c r="R563" s="42"/>
      <c r="S563" s="26"/>
      <c r="T563" s="26"/>
      <c r="U563" s="26"/>
      <c r="V563" s="26"/>
      <c r="W563" s="26"/>
      <c r="X563" s="26"/>
      <c r="Y563" s="26"/>
      <c r="AF563" s="8">
        <v>553</v>
      </c>
      <c r="AG563" s="8">
        <v>1</v>
      </c>
      <c r="AH563" s="8">
        <v>1</v>
      </c>
      <c r="AI563" s="8">
        <v>1</v>
      </c>
      <c r="AJ563" s="8">
        <v>1</v>
      </c>
      <c r="AK563" s="8">
        <v>1</v>
      </c>
      <c r="AL563" s="8">
        <v>1</v>
      </c>
      <c r="AM563" s="8">
        <v>1</v>
      </c>
      <c r="AN563" s="8">
        <v>0.88945412849599026</v>
      </c>
      <c r="AO563" s="8">
        <v>1</v>
      </c>
      <c r="AP563" s="8">
        <v>0.473424443075454</v>
      </c>
      <c r="AQ563" s="8">
        <v>0</v>
      </c>
      <c r="AR563" s="8">
        <v>0.33676944159050171</v>
      </c>
      <c r="AS563" s="47">
        <v>0</v>
      </c>
      <c r="AT563" s="47">
        <v>0.80736736550142552</v>
      </c>
      <c r="AU563" s="13">
        <v>1</v>
      </c>
    </row>
    <row r="564" spans="4:47" x14ac:dyDescent="0.25">
      <c r="D564" s="8">
        <v>560</v>
      </c>
      <c r="E564" s="8">
        <f t="shared" ca="1" si="93"/>
        <v>0.64260858778285468</v>
      </c>
      <c r="F564" s="21">
        <f t="shared" ca="1" si="94"/>
        <v>68.914451157394097</v>
      </c>
      <c r="H564" s="8">
        <v>560</v>
      </c>
      <c r="I564" s="21">
        <f t="shared" ca="1" si="95"/>
        <v>8.6593592929455121E-2</v>
      </c>
      <c r="J564" s="21">
        <f t="shared" ca="1" si="96"/>
        <v>17.035822054878778</v>
      </c>
      <c r="Q564" s="26"/>
      <c r="R564" s="42"/>
      <c r="S564" s="26"/>
      <c r="T564" s="26"/>
      <c r="U564" s="26"/>
      <c r="V564" s="26"/>
      <c r="W564" s="26"/>
      <c r="X564" s="26"/>
      <c r="Y564" s="26"/>
      <c r="AF564" s="8">
        <v>554</v>
      </c>
      <c r="AG564" s="8">
        <v>1</v>
      </c>
      <c r="AH564" s="8">
        <v>1</v>
      </c>
      <c r="AI564" s="8">
        <v>1</v>
      </c>
      <c r="AJ564" s="8">
        <v>0.99889194903444145</v>
      </c>
      <c r="AK564" s="8">
        <v>1</v>
      </c>
      <c r="AL564" s="8">
        <v>1</v>
      </c>
      <c r="AM564" s="8">
        <v>0.94415005565561816</v>
      </c>
      <c r="AN564" s="8">
        <v>1</v>
      </c>
      <c r="AO564" s="8">
        <v>1</v>
      </c>
      <c r="AP564" s="8">
        <v>1</v>
      </c>
      <c r="AQ564" s="8">
        <v>0.31928785295895068</v>
      </c>
      <c r="AR564" s="8">
        <v>0.78228537453598557</v>
      </c>
      <c r="AS564" s="47">
        <v>0.31928785295895068</v>
      </c>
      <c r="AT564" s="47">
        <v>0.9207257325910726</v>
      </c>
      <c r="AU564" s="13">
        <v>0</v>
      </c>
    </row>
    <row r="565" spans="4:47" x14ac:dyDescent="0.25">
      <c r="D565" s="8">
        <v>561</v>
      </c>
      <c r="E565" s="8">
        <f t="shared" ca="1" si="93"/>
        <v>0.88929946039184526</v>
      </c>
      <c r="F565" s="21">
        <f t="shared" ca="1" si="94"/>
        <v>22.308814831657301</v>
      </c>
      <c r="H565" s="8">
        <v>561</v>
      </c>
      <c r="I565" s="21">
        <f t="shared" ca="1" si="95"/>
        <v>0.21324693475792678</v>
      </c>
      <c r="J565" s="21">
        <f t="shared" ca="1" si="96"/>
        <v>1.1026763967071496</v>
      </c>
      <c r="Q565" s="26"/>
      <c r="R565" s="42"/>
      <c r="S565" s="26"/>
      <c r="T565" s="26"/>
      <c r="U565" s="26"/>
      <c r="V565" s="26"/>
      <c r="W565" s="26"/>
      <c r="X565" s="26"/>
      <c r="Y565" s="26"/>
      <c r="AF565" s="8">
        <v>555</v>
      </c>
      <c r="AG565" s="8">
        <v>1</v>
      </c>
      <c r="AH565" s="8">
        <v>1</v>
      </c>
      <c r="AI565" s="8">
        <v>1</v>
      </c>
      <c r="AJ565" s="8">
        <v>1</v>
      </c>
      <c r="AK565" s="8">
        <v>1</v>
      </c>
      <c r="AL565" s="8">
        <v>1</v>
      </c>
      <c r="AM565" s="8">
        <v>1</v>
      </c>
      <c r="AN565" s="8">
        <v>0.94298209972898361</v>
      </c>
      <c r="AO565" s="8">
        <v>0</v>
      </c>
      <c r="AP565" s="8">
        <v>0.75057652998000246</v>
      </c>
      <c r="AQ565" s="8">
        <v>0.23548078189099517</v>
      </c>
      <c r="AR565" s="8">
        <v>0.84090938762528822</v>
      </c>
      <c r="AS565" s="47">
        <v>0</v>
      </c>
      <c r="AT565" s="47">
        <v>0.81543269039477362</v>
      </c>
      <c r="AU565" s="13">
        <v>1</v>
      </c>
    </row>
    <row r="566" spans="4:47" x14ac:dyDescent="0.25">
      <c r="D566" s="8">
        <v>562</v>
      </c>
      <c r="E566" s="8">
        <f t="shared" ca="1" si="93"/>
        <v>0.8890858771585084</v>
      </c>
      <c r="F566" s="21">
        <f t="shared" ca="1" si="94"/>
        <v>22.347632894902056</v>
      </c>
      <c r="H566" s="8">
        <v>562</v>
      </c>
      <c r="I566" s="21">
        <f t="shared" ca="1" si="95"/>
        <v>0.90843842722112156</v>
      </c>
      <c r="J566" s="21">
        <f t="shared" ca="1" si="96"/>
        <v>58.669108190644302</v>
      </c>
      <c r="Q566" s="26"/>
      <c r="R566" s="42"/>
      <c r="S566" s="26"/>
      <c r="T566" s="26"/>
      <c r="U566" s="26"/>
      <c r="V566" s="26"/>
      <c r="W566" s="26"/>
      <c r="X566" s="26"/>
      <c r="Y566" s="26"/>
      <c r="AF566" s="8">
        <v>556</v>
      </c>
      <c r="AG566" s="8">
        <v>1</v>
      </c>
      <c r="AH566" s="8">
        <v>1</v>
      </c>
      <c r="AI566" s="8">
        <v>1</v>
      </c>
      <c r="AJ566" s="8">
        <v>1</v>
      </c>
      <c r="AK566" s="8">
        <v>0.89739710191380229</v>
      </c>
      <c r="AL566" s="8">
        <v>0.22504005983937531</v>
      </c>
      <c r="AM566" s="8">
        <v>1</v>
      </c>
      <c r="AN566" s="8">
        <v>1</v>
      </c>
      <c r="AO566" s="8">
        <v>1</v>
      </c>
      <c r="AP566" s="8">
        <v>0.6507364298921593</v>
      </c>
      <c r="AQ566" s="8">
        <v>0</v>
      </c>
      <c r="AR566" s="8">
        <v>0.8278111909704392</v>
      </c>
      <c r="AS566" s="47">
        <v>0</v>
      </c>
      <c r="AT566" s="47">
        <v>0.80111092657876626</v>
      </c>
      <c r="AU566" s="13">
        <v>1</v>
      </c>
    </row>
    <row r="567" spans="4:47" x14ac:dyDescent="0.25">
      <c r="D567" s="8">
        <v>563</v>
      </c>
      <c r="E567" s="8">
        <f t="shared" ca="1" si="93"/>
        <v>0.72147233295050617</v>
      </c>
      <c r="F567" s="21">
        <f t="shared" ca="1" si="94"/>
        <v>53.244201010003415</v>
      </c>
      <c r="H567" s="8">
        <v>563</v>
      </c>
      <c r="I567" s="21">
        <f t="shared" ca="1" si="95"/>
        <v>0.62766818474762631</v>
      </c>
      <c r="J567" s="21">
        <f t="shared" ca="1" si="96"/>
        <v>30.404743178414506</v>
      </c>
      <c r="Q567" s="26"/>
      <c r="R567" s="42"/>
      <c r="S567" s="26"/>
      <c r="T567" s="26"/>
      <c r="U567" s="26"/>
      <c r="V567" s="26"/>
      <c r="W567" s="26"/>
      <c r="X567" s="26"/>
      <c r="Y567" s="26"/>
      <c r="AF567" s="8">
        <v>557</v>
      </c>
      <c r="AG567" s="8">
        <v>1</v>
      </c>
      <c r="AH567" s="8">
        <v>1</v>
      </c>
      <c r="AI567" s="8">
        <v>1</v>
      </c>
      <c r="AJ567" s="8">
        <v>0.57678433319282096</v>
      </c>
      <c r="AK567" s="8">
        <v>0</v>
      </c>
      <c r="AL567" s="8">
        <v>0.72130271099304077</v>
      </c>
      <c r="AM567" s="8">
        <v>1</v>
      </c>
      <c r="AN567" s="8">
        <v>9.1683621492495967E-2</v>
      </c>
      <c r="AO567" s="8">
        <v>0.49823283620207803</v>
      </c>
      <c r="AP567" s="8">
        <v>0.55379182212979483</v>
      </c>
      <c r="AQ567" s="8">
        <v>0.92794129776957557</v>
      </c>
      <c r="AR567" s="8">
        <v>1</v>
      </c>
      <c r="AS567" s="47">
        <v>0</v>
      </c>
      <c r="AT567" s="47">
        <v>0.69517143588223695</v>
      </c>
      <c r="AU567" s="13">
        <v>1</v>
      </c>
    </row>
    <row r="568" spans="4:47" x14ac:dyDescent="0.25">
      <c r="D568" s="8">
        <v>564</v>
      </c>
      <c r="E568" s="8">
        <f t="shared" ca="1" si="93"/>
        <v>0.61317296086503181</v>
      </c>
      <c r="F568" s="21">
        <f t="shared" ca="1" si="94"/>
        <v>75.078094605939697</v>
      </c>
      <c r="H568" s="8">
        <v>564</v>
      </c>
      <c r="I568" s="21">
        <f t="shared" ca="1" si="95"/>
        <v>0.7742970854705864</v>
      </c>
      <c r="J568" s="21">
        <f t="shared" ca="1" si="96"/>
        <v>42.418366488128726</v>
      </c>
      <c r="Q568" s="26"/>
      <c r="R568" s="42"/>
      <c r="S568" s="26"/>
      <c r="T568" s="26"/>
      <c r="U568" s="26"/>
      <c r="V568" s="26"/>
      <c r="W568" s="26"/>
      <c r="X568" s="26"/>
      <c r="Y568" s="26"/>
      <c r="AF568" s="8">
        <v>558</v>
      </c>
      <c r="AG568" s="8">
        <v>1</v>
      </c>
      <c r="AH568" s="8">
        <v>1</v>
      </c>
      <c r="AI568" s="8">
        <v>1</v>
      </c>
      <c r="AJ568" s="8">
        <v>1</v>
      </c>
      <c r="AK568" s="8">
        <v>0.50221140427381594</v>
      </c>
      <c r="AL568" s="8">
        <v>0.12432051127276887</v>
      </c>
      <c r="AM568" s="8">
        <v>0</v>
      </c>
      <c r="AN568" s="8">
        <v>0.18646244294335879</v>
      </c>
      <c r="AO568" s="8">
        <v>0.51070244615402771</v>
      </c>
      <c r="AP568" s="8">
        <v>0.51142137736267967</v>
      </c>
      <c r="AQ568" s="8">
        <v>1</v>
      </c>
      <c r="AR568" s="8">
        <v>1</v>
      </c>
      <c r="AS568" s="47">
        <v>0</v>
      </c>
      <c r="AT568" s="47">
        <v>0.65000997447884767</v>
      </c>
      <c r="AU568" s="13">
        <v>1</v>
      </c>
    </row>
    <row r="569" spans="4:47" x14ac:dyDescent="0.25">
      <c r="D569" s="8">
        <v>565</v>
      </c>
      <c r="E569" s="8">
        <f t="shared" ca="1" si="93"/>
        <v>0.45801089370455028</v>
      </c>
      <c r="F569" s="21">
        <f t="shared" ca="1" si="94"/>
        <v>111.74072147823507</v>
      </c>
      <c r="H569" s="8">
        <v>565</v>
      </c>
      <c r="I569" s="21">
        <f t="shared" ca="1" si="95"/>
        <v>0.11063919250485177</v>
      </c>
      <c r="J569" s="21">
        <f t="shared" ca="1" si="96"/>
        <v>13.131495131501055</v>
      </c>
      <c r="Q569" s="26"/>
      <c r="R569" s="42"/>
      <c r="S569" s="26"/>
      <c r="T569" s="26"/>
      <c r="U569" s="26"/>
      <c r="V569" s="26"/>
      <c r="W569" s="26"/>
      <c r="X569" s="26"/>
      <c r="Y569" s="26"/>
      <c r="AF569" s="8">
        <v>559</v>
      </c>
      <c r="AG569" s="8">
        <v>0.8141015530700022</v>
      </c>
      <c r="AH569" s="8">
        <v>1</v>
      </c>
      <c r="AI569" s="8">
        <v>0.54536859514736269</v>
      </c>
      <c r="AJ569" s="8">
        <v>0.33538809124002</v>
      </c>
      <c r="AK569" s="8">
        <v>1</v>
      </c>
      <c r="AL569" s="8">
        <v>1</v>
      </c>
      <c r="AM569" s="8">
        <v>0.66386107729246557</v>
      </c>
      <c r="AN569" s="8">
        <v>1</v>
      </c>
      <c r="AO569" s="8">
        <v>0.73072303155883367</v>
      </c>
      <c r="AP569" s="8">
        <v>8.2039919271342257E-2</v>
      </c>
      <c r="AQ569" s="8">
        <v>1</v>
      </c>
      <c r="AR569" s="8">
        <v>1</v>
      </c>
      <c r="AS569" s="47">
        <v>8.2039919271342257E-2</v>
      </c>
      <c r="AT569" s="47">
        <v>0.76232832649912863</v>
      </c>
      <c r="AU569" s="13">
        <v>0</v>
      </c>
    </row>
    <row r="570" spans="4:47" x14ac:dyDescent="0.25">
      <c r="D570" s="8">
        <v>566</v>
      </c>
      <c r="E570" s="8">
        <f t="shared" ca="1" si="93"/>
        <v>0.9116470314569185</v>
      </c>
      <c r="F570" s="21">
        <f t="shared" ca="1" si="94"/>
        <v>18.227798596563108</v>
      </c>
      <c r="H570" s="8">
        <v>566</v>
      </c>
      <c r="I570" s="21">
        <f t="shared" ca="1" si="95"/>
        <v>0.61835777529898739</v>
      </c>
      <c r="J570" s="21">
        <f t="shared" ca="1" si="96"/>
        <v>29.715693743230073</v>
      </c>
      <c r="Q570" s="26"/>
      <c r="R570" s="42"/>
      <c r="S570" s="26"/>
      <c r="T570" s="26"/>
      <c r="U570" s="26"/>
      <c r="V570" s="26"/>
      <c r="W570" s="26"/>
      <c r="X570" s="26"/>
      <c r="Y570" s="26"/>
      <c r="AF570" s="8">
        <v>560</v>
      </c>
      <c r="AG570" s="8">
        <v>0</v>
      </c>
      <c r="AH570" s="8">
        <v>0.30639309786550128</v>
      </c>
      <c r="AI570" s="8">
        <v>1</v>
      </c>
      <c r="AJ570" s="8">
        <v>0.42615218793871462</v>
      </c>
      <c r="AK570" s="8">
        <v>0</v>
      </c>
      <c r="AL570" s="8">
        <v>0</v>
      </c>
      <c r="AM570" s="8">
        <v>0.57840567628567618</v>
      </c>
      <c r="AN570" s="8">
        <v>1</v>
      </c>
      <c r="AO570" s="8">
        <v>1</v>
      </c>
      <c r="AP570" s="8">
        <v>1</v>
      </c>
      <c r="AQ570" s="8">
        <v>1</v>
      </c>
      <c r="AR570" s="8">
        <v>1</v>
      </c>
      <c r="AS570" s="47">
        <v>0</v>
      </c>
      <c r="AT570" s="47">
        <v>0.61176478998151074</v>
      </c>
      <c r="AU570" s="13">
        <v>3</v>
      </c>
    </row>
    <row r="571" spans="4:47" x14ac:dyDescent="0.25">
      <c r="D571" s="8">
        <v>567</v>
      </c>
      <c r="E571" s="8">
        <f t="shared" ca="1" si="93"/>
        <v>0.72555210022708405</v>
      </c>
      <c r="F571" s="21">
        <f t="shared" ca="1" si="94"/>
        <v>52.461444552860215</v>
      </c>
      <c r="H571" s="8">
        <v>567</v>
      </c>
      <c r="I571" s="21">
        <f t="shared" ca="1" si="95"/>
        <v>0.78512266642891437</v>
      </c>
      <c r="J571" s="21">
        <f t="shared" ca="1" si="96"/>
        <v>43.445429065772984</v>
      </c>
      <c r="Q571" s="26"/>
      <c r="R571" s="42"/>
      <c r="S571" s="26"/>
      <c r="T571" s="26"/>
      <c r="U571" s="26"/>
      <c r="V571" s="26"/>
      <c r="W571" s="26"/>
      <c r="X571" s="26"/>
      <c r="Y571" s="26"/>
      <c r="AF571" s="8">
        <v>561</v>
      </c>
      <c r="AG571" s="8">
        <v>1</v>
      </c>
      <c r="AH571" s="8">
        <v>1</v>
      </c>
      <c r="AI571" s="8">
        <v>5.8030578318369316E-2</v>
      </c>
      <c r="AJ571" s="8">
        <v>0</v>
      </c>
      <c r="AK571" s="8">
        <v>0.71522927290483962</v>
      </c>
      <c r="AL571" s="8">
        <v>1</v>
      </c>
      <c r="AM571" s="8">
        <v>0.75454651274095896</v>
      </c>
      <c r="AN571" s="8">
        <v>1</v>
      </c>
      <c r="AO571" s="8">
        <v>1</v>
      </c>
      <c r="AP571" s="8">
        <v>1</v>
      </c>
      <c r="AQ571" s="8">
        <v>1</v>
      </c>
      <c r="AR571" s="8">
        <v>1</v>
      </c>
      <c r="AS571" s="47">
        <v>0</v>
      </c>
      <c r="AT571" s="47">
        <v>0.79277259529558686</v>
      </c>
      <c r="AU571" s="13">
        <v>1</v>
      </c>
    </row>
    <row r="572" spans="4:47" x14ac:dyDescent="0.25">
      <c r="D572" s="8">
        <v>568</v>
      </c>
      <c r="E572" s="8">
        <f t="shared" ca="1" si="93"/>
        <v>0.92145528232890694</v>
      </c>
      <c r="F572" s="21">
        <f t="shared" ca="1" si="94"/>
        <v>16.419051722037452</v>
      </c>
      <c r="H572" s="8">
        <v>568</v>
      </c>
      <c r="I572" s="21">
        <f t="shared" ca="1" si="95"/>
        <v>0.31685522244394537</v>
      </c>
      <c r="J572" s="21">
        <f t="shared" ca="1" si="96"/>
        <v>7.8556113425625469</v>
      </c>
      <c r="Q572" s="26"/>
      <c r="R572" s="42"/>
      <c r="S572" s="26"/>
      <c r="T572" s="26"/>
      <c r="U572" s="26"/>
      <c r="V572" s="26"/>
      <c r="W572" s="26"/>
      <c r="X572" s="26"/>
      <c r="Y572" s="26"/>
      <c r="AF572" s="8">
        <v>562</v>
      </c>
      <c r="AG572" s="8">
        <v>0.9735456343562785</v>
      </c>
      <c r="AH572" s="8">
        <v>1</v>
      </c>
      <c r="AI572" s="8">
        <v>1</v>
      </c>
      <c r="AJ572" s="8">
        <v>1</v>
      </c>
      <c r="AK572" s="8">
        <v>1</v>
      </c>
      <c r="AL572" s="8">
        <v>1</v>
      </c>
      <c r="AM572" s="8">
        <v>0.59645693960661561</v>
      </c>
      <c r="AN572" s="8">
        <v>0.25658011040556422</v>
      </c>
      <c r="AO572" s="8">
        <v>0.57934601114684481</v>
      </c>
      <c r="AP572" s="8">
        <v>0.70074908238987721</v>
      </c>
      <c r="AQ572" s="8">
        <v>1</v>
      </c>
      <c r="AR572" s="8">
        <v>1</v>
      </c>
      <c r="AS572" s="47">
        <v>0.25658011040556422</v>
      </c>
      <c r="AT572" s="47">
        <v>0.84034976740798284</v>
      </c>
      <c r="AU572" s="13">
        <v>0</v>
      </c>
    </row>
    <row r="573" spans="4:47" x14ac:dyDescent="0.25">
      <c r="D573" s="8">
        <v>569</v>
      </c>
      <c r="E573" s="8">
        <f t="shared" ca="1" si="93"/>
        <v>5.1297902225261427E-2</v>
      </c>
      <c r="F573" s="21">
        <f t="shared" ca="1" si="94"/>
        <v>347.84930935951945</v>
      </c>
      <c r="H573" s="8">
        <v>569</v>
      </c>
      <c r="I573" s="21">
        <f t="shared" ca="1" si="95"/>
        <v>0.55424335137968195</v>
      </c>
      <c r="J573" s="21">
        <f t="shared" ca="1" si="96"/>
        <v>25.08381634442344</v>
      </c>
      <c r="Q573" s="26"/>
      <c r="R573" s="42"/>
      <c r="S573" s="26"/>
      <c r="T573" s="26"/>
      <c r="U573" s="26"/>
      <c r="V573" s="26"/>
      <c r="W573" s="26"/>
      <c r="X573" s="26"/>
      <c r="Y573" s="26"/>
      <c r="AF573" s="8">
        <v>563</v>
      </c>
      <c r="AG573" s="8">
        <v>1</v>
      </c>
      <c r="AH573" s="8">
        <v>1</v>
      </c>
      <c r="AI573" s="8">
        <v>1</v>
      </c>
      <c r="AJ573" s="8">
        <v>1</v>
      </c>
      <c r="AK573" s="8">
        <v>0.2559090018002016</v>
      </c>
      <c r="AL573" s="8">
        <v>0.75313079919894033</v>
      </c>
      <c r="AM573" s="8">
        <v>1</v>
      </c>
      <c r="AN573" s="8">
        <v>1</v>
      </c>
      <c r="AO573" s="8">
        <v>1</v>
      </c>
      <c r="AP573" s="8">
        <v>1</v>
      </c>
      <c r="AQ573" s="8">
        <v>1</v>
      </c>
      <c r="AR573" s="8">
        <v>1</v>
      </c>
      <c r="AS573" s="47">
        <v>0.2559090018002016</v>
      </c>
      <c r="AT573" s="47">
        <v>0.91651261104595738</v>
      </c>
      <c r="AU573" s="13">
        <v>0</v>
      </c>
    </row>
    <row r="574" spans="4:47" x14ac:dyDescent="0.25">
      <c r="D574" s="8">
        <v>570</v>
      </c>
      <c r="E574" s="8">
        <f t="shared" ca="1" si="93"/>
        <v>0.29842014525185678</v>
      </c>
      <c r="F574" s="21">
        <f t="shared" ca="1" si="94"/>
        <v>162.05656772714045</v>
      </c>
      <c r="H574" s="8">
        <v>570</v>
      </c>
      <c r="I574" s="21">
        <f t="shared" ca="1" si="95"/>
        <v>0.55496985806022292</v>
      </c>
      <c r="J574" s="21">
        <f t="shared" ca="1" si="96"/>
        <v>25.135490536235068</v>
      </c>
      <c r="Q574" s="26"/>
      <c r="R574" s="42"/>
      <c r="S574" s="26"/>
      <c r="T574" s="26"/>
      <c r="U574" s="26"/>
      <c r="V574" s="26"/>
      <c r="W574" s="26"/>
      <c r="X574" s="26"/>
      <c r="Y574" s="26"/>
      <c r="AF574" s="8">
        <v>564</v>
      </c>
      <c r="AG574" s="8">
        <v>1</v>
      </c>
      <c r="AH574" s="8">
        <v>1</v>
      </c>
      <c r="AI574" s="8">
        <v>1</v>
      </c>
      <c r="AJ574" s="8">
        <v>0.77781668162230444</v>
      </c>
      <c r="AK574" s="8">
        <v>1</v>
      </c>
      <c r="AL574" s="8">
        <v>1</v>
      </c>
      <c r="AM574" s="8">
        <v>1</v>
      </c>
      <c r="AN574" s="8">
        <v>1</v>
      </c>
      <c r="AO574" s="8">
        <v>1</v>
      </c>
      <c r="AP574" s="8">
        <v>0.6760788555092726</v>
      </c>
      <c r="AQ574" s="8">
        <v>1</v>
      </c>
      <c r="AR574" s="8">
        <v>0.82655500082675581</v>
      </c>
      <c r="AS574" s="47">
        <v>0.6760788555092726</v>
      </c>
      <c r="AT574" s="47">
        <v>0.93949630135640005</v>
      </c>
      <c r="AU574" s="13">
        <v>0</v>
      </c>
    </row>
    <row r="575" spans="4:47" x14ac:dyDescent="0.25">
      <c r="D575" s="8">
        <v>571</v>
      </c>
      <c r="E575" s="8">
        <f t="shared" ca="1" si="93"/>
        <v>0.41864647233336505</v>
      </c>
      <c r="F575" s="21">
        <f t="shared" ca="1" si="94"/>
        <v>122.58137129266181</v>
      </c>
      <c r="H575" s="8">
        <v>571</v>
      </c>
      <c r="I575" s="21">
        <f t="shared" ca="1" si="95"/>
        <v>0.20724317364018441</v>
      </c>
      <c r="J575" s="21">
        <f t="shared" ca="1" si="96"/>
        <v>1.6878679423166574</v>
      </c>
      <c r="Q575" s="26"/>
      <c r="R575" s="42"/>
      <c r="S575" s="26"/>
      <c r="T575" s="26"/>
      <c r="U575" s="26"/>
      <c r="V575" s="26"/>
      <c r="W575" s="26"/>
      <c r="X575" s="26"/>
      <c r="Y575" s="26"/>
      <c r="AF575" s="8">
        <v>565</v>
      </c>
      <c r="AG575" s="8">
        <v>1</v>
      </c>
      <c r="AH575" s="8">
        <v>0.88902063862587966</v>
      </c>
      <c r="AI575" s="8">
        <v>0</v>
      </c>
      <c r="AJ575" s="8">
        <v>9.0179630772036029E-2</v>
      </c>
      <c r="AK575" s="8">
        <v>9.6301831222409678E-2</v>
      </c>
      <c r="AL575" s="8">
        <v>0.97475648639374413</v>
      </c>
      <c r="AM575" s="8">
        <v>1</v>
      </c>
      <c r="AN575" s="8">
        <v>1</v>
      </c>
      <c r="AO575" s="8">
        <v>1</v>
      </c>
      <c r="AP575" s="8">
        <v>1</v>
      </c>
      <c r="AQ575" s="8">
        <v>0.96690854192517384</v>
      </c>
      <c r="AR575" s="8">
        <v>0</v>
      </c>
      <c r="AS575" s="47">
        <v>0</v>
      </c>
      <c r="AT575" s="47">
        <v>0.6652966422524601</v>
      </c>
      <c r="AU575" s="13">
        <v>2</v>
      </c>
    </row>
    <row r="576" spans="4:47" x14ac:dyDescent="0.25">
      <c r="D576" s="8">
        <v>572</v>
      </c>
      <c r="E576" s="8">
        <f t="shared" ca="1" si="93"/>
        <v>0.32492197575985404</v>
      </c>
      <c r="F576" s="21">
        <f t="shared" ca="1" si="94"/>
        <v>152.31184485459286</v>
      </c>
      <c r="H576" s="8">
        <v>572</v>
      </c>
      <c r="I576" s="21">
        <f t="shared" ca="1" si="95"/>
        <v>0.50267785646254171</v>
      </c>
      <c r="J576" s="21">
        <f t="shared" ca="1" si="96"/>
        <v>21.438682033598688</v>
      </c>
      <c r="Q576" s="26"/>
      <c r="R576" s="42"/>
      <c r="S576" s="26"/>
      <c r="T576" s="26"/>
      <c r="U576" s="26"/>
      <c r="V576" s="26"/>
      <c r="W576" s="26"/>
      <c r="X576" s="26"/>
      <c r="Y576" s="26"/>
      <c r="AF576" s="8">
        <v>566</v>
      </c>
      <c r="AG576" s="8">
        <v>1</v>
      </c>
      <c r="AH576" s="8">
        <v>0.736090498811661</v>
      </c>
      <c r="AI576" s="8">
        <v>1</v>
      </c>
      <c r="AJ576" s="8">
        <v>1</v>
      </c>
      <c r="AK576" s="8">
        <v>1</v>
      </c>
      <c r="AL576" s="8">
        <v>1</v>
      </c>
      <c r="AM576" s="8">
        <v>1</v>
      </c>
      <c r="AN576" s="8">
        <v>1</v>
      </c>
      <c r="AO576" s="8">
        <v>1</v>
      </c>
      <c r="AP576" s="8">
        <v>0.27535302123320554</v>
      </c>
      <c r="AQ576" s="8">
        <v>0.68663453491268833</v>
      </c>
      <c r="AR576" s="8">
        <v>0.48552751875526623</v>
      </c>
      <c r="AS576" s="47">
        <v>0.27535302123320554</v>
      </c>
      <c r="AT576" s="47">
        <v>0.84875853905136922</v>
      </c>
      <c r="AU576" s="13">
        <v>0</v>
      </c>
    </row>
    <row r="577" spans="4:47" x14ac:dyDescent="0.25">
      <c r="D577" s="8">
        <v>573</v>
      </c>
      <c r="E577" s="8">
        <f t="shared" ca="1" si="93"/>
        <v>0.73250152373435862</v>
      </c>
      <c r="F577" s="21">
        <f t="shared" ca="1" si="94"/>
        <v>51.133465276651172</v>
      </c>
      <c r="H577" s="8">
        <v>573</v>
      </c>
      <c r="I577" s="21">
        <f t="shared" ca="1" si="95"/>
        <v>0.39882718960551899</v>
      </c>
      <c r="J577" s="21">
        <f t="shared" ca="1" si="96"/>
        <v>14.043226148935606</v>
      </c>
      <c r="Q577" s="26"/>
      <c r="R577" s="42"/>
      <c r="S577" s="26"/>
      <c r="T577" s="26"/>
      <c r="U577" s="26"/>
      <c r="V577" s="26"/>
      <c r="W577" s="26"/>
      <c r="X577" s="26"/>
      <c r="Y577" s="26"/>
      <c r="AF577" s="8">
        <v>567</v>
      </c>
      <c r="AG577" s="8">
        <v>0.47381948196491597</v>
      </c>
      <c r="AH577" s="8">
        <v>1</v>
      </c>
      <c r="AI577" s="8">
        <v>1</v>
      </c>
      <c r="AJ577" s="8">
        <v>1</v>
      </c>
      <c r="AK577" s="8">
        <v>1</v>
      </c>
      <c r="AL577" s="8">
        <v>1</v>
      </c>
      <c r="AM577" s="8">
        <v>1</v>
      </c>
      <c r="AN577" s="8">
        <v>1</v>
      </c>
      <c r="AO577" s="8">
        <v>1</v>
      </c>
      <c r="AP577" s="8">
        <v>0.23401231156693089</v>
      </c>
      <c r="AQ577" s="8">
        <v>0.63761778599873653</v>
      </c>
      <c r="AR577" s="8">
        <v>1</v>
      </c>
      <c r="AS577" s="47">
        <v>0.23401231156693089</v>
      </c>
      <c r="AT577" s="47">
        <v>0.86046936761492976</v>
      </c>
      <c r="AU577" s="13">
        <v>0</v>
      </c>
    </row>
    <row r="578" spans="4:47" x14ac:dyDescent="0.25">
      <c r="D578" s="8">
        <v>574</v>
      </c>
      <c r="E578" s="8">
        <f t="shared" ca="1" si="93"/>
        <v>0.8018771755655334</v>
      </c>
      <c r="F578" s="21">
        <f t="shared" ca="1" si="94"/>
        <v>38.186589326033449</v>
      </c>
      <c r="H578" s="8">
        <v>574</v>
      </c>
      <c r="I578" s="21">
        <f t="shared" ca="1" si="95"/>
        <v>0.74795470656626384</v>
      </c>
      <c r="J578" s="21">
        <f t="shared" ca="1" si="96"/>
        <v>40.028907437129703</v>
      </c>
      <c r="Q578" s="26"/>
      <c r="R578" s="42"/>
      <c r="S578" s="26"/>
      <c r="T578" s="26"/>
      <c r="U578" s="26"/>
      <c r="V578" s="26"/>
      <c r="W578" s="26"/>
      <c r="X578" s="26"/>
      <c r="Y578" s="26"/>
      <c r="AF578" s="8">
        <v>568</v>
      </c>
      <c r="AG578" s="8">
        <v>0.56384775513710805</v>
      </c>
      <c r="AH578" s="8">
        <v>1</v>
      </c>
      <c r="AI578" s="8">
        <v>1</v>
      </c>
      <c r="AJ578" s="8">
        <v>1</v>
      </c>
      <c r="AK578" s="8">
        <v>1</v>
      </c>
      <c r="AL578" s="8">
        <v>0.54126823294621618</v>
      </c>
      <c r="AM578" s="8">
        <v>1</v>
      </c>
      <c r="AN578" s="8">
        <v>0.44975838119106842</v>
      </c>
      <c r="AO578" s="8">
        <v>1</v>
      </c>
      <c r="AP578" s="8">
        <v>1</v>
      </c>
      <c r="AQ578" s="8">
        <v>1</v>
      </c>
      <c r="AR578" s="8">
        <v>1</v>
      </c>
      <c r="AS578" s="47">
        <v>0.44975838119106842</v>
      </c>
      <c r="AT578" s="47">
        <v>0.87852010195769847</v>
      </c>
      <c r="AU578" s="13">
        <v>0</v>
      </c>
    </row>
    <row r="579" spans="4:47" x14ac:dyDescent="0.25">
      <c r="D579" s="8">
        <v>575</v>
      </c>
      <c r="E579" s="8">
        <f t="shared" ca="1" si="93"/>
        <v>0.34720771004732842</v>
      </c>
      <c r="F579" s="21">
        <f t="shared" ca="1" si="94"/>
        <v>144.63723339128967</v>
      </c>
      <c r="H579" s="8">
        <v>575</v>
      </c>
      <c r="I579" s="21">
        <f t="shared" ca="1" si="95"/>
        <v>0.62071267036658317</v>
      </c>
      <c r="J579" s="21">
        <f t="shared" ca="1" si="96"/>
        <v>29.889479683785115</v>
      </c>
      <c r="Q579" s="26"/>
      <c r="R579" s="42"/>
      <c r="S579" s="26"/>
      <c r="T579" s="26"/>
      <c r="U579" s="26"/>
      <c r="V579" s="26"/>
      <c r="W579" s="26"/>
      <c r="X579" s="26"/>
      <c r="Y579" s="26"/>
      <c r="AF579" s="8">
        <v>569</v>
      </c>
      <c r="AG579" s="8">
        <v>1</v>
      </c>
      <c r="AH579" s="8">
        <v>1</v>
      </c>
      <c r="AI579" s="8">
        <v>1</v>
      </c>
      <c r="AJ579" s="8">
        <v>1</v>
      </c>
      <c r="AK579" s="8">
        <v>1</v>
      </c>
      <c r="AL579" s="8">
        <v>1</v>
      </c>
      <c r="AM579" s="8">
        <v>1</v>
      </c>
      <c r="AN579" s="8">
        <v>4.4194067287354567E-2</v>
      </c>
      <c r="AO579" s="8">
        <v>0.87636742499307729</v>
      </c>
      <c r="AP579" s="8">
        <v>1</v>
      </c>
      <c r="AQ579" s="8">
        <v>1</v>
      </c>
      <c r="AR579" s="8">
        <v>1</v>
      </c>
      <c r="AS579" s="47">
        <v>4.4194067287354567E-2</v>
      </c>
      <c r="AT579" s="47">
        <v>0.90866038037178165</v>
      </c>
      <c r="AU579" s="13">
        <v>0</v>
      </c>
    </row>
    <row r="580" spans="4:47" x14ac:dyDescent="0.25">
      <c r="D580" s="8">
        <v>576</v>
      </c>
      <c r="E580" s="8">
        <f t="shared" ca="1" si="93"/>
        <v>0.85827215189787198</v>
      </c>
      <c r="F580" s="21">
        <f t="shared" ca="1" si="94"/>
        <v>27.931595499924793</v>
      </c>
      <c r="H580" s="8">
        <v>576</v>
      </c>
      <c r="I580" s="21">
        <f t="shared" ca="1" si="95"/>
        <v>0.65177267386251936</v>
      </c>
      <c r="J580" s="21">
        <f t="shared" ca="1" si="96"/>
        <v>32.215740875218231</v>
      </c>
      <c r="Q580" s="26"/>
      <c r="R580" s="42"/>
      <c r="S580" s="26"/>
      <c r="T580" s="26"/>
      <c r="U580" s="26"/>
      <c r="V580" s="26"/>
      <c r="W580" s="26"/>
      <c r="X580" s="26"/>
      <c r="Y580" s="26"/>
      <c r="AF580" s="8">
        <v>570</v>
      </c>
      <c r="AG580" s="8">
        <v>1</v>
      </c>
      <c r="AH580" s="8">
        <v>0.16593342113992549</v>
      </c>
      <c r="AI580" s="8">
        <v>0.23876372785044594</v>
      </c>
      <c r="AJ580" s="8">
        <v>0.92781477596775708</v>
      </c>
      <c r="AK580" s="8">
        <v>1</v>
      </c>
      <c r="AL580" s="8">
        <v>1</v>
      </c>
      <c r="AM580" s="8">
        <v>0.44399544358583948</v>
      </c>
      <c r="AN580" s="8">
        <v>0</v>
      </c>
      <c r="AO580" s="8">
        <v>0.85060854183636059</v>
      </c>
      <c r="AP580" s="8">
        <v>0.65803357894765213</v>
      </c>
      <c r="AQ580" s="8">
        <v>1</v>
      </c>
      <c r="AR580" s="8">
        <v>1</v>
      </c>
      <c r="AS580" s="47">
        <v>0</v>
      </c>
      <c r="AT580" s="47">
        <v>0.69195454955600966</v>
      </c>
      <c r="AU580" s="13">
        <v>1</v>
      </c>
    </row>
    <row r="581" spans="4:47" x14ac:dyDescent="0.25">
      <c r="D581" s="8">
        <v>577</v>
      </c>
      <c r="E581" s="8">
        <f t="shared" ca="1" si="93"/>
        <v>0.33150597619582078</v>
      </c>
      <c r="F581" s="21">
        <f t="shared" ca="1" si="94"/>
        <v>149.99837880019797</v>
      </c>
      <c r="H581" s="8">
        <v>577</v>
      </c>
      <c r="I581" s="21">
        <f t="shared" ca="1" si="95"/>
        <v>0.69361739406104139</v>
      </c>
      <c r="J581" s="21">
        <f t="shared" ca="1" si="96"/>
        <v>35.476968116264445</v>
      </c>
      <c r="Q581" s="26"/>
      <c r="R581" s="42"/>
      <c r="S581" s="26"/>
      <c r="T581" s="26"/>
      <c r="U581" s="26"/>
      <c r="V581" s="26"/>
      <c r="W581" s="26"/>
      <c r="X581" s="26"/>
      <c r="Y581" s="26"/>
      <c r="AF581" s="8">
        <v>571</v>
      </c>
      <c r="AG581" s="8">
        <v>1</v>
      </c>
      <c r="AH581" s="8">
        <v>0.46287272465711532</v>
      </c>
      <c r="AI581" s="8">
        <v>0.82422360760017088</v>
      </c>
      <c r="AJ581" s="8">
        <v>0.6535797251240486</v>
      </c>
      <c r="AK581" s="8">
        <v>1</v>
      </c>
      <c r="AL581" s="8">
        <v>1</v>
      </c>
      <c r="AM581" s="8">
        <v>1</v>
      </c>
      <c r="AN581" s="8">
        <v>1</v>
      </c>
      <c r="AO581" s="8">
        <v>1</v>
      </c>
      <c r="AP581" s="8">
        <v>0.83470299712550311</v>
      </c>
      <c r="AQ581" s="8">
        <v>0.92473034147308986</v>
      </c>
      <c r="AR581" s="8">
        <v>1</v>
      </c>
      <c r="AS581" s="47">
        <v>0.46287272465711532</v>
      </c>
      <c r="AT581" s="47">
        <v>0.8951683918761898</v>
      </c>
      <c r="AU581" s="13">
        <v>0</v>
      </c>
    </row>
    <row r="582" spans="4:47" x14ac:dyDescent="0.25">
      <c r="D582" s="8">
        <v>578</v>
      </c>
      <c r="E582" s="8">
        <f t="shared" ref="E582:E645" ca="1" si="97">RAND()</f>
        <v>5.712941573457031E-2</v>
      </c>
      <c r="F582" s="21">
        <f t="shared" ref="F582:F645" ca="1" si="98">$B$6*(-LN(E582))^(1/$B$7)</f>
        <v>337.10109794002784</v>
      </c>
      <c r="H582" s="8">
        <v>578</v>
      </c>
      <c r="I582" s="21">
        <f t="shared" ref="I582:I645" ca="1" si="99">RAND()</f>
        <v>0.11058820865210983</v>
      </c>
      <c r="J582" s="21">
        <f t="shared" ref="J582:J645" ca="1" si="100">ABS(NORMINV(I582,$B$11,$B$13))</f>
        <v>13.139086323351968</v>
      </c>
      <c r="Q582" s="26"/>
      <c r="R582" s="42"/>
      <c r="S582" s="26"/>
      <c r="T582" s="26"/>
      <c r="U582" s="26"/>
      <c r="V582" s="26"/>
      <c r="W582" s="26"/>
      <c r="X582" s="26"/>
      <c r="Y582" s="26"/>
      <c r="AF582" s="8">
        <v>572</v>
      </c>
      <c r="AG582" s="8">
        <v>0.71528575842591724</v>
      </c>
      <c r="AH582" s="8">
        <v>0</v>
      </c>
      <c r="AI582" s="8">
        <v>0.61975355900123696</v>
      </c>
      <c r="AJ582" s="8">
        <v>1</v>
      </c>
      <c r="AK582" s="8">
        <v>0.7450124645092141</v>
      </c>
      <c r="AL582" s="8">
        <v>0</v>
      </c>
      <c r="AM582" s="8">
        <v>0</v>
      </c>
      <c r="AN582" s="8">
        <v>0.98218195733845215</v>
      </c>
      <c r="AO582" s="8">
        <v>1</v>
      </c>
      <c r="AP582" s="8">
        <v>0.84990433597328863</v>
      </c>
      <c r="AQ582" s="8">
        <v>0.23068924525578041</v>
      </c>
      <c r="AR582" s="8">
        <v>1</v>
      </c>
      <c r="AS582" s="47">
        <v>0</v>
      </c>
      <c r="AT582" s="47">
        <v>0.60053961011058854</v>
      </c>
      <c r="AU582" s="13">
        <v>3</v>
      </c>
    </row>
    <row r="583" spans="4:47" x14ac:dyDescent="0.25">
      <c r="D583" s="8">
        <v>579</v>
      </c>
      <c r="E583" s="8">
        <f t="shared" ca="1" si="97"/>
        <v>0.33311008074231441</v>
      </c>
      <c r="F583" s="21">
        <f t="shared" ca="1" si="98"/>
        <v>149.44075781298937</v>
      </c>
      <c r="H583" s="8">
        <v>579</v>
      </c>
      <c r="I583" s="21">
        <f t="shared" ca="1" si="99"/>
        <v>0.31640641841665362</v>
      </c>
      <c r="J583" s="21">
        <f t="shared" ca="1" si="100"/>
        <v>7.820176271227373</v>
      </c>
      <c r="Q583" s="26"/>
      <c r="R583" s="42"/>
      <c r="S583" s="26"/>
      <c r="T583" s="26"/>
      <c r="U583" s="26"/>
      <c r="V583" s="26"/>
      <c r="W583" s="26"/>
      <c r="X583" s="26"/>
      <c r="Y583" s="26"/>
      <c r="AF583" s="8">
        <v>573</v>
      </c>
      <c r="AG583" s="8">
        <v>0.40054051542533525</v>
      </c>
      <c r="AH583" s="8">
        <v>0.5714559457028372</v>
      </c>
      <c r="AI583" s="8">
        <v>1</v>
      </c>
      <c r="AJ583" s="8">
        <v>1</v>
      </c>
      <c r="AK583" s="8">
        <v>1</v>
      </c>
      <c r="AL583" s="8">
        <v>1</v>
      </c>
      <c r="AM583" s="8">
        <v>1</v>
      </c>
      <c r="AN583" s="8">
        <v>1</v>
      </c>
      <c r="AO583" s="8">
        <v>1</v>
      </c>
      <c r="AP583" s="8">
        <v>1</v>
      </c>
      <c r="AQ583" s="8">
        <v>1</v>
      </c>
      <c r="AR583" s="8">
        <v>0.69929578269089221</v>
      </c>
      <c r="AS583" s="47">
        <v>0.40054051542533525</v>
      </c>
      <c r="AT583" s="47">
        <v>0.89067312800351373</v>
      </c>
      <c r="AU583" s="13">
        <v>0</v>
      </c>
    </row>
    <row r="584" spans="4:47" x14ac:dyDescent="0.25">
      <c r="D584" s="8">
        <v>580</v>
      </c>
      <c r="E584" s="8">
        <f t="shared" ca="1" si="97"/>
        <v>0.84729103761743108</v>
      </c>
      <c r="F584" s="21">
        <f t="shared" ca="1" si="98"/>
        <v>29.919759933114683</v>
      </c>
      <c r="H584" s="8">
        <v>580</v>
      </c>
      <c r="I584" s="21">
        <f t="shared" ca="1" si="99"/>
        <v>0.59440549801850751</v>
      </c>
      <c r="J584" s="21">
        <f t="shared" ca="1" si="100"/>
        <v>27.965099111569121</v>
      </c>
      <c r="Q584" s="26"/>
      <c r="R584" s="42"/>
      <c r="S584" s="26"/>
      <c r="T584" s="26"/>
      <c r="U584" s="26"/>
      <c r="V584" s="26"/>
      <c r="W584" s="26"/>
      <c r="X584" s="26"/>
      <c r="Y584" s="26"/>
      <c r="AF584" s="8">
        <v>574</v>
      </c>
      <c r="AG584" s="8">
        <v>1</v>
      </c>
      <c r="AH584" s="8">
        <v>1</v>
      </c>
      <c r="AI584" s="8">
        <v>1</v>
      </c>
      <c r="AJ584" s="8">
        <v>1</v>
      </c>
      <c r="AK584" s="8">
        <v>1</v>
      </c>
      <c r="AL584" s="8">
        <v>1</v>
      </c>
      <c r="AM584" s="8">
        <v>1</v>
      </c>
      <c r="AN584" s="8">
        <v>0.9210798015257986</v>
      </c>
      <c r="AO584" s="8">
        <v>0</v>
      </c>
      <c r="AP584" s="8">
        <v>0.40901801708570285</v>
      </c>
      <c r="AQ584" s="8">
        <v>1</v>
      </c>
      <c r="AR584" s="8">
        <v>1</v>
      </c>
      <c r="AS584" s="47">
        <v>0</v>
      </c>
      <c r="AT584" s="47">
        <v>0.8609124174711138</v>
      </c>
      <c r="AU584" s="13">
        <v>1</v>
      </c>
    </row>
    <row r="585" spans="4:47" x14ac:dyDescent="0.25">
      <c r="D585" s="8">
        <v>581</v>
      </c>
      <c r="E585" s="8">
        <f t="shared" ca="1" si="97"/>
        <v>0.16125432497016501</v>
      </c>
      <c r="F585" s="21">
        <f t="shared" ca="1" si="98"/>
        <v>229.91015115483876</v>
      </c>
      <c r="H585" s="8">
        <v>581</v>
      </c>
      <c r="I585" s="21">
        <f t="shared" ca="1" si="99"/>
        <v>0.38572317733612471</v>
      </c>
      <c r="J585" s="21">
        <f t="shared" ca="1" si="100"/>
        <v>13.084710993953278</v>
      </c>
      <c r="Q585" s="26"/>
      <c r="R585" s="42"/>
      <c r="S585" s="26"/>
      <c r="T585" s="26"/>
      <c r="U585" s="26"/>
      <c r="V585" s="26"/>
      <c r="W585" s="26"/>
      <c r="X585" s="26"/>
      <c r="Y585" s="26"/>
      <c r="AF585" s="8">
        <v>575</v>
      </c>
      <c r="AG585" s="8">
        <v>1</v>
      </c>
      <c r="AH585" s="8">
        <v>1</v>
      </c>
      <c r="AI585" s="8">
        <v>1</v>
      </c>
      <c r="AJ585" s="8">
        <v>0.92374914124520724</v>
      </c>
      <c r="AK585" s="8">
        <v>0</v>
      </c>
      <c r="AL585" s="8">
        <v>0</v>
      </c>
      <c r="AM585" s="8">
        <v>0.16482143963273096</v>
      </c>
      <c r="AN585" s="8">
        <v>2.4925547302231163E-2</v>
      </c>
      <c r="AO585" s="8">
        <v>1</v>
      </c>
      <c r="AP585" s="8">
        <v>1</v>
      </c>
      <c r="AQ585" s="8">
        <v>0.96164630194980416</v>
      </c>
      <c r="AR585" s="8">
        <v>1</v>
      </c>
      <c r="AS585" s="47">
        <v>0</v>
      </c>
      <c r="AT585" s="47">
        <v>0.66970964353653195</v>
      </c>
      <c r="AU585" s="13">
        <v>2</v>
      </c>
    </row>
    <row r="586" spans="4:47" x14ac:dyDescent="0.25">
      <c r="D586" s="8">
        <v>582</v>
      </c>
      <c r="E586" s="8">
        <f t="shared" ca="1" si="97"/>
        <v>9.4956338675850072E-2</v>
      </c>
      <c r="F586" s="21">
        <f t="shared" ca="1" si="98"/>
        <v>285.51011464825723</v>
      </c>
      <c r="H586" s="8">
        <v>582</v>
      </c>
      <c r="I586" s="21">
        <f t="shared" ca="1" si="99"/>
        <v>0.23917366885894331</v>
      </c>
      <c r="J586" s="21">
        <f t="shared" ca="1" si="100"/>
        <v>1.3215405272443448</v>
      </c>
      <c r="Q586" s="26"/>
      <c r="R586" s="42"/>
      <c r="S586" s="26"/>
      <c r="T586" s="26"/>
      <c r="U586" s="26"/>
      <c r="V586" s="26"/>
      <c r="W586" s="26"/>
      <c r="X586" s="26"/>
      <c r="Y586" s="26"/>
      <c r="AF586" s="8">
        <v>576</v>
      </c>
      <c r="AG586" s="8">
        <v>1</v>
      </c>
      <c r="AH586" s="8">
        <v>0.76455975476138904</v>
      </c>
      <c r="AI586" s="8">
        <v>1</v>
      </c>
      <c r="AJ586" s="8">
        <v>1</v>
      </c>
      <c r="AK586" s="8">
        <v>1</v>
      </c>
      <c r="AL586" s="8">
        <v>0.95107698702389221</v>
      </c>
      <c r="AM586" s="8">
        <v>1</v>
      </c>
      <c r="AN586" s="8">
        <v>1</v>
      </c>
      <c r="AO586" s="8">
        <v>1</v>
      </c>
      <c r="AP586" s="8">
        <v>1</v>
      </c>
      <c r="AQ586" s="8">
        <v>0.53830243608996775</v>
      </c>
      <c r="AR586" s="8">
        <v>0</v>
      </c>
      <c r="AS586" s="47">
        <v>0</v>
      </c>
      <c r="AT586" s="47">
        <v>0.85503850911434165</v>
      </c>
      <c r="AU586" s="13">
        <v>1</v>
      </c>
    </row>
    <row r="587" spans="4:47" x14ac:dyDescent="0.25">
      <c r="D587" s="8">
        <v>583</v>
      </c>
      <c r="E587" s="8">
        <f t="shared" ca="1" si="97"/>
        <v>0.13642827969161131</v>
      </c>
      <c r="F587" s="21">
        <f t="shared" ca="1" si="98"/>
        <v>247.69619190228124</v>
      </c>
      <c r="H587" s="8">
        <v>583</v>
      </c>
      <c r="I587" s="21">
        <f t="shared" ca="1" si="99"/>
        <v>0.13776693581914412</v>
      </c>
      <c r="J587" s="21">
        <f t="shared" ca="1" si="100"/>
        <v>9.4005812450718871</v>
      </c>
      <c r="Q587" s="26"/>
      <c r="R587" s="42"/>
      <c r="S587" s="26"/>
      <c r="T587" s="26"/>
      <c r="U587" s="26"/>
      <c r="V587" s="26"/>
      <c r="W587" s="26"/>
      <c r="X587" s="26"/>
      <c r="Y587" s="26"/>
      <c r="AF587" s="8">
        <v>577</v>
      </c>
      <c r="AG587" s="8">
        <v>0</v>
      </c>
      <c r="AH587" s="8">
        <v>0.47631959707827526</v>
      </c>
      <c r="AI587" s="8">
        <v>1</v>
      </c>
      <c r="AJ587" s="8">
        <v>1</v>
      </c>
      <c r="AK587" s="8">
        <v>1</v>
      </c>
      <c r="AL587" s="8">
        <v>1</v>
      </c>
      <c r="AM587" s="8">
        <v>1</v>
      </c>
      <c r="AN587" s="8">
        <v>0.38205920709761781</v>
      </c>
      <c r="AO587" s="8">
        <v>0.84580289088723171</v>
      </c>
      <c r="AP587" s="8">
        <v>1</v>
      </c>
      <c r="AQ587" s="8">
        <v>1</v>
      </c>
      <c r="AR587" s="8">
        <v>1</v>
      </c>
      <c r="AS587" s="47">
        <v>0</v>
      </c>
      <c r="AT587" s="47">
        <v>0.80973937223242409</v>
      </c>
      <c r="AU587" s="13">
        <v>1</v>
      </c>
    </row>
    <row r="588" spans="4:47" x14ac:dyDescent="0.25">
      <c r="D588" s="8">
        <v>584</v>
      </c>
      <c r="E588" s="8">
        <f t="shared" ca="1" si="97"/>
        <v>0.76625124580457327</v>
      </c>
      <c r="F588" s="21">
        <f t="shared" ca="1" si="98"/>
        <v>44.771648076672726</v>
      </c>
      <c r="H588" s="8">
        <v>584</v>
      </c>
      <c r="I588" s="21">
        <f t="shared" ca="1" si="99"/>
        <v>0.14866749327691264</v>
      </c>
      <c r="J588" s="21">
        <f t="shared" ca="1" si="100"/>
        <v>8.0445426672785345</v>
      </c>
      <c r="Q588" s="26"/>
      <c r="R588" s="42"/>
      <c r="S588" s="26"/>
      <c r="T588" s="26"/>
      <c r="U588" s="26"/>
      <c r="V588" s="26"/>
      <c r="W588" s="26"/>
      <c r="X588" s="26"/>
      <c r="Y588" s="26"/>
      <c r="AF588" s="8">
        <v>578</v>
      </c>
      <c r="AG588" s="8">
        <v>1</v>
      </c>
      <c r="AH588" s="8">
        <v>1</v>
      </c>
      <c r="AI588" s="8">
        <v>1</v>
      </c>
      <c r="AJ588" s="8">
        <v>0.90437322032691247</v>
      </c>
      <c r="AK588" s="8">
        <v>1</v>
      </c>
      <c r="AL588" s="8">
        <v>1</v>
      </c>
      <c r="AM588" s="8">
        <v>1</v>
      </c>
      <c r="AN588" s="8">
        <v>1</v>
      </c>
      <c r="AO588" s="8">
        <v>1</v>
      </c>
      <c r="AP588" s="8">
        <v>1</v>
      </c>
      <c r="AQ588" s="8">
        <v>1</v>
      </c>
      <c r="AR588" s="8">
        <v>1</v>
      </c>
      <c r="AS588" s="47">
        <v>0.90437322032691247</v>
      </c>
      <c r="AT588" s="47">
        <v>0.99214026468440375</v>
      </c>
      <c r="AU588" s="13">
        <v>0</v>
      </c>
    </row>
    <row r="589" spans="4:47" x14ac:dyDescent="0.25">
      <c r="D589" s="8">
        <v>585</v>
      </c>
      <c r="E589" s="8">
        <f t="shared" ca="1" si="97"/>
        <v>0.741577406824517</v>
      </c>
      <c r="F589" s="21">
        <f t="shared" ca="1" si="98"/>
        <v>49.40890015059491</v>
      </c>
      <c r="H589" s="8">
        <v>585</v>
      </c>
      <c r="I589" s="21">
        <f t="shared" ca="1" si="99"/>
        <v>0.53524340826902839</v>
      </c>
      <c r="J589" s="21">
        <f t="shared" ca="1" si="100"/>
        <v>23.736474267178341</v>
      </c>
      <c r="Q589" s="26"/>
      <c r="R589" s="42"/>
      <c r="S589" s="26"/>
      <c r="T589" s="26"/>
      <c r="U589" s="26"/>
      <c r="V589" s="26"/>
      <c r="W589" s="26"/>
      <c r="X589" s="26"/>
      <c r="Y589" s="26"/>
      <c r="AF589" s="8">
        <v>579</v>
      </c>
      <c r="AG589" s="8">
        <v>0.83565922972329354</v>
      </c>
      <c r="AH589" s="8">
        <v>0</v>
      </c>
      <c r="AI589" s="8">
        <v>0.97830253863878991</v>
      </c>
      <c r="AJ589" s="8">
        <v>1</v>
      </c>
      <c r="AK589" s="8">
        <v>1</v>
      </c>
      <c r="AL589" s="8">
        <v>0.823363692737621</v>
      </c>
      <c r="AM589" s="8">
        <v>0.78258488228781176</v>
      </c>
      <c r="AN589" s="8">
        <v>1</v>
      </c>
      <c r="AO589" s="8">
        <v>1</v>
      </c>
      <c r="AP589" s="8">
        <v>1</v>
      </c>
      <c r="AQ589" s="8">
        <v>1</v>
      </c>
      <c r="AR589" s="8">
        <v>1</v>
      </c>
      <c r="AS589" s="47">
        <v>0</v>
      </c>
      <c r="AT589" s="47">
        <v>0.87450371767746682</v>
      </c>
      <c r="AU589" s="13">
        <v>1</v>
      </c>
    </row>
    <row r="590" spans="4:47" x14ac:dyDescent="0.25">
      <c r="D590" s="8">
        <v>586</v>
      </c>
      <c r="E590" s="8">
        <f t="shared" ca="1" si="97"/>
        <v>0.24670044195217045</v>
      </c>
      <c r="F590" s="21">
        <f t="shared" ca="1" si="98"/>
        <v>183.49598241830461</v>
      </c>
      <c r="H590" s="8">
        <v>586</v>
      </c>
      <c r="I590" s="21">
        <f t="shared" ca="1" si="99"/>
        <v>0.83574624249171003</v>
      </c>
      <c r="J590" s="21">
        <f t="shared" ca="1" si="100"/>
        <v>48.716287747889737</v>
      </c>
      <c r="Q590" s="26"/>
      <c r="R590" s="42"/>
      <c r="S590" s="26"/>
      <c r="T590" s="26"/>
      <c r="U590" s="26"/>
      <c r="V590" s="26"/>
      <c r="W590" s="26"/>
      <c r="X590" s="26"/>
      <c r="Y590" s="26"/>
      <c r="AF590" s="8">
        <v>580</v>
      </c>
      <c r="AG590" s="8">
        <v>1</v>
      </c>
      <c r="AH590" s="8">
        <v>0.12251940825626662</v>
      </c>
      <c r="AI590" s="8">
        <v>0</v>
      </c>
      <c r="AJ590" s="8">
        <v>0.90188706217595604</v>
      </c>
      <c r="AK590" s="8">
        <v>1</v>
      </c>
      <c r="AL590" s="8">
        <v>0.96510456132091349</v>
      </c>
      <c r="AM590" s="8">
        <v>0.49961832026606462</v>
      </c>
      <c r="AN590" s="8">
        <v>0.89406424365076798</v>
      </c>
      <c r="AO590" s="8">
        <v>0</v>
      </c>
      <c r="AP590" s="8">
        <v>0.3265998140843529</v>
      </c>
      <c r="AQ590" s="8">
        <v>0.89240799688438222</v>
      </c>
      <c r="AR590" s="8">
        <v>1</v>
      </c>
      <c r="AS590" s="47">
        <v>0</v>
      </c>
      <c r="AT590" s="47">
        <v>0.63709941304287609</v>
      </c>
      <c r="AU590" s="13">
        <v>2</v>
      </c>
    </row>
    <row r="591" spans="4:47" x14ac:dyDescent="0.25">
      <c r="D591" s="8">
        <v>587</v>
      </c>
      <c r="E591" s="8">
        <f t="shared" ca="1" si="97"/>
        <v>0.58730014543789333</v>
      </c>
      <c r="F591" s="21">
        <f t="shared" ca="1" si="98"/>
        <v>80.667161402814983</v>
      </c>
      <c r="H591" s="8">
        <v>587</v>
      </c>
      <c r="I591" s="21">
        <f t="shared" ca="1" si="99"/>
        <v>0.98768083702818743</v>
      </c>
      <c r="J591" s="21">
        <f t="shared" ca="1" si="100"/>
        <v>84.412349408257569</v>
      </c>
      <c r="Q591" s="26"/>
      <c r="R591" s="42"/>
      <c r="S591" s="26"/>
      <c r="T591" s="26"/>
      <c r="U591" s="26"/>
      <c r="V591" s="26"/>
      <c r="W591" s="26"/>
      <c r="X591" s="26"/>
      <c r="Y591" s="26"/>
      <c r="AF591" s="8">
        <v>581</v>
      </c>
      <c r="AG591" s="8">
        <v>0.48272116571846008</v>
      </c>
      <c r="AH591" s="8">
        <v>0</v>
      </c>
      <c r="AI591" s="8">
        <v>0.42970315229139222</v>
      </c>
      <c r="AJ591" s="8">
        <v>1</v>
      </c>
      <c r="AK591" s="8">
        <v>1</v>
      </c>
      <c r="AL591" s="8">
        <v>1</v>
      </c>
      <c r="AM591" s="8">
        <v>5.725791314128606E-2</v>
      </c>
      <c r="AN591" s="8">
        <v>0</v>
      </c>
      <c r="AO591" s="8">
        <v>0.61193689056259848</v>
      </c>
      <c r="AP591" s="8">
        <v>1</v>
      </c>
      <c r="AQ591" s="8">
        <v>1</v>
      </c>
      <c r="AR591" s="8">
        <v>1</v>
      </c>
      <c r="AS591" s="47">
        <v>0</v>
      </c>
      <c r="AT591" s="47">
        <v>0.63402261885633771</v>
      </c>
      <c r="AU591" s="13">
        <v>2</v>
      </c>
    </row>
    <row r="592" spans="4:47" x14ac:dyDescent="0.25">
      <c r="D592" s="8">
        <v>588</v>
      </c>
      <c r="E592" s="8">
        <f t="shared" ca="1" si="97"/>
        <v>0.60282274447940443</v>
      </c>
      <c r="F592" s="21">
        <f t="shared" ca="1" si="98"/>
        <v>77.293613163037719</v>
      </c>
      <c r="H592" s="8">
        <v>588</v>
      </c>
      <c r="I592" s="21">
        <f t="shared" ca="1" si="99"/>
        <v>0.65163348923698494</v>
      </c>
      <c r="J592" s="21">
        <f t="shared" ca="1" si="100"/>
        <v>32.205159399596276</v>
      </c>
      <c r="Q592" s="26"/>
      <c r="R592" s="42"/>
      <c r="S592" s="26"/>
      <c r="T592" s="26"/>
      <c r="U592" s="26"/>
      <c r="V592" s="26"/>
      <c r="W592" s="26"/>
      <c r="X592" s="26"/>
      <c r="Y592" s="26"/>
      <c r="AF592" s="8">
        <v>582</v>
      </c>
      <c r="AG592" s="8">
        <v>0</v>
      </c>
      <c r="AH592" s="8">
        <v>0.23053251961651508</v>
      </c>
      <c r="AI592" s="8">
        <v>1</v>
      </c>
      <c r="AJ592" s="8">
        <v>1</v>
      </c>
      <c r="AK592" s="8">
        <v>1</v>
      </c>
      <c r="AL592" s="8">
        <v>1</v>
      </c>
      <c r="AM592" s="8">
        <v>1</v>
      </c>
      <c r="AN592" s="8">
        <v>1</v>
      </c>
      <c r="AO592" s="8">
        <v>1</v>
      </c>
      <c r="AP592" s="8">
        <v>0.32317522706157875</v>
      </c>
      <c r="AQ592" s="8">
        <v>0.97108860981509981</v>
      </c>
      <c r="AR592" s="8">
        <v>1</v>
      </c>
      <c r="AS592" s="47">
        <v>0</v>
      </c>
      <c r="AT592" s="47">
        <v>0.79618082433595716</v>
      </c>
      <c r="AU592" s="13">
        <v>1</v>
      </c>
    </row>
    <row r="593" spans="4:47" x14ac:dyDescent="0.25">
      <c r="D593" s="8">
        <v>589</v>
      </c>
      <c r="E593" s="8">
        <f t="shared" ca="1" si="97"/>
        <v>0.7190029588090181</v>
      </c>
      <c r="F593" s="21">
        <f t="shared" ca="1" si="98"/>
        <v>53.719143226015454</v>
      </c>
      <c r="H593" s="8">
        <v>589</v>
      </c>
      <c r="I593" s="21">
        <f t="shared" ca="1" si="99"/>
        <v>0.35031365951904836</v>
      </c>
      <c r="J593" s="21">
        <f t="shared" ca="1" si="100"/>
        <v>10.442710223318413</v>
      </c>
      <c r="Q593" s="26"/>
      <c r="R593" s="42"/>
      <c r="S593" s="26"/>
      <c r="T593" s="26"/>
      <c r="U593" s="26"/>
      <c r="V593" s="26"/>
      <c r="W593" s="26"/>
      <c r="X593" s="26"/>
      <c r="Y593" s="26"/>
      <c r="AF593" s="8">
        <v>583</v>
      </c>
      <c r="AG593" s="8">
        <v>1</v>
      </c>
      <c r="AH593" s="8">
        <v>1</v>
      </c>
      <c r="AI593" s="8">
        <v>0.8756336770614237</v>
      </c>
      <c r="AJ593" s="8">
        <v>0</v>
      </c>
      <c r="AK593" s="8">
        <v>0.99437662748917521</v>
      </c>
      <c r="AL593" s="8">
        <v>1</v>
      </c>
      <c r="AM593" s="8">
        <v>1</v>
      </c>
      <c r="AN593" s="8">
        <v>1</v>
      </c>
      <c r="AO593" s="8">
        <v>1</v>
      </c>
      <c r="AP593" s="8">
        <v>1</v>
      </c>
      <c r="AQ593" s="8">
        <v>1</v>
      </c>
      <c r="AR593" s="8">
        <v>0.45934441487277639</v>
      </c>
      <c r="AS593" s="47">
        <v>0</v>
      </c>
      <c r="AT593" s="47">
        <v>0.86084930493732781</v>
      </c>
      <c r="AU593" s="13">
        <v>1</v>
      </c>
    </row>
    <row r="594" spans="4:47" x14ac:dyDescent="0.25">
      <c r="D594" s="8">
        <v>590</v>
      </c>
      <c r="E594" s="8">
        <f t="shared" ca="1" si="97"/>
        <v>0.11520705869343495</v>
      </c>
      <c r="F594" s="21">
        <f t="shared" ca="1" si="98"/>
        <v>265.45623370814315</v>
      </c>
      <c r="H594" s="8">
        <v>590</v>
      </c>
      <c r="I594" s="21">
        <f t="shared" ca="1" si="99"/>
        <v>0.84241216853162137</v>
      </c>
      <c r="J594" s="21">
        <f t="shared" ca="1" si="100"/>
        <v>49.48357706197082</v>
      </c>
      <c r="Q594" s="26"/>
      <c r="R594" s="42"/>
      <c r="S594" s="26"/>
      <c r="T594" s="26"/>
      <c r="U594" s="26"/>
      <c r="V594" s="26"/>
      <c r="W594" s="26"/>
      <c r="X594" s="26"/>
      <c r="Y594" s="26"/>
      <c r="AF594" s="8">
        <v>584</v>
      </c>
      <c r="AG594" s="8">
        <v>1</v>
      </c>
      <c r="AH594" s="8">
        <v>1</v>
      </c>
      <c r="AI594" s="8">
        <v>1</v>
      </c>
      <c r="AJ594" s="8">
        <v>1</v>
      </c>
      <c r="AK594" s="8">
        <v>1</v>
      </c>
      <c r="AL594" s="8">
        <v>1</v>
      </c>
      <c r="AM594" s="8">
        <v>1</v>
      </c>
      <c r="AN594" s="8">
        <v>1</v>
      </c>
      <c r="AO594" s="8">
        <v>0.39389904107544377</v>
      </c>
      <c r="AP594" s="8">
        <v>0.67877052608556343</v>
      </c>
      <c r="AQ594" s="8">
        <v>1</v>
      </c>
      <c r="AR594" s="8">
        <v>0.93321180869867437</v>
      </c>
      <c r="AS594" s="47">
        <v>0.39389904107544377</v>
      </c>
      <c r="AT594" s="47">
        <v>0.91722855783719093</v>
      </c>
      <c r="AU594" s="13">
        <v>0</v>
      </c>
    </row>
    <row r="595" spans="4:47" x14ac:dyDescent="0.25">
      <c r="D595" s="8">
        <v>591</v>
      </c>
      <c r="E595" s="8">
        <f t="shared" ca="1" si="97"/>
        <v>0.88000919047502379</v>
      </c>
      <c r="F595" s="21">
        <f t="shared" ca="1" si="98"/>
        <v>23.995208657768607</v>
      </c>
      <c r="H595" s="8">
        <v>591</v>
      </c>
      <c r="I595" s="21">
        <f t="shared" ca="1" si="99"/>
        <v>0.9251481821170745</v>
      </c>
      <c r="J595" s="21">
        <f t="shared" ca="1" si="100"/>
        <v>61.743671967251842</v>
      </c>
      <c r="Q595" s="26"/>
      <c r="R595" s="42"/>
      <c r="S595" s="26"/>
      <c r="T595" s="26"/>
      <c r="U595" s="26"/>
      <c r="V595" s="26"/>
      <c r="W595" s="26"/>
      <c r="X595" s="26"/>
      <c r="Y595" s="26"/>
      <c r="AF595" s="8">
        <v>585</v>
      </c>
      <c r="AG595" s="8">
        <v>1</v>
      </c>
      <c r="AH595" s="8">
        <v>1</v>
      </c>
      <c r="AI595" s="8">
        <v>1</v>
      </c>
      <c r="AJ595" s="8">
        <v>1</v>
      </c>
      <c r="AK595" s="8">
        <v>1</v>
      </c>
      <c r="AL595" s="8">
        <v>1</v>
      </c>
      <c r="AM595" s="8">
        <v>1</v>
      </c>
      <c r="AN595" s="8">
        <v>1</v>
      </c>
      <c r="AO595" s="8">
        <v>1</v>
      </c>
      <c r="AP595" s="8">
        <v>1</v>
      </c>
      <c r="AQ595" s="8">
        <v>0.62934275200871825</v>
      </c>
      <c r="AR595" s="8">
        <v>1</v>
      </c>
      <c r="AS595" s="47">
        <v>0.62934275200871825</v>
      </c>
      <c r="AT595" s="47">
        <v>0.96953502071304531</v>
      </c>
      <c r="AU595" s="13">
        <v>0</v>
      </c>
    </row>
    <row r="596" spans="4:47" x14ac:dyDescent="0.25">
      <c r="D596" s="8">
        <v>592</v>
      </c>
      <c r="E596" s="8">
        <f t="shared" ca="1" si="97"/>
        <v>0.47081457626578294</v>
      </c>
      <c r="F596" s="21">
        <f t="shared" ca="1" si="98"/>
        <v>108.37801532797036</v>
      </c>
      <c r="H596" s="8">
        <v>592</v>
      </c>
      <c r="I596" s="21">
        <f t="shared" ca="1" si="99"/>
        <v>0.44430405302260378</v>
      </c>
      <c r="J596" s="21">
        <f t="shared" ca="1" si="100"/>
        <v>17.312851863334412</v>
      </c>
      <c r="Q596" s="26"/>
      <c r="R596" s="42"/>
      <c r="S596" s="26"/>
      <c r="T596" s="26"/>
      <c r="U596" s="26"/>
      <c r="V596" s="26"/>
      <c r="W596" s="26"/>
      <c r="X596" s="26"/>
      <c r="Y596" s="26"/>
      <c r="AF596" s="8">
        <v>586</v>
      </c>
      <c r="AG596" s="8">
        <v>1</v>
      </c>
      <c r="AH596" s="8">
        <v>1</v>
      </c>
      <c r="AI596" s="8">
        <v>1</v>
      </c>
      <c r="AJ596" s="8">
        <v>1</v>
      </c>
      <c r="AK596" s="8">
        <v>0.8147813727707891</v>
      </c>
      <c r="AL596" s="8">
        <v>0</v>
      </c>
      <c r="AM596" s="8">
        <v>0.69709404302416411</v>
      </c>
      <c r="AN596" s="8">
        <v>0.70634170081992187</v>
      </c>
      <c r="AO596" s="8">
        <v>1</v>
      </c>
      <c r="AP596" s="8">
        <v>1</v>
      </c>
      <c r="AQ596" s="8">
        <v>1</v>
      </c>
      <c r="AR596" s="8">
        <v>1</v>
      </c>
      <c r="AS596" s="47">
        <v>0</v>
      </c>
      <c r="AT596" s="47">
        <v>0.85141022086318119</v>
      </c>
      <c r="AU596" s="13">
        <v>1</v>
      </c>
    </row>
    <row r="597" spans="4:47" x14ac:dyDescent="0.25">
      <c r="D597" s="8">
        <v>593</v>
      </c>
      <c r="E597" s="8">
        <f t="shared" ca="1" si="97"/>
        <v>6.9712329457984112E-2</v>
      </c>
      <c r="F597" s="21">
        <f t="shared" ca="1" si="98"/>
        <v>317.06769088956827</v>
      </c>
      <c r="H597" s="8">
        <v>593</v>
      </c>
      <c r="I597" s="21">
        <f t="shared" ca="1" si="99"/>
        <v>0.511863493461446</v>
      </c>
      <c r="J597" s="21">
        <f t="shared" ca="1" si="100"/>
        <v>22.086019893031583</v>
      </c>
      <c r="Q597" s="26"/>
      <c r="R597" s="42"/>
      <c r="S597" s="26"/>
      <c r="T597" s="26"/>
      <c r="U597" s="26"/>
      <c r="V597" s="26"/>
      <c r="W597" s="26"/>
      <c r="X597" s="26"/>
      <c r="Y597" s="26"/>
      <c r="AF597" s="8">
        <v>587</v>
      </c>
      <c r="AG597" s="8">
        <v>0.37322228319892253</v>
      </c>
      <c r="AH597" s="8">
        <v>0.43151091762462912</v>
      </c>
      <c r="AI597" s="8">
        <v>7.6061432007155677E-2</v>
      </c>
      <c r="AJ597" s="8">
        <v>1</v>
      </c>
      <c r="AK597" s="8">
        <v>1</v>
      </c>
      <c r="AL597" s="8">
        <v>0.49510287238202483</v>
      </c>
      <c r="AM597" s="8">
        <v>0</v>
      </c>
      <c r="AN597" s="8">
        <v>0.77016675066988682</v>
      </c>
      <c r="AO597" s="8">
        <v>1</v>
      </c>
      <c r="AP597" s="8">
        <v>1</v>
      </c>
      <c r="AQ597" s="8">
        <v>1</v>
      </c>
      <c r="AR597" s="8">
        <v>1</v>
      </c>
      <c r="AS597" s="47">
        <v>0</v>
      </c>
      <c r="AT597" s="47">
        <v>0.67873522275919251</v>
      </c>
      <c r="AU597" s="13">
        <v>1</v>
      </c>
    </row>
    <row r="598" spans="4:47" x14ac:dyDescent="0.25">
      <c r="D598" s="8">
        <v>594</v>
      </c>
      <c r="E598" s="8">
        <f t="shared" ca="1" si="97"/>
        <v>9.8578885306497499E-2</v>
      </c>
      <c r="F598" s="21">
        <f t="shared" ca="1" si="98"/>
        <v>281.64611101715866</v>
      </c>
      <c r="H598" s="8">
        <v>594</v>
      </c>
      <c r="I598" s="21">
        <f t="shared" ca="1" si="99"/>
        <v>7.6514973418467802E-2</v>
      </c>
      <c r="J598" s="21">
        <f t="shared" ca="1" si="100"/>
        <v>18.915677699921986</v>
      </c>
      <c r="Q598" s="26"/>
      <c r="R598" s="42"/>
      <c r="S598" s="26"/>
      <c r="T598" s="26"/>
      <c r="U598" s="26"/>
      <c r="V598" s="26"/>
      <c r="W598" s="26"/>
      <c r="X598" s="26"/>
      <c r="Y598" s="26"/>
      <c r="AF598" s="8">
        <v>588</v>
      </c>
      <c r="AG598" s="8">
        <v>1</v>
      </c>
      <c r="AH598" s="8">
        <v>1</v>
      </c>
      <c r="AI598" s="8">
        <v>1</v>
      </c>
      <c r="AJ598" s="8">
        <v>1</v>
      </c>
      <c r="AK598" s="8">
        <v>1</v>
      </c>
      <c r="AL598" s="8">
        <v>1</v>
      </c>
      <c r="AM598" s="8">
        <v>1</v>
      </c>
      <c r="AN598" s="8">
        <v>0.68563611623164522</v>
      </c>
      <c r="AO598" s="8">
        <v>0.42701799723799921</v>
      </c>
      <c r="AP598" s="8">
        <v>1</v>
      </c>
      <c r="AQ598" s="8">
        <v>1</v>
      </c>
      <c r="AR598" s="8">
        <v>1</v>
      </c>
      <c r="AS598" s="47">
        <v>0.42701799723799921</v>
      </c>
      <c r="AT598" s="47">
        <v>0.92620619046663277</v>
      </c>
      <c r="AU598" s="13">
        <v>0</v>
      </c>
    </row>
    <row r="599" spans="4:47" x14ac:dyDescent="0.25">
      <c r="D599" s="8">
        <v>595</v>
      </c>
      <c r="E599" s="8">
        <f t="shared" ca="1" si="97"/>
        <v>0.99326288544632146</v>
      </c>
      <c r="F599" s="21">
        <f t="shared" ca="1" si="98"/>
        <v>1.9721084355335328</v>
      </c>
      <c r="H599" s="8">
        <v>595</v>
      </c>
      <c r="I599" s="21">
        <f t="shared" ca="1" si="99"/>
        <v>0.7475521104850934</v>
      </c>
      <c r="J599" s="21">
        <f t="shared" ca="1" si="100"/>
        <v>39.993463449785878</v>
      </c>
      <c r="Q599" s="26"/>
      <c r="R599" s="42"/>
      <c r="S599" s="26"/>
      <c r="T599" s="26"/>
      <c r="U599" s="26"/>
      <c r="V599" s="26"/>
      <c r="W599" s="26"/>
      <c r="X599" s="26"/>
      <c r="Y599" s="26"/>
      <c r="AF599" s="8">
        <v>589</v>
      </c>
      <c r="AG599" s="8">
        <v>1</v>
      </c>
      <c r="AH599" s="8">
        <v>1</v>
      </c>
      <c r="AI599" s="8">
        <v>1</v>
      </c>
      <c r="AJ599" s="8">
        <v>0.37522564951796084</v>
      </c>
      <c r="AK599" s="8">
        <v>0.83255189827187059</v>
      </c>
      <c r="AL599" s="8">
        <v>1</v>
      </c>
      <c r="AM599" s="8">
        <v>0.79182153456091442</v>
      </c>
      <c r="AN599" s="8">
        <v>0</v>
      </c>
      <c r="AO599" s="8">
        <v>0</v>
      </c>
      <c r="AP599" s="8">
        <v>0.42767891585014783</v>
      </c>
      <c r="AQ599" s="8">
        <v>0.63308772236511379</v>
      </c>
      <c r="AR599" s="8">
        <v>0.74932670314850724</v>
      </c>
      <c r="AS599" s="47">
        <v>0</v>
      </c>
      <c r="AT599" s="47">
        <v>0.64956753907744347</v>
      </c>
      <c r="AU599" s="13">
        <v>2</v>
      </c>
    </row>
    <row r="600" spans="4:47" x14ac:dyDescent="0.25">
      <c r="D600" s="8">
        <v>596</v>
      </c>
      <c r="E600" s="8">
        <f t="shared" ca="1" si="97"/>
        <v>0.16801329714809721</v>
      </c>
      <c r="F600" s="21">
        <f t="shared" ca="1" si="98"/>
        <v>225.50521071575446</v>
      </c>
      <c r="H600" s="8">
        <v>596</v>
      </c>
      <c r="I600" s="21">
        <f t="shared" ca="1" si="99"/>
        <v>0.71983581608730407</v>
      </c>
      <c r="J600" s="21">
        <f t="shared" ca="1" si="100"/>
        <v>37.619559812476425</v>
      </c>
      <c r="Q600" s="26"/>
      <c r="R600" s="42"/>
      <c r="S600" s="26"/>
      <c r="T600" s="26"/>
      <c r="U600" s="26"/>
      <c r="V600" s="26"/>
      <c r="W600" s="26"/>
      <c r="X600" s="26"/>
      <c r="Y600" s="26"/>
      <c r="AF600" s="8">
        <v>590</v>
      </c>
      <c r="AG600" s="8">
        <v>1</v>
      </c>
      <c r="AH600" s="8">
        <v>1</v>
      </c>
      <c r="AI600" s="8">
        <v>1</v>
      </c>
      <c r="AJ600" s="8">
        <v>1</v>
      </c>
      <c r="AK600" s="8">
        <v>1</v>
      </c>
      <c r="AL600" s="8">
        <v>1</v>
      </c>
      <c r="AM600" s="8">
        <v>1</v>
      </c>
      <c r="AN600" s="8">
        <v>4.3216942777601824E-2</v>
      </c>
      <c r="AO600" s="8">
        <v>0</v>
      </c>
      <c r="AP600" s="8">
        <v>0.77903911236353451</v>
      </c>
      <c r="AQ600" s="8">
        <v>1</v>
      </c>
      <c r="AR600" s="8">
        <v>1</v>
      </c>
      <c r="AS600" s="47">
        <v>0</v>
      </c>
      <c r="AT600" s="47">
        <v>0.81778065125856225</v>
      </c>
      <c r="AU600" s="13">
        <v>1</v>
      </c>
    </row>
    <row r="601" spans="4:47" x14ac:dyDescent="0.25">
      <c r="D601" s="8">
        <v>597</v>
      </c>
      <c r="E601" s="8">
        <f t="shared" ca="1" si="97"/>
        <v>0.59953728206711643</v>
      </c>
      <c r="F601" s="21">
        <f t="shared" ca="1" si="98"/>
        <v>78.002459066493344</v>
      </c>
      <c r="H601" s="8">
        <v>597</v>
      </c>
      <c r="I601" s="21">
        <f t="shared" ca="1" si="99"/>
        <v>0.2770717008674215</v>
      </c>
      <c r="J601" s="21">
        <f t="shared" ca="1" si="100"/>
        <v>4.6215831920563097</v>
      </c>
      <c r="Q601" s="26"/>
      <c r="R601" s="42"/>
      <c r="S601" s="26"/>
      <c r="T601" s="26"/>
      <c r="U601" s="26"/>
      <c r="V601" s="26"/>
      <c r="W601" s="26"/>
      <c r="X601" s="26"/>
      <c r="Y601" s="26"/>
      <c r="AF601" s="8">
        <v>591</v>
      </c>
      <c r="AG601" s="8">
        <v>7.3833371855500679E-2</v>
      </c>
      <c r="AH601" s="8">
        <v>0.2870028071143419</v>
      </c>
      <c r="AI601" s="8">
        <v>1</v>
      </c>
      <c r="AJ601" s="8">
        <v>1</v>
      </c>
      <c r="AK601" s="8">
        <v>0.83285818426661384</v>
      </c>
      <c r="AL601" s="8">
        <v>0.18426173816405936</v>
      </c>
      <c r="AM601" s="8">
        <v>1</v>
      </c>
      <c r="AN601" s="8">
        <v>1</v>
      </c>
      <c r="AO601" s="8">
        <v>1</v>
      </c>
      <c r="AP601" s="8">
        <v>1</v>
      </c>
      <c r="AQ601" s="8">
        <v>1</v>
      </c>
      <c r="AR601" s="8">
        <v>0.60919546496875077</v>
      </c>
      <c r="AS601" s="47">
        <v>7.3833371855500679E-2</v>
      </c>
      <c r="AT601" s="47">
        <v>0.75220939287106903</v>
      </c>
      <c r="AU601" s="13">
        <v>0</v>
      </c>
    </row>
    <row r="602" spans="4:47" x14ac:dyDescent="0.25">
      <c r="D602" s="8">
        <v>598</v>
      </c>
      <c r="E602" s="8">
        <f t="shared" ca="1" si="97"/>
        <v>0.76728853479713677</v>
      </c>
      <c r="F602" s="21">
        <f t="shared" ca="1" si="98"/>
        <v>44.578205845356173</v>
      </c>
      <c r="H602" s="8">
        <v>598</v>
      </c>
      <c r="I602" s="21">
        <f t="shared" ca="1" si="99"/>
        <v>0.47353497663431909</v>
      </c>
      <c r="J602" s="21">
        <f t="shared" ca="1" si="100"/>
        <v>19.383916021889874</v>
      </c>
      <c r="Q602" s="26"/>
      <c r="R602" s="42"/>
      <c r="S602" s="26"/>
      <c r="T602" s="26"/>
      <c r="U602" s="26"/>
      <c r="V602" s="26"/>
      <c r="W602" s="26"/>
      <c r="X602" s="26"/>
      <c r="Y602" s="26"/>
      <c r="AF602" s="8">
        <v>592</v>
      </c>
      <c r="AG602" s="8">
        <v>1</v>
      </c>
      <c r="AH602" s="8">
        <v>1</v>
      </c>
      <c r="AI602" s="8">
        <v>1</v>
      </c>
      <c r="AJ602" s="8">
        <v>1</v>
      </c>
      <c r="AK602" s="8">
        <v>1</v>
      </c>
      <c r="AL602" s="8">
        <v>1</v>
      </c>
      <c r="AM602" s="8">
        <v>1</v>
      </c>
      <c r="AN602" s="8">
        <v>1</v>
      </c>
      <c r="AO602" s="8">
        <v>1</v>
      </c>
      <c r="AP602" s="8">
        <v>1</v>
      </c>
      <c r="AQ602" s="8">
        <v>1</v>
      </c>
      <c r="AR602" s="8">
        <v>1</v>
      </c>
      <c r="AS602" s="47">
        <v>1</v>
      </c>
      <c r="AT602" s="47">
        <v>1</v>
      </c>
      <c r="AU602" s="13">
        <v>0</v>
      </c>
    </row>
    <row r="603" spans="4:47" x14ac:dyDescent="0.25">
      <c r="D603" s="8">
        <v>599</v>
      </c>
      <c r="E603" s="8">
        <f t="shared" ca="1" si="97"/>
        <v>0.73287489347495005</v>
      </c>
      <c r="F603" s="21">
        <f t="shared" ca="1" si="98"/>
        <v>51.062304134118442</v>
      </c>
      <c r="H603" s="8">
        <v>599</v>
      </c>
      <c r="I603" s="21">
        <f t="shared" ca="1" si="99"/>
        <v>0.9662246346799519</v>
      </c>
      <c r="J603" s="21">
        <f t="shared" ca="1" si="100"/>
        <v>72.633582881487342</v>
      </c>
      <c r="Q603" s="26"/>
      <c r="R603" s="42"/>
      <c r="S603" s="26"/>
      <c r="T603" s="26"/>
      <c r="U603" s="26"/>
      <c r="V603" s="26"/>
      <c r="W603" s="26"/>
      <c r="X603" s="26"/>
      <c r="Y603" s="26"/>
      <c r="AF603" s="8">
        <v>593</v>
      </c>
      <c r="AG603" s="8">
        <v>1</v>
      </c>
      <c r="AH603" s="8">
        <v>1</v>
      </c>
      <c r="AI603" s="8">
        <v>1</v>
      </c>
      <c r="AJ603" s="8">
        <v>0.72097421785826254</v>
      </c>
      <c r="AK603" s="8">
        <v>0.87013729821469055</v>
      </c>
      <c r="AL603" s="8">
        <v>1</v>
      </c>
      <c r="AM603" s="8">
        <v>1</v>
      </c>
      <c r="AN603" s="8">
        <v>0.87083614576113177</v>
      </c>
      <c r="AO603" s="8">
        <v>9.6526974863566775E-2</v>
      </c>
      <c r="AP603" s="8">
        <v>1</v>
      </c>
      <c r="AQ603" s="8">
        <v>0.21498809286931647</v>
      </c>
      <c r="AR603" s="8">
        <v>0.85975564287453443</v>
      </c>
      <c r="AS603" s="47">
        <v>9.6526974863566775E-2</v>
      </c>
      <c r="AT603" s="47">
        <v>0.80437611030163136</v>
      </c>
      <c r="AU603" s="13">
        <v>0</v>
      </c>
    </row>
    <row r="604" spans="4:47" x14ac:dyDescent="0.25">
      <c r="D604" s="8">
        <v>600</v>
      </c>
      <c r="E604" s="8">
        <f t="shared" ca="1" si="97"/>
        <v>0.53816836247608724</v>
      </c>
      <c r="F604" s="21">
        <f t="shared" ca="1" si="98"/>
        <v>91.792285484649739</v>
      </c>
      <c r="H604" s="8">
        <v>600</v>
      </c>
      <c r="I604" s="21">
        <f t="shared" ca="1" si="99"/>
        <v>0.19455552062517434</v>
      </c>
      <c r="J604" s="21">
        <f t="shared" ca="1" si="100"/>
        <v>2.9585912991831478</v>
      </c>
      <c r="Q604" s="26"/>
      <c r="R604" s="42"/>
      <c r="S604" s="26"/>
      <c r="T604" s="26"/>
      <c r="U604" s="26"/>
      <c r="V604" s="26"/>
      <c r="W604" s="26"/>
      <c r="X604" s="26"/>
      <c r="Y604" s="26"/>
      <c r="AF604" s="8">
        <v>594</v>
      </c>
      <c r="AG604" s="8">
        <v>0.58393695264854728</v>
      </c>
      <c r="AH604" s="8">
        <v>1</v>
      </c>
      <c r="AI604" s="8">
        <v>1</v>
      </c>
      <c r="AJ604" s="8">
        <v>1</v>
      </c>
      <c r="AK604" s="8">
        <v>1</v>
      </c>
      <c r="AL604" s="8">
        <v>1</v>
      </c>
      <c r="AM604" s="8">
        <v>1</v>
      </c>
      <c r="AN604" s="8">
        <v>0.85733185756238994</v>
      </c>
      <c r="AO604" s="8">
        <v>1</v>
      </c>
      <c r="AP604" s="8">
        <v>1</v>
      </c>
      <c r="AQ604" s="8">
        <v>1</v>
      </c>
      <c r="AR604" s="8">
        <v>1</v>
      </c>
      <c r="AS604" s="47">
        <v>0.58393695264854728</v>
      </c>
      <c r="AT604" s="47">
        <v>0.95254611812750423</v>
      </c>
      <c r="AU604" s="13">
        <v>0</v>
      </c>
    </row>
    <row r="605" spans="4:47" x14ac:dyDescent="0.25">
      <c r="D605" s="8">
        <v>601</v>
      </c>
      <c r="E605" s="8">
        <f t="shared" ca="1" si="97"/>
        <v>0.72373330126013391</v>
      </c>
      <c r="F605" s="21">
        <f t="shared" ca="1" si="98"/>
        <v>52.810112364952808</v>
      </c>
      <c r="H605" s="8">
        <v>601</v>
      </c>
      <c r="I605" s="21">
        <f t="shared" ca="1" si="99"/>
        <v>0.69668987413724348</v>
      </c>
      <c r="J605" s="21">
        <f t="shared" ca="1" si="100"/>
        <v>35.723586058046131</v>
      </c>
      <c r="Q605" s="26"/>
      <c r="R605" s="42"/>
      <c r="S605" s="26"/>
      <c r="T605" s="26"/>
      <c r="U605" s="26"/>
      <c r="V605" s="26"/>
      <c r="W605" s="26"/>
      <c r="X605" s="26"/>
      <c r="Y605" s="26"/>
      <c r="AF605" s="8">
        <v>595</v>
      </c>
      <c r="AG605" s="8">
        <v>1</v>
      </c>
      <c r="AH605" s="8">
        <v>1</v>
      </c>
      <c r="AI605" s="8">
        <v>1</v>
      </c>
      <c r="AJ605" s="8">
        <v>0.85867151141865183</v>
      </c>
      <c r="AK605" s="8">
        <v>0.3347192825878606</v>
      </c>
      <c r="AL605" s="8">
        <v>1</v>
      </c>
      <c r="AM605" s="8">
        <v>0.98491661800559793</v>
      </c>
      <c r="AN605" s="8">
        <v>1</v>
      </c>
      <c r="AO605" s="8">
        <v>1</v>
      </c>
      <c r="AP605" s="8">
        <v>0.83818225606369046</v>
      </c>
      <c r="AQ605" s="8">
        <v>1</v>
      </c>
      <c r="AR605" s="8">
        <v>1</v>
      </c>
      <c r="AS605" s="47">
        <v>0.3347192825878606</v>
      </c>
      <c r="AT605" s="47">
        <v>0.91685618684638681</v>
      </c>
      <c r="AU605" s="13">
        <v>0</v>
      </c>
    </row>
    <row r="606" spans="4:47" x14ac:dyDescent="0.25">
      <c r="D606" s="8">
        <v>602</v>
      </c>
      <c r="E606" s="8">
        <f t="shared" ca="1" si="97"/>
        <v>0.21232869523277786</v>
      </c>
      <c r="F606" s="21">
        <f t="shared" ca="1" si="98"/>
        <v>200.08781767888738</v>
      </c>
      <c r="H606" s="8">
        <v>602</v>
      </c>
      <c r="I606" s="21">
        <f t="shared" ca="1" si="99"/>
        <v>0.42976224972357102</v>
      </c>
      <c r="J606" s="21">
        <f t="shared" ca="1" si="100"/>
        <v>16.275230087054226</v>
      </c>
      <c r="Q606" s="26"/>
      <c r="R606" s="42"/>
      <c r="S606" s="26"/>
      <c r="T606" s="26"/>
      <c r="U606" s="26"/>
      <c r="V606" s="26"/>
      <c r="W606" s="26"/>
      <c r="X606" s="26"/>
      <c r="Y606" s="26"/>
      <c r="AF606" s="8">
        <v>596</v>
      </c>
      <c r="AG606" s="8">
        <v>0.20658305454027517</v>
      </c>
      <c r="AH606" s="8">
        <v>0</v>
      </c>
      <c r="AI606" s="8">
        <v>0.40266545909323592</v>
      </c>
      <c r="AJ606" s="8">
        <v>0.25159212085224375</v>
      </c>
      <c r="AK606" s="8">
        <v>0</v>
      </c>
      <c r="AL606" s="8">
        <v>0.74588442098853802</v>
      </c>
      <c r="AM606" s="8">
        <v>1</v>
      </c>
      <c r="AN606" s="8">
        <v>1</v>
      </c>
      <c r="AO606" s="8">
        <v>1</v>
      </c>
      <c r="AP606" s="8">
        <v>0.54283625654587075</v>
      </c>
      <c r="AQ606" s="8">
        <v>1</v>
      </c>
      <c r="AR606" s="8">
        <v>1</v>
      </c>
      <c r="AS606" s="47">
        <v>0</v>
      </c>
      <c r="AT606" s="47">
        <v>0.59901075104324464</v>
      </c>
      <c r="AU606" s="13">
        <v>2</v>
      </c>
    </row>
    <row r="607" spans="4:47" x14ac:dyDescent="0.25">
      <c r="D607" s="8">
        <v>603</v>
      </c>
      <c r="E607" s="8">
        <f t="shared" ca="1" si="97"/>
        <v>0.9514358283069535</v>
      </c>
      <c r="F607" s="21">
        <f t="shared" ca="1" si="98"/>
        <v>10.765095275492961</v>
      </c>
      <c r="H607" s="8">
        <v>603</v>
      </c>
      <c r="I607" s="21">
        <f t="shared" ca="1" si="99"/>
        <v>0.89479838348528495</v>
      </c>
      <c r="J607" s="21">
        <f t="shared" ca="1" si="100"/>
        <v>56.45570373360988</v>
      </c>
      <c r="Q607" s="26"/>
      <c r="R607" s="42"/>
      <c r="S607" s="26"/>
      <c r="T607" s="26"/>
      <c r="U607" s="26"/>
      <c r="V607" s="26"/>
      <c r="W607" s="26"/>
      <c r="X607" s="26"/>
      <c r="Y607" s="26"/>
      <c r="AF607" s="8">
        <v>597</v>
      </c>
      <c r="AG607" s="8">
        <v>1</v>
      </c>
      <c r="AH607" s="8">
        <v>0.90223586721991267</v>
      </c>
      <c r="AI607" s="8">
        <v>1</v>
      </c>
      <c r="AJ607" s="8">
        <v>5.0813987538276706E-2</v>
      </c>
      <c r="AK607" s="8">
        <v>0</v>
      </c>
      <c r="AL607" s="8">
        <v>0.97992224421129015</v>
      </c>
      <c r="AM607" s="8">
        <v>1</v>
      </c>
      <c r="AN607" s="8">
        <v>1</v>
      </c>
      <c r="AO607" s="8">
        <v>1</v>
      </c>
      <c r="AP607" s="8">
        <v>1</v>
      </c>
      <c r="AQ607" s="8">
        <v>1</v>
      </c>
      <c r="AR607" s="8">
        <v>1</v>
      </c>
      <c r="AS607" s="47">
        <v>0</v>
      </c>
      <c r="AT607" s="47">
        <v>0.82790326365656042</v>
      </c>
      <c r="AU607" s="13">
        <v>1</v>
      </c>
    </row>
    <row r="608" spans="4:47" x14ac:dyDescent="0.25">
      <c r="D608" s="8">
        <v>604</v>
      </c>
      <c r="E608" s="8">
        <f t="shared" ca="1" si="97"/>
        <v>0.59301670928862404</v>
      </c>
      <c r="F608" s="21">
        <f t="shared" ca="1" si="98"/>
        <v>79.41747248349229</v>
      </c>
      <c r="H608" s="8">
        <v>604</v>
      </c>
      <c r="I608" s="21">
        <f t="shared" ca="1" si="99"/>
        <v>0.15696285876400606</v>
      </c>
      <c r="J608" s="21">
        <f t="shared" ca="1" si="100"/>
        <v>7.0565966787158168</v>
      </c>
      <c r="Q608" s="26"/>
      <c r="R608" s="42"/>
      <c r="S608" s="26"/>
      <c r="T608" s="26"/>
      <c r="U608" s="26"/>
      <c r="V608" s="26"/>
      <c r="W608" s="26"/>
      <c r="X608" s="26"/>
      <c r="Y608" s="26"/>
      <c r="AF608" s="8">
        <v>598</v>
      </c>
      <c r="AG608" s="8">
        <v>1</v>
      </c>
      <c r="AH608" s="8">
        <v>1</v>
      </c>
      <c r="AI608" s="8">
        <v>1</v>
      </c>
      <c r="AJ608" s="8">
        <v>1</v>
      </c>
      <c r="AK608" s="8">
        <v>0.84524487419290495</v>
      </c>
      <c r="AL608" s="8">
        <v>1</v>
      </c>
      <c r="AM608" s="8">
        <v>0.15251922422377842</v>
      </c>
      <c r="AN608" s="8">
        <v>0.20708088826664137</v>
      </c>
      <c r="AO608" s="8">
        <v>1</v>
      </c>
      <c r="AP608" s="8">
        <v>0.86955674699457897</v>
      </c>
      <c r="AQ608" s="8">
        <v>0</v>
      </c>
      <c r="AR608" s="8">
        <v>0.95733250019651261</v>
      </c>
      <c r="AS608" s="47">
        <v>0</v>
      </c>
      <c r="AT608" s="47">
        <v>0.75064044178111478</v>
      </c>
      <c r="AU608" s="13">
        <v>1</v>
      </c>
    </row>
    <row r="609" spans="4:47" x14ac:dyDescent="0.25">
      <c r="D609" s="8">
        <v>605</v>
      </c>
      <c r="E609" s="8">
        <f t="shared" ca="1" si="97"/>
        <v>0.41528247756653625</v>
      </c>
      <c r="F609" s="21">
        <f t="shared" ca="1" si="98"/>
        <v>123.54615273297536</v>
      </c>
      <c r="H609" s="8">
        <v>605</v>
      </c>
      <c r="I609" s="21">
        <f t="shared" ca="1" si="99"/>
        <v>0.4517261169810326</v>
      </c>
      <c r="J609" s="21">
        <f t="shared" ca="1" si="100"/>
        <v>17.840299597993663</v>
      </c>
      <c r="Q609" s="26"/>
      <c r="R609" s="42"/>
      <c r="S609" s="26"/>
      <c r="T609" s="26"/>
      <c r="U609" s="26"/>
      <c r="V609" s="26"/>
      <c r="W609" s="26"/>
      <c r="X609" s="26"/>
      <c r="Y609" s="26"/>
      <c r="AF609" s="8">
        <v>599</v>
      </c>
      <c r="AG609" s="8">
        <v>0.41974930789963821</v>
      </c>
      <c r="AH609" s="8">
        <v>0.22989479446862657</v>
      </c>
      <c r="AI609" s="8">
        <v>1</v>
      </c>
      <c r="AJ609" s="8">
        <v>1</v>
      </c>
      <c r="AK609" s="8">
        <v>1</v>
      </c>
      <c r="AL609" s="8">
        <v>1</v>
      </c>
      <c r="AM609" s="8">
        <v>1</v>
      </c>
      <c r="AN609" s="8">
        <v>9.4964159986580671E-2</v>
      </c>
      <c r="AO609" s="8">
        <v>0.586703358716962</v>
      </c>
      <c r="AP609" s="8">
        <v>1</v>
      </c>
      <c r="AQ609" s="8">
        <v>1</v>
      </c>
      <c r="AR609" s="8">
        <v>1</v>
      </c>
      <c r="AS609" s="47">
        <v>9.4964159986580671E-2</v>
      </c>
      <c r="AT609" s="47">
        <v>0.78080622605781691</v>
      </c>
      <c r="AU609" s="13">
        <v>0</v>
      </c>
    </row>
    <row r="610" spans="4:47" x14ac:dyDescent="0.25">
      <c r="D610" s="8">
        <v>606</v>
      </c>
      <c r="E610" s="8">
        <f t="shared" ca="1" si="97"/>
        <v>0.98650708888293004</v>
      </c>
      <c r="F610" s="21">
        <f t="shared" ca="1" si="98"/>
        <v>3.5692874889399109</v>
      </c>
      <c r="H610" s="8">
        <v>606</v>
      </c>
      <c r="I610" s="21">
        <f t="shared" ca="1" si="99"/>
        <v>0.18945072739495106</v>
      </c>
      <c r="J610" s="21">
        <f t="shared" ca="1" si="100"/>
        <v>3.4839988216068747</v>
      </c>
      <c r="Q610" s="26"/>
      <c r="R610" s="42"/>
      <c r="S610" s="26"/>
      <c r="T610" s="26"/>
      <c r="U610" s="26"/>
      <c r="V610" s="26"/>
      <c r="W610" s="26"/>
      <c r="X610" s="26"/>
      <c r="Y610" s="26"/>
      <c r="AF610" s="8">
        <v>600</v>
      </c>
      <c r="AG610" s="8">
        <v>0.85657504102756876</v>
      </c>
      <c r="AH610" s="8">
        <v>1</v>
      </c>
      <c r="AI610" s="8">
        <v>1</v>
      </c>
      <c r="AJ610" s="8">
        <v>0.76163190716761164</v>
      </c>
      <c r="AK610" s="8">
        <v>0.96190545006069328</v>
      </c>
      <c r="AL610" s="8">
        <v>1</v>
      </c>
      <c r="AM610" s="8">
        <v>1</v>
      </c>
      <c r="AN610" s="8">
        <v>0.49667604658902892</v>
      </c>
      <c r="AO610" s="8">
        <v>0.37468954005817068</v>
      </c>
      <c r="AP610" s="8">
        <v>1</v>
      </c>
      <c r="AQ610" s="8">
        <v>1</v>
      </c>
      <c r="AR610" s="8">
        <v>0.83886490692454951</v>
      </c>
      <c r="AS610" s="47">
        <v>0.37468954005817068</v>
      </c>
      <c r="AT610" s="47">
        <v>0.85716248821761787</v>
      </c>
      <c r="AU610" s="13">
        <v>0</v>
      </c>
    </row>
    <row r="611" spans="4:47" x14ac:dyDescent="0.25">
      <c r="D611" s="8">
        <v>607</v>
      </c>
      <c r="E611" s="8">
        <f t="shared" ca="1" si="97"/>
        <v>0.52405028821175337</v>
      </c>
      <c r="F611" s="21">
        <f t="shared" ca="1" si="98"/>
        <v>95.129434125029761</v>
      </c>
      <c r="H611" s="8">
        <v>607</v>
      </c>
      <c r="I611" s="21">
        <f t="shared" ca="1" si="99"/>
        <v>0.72626049446312113</v>
      </c>
      <c r="J611" s="21">
        <f t="shared" ca="1" si="100"/>
        <v>38.158927121173946</v>
      </c>
      <c r="Q611" s="26"/>
      <c r="R611" s="42"/>
      <c r="S611" s="26"/>
      <c r="T611" s="26"/>
      <c r="U611" s="26"/>
      <c r="V611" s="26"/>
      <c r="W611" s="26"/>
      <c r="X611" s="26"/>
      <c r="Y611" s="26"/>
      <c r="AF611" s="8">
        <v>601</v>
      </c>
      <c r="AG611" s="8">
        <v>1</v>
      </c>
      <c r="AH611" s="8">
        <v>0.1440182269104428</v>
      </c>
      <c r="AI611" s="8">
        <v>0.18466901296285929</v>
      </c>
      <c r="AJ611" s="8">
        <v>1</v>
      </c>
      <c r="AK611" s="8">
        <v>1</v>
      </c>
      <c r="AL611" s="8">
        <v>1</v>
      </c>
      <c r="AM611" s="8">
        <v>1</v>
      </c>
      <c r="AN611" s="8">
        <v>1</v>
      </c>
      <c r="AO611" s="8">
        <v>1</v>
      </c>
      <c r="AP611" s="8">
        <v>1</v>
      </c>
      <c r="AQ611" s="8">
        <v>0.30863046864493904</v>
      </c>
      <c r="AR611" s="8">
        <v>0.96101124279413208</v>
      </c>
      <c r="AS611" s="47">
        <v>0.1440182269104428</v>
      </c>
      <c r="AT611" s="47">
        <v>0.80495208860632139</v>
      </c>
      <c r="AU611" s="13">
        <v>0</v>
      </c>
    </row>
    <row r="612" spans="4:47" x14ac:dyDescent="0.25">
      <c r="D612" s="8">
        <v>608</v>
      </c>
      <c r="E612" s="8">
        <f t="shared" ca="1" si="97"/>
        <v>0.9999742446928499</v>
      </c>
      <c r="F612" s="21">
        <f t="shared" ca="1" si="98"/>
        <v>1.7324985448726373E-2</v>
      </c>
      <c r="H612" s="8">
        <v>608</v>
      </c>
      <c r="I612" s="21">
        <f t="shared" ca="1" si="99"/>
        <v>0.27863203823196114</v>
      </c>
      <c r="J612" s="21">
        <f t="shared" ca="1" si="100"/>
        <v>4.7523664615988679</v>
      </c>
      <c r="Q612" s="26"/>
      <c r="R612" s="42"/>
      <c r="S612" s="26"/>
      <c r="T612" s="26"/>
      <c r="U612" s="26"/>
      <c r="V612" s="26"/>
      <c r="W612" s="26"/>
      <c r="X612" s="26"/>
      <c r="Y612" s="26"/>
      <c r="AF612" s="8">
        <v>602</v>
      </c>
      <c r="AG612" s="8">
        <v>1</v>
      </c>
      <c r="AH612" s="8">
        <v>1</v>
      </c>
      <c r="AI612" s="8">
        <v>1</v>
      </c>
      <c r="AJ612" s="8">
        <v>1</v>
      </c>
      <c r="AK612" s="8">
        <v>1</v>
      </c>
      <c r="AL612" s="8">
        <v>1</v>
      </c>
      <c r="AM612" s="8">
        <v>1</v>
      </c>
      <c r="AN612" s="8">
        <v>0.80847963566667469</v>
      </c>
      <c r="AO612" s="8">
        <v>0</v>
      </c>
      <c r="AP612" s="8">
        <v>0</v>
      </c>
      <c r="AQ612" s="8">
        <v>0.87383581808050315</v>
      </c>
      <c r="AR612" s="8">
        <v>1</v>
      </c>
      <c r="AS612" s="47">
        <v>0</v>
      </c>
      <c r="AT612" s="47">
        <v>0.80624094040570415</v>
      </c>
      <c r="AU612" s="13">
        <v>2</v>
      </c>
    </row>
    <row r="613" spans="4:47" x14ac:dyDescent="0.25">
      <c r="D613" s="8">
        <v>609</v>
      </c>
      <c r="E613" s="8">
        <f t="shared" ca="1" si="97"/>
        <v>0.96814085532153094</v>
      </c>
      <c r="F613" s="21">
        <f t="shared" ca="1" si="98"/>
        <v>7.4679922689838492</v>
      </c>
      <c r="H613" s="8">
        <v>609</v>
      </c>
      <c r="I613" s="21">
        <f t="shared" ca="1" si="99"/>
        <v>0.87047035282155927</v>
      </c>
      <c r="J613" s="21">
        <f t="shared" ca="1" si="100"/>
        <v>52.974645317943526</v>
      </c>
      <c r="Q613" s="26"/>
      <c r="R613" s="42"/>
      <c r="S613" s="26"/>
      <c r="T613" s="26"/>
      <c r="U613" s="26"/>
      <c r="V613" s="26"/>
      <c r="W613" s="26"/>
      <c r="X613" s="26"/>
      <c r="Y613" s="26"/>
      <c r="AF613" s="8">
        <v>603</v>
      </c>
      <c r="AG613" s="8">
        <v>1</v>
      </c>
      <c r="AH613" s="8">
        <v>1</v>
      </c>
      <c r="AI613" s="8">
        <v>1</v>
      </c>
      <c r="AJ613" s="8">
        <v>0.54436291823706895</v>
      </c>
      <c r="AK613" s="8">
        <v>1</v>
      </c>
      <c r="AL613" s="8">
        <v>1</v>
      </c>
      <c r="AM613" s="8">
        <v>1</v>
      </c>
      <c r="AN613" s="8">
        <v>1</v>
      </c>
      <c r="AO613" s="8">
        <v>1</v>
      </c>
      <c r="AP613" s="8">
        <v>1</v>
      </c>
      <c r="AQ613" s="8">
        <v>1</v>
      </c>
      <c r="AR613" s="8">
        <v>1</v>
      </c>
      <c r="AS613" s="47">
        <v>0.54436291823706895</v>
      </c>
      <c r="AT613" s="47">
        <v>0.96255037684140288</v>
      </c>
      <c r="AU613" s="13">
        <v>0</v>
      </c>
    </row>
    <row r="614" spans="4:47" x14ac:dyDescent="0.25">
      <c r="D614" s="8">
        <v>610</v>
      </c>
      <c r="E614" s="8">
        <f t="shared" ca="1" si="97"/>
        <v>0.43074615951960016</v>
      </c>
      <c r="F614" s="21">
        <f t="shared" ca="1" si="98"/>
        <v>119.16335517455121</v>
      </c>
      <c r="H614" s="8">
        <v>610</v>
      </c>
      <c r="I614" s="21">
        <f t="shared" ca="1" si="99"/>
        <v>0.65113025557747151</v>
      </c>
      <c r="J614" s="21">
        <f t="shared" ca="1" si="100"/>
        <v>32.16691412647112</v>
      </c>
      <c r="Q614" s="26"/>
      <c r="R614" s="42"/>
      <c r="S614" s="26"/>
      <c r="T614" s="26"/>
      <c r="U614" s="26"/>
      <c r="V614" s="26"/>
      <c r="W614" s="26"/>
      <c r="X614" s="26"/>
      <c r="Y614" s="26"/>
      <c r="AF614" s="8">
        <v>604</v>
      </c>
      <c r="AG614" s="8">
        <v>0.55949121893589171</v>
      </c>
      <c r="AH614" s="8">
        <v>1</v>
      </c>
      <c r="AI614" s="8">
        <v>1</v>
      </c>
      <c r="AJ614" s="8">
        <v>1</v>
      </c>
      <c r="AK614" s="8">
        <v>1</v>
      </c>
      <c r="AL614" s="8">
        <v>1</v>
      </c>
      <c r="AM614" s="8">
        <v>0.73011240256727761</v>
      </c>
      <c r="AN614" s="8">
        <v>1</v>
      </c>
      <c r="AO614" s="8">
        <v>1</v>
      </c>
      <c r="AP614" s="8">
        <v>1</v>
      </c>
      <c r="AQ614" s="8">
        <v>1</v>
      </c>
      <c r="AR614" s="8">
        <v>0.25269051148713895</v>
      </c>
      <c r="AS614" s="47">
        <v>0.25269051148713895</v>
      </c>
      <c r="AT614" s="47">
        <v>0.87619484417177962</v>
      </c>
      <c r="AU614" s="13">
        <v>0</v>
      </c>
    </row>
    <row r="615" spans="4:47" x14ac:dyDescent="0.25">
      <c r="D615" s="8">
        <v>611</v>
      </c>
      <c r="E615" s="8">
        <f t="shared" ca="1" si="97"/>
        <v>3.4925135323496281E-2</v>
      </c>
      <c r="F615" s="21">
        <f t="shared" ca="1" si="98"/>
        <v>385.76702978255133</v>
      </c>
      <c r="H615" s="8">
        <v>611</v>
      </c>
      <c r="I615" s="21">
        <f t="shared" ca="1" si="99"/>
        <v>0.67556754097451721</v>
      </c>
      <c r="J615" s="21">
        <f t="shared" ca="1" si="100"/>
        <v>34.049279144508461</v>
      </c>
      <c r="Q615" s="26"/>
      <c r="R615" s="42"/>
      <c r="S615" s="26"/>
      <c r="T615" s="26"/>
      <c r="U615" s="26"/>
      <c r="V615" s="26"/>
      <c r="W615" s="26"/>
      <c r="X615" s="26"/>
      <c r="Y615" s="26"/>
      <c r="AF615" s="8">
        <v>605</v>
      </c>
      <c r="AG615" s="8">
        <v>1</v>
      </c>
      <c r="AH615" s="8">
        <v>1</v>
      </c>
      <c r="AI615" s="8">
        <v>1</v>
      </c>
      <c r="AJ615" s="8">
        <v>1</v>
      </c>
      <c r="AK615" s="8">
        <v>1</v>
      </c>
      <c r="AL615" s="8">
        <v>1</v>
      </c>
      <c r="AM615" s="8">
        <v>1</v>
      </c>
      <c r="AN615" s="8">
        <v>1</v>
      </c>
      <c r="AO615" s="8">
        <v>0.69324909266530688</v>
      </c>
      <c r="AP615" s="8">
        <v>0.16208264441370229</v>
      </c>
      <c r="AQ615" s="8">
        <v>0.34368603922242374</v>
      </c>
      <c r="AR615" s="8">
        <v>1</v>
      </c>
      <c r="AS615" s="47">
        <v>0.16208264441370229</v>
      </c>
      <c r="AT615" s="47">
        <v>0.84967839981768956</v>
      </c>
      <c r="AU615" s="13">
        <v>0</v>
      </c>
    </row>
    <row r="616" spans="4:47" x14ac:dyDescent="0.25">
      <c r="D616" s="8">
        <v>612</v>
      </c>
      <c r="E616" s="8">
        <f t="shared" ca="1" si="97"/>
        <v>0.8302213576354126</v>
      </c>
      <c r="F616" s="21">
        <f t="shared" ca="1" si="98"/>
        <v>33.015758266659333</v>
      </c>
      <c r="H616" s="8">
        <v>612</v>
      </c>
      <c r="I616" s="21">
        <f t="shared" ca="1" si="99"/>
        <v>0.13707986196983646</v>
      </c>
      <c r="J616" s="21">
        <f t="shared" ca="1" si="100"/>
        <v>9.4884570872692748</v>
      </c>
      <c r="Q616" s="26"/>
      <c r="R616" s="42"/>
      <c r="S616" s="26"/>
      <c r="T616" s="26"/>
      <c r="U616" s="26"/>
      <c r="V616" s="26"/>
      <c r="W616" s="26"/>
      <c r="X616" s="26"/>
      <c r="Y616" s="26"/>
      <c r="AF616" s="8">
        <v>606</v>
      </c>
      <c r="AG616" s="8">
        <v>1</v>
      </c>
      <c r="AH616" s="8">
        <v>1</v>
      </c>
      <c r="AI616" s="8">
        <v>1</v>
      </c>
      <c r="AJ616" s="8">
        <v>1</v>
      </c>
      <c r="AK616" s="8">
        <v>1</v>
      </c>
      <c r="AL616" s="8">
        <v>1</v>
      </c>
      <c r="AM616" s="8">
        <v>1</v>
      </c>
      <c r="AN616" s="8">
        <v>1</v>
      </c>
      <c r="AO616" s="8">
        <v>0.55986343609523226</v>
      </c>
      <c r="AP616" s="8">
        <v>0.98625791383059436</v>
      </c>
      <c r="AQ616" s="8">
        <v>0.47289172019809483</v>
      </c>
      <c r="AR616" s="8">
        <v>0.91468517002677774</v>
      </c>
      <c r="AS616" s="47">
        <v>0.47289172019809483</v>
      </c>
      <c r="AT616" s="47">
        <v>0.91208737065309131</v>
      </c>
      <c r="AU616" s="13">
        <v>0</v>
      </c>
    </row>
    <row r="617" spans="4:47" x14ac:dyDescent="0.25">
      <c r="D617" s="8">
        <v>613</v>
      </c>
      <c r="E617" s="8">
        <f t="shared" ca="1" si="97"/>
        <v>0.89684940177546579</v>
      </c>
      <c r="F617" s="21">
        <f t="shared" ca="1" si="98"/>
        <v>20.934787908116206</v>
      </c>
      <c r="H617" s="8">
        <v>613</v>
      </c>
      <c r="I617" s="21">
        <f t="shared" ca="1" si="99"/>
        <v>0.48931448692138235</v>
      </c>
      <c r="J617" s="21">
        <f t="shared" ca="1" si="100"/>
        <v>20.497013290064988</v>
      </c>
      <c r="Q617" s="26"/>
      <c r="R617" s="42"/>
      <c r="S617" s="26"/>
      <c r="T617" s="26"/>
      <c r="U617" s="26"/>
      <c r="V617" s="26"/>
      <c r="W617" s="26"/>
      <c r="X617" s="26"/>
      <c r="Y617" s="26"/>
      <c r="AF617" s="8">
        <v>607</v>
      </c>
      <c r="AG617" s="8">
        <v>0.83260101685652532</v>
      </c>
      <c r="AH617" s="8">
        <v>1</v>
      </c>
      <c r="AI617" s="8">
        <v>1</v>
      </c>
      <c r="AJ617" s="8">
        <v>1</v>
      </c>
      <c r="AK617" s="8">
        <v>1</v>
      </c>
      <c r="AL617" s="8">
        <v>0.89855659991687087</v>
      </c>
      <c r="AM617" s="8">
        <v>6.609901948644209E-2</v>
      </c>
      <c r="AN617" s="8">
        <v>1</v>
      </c>
      <c r="AO617" s="8">
        <v>1</v>
      </c>
      <c r="AP617" s="8">
        <v>1</v>
      </c>
      <c r="AQ617" s="8">
        <v>1</v>
      </c>
      <c r="AR617" s="8">
        <v>1</v>
      </c>
      <c r="AS617" s="47">
        <v>6.609901948644209E-2</v>
      </c>
      <c r="AT617" s="47">
        <v>0.89812712088804958</v>
      </c>
      <c r="AU617" s="13">
        <v>0</v>
      </c>
    </row>
    <row r="618" spans="4:47" x14ac:dyDescent="0.25">
      <c r="D618" s="8">
        <v>614</v>
      </c>
      <c r="E618" s="8">
        <f t="shared" ca="1" si="97"/>
        <v>0.50505685398379341</v>
      </c>
      <c r="F618" s="21">
        <f t="shared" ca="1" si="98"/>
        <v>99.729842561143968</v>
      </c>
      <c r="H618" s="8">
        <v>614</v>
      </c>
      <c r="I618" s="21">
        <f t="shared" ca="1" si="99"/>
        <v>0.55709936776654045</v>
      </c>
      <c r="J618" s="21">
        <f t="shared" ca="1" si="100"/>
        <v>25.287032375406394</v>
      </c>
      <c r="Q618" s="26"/>
      <c r="R618" s="42"/>
      <c r="S618" s="26"/>
      <c r="T618" s="26"/>
      <c r="U618" s="26"/>
      <c r="V618" s="26"/>
      <c r="W618" s="26"/>
      <c r="X618" s="26"/>
      <c r="Y618" s="26"/>
      <c r="AF618" s="8">
        <v>608</v>
      </c>
      <c r="AG618" s="8">
        <v>1</v>
      </c>
      <c r="AH618" s="8">
        <v>1</v>
      </c>
      <c r="AI618" s="8">
        <v>1</v>
      </c>
      <c r="AJ618" s="8">
        <v>1</v>
      </c>
      <c r="AK618" s="8">
        <v>1</v>
      </c>
      <c r="AL618" s="8">
        <v>1</v>
      </c>
      <c r="AM618" s="8">
        <v>1</v>
      </c>
      <c r="AN618" s="8">
        <v>1</v>
      </c>
      <c r="AO618" s="8">
        <v>1</v>
      </c>
      <c r="AP618" s="8">
        <v>0.28273615625925408</v>
      </c>
      <c r="AQ618" s="8">
        <v>0</v>
      </c>
      <c r="AR618" s="8">
        <v>0.95635464357732303</v>
      </c>
      <c r="AS618" s="47">
        <v>0</v>
      </c>
      <c r="AT618" s="47">
        <v>0.85318305423269558</v>
      </c>
      <c r="AU618" s="13">
        <v>1</v>
      </c>
    </row>
    <row r="619" spans="4:47" x14ac:dyDescent="0.25">
      <c r="D619" s="8">
        <v>615</v>
      </c>
      <c r="E619" s="8">
        <f t="shared" ca="1" si="97"/>
        <v>0.67341781859625216</v>
      </c>
      <c r="F619" s="21">
        <f t="shared" ca="1" si="98"/>
        <v>62.659700323408423</v>
      </c>
      <c r="H619" s="8">
        <v>615</v>
      </c>
      <c r="I619" s="21">
        <f t="shared" ca="1" si="99"/>
        <v>0.68581854163708267</v>
      </c>
      <c r="J619" s="21">
        <f t="shared" ca="1" si="100"/>
        <v>34.855811168959541</v>
      </c>
      <c r="Q619" s="26"/>
      <c r="R619" s="42"/>
      <c r="S619" s="26"/>
      <c r="T619" s="26"/>
      <c r="U619" s="26"/>
      <c r="V619" s="26"/>
      <c r="W619" s="26"/>
      <c r="X619" s="26"/>
      <c r="Y619" s="26"/>
      <c r="AF619" s="8">
        <v>609</v>
      </c>
      <c r="AG619" s="8">
        <v>1</v>
      </c>
      <c r="AH619" s="8">
        <v>1</v>
      </c>
      <c r="AI619" s="8">
        <v>0.88836792120362651</v>
      </c>
      <c r="AJ619" s="8">
        <v>0.66121788912738944</v>
      </c>
      <c r="AK619" s="8">
        <v>1</v>
      </c>
      <c r="AL619" s="8">
        <v>0.72728520813398068</v>
      </c>
      <c r="AM619" s="8">
        <v>1</v>
      </c>
      <c r="AN619" s="8">
        <v>0.45709123964690895</v>
      </c>
      <c r="AO619" s="8">
        <v>0.83495399113744495</v>
      </c>
      <c r="AP619" s="8">
        <v>1</v>
      </c>
      <c r="AQ619" s="8">
        <v>1</v>
      </c>
      <c r="AR619" s="8">
        <v>1</v>
      </c>
      <c r="AS619" s="47">
        <v>0.45709123964690895</v>
      </c>
      <c r="AT619" s="47">
        <v>0.88058341544748231</v>
      </c>
      <c r="AU619" s="13">
        <v>0</v>
      </c>
    </row>
    <row r="620" spans="4:47" x14ac:dyDescent="0.25">
      <c r="D620" s="8">
        <v>616</v>
      </c>
      <c r="E620" s="8">
        <f t="shared" ca="1" si="97"/>
        <v>0.23092798474766951</v>
      </c>
      <c r="F620" s="21">
        <f t="shared" ca="1" si="98"/>
        <v>190.83338433325929</v>
      </c>
      <c r="H620" s="8">
        <v>616</v>
      </c>
      <c r="I620" s="21">
        <f t="shared" ca="1" si="99"/>
        <v>0.58789399744176307</v>
      </c>
      <c r="J620" s="21">
        <f t="shared" ca="1" si="100"/>
        <v>27.493943744274368</v>
      </c>
      <c r="Q620" s="26"/>
      <c r="R620" s="42"/>
      <c r="S620" s="26"/>
      <c r="T620" s="26"/>
      <c r="U620" s="26"/>
      <c r="V620" s="26"/>
      <c r="W620" s="26"/>
      <c r="X620" s="26"/>
      <c r="Y620" s="26"/>
      <c r="AF620" s="8">
        <v>610</v>
      </c>
      <c r="AG620" s="8">
        <v>0</v>
      </c>
      <c r="AH620" s="8">
        <v>0.74801672514773343</v>
      </c>
      <c r="AI620" s="8">
        <v>1</v>
      </c>
      <c r="AJ620" s="8">
        <v>1</v>
      </c>
      <c r="AK620" s="8">
        <v>1</v>
      </c>
      <c r="AL620" s="8">
        <v>0.53649327296079719</v>
      </c>
      <c r="AM620" s="8">
        <v>0.83216611127793461</v>
      </c>
      <c r="AN620" s="8">
        <v>1</v>
      </c>
      <c r="AO620" s="8">
        <v>1</v>
      </c>
      <c r="AP620" s="8">
        <v>0.71772475643487155</v>
      </c>
      <c r="AQ620" s="8">
        <v>0.221973348804507</v>
      </c>
      <c r="AR620" s="8">
        <v>1</v>
      </c>
      <c r="AS620" s="47">
        <v>0</v>
      </c>
      <c r="AT620" s="47">
        <v>0.75546598316765112</v>
      </c>
      <c r="AU620" s="13">
        <v>1</v>
      </c>
    </row>
    <row r="621" spans="4:47" x14ac:dyDescent="0.25">
      <c r="D621" s="8">
        <v>617</v>
      </c>
      <c r="E621" s="8">
        <f t="shared" ca="1" si="97"/>
        <v>0.64126171937943099</v>
      </c>
      <c r="F621" s="21">
        <f t="shared" ca="1" si="98"/>
        <v>69.192282815660903</v>
      </c>
      <c r="H621" s="8">
        <v>617</v>
      </c>
      <c r="I621" s="21">
        <f t="shared" ca="1" si="99"/>
        <v>0.70179243790116774</v>
      </c>
      <c r="J621" s="21">
        <f t="shared" ca="1" si="100"/>
        <v>36.135639271181063</v>
      </c>
      <c r="Q621" s="26"/>
      <c r="R621" s="42"/>
      <c r="S621" s="26"/>
      <c r="T621" s="26"/>
      <c r="U621" s="26"/>
      <c r="V621" s="26"/>
      <c r="W621" s="26"/>
      <c r="X621" s="26"/>
      <c r="Y621" s="26"/>
      <c r="AF621" s="8">
        <v>611</v>
      </c>
      <c r="AG621" s="8">
        <v>1</v>
      </c>
      <c r="AH621" s="8">
        <v>1</v>
      </c>
      <c r="AI621" s="8">
        <v>1</v>
      </c>
      <c r="AJ621" s="8">
        <v>0.74804628363635861</v>
      </c>
      <c r="AK621" s="8">
        <v>0.89625825959275618</v>
      </c>
      <c r="AL621" s="8">
        <v>1</v>
      </c>
      <c r="AM621" s="8">
        <v>1</v>
      </c>
      <c r="AN621" s="8">
        <v>1</v>
      </c>
      <c r="AO621" s="8">
        <v>1</v>
      </c>
      <c r="AP621" s="8">
        <v>0.1455886424216348</v>
      </c>
      <c r="AQ621" s="8">
        <v>0.41528226600858031</v>
      </c>
      <c r="AR621" s="8">
        <v>1</v>
      </c>
      <c r="AS621" s="47">
        <v>0.1455886424216348</v>
      </c>
      <c r="AT621" s="47">
        <v>0.84985509712820351</v>
      </c>
      <c r="AU621" s="13">
        <v>0</v>
      </c>
    </row>
    <row r="622" spans="4:47" x14ac:dyDescent="0.25">
      <c r="D622" s="8">
        <v>618</v>
      </c>
      <c r="E622" s="8">
        <f t="shared" ca="1" si="97"/>
        <v>0.14763053650399005</v>
      </c>
      <c r="F622" s="21">
        <f t="shared" ca="1" si="98"/>
        <v>239.32996335502278</v>
      </c>
      <c r="H622" s="8">
        <v>618</v>
      </c>
      <c r="I622" s="21">
        <f t="shared" ca="1" si="99"/>
        <v>0.12762298890918189</v>
      </c>
      <c r="J622" s="21">
        <f t="shared" ca="1" si="100"/>
        <v>10.729938909486545</v>
      </c>
      <c r="Q622" s="26"/>
      <c r="R622" s="42"/>
      <c r="S622" s="26"/>
      <c r="T622" s="26"/>
      <c r="U622" s="26"/>
      <c r="V622" s="26"/>
      <c r="W622" s="26"/>
      <c r="X622" s="26"/>
      <c r="Y622" s="26"/>
      <c r="AF622" s="8">
        <v>612</v>
      </c>
      <c r="AG622" s="8">
        <v>1</v>
      </c>
      <c r="AH622" s="8">
        <v>0.23603407065119036</v>
      </c>
      <c r="AI622" s="8">
        <v>0.67469523354732031</v>
      </c>
      <c r="AJ622" s="8">
        <v>0.21392288455172093</v>
      </c>
      <c r="AK622" s="8">
        <v>0</v>
      </c>
      <c r="AL622" s="8">
        <v>0.77061927378454131</v>
      </c>
      <c r="AM622" s="8">
        <v>0.77336631843917858</v>
      </c>
      <c r="AN622" s="8">
        <v>0.15457281877048268</v>
      </c>
      <c r="AO622" s="8">
        <v>1</v>
      </c>
      <c r="AP622" s="8">
        <v>1</v>
      </c>
      <c r="AQ622" s="8">
        <v>1</v>
      </c>
      <c r="AR622" s="8">
        <v>1</v>
      </c>
      <c r="AS622" s="47">
        <v>0</v>
      </c>
      <c r="AT622" s="47">
        <v>0.65432023074462364</v>
      </c>
      <c r="AU622" s="13">
        <v>1</v>
      </c>
    </row>
    <row r="623" spans="4:47" x14ac:dyDescent="0.25">
      <c r="D623" s="8">
        <v>619</v>
      </c>
      <c r="E623" s="8">
        <f t="shared" ca="1" si="97"/>
        <v>0.61775709571336279</v>
      </c>
      <c r="F623" s="21">
        <f t="shared" ca="1" si="98"/>
        <v>74.105140722871667</v>
      </c>
      <c r="H623" s="8">
        <v>619</v>
      </c>
      <c r="I623" s="21">
        <f t="shared" ca="1" si="99"/>
        <v>0.97007419117575311</v>
      </c>
      <c r="J623" s="21">
        <f t="shared" ca="1" si="100"/>
        <v>74.148476293284943</v>
      </c>
      <c r="Q623" s="26"/>
      <c r="R623" s="42"/>
      <c r="S623" s="26"/>
      <c r="T623" s="26"/>
      <c r="U623" s="26"/>
      <c r="V623" s="26"/>
      <c r="W623" s="26"/>
      <c r="X623" s="26"/>
      <c r="Y623" s="26"/>
      <c r="AF623" s="8">
        <v>613</v>
      </c>
      <c r="AG623" s="8">
        <v>0.74233977151016006</v>
      </c>
      <c r="AH623" s="8">
        <v>1</v>
      </c>
      <c r="AI623" s="8">
        <v>1</v>
      </c>
      <c r="AJ623" s="8">
        <v>1</v>
      </c>
      <c r="AK623" s="8">
        <v>1</v>
      </c>
      <c r="AL623" s="8">
        <v>1</v>
      </c>
      <c r="AM623" s="8">
        <v>1</v>
      </c>
      <c r="AN623" s="8">
        <v>0.53084649727914501</v>
      </c>
      <c r="AO623" s="8">
        <v>0.40236495692151947</v>
      </c>
      <c r="AP623" s="8">
        <v>1</v>
      </c>
      <c r="AQ623" s="8">
        <v>0.65688719725464273</v>
      </c>
      <c r="AR623" s="8">
        <v>0</v>
      </c>
      <c r="AS623" s="47">
        <v>0</v>
      </c>
      <c r="AT623" s="47">
        <v>0.77601736700754331</v>
      </c>
      <c r="AU623" s="13">
        <v>1</v>
      </c>
    </row>
    <row r="624" spans="4:47" x14ac:dyDescent="0.25">
      <c r="D624" s="8">
        <v>620</v>
      </c>
      <c r="E624" s="8">
        <f t="shared" ca="1" si="97"/>
        <v>0.16166714251565162</v>
      </c>
      <c r="F624" s="21">
        <f t="shared" ca="1" si="98"/>
        <v>229.6362991504171</v>
      </c>
      <c r="H624" s="8">
        <v>620</v>
      </c>
      <c r="I624" s="21">
        <f t="shared" ca="1" si="99"/>
        <v>0.49031197993791675</v>
      </c>
      <c r="J624" s="21">
        <f t="shared" ca="1" si="100"/>
        <v>20.56731915933608</v>
      </c>
      <c r="Q624" s="26"/>
      <c r="R624" s="42"/>
      <c r="S624" s="26"/>
      <c r="T624" s="26"/>
      <c r="U624" s="26"/>
      <c r="V624" s="26"/>
      <c r="W624" s="26"/>
      <c r="X624" s="26"/>
      <c r="Y624" s="26"/>
      <c r="AF624" s="8">
        <v>614</v>
      </c>
      <c r="AG624" s="8">
        <v>0.99630500508858189</v>
      </c>
      <c r="AH624" s="8">
        <v>1</v>
      </c>
      <c r="AI624" s="8">
        <v>1</v>
      </c>
      <c r="AJ624" s="8">
        <v>1</v>
      </c>
      <c r="AK624" s="8">
        <v>0.64585191665748665</v>
      </c>
      <c r="AL624" s="8">
        <v>1</v>
      </c>
      <c r="AM624" s="8">
        <v>1</v>
      </c>
      <c r="AN624" s="8">
        <v>1</v>
      </c>
      <c r="AO624" s="8">
        <v>0.68853314576529856</v>
      </c>
      <c r="AP624" s="8">
        <v>0.53657200445741182</v>
      </c>
      <c r="AQ624" s="8">
        <v>0.79287102983823088</v>
      </c>
      <c r="AR624" s="8">
        <v>0</v>
      </c>
      <c r="AS624" s="47">
        <v>0</v>
      </c>
      <c r="AT624" s="47">
        <v>0.802692388987435</v>
      </c>
      <c r="AU624" s="13">
        <v>1</v>
      </c>
    </row>
    <row r="625" spans="4:47" x14ac:dyDescent="0.25">
      <c r="D625" s="8">
        <v>621</v>
      </c>
      <c r="E625" s="8">
        <f t="shared" ca="1" si="97"/>
        <v>0.66867177562625468</v>
      </c>
      <c r="F625" s="21">
        <f t="shared" ca="1" si="98"/>
        <v>63.611171741779039</v>
      </c>
      <c r="H625" s="8">
        <v>621</v>
      </c>
      <c r="I625" s="21">
        <f t="shared" ca="1" si="99"/>
        <v>0.11378696937510002</v>
      </c>
      <c r="J625" s="21">
        <f t="shared" ca="1" si="100"/>
        <v>12.667580039004307</v>
      </c>
      <c r="Q625" s="26"/>
      <c r="R625" s="42"/>
      <c r="S625" s="26"/>
      <c r="T625" s="26"/>
      <c r="U625" s="26"/>
      <c r="V625" s="26"/>
      <c r="W625" s="26"/>
      <c r="X625" s="26"/>
      <c r="Y625" s="26"/>
      <c r="AF625" s="8">
        <v>615</v>
      </c>
      <c r="AG625" s="8">
        <v>1</v>
      </c>
      <c r="AH625" s="8">
        <v>1</v>
      </c>
      <c r="AI625" s="8">
        <v>1</v>
      </c>
      <c r="AJ625" s="8">
        <v>0.58081000345046052</v>
      </c>
      <c r="AK625" s="8">
        <v>0.46458826655397123</v>
      </c>
      <c r="AL625" s="8">
        <v>0.85861319384857782</v>
      </c>
      <c r="AM625" s="8">
        <v>0.69966684470977447</v>
      </c>
      <c r="AN625" s="8">
        <v>1</v>
      </c>
      <c r="AO625" s="8">
        <v>1</v>
      </c>
      <c r="AP625" s="8">
        <v>1</v>
      </c>
      <c r="AQ625" s="8">
        <v>1</v>
      </c>
      <c r="AR625" s="8">
        <v>1</v>
      </c>
      <c r="AS625" s="47">
        <v>0.46458826655397123</v>
      </c>
      <c r="AT625" s="47">
        <v>0.88294412155656787</v>
      </c>
      <c r="AU625" s="13">
        <v>0</v>
      </c>
    </row>
    <row r="626" spans="4:47" x14ac:dyDescent="0.25">
      <c r="D626" s="8">
        <v>622</v>
      </c>
      <c r="E626" s="8">
        <f t="shared" ca="1" si="97"/>
        <v>0.20087613312322716</v>
      </c>
      <c r="F626" s="21">
        <f t="shared" ca="1" si="98"/>
        <v>206.15730843039688</v>
      </c>
      <c r="H626" s="8">
        <v>622</v>
      </c>
      <c r="I626" s="21">
        <f t="shared" ca="1" si="99"/>
        <v>0.9645874809348054</v>
      </c>
      <c r="J626" s="21">
        <f t="shared" ca="1" si="100"/>
        <v>72.032198235075782</v>
      </c>
      <c r="Q626" s="26"/>
      <c r="R626" s="42"/>
      <c r="S626" s="26"/>
      <c r="T626" s="26"/>
      <c r="U626" s="26"/>
      <c r="V626" s="26"/>
      <c r="W626" s="26"/>
      <c r="X626" s="26"/>
      <c r="Y626" s="26"/>
      <c r="AF626" s="8">
        <v>616</v>
      </c>
      <c r="AG626" s="8">
        <v>0.71204338607452466</v>
      </c>
      <c r="AH626" s="8">
        <v>0.66333435521846695</v>
      </c>
      <c r="AI626" s="8">
        <v>0.57640669875000905</v>
      </c>
      <c r="AJ626" s="8">
        <v>0.22303821771905252</v>
      </c>
      <c r="AK626" s="8">
        <v>1</v>
      </c>
      <c r="AL626" s="8">
        <v>1</v>
      </c>
      <c r="AM626" s="8">
        <v>0.4315755473456398</v>
      </c>
      <c r="AN626" s="8">
        <v>1</v>
      </c>
      <c r="AO626" s="8">
        <v>1</v>
      </c>
      <c r="AP626" s="8">
        <v>1</v>
      </c>
      <c r="AQ626" s="8">
        <v>1</v>
      </c>
      <c r="AR626" s="8">
        <v>1</v>
      </c>
      <c r="AS626" s="47">
        <v>0.22303821771905252</v>
      </c>
      <c r="AT626" s="47">
        <v>0.80160357006839456</v>
      </c>
      <c r="AU626" s="13">
        <v>0</v>
      </c>
    </row>
    <row r="627" spans="4:47" x14ac:dyDescent="0.25">
      <c r="D627" s="8">
        <v>623</v>
      </c>
      <c r="E627" s="8">
        <f t="shared" ca="1" si="97"/>
        <v>0.80938027010053948</v>
      </c>
      <c r="F627" s="21">
        <f t="shared" ca="1" si="98"/>
        <v>36.813039742587563</v>
      </c>
      <c r="H627" s="8">
        <v>623</v>
      </c>
      <c r="I627" s="21">
        <f t="shared" ca="1" si="99"/>
        <v>0.6649331301964484</v>
      </c>
      <c r="J627" s="21">
        <f t="shared" ca="1" si="100"/>
        <v>33.223563705442942</v>
      </c>
      <c r="Q627" s="26"/>
      <c r="R627" s="42"/>
      <c r="S627" s="26"/>
      <c r="T627" s="26"/>
      <c r="U627" s="26"/>
      <c r="V627" s="26"/>
      <c r="W627" s="26"/>
      <c r="X627" s="26"/>
      <c r="Y627" s="26"/>
      <c r="AF627" s="8">
        <v>617</v>
      </c>
      <c r="AG627" s="8">
        <v>1</v>
      </c>
      <c r="AH627" s="8">
        <v>1</v>
      </c>
      <c r="AI627" s="8">
        <v>1</v>
      </c>
      <c r="AJ627" s="8">
        <v>1</v>
      </c>
      <c r="AK627" s="8">
        <v>1</v>
      </c>
      <c r="AL627" s="8">
        <v>1</v>
      </c>
      <c r="AM627" s="8">
        <v>0.40903680885328925</v>
      </c>
      <c r="AN627" s="8">
        <v>1</v>
      </c>
      <c r="AO627" s="8">
        <v>1</v>
      </c>
      <c r="AP627" s="8">
        <v>0.93366642522972054</v>
      </c>
      <c r="AQ627" s="8">
        <v>0.38509130562451899</v>
      </c>
      <c r="AR627" s="8">
        <v>0.14710848470994894</v>
      </c>
      <c r="AS627" s="47">
        <v>0.14710848470994894</v>
      </c>
      <c r="AT627" s="47">
        <v>0.82119699301730764</v>
      </c>
      <c r="AU627" s="13">
        <v>0</v>
      </c>
    </row>
    <row r="628" spans="4:47" x14ac:dyDescent="0.25">
      <c r="D628" s="8">
        <v>624</v>
      </c>
      <c r="E628" s="8">
        <f t="shared" ca="1" si="97"/>
        <v>0.44561902217267957</v>
      </c>
      <c r="F628" s="21">
        <f t="shared" ca="1" si="98"/>
        <v>115.06838648811789</v>
      </c>
      <c r="H628" s="8">
        <v>624</v>
      </c>
      <c r="I628" s="21">
        <f t="shared" ca="1" si="99"/>
        <v>0.79030206922471513</v>
      </c>
      <c r="J628" s="21">
        <f t="shared" ca="1" si="100"/>
        <v>43.947412569552625</v>
      </c>
      <c r="Q628" s="26"/>
      <c r="R628" s="42"/>
      <c r="S628" s="26"/>
      <c r="T628" s="26"/>
      <c r="U628" s="26"/>
      <c r="V628" s="26"/>
      <c r="W628" s="26"/>
      <c r="X628" s="26"/>
      <c r="Y628" s="26"/>
      <c r="AF628" s="8">
        <v>618</v>
      </c>
      <c r="AG628" s="8">
        <v>1</v>
      </c>
      <c r="AH628" s="8">
        <v>1</v>
      </c>
      <c r="AI628" s="8">
        <v>1</v>
      </c>
      <c r="AJ628" s="8">
        <v>1</v>
      </c>
      <c r="AK628" s="8">
        <v>1</v>
      </c>
      <c r="AL628" s="8">
        <v>1</v>
      </c>
      <c r="AM628" s="8">
        <v>1</v>
      </c>
      <c r="AN628" s="8">
        <v>0.53370865174750381</v>
      </c>
      <c r="AO628" s="8">
        <v>0</v>
      </c>
      <c r="AP628" s="8">
        <v>0</v>
      </c>
      <c r="AQ628" s="8">
        <v>0.63570827701017452</v>
      </c>
      <c r="AR628" s="8">
        <v>1</v>
      </c>
      <c r="AS628" s="47">
        <v>0</v>
      </c>
      <c r="AT628" s="47">
        <v>0.76333210003966534</v>
      </c>
      <c r="AU628" s="13">
        <v>2</v>
      </c>
    </row>
    <row r="629" spans="4:47" x14ac:dyDescent="0.25">
      <c r="D629" s="8">
        <v>625</v>
      </c>
      <c r="E629" s="8">
        <f t="shared" ca="1" si="97"/>
        <v>0.22100860137142597</v>
      </c>
      <c r="F629" s="21">
        <f t="shared" ca="1" si="98"/>
        <v>195.68174536103996</v>
      </c>
      <c r="H629" s="8">
        <v>625</v>
      </c>
      <c r="I629" s="21">
        <f t="shared" ca="1" si="99"/>
        <v>0.11531941535692369</v>
      </c>
      <c r="J629" s="21">
        <f t="shared" ca="1" si="100"/>
        <v>12.445038296680799</v>
      </c>
      <c r="Q629" s="26"/>
      <c r="R629" s="42"/>
      <c r="S629" s="26"/>
      <c r="T629" s="26"/>
      <c r="U629" s="26"/>
      <c r="V629" s="26"/>
      <c r="W629" s="26"/>
      <c r="X629" s="26"/>
      <c r="Y629" s="26"/>
      <c r="AF629" s="8">
        <v>619</v>
      </c>
      <c r="AG629" s="8">
        <v>0</v>
      </c>
      <c r="AH629" s="8">
        <v>0.32466107430757674</v>
      </c>
      <c r="AI629" s="8">
        <v>1</v>
      </c>
      <c r="AJ629" s="8">
        <v>1</v>
      </c>
      <c r="AK629" s="8">
        <v>1</v>
      </c>
      <c r="AL629" s="8">
        <v>0.11476810321206964</v>
      </c>
      <c r="AM629" s="8">
        <v>0.96552135385272486</v>
      </c>
      <c r="AN629" s="8">
        <v>1</v>
      </c>
      <c r="AO629" s="8">
        <v>1</v>
      </c>
      <c r="AP629" s="8">
        <v>1</v>
      </c>
      <c r="AQ629" s="8">
        <v>1</v>
      </c>
      <c r="AR629" s="8">
        <v>1</v>
      </c>
      <c r="AS629" s="47">
        <v>0</v>
      </c>
      <c r="AT629" s="47">
        <v>0.78757456204495535</v>
      </c>
      <c r="AU629" s="13">
        <v>1</v>
      </c>
    </row>
    <row r="630" spans="4:47" x14ac:dyDescent="0.25">
      <c r="D630" s="8">
        <v>626</v>
      </c>
      <c r="E630" s="8">
        <f t="shared" ca="1" si="97"/>
        <v>0.15616449578201252</v>
      </c>
      <c r="F630" s="21">
        <f t="shared" ca="1" si="98"/>
        <v>233.34057349118612</v>
      </c>
      <c r="H630" s="8">
        <v>626</v>
      </c>
      <c r="I630" s="21">
        <f t="shared" ca="1" si="99"/>
        <v>0.70894939751137054</v>
      </c>
      <c r="J630" s="21">
        <f t="shared" ca="1" si="100"/>
        <v>36.719057840620202</v>
      </c>
      <c r="Q630" s="26"/>
      <c r="R630" s="42"/>
      <c r="S630" s="26"/>
      <c r="T630" s="26"/>
      <c r="U630" s="26"/>
      <c r="V630" s="26"/>
      <c r="W630" s="26"/>
      <c r="X630" s="26"/>
      <c r="Y630" s="26"/>
      <c r="AF630" s="8">
        <v>620</v>
      </c>
      <c r="AG630" s="8">
        <v>1</v>
      </c>
      <c r="AH630" s="8">
        <v>1</v>
      </c>
      <c r="AI630" s="8">
        <v>1</v>
      </c>
      <c r="AJ630" s="8">
        <v>0.83543161433311375</v>
      </c>
      <c r="AK630" s="8">
        <v>1</v>
      </c>
      <c r="AL630" s="8">
        <v>1</v>
      </c>
      <c r="AM630" s="8">
        <v>1</v>
      </c>
      <c r="AN630" s="8">
        <v>1</v>
      </c>
      <c r="AO630" s="8">
        <v>1</v>
      </c>
      <c r="AP630" s="8">
        <v>0.51905579196529528</v>
      </c>
      <c r="AQ630" s="8">
        <v>1</v>
      </c>
      <c r="AR630" s="8">
        <v>1</v>
      </c>
      <c r="AS630" s="47">
        <v>0.51905579196529528</v>
      </c>
      <c r="AT630" s="47">
        <v>0.94562651501621253</v>
      </c>
      <c r="AU630" s="13">
        <v>0</v>
      </c>
    </row>
    <row r="631" spans="4:47" x14ac:dyDescent="0.25">
      <c r="D631" s="8">
        <v>627</v>
      </c>
      <c r="E631" s="8">
        <f t="shared" ca="1" si="97"/>
        <v>0.68493601899156109</v>
      </c>
      <c r="F631" s="21">
        <f t="shared" ca="1" si="98"/>
        <v>60.367655962534535</v>
      </c>
      <c r="H631" s="8">
        <v>627</v>
      </c>
      <c r="I631" s="21">
        <f t="shared" ca="1" si="99"/>
        <v>0.68924579787748164</v>
      </c>
      <c r="J631" s="21">
        <f t="shared" ca="1" si="100"/>
        <v>35.127946769291384</v>
      </c>
      <c r="Q631" s="26"/>
      <c r="R631" s="42"/>
      <c r="S631" s="26"/>
      <c r="T631" s="26"/>
      <c r="U631" s="26"/>
      <c r="V631" s="26"/>
      <c r="W631" s="26"/>
      <c r="X631" s="26"/>
      <c r="Y631" s="26"/>
      <c r="AF631" s="8">
        <v>621</v>
      </c>
      <c r="AG631" s="8">
        <v>0</v>
      </c>
      <c r="AH631" s="8">
        <v>7.5155213491598261E-2</v>
      </c>
      <c r="AI631" s="8">
        <v>0.52532092221700888</v>
      </c>
      <c r="AJ631" s="8">
        <v>0.26583466960655644</v>
      </c>
      <c r="AK631" s="8">
        <v>1</v>
      </c>
      <c r="AL631" s="8">
        <v>1</v>
      </c>
      <c r="AM631" s="8">
        <v>0.98847330109316733</v>
      </c>
      <c r="AN631" s="8">
        <v>0.62674910630871195</v>
      </c>
      <c r="AO631" s="8">
        <v>0.30235224040928493</v>
      </c>
      <c r="AP631" s="8">
        <v>1</v>
      </c>
      <c r="AQ631" s="8">
        <v>1</v>
      </c>
      <c r="AR631" s="8">
        <v>1</v>
      </c>
      <c r="AS631" s="47">
        <v>0</v>
      </c>
      <c r="AT631" s="47">
        <v>0.65344327807239866</v>
      </c>
      <c r="AU631" s="13">
        <v>1</v>
      </c>
    </row>
    <row r="632" spans="4:47" x14ac:dyDescent="0.25">
      <c r="D632" s="8">
        <v>628</v>
      </c>
      <c r="E632" s="8">
        <f t="shared" ca="1" si="97"/>
        <v>8.3687926023241599E-2</v>
      </c>
      <c r="F632" s="21">
        <f t="shared" ca="1" si="98"/>
        <v>298.48031927017007</v>
      </c>
      <c r="H632" s="8">
        <v>628</v>
      </c>
      <c r="I632" s="21">
        <f t="shared" ca="1" si="99"/>
        <v>0.94575296585562829</v>
      </c>
      <c r="J632" s="21">
        <f t="shared" ca="1" si="100"/>
        <v>66.365395725560518</v>
      </c>
      <c r="Q632" s="26"/>
      <c r="R632" s="42"/>
      <c r="S632" s="26"/>
      <c r="T632" s="26"/>
      <c r="U632" s="26"/>
      <c r="V632" s="26"/>
      <c r="W632" s="26"/>
      <c r="X632" s="26"/>
      <c r="Y632" s="26"/>
      <c r="AF632" s="8">
        <v>622</v>
      </c>
      <c r="AG632" s="8">
        <v>0.75069601352668303</v>
      </c>
      <c r="AH632" s="8">
        <v>0.61008917296255405</v>
      </c>
      <c r="AI632" s="8">
        <v>1</v>
      </c>
      <c r="AJ632" s="8">
        <v>1</v>
      </c>
      <c r="AK632" s="8">
        <v>1</v>
      </c>
      <c r="AL632" s="8">
        <v>1</v>
      </c>
      <c r="AM632" s="8">
        <v>1</v>
      </c>
      <c r="AN632" s="8">
        <v>1</v>
      </c>
      <c r="AO632" s="8">
        <v>4.0806633896863787E-2</v>
      </c>
      <c r="AP632" s="8">
        <v>0</v>
      </c>
      <c r="AQ632" s="8">
        <v>0.790810445422782</v>
      </c>
      <c r="AR632" s="8">
        <v>0.46458273130654915</v>
      </c>
      <c r="AS632" s="47">
        <v>0</v>
      </c>
      <c r="AT632" s="47">
        <v>0.72247849400649611</v>
      </c>
      <c r="AU632" s="13">
        <v>1</v>
      </c>
    </row>
    <row r="633" spans="4:47" x14ac:dyDescent="0.25">
      <c r="D633" s="8">
        <v>629</v>
      </c>
      <c r="E633" s="8">
        <f t="shared" ca="1" si="97"/>
        <v>0.63285436040397391</v>
      </c>
      <c r="F633" s="21">
        <f t="shared" ca="1" si="98"/>
        <v>70.935385066150857</v>
      </c>
      <c r="H633" s="8">
        <v>629</v>
      </c>
      <c r="I633" s="21">
        <f t="shared" ca="1" si="99"/>
        <v>0.27979488827854049</v>
      </c>
      <c r="J633" s="21">
        <f t="shared" ca="1" si="100"/>
        <v>4.8496015326749458</v>
      </c>
      <c r="Q633" s="26"/>
      <c r="R633" s="42"/>
      <c r="S633" s="26"/>
      <c r="T633" s="26"/>
      <c r="U633" s="26"/>
      <c r="V633" s="26"/>
      <c r="W633" s="26"/>
      <c r="X633" s="26"/>
      <c r="Y633" s="26"/>
      <c r="AF633" s="8">
        <v>623</v>
      </c>
      <c r="AG633" s="8">
        <v>0.72841734055104856</v>
      </c>
      <c r="AH633" s="8">
        <v>1</v>
      </c>
      <c r="AI633" s="8">
        <v>1</v>
      </c>
      <c r="AJ633" s="8">
        <v>1</v>
      </c>
      <c r="AK633" s="8">
        <v>0.44719621960417322</v>
      </c>
      <c r="AL633" s="8">
        <v>1</v>
      </c>
      <c r="AM633" s="8">
        <v>1</v>
      </c>
      <c r="AN633" s="8">
        <v>1</v>
      </c>
      <c r="AO633" s="8">
        <v>1</v>
      </c>
      <c r="AP633" s="8">
        <v>1</v>
      </c>
      <c r="AQ633" s="8">
        <v>0.39926764982931978</v>
      </c>
      <c r="AR633" s="8">
        <v>0.83961759723634688</v>
      </c>
      <c r="AS633" s="47">
        <v>0.39926764982931978</v>
      </c>
      <c r="AT633" s="47">
        <v>0.86698683664114584</v>
      </c>
      <c r="AU633" s="13">
        <v>0</v>
      </c>
    </row>
    <row r="634" spans="4:47" x14ac:dyDescent="0.25">
      <c r="D634" s="8">
        <v>630</v>
      </c>
      <c r="E634" s="8">
        <f t="shared" ca="1" si="97"/>
        <v>0.87706847032479052</v>
      </c>
      <c r="F634" s="21">
        <f t="shared" ca="1" si="98"/>
        <v>24.528289498811571</v>
      </c>
      <c r="H634" s="8">
        <v>630</v>
      </c>
      <c r="I634" s="21">
        <f t="shared" ca="1" si="99"/>
        <v>0.21929289912665395</v>
      </c>
      <c r="J634" s="21">
        <f t="shared" ca="1" si="100"/>
        <v>0.52300194715974513</v>
      </c>
      <c r="Q634" s="26"/>
      <c r="R634" s="42"/>
      <c r="S634" s="26"/>
      <c r="T634" s="26"/>
      <c r="U634" s="26"/>
      <c r="V634" s="26"/>
      <c r="W634" s="26"/>
      <c r="X634" s="26"/>
      <c r="Y634" s="26"/>
      <c r="AF634" s="8">
        <v>624</v>
      </c>
      <c r="AG634" s="8">
        <v>1</v>
      </c>
      <c r="AH634" s="8">
        <v>1</v>
      </c>
      <c r="AI634" s="8">
        <v>0.38431287821168231</v>
      </c>
      <c r="AJ634" s="8">
        <v>0.19511933519703842</v>
      </c>
      <c r="AK634" s="8">
        <v>1</v>
      </c>
      <c r="AL634" s="8">
        <v>1</v>
      </c>
      <c r="AM634" s="8">
        <v>1</v>
      </c>
      <c r="AN634" s="8">
        <v>0.6873178659354322</v>
      </c>
      <c r="AO634" s="8">
        <v>0</v>
      </c>
      <c r="AP634" s="8">
        <v>0.44816301145422793</v>
      </c>
      <c r="AQ634" s="8">
        <v>0</v>
      </c>
      <c r="AR634" s="8">
        <v>0.92798165987844716</v>
      </c>
      <c r="AS634" s="47">
        <v>0</v>
      </c>
      <c r="AT634" s="47">
        <v>0.63762909023502634</v>
      </c>
      <c r="AU634" s="13">
        <v>2</v>
      </c>
    </row>
    <row r="635" spans="4:47" x14ac:dyDescent="0.25">
      <c r="D635" s="8">
        <v>631</v>
      </c>
      <c r="E635" s="8">
        <f t="shared" ca="1" si="97"/>
        <v>0.2956732081945862</v>
      </c>
      <c r="F635" s="21">
        <f t="shared" ca="1" si="98"/>
        <v>163.10939612992274</v>
      </c>
      <c r="H635" s="8">
        <v>631</v>
      </c>
      <c r="I635" s="21">
        <f t="shared" ca="1" si="99"/>
        <v>0.53809609992424134</v>
      </c>
      <c r="J635" s="21">
        <f t="shared" ca="1" si="100"/>
        <v>23.938327447454295</v>
      </c>
      <c r="Q635" s="26"/>
      <c r="R635" s="42"/>
      <c r="S635" s="26"/>
      <c r="T635" s="26"/>
      <c r="U635" s="26"/>
      <c r="V635" s="26"/>
      <c r="W635" s="26"/>
      <c r="X635" s="26"/>
      <c r="Y635" s="26"/>
      <c r="AF635" s="8">
        <v>625</v>
      </c>
      <c r="AG635" s="8">
        <v>0.36944881770168359</v>
      </c>
      <c r="AH635" s="8">
        <v>1</v>
      </c>
      <c r="AI635" s="8">
        <v>0.69157637901803204</v>
      </c>
      <c r="AJ635" s="8">
        <v>0</v>
      </c>
      <c r="AK635" s="8">
        <v>0.90310680964232171</v>
      </c>
      <c r="AL635" s="8">
        <v>1</v>
      </c>
      <c r="AM635" s="8">
        <v>1</v>
      </c>
      <c r="AN635" s="8">
        <v>1</v>
      </c>
      <c r="AO635" s="8">
        <v>1</v>
      </c>
      <c r="AP635" s="8">
        <v>1</v>
      </c>
      <c r="AQ635" s="8">
        <v>0.4697368461434962</v>
      </c>
      <c r="AR635" s="8">
        <v>3.3164217466330755E-2</v>
      </c>
      <c r="AS635" s="47">
        <v>0</v>
      </c>
      <c r="AT635" s="47">
        <v>0.70413229677529943</v>
      </c>
      <c r="AU635" s="13">
        <v>1</v>
      </c>
    </row>
    <row r="636" spans="4:47" x14ac:dyDescent="0.25">
      <c r="D636" s="8">
        <v>632</v>
      </c>
      <c r="E636" s="8">
        <f t="shared" ca="1" si="97"/>
        <v>0.73752893287066967</v>
      </c>
      <c r="F636" s="21">
        <f t="shared" ca="1" si="98"/>
        <v>50.17684335095921</v>
      </c>
      <c r="H636" s="8">
        <v>632</v>
      </c>
      <c r="I636" s="21">
        <f t="shared" ca="1" si="99"/>
        <v>0.87470423258067465</v>
      </c>
      <c r="J636" s="21">
        <f t="shared" ca="1" si="100"/>
        <v>53.545164195074292</v>
      </c>
      <c r="Q636" s="26"/>
      <c r="R636" s="42"/>
      <c r="S636" s="26"/>
      <c r="T636" s="26"/>
      <c r="U636" s="26"/>
      <c r="V636" s="26"/>
      <c r="W636" s="26"/>
      <c r="X636" s="26"/>
      <c r="Y636" s="26"/>
      <c r="AF636" s="8">
        <v>626</v>
      </c>
      <c r="AG636" s="8">
        <v>1</v>
      </c>
      <c r="AH636" s="8">
        <v>0.80167272945384738</v>
      </c>
      <c r="AI636" s="8">
        <v>0.8602907304525762</v>
      </c>
      <c r="AJ636" s="8">
        <v>0.72969414753727813</v>
      </c>
      <c r="AK636" s="8">
        <v>0</v>
      </c>
      <c r="AL636" s="8">
        <v>0.25667688669054767</v>
      </c>
      <c r="AM636" s="8">
        <v>1</v>
      </c>
      <c r="AN636" s="8">
        <v>1</v>
      </c>
      <c r="AO636" s="8">
        <v>1</v>
      </c>
      <c r="AP636" s="8">
        <v>1</v>
      </c>
      <c r="AQ636" s="8">
        <v>1</v>
      </c>
      <c r="AR636" s="8">
        <v>1</v>
      </c>
      <c r="AS636" s="47">
        <v>0</v>
      </c>
      <c r="AT636" s="47">
        <v>0.80467665779608866</v>
      </c>
      <c r="AU636" s="13">
        <v>1</v>
      </c>
    </row>
    <row r="637" spans="4:47" x14ac:dyDescent="0.25">
      <c r="D637" s="8">
        <v>633</v>
      </c>
      <c r="E637" s="8">
        <f t="shared" ca="1" si="97"/>
        <v>0.22288068587693977</v>
      </c>
      <c r="F637" s="21">
        <f t="shared" ca="1" si="98"/>
        <v>194.75192974833672</v>
      </c>
      <c r="H637" s="8">
        <v>633</v>
      </c>
      <c r="I637" s="21">
        <f t="shared" ca="1" si="99"/>
        <v>0.10339384984509825</v>
      </c>
      <c r="J637" s="21">
        <f t="shared" ca="1" si="100"/>
        <v>14.236526120868952</v>
      </c>
      <c r="Q637" s="26"/>
      <c r="R637" s="42"/>
      <c r="S637" s="26"/>
      <c r="T637" s="26"/>
      <c r="U637" s="26"/>
      <c r="V637" s="26"/>
      <c r="W637" s="26"/>
      <c r="X637" s="26"/>
      <c r="Y637" s="26"/>
      <c r="AF637" s="8">
        <v>627</v>
      </c>
      <c r="AG637" s="8">
        <v>1</v>
      </c>
      <c r="AH637" s="8">
        <v>1</v>
      </c>
      <c r="AI637" s="8">
        <v>1</v>
      </c>
      <c r="AJ637" s="8">
        <v>0.93878830233030996</v>
      </c>
      <c r="AK637" s="8">
        <v>0.44510278882010046</v>
      </c>
      <c r="AL637" s="8">
        <v>1</v>
      </c>
      <c r="AM637" s="8">
        <v>1</v>
      </c>
      <c r="AN637" s="8">
        <v>9.8273833050400078E-2</v>
      </c>
      <c r="AO637" s="8">
        <v>0.14088675198921313</v>
      </c>
      <c r="AP637" s="8">
        <v>1</v>
      </c>
      <c r="AQ637" s="8">
        <v>1</v>
      </c>
      <c r="AR637" s="8">
        <v>1</v>
      </c>
      <c r="AS637" s="47">
        <v>9.8273833050400078E-2</v>
      </c>
      <c r="AT637" s="47">
        <v>0.80064363536320882</v>
      </c>
      <c r="AU637" s="13">
        <v>0</v>
      </c>
    </row>
    <row r="638" spans="4:47" x14ac:dyDescent="0.25">
      <c r="D638" s="8">
        <v>634</v>
      </c>
      <c r="E638" s="8">
        <f t="shared" ca="1" si="97"/>
        <v>0.98493404687425323</v>
      </c>
      <c r="F638" s="21">
        <f t="shared" ca="1" si="98"/>
        <v>3.9226871384699331</v>
      </c>
      <c r="H638" s="8">
        <v>634</v>
      </c>
      <c r="I638" s="21">
        <f t="shared" ca="1" si="99"/>
        <v>0.8679200024156567</v>
      </c>
      <c r="J638" s="21">
        <f t="shared" ca="1" si="100"/>
        <v>52.637201013495712</v>
      </c>
      <c r="Q638" s="26"/>
      <c r="R638" s="42"/>
      <c r="S638" s="26"/>
      <c r="T638" s="26"/>
      <c r="U638" s="26"/>
      <c r="V638" s="26"/>
      <c r="W638" s="26"/>
      <c r="X638" s="26"/>
      <c r="Y638" s="26"/>
      <c r="AF638" s="8">
        <v>628</v>
      </c>
      <c r="AG638" s="8">
        <v>1</v>
      </c>
      <c r="AH638" s="8">
        <v>1</v>
      </c>
      <c r="AI638" s="8">
        <v>1</v>
      </c>
      <c r="AJ638" s="8">
        <v>0.4616550857962769</v>
      </c>
      <c r="AK638" s="8">
        <v>0</v>
      </c>
      <c r="AL638" s="8">
        <v>0.98873682101232896</v>
      </c>
      <c r="AM638" s="8">
        <v>1</v>
      </c>
      <c r="AN638" s="8">
        <v>1</v>
      </c>
      <c r="AO638" s="8">
        <v>0.81822679091977379</v>
      </c>
      <c r="AP638" s="8">
        <v>1</v>
      </c>
      <c r="AQ638" s="8">
        <v>1</v>
      </c>
      <c r="AR638" s="8">
        <v>1</v>
      </c>
      <c r="AS638" s="47">
        <v>0</v>
      </c>
      <c r="AT638" s="47">
        <v>0.85495496145712713</v>
      </c>
      <c r="AU638" s="13">
        <v>1</v>
      </c>
    </row>
    <row r="639" spans="4:47" x14ac:dyDescent="0.25">
      <c r="D639" s="8">
        <v>635</v>
      </c>
      <c r="E639" s="8">
        <f t="shared" ca="1" si="97"/>
        <v>0.32886930399689318</v>
      </c>
      <c r="F639" s="21">
        <f t="shared" ca="1" si="98"/>
        <v>150.92002982159468</v>
      </c>
      <c r="H639" s="8">
        <v>635</v>
      </c>
      <c r="I639" s="21">
        <f t="shared" ca="1" si="99"/>
        <v>0.85542197207354065</v>
      </c>
      <c r="J639" s="21">
        <f t="shared" ca="1" si="100"/>
        <v>51.045152059076749</v>
      </c>
      <c r="Q639" s="26"/>
      <c r="R639" s="42"/>
      <c r="S639" s="26"/>
      <c r="T639" s="26"/>
      <c r="U639" s="26"/>
      <c r="V639" s="26"/>
      <c r="W639" s="26"/>
      <c r="X639" s="26"/>
      <c r="Y639" s="26"/>
      <c r="AF639" s="8">
        <v>629</v>
      </c>
      <c r="AG639" s="8">
        <v>1</v>
      </c>
      <c r="AH639" s="8">
        <v>1</v>
      </c>
      <c r="AI639" s="8">
        <v>0.4159412800457381</v>
      </c>
      <c r="AJ639" s="8">
        <v>0</v>
      </c>
      <c r="AK639" s="8">
        <v>0.2980096847114187</v>
      </c>
      <c r="AL639" s="8">
        <v>1</v>
      </c>
      <c r="AM639" s="8">
        <v>1</v>
      </c>
      <c r="AN639" s="8">
        <v>1</v>
      </c>
      <c r="AO639" s="8">
        <v>0.49104769650317998</v>
      </c>
      <c r="AP639" s="8">
        <v>4.2511110863884941E-2</v>
      </c>
      <c r="AQ639" s="8">
        <v>1</v>
      </c>
      <c r="AR639" s="8">
        <v>1</v>
      </c>
      <c r="AS639" s="47">
        <v>0</v>
      </c>
      <c r="AT639" s="47">
        <v>0.68542946640917179</v>
      </c>
      <c r="AU639" s="13">
        <v>1</v>
      </c>
    </row>
    <row r="640" spans="4:47" x14ac:dyDescent="0.25">
      <c r="D640" s="8">
        <v>636</v>
      </c>
      <c r="E640" s="8">
        <f t="shared" ca="1" si="97"/>
        <v>0.64481688123307412</v>
      </c>
      <c r="F640" s="21">
        <f t="shared" ca="1" si="98"/>
        <v>68.45975606268162</v>
      </c>
      <c r="H640" s="8">
        <v>636</v>
      </c>
      <c r="I640" s="21">
        <f t="shared" ca="1" si="99"/>
        <v>0.71809593597146237</v>
      </c>
      <c r="J640" s="21">
        <f t="shared" ca="1" si="100"/>
        <v>37.474532070540988</v>
      </c>
      <c r="Q640" s="26"/>
      <c r="R640" s="42"/>
      <c r="S640" s="26"/>
      <c r="T640" s="26"/>
      <c r="U640" s="26"/>
      <c r="V640" s="26"/>
      <c r="W640" s="26"/>
      <c r="X640" s="26"/>
      <c r="Y640" s="26"/>
      <c r="AF640" s="8">
        <v>630</v>
      </c>
      <c r="AG640" s="8">
        <v>1</v>
      </c>
      <c r="AH640" s="8">
        <v>1</v>
      </c>
      <c r="AI640" s="8">
        <v>1</v>
      </c>
      <c r="AJ640" s="8">
        <v>1</v>
      </c>
      <c r="AK640" s="8">
        <v>1</v>
      </c>
      <c r="AL640" s="8">
        <v>1</v>
      </c>
      <c r="AM640" s="8">
        <v>1</v>
      </c>
      <c r="AN640" s="8">
        <v>1</v>
      </c>
      <c r="AO640" s="8">
        <v>1</v>
      </c>
      <c r="AP640" s="8">
        <v>1</v>
      </c>
      <c r="AQ640" s="8">
        <v>1</v>
      </c>
      <c r="AR640" s="8">
        <v>1</v>
      </c>
      <c r="AS640" s="47">
        <v>1</v>
      </c>
      <c r="AT640" s="47">
        <v>1</v>
      </c>
      <c r="AU640" s="13">
        <v>0</v>
      </c>
    </row>
    <row r="641" spans="4:47" x14ac:dyDescent="0.25">
      <c r="D641" s="8">
        <v>637</v>
      </c>
      <c r="E641" s="8">
        <f t="shared" ca="1" si="97"/>
        <v>0.52536152437417238</v>
      </c>
      <c r="F641" s="21">
        <f t="shared" ca="1" si="98"/>
        <v>94.816617074528509</v>
      </c>
      <c r="H641" s="8">
        <v>637</v>
      </c>
      <c r="I641" s="21">
        <f t="shared" ca="1" si="99"/>
        <v>0.24602540606016499</v>
      </c>
      <c r="J641" s="21">
        <f t="shared" ca="1" si="100"/>
        <v>1.9374859651671272</v>
      </c>
      <c r="Q641" s="26"/>
      <c r="R641" s="42"/>
      <c r="S641" s="26"/>
      <c r="T641" s="26"/>
      <c r="U641" s="26"/>
      <c r="V641" s="26"/>
      <c r="W641" s="26"/>
      <c r="X641" s="26"/>
      <c r="Y641" s="26"/>
      <c r="AF641" s="8">
        <v>631</v>
      </c>
      <c r="AG641" s="8">
        <v>0.8016523418604441</v>
      </c>
      <c r="AH641" s="8">
        <v>0</v>
      </c>
      <c r="AI641" s="8">
        <v>0.71319903073209945</v>
      </c>
      <c r="AJ641" s="8">
        <v>1</v>
      </c>
      <c r="AK641" s="8">
        <v>1</v>
      </c>
      <c r="AL641" s="8">
        <v>1</v>
      </c>
      <c r="AM641" s="8">
        <v>1</v>
      </c>
      <c r="AN641" s="8">
        <v>1</v>
      </c>
      <c r="AO641" s="8">
        <v>1</v>
      </c>
      <c r="AP641" s="8">
        <v>1</v>
      </c>
      <c r="AQ641" s="8">
        <v>1</v>
      </c>
      <c r="AR641" s="8">
        <v>1</v>
      </c>
      <c r="AS641" s="47">
        <v>0</v>
      </c>
      <c r="AT641" s="47">
        <v>0.8820832672612845</v>
      </c>
      <c r="AU641" s="13">
        <v>1</v>
      </c>
    </row>
    <row r="642" spans="4:47" x14ac:dyDescent="0.25">
      <c r="D642" s="8">
        <v>638</v>
      </c>
      <c r="E642" s="8">
        <f t="shared" ca="1" si="97"/>
        <v>0.47932862785311403</v>
      </c>
      <c r="F642" s="21">
        <f t="shared" ca="1" si="98"/>
        <v>106.18229024537493</v>
      </c>
      <c r="H642" s="8">
        <v>638</v>
      </c>
      <c r="I642" s="21">
        <f t="shared" ca="1" si="99"/>
        <v>0.55257682995618163</v>
      </c>
      <c r="J642" s="21">
        <f t="shared" ca="1" si="100"/>
        <v>24.965330427470203</v>
      </c>
      <c r="Q642" s="26"/>
      <c r="R642" s="42"/>
      <c r="S642" s="26"/>
      <c r="T642" s="26"/>
      <c r="U642" s="26"/>
      <c r="V642" s="26"/>
      <c r="W642" s="26"/>
      <c r="X642" s="26"/>
      <c r="Y642" s="26"/>
      <c r="AF642" s="8">
        <v>632</v>
      </c>
      <c r="AG642" s="8">
        <v>1</v>
      </c>
      <c r="AH642" s="8">
        <v>1</v>
      </c>
      <c r="AI642" s="8">
        <v>1</v>
      </c>
      <c r="AJ642" s="8">
        <v>0.23406451724270785</v>
      </c>
      <c r="AK642" s="8">
        <v>0.74437174688101815</v>
      </c>
      <c r="AL642" s="8">
        <v>1</v>
      </c>
      <c r="AM642" s="8">
        <v>1</v>
      </c>
      <c r="AN642" s="8">
        <v>1</v>
      </c>
      <c r="AO642" s="8">
        <v>0.76744069791432901</v>
      </c>
      <c r="AP642" s="8">
        <v>9.4896990420003866E-3</v>
      </c>
      <c r="AQ642" s="8">
        <v>1</v>
      </c>
      <c r="AR642" s="8">
        <v>1</v>
      </c>
      <c r="AS642" s="47">
        <v>9.4896990420003866E-3</v>
      </c>
      <c r="AT642" s="47">
        <v>0.81209551035157446</v>
      </c>
      <c r="AU642" s="13">
        <v>0</v>
      </c>
    </row>
    <row r="643" spans="4:47" x14ac:dyDescent="0.25">
      <c r="D643" s="8">
        <v>639</v>
      </c>
      <c r="E643" s="8">
        <f t="shared" ca="1" si="97"/>
        <v>0.77362991483926158</v>
      </c>
      <c r="F643" s="21">
        <f t="shared" ca="1" si="98"/>
        <v>43.398042556810033</v>
      </c>
      <c r="H643" s="8">
        <v>639</v>
      </c>
      <c r="I643" s="21">
        <f t="shared" ca="1" si="99"/>
        <v>0.23031235244846882</v>
      </c>
      <c r="J643" s="21">
        <f t="shared" ca="1" si="100"/>
        <v>0.51043503319004557</v>
      </c>
      <c r="Q643" s="26"/>
      <c r="R643" s="42"/>
      <c r="S643" s="26"/>
      <c r="T643" s="26"/>
      <c r="U643" s="26"/>
      <c r="V643" s="26"/>
      <c r="W643" s="26"/>
      <c r="X643" s="26"/>
      <c r="Y643" s="26"/>
      <c r="AF643" s="8">
        <v>633</v>
      </c>
      <c r="AG643" s="8">
        <v>1</v>
      </c>
      <c r="AH643" s="8">
        <v>1</v>
      </c>
      <c r="AI643" s="8">
        <v>1</v>
      </c>
      <c r="AJ643" s="8">
        <v>1</v>
      </c>
      <c r="AK643" s="8">
        <v>1</v>
      </c>
      <c r="AL643" s="8">
        <v>1</v>
      </c>
      <c r="AM643" s="8">
        <v>1</v>
      </c>
      <c r="AN643" s="8">
        <v>0.63240334192138814</v>
      </c>
      <c r="AO643" s="8">
        <v>0.92358367997221646</v>
      </c>
      <c r="AP643" s="8">
        <v>5.9067524192458573E-2</v>
      </c>
      <c r="AQ643" s="8">
        <v>0</v>
      </c>
      <c r="AR643" s="8">
        <v>0.81829904072501158</v>
      </c>
      <c r="AS643" s="47">
        <v>0</v>
      </c>
      <c r="AT643" s="47">
        <v>0.78495993838677014</v>
      </c>
      <c r="AU643" s="13">
        <v>1</v>
      </c>
    </row>
    <row r="644" spans="4:47" x14ac:dyDescent="0.25">
      <c r="D644" s="8">
        <v>640</v>
      </c>
      <c r="E644" s="8">
        <f t="shared" ca="1" si="97"/>
        <v>2.9343479770694403E-2</v>
      </c>
      <c r="F644" s="21">
        <f t="shared" ca="1" si="98"/>
        <v>402.72402780811677</v>
      </c>
      <c r="H644" s="8">
        <v>640</v>
      </c>
      <c r="I644" s="21">
        <f t="shared" ca="1" si="99"/>
        <v>0.3883310798645998</v>
      </c>
      <c r="J644" s="21">
        <f t="shared" ca="1" si="100"/>
        <v>13.276193005154305</v>
      </c>
      <c r="Q644" s="26"/>
      <c r="R644" s="42"/>
      <c r="S644" s="26"/>
      <c r="T644" s="26"/>
      <c r="U644" s="26"/>
      <c r="V644" s="26"/>
      <c r="W644" s="26"/>
      <c r="X644" s="26"/>
      <c r="Y644" s="26"/>
      <c r="AF644" s="8">
        <v>634</v>
      </c>
      <c r="AG644" s="8">
        <v>1</v>
      </c>
      <c r="AH644" s="8">
        <v>0.32057844548918574</v>
      </c>
      <c r="AI644" s="8">
        <v>0.29599207177389253</v>
      </c>
      <c r="AJ644" s="8">
        <v>0.95807163705176213</v>
      </c>
      <c r="AK644" s="8">
        <v>0.8310274353791629</v>
      </c>
      <c r="AL644" s="8">
        <v>1</v>
      </c>
      <c r="AM644" s="8">
        <v>0.48447521064630444</v>
      </c>
      <c r="AN644" s="8">
        <v>0.27956271515018494</v>
      </c>
      <c r="AO644" s="8">
        <v>1</v>
      </c>
      <c r="AP644" s="8">
        <v>1</v>
      </c>
      <c r="AQ644" s="8">
        <v>1</v>
      </c>
      <c r="AR644" s="8">
        <v>1</v>
      </c>
      <c r="AS644" s="47">
        <v>0.27956271515018494</v>
      </c>
      <c r="AT644" s="47">
        <v>0.76531815344297527</v>
      </c>
      <c r="AU644" s="13">
        <v>0</v>
      </c>
    </row>
    <row r="645" spans="4:47" x14ac:dyDescent="0.25">
      <c r="D645" s="8">
        <v>641</v>
      </c>
      <c r="E645" s="8">
        <f t="shared" ca="1" si="97"/>
        <v>0.74560475582398678</v>
      </c>
      <c r="F645" s="21">
        <f t="shared" ca="1" si="98"/>
        <v>48.647034304248642</v>
      </c>
      <c r="H645" s="8">
        <v>641</v>
      </c>
      <c r="I645" s="21">
        <f t="shared" ca="1" si="99"/>
        <v>2.9256836278943599E-2</v>
      </c>
      <c r="J645" s="21">
        <f t="shared" ca="1" si="100"/>
        <v>31.928012468788872</v>
      </c>
      <c r="Q645" s="26"/>
      <c r="R645" s="42"/>
      <c r="S645" s="26"/>
      <c r="T645" s="26"/>
      <c r="U645" s="26"/>
      <c r="V645" s="26"/>
      <c r="W645" s="26"/>
      <c r="X645" s="26"/>
      <c r="Y645" s="26"/>
      <c r="AF645" s="8">
        <v>635</v>
      </c>
      <c r="AG645" s="8">
        <v>0.19684656731401301</v>
      </c>
      <c r="AH645" s="8">
        <v>1</v>
      </c>
      <c r="AI645" s="8">
        <v>1</v>
      </c>
      <c r="AJ645" s="8">
        <v>0.95443354030891592</v>
      </c>
      <c r="AK645" s="8">
        <v>0</v>
      </c>
      <c r="AL645" s="8">
        <v>0.62318732971155744</v>
      </c>
      <c r="AM645" s="8">
        <v>0.55751944723470515</v>
      </c>
      <c r="AN645" s="8">
        <v>0.45763469273398155</v>
      </c>
      <c r="AO645" s="8">
        <v>1</v>
      </c>
      <c r="AP645" s="8">
        <v>1</v>
      </c>
      <c r="AQ645" s="8">
        <v>1</v>
      </c>
      <c r="AR645" s="8">
        <v>1</v>
      </c>
      <c r="AS645" s="47">
        <v>0</v>
      </c>
      <c r="AT645" s="47">
        <v>0.72849492609966549</v>
      </c>
      <c r="AU645" s="13">
        <v>1</v>
      </c>
    </row>
    <row r="646" spans="4:47" x14ac:dyDescent="0.25">
      <c r="D646" s="8">
        <v>642</v>
      </c>
      <c r="E646" s="8">
        <f t="shared" ref="E646:E709" ca="1" si="101">RAND()</f>
        <v>0.92510834231408146</v>
      </c>
      <c r="F646" s="21">
        <f t="shared" ref="F646:F709" ca="1" si="102">$B$6*(-LN(E646))^(1/$B$7)</f>
        <v>15.741497491341276</v>
      </c>
      <c r="H646" s="8">
        <v>642</v>
      </c>
      <c r="I646" s="21">
        <f t="shared" ref="I646:I709" ca="1" si="103">RAND()</f>
        <v>0.99784903574788364</v>
      </c>
      <c r="J646" s="21">
        <f t="shared" ref="J646:J709" ca="1" si="104">ABS(NORMINV(I646,$B$11,$B$13))</f>
        <v>101.50569654691991</v>
      </c>
      <c r="Q646" s="26"/>
      <c r="R646" s="42"/>
      <c r="S646" s="26"/>
      <c r="T646" s="26"/>
      <c r="U646" s="26"/>
      <c r="V646" s="26"/>
      <c r="W646" s="26"/>
      <c r="X646" s="26"/>
      <c r="Y646" s="26"/>
      <c r="AF646" s="8">
        <v>636</v>
      </c>
      <c r="AG646" s="8">
        <v>1</v>
      </c>
      <c r="AH646" s="8">
        <v>1</v>
      </c>
      <c r="AI646" s="8">
        <v>1</v>
      </c>
      <c r="AJ646" s="8">
        <v>1</v>
      </c>
      <c r="AK646" s="8">
        <v>0.98073839450103883</v>
      </c>
      <c r="AL646" s="8">
        <v>0.87435908390592276</v>
      </c>
      <c r="AM646" s="8">
        <v>0.72776611591853579</v>
      </c>
      <c r="AN646" s="8">
        <v>0.6884254541690743</v>
      </c>
      <c r="AO646" s="8">
        <v>0.84744269179791443</v>
      </c>
      <c r="AP646" s="8">
        <v>1</v>
      </c>
      <c r="AQ646" s="8">
        <v>0.51501833256188545</v>
      </c>
      <c r="AR646" s="8">
        <v>3.1811433671053588E-2</v>
      </c>
      <c r="AS646" s="47">
        <v>3.1811433671053588E-2</v>
      </c>
      <c r="AT646" s="47">
        <v>0.80382352491512998</v>
      </c>
      <c r="AU646" s="13">
        <v>0</v>
      </c>
    </row>
    <row r="647" spans="4:47" x14ac:dyDescent="0.25">
      <c r="D647" s="8">
        <v>643</v>
      </c>
      <c r="E647" s="8">
        <f t="shared" ca="1" si="101"/>
        <v>0.65786404469056381</v>
      </c>
      <c r="F647" s="21">
        <f t="shared" ca="1" si="102"/>
        <v>65.793864313533234</v>
      </c>
      <c r="H647" s="8">
        <v>643</v>
      </c>
      <c r="I647" s="21">
        <f t="shared" ca="1" si="103"/>
        <v>0.33414548797427868</v>
      </c>
      <c r="J647" s="21">
        <f t="shared" ca="1" si="104"/>
        <v>9.2053125591027687</v>
      </c>
      <c r="Q647" s="26"/>
      <c r="R647" s="42"/>
      <c r="S647" s="26"/>
      <c r="T647" s="26"/>
      <c r="U647" s="26"/>
      <c r="V647" s="26"/>
      <c r="W647" s="26"/>
      <c r="X647" s="26"/>
      <c r="Y647" s="26"/>
      <c r="AF647" s="8">
        <v>637</v>
      </c>
      <c r="AG647" s="8">
        <v>0.70466336333723323</v>
      </c>
      <c r="AH647" s="8">
        <v>1</v>
      </c>
      <c r="AI647" s="8">
        <v>1</v>
      </c>
      <c r="AJ647" s="8">
        <v>1</v>
      </c>
      <c r="AK647" s="8">
        <v>1</v>
      </c>
      <c r="AL647" s="8">
        <v>1</v>
      </c>
      <c r="AM647" s="8">
        <v>1</v>
      </c>
      <c r="AN647" s="8">
        <v>1</v>
      </c>
      <c r="AO647" s="8">
        <v>0.64233207721263175</v>
      </c>
      <c r="AP647" s="8">
        <v>0</v>
      </c>
      <c r="AQ647" s="8">
        <v>0</v>
      </c>
      <c r="AR647" s="8">
        <v>0.82000922167794821</v>
      </c>
      <c r="AS647" s="47">
        <v>0</v>
      </c>
      <c r="AT647" s="47">
        <v>0.76310907521054683</v>
      </c>
      <c r="AU647" s="13">
        <v>2</v>
      </c>
    </row>
    <row r="648" spans="4:47" x14ac:dyDescent="0.25">
      <c r="D648" s="8">
        <v>644</v>
      </c>
      <c r="E648" s="8">
        <f t="shared" ca="1" si="101"/>
        <v>0.86882137467814269</v>
      </c>
      <c r="F648" s="21">
        <f t="shared" ca="1" si="102"/>
        <v>26.022079324417025</v>
      </c>
      <c r="H648" s="8">
        <v>644</v>
      </c>
      <c r="I648" s="21">
        <f t="shared" ca="1" si="103"/>
        <v>0.57715408529746015</v>
      </c>
      <c r="J648" s="21">
        <f t="shared" ca="1" si="104"/>
        <v>26.720582601957922</v>
      </c>
      <c r="Q648" s="26"/>
      <c r="R648" s="42"/>
      <c r="S648" s="26"/>
      <c r="T648" s="26"/>
      <c r="U648" s="26"/>
      <c r="V648" s="26"/>
      <c r="W648" s="26"/>
      <c r="X648" s="26"/>
      <c r="Y648" s="26"/>
      <c r="AF648" s="8">
        <v>638</v>
      </c>
      <c r="AG648" s="8">
        <v>1</v>
      </c>
      <c r="AH648" s="8">
        <v>1</v>
      </c>
      <c r="AI648" s="8">
        <v>1</v>
      </c>
      <c r="AJ648" s="8">
        <v>0.95359109094400385</v>
      </c>
      <c r="AK648" s="8">
        <v>0</v>
      </c>
      <c r="AL648" s="8">
        <v>0</v>
      </c>
      <c r="AM648" s="8">
        <v>0.96093880604401483</v>
      </c>
      <c r="AN648" s="8">
        <v>1</v>
      </c>
      <c r="AO648" s="8">
        <v>1</v>
      </c>
      <c r="AP648" s="8">
        <v>1</v>
      </c>
      <c r="AQ648" s="8">
        <v>0.14116053960339439</v>
      </c>
      <c r="AR648" s="8">
        <v>0.37287372520668505</v>
      </c>
      <c r="AS648" s="47">
        <v>0</v>
      </c>
      <c r="AT648" s="47">
        <v>0.70189243119231137</v>
      </c>
      <c r="AU648" s="13">
        <v>2</v>
      </c>
    </row>
    <row r="649" spans="4:47" x14ac:dyDescent="0.25">
      <c r="D649" s="8">
        <v>645</v>
      </c>
      <c r="E649" s="8">
        <f t="shared" ca="1" si="101"/>
        <v>0.75085579655140877</v>
      </c>
      <c r="F649" s="21">
        <f t="shared" ca="1" si="102"/>
        <v>47.656689555732811</v>
      </c>
      <c r="H649" s="8">
        <v>645</v>
      </c>
      <c r="I649" s="21">
        <f t="shared" ca="1" si="103"/>
        <v>0.66607598311443728</v>
      </c>
      <c r="J649" s="21">
        <f t="shared" ca="1" si="104"/>
        <v>33.311794824675871</v>
      </c>
      <c r="Q649" s="26"/>
      <c r="R649" s="42"/>
      <c r="S649" s="26"/>
      <c r="T649" s="26"/>
      <c r="U649" s="26"/>
      <c r="V649" s="26"/>
      <c r="W649" s="26"/>
      <c r="X649" s="26"/>
      <c r="Y649" s="26"/>
      <c r="AF649" s="8">
        <v>639</v>
      </c>
      <c r="AG649" s="8">
        <v>0</v>
      </c>
      <c r="AH649" s="8">
        <v>0.47596880239117517</v>
      </c>
      <c r="AI649" s="8">
        <v>1</v>
      </c>
      <c r="AJ649" s="8">
        <v>0.81304025265271773</v>
      </c>
      <c r="AK649" s="8">
        <v>0.74014328421007147</v>
      </c>
      <c r="AL649" s="8">
        <v>0.74636564261478877</v>
      </c>
      <c r="AM649" s="8">
        <v>0.94628746620747406</v>
      </c>
      <c r="AN649" s="8">
        <v>1</v>
      </c>
      <c r="AO649" s="8">
        <v>0.57195393392806482</v>
      </c>
      <c r="AP649" s="8">
        <v>1</v>
      </c>
      <c r="AQ649" s="8">
        <v>1</v>
      </c>
      <c r="AR649" s="8">
        <v>1</v>
      </c>
      <c r="AS649" s="47">
        <v>0</v>
      </c>
      <c r="AT649" s="47">
        <v>0.77684184823496971</v>
      </c>
      <c r="AU649" s="13">
        <v>1</v>
      </c>
    </row>
    <row r="650" spans="4:47" x14ac:dyDescent="0.25">
      <c r="D650" s="8">
        <v>646</v>
      </c>
      <c r="E650" s="8">
        <f t="shared" ca="1" si="101"/>
        <v>0.37614884210629351</v>
      </c>
      <c r="F650" s="21">
        <f t="shared" ca="1" si="102"/>
        <v>135.27779507470217</v>
      </c>
      <c r="H650" s="8">
        <v>646</v>
      </c>
      <c r="I650" s="21">
        <f t="shared" ca="1" si="103"/>
        <v>4.0147421251170878E-2</v>
      </c>
      <c r="J650" s="21">
        <f t="shared" ca="1" si="104"/>
        <v>27.912547172265043</v>
      </c>
      <c r="Q650" s="26"/>
      <c r="R650" s="42"/>
      <c r="S650" s="26"/>
      <c r="T650" s="26"/>
      <c r="U650" s="26"/>
      <c r="V650" s="26"/>
      <c r="W650" s="26"/>
      <c r="X650" s="26"/>
      <c r="Y650" s="26"/>
      <c r="AF650" s="8">
        <v>640</v>
      </c>
      <c r="AG650" s="8">
        <v>1</v>
      </c>
      <c r="AH650" s="8">
        <v>1</v>
      </c>
      <c r="AI650" s="8">
        <v>1</v>
      </c>
      <c r="AJ650" s="8">
        <v>0.847000969076665</v>
      </c>
      <c r="AK650" s="8">
        <v>3.6666897897967211E-2</v>
      </c>
      <c r="AL650" s="8">
        <v>1</v>
      </c>
      <c r="AM650" s="8">
        <v>1</v>
      </c>
      <c r="AN650" s="8">
        <v>1</v>
      </c>
      <c r="AO650" s="8">
        <v>1</v>
      </c>
      <c r="AP650" s="8">
        <v>0.85615808833902141</v>
      </c>
      <c r="AQ650" s="8">
        <v>0.30976889633069127</v>
      </c>
      <c r="AR650" s="8">
        <v>0.91585809199351653</v>
      </c>
      <c r="AS650" s="47">
        <v>3.6666897897967211E-2</v>
      </c>
      <c r="AT650" s="47">
        <v>0.82951307229415439</v>
      </c>
      <c r="AU650" s="13">
        <v>0</v>
      </c>
    </row>
    <row r="651" spans="4:47" x14ac:dyDescent="0.25">
      <c r="D651" s="8">
        <v>647</v>
      </c>
      <c r="E651" s="8">
        <f t="shared" ca="1" si="101"/>
        <v>0.46410539263939521</v>
      </c>
      <c r="F651" s="21">
        <f t="shared" ca="1" si="102"/>
        <v>110.13078180321627</v>
      </c>
      <c r="H651" s="8">
        <v>647</v>
      </c>
      <c r="I651" s="21">
        <f t="shared" ca="1" si="103"/>
        <v>0.66921928776455553</v>
      </c>
      <c r="J651" s="21">
        <f t="shared" ca="1" si="104"/>
        <v>33.555083196526923</v>
      </c>
      <c r="Q651" s="26"/>
      <c r="R651" s="42"/>
      <c r="S651" s="26"/>
      <c r="T651" s="26"/>
      <c r="U651" s="26"/>
      <c r="V651" s="26"/>
      <c r="W651" s="26"/>
      <c r="X651" s="26"/>
      <c r="Y651" s="26"/>
      <c r="AF651" s="8">
        <v>641</v>
      </c>
      <c r="AG651" s="8">
        <v>1</v>
      </c>
      <c r="AH651" s="8">
        <v>1</v>
      </c>
      <c r="AI651" s="8">
        <v>1</v>
      </c>
      <c r="AJ651" s="8">
        <v>1</v>
      </c>
      <c r="AK651" s="8">
        <v>0.86505528219934225</v>
      </c>
      <c r="AL651" s="8">
        <v>0.56853650408399214</v>
      </c>
      <c r="AM651" s="8">
        <v>1</v>
      </c>
      <c r="AN651" s="8">
        <v>1</v>
      </c>
      <c r="AO651" s="8">
        <v>0.64243928086289093</v>
      </c>
      <c r="AP651" s="8">
        <v>0.75416909135956012</v>
      </c>
      <c r="AQ651" s="8">
        <v>1</v>
      </c>
      <c r="AR651" s="8">
        <v>1</v>
      </c>
      <c r="AS651" s="47">
        <v>0.56853650408399214</v>
      </c>
      <c r="AT651" s="47">
        <v>0.90280884692803409</v>
      </c>
      <c r="AU651" s="13">
        <v>0</v>
      </c>
    </row>
    <row r="652" spans="4:47" x14ac:dyDescent="0.25">
      <c r="D652" s="8">
        <v>648</v>
      </c>
      <c r="E652" s="8">
        <f t="shared" ca="1" si="101"/>
        <v>0.4261335588803945</v>
      </c>
      <c r="F652" s="21">
        <f t="shared" ca="1" si="102"/>
        <v>120.45690705110141</v>
      </c>
      <c r="H652" s="8">
        <v>648</v>
      </c>
      <c r="I652" s="21">
        <f t="shared" ca="1" si="103"/>
        <v>0.18866518046280079</v>
      </c>
      <c r="J652" s="21">
        <f t="shared" ca="1" si="104"/>
        <v>3.5656188093705481</v>
      </c>
      <c r="Q652" s="26"/>
      <c r="R652" s="42"/>
      <c r="S652" s="26"/>
      <c r="T652" s="26"/>
      <c r="U652" s="26"/>
      <c r="V652" s="26"/>
      <c r="W652" s="26"/>
      <c r="X652" s="26"/>
      <c r="Y652" s="26"/>
      <c r="AF652" s="8">
        <v>642</v>
      </c>
      <c r="AG652" s="8">
        <v>1</v>
      </c>
      <c r="AH652" s="8">
        <v>1</v>
      </c>
      <c r="AI652" s="8">
        <v>1</v>
      </c>
      <c r="AJ652" s="8">
        <v>1</v>
      </c>
      <c r="AK652" s="8">
        <v>0.53788103214056693</v>
      </c>
      <c r="AL652" s="8">
        <v>0.44394823827533403</v>
      </c>
      <c r="AM652" s="8">
        <v>0</v>
      </c>
      <c r="AN652" s="8">
        <v>0.23603476654135458</v>
      </c>
      <c r="AO652" s="8">
        <v>1</v>
      </c>
      <c r="AP652" s="8">
        <v>1</v>
      </c>
      <c r="AQ652" s="8">
        <v>1</v>
      </c>
      <c r="AR652" s="8">
        <v>1</v>
      </c>
      <c r="AS652" s="47">
        <v>0</v>
      </c>
      <c r="AT652" s="47">
        <v>0.76523242988328655</v>
      </c>
      <c r="AU652" s="13">
        <v>1</v>
      </c>
    </row>
    <row r="653" spans="4:47" x14ac:dyDescent="0.25">
      <c r="D653" s="8">
        <v>649</v>
      </c>
      <c r="E653" s="8">
        <f t="shared" ca="1" si="101"/>
        <v>0.27759939583925153</v>
      </c>
      <c r="F653" s="21">
        <f t="shared" ca="1" si="102"/>
        <v>170.25911116617692</v>
      </c>
      <c r="H653" s="8">
        <v>649</v>
      </c>
      <c r="I653" s="21">
        <f t="shared" ca="1" si="103"/>
        <v>0.45004148304119196</v>
      </c>
      <c r="J653" s="21">
        <f t="shared" ca="1" si="104"/>
        <v>17.720693302510789</v>
      </c>
      <c r="Q653" s="26"/>
      <c r="R653" s="42"/>
      <c r="S653" s="26"/>
      <c r="T653" s="26"/>
      <c r="U653" s="26"/>
      <c r="V653" s="26"/>
      <c r="W653" s="26"/>
      <c r="X653" s="26"/>
      <c r="Y653" s="26"/>
      <c r="AF653" s="8">
        <v>643</v>
      </c>
      <c r="AG653" s="8">
        <v>0.40495777630618951</v>
      </c>
      <c r="AH653" s="8">
        <v>0.38414036871940233</v>
      </c>
      <c r="AI653" s="8">
        <v>0.69343694178467319</v>
      </c>
      <c r="AJ653" s="8">
        <v>1</v>
      </c>
      <c r="AK653" s="8">
        <v>1</v>
      </c>
      <c r="AL653" s="8">
        <v>0.35436123305941386</v>
      </c>
      <c r="AM653" s="8">
        <v>0</v>
      </c>
      <c r="AN653" s="8">
        <v>0.33381060164209619</v>
      </c>
      <c r="AO653" s="8">
        <v>1</v>
      </c>
      <c r="AP653" s="8">
        <v>1</v>
      </c>
      <c r="AQ653" s="8">
        <v>1</v>
      </c>
      <c r="AR653" s="8">
        <v>0.53594993393034529</v>
      </c>
      <c r="AS653" s="47">
        <v>0</v>
      </c>
      <c r="AT653" s="47">
        <v>0.6421906306287346</v>
      </c>
      <c r="AU653" s="13">
        <v>1</v>
      </c>
    </row>
    <row r="654" spans="4:47" x14ac:dyDescent="0.25">
      <c r="D654" s="8">
        <v>650</v>
      </c>
      <c r="E654" s="8">
        <f t="shared" ca="1" si="101"/>
        <v>2.2353221830720971E-2</v>
      </c>
      <c r="F654" s="21">
        <f t="shared" ca="1" si="102"/>
        <v>428.97259094885396</v>
      </c>
      <c r="H654" s="8">
        <v>650</v>
      </c>
      <c r="I654" s="21">
        <f t="shared" ca="1" si="103"/>
        <v>0.44426549394721704</v>
      </c>
      <c r="J654" s="21">
        <f t="shared" ca="1" si="104"/>
        <v>17.310108207369712</v>
      </c>
      <c r="Q654" s="26"/>
      <c r="R654" s="42"/>
      <c r="S654" s="26"/>
      <c r="T654" s="26"/>
      <c r="U654" s="26"/>
      <c r="V654" s="26"/>
      <c r="W654" s="26"/>
      <c r="X654" s="26"/>
      <c r="Y654" s="26"/>
      <c r="AF654" s="8">
        <v>644</v>
      </c>
      <c r="AG654" s="8">
        <v>1</v>
      </c>
      <c r="AH654" s="8">
        <v>1</v>
      </c>
      <c r="AI654" s="8">
        <v>1</v>
      </c>
      <c r="AJ654" s="8">
        <v>0.14934756773145635</v>
      </c>
      <c r="AK654" s="8">
        <v>5.3809464661753736E-2</v>
      </c>
      <c r="AL654" s="8">
        <v>1</v>
      </c>
      <c r="AM654" s="8">
        <v>1</v>
      </c>
      <c r="AN654" s="8">
        <v>1</v>
      </c>
      <c r="AO654" s="8">
        <v>1</v>
      </c>
      <c r="AP654" s="8">
        <v>1</v>
      </c>
      <c r="AQ654" s="8">
        <v>1</v>
      </c>
      <c r="AR654" s="8">
        <v>1</v>
      </c>
      <c r="AS654" s="47">
        <v>5.3809464661753736E-2</v>
      </c>
      <c r="AT654" s="47">
        <v>0.84972197379851522</v>
      </c>
      <c r="AU654" s="13">
        <v>0</v>
      </c>
    </row>
    <row r="655" spans="4:47" x14ac:dyDescent="0.25">
      <c r="D655" s="8">
        <v>651</v>
      </c>
      <c r="E655" s="8">
        <f t="shared" ca="1" si="101"/>
        <v>0.78839786474841911</v>
      </c>
      <c r="F655" s="21">
        <f t="shared" ca="1" si="102"/>
        <v>40.664814458788314</v>
      </c>
      <c r="H655" s="8">
        <v>651</v>
      </c>
      <c r="I655" s="21">
        <f t="shared" ca="1" si="103"/>
        <v>0.41066815209912355</v>
      </c>
      <c r="J655" s="21">
        <f t="shared" ca="1" si="104"/>
        <v>14.902172544025165</v>
      </c>
      <c r="Q655" s="26"/>
      <c r="R655" s="42"/>
      <c r="S655" s="26"/>
      <c r="T655" s="26"/>
      <c r="U655" s="26"/>
      <c r="V655" s="26"/>
      <c r="W655" s="26"/>
      <c r="X655" s="26"/>
      <c r="Y655" s="26"/>
      <c r="AF655" s="8">
        <v>645</v>
      </c>
      <c r="AG655" s="8">
        <v>0.95740641152928396</v>
      </c>
      <c r="AH655" s="8">
        <v>0.44498380930729453</v>
      </c>
      <c r="AI655" s="8">
        <v>1</v>
      </c>
      <c r="AJ655" s="8">
        <v>1</v>
      </c>
      <c r="AK655" s="8">
        <v>1</v>
      </c>
      <c r="AL655" s="8">
        <v>1</v>
      </c>
      <c r="AM655" s="8">
        <v>1</v>
      </c>
      <c r="AN655" s="8">
        <v>1</v>
      </c>
      <c r="AO655" s="8">
        <v>1</v>
      </c>
      <c r="AP655" s="8">
        <v>1</v>
      </c>
      <c r="AQ655" s="8">
        <v>1</v>
      </c>
      <c r="AR655" s="8">
        <v>1</v>
      </c>
      <c r="AS655" s="47">
        <v>0.44498380930729453</v>
      </c>
      <c r="AT655" s="47">
        <v>0.95380587785756721</v>
      </c>
      <c r="AU655" s="13">
        <v>0</v>
      </c>
    </row>
    <row r="656" spans="4:47" x14ac:dyDescent="0.25">
      <c r="D656" s="8">
        <v>652</v>
      </c>
      <c r="E656" s="8">
        <f t="shared" ca="1" si="101"/>
        <v>0.23174753176336016</v>
      </c>
      <c r="F656" s="21">
        <f t="shared" ca="1" si="102"/>
        <v>190.4412270861111</v>
      </c>
      <c r="H656" s="8">
        <v>652</v>
      </c>
      <c r="I656" s="21">
        <f t="shared" ca="1" si="103"/>
        <v>0.84457952149203663</v>
      </c>
      <c r="J656" s="21">
        <f t="shared" ca="1" si="104"/>
        <v>49.737625679422294</v>
      </c>
      <c r="Q656" s="26"/>
      <c r="R656" s="42"/>
      <c r="S656" s="26"/>
      <c r="T656" s="26"/>
      <c r="U656" s="26"/>
      <c r="V656" s="26"/>
      <c r="W656" s="26"/>
      <c r="X656" s="26"/>
      <c r="Y656" s="26"/>
      <c r="AF656" s="8">
        <v>646</v>
      </c>
      <c r="AG656" s="8">
        <v>1</v>
      </c>
      <c r="AH656" s="8">
        <v>1</v>
      </c>
      <c r="AI656" s="8">
        <v>1</v>
      </c>
      <c r="AJ656" s="8">
        <v>1</v>
      </c>
      <c r="AK656" s="8">
        <v>1</v>
      </c>
      <c r="AL656" s="8">
        <v>7.5260396429560686E-2</v>
      </c>
      <c r="AM656" s="8">
        <v>0.83994459662179932</v>
      </c>
      <c r="AN656" s="8">
        <v>1</v>
      </c>
      <c r="AO656" s="8">
        <v>1</v>
      </c>
      <c r="AP656" s="8">
        <v>1</v>
      </c>
      <c r="AQ656" s="8">
        <v>1</v>
      </c>
      <c r="AR656" s="8">
        <v>1</v>
      </c>
      <c r="AS656" s="47">
        <v>7.5260396429560686E-2</v>
      </c>
      <c r="AT656" s="47">
        <v>0.91040025859770579</v>
      </c>
      <c r="AU656" s="13">
        <v>0</v>
      </c>
    </row>
    <row r="657" spans="4:47" x14ac:dyDescent="0.25">
      <c r="D657" s="8">
        <v>653</v>
      </c>
      <c r="E657" s="8">
        <f t="shared" ca="1" si="101"/>
        <v>0.47203371590527354</v>
      </c>
      <c r="F657" s="21">
        <f t="shared" ca="1" si="102"/>
        <v>108.06166983843828</v>
      </c>
      <c r="H657" s="8">
        <v>653</v>
      </c>
      <c r="I657" s="21">
        <f t="shared" ca="1" si="103"/>
        <v>0.21020079034197037</v>
      </c>
      <c r="J657" s="21">
        <f t="shared" ca="1" si="104"/>
        <v>1.3983599119060308</v>
      </c>
      <c r="Q657" s="26"/>
      <c r="R657" s="42"/>
      <c r="S657" s="26"/>
      <c r="T657" s="26"/>
      <c r="U657" s="26"/>
      <c r="V657" s="26"/>
      <c r="W657" s="26"/>
      <c r="X657" s="26"/>
      <c r="Y657" s="26"/>
      <c r="AF657" s="8">
        <v>647</v>
      </c>
      <c r="AG657" s="8">
        <v>1</v>
      </c>
      <c r="AH657" s="8">
        <v>1</v>
      </c>
      <c r="AI657" s="8">
        <v>1</v>
      </c>
      <c r="AJ657" s="8">
        <v>1</v>
      </c>
      <c r="AK657" s="8">
        <v>0.92278078202258673</v>
      </c>
      <c r="AL657" s="8">
        <v>0.12441870310891924</v>
      </c>
      <c r="AM657" s="8">
        <v>1</v>
      </c>
      <c r="AN657" s="8">
        <v>1</v>
      </c>
      <c r="AO657" s="8">
        <v>1</v>
      </c>
      <c r="AP657" s="8">
        <v>1</v>
      </c>
      <c r="AQ657" s="8">
        <v>1</v>
      </c>
      <c r="AR657" s="8">
        <v>0.40765366185106328</v>
      </c>
      <c r="AS657" s="47">
        <v>0.12441870310891924</v>
      </c>
      <c r="AT657" s="47">
        <v>0.8711672023379472</v>
      </c>
      <c r="AU657" s="13">
        <v>0</v>
      </c>
    </row>
    <row r="658" spans="4:47" x14ac:dyDescent="0.25">
      <c r="D658" s="8">
        <v>654</v>
      </c>
      <c r="E658" s="8">
        <f t="shared" ca="1" si="101"/>
        <v>0.74104302792124921</v>
      </c>
      <c r="F658" s="21">
        <f t="shared" ca="1" si="102"/>
        <v>49.510144202631338</v>
      </c>
      <c r="H658" s="8">
        <v>654</v>
      </c>
      <c r="I658" s="21">
        <f t="shared" ca="1" si="103"/>
        <v>0.81954583382394297</v>
      </c>
      <c r="J658" s="21">
        <f t="shared" ca="1" si="104"/>
        <v>46.931659959103328</v>
      </c>
      <c r="Q658" s="26"/>
      <c r="R658" s="42"/>
      <c r="S658" s="26"/>
      <c r="T658" s="26"/>
      <c r="U658" s="26"/>
      <c r="V658" s="26"/>
      <c r="W658" s="26"/>
      <c r="X658" s="26"/>
      <c r="Y658" s="26"/>
      <c r="AF658" s="8">
        <v>648</v>
      </c>
      <c r="AG658" s="8">
        <v>0.71838446917559673</v>
      </c>
      <c r="AH658" s="8">
        <v>0.52720413765200647</v>
      </c>
      <c r="AI658" s="8">
        <v>1</v>
      </c>
      <c r="AJ658" s="8">
        <v>0.11677903954041539</v>
      </c>
      <c r="AK658" s="8">
        <v>0</v>
      </c>
      <c r="AL658" s="8">
        <v>0.52178985569019765</v>
      </c>
      <c r="AM658" s="8">
        <v>1</v>
      </c>
      <c r="AN658" s="8">
        <v>0.86691454965025072</v>
      </c>
      <c r="AO658" s="8">
        <v>1</v>
      </c>
      <c r="AP658" s="8">
        <v>0.42704357225809342</v>
      </c>
      <c r="AQ658" s="8">
        <v>0.60566746926075821</v>
      </c>
      <c r="AR658" s="8">
        <v>1</v>
      </c>
      <c r="AS658" s="47">
        <v>0</v>
      </c>
      <c r="AT658" s="47">
        <v>0.65060664962356018</v>
      </c>
      <c r="AU658" s="13">
        <v>1</v>
      </c>
    </row>
    <row r="659" spans="4:47" x14ac:dyDescent="0.25">
      <c r="D659" s="8">
        <v>655</v>
      </c>
      <c r="E659" s="8">
        <f t="shared" ca="1" si="101"/>
        <v>0.28058905466226514</v>
      </c>
      <c r="F659" s="21">
        <f t="shared" ca="1" si="102"/>
        <v>169.04867121775885</v>
      </c>
      <c r="H659" s="8">
        <v>655</v>
      </c>
      <c r="I659" s="21">
        <f t="shared" ca="1" si="103"/>
        <v>0.95747485020318346</v>
      </c>
      <c r="J659" s="21">
        <f t="shared" ca="1" si="104"/>
        <v>69.65720021489399</v>
      </c>
      <c r="Q659" s="26"/>
      <c r="R659" s="42"/>
      <c r="S659" s="26"/>
      <c r="T659" s="26"/>
      <c r="U659" s="26"/>
      <c r="V659" s="26"/>
      <c r="W659" s="26"/>
      <c r="X659" s="26"/>
      <c r="Y659" s="26"/>
      <c r="AF659" s="8">
        <v>649</v>
      </c>
      <c r="AG659" s="8">
        <v>1</v>
      </c>
      <c r="AH659" s="8">
        <v>0.98272175470836898</v>
      </c>
      <c r="AI659" s="8">
        <v>1</v>
      </c>
      <c r="AJ659" s="8">
        <v>1</v>
      </c>
      <c r="AK659" s="8">
        <v>0.68415618477569473</v>
      </c>
      <c r="AL659" s="8">
        <v>0</v>
      </c>
      <c r="AM659" s="8">
        <v>0.9808814423550728</v>
      </c>
      <c r="AN659" s="8">
        <v>1</v>
      </c>
      <c r="AO659" s="8">
        <v>1</v>
      </c>
      <c r="AP659" s="8">
        <v>1</v>
      </c>
      <c r="AQ659" s="8">
        <v>1</v>
      </c>
      <c r="AR659" s="8">
        <v>2.7856499111118364E-2</v>
      </c>
      <c r="AS659" s="47">
        <v>0</v>
      </c>
      <c r="AT659" s="47">
        <v>0.80546829327488434</v>
      </c>
      <c r="AU659" s="13">
        <v>1</v>
      </c>
    </row>
    <row r="660" spans="4:47" x14ac:dyDescent="0.25">
      <c r="D660" s="8">
        <v>656</v>
      </c>
      <c r="E660" s="8">
        <f t="shared" ca="1" si="101"/>
        <v>0.32290878935747325</v>
      </c>
      <c r="F660" s="21">
        <f t="shared" ca="1" si="102"/>
        <v>153.02733737669749</v>
      </c>
      <c r="H660" s="8">
        <v>656</v>
      </c>
      <c r="I660" s="21">
        <f t="shared" ca="1" si="103"/>
        <v>0.11463520851981546</v>
      </c>
      <c r="J660" s="21">
        <f t="shared" ca="1" si="104"/>
        <v>12.544137073053847</v>
      </c>
      <c r="Q660" s="26"/>
      <c r="R660" s="42"/>
      <c r="S660" s="26"/>
      <c r="T660" s="26"/>
      <c r="U660" s="26"/>
      <c r="V660" s="26"/>
      <c r="W660" s="26"/>
      <c r="X660" s="26"/>
      <c r="Y660" s="26"/>
      <c r="AF660" s="8">
        <v>650</v>
      </c>
      <c r="AG660" s="8">
        <v>0.85168786062258151</v>
      </c>
      <c r="AH660" s="8">
        <v>1</v>
      </c>
      <c r="AI660" s="8">
        <v>0.43219110929696342</v>
      </c>
      <c r="AJ660" s="8">
        <v>0.98261610888609241</v>
      </c>
      <c r="AK660" s="8">
        <v>0.71643012882615886</v>
      </c>
      <c r="AL660" s="8">
        <v>1</v>
      </c>
      <c r="AM660" s="8">
        <v>1</v>
      </c>
      <c r="AN660" s="8">
        <v>1</v>
      </c>
      <c r="AO660" s="8">
        <v>1</v>
      </c>
      <c r="AP660" s="8">
        <v>1</v>
      </c>
      <c r="AQ660" s="8">
        <v>0.26411697639026294</v>
      </c>
      <c r="AR660" s="8">
        <v>1</v>
      </c>
      <c r="AS660" s="47">
        <v>0.26411697639026294</v>
      </c>
      <c r="AT660" s="47">
        <v>0.85318239621755476</v>
      </c>
      <c r="AU660" s="13">
        <v>0</v>
      </c>
    </row>
    <row r="661" spans="4:47" x14ac:dyDescent="0.25">
      <c r="D661" s="8">
        <v>657</v>
      </c>
      <c r="E661" s="8">
        <f t="shared" ca="1" si="101"/>
        <v>0.22579020467785405</v>
      </c>
      <c r="F661" s="21">
        <f t="shared" ca="1" si="102"/>
        <v>193.32070541109539</v>
      </c>
      <c r="H661" s="8">
        <v>657</v>
      </c>
      <c r="I661" s="21">
        <f t="shared" ca="1" si="103"/>
        <v>0.99726309845046779</v>
      </c>
      <c r="J661" s="21">
        <f t="shared" ca="1" si="104"/>
        <v>99.330393405428111</v>
      </c>
      <c r="Q661" s="26"/>
      <c r="R661" s="42"/>
      <c r="S661" s="26"/>
      <c r="T661" s="26"/>
      <c r="U661" s="26"/>
      <c r="V661" s="26"/>
      <c r="W661" s="26"/>
      <c r="X661" s="26"/>
      <c r="Y661" s="26"/>
      <c r="AF661" s="8">
        <v>651</v>
      </c>
      <c r="AG661" s="8">
        <v>1</v>
      </c>
      <c r="AH661" s="8">
        <v>1</v>
      </c>
      <c r="AI661" s="8">
        <v>1</v>
      </c>
      <c r="AJ661" s="8">
        <v>1</v>
      </c>
      <c r="AK661" s="8">
        <v>1</v>
      </c>
      <c r="AL661" s="8">
        <v>1</v>
      </c>
      <c r="AM661" s="8">
        <v>0.93918435201128647</v>
      </c>
      <c r="AN661" s="8">
        <v>0.94477691323000701</v>
      </c>
      <c r="AO661" s="8">
        <v>0.70300378856894286</v>
      </c>
      <c r="AP661" s="8">
        <v>1.4779841735763775E-4</v>
      </c>
      <c r="AQ661" s="8">
        <v>1</v>
      </c>
      <c r="AR661" s="8">
        <v>1</v>
      </c>
      <c r="AS661" s="47">
        <v>1.4779841735763775E-4</v>
      </c>
      <c r="AT661" s="47">
        <v>0.88081505378215474</v>
      </c>
      <c r="AU661" s="13">
        <v>0</v>
      </c>
    </row>
    <row r="662" spans="4:47" x14ac:dyDescent="0.25">
      <c r="D662" s="8">
        <v>658</v>
      </c>
      <c r="E662" s="8">
        <f t="shared" ca="1" si="101"/>
        <v>0.66624997028129196</v>
      </c>
      <c r="F662" s="21">
        <f t="shared" ca="1" si="102"/>
        <v>64.098317744898807</v>
      </c>
      <c r="H662" s="8">
        <v>658</v>
      </c>
      <c r="I662" s="21">
        <f t="shared" ca="1" si="103"/>
        <v>0.40739519428230353</v>
      </c>
      <c r="J662" s="21">
        <f t="shared" ca="1" si="104"/>
        <v>14.665377524457234</v>
      </c>
      <c r="Q662" s="26"/>
      <c r="R662" s="42"/>
      <c r="S662" s="26"/>
      <c r="T662" s="26"/>
      <c r="U662" s="26"/>
      <c r="V662" s="26"/>
      <c r="W662" s="26"/>
      <c r="X662" s="26"/>
      <c r="Y662" s="26"/>
      <c r="AF662" s="8">
        <v>652</v>
      </c>
      <c r="AG662" s="8">
        <v>1</v>
      </c>
      <c r="AH662" s="8">
        <v>1</v>
      </c>
      <c r="AI662" s="8">
        <v>1</v>
      </c>
      <c r="AJ662" s="8">
        <v>1</v>
      </c>
      <c r="AK662" s="8">
        <v>0.72524178199490696</v>
      </c>
      <c r="AL662" s="8">
        <v>0.28828431642614305</v>
      </c>
      <c r="AM662" s="8">
        <v>1</v>
      </c>
      <c r="AN662" s="8">
        <v>1</v>
      </c>
      <c r="AO662" s="8">
        <v>1</v>
      </c>
      <c r="AP662" s="8">
        <v>1</v>
      </c>
      <c r="AQ662" s="8">
        <v>1</v>
      </c>
      <c r="AR662" s="8">
        <v>1</v>
      </c>
      <c r="AS662" s="47">
        <v>0.28828431642614305</v>
      </c>
      <c r="AT662" s="47">
        <v>0.91816719105377098</v>
      </c>
      <c r="AU662" s="13">
        <v>0</v>
      </c>
    </row>
    <row r="663" spans="4:47" x14ac:dyDescent="0.25">
      <c r="D663" s="8">
        <v>659</v>
      </c>
      <c r="E663" s="8">
        <f t="shared" ca="1" si="101"/>
        <v>0.19059188157829987</v>
      </c>
      <c r="F663" s="21">
        <f t="shared" ca="1" si="102"/>
        <v>211.88114042276757</v>
      </c>
      <c r="H663" s="8">
        <v>659</v>
      </c>
      <c r="I663" s="21">
        <f t="shared" ca="1" si="103"/>
        <v>0.95432432152001623</v>
      </c>
      <c r="J663" s="21">
        <f t="shared" ca="1" si="104"/>
        <v>68.707270953468068</v>
      </c>
      <c r="Q663" s="26"/>
      <c r="R663" s="42"/>
      <c r="S663" s="26"/>
      <c r="T663" s="26"/>
      <c r="U663" s="26"/>
      <c r="V663" s="26"/>
      <c r="W663" s="26"/>
      <c r="X663" s="26"/>
      <c r="Y663" s="26"/>
      <c r="AF663" s="8">
        <v>653</v>
      </c>
      <c r="AG663" s="8">
        <v>1</v>
      </c>
      <c r="AH663" s="8">
        <v>1</v>
      </c>
      <c r="AI663" s="8">
        <v>1</v>
      </c>
      <c r="AJ663" s="8">
        <v>0.59978956100433911</v>
      </c>
      <c r="AK663" s="8">
        <v>0</v>
      </c>
      <c r="AL663" s="8">
        <v>0.85918928717389165</v>
      </c>
      <c r="AM663" s="8">
        <v>1</v>
      </c>
      <c r="AN663" s="8">
        <v>1</v>
      </c>
      <c r="AO663" s="8">
        <v>0.27055035364998425</v>
      </c>
      <c r="AP663" s="8">
        <v>7.7175231394404922E-2</v>
      </c>
      <c r="AQ663" s="8">
        <v>1</v>
      </c>
      <c r="AR663" s="8">
        <v>0.92538802176474544</v>
      </c>
      <c r="AS663" s="47">
        <v>0</v>
      </c>
      <c r="AT663" s="47">
        <v>0.72593242987063045</v>
      </c>
      <c r="AU663" s="13">
        <v>1</v>
      </c>
    </row>
    <row r="664" spans="4:47" x14ac:dyDescent="0.25">
      <c r="D664" s="8">
        <v>660</v>
      </c>
      <c r="E664" s="8">
        <f t="shared" ca="1" si="101"/>
        <v>0.83508524368273507</v>
      </c>
      <c r="F664" s="21">
        <f t="shared" ca="1" si="102"/>
        <v>32.13258685418198</v>
      </c>
      <c r="H664" s="8">
        <v>660</v>
      </c>
      <c r="I664" s="21">
        <f t="shared" ca="1" si="103"/>
        <v>0.52577314931004937</v>
      </c>
      <c r="J664" s="21">
        <f t="shared" ca="1" si="104"/>
        <v>23.067230081128773</v>
      </c>
      <c r="Q664" s="26"/>
      <c r="R664" s="42"/>
      <c r="S664" s="26"/>
      <c r="T664" s="26"/>
      <c r="U664" s="26"/>
      <c r="V664" s="26"/>
      <c r="W664" s="26"/>
      <c r="X664" s="26"/>
      <c r="Y664" s="26"/>
      <c r="AF664" s="8">
        <v>654</v>
      </c>
      <c r="AG664" s="8">
        <v>1</v>
      </c>
      <c r="AH664" s="8">
        <v>1</v>
      </c>
      <c r="AI664" s="8">
        <v>1</v>
      </c>
      <c r="AJ664" s="8">
        <v>0.79372902352236752</v>
      </c>
      <c r="AK664" s="8">
        <v>0.73726210619497579</v>
      </c>
      <c r="AL664" s="8">
        <v>1</v>
      </c>
      <c r="AM664" s="8">
        <v>1</v>
      </c>
      <c r="AN664" s="8">
        <v>1</v>
      </c>
      <c r="AO664" s="8">
        <v>1</v>
      </c>
      <c r="AP664" s="8">
        <v>1</v>
      </c>
      <c r="AQ664" s="8">
        <v>1</v>
      </c>
      <c r="AR664" s="8">
        <v>1</v>
      </c>
      <c r="AS664" s="47">
        <v>0.73726210619497579</v>
      </c>
      <c r="AT664" s="47">
        <v>0.96073149588415141</v>
      </c>
      <c r="AU664" s="13">
        <v>0</v>
      </c>
    </row>
    <row r="665" spans="4:47" x14ac:dyDescent="0.25">
      <c r="D665" s="8">
        <v>661</v>
      </c>
      <c r="E665" s="8">
        <f t="shared" ca="1" si="101"/>
        <v>0.43060278768393745</v>
      </c>
      <c r="F665" s="21">
        <f t="shared" ca="1" si="102"/>
        <v>119.20339018935391</v>
      </c>
      <c r="H665" s="8">
        <v>661</v>
      </c>
      <c r="I665" s="21">
        <f t="shared" ca="1" si="103"/>
        <v>0.6609936061616758</v>
      </c>
      <c r="J665" s="21">
        <f t="shared" ca="1" si="104"/>
        <v>32.920318200601905</v>
      </c>
      <c r="Q665" s="26"/>
      <c r="R665" s="42"/>
      <c r="S665" s="26"/>
      <c r="T665" s="26"/>
      <c r="U665" s="26"/>
      <c r="V665" s="26"/>
      <c r="W665" s="26"/>
      <c r="X665" s="26"/>
      <c r="Y665" s="26"/>
      <c r="AF665" s="8">
        <v>655</v>
      </c>
      <c r="AG665" s="8">
        <v>1</v>
      </c>
      <c r="AH665" s="8">
        <v>1</v>
      </c>
      <c r="AI665" s="8">
        <v>1</v>
      </c>
      <c r="AJ665" s="8">
        <v>1</v>
      </c>
      <c r="AK665" s="8">
        <v>1</v>
      </c>
      <c r="AL665" s="8">
        <v>0.5290227729873247</v>
      </c>
      <c r="AM665" s="8">
        <v>0.91926410365000089</v>
      </c>
      <c r="AN665" s="8">
        <v>1</v>
      </c>
      <c r="AO665" s="8">
        <v>1</v>
      </c>
      <c r="AP665" s="8">
        <v>1</v>
      </c>
      <c r="AQ665" s="8">
        <v>1</v>
      </c>
      <c r="AR665" s="8">
        <v>1</v>
      </c>
      <c r="AS665" s="47">
        <v>0.5290227729873247</v>
      </c>
      <c r="AT665" s="47">
        <v>0.954432521651424</v>
      </c>
      <c r="AU665" s="13">
        <v>0</v>
      </c>
    </row>
    <row r="666" spans="4:47" x14ac:dyDescent="0.25">
      <c r="D666" s="8">
        <v>662</v>
      </c>
      <c r="E666" s="8">
        <f t="shared" ca="1" si="101"/>
        <v>0.88345347261270912</v>
      </c>
      <c r="F666" s="21">
        <f t="shared" ca="1" si="102"/>
        <v>23.370447365895782</v>
      </c>
      <c r="H666" s="8">
        <v>662</v>
      </c>
      <c r="I666" s="21">
        <f t="shared" ca="1" si="103"/>
        <v>0.52184812553649917</v>
      </c>
      <c r="J666" s="21">
        <f t="shared" ca="1" si="104"/>
        <v>22.790179858864981</v>
      </c>
      <c r="Q666" s="26"/>
      <c r="R666" s="42"/>
      <c r="S666" s="26"/>
      <c r="T666" s="26"/>
      <c r="U666" s="26"/>
      <c r="V666" s="26"/>
      <c r="W666" s="26"/>
      <c r="X666" s="26"/>
      <c r="Y666" s="26"/>
      <c r="AF666" s="8">
        <v>656</v>
      </c>
      <c r="AG666" s="8">
        <v>1</v>
      </c>
      <c r="AH666" s="8">
        <v>0.58462885346593141</v>
      </c>
      <c r="AI666" s="8">
        <v>1</v>
      </c>
      <c r="AJ666" s="8">
        <v>0.36676505842624463</v>
      </c>
      <c r="AK666" s="8">
        <v>0.49371582373245354</v>
      </c>
      <c r="AL666" s="8">
        <v>0.39146659343896317</v>
      </c>
      <c r="AM666" s="8">
        <v>0</v>
      </c>
      <c r="AN666" s="8">
        <v>0.41193879893304958</v>
      </c>
      <c r="AO666" s="8">
        <v>1</v>
      </c>
      <c r="AP666" s="8">
        <v>1</v>
      </c>
      <c r="AQ666" s="8">
        <v>0.98605522714181759</v>
      </c>
      <c r="AR666" s="8">
        <v>0.77973931999299717</v>
      </c>
      <c r="AS666" s="47">
        <v>0</v>
      </c>
      <c r="AT666" s="47">
        <v>0.66834363421827492</v>
      </c>
      <c r="AU666" s="13">
        <v>1</v>
      </c>
    </row>
    <row r="667" spans="4:47" x14ac:dyDescent="0.25">
      <c r="D667" s="8">
        <v>663</v>
      </c>
      <c r="E667" s="8">
        <f t="shared" ca="1" si="101"/>
        <v>2.5362504488958715E-2</v>
      </c>
      <c r="F667" s="21">
        <f t="shared" ca="1" si="102"/>
        <v>416.82503895337169</v>
      </c>
      <c r="H667" s="8">
        <v>663</v>
      </c>
      <c r="I667" s="21">
        <f t="shared" ca="1" si="103"/>
        <v>0.47859975716106151</v>
      </c>
      <c r="J667" s="21">
        <f t="shared" ca="1" si="104"/>
        <v>19.741424203943303</v>
      </c>
      <c r="Q667" s="26"/>
      <c r="R667" s="42"/>
      <c r="S667" s="26"/>
      <c r="T667" s="26"/>
      <c r="U667" s="26"/>
      <c r="V667" s="26"/>
      <c r="W667" s="26"/>
      <c r="X667" s="26"/>
      <c r="Y667" s="26"/>
      <c r="AF667" s="8">
        <v>657</v>
      </c>
      <c r="AG667" s="8">
        <v>0.74126040765470191</v>
      </c>
      <c r="AH667" s="8">
        <v>1</v>
      </c>
      <c r="AI667" s="8">
        <v>1</v>
      </c>
      <c r="AJ667" s="8">
        <v>1</v>
      </c>
      <c r="AK667" s="8">
        <v>1</v>
      </c>
      <c r="AL667" s="8">
        <v>1</v>
      </c>
      <c r="AM667" s="8">
        <v>1</v>
      </c>
      <c r="AN667" s="8">
        <v>1</v>
      </c>
      <c r="AO667" s="8">
        <v>1</v>
      </c>
      <c r="AP667" s="8">
        <v>1</v>
      </c>
      <c r="AQ667" s="8">
        <v>1</v>
      </c>
      <c r="AR667" s="8">
        <v>1</v>
      </c>
      <c r="AS667" s="47">
        <v>0.74126040765470191</v>
      </c>
      <c r="AT667" s="47">
        <v>0.97802485654053628</v>
      </c>
      <c r="AU667" s="13">
        <v>0</v>
      </c>
    </row>
    <row r="668" spans="4:47" x14ac:dyDescent="0.25">
      <c r="D668" s="8">
        <v>664</v>
      </c>
      <c r="E668" s="8">
        <f t="shared" ca="1" si="101"/>
        <v>0.14649667734673022</v>
      </c>
      <c r="F668" s="21">
        <f t="shared" ca="1" si="102"/>
        <v>240.14961029368891</v>
      </c>
      <c r="H668" s="8">
        <v>664</v>
      </c>
      <c r="I668" s="21">
        <f t="shared" ca="1" si="103"/>
        <v>0.28219195382138873</v>
      </c>
      <c r="J668" s="21">
        <f t="shared" ca="1" si="104"/>
        <v>5.0494232967725843</v>
      </c>
      <c r="Q668" s="26"/>
      <c r="R668" s="42"/>
      <c r="S668" s="26"/>
      <c r="T668" s="26"/>
      <c r="U668" s="26"/>
      <c r="V668" s="26"/>
      <c r="W668" s="26"/>
      <c r="X668" s="26"/>
      <c r="Y668" s="26"/>
      <c r="AF668" s="8">
        <v>658</v>
      </c>
      <c r="AG668" s="8">
        <v>1</v>
      </c>
      <c r="AH668" s="8">
        <v>1</v>
      </c>
      <c r="AI668" s="8">
        <v>5.0798642084109523E-2</v>
      </c>
      <c r="AJ668" s="8">
        <v>0.80822395840126171</v>
      </c>
      <c r="AK668" s="8">
        <v>1</v>
      </c>
      <c r="AL668" s="8">
        <v>0.40423018823518458</v>
      </c>
      <c r="AM668" s="8">
        <v>0.93602763290935753</v>
      </c>
      <c r="AN668" s="8">
        <v>1</v>
      </c>
      <c r="AO668" s="8">
        <v>1</v>
      </c>
      <c r="AP668" s="8">
        <v>1</v>
      </c>
      <c r="AQ668" s="8">
        <v>1</v>
      </c>
      <c r="AR668" s="8">
        <v>0.38202307763135795</v>
      </c>
      <c r="AS668" s="47">
        <v>5.0798642084109523E-2</v>
      </c>
      <c r="AT668" s="47">
        <v>0.79673412145332323</v>
      </c>
      <c r="AU668" s="13">
        <v>0</v>
      </c>
    </row>
    <row r="669" spans="4:47" x14ac:dyDescent="0.25">
      <c r="D669" s="8">
        <v>665</v>
      </c>
      <c r="E669" s="8">
        <f t="shared" ca="1" si="101"/>
        <v>0.38119568719227837</v>
      </c>
      <c r="F669" s="21">
        <f t="shared" ca="1" si="102"/>
        <v>133.70877688209274</v>
      </c>
      <c r="H669" s="8">
        <v>665</v>
      </c>
      <c r="I669" s="21">
        <f t="shared" ca="1" si="103"/>
        <v>0.96491213097694795</v>
      </c>
      <c r="J669" s="21">
        <f t="shared" ca="1" si="104"/>
        <v>72.149611837464761</v>
      </c>
      <c r="Q669" s="26"/>
      <c r="R669" s="42"/>
      <c r="S669" s="26"/>
      <c r="T669" s="26"/>
      <c r="U669" s="26"/>
      <c r="V669" s="26"/>
      <c r="W669" s="26"/>
      <c r="X669" s="26"/>
      <c r="Y669" s="26"/>
      <c r="AF669" s="8">
        <v>659</v>
      </c>
      <c r="AG669" s="8">
        <v>0</v>
      </c>
      <c r="AH669" s="8">
        <v>0.10941018697017821</v>
      </c>
      <c r="AI669" s="8">
        <v>0</v>
      </c>
      <c r="AJ669" s="8">
        <v>0.72529309889747917</v>
      </c>
      <c r="AK669" s="8">
        <v>1</v>
      </c>
      <c r="AL669" s="8">
        <v>0.84622745385689391</v>
      </c>
      <c r="AM669" s="8">
        <v>0</v>
      </c>
      <c r="AN669" s="8">
        <v>0.66558860004677689</v>
      </c>
      <c r="AO669" s="8">
        <v>1</v>
      </c>
      <c r="AP669" s="8">
        <v>0.95054035955446681</v>
      </c>
      <c r="AQ669" s="8">
        <v>0.34219223465600712</v>
      </c>
      <c r="AR669" s="8">
        <v>0.686094519862954</v>
      </c>
      <c r="AS669" s="47">
        <v>0</v>
      </c>
      <c r="AT669" s="47">
        <v>0.52833916909826439</v>
      </c>
      <c r="AU669" s="13">
        <v>3</v>
      </c>
    </row>
    <row r="670" spans="4:47" x14ac:dyDescent="0.25">
      <c r="D670" s="8">
        <v>666</v>
      </c>
      <c r="E670" s="8">
        <f t="shared" ca="1" si="101"/>
        <v>0.5729839105805109</v>
      </c>
      <c r="F670" s="21">
        <f t="shared" ca="1" si="102"/>
        <v>83.83574831082646</v>
      </c>
      <c r="H670" s="8">
        <v>666</v>
      </c>
      <c r="I670" s="21">
        <f t="shared" ca="1" si="103"/>
        <v>0.73389413469219322</v>
      </c>
      <c r="J670" s="21">
        <f t="shared" ca="1" si="104"/>
        <v>38.808007159384388</v>
      </c>
      <c r="Q670" s="26"/>
      <c r="R670" s="42"/>
      <c r="S670" s="26"/>
      <c r="T670" s="26"/>
      <c r="U670" s="26"/>
      <c r="V670" s="26"/>
      <c r="W670" s="26"/>
      <c r="X670" s="26"/>
      <c r="Y670" s="26"/>
      <c r="AF670" s="8">
        <v>660</v>
      </c>
      <c r="AG670" s="8">
        <v>0.30684800168772552</v>
      </c>
      <c r="AH670" s="8">
        <v>0.9802839778835083</v>
      </c>
      <c r="AI670" s="8">
        <v>0.91998507942222318</v>
      </c>
      <c r="AJ670" s="8">
        <v>0.95854735081666154</v>
      </c>
      <c r="AK670" s="8">
        <v>0.7160969138522858</v>
      </c>
      <c r="AL670" s="8">
        <v>0</v>
      </c>
      <c r="AM670" s="8">
        <v>0.93233962818433813</v>
      </c>
      <c r="AN670" s="8">
        <v>0.25666643127953004</v>
      </c>
      <c r="AO670" s="8">
        <v>0.82039457510351588</v>
      </c>
      <c r="AP670" s="8">
        <v>1</v>
      </c>
      <c r="AQ670" s="8">
        <v>1</v>
      </c>
      <c r="AR670" s="8">
        <v>1</v>
      </c>
      <c r="AS670" s="47">
        <v>0</v>
      </c>
      <c r="AT670" s="47">
        <v>0.73946911464534992</v>
      </c>
      <c r="AU670" s="13">
        <v>1</v>
      </c>
    </row>
    <row r="671" spans="4:47" x14ac:dyDescent="0.25">
      <c r="D671" s="8">
        <v>667</v>
      </c>
      <c r="E671" s="8">
        <f t="shared" ca="1" si="101"/>
        <v>0.12944983032710877</v>
      </c>
      <c r="F671" s="21">
        <f t="shared" ca="1" si="102"/>
        <v>253.2351018558407</v>
      </c>
      <c r="H671" s="8">
        <v>667</v>
      </c>
      <c r="I671" s="21">
        <f t="shared" ca="1" si="103"/>
        <v>0.44372252741570395</v>
      </c>
      <c r="J671" s="21">
        <f t="shared" ca="1" si="104"/>
        <v>17.271469637352268</v>
      </c>
      <c r="Q671" s="26"/>
      <c r="R671" s="42"/>
      <c r="S671" s="26"/>
      <c r="T671" s="26"/>
      <c r="U671" s="26"/>
      <c r="V671" s="26"/>
      <c r="W671" s="26"/>
      <c r="X671" s="26"/>
      <c r="Y671" s="26"/>
      <c r="AF671" s="8">
        <v>661</v>
      </c>
      <c r="AG671" s="8">
        <v>1</v>
      </c>
      <c r="AH671" s="8">
        <v>1</v>
      </c>
      <c r="AI671" s="8">
        <v>1</v>
      </c>
      <c r="AJ671" s="8">
        <v>1</v>
      </c>
      <c r="AK671" s="8">
        <v>1</v>
      </c>
      <c r="AL671" s="8">
        <v>1</v>
      </c>
      <c r="AM671" s="8">
        <v>1</v>
      </c>
      <c r="AN671" s="8">
        <v>1</v>
      </c>
      <c r="AO671" s="8">
        <v>2.6186194460509189E-2</v>
      </c>
      <c r="AP671" s="8">
        <v>0.92482075591350066</v>
      </c>
      <c r="AQ671" s="8">
        <v>1</v>
      </c>
      <c r="AR671" s="8">
        <v>1</v>
      </c>
      <c r="AS671" s="47">
        <v>2.6186194460509189E-2</v>
      </c>
      <c r="AT671" s="47">
        <v>0.91357542264968161</v>
      </c>
      <c r="AU671" s="13">
        <v>0</v>
      </c>
    </row>
    <row r="672" spans="4:47" x14ac:dyDescent="0.25">
      <c r="D672" s="8">
        <v>668</v>
      </c>
      <c r="E672" s="8">
        <f t="shared" ca="1" si="101"/>
        <v>0.87517506361180286</v>
      </c>
      <c r="F672" s="21">
        <f t="shared" ca="1" si="102"/>
        <v>24.871379044439031</v>
      </c>
      <c r="H672" s="8">
        <v>668</v>
      </c>
      <c r="I672" s="21">
        <f t="shared" ca="1" si="103"/>
        <v>0.23077271967483703</v>
      </c>
      <c r="J672" s="21">
        <f t="shared" ca="1" si="104"/>
        <v>0.55299602588766916</v>
      </c>
      <c r="Q672" s="26"/>
      <c r="R672" s="42"/>
      <c r="S672" s="26"/>
      <c r="T672" s="26"/>
      <c r="U672" s="26"/>
      <c r="V672" s="26"/>
      <c r="W672" s="26"/>
      <c r="X672" s="26"/>
      <c r="Y672" s="26"/>
      <c r="AF672" s="8">
        <v>662</v>
      </c>
      <c r="AG672" s="8">
        <v>1</v>
      </c>
      <c r="AH672" s="8">
        <v>1</v>
      </c>
      <c r="AI672" s="8">
        <v>1</v>
      </c>
      <c r="AJ672" s="8">
        <v>1</v>
      </c>
      <c r="AK672" s="8">
        <v>1</v>
      </c>
      <c r="AL672" s="8">
        <v>1</v>
      </c>
      <c r="AM672" s="8">
        <v>1</v>
      </c>
      <c r="AN672" s="8">
        <v>1</v>
      </c>
      <c r="AO672" s="8">
        <v>1</v>
      </c>
      <c r="AP672" s="8">
        <v>1</v>
      </c>
      <c r="AQ672" s="8">
        <v>1</v>
      </c>
      <c r="AR672" s="8">
        <v>1</v>
      </c>
      <c r="AS672" s="47">
        <v>1</v>
      </c>
      <c r="AT672" s="47">
        <v>1</v>
      </c>
      <c r="AU672" s="13">
        <v>0</v>
      </c>
    </row>
    <row r="673" spans="4:47" x14ac:dyDescent="0.25">
      <c r="D673" s="8">
        <v>669</v>
      </c>
      <c r="E673" s="8">
        <f t="shared" ca="1" si="101"/>
        <v>0.53002533341502533</v>
      </c>
      <c r="F673" s="21">
        <f t="shared" ca="1" si="102"/>
        <v>93.708813606062975</v>
      </c>
      <c r="H673" s="8">
        <v>669</v>
      </c>
      <c r="I673" s="21">
        <f t="shared" ca="1" si="103"/>
        <v>0.83305818442901436</v>
      </c>
      <c r="J673" s="21">
        <f t="shared" ca="1" si="104"/>
        <v>48.412605814570028</v>
      </c>
      <c r="Q673" s="26"/>
      <c r="R673" s="42"/>
      <c r="S673" s="26"/>
      <c r="T673" s="26"/>
      <c r="U673" s="26"/>
      <c r="V673" s="26"/>
      <c r="W673" s="26"/>
      <c r="X673" s="26"/>
      <c r="Y673" s="26"/>
      <c r="AF673" s="8">
        <v>663</v>
      </c>
      <c r="AG673" s="8">
        <v>1</v>
      </c>
      <c r="AH673" s="8">
        <v>1</v>
      </c>
      <c r="AI673" s="8">
        <v>1</v>
      </c>
      <c r="AJ673" s="8">
        <v>1</v>
      </c>
      <c r="AK673" s="8">
        <v>0.38234967772680856</v>
      </c>
      <c r="AL673" s="8">
        <v>0</v>
      </c>
      <c r="AM673" s="8">
        <v>0.97263675967687668</v>
      </c>
      <c r="AN673" s="8">
        <v>1</v>
      </c>
      <c r="AO673" s="8">
        <v>1</v>
      </c>
      <c r="AP673" s="8">
        <v>1</v>
      </c>
      <c r="AQ673" s="8">
        <v>1</v>
      </c>
      <c r="AR673" s="8">
        <v>1</v>
      </c>
      <c r="AS673" s="47">
        <v>0</v>
      </c>
      <c r="AT673" s="47">
        <v>0.86302624536853212</v>
      </c>
      <c r="AU673" s="13">
        <v>1</v>
      </c>
    </row>
    <row r="674" spans="4:47" x14ac:dyDescent="0.25">
      <c r="D674" s="8">
        <v>670</v>
      </c>
      <c r="E674" s="8">
        <f t="shared" ca="1" si="101"/>
        <v>5.5682316222471773E-4</v>
      </c>
      <c r="F674" s="21">
        <f t="shared" ca="1" si="102"/>
        <v>763.85972667028648</v>
      </c>
      <c r="H674" s="8">
        <v>670</v>
      </c>
      <c r="I674" s="21">
        <f t="shared" ca="1" si="103"/>
        <v>0.80265371082416759</v>
      </c>
      <c r="J674" s="21">
        <f t="shared" ca="1" si="104"/>
        <v>45.174901009417056</v>
      </c>
      <c r="Q674" s="26"/>
      <c r="R674" s="42"/>
      <c r="S674" s="26"/>
      <c r="T674" s="26"/>
      <c r="U674" s="26"/>
      <c r="V674" s="26"/>
      <c r="W674" s="26"/>
      <c r="X674" s="26"/>
      <c r="Y674" s="26"/>
      <c r="AF674" s="8">
        <v>664</v>
      </c>
      <c r="AG674" s="8">
        <v>0.26254005642770228</v>
      </c>
      <c r="AH674" s="8">
        <v>0</v>
      </c>
      <c r="AI674" s="8">
        <v>0.70890328662344182</v>
      </c>
      <c r="AJ674" s="8">
        <v>1</v>
      </c>
      <c r="AK674" s="8">
        <v>0.71451051857471726</v>
      </c>
      <c r="AL674" s="8">
        <v>0.45672695467874291</v>
      </c>
      <c r="AM674" s="8">
        <v>1</v>
      </c>
      <c r="AN674" s="8">
        <v>1</v>
      </c>
      <c r="AO674" s="8">
        <v>1</v>
      </c>
      <c r="AP674" s="8">
        <v>1</v>
      </c>
      <c r="AQ674" s="8">
        <v>1</v>
      </c>
      <c r="AR674" s="8">
        <v>0.88712528041299177</v>
      </c>
      <c r="AS674" s="47">
        <v>0</v>
      </c>
      <c r="AT674" s="47">
        <v>0.75744455354401841</v>
      </c>
      <c r="AU674" s="13">
        <v>1</v>
      </c>
    </row>
    <row r="675" spans="4:47" x14ac:dyDescent="0.25">
      <c r="D675" s="8">
        <v>671</v>
      </c>
      <c r="E675" s="8">
        <f t="shared" ca="1" si="101"/>
        <v>0.22511688097861549</v>
      </c>
      <c r="F675" s="21">
        <f t="shared" ca="1" si="102"/>
        <v>193.65043899714817</v>
      </c>
      <c r="H675" s="8">
        <v>671</v>
      </c>
      <c r="I675" s="21">
        <f t="shared" ca="1" si="103"/>
        <v>0.50191602011157299</v>
      </c>
      <c r="J675" s="21">
        <f t="shared" ca="1" si="104"/>
        <v>21.385002473489749</v>
      </c>
      <c r="Q675" s="26"/>
      <c r="R675" s="42"/>
      <c r="S675" s="26"/>
      <c r="T675" s="26"/>
      <c r="U675" s="26"/>
      <c r="V675" s="26"/>
      <c r="W675" s="26"/>
      <c r="X675" s="26"/>
      <c r="Y675" s="26"/>
      <c r="AF675" s="8">
        <v>665</v>
      </c>
      <c r="AG675" s="8">
        <v>1</v>
      </c>
      <c r="AH675" s="8">
        <v>1</v>
      </c>
      <c r="AI675" s="8">
        <v>1</v>
      </c>
      <c r="AJ675" s="8">
        <v>1</v>
      </c>
      <c r="AK675" s="8">
        <v>0.5697166498289481</v>
      </c>
      <c r="AL675" s="8">
        <v>0</v>
      </c>
      <c r="AM675" s="8">
        <v>0.55229366692055337</v>
      </c>
      <c r="AN675" s="8">
        <v>1</v>
      </c>
      <c r="AO675" s="8">
        <v>1</v>
      </c>
      <c r="AP675" s="8">
        <v>1</v>
      </c>
      <c r="AQ675" s="8">
        <v>0.82558007813277068</v>
      </c>
      <c r="AR675" s="8">
        <v>0.54947305546985237</v>
      </c>
      <c r="AS675" s="47">
        <v>0</v>
      </c>
      <c r="AT675" s="47">
        <v>0.79063941611721389</v>
      </c>
      <c r="AU675" s="13">
        <v>1</v>
      </c>
    </row>
    <row r="676" spans="4:47" x14ac:dyDescent="0.25">
      <c r="D676" s="8">
        <v>672</v>
      </c>
      <c r="E676" s="8">
        <f t="shared" ca="1" si="101"/>
        <v>0.47386566859330048</v>
      </c>
      <c r="F676" s="21">
        <f t="shared" ca="1" si="102"/>
        <v>107.58753701188529</v>
      </c>
      <c r="H676" s="8">
        <v>672</v>
      </c>
      <c r="I676" s="21">
        <f t="shared" ca="1" si="103"/>
        <v>0.1907847338443881</v>
      </c>
      <c r="J676" s="21">
        <f t="shared" ca="1" si="104"/>
        <v>3.3458683527357813</v>
      </c>
      <c r="Q676" s="26"/>
      <c r="R676" s="42"/>
      <c r="S676" s="26"/>
      <c r="T676" s="26"/>
      <c r="U676" s="26"/>
      <c r="V676" s="26"/>
      <c r="W676" s="26"/>
      <c r="X676" s="26"/>
      <c r="Y676" s="26"/>
      <c r="AF676" s="8">
        <v>666</v>
      </c>
      <c r="AG676" s="8">
        <v>1</v>
      </c>
      <c r="AH676" s="8">
        <v>1</v>
      </c>
      <c r="AI676" s="8">
        <v>0.38997005774792576</v>
      </c>
      <c r="AJ676" s="8">
        <v>0.92578506917852788</v>
      </c>
      <c r="AK676" s="8">
        <v>1</v>
      </c>
      <c r="AL676" s="8">
        <v>1</v>
      </c>
      <c r="AM676" s="8">
        <v>1</v>
      </c>
      <c r="AN676" s="8">
        <v>0.99027861033602915</v>
      </c>
      <c r="AO676" s="8">
        <v>1</v>
      </c>
      <c r="AP676" s="8">
        <v>1</v>
      </c>
      <c r="AQ676" s="8">
        <v>1</v>
      </c>
      <c r="AR676" s="8">
        <v>1</v>
      </c>
      <c r="AS676" s="47">
        <v>0.38997005774792576</v>
      </c>
      <c r="AT676" s="47">
        <v>0.94126372818070803</v>
      </c>
      <c r="AU676" s="13">
        <v>0</v>
      </c>
    </row>
    <row r="677" spans="4:47" x14ac:dyDescent="0.25">
      <c r="D677" s="8">
        <v>673</v>
      </c>
      <c r="E677" s="8">
        <f t="shared" ca="1" si="101"/>
        <v>2.3189502534210482E-2</v>
      </c>
      <c r="F677" s="21">
        <f t="shared" ca="1" si="102"/>
        <v>425.44633921809185</v>
      </c>
      <c r="H677" s="8">
        <v>673</v>
      </c>
      <c r="I677" s="21">
        <f t="shared" ca="1" si="103"/>
        <v>0.7756299838655244</v>
      </c>
      <c r="J677" s="21">
        <f t="shared" ca="1" si="104"/>
        <v>42.543281144020909</v>
      </c>
      <c r="Q677" s="26"/>
      <c r="R677" s="42"/>
      <c r="S677" s="26"/>
      <c r="T677" s="26"/>
      <c r="U677" s="26"/>
      <c r="V677" s="26"/>
      <c r="W677" s="26"/>
      <c r="X677" s="26"/>
      <c r="Y677" s="26"/>
      <c r="AF677" s="8">
        <v>667</v>
      </c>
      <c r="AG677" s="8">
        <v>1</v>
      </c>
      <c r="AH677" s="8">
        <v>1</v>
      </c>
      <c r="AI677" s="8">
        <v>1</v>
      </c>
      <c r="AJ677" s="8">
        <v>1</v>
      </c>
      <c r="AK677" s="8">
        <v>1</v>
      </c>
      <c r="AL677" s="8">
        <v>1</v>
      </c>
      <c r="AM677" s="8">
        <v>1</v>
      </c>
      <c r="AN677" s="8">
        <v>1</v>
      </c>
      <c r="AO677" s="8">
        <v>1</v>
      </c>
      <c r="AP677" s="8">
        <v>1</v>
      </c>
      <c r="AQ677" s="8">
        <v>1</v>
      </c>
      <c r="AR677" s="8">
        <v>1</v>
      </c>
      <c r="AS677" s="47">
        <v>1</v>
      </c>
      <c r="AT677" s="47">
        <v>1</v>
      </c>
      <c r="AU677" s="13">
        <v>0</v>
      </c>
    </row>
    <row r="678" spans="4:47" x14ac:dyDescent="0.25">
      <c r="D678" s="8">
        <v>674</v>
      </c>
      <c r="E678" s="8">
        <f t="shared" ca="1" si="101"/>
        <v>0.5004689721702229</v>
      </c>
      <c r="F678" s="21">
        <f t="shared" ca="1" si="102"/>
        <v>100.86119823183267</v>
      </c>
      <c r="H678" s="8">
        <v>674</v>
      </c>
      <c r="I678" s="21">
        <f t="shared" ca="1" si="103"/>
        <v>0.71939645190272505</v>
      </c>
      <c r="J678" s="21">
        <f t="shared" ca="1" si="104"/>
        <v>37.582895608554452</v>
      </c>
      <c r="Q678" s="26"/>
      <c r="R678" s="42"/>
      <c r="S678" s="26"/>
      <c r="T678" s="26"/>
      <c r="U678" s="26"/>
      <c r="V678" s="26"/>
      <c r="W678" s="26"/>
      <c r="X678" s="26"/>
      <c r="Y678" s="26"/>
      <c r="AF678" s="8">
        <v>668</v>
      </c>
      <c r="AG678" s="8">
        <v>1</v>
      </c>
      <c r="AH678" s="8">
        <v>0.97907609647310367</v>
      </c>
      <c r="AI678" s="8">
        <v>1</v>
      </c>
      <c r="AJ678" s="8">
        <v>0.81690688580444359</v>
      </c>
      <c r="AK678" s="8">
        <v>0.71618976419619773</v>
      </c>
      <c r="AL678" s="8">
        <v>0.43032330044103823</v>
      </c>
      <c r="AM678" s="8">
        <v>1</v>
      </c>
      <c r="AN678" s="8">
        <v>1</v>
      </c>
      <c r="AO678" s="8">
        <v>1</v>
      </c>
      <c r="AP678" s="8">
        <v>1</v>
      </c>
      <c r="AQ678" s="8">
        <v>1</v>
      </c>
      <c r="AR678" s="8">
        <v>4.9953542736822724E-2</v>
      </c>
      <c r="AS678" s="47">
        <v>4.9953542736822724E-2</v>
      </c>
      <c r="AT678" s="47">
        <v>0.83173007891379447</v>
      </c>
      <c r="AU678" s="13">
        <v>0</v>
      </c>
    </row>
    <row r="679" spans="4:47" x14ac:dyDescent="0.25">
      <c r="D679" s="8">
        <v>675</v>
      </c>
      <c r="E679" s="8">
        <f t="shared" ca="1" si="101"/>
        <v>0.36857111670375919</v>
      </c>
      <c r="F679" s="21">
        <f t="shared" ca="1" si="102"/>
        <v>137.66745917815004</v>
      </c>
      <c r="H679" s="8">
        <v>675</v>
      </c>
      <c r="I679" s="21">
        <f t="shared" ca="1" si="103"/>
        <v>0.82668262269700221</v>
      </c>
      <c r="J679" s="21">
        <f t="shared" ca="1" si="104"/>
        <v>47.704698598065008</v>
      </c>
      <c r="Q679" s="26"/>
      <c r="R679" s="42"/>
      <c r="S679" s="26"/>
      <c r="T679" s="26"/>
      <c r="U679" s="26"/>
      <c r="V679" s="26"/>
      <c r="W679" s="26"/>
      <c r="X679" s="26"/>
      <c r="Y679" s="26"/>
      <c r="AF679" s="8">
        <v>669</v>
      </c>
      <c r="AG679" s="8">
        <v>1</v>
      </c>
      <c r="AH679" s="8">
        <v>1</v>
      </c>
      <c r="AI679" s="8">
        <v>1</v>
      </c>
      <c r="AJ679" s="8">
        <v>1</v>
      </c>
      <c r="AK679" s="8">
        <v>1</v>
      </c>
      <c r="AL679" s="8">
        <v>1</v>
      </c>
      <c r="AM679" s="8">
        <v>1</v>
      </c>
      <c r="AN679" s="8">
        <v>1</v>
      </c>
      <c r="AO679" s="8">
        <v>1</v>
      </c>
      <c r="AP679" s="8">
        <v>0.82194936803036045</v>
      </c>
      <c r="AQ679" s="8">
        <v>0</v>
      </c>
      <c r="AR679" s="8">
        <v>0.53063349638180246</v>
      </c>
      <c r="AS679" s="47">
        <v>0</v>
      </c>
      <c r="AT679" s="47">
        <v>0.86282210629253986</v>
      </c>
      <c r="AU679" s="13">
        <v>1</v>
      </c>
    </row>
    <row r="680" spans="4:47" x14ac:dyDescent="0.25">
      <c r="D680" s="8">
        <v>676</v>
      </c>
      <c r="E680" s="8">
        <f t="shared" ca="1" si="101"/>
        <v>0.3293474176593838</v>
      </c>
      <c r="F680" s="21">
        <f t="shared" ca="1" si="102"/>
        <v>150.75243163472382</v>
      </c>
      <c r="H680" s="8">
        <v>676</v>
      </c>
      <c r="I680" s="21">
        <f t="shared" ca="1" si="103"/>
        <v>0.70071498557550183</v>
      </c>
      <c r="J680" s="21">
        <f t="shared" ca="1" si="104"/>
        <v>36.048366706877268</v>
      </c>
      <c r="Q680" s="26"/>
      <c r="R680" s="42"/>
      <c r="S680" s="26"/>
      <c r="T680" s="26"/>
      <c r="U680" s="26"/>
      <c r="V680" s="26"/>
      <c r="W680" s="26"/>
      <c r="X680" s="26"/>
      <c r="Y680" s="26"/>
      <c r="AF680" s="8">
        <v>670</v>
      </c>
      <c r="AG680" s="8">
        <v>0.86439383985834284</v>
      </c>
      <c r="AH680" s="8">
        <v>0</v>
      </c>
      <c r="AI680" s="8">
        <v>0.98604587708565128</v>
      </c>
      <c r="AJ680" s="8">
        <v>1</v>
      </c>
      <c r="AK680" s="8">
        <v>1</v>
      </c>
      <c r="AL680" s="8">
        <v>1</v>
      </c>
      <c r="AM680" s="8">
        <v>1</v>
      </c>
      <c r="AN680" s="8">
        <v>1</v>
      </c>
      <c r="AO680" s="8">
        <v>1</v>
      </c>
      <c r="AP680" s="8">
        <v>0.94542959405765525</v>
      </c>
      <c r="AQ680" s="8">
        <v>0.42655412518918939</v>
      </c>
      <c r="AR680" s="8">
        <v>1</v>
      </c>
      <c r="AS680" s="47">
        <v>0</v>
      </c>
      <c r="AT680" s="47">
        <v>0.85881800656637486</v>
      </c>
      <c r="AU680" s="13">
        <v>1</v>
      </c>
    </row>
    <row r="681" spans="4:47" x14ac:dyDescent="0.25">
      <c r="D681" s="8">
        <v>677</v>
      </c>
      <c r="E681" s="8">
        <f t="shared" ca="1" si="101"/>
        <v>0.46815601920306382</v>
      </c>
      <c r="F681" s="21">
        <f t="shared" ca="1" si="102"/>
        <v>109.07014712204649</v>
      </c>
      <c r="H681" s="8">
        <v>677</v>
      </c>
      <c r="I681" s="21">
        <f t="shared" ca="1" si="103"/>
        <v>0.94660791308240533</v>
      </c>
      <c r="J681" s="21">
        <f t="shared" ca="1" si="104"/>
        <v>66.585172457794599</v>
      </c>
      <c r="Q681" s="26"/>
      <c r="R681" s="42"/>
      <c r="S681" s="26"/>
      <c r="T681" s="26"/>
      <c r="U681" s="26"/>
      <c r="V681" s="26"/>
      <c r="W681" s="26"/>
      <c r="X681" s="26"/>
      <c r="Y681" s="26"/>
      <c r="AF681" s="8">
        <v>671</v>
      </c>
      <c r="AG681" s="8">
        <v>1</v>
      </c>
      <c r="AH681" s="8">
        <v>1</v>
      </c>
      <c r="AI681" s="8">
        <v>1</v>
      </c>
      <c r="AJ681" s="8">
        <v>1</v>
      </c>
      <c r="AK681" s="8">
        <v>1</v>
      </c>
      <c r="AL681" s="8">
        <v>1</v>
      </c>
      <c r="AM681" s="8">
        <v>1</v>
      </c>
      <c r="AN681" s="8">
        <v>1</v>
      </c>
      <c r="AO681" s="8">
        <v>1</v>
      </c>
      <c r="AP681" s="8">
        <v>1</v>
      </c>
      <c r="AQ681" s="8">
        <v>0.10527792530629085</v>
      </c>
      <c r="AR681" s="8">
        <v>0</v>
      </c>
      <c r="AS681" s="47">
        <v>0</v>
      </c>
      <c r="AT681" s="47">
        <v>0.84152969249092802</v>
      </c>
      <c r="AU681" s="13">
        <v>1</v>
      </c>
    </row>
    <row r="682" spans="4:47" x14ac:dyDescent="0.25">
      <c r="D682" s="8">
        <v>678</v>
      </c>
      <c r="E682" s="8">
        <f t="shared" ca="1" si="101"/>
        <v>5.4697800196821023E-2</v>
      </c>
      <c r="F682" s="21">
        <f t="shared" ca="1" si="102"/>
        <v>341.45027720590286</v>
      </c>
      <c r="H682" s="8">
        <v>678</v>
      </c>
      <c r="I682" s="21">
        <f t="shared" ca="1" si="103"/>
        <v>0.63303418503208753</v>
      </c>
      <c r="J682" s="21">
        <f t="shared" ca="1" si="104"/>
        <v>30.80435939868741</v>
      </c>
      <c r="Q682" s="26"/>
      <c r="R682" s="42"/>
      <c r="S682" s="26"/>
      <c r="T682" s="26"/>
      <c r="U682" s="26"/>
      <c r="V682" s="26"/>
      <c r="W682" s="26"/>
      <c r="X682" s="26"/>
      <c r="Y682" s="26"/>
      <c r="AF682" s="8">
        <v>672</v>
      </c>
      <c r="AG682" s="8">
        <v>1</v>
      </c>
      <c r="AH682" s="8">
        <v>1</v>
      </c>
      <c r="AI682" s="8">
        <v>1</v>
      </c>
      <c r="AJ682" s="8">
        <v>1</v>
      </c>
      <c r="AK682" s="8">
        <v>1</v>
      </c>
      <c r="AL682" s="8">
        <v>1</v>
      </c>
      <c r="AM682" s="8">
        <v>1</v>
      </c>
      <c r="AN682" s="8">
        <v>0.14224812328874606</v>
      </c>
      <c r="AO682" s="8">
        <v>0.90260526954831832</v>
      </c>
      <c r="AP682" s="8">
        <v>1</v>
      </c>
      <c r="AQ682" s="8">
        <v>1</v>
      </c>
      <c r="AR682" s="8">
        <v>8.2815531101415769E-3</v>
      </c>
      <c r="AS682" s="47">
        <v>8.2815531101415769E-3</v>
      </c>
      <c r="AT682" s="47">
        <v>0.8349166522049728</v>
      </c>
      <c r="AU682" s="13">
        <v>0</v>
      </c>
    </row>
    <row r="683" spans="4:47" x14ac:dyDescent="0.25">
      <c r="D683" s="8">
        <v>679</v>
      </c>
      <c r="E683" s="8">
        <f t="shared" ca="1" si="101"/>
        <v>6.0909043139889874E-2</v>
      </c>
      <c r="F683" s="21">
        <f t="shared" ca="1" si="102"/>
        <v>330.67729391821626</v>
      </c>
      <c r="H683" s="8">
        <v>679</v>
      </c>
      <c r="I683" s="21">
        <f t="shared" ca="1" si="103"/>
        <v>3.4236212246384845E-2</v>
      </c>
      <c r="J683" s="21">
        <f t="shared" ca="1" si="104"/>
        <v>29.961917591899798</v>
      </c>
      <c r="Q683" s="26"/>
      <c r="R683" s="42"/>
      <c r="S683" s="26"/>
      <c r="T683" s="26"/>
      <c r="U683" s="26"/>
      <c r="V683" s="26"/>
      <c r="W683" s="26"/>
      <c r="X683" s="26"/>
      <c r="Y683" s="26"/>
      <c r="AF683" s="8">
        <v>673</v>
      </c>
      <c r="AG683" s="8">
        <v>0.9760833490912656</v>
      </c>
      <c r="AH683" s="8">
        <v>0.20257567241839883</v>
      </c>
      <c r="AI683" s="8">
        <v>1</v>
      </c>
      <c r="AJ683" s="8">
        <v>1</v>
      </c>
      <c r="AK683" s="8">
        <v>1</v>
      </c>
      <c r="AL683" s="8">
        <v>1</v>
      </c>
      <c r="AM683" s="8">
        <v>1</v>
      </c>
      <c r="AN683" s="8">
        <v>0.95466830985101447</v>
      </c>
      <c r="AO683" s="8">
        <v>1</v>
      </c>
      <c r="AP683" s="8">
        <v>1</v>
      </c>
      <c r="AQ683" s="8">
        <v>0.42638441432451751</v>
      </c>
      <c r="AR683" s="8">
        <v>0.98948256479132157</v>
      </c>
      <c r="AS683" s="47">
        <v>0.20257567241839883</v>
      </c>
      <c r="AT683" s="47">
        <v>0.88490660874847216</v>
      </c>
      <c r="AU683" s="13">
        <v>0</v>
      </c>
    </row>
    <row r="684" spans="4:47" x14ac:dyDescent="0.25">
      <c r="D684" s="8">
        <v>680</v>
      </c>
      <c r="E684" s="8">
        <f t="shared" ca="1" si="101"/>
        <v>0.38105623571051084</v>
      </c>
      <c r="F684" s="21">
        <f t="shared" ca="1" si="102"/>
        <v>133.75189454882141</v>
      </c>
      <c r="H684" s="8">
        <v>680</v>
      </c>
      <c r="I684" s="21">
        <f t="shared" ca="1" si="103"/>
        <v>0.92291892317667512</v>
      </c>
      <c r="J684" s="21">
        <f t="shared" ca="1" si="104"/>
        <v>61.305273481888705</v>
      </c>
      <c r="Q684" s="26"/>
      <c r="R684" s="42"/>
      <c r="S684" s="26"/>
      <c r="T684" s="26"/>
      <c r="U684" s="26"/>
      <c r="V684" s="26"/>
      <c r="W684" s="26"/>
      <c r="X684" s="26"/>
      <c r="Y684" s="26"/>
      <c r="AF684" s="8">
        <v>674</v>
      </c>
      <c r="AG684" s="8">
        <v>1</v>
      </c>
      <c r="AH684" s="8">
        <v>1</v>
      </c>
      <c r="AI684" s="8">
        <v>1</v>
      </c>
      <c r="AJ684" s="8">
        <v>1</v>
      </c>
      <c r="AK684" s="8">
        <v>1</v>
      </c>
      <c r="AL684" s="8">
        <v>0.18641419630657766</v>
      </c>
      <c r="AM684" s="8">
        <v>0.84586790849918481</v>
      </c>
      <c r="AN684" s="8">
        <v>0.45863404786711814</v>
      </c>
      <c r="AO684" s="8">
        <v>1</v>
      </c>
      <c r="AP684" s="8">
        <v>1</v>
      </c>
      <c r="AQ684" s="8">
        <v>1</v>
      </c>
      <c r="AR684" s="8">
        <v>1</v>
      </c>
      <c r="AS684" s="47">
        <v>0.18641419630657766</v>
      </c>
      <c r="AT684" s="47">
        <v>0.87406023708644587</v>
      </c>
      <c r="AU684" s="13">
        <v>0</v>
      </c>
    </row>
    <row r="685" spans="4:47" x14ac:dyDescent="0.25">
      <c r="D685" s="8">
        <v>681</v>
      </c>
      <c r="E685" s="8">
        <f t="shared" ca="1" si="101"/>
        <v>0.38964575252534095</v>
      </c>
      <c r="F685" s="21">
        <f t="shared" ca="1" si="102"/>
        <v>131.12055400111169</v>
      </c>
      <c r="H685" s="8">
        <v>681</v>
      </c>
      <c r="I685" s="21">
        <f t="shared" ca="1" si="103"/>
        <v>0.64398329776418262</v>
      </c>
      <c r="J685" s="21">
        <f t="shared" ca="1" si="104"/>
        <v>31.625889435120413</v>
      </c>
      <c r="Q685" s="26"/>
      <c r="R685" s="42"/>
      <c r="S685" s="26"/>
      <c r="T685" s="26"/>
      <c r="U685" s="26"/>
      <c r="V685" s="26"/>
      <c r="W685" s="26"/>
      <c r="X685" s="26"/>
      <c r="Y685" s="26"/>
      <c r="AF685" s="8">
        <v>675</v>
      </c>
      <c r="AG685" s="8">
        <v>1</v>
      </c>
      <c r="AH685" s="8">
        <v>1</v>
      </c>
      <c r="AI685" s="8">
        <v>1</v>
      </c>
      <c r="AJ685" s="8">
        <v>1</v>
      </c>
      <c r="AK685" s="8">
        <v>0.74409990907400736</v>
      </c>
      <c r="AL685" s="8">
        <v>0.25864978233657893</v>
      </c>
      <c r="AM685" s="8">
        <v>1</v>
      </c>
      <c r="AN685" s="8">
        <v>1</v>
      </c>
      <c r="AO685" s="8">
        <v>1</v>
      </c>
      <c r="AP685" s="8">
        <v>1</v>
      </c>
      <c r="AQ685" s="8">
        <v>0.68072504498389508</v>
      </c>
      <c r="AR685" s="8">
        <v>1</v>
      </c>
      <c r="AS685" s="47">
        <v>0.25864978233657893</v>
      </c>
      <c r="AT685" s="47">
        <v>0.8910913479476944</v>
      </c>
      <c r="AU685" s="13">
        <v>0</v>
      </c>
    </row>
    <row r="686" spans="4:47" x14ac:dyDescent="0.25">
      <c r="D686" s="8">
        <v>682</v>
      </c>
      <c r="E686" s="8">
        <f t="shared" ca="1" si="101"/>
        <v>0.60642242545753189</v>
      </c>
      <c r="F686" s="21">
        <f t="shared" ca="1" si="102"/>
        <v>76.520087508142282</v>
      </c>
      <c r="H686" s="8">
        <v>682</v>
      </c>
      <c r="I686" s="21">
        <f t="shared" ca="1" si="103"/>
        <v>4.3893495106185343E-2</v>
      </c>
      <c r="J686" s="21">
        <f t="shared" ca="1" si="104"/>
        <v>26.737881565949714</v>
      </c>
      <c r="Q686" s="26"/>
      <c r="R686" s="42"/>
      <c r="S686" s="26"/>
      <c r="T686" s="26"/>
      <c r="U686" s="26"/>
      <c r="V686" s="26"/>
      <c r="W686" s="26"/>
      <c r="X686" s="26"/>
      <c r="Y686" s="26"/>
      <c r="AF686" s="8">
        <v>676</v>
      </c>
      <c r="AG686" s="8">
        <v>0.58001620252475883</v>
      </c>
      <c r="AH686" s="8">
        <v>0.22489758659087652</v>
      </c>
      <c r="AI686" s="8">
        <v>1</v>
      </c>
      <c r="AJ686" s="8">
        <v>0.92387692946964917</v>
      </c>
      <c r="AK686" s="8">
        <v>0</v>
      </c>
      <c r="AL686" s="8">
        <v>0</v>
      </c>
      <c r="AM686" s="8">
        <v>0.54685237650682539</v>
      </c>
      <c r="AN686" s="8">
        <v>0.3133157487337162</v>
      </c>
      <c r="AO686" s="8">
        <v>0.68292343807649258</v>
      </c>
      <c r="AP686" s="8">
        <v>1</v>
      </c>
      <c r="AQ686" s="8">
        <v>1</v>
      </c>
      <c r="AR686" s="8">
        <v>1</v>
      </c>
      <c r="AS686" s="47">
        <v>0</v>
      </c>
      <c r="AT686" s="47">
        <v>0.60862152770315914</v>
      </c>
      <c r="AU686" s="13">
        <v>2</v>
      </c>
    </row>
    <row r="687" spans="4:47" x14ac:dyDescent="0.25">
      <c r="D687" s="8">
        <v>683</v>
      </c>
      <c r="E687" s="8">
        <f t="shared" ca="1" si="101"/>
        <v>0.67065241019124289</v>
      </c>
      <c r="F687" s="21">
        <f t="shared" ca="1" si="102"/>
        <v>63.21358961702542</v>
      </c>
      <c r="H687" s="8">
        <v>683</v>
      </c>
      <c r="I687" s="21">
        <f t="shared" ca="1" si="103"/>
        <v>0.19032347456279497</v>
      </c>
      <c r="J687" s="21">
        <f t="shared" ca="1" si="104"/>
        <v>3.3935623941451354</v>
      </c>
      <c r="Q687" s="26"/>
      <c r="R687" s="42"/>
      <c r="S687" s="26"/>
      <c r="T687" s="26"/>
      <c r="U687" s="26"/>
      <c r="V687" s="26"/>
      <c r="W687" s="26"/>
      <c r="X687" s="26"/>
      <c r="Y687" s="26"/>
      <c r="AF687" s="8">
        <v>677</v>
      </c>
      <c r="AG687" s="8">
        <v>0.40590013806931602</v>
      </c>
      <c r="AH687" s="8">
        <v>1</v>
      </c>
      <c r="AI687" s="8">
        <v>1</v>
      </c>
      <c r="AJ687" s="8">
        <v>1</v>
      </c>
      <c r="AK687" s="8">
        <v>1</v>
      </c>
      <c r="AL687" s="8">
        <v>1</v>
      </c>
      <c r="AM687" s="8">
        <v>1</v>
      </c>
      <c r="AN687" s="8">
        <v>0.40020125794093941</v>
      </c>
      <c r="AO687" s="8">
        <v>3.881752014979914E-2</v>
      </c>
      <c r="AP687" s="8">
        <v>1</v>
      </c>
      <c r="AQ687" s="8">
        <v>1</v>
      </c>
      <c r="AR687" s="8">
        <v>1</v>
      </c>
      <c r="AS687" s="47">
        <v>3.881752014979914E-2</v>
      </c>
      <c r="AT687" s="47">
        <v>0.81959909282414212</v>
      </c>
      <c r="AU687" s="13">
        <v>0</v>
      </c>
    </row>
    <row r="688" spans="4:47" x14ac:dyDescent="0.25">
      <c r="D688" s="8">
        <v>684</v>
      </c>
      <c r="E688" s="8">
        <f t="shared" ca="1" si="101"/>
        <v>0.5504131330024149</v>
      </c>
      <c r="F688" s="21">
        <f t="shared" ca="1" si="102"/>
        <v>88.951285611085964</v>
      </c>
      <c r="H688" s="8">
        <v>684</v>
      </c>
      <c r="I688" s="21">
        <f t="shared" ca="1" si="103"/>
        <v>0.28462740165051048</v>
      </c>
      <c r="J688" s="21">
        <f t="shared" ca="1" si="104"/>
        <v>5.2516096950852624</v>
      </c>
      <c r="Q688" s="26"/>
      <c r="R688" s="42"/>
      <c r="S688" s="26"/>
      <c r="T688" s="26"/>
      <c r="U688" s="26"/>
      <c r="V688" s="26"/>
      <c r="W688" s="26"/>
      <c r="X688" s="26"/>
      <c r="Y688" s="26"/>
      <c r="AF688" s="8">
        <v>678</v>
      </c>
      <c r="AG688" s="8">
        <v>5.7838066871843168E-2</v>
      </c>
      <c r="AH688" s="8">
        <v>0.69457994722766414</v>
      </c>
      <c r="AI688" s="8">
        <v>0.99991640606036059</v>
      </c>
      <c r="AJ688" s="8">
        <v>0.43546807168386292</v>
      </c>
      <c r="AK688" s="8">
        <v>1</v>
      </c>
      <c r="AL688" s="8">
        <v>1</v>
      </c>
      <c r="AM688" s="8">
        <v>1</v>
      </c>
      <c r="AN688" s="8">
        <v>1</v>
      </c>
      <c r="AO688" s="8">
        <v>1</v>
      </c>
      <c r="AP688" s="8">
        <v>1</v>
      </c>
      <c r="AQ688" s="8">
        <v>0.17908830029700767</v>
      </c>
      <c r="AR688" s="8">
        <v>0</v>
      </c>
      <c r="AS688" s="47">
        <v>0</v>
      </c>
      <c r="AT688" s="47">
        <v>0.69774059819917544</v>
      </c>
      <c r="AU688" s="13">
        <v>1</v>
      </c>
    </row>
    <row r="689" spans="4:47" x14ac:dyDescent="0.25">
      <c r="D689" s="8">
        <v>685</v>
      </c>
      <c r="E689" s="8">
        <f t="shared" ca="1" si="101"/>
        <v>0.81098172838213489</v>
      </c>
      <c r="F689" s="21">
        <f t="shared" ca="1" si="102"/>
        <v>36.520363360336454</v>
      </c>
      <c r="H689" s="8">
        <v>685</v>
      </c>
      <c r="I689" s="21">
        <f t="shared" ca="1" si="103"/>
        <v>0.84688740568182874</v>
      </c>
      <c r="J689" s="21">
        <f t="shared" ca="1" si="104"/>
        <v>50.010730257272343</v>
      </c>
      <c r="Q689" s="26"/>
      <c r="R689" s="42"/>
      <c r="S689" s="26"/>
      <c r="T689" s="26"/>
      <c r="U689" s="26"/>
      <c r="V689" s="26"/>
      <c r="W689" s="26"/>
      <c r="X689" s="26"/>
      <c r="Y689" s="26"/>
      <c r="AF689" s="8">
        <v>679</v>
      </c>
      <c r="AG689" s="8">
        <v>1</v>
      </c>
      <c r="AH689" s="8">
        <v>1</v>
      </c>
      <c r="AI689" s="8">
        <v>0.71216174551532718</v>
      </c>
      <c r="AJ689" s="8">
        <v>0.64747324814476692</v>
      </c>
      <c r="AK689" s="8">
        <v>1</v>
      </c>
      <c r="AL689" s="8">
        <v>0.65679572363248251</v>
      </c>
      <c r="AM689" s="8">
        <v>0.79282959480934223</v>
      </c>
      <c r="AN689" s="8">
        <v>0.88113898331099449</v>
      </c>
      <c r="AO689" s="8">
        <v>0</v>
      </c>
      <c r="AP689" s="8">
        <v>0.71901471761380131</v>
      </c>
      <c r="AQ689" s="8">
        <v>1</v>
      </c>
      <c r="AR689" s="8">
        <v>1</v>
      </c>
      <c r="AS689" s="47">
        <v>0</v>
      </c>
      <c r="AT689" s="47">
        <v>0.78462346693712581</v>
      </c>
      <c r="AU689" s="13">
        <v>1</v>
      </c>
    </row>
    <row r="690" spans="4:47" x14ac:dyDescent="0.25">
      <c r="D690" s="8">
        <v>686</v>
      </c>
      <c r="E690" s="8">
        <f t="shared" ca="1" si="101"/>
        <v>0.27523005092312591</v>
      </c>
      <c r="F690" s="21">
        <f t="shared" ca="1" si="102"/>
        <v>171.22660400126261</v>
      </c>
      <c r="H690" s="8">
        <v>686</v>
      </c>
      <c r="I690" s="21">
        <f t="shared" ca="1" si="103"/>
        <v>0.28391447893448429</v>
      </c>
      <c r="J690" s="21">
        <f t="shared" ca="1" si="104"/>
        <v>5.1925102642242571</v>
      </c>
      <c r="Q690" s="26"/>
      <c r="R690" s="42"/>
      <c r="S690" s="26"/>
      <c r="T690" s="26"/>
      <c r="U690" s="26"/>
      <c r="V690" s="26"/>
      <c r="W690" s="26"/>
      <c r="X690" s="26"/>
      <c r="Y690" s="26"/>
      <c r="AF690" s="8">
        <v>680</v>
      </c>
      <c r="AG690" s="8">
        <v>1</v>
      </c>
      <c r="AH690" s="8">
        <v>1</v>
      </c>
      <c r="AI690" s="8">
        <v>1</v>
      </c>
      <c r="AJ690" s="8">
        <v>1</v>
      </c>
      <c r="AK690" s="8">
        <v>1</v>
      </c>
      <c r="AL690" s="8">
        <v>1</v>
      </c>
      <c r="AM690" s="8">
        <v>1</v>
      </c>
      <c r="AN690" s="8">
        <v>1</v>
      </c>
      <c r="AO690" s="8">
        <v>1</v>
      </c>
      <c r="AP690" s="8">
        <v>1</v>
      </c>
      <c r="AQ690" s="8">
        <v>0.53334157624873724</v>
      </c>
      <c r="AR690" s="8">
        <v>1</v>
      </c>
      <c r="AS690" s="47">
        <v>0.53334157624873724</v>
      </c>
      <c r="AT690" s="47">
        <v>0.96164451311633459</v>
      </c>
      <c r="AU690" s="13">
        <v>0</v>
      </c>
    </row>
    <row r="691" spans="4:47" x14ac:dyDescent="0.25">
      <c r="D691" s="8">
        <v>687</v>
      </c>
      <c r="E691" s="8">
        <f t="shared" ca="1" si="101"/>
        <v>0.32869299955519393</v>
      </c>
      <c r="F691" s="21">
        <f t="shared" ca="1" si="102"/>
        <v>150.9818848610696</v>
      </c>
      <c r="H691" s="8">
        <v>687</v>
      </c>
      <c r="I691" s="21">
        <f t="shared" ca="1" si="103"/>
        <v>0.69565329007449661</v>
      </c>
      <c r="J691" s="21">
        <f t="shared" ca="1" si="104"/>
        <v>35.640259196077842</v>
      </c>
      <c r="Q691" s="26"/>
      <c r="R691" s="42"/>
      <c r="S691" s="26"/>
      <c r="T691" s="26"/>
      <c r="U691" s="26"/>
      <c r="V691" s="26"/>
      <c r="W691" s="26"/>
      <c r="X691" s="26"/>
      <c r="Y691" s="26"/>
      <c r="AF691" s="8">
        <v>681</v>
      </c>
      <c r="AG691" s="8">
        <v>1</v>
      </c>
      <c r="AH691" s="8">
        <v>1</v>
      </c>
      <c r="AI691" s="8">
        <v>1</v>
      </c>
      <c r="AJ691" s="8">
        <v>0.45620885531219152</v>
      </c>
      <c r="AK691" s="8">
        <v>0.80108178210643777</v>
      </c>
      <c r="AL691" s="8">
        <v>1</v>
      </c>
      <c r="AM691" s="8">
        <v>1</v>
      </c>
      <c r="AN691" s="8">
        <v>1</v>
      </c>
      <c r="AO691" s="8">
        <v>0.83315070353176757</v>
      </c>
      <c r="AP691" s="8">
        <v>3.0731781915810351E-2</v>
      </c>
      <c r="AQ691" s="8">
        <v>1</v>
      </c>
      <c r="AR691" s="8">
        <v>1</v>
      </c>
      <c r="AS691" s="47">
        <v>3.0731781915810351E-2</v>
      </c>
      <c r="AT691" s="47">
        <v>0.84237536232879029</v>
      </c>
      <c r="AU691" s="13">
        <v>0</v>
      </c>
    </row>
    <row r="692" spans="4:47" x14ac:dyDescent="0.25">
      <c r="D692" s="8">
        <v>688</v>
      </c>
      <c r="E692" s="8">
        <f t="shared" ca="1" si="101"/>
        <v>0.61599603068325925</v>
      </c>
      <c r="F692" s="21">
        <f t="shared" ca="1" si="102"/>
        <v>74.478323827695931</v>
      </c>
      <c r="H692" s="8">
        <v>688</v>
      </c>
      <c r="I692" s="21">
        <f t="shared" ca="1" si="103"/>
        <v>0.15906222908888057</v>
      </c>
      <c r="J692" s="21">
        <f t="shared" ca="1" si="104"/>
        <v>6.8120639280566486</v>
      </c>
      <c r="Q692" s="26"/>
      <c r="R692" s="42"/>
      <c r="S692" s="26"/>
      <c r="T692" s="26"/>
      <c r="U692" s="26"/>
      <c r="V692" s="26"/>
      <c r="W692" s="26"/>
      <c r="X692" s="26"/>
      <c r="Y692" s="26"/>
      <c r="AF692" s="8">
        <v>682</v>
      </c>
      <c r="AG692" s="8">
        <v>1</v>
      </c>
      <c r="AH692" s="8">
        <v>1</v>
      </c>
      <c r="AI692" s="8">
        <v>1</v>
      </c>
      <c r="AJ692" s="8">
        <v>1</v>
      </c>
      <c r="AK692" s="8">
        <v>0.90458357670051492</v>
      </c>
      <c r="AL692" s="8">
        <v>0.11299316621079925</v>
      </c>
      <c r="AM692" s="8">
        <v>0.61204753725741612</v>
      </c>
      <c r="AN692" s="8">
        <v>0.24897182240144297</v>
      </c>
      <c r="AO692" s="8">
        <v>1</v>
      </c>
      <c r="AP692" s="8">
        <v>1</v>
      </c>
      <c r="AQ692" s="8">
        <v>0.51009895545066686</v>
      </c>
      <c r="AR692" s="8">
        <v>0</v>
      </c>
      <c r="AS692" s="47">
        <v>0</v>
      </c>
      <c r="AT692" s="47">
        <v>0.6970587799369441</v>
      </c>
      <c r="AU692" s="13">
        <v>1</v>
      </c>
    </row>
    <row r="693" spans="4:47" x14ac:dyDescent="0.25">
      <c r="D693" s="8">
        <v>689</v>
      </c>
      <c r="E693" s="8">
        <f t="shared" ca="1" si="101"/>
        <v>0.87392367377925573</v>
      </c>
      <c r="F693" s="21">
        <f t="shared" ca="1" si="102"/>
        <v>25.098081985651223</v>
      </c>
      <c r="H693" s="8">
        <v>689</v>
      </c>
      <c r="I693" s="21">
        <f t="shared" ca="1" si="103"/>
        <v>0.50041201507930988</v>
      </c>
      <c r="J693" s="21">
        <f t="shared" ca="1" si="104"/>
        <v>21.279030410764307</v>
      </c>
      <c r="Q693" s="26"/>
      <c r="R693" s="42"/>
      <c r="S693" s="26"/>
      <c r="T693" s="26"/>
      <c r="U693" s="26"/>
      <c r="V693" s="26"/>
      <c r="W693" s="26"/>
      <c r="X693" s="26"/>
      <c r="Y693" s="26"/>
      <c r="AF693" s="8">
        <v>683</v>
      </c>
      <c r="AG693" s="8">
        <v>1</v>
      </c>
      <c r="AH693" s="8">
        <v>1</v>
      </c>
      <c r="AI693" s="8">
        <v>1</v>
      </c>
      <c r="AJ693" s="8">
        <v>1</v>
      </c>
      <c r="AK693" s="8">
        <v>1</v>
      </c>
      <c r="AL693" s="8">
        <v>1</v>
      </c>
      <c r="AM693" s="8">
        <v>1</v>
      </c>
      <c r="AN693" s="8">
        <v>1</v>
      </c>
      <c r="AO693" s="8">
        <v>1</v>
      </c>
      <c r="AP693" s="8">
        <v>0.98432885807931358</v>
      </c>
      <c r="AQ693" s="8">
        <v>0</v>
      </c>
      <c r="AR693" s="8">
        <v>0</v>
      </c>
      <c r="AS693" s="47">
        <v>0</v>
      </c>
      <c r="AT693" s="47">
        <v>0.8315457386313938</v>
      </c>
      <c r="AU693" s="13">
        <v>2</v>
      </c>
    </row>
    <row r="694" spans="4:47" x14ac:dyDescent="0.25">
      <c r="D694" s="8">
        <v>690</v>
      </c>
      <c r="E694" s="8">
        <f t="shared" ca="1" si="101"/>
        <v>0.66334622724099179</v>
      </c>
      <c r="F694" s="21">
        <f t="shared" ca="1" si="102"/>
        <v>64.683880517349735</v>
      </c>
      <c r="H694" s="8">
        <v>690</v>
      </c>
      <c r="I694" s="21">
        <f t="shared" ca="1" si="103"/>
        <v>0.33010011495294489</v>
      </c>
      <c r="J694" s="21">
        <f t="shared" ca="1" si="104"/>
        <v>8.8921183199862348</v>
      </c>
      <c r="Q694" s="26"/>
      <c r="R694" s="42"/>
      <c r="S694" s="26"/>
      <c r="T694" s="26"/>
      <c r="U694" s="26"/>
      <c r="V694" s="26"/>
      <c r="W694" s="26"/>
      <c r="X694" s="26"/>
      <c r="Y694" s="26"/>
      <c r="AF694" s="8">
        <v>684</v>
      </c>
      <c r="AG694" s="8">
        <v>1</v>
      </c>
      <c r="AH694" s="8">
        <v>1</v>
      </c>
      <c r="AI694" s="8">
        <v>1</v>
      </c>
      <c r="AJ694" s="8">
        <v>1</v>
      </c>
      <c r="AK694" s="8">
        <v>1</v>
      </c>
      <c r="AL694" s="8">
        <v>0.13520754008762501</v>
      </c>
      <c r="AM694" s="8">
        <v>0.60169755538593184</v>
      </c>
      <c r="AN694" s="8">
        <v>1</v>
      </c>
      <c r="AO694" s="8">
        <v>1</v>
      </c>
      <c r="AP694" s="8">
        <v>1</v>
      </c>
      <c r="AQ694" s="8">
        <v>0.42029700851538415</v>
      </c>
      <c r="AR694" s="8">
        <v>1</v>
      </c>
      <c r="AS694" s="47">
        <v>0.13520754008762501</v>
      </c>
      <c r="AT694" s="47">
        <v>0.84744591965768268</v>
      </c>
      <c r="AU694" s="13">
        <v>0</v>
      </c>
    </row>
    <row r="695" spans="4:47" x14ac:dyDescent="0.25">
      <c r="D695" s="8">
        <v>691</v>
      </c>
      <c r="E695" s="8">
        <f t="shared" ca="1" si="101"/>
        <v>0.43212073172557552</v>
      </c>
      <c r="F695" s="21">
        <f t="shared" ca="1" si="102"/>
        <v>118.78007564709847</v>
      </c>
      <c r="H695" s="8">
        <v>691</v>
      </c>
      <c r="I695" s="21">
        <f t="shared" ca="1" si="103"/>
        <v>1.2645189033799742E-2</v>
      </c>
      <c r="J695" s="21">
        <f t="shared" ca="1" si="104"/>
        <v>41.628771573397692</v>
      </c>
      <c r="Q695" s="26"/>
      <c r="R695" s="42"/>
      <c r="S695" s="26"/>
      <c r="T695" s="26"/>
      <c r="U695" s="26"/>
      <c r="V695" s="26"/>
      <c r="W695" s="26"/>
      <c r="X695" s="26"/>
      <c r="Y695" s="26"/>
      <c r="AF695" s="8">
        <v>685</v>
      </c>
      <c r="AG695" s="8">
        <v>1</v>
      </c>
      <c r="AH695" s="8">
        <v>1</v>
      </c>
      <c r="AI695" s="8">
        <v>0.99035671004446246</v>
      </c>
      <c r="AJ695" s="8">
        <v>9.1934644451005923E-2</v>
      </c>
      <c r="AK695" s="8">
        <v>0.7921900568237048</v>
      </c>
      <c r="AL695" s="8">
        <v>1</v>
      </c>
      <c r="AM695" s="8">
        <v>1</v>
      </c>
      <c r="AN695" s="8">
        <v>1</v>
      </c>
      <c r="AO695" s="8">
        <v>1</v>
      </c>
      <c r="AP695" s="8">
        <v>1</v>
      </c>
      <c r="AQ695" s="8">
        <v>1</v>
      </c>
      <c r="AR695" s="8">
        <v>1</v>
      </c>
      <c r="AS695" s="47">
        <v>9.1934644451005923E-2</v>
      </c>
      <c r="AT695" s="47">
        <v>0.90689586056559823</v>
      </c>
      <c r="AU695" s="13">
        <v>0</v>
      </c>
    </row>
    <row r="696" spans="4:47" x14ac:dyDescent="0.25">
      <c r="D696" s="8">
        <v>692</v>
      </c>
      <c r="E696" s="8">
        <f t="shared" ca="1" si="101"/>
        <v>0.88067915986438883</v>
      </c>
      <c r="F696" s="21">
        <f t="shared" ca="1" si="102"/>
        <v>23.873718262153837</v>
      </c>
      <c r="H696" s="8">
        <v>692</v>
      </c>
      <c r="I696" s="21">
        <f t="shared" ca="1" si="103"/>
        <v>0.18500532694512495</v>
      </c>
      <c r="J696" s="21">
        <f t="shared" ca="1" si="104"/>
        <v>3.9486793939823954</v>
      </c>
      <c r="Q696" s="26"/>
      <c r="R696" s="42"/>
      <c r="S696" s="26"/>
      <c r="T696" s="26"/>
      <c r="U696" s="26"/>
      <c r="V696" s="26"/>
      <c r="W696" s="26"/>
      <c r="X696" s="26"/>
      <c r="Y696" s="26"/>
      <c r="AF696" s="8">
        <v>686</v>
      </c>
      <c r="AG696" s="8">
        <v>0.52839503931247767</v>
      </c>
      <c r="AH696" s="8">
        <v>0.94183304898485531</v>
      </c>
      <c r="AI696" s="8">
        <v>1</v>
      </c>
      <c r="AJ696" s="8">
        <v>3.4548172754148253E-2</v>
      </c>
      <c r="AK696" s="8">
        <v>0.44509558784475012</v>
      </c>
      <c r="AL696" s="8">
        <v>1</v>
      </c>
      <c r="AM696" s="8">
        <v>1</v>
      </c>
      <c r="AN696" s="8">
        <v>1</v>
      </c>
      <c r="AO696" s="8">
        <v>1</v>
      </c>
      <c r="AP696" s="8">
        <v>1</v>
      </c>
      <c r="AQ696" s="8">
        <v>1</v>
      </c>
      <c r="AR696" s="8">
        <v>0.6505525523145127</v>
      </c>
      <c r="AS696" s="47">
        <v>3.4548172754148253E-2</v>
      </c>
      <c r="AT696" s="47">
        <v>0.79932358662417635</v>
      </c>
      <c r="AU696" s="13">
        <v>0</v>
      </c>
    </row>
    <row r="697" spans="4:47" x14ac:dyDescent="0.25">
      <c r="D697" s="8">
        <v>693</v>
      </c>
      <c r="E697" s="8">
        <f t="shared" ca="1" si="101"/>
        <v>0.2715621682453514</v>
      </c>
      <c r="F697" s="21">
        <f t="shared" ca="1" si="102"/>
        <v>172.73895732724597</v>
      </c>
      <c r="H697" s="8">
        <v>693</v>
      </c>
      <c r="I697" s="21">
        <f t="shared" ca="1" si="103"/>
        <v>0.58048596393483587</v>
      </c>
      <c r="J697" s="21">
        <f t="shared" ca="1" si="104"/>
        <v>26.960034947428287</v>
      </c>
      <c r="Q697" s="26"/>
      <c r="R697" s="42"/>
      <c r="S697" s="26"/>
      <c r="T697" s="26"/>
      <c r="U697" s="26"/>
      <c r="V697" s="26"/>
      <c r="W697" s="26"/>
      <c r="X697" s="26"/>
      <c r="Y697" s="26"/>
      <c r="AF697" s="8">
        <v>687</v>
      </c>
      <c r="AG697" s="8">
        <v>1</v>
      </c>
      <c r="AH697" s="8">
        <v>1</v>
      </c>
      <c r="AI697" s="8">
        <v>1</v>
      </c>
      <c r="AJ697" s="8">
        <v>1</v>
      </c>
      <c r="AK697" s="8">
        <v>1</v>
      </c>
      <c r="AL697" s="8">
        <v>1</v>
      </c>
      <c r="AM697" s="8">
        <v>1</v>
      </c>
      <c r="AN697" s="8">
        <v>1</v>
      </c>
      <c r="AO697" s="8">
        <v>0.99321047183475453</v>
      </c>
      <c r="AP697" s="8">
        <v>0.3631114056967612</v>
      </c>
      <c r="AQ697" s="8">
        <v>1</v>
      </c>
      <c r="AR697" s="8">
        <v>1</v>
      </c>
      <c r="AS697" s="47">
        <v>0.3631114056967612</v>
      </c>
      <c r="AT697" s="47">
        <v>0.94535004857984173</v>
      </c>
      <c r="AU697" s="13">
        <v>0</v>
      </c>
    </row>
    <row r="698" spans="4:47" x14ac:dyDescent="0.25">
      <c r="D698" s="8">
        <v>694</v>
      </c>
      <c r="E698" s="8">
        <f t="shared" ca="1" si="101"/>
        <v>0.21421867745034462</v>
      </c>
      <c r="F698" s="21">
        <f t="shared" ca="1" si="102"/>
        <v>199.11476849975386</v>
      </c>
      <c r="H698" s="8">
        <v>694</v>
      </c>
      <c r="I698" s="21">
        <f t="shared" ca="1" si="103"/>
        <v>0.69642194414348602</v>
      </c>
      <c r="J698" s="21">
        <f t="shared" ca="1" si="104"/>
        <v>35.702036071269681</v>
      </c>
      <c r="Q698" s="26"/>
      <c r="R698" s="42"/>
      <c r="S698" s="26"/>
      <c r="T698" s="26"/>
      <c r="U698" s="26"/>
      <c r="V698" s="26"/>
      <c r="W698" s="26"/>
      <c r="X698" s="26"/>
      <c r="Y698" s="26"/>
      <c r="AF698" s="8">
        <v>688</v>
      </c>
      <c r="AG698" s="8">
        <v>1</v>
      </c>
      <c r="AH698" s="8">
        <v>6.964964373349046E-2</v>
      </c>
      <c r="AI698" s="8">
        <v>0</v>
      </c>
      <c r="AJ698" s="8">
        <v>0.80392373511082649</v>
      </c>
      <c r="AK698" s="8">
        <v>0.79427625710940775</v>
      </c>
      <c r="AL698" s="8">
        <v>0.50911419597226393</v>
      </c>
      <c r="AM698" s="8">
        <v>0.91237071898485156</v>
      </c>
      <c r="AN698" s="8">
        <v>0</v>
      </c>
      <c r="AO698" s="8">
        <v>0.86784438794687346</v>
      </c>
      <c r="AP698" s="8">
        <v>1</v>
      </c>
      <c r="AQ698" s="8">
        <v>1</v>
      </c>
      <c r="AR698" s="8">
        <v>0.87222608220397357</v>
      </c>
      <c r="AS698" s="47">
        <v>0</v>
      </c>
      <c r="AT698" s="47">
        <v>0.65567595726762151</v>
      </c>
      <c r="AU698" s="13">
        <v>2</v>
      </c>
    </row>
    <row r="699" spans="4:47" x14ac:dyDescent="0.25">
      <c r="D699" s="8">
        <v>695</v>
      </c>
      <c r="E699" s="8">
        <f t="shared" ca="1" si="101"/>
        <v>0.64793665119648203</v>
      </c>
      <c r="F699" s="21">
        <f t="shared" ca="1" si="102"/>
        <v>67.819127379441269</v>
      </c>
      <c r="H699" s="8">
        <v>695</v>
      </c>
      <c r="I699" s="21">
        <f t="shared" ca="1" si="103"/>
        <v>0.24418112581156115</v>
      </c>
      <c r="J699" s="21">
        <f t="shared" ca="1" si="104"/>
        <v>1.7726142931379023</v>
      </c>
      <c r="Q699" s="26"/>
      <c r="R699" s="42"/>
      <c r="S699" s="26"/>
      <c r="T699" s="26"/>
      <c r="U699" s="26"/>
      <c r="V699" s="26"/>
      <c r="W699" s="26"/>
      <c r="X699" s="26"/>
      <c r="Y699" s="26"/>
      <c r="AF699" s="8">
        <v>689</v>
      </c>
      <c r="AG699" s="8">
        <v>1</v>
      </c>
      <c r="AH699" s="8">
        <v>1</v>
      </c>
      <c r="AI699" s="8">
        <v>0.77158963476610931</v>
      </c>
      <c r="AJ699" s="8">
        <v>0</v>
      </c>
      <c r="AK699" s="8">
        <v>0.65544111486345968</v>
      </c>
      <c r="AL699" s="8">
        <v>1</v>
      </c>
      <c r="AM699" s="8">
        <v>1</v>
      </c>
      <c r="AN699" s="8">
        <v>1</v>
      </c>
      <c r="AO699" s="8">
        <v>1</v>
      </c>
      <c r="AP699" s="8">
        <v>0.81860549513728453</v>
      </c>
      <c r="AQ699" s="8">
        <v>0.43747772099134941</v>
      </c>
      <c r="AR699" s="8">
        <v>1</v>
      </c>
      <c r="AS699" s="47">
        <v>0</v>
      </c>
      <c r="AT699" s="47">
        <v>0.80750426086989846</v>
      </c>
      <c r="AU699" s="13">
        <v>1</v>
      </c>
    </row>
    <row r="700" spans="4:47" x14ac:dyDescent="0.25">
      <c r="D700" s="8">
        <v>696</v>
      </c>
      <c r="E700" s="8">
        <f t="shared" ca="1" si="101"/>
        <v>0.36129065899303359</v>
      </c>
      <c r="F700" s="21">
        <f t="shared" ca="1" si="102"/>
        <v>140.00303072463373</v>
      </c>
      <c r="H700" s="8">
        <v>696</v>
      </c>
      <c r="I700" s="21">
        <f t="shared" ca="1" si="103"/>
        <v>0.81508644093683458</v>
      </c>
      <c r="J700" s="21">
        <f t="shared" ca="1" si="104"/>
        <v>46.458344428235208</v>
      </c>
      <c r="Q700" s="26"/>
      <c r="R700" s="42"/>
      <c r="S700" s="26"/>
      <c r="T700" s="26"/>
      <c r="U700" s="26"/>
      <c r="V700" s="26"/>
      <c r="W700" s="26"/>
      <c r="X700" s="26"/>
      <c r="Y700" s="26"/>
      <c r="AF700" s="8">
        <v>690</v>
      </c>
      <c r="AG700" s="8">
        <v>1</v>
      </c>
      <c r="AH700" s="8">
        <v>0.57635454527319652</v>
      </c>
      <c r="AI700" s="8">
        <v>0</v>
      </c>
      <c r="AJ700" s="8">
        <v>0.27415337630033415</v>
      </c>
      <c r="AK700" s="8">
        <v>1</v>
      </c>
      <c r="AL700" s="8">
        <v>1</v>
      </c>
      <c r="AM700" s="8">
        <v>1</v>
      </c>
      <c r="AN700" s="8">
        <v>1</v>
      </c>
      <c r="AO700" s="8">
        <v>0.70744869874300398</v>
      </c>
      <c r="AP700" s="8">
        <v>1</v>
      </c>
      <c r="AQ700" s="8">
        <v>1</v>
      </c>
      <c r="AR700" s="8">
        <v>1</v>
      </c>
      <c r="AS700" s="47">
        <v>0</v>
      </c>
      <c r="AT700" s="47">
        <v>0.79886572470945105</v>
      </c>
      <c r="AU700" s="13">
        <v>1</v>
      </c>
    </row>
    <row r="701" spans="4:47" x14ac:dyDescent="0.25">
      <c r="D701" s="8">
        <v>697</v>
      </c>
      <c r="E701" s="8">
        <f t="shared" ca="1" si="101"/>
        <v>0.99543625082294551</v>
      </c>
      <c r="F701" s="21">
        <f t="shared" ca="1" si="102"/>
        <v>1.4149624981195306</v>
      </c>
      <c r="H701" s="8">
        <v>697</v>
      </c>
      <c r="I701" s="21">
        <f t="shared" ca="1" si="103"/>
        <v>0.78606360488242122</v>
      </c>
      <c r="J701" s="21">
        <f t="shared" ca="1" si="104"/>
        <v>43.536094811632296</v>
      </c>
      <c r="Q701" s="26"/>
      <c r="R701" s="42"/>
      <c r="S701" s="26"/>
      <c r="T701" s="26"/>
      <c r="U701" s="26"/>
      <c r="V701" s="26"/>
      <c r="W701" s="26"/>
      <c r="X701" s="26"/>
      <c r="Y701" s="26"/>
      <c r="AF701" s="8">
        <v>691</v>
      </c>
      <c r="AG701" s="8">
        <v>1</v>
      </c>
      <c r="AH701" s="8">
        <v>1</v>
      </c>
      <c r="AI701" s="8">
        <v>1</v>
      </c>
      <c r="AJ701" s="8">
        <v>1</v>
      </c>
      <c r="AK701" s="8">
        <v>1</v>
      </c>
      <c r="AL701" s="8">
        <v>0.79765217962000556</v>
      </c>
      <c r="AM701" s="8">
        <v>0</v>
      </c>
      <c r="AN701" s="8">
        <v>8.0653993680419755E-2</v>
      </c>
      <c r="AO701" s="8">
        <v>1</v>
      </c>
      <c r="AP701" s="8">
        <v>1</v>
      </c>
      <c r="AQ701" s="8">
        <v>1</v>
      </c>
      <c r="AR701" s="8">
        <v>1</v>
      </c>
      <c r="AS701" s="47">
        <v>0</v>
      </c>
      <c r="AT701" s="47">
        <v>0.82035572381559774</v>
      </c>
      <c r="AU701" s="13">
        <v>1</v>
      </c>
    </row>
    <row r="702" spans="4:47" x14ac:dyDescent="0.25">
      <c r="D702" s="8">
        <v>698</v>
      </c>
      <c r="E702" s="8">
        <f t="shared" ca="1" si="101"/>
        <v>0.22265652498128807</v>
      </c>
      <c r="F702" s="21">
        <f t="shared" ca="1" si="102"/>
        <v>194.86289326278063</v>
      </c>
      <c r="H702" s="8">
        <v>698</v>
      </c>
      <c r="I702" s="21">
        <f t="shared" ca="1" si="103"/>
        <v>0.46867467186742162</v>
      </c>
      <c r="J702" s="21">
        <f t="shared" ca="1" si="104"/>
        <v>19.040557855811834</v>
      </c>
      <c r="Q702" s="26"/>
      <c r="R702" s="42"/>
      <c r="S702" s="26"/>
      <c r="T702" s="26"/>
      <c r="U702" s="26"/>
      <c r="V702" s="26"/>
      <c r="W702" s="26"/>
      <c r="X702" s="26"/>
      <c r="Y702" s="26"/>
      <c r="AF702" s="8">
        <v>692</v>
      </c>
      <c r="AG702" s="8">
        <v>1</v>
      </c>
      <c r="AH702" s="8">
        <v>1</v>
      </c>
      <c r="AI702" s="8">
        <v>1</v>
      </c>
      <c r="AJ702" s="8">
        <v>1</v>
      </c>
      <c r="AK702" s="8">
        <v>1</v>
      </c>
      <c r="AL702" s="8">
        <v>1</v>
      </c>
      <c r="AM702" s="8">
        <v>8.5986085074827925E-2</v>
      </c>
      <c r="AN702" s="8">
        <v>0.34373256511636069</v>
      </c>
      <c r="AO702" s="8">
        <v>1</v>
      </c>
      <c r="AP702" s="8">
        <v>1</v>
      </c>
      <c r="AQ702" s="8">
        <v>0.40454694099147065</v>
      </c>
      <c r="AR702" s="8">
        <v>0</v>
      </c>
      <c r="AS702" s="47">
        <v>0</v>
      </c>
      <c r="AT702" s="47">
        <v>0.73276078461827665</v>
      </c>
      <c r="AU702" s="13">
        <v>1</v>
      </c>
    </row>
    <row r="703" spans="4:47" x14ac:dyDescent="0.25">
      <c r="D703" s="8">
        <v>699</v>
      </c>
      <c r="E703" s="8">
        <f t="shared" ca="1" si="101"/>
        <v>0.86032882976766079</v>
      </c>
      <c r="F703" s="21">
        <f t="shared" ca="1" si="102"/>
        <v>27.559341582041039</v>
      </c>
      <c r="H703" s="8">
        <v>699</v>
      </c>
      <c r="I703" s="21">
        <f t="shared" ca="1" si="103"/>
        <v>0.65521491415434985</v>
      </c>
      <c r="J703" s="21">
        <f t="shared" ca="1" si="104"/>
        <v>32.477935780076521</v>
      </c>
      <c r="Q703" s="26"/>
      <c r="R703" s="42"/>
      <c r="S703" s="26"/>
      <c r="T703" s="26"/>
      <c r="U703" s="26"/>
      <c r="V703" s="26"/>
      <c r="W703" s="26"/>
      <c r="X703" s="26"/>
      <c r="Y703" s="26"/>
      <c r="AF703" s="8">
        <v>693</v>
      </c>
      <c r="AG703" s="8">
        <v>0.44895169917553207</v>
      </c>
      <c r="AH703" s="8">
        <v>1</v>
      </c>
      <c r="AI703" s="8">
        <v>1</v>
      </c>
      <c r="AJ703" s="8">
        <v>0.96407415916643613</v>
      </c>
      <c r="AK703" s="8">
        <v>1</v>
      </c>
      <c r="AL703" s="8">
        <v>1</v>
      </c>
      <c r="AM703" s="8">
        <v>1</v>
      </c>
      <c r="AN703" s="8">
        <v>1</v>
      </c>
      <c r="AO703" s="8">
        <v>1</v>
      </c>
      <c r="AP703" s="8">
        <v>0.17696258788501221</v>
      </c>
      <c r="AQ703" s="8">
        <v>1</v>
      </c>
      <c r="AR703" s="8">
        <v>1</v>
      </c>
      <c r="AS703" s="47">
        <v>0.17696258788501221</v>
      </c>
      <c r="AT703" s="47">
        <v>0.8803440210243012</v>
      </c>
      <c r="AU703" s="13">
        <v>0</v>
      </c>
    </row>
    <row r="704" spans="4:47" x14ac:dyDescent="0.25">
      <c r="D704" s="8">
        <v>700</v>
      </c>
      <c r="E704" s="8">
        <f t="shared" ca="1" si="101"/>
        <v>0.62107065246046067</v>
      </c>
      <c r="F704" s="21">
        <f t="shared" ca="1" si="102"/>
        <v>73.404952474595717</v>
      </c>
      <c r="H704" s="8">
        <v>700</v>
      </c>
      <c r="I704" s="21">
        <f t="shared" ca="1" si="103"/>
        <v>0.81596886485719267</v>
      </c>
      <c r="J704" s="21">
        <f t="shared" ca="1" si="104"/>
        <v>46.551434305807476</v>
      </c>
      <c r="Q704" s="26"/>
      <c r="R704" s="42"/>
      <c r="S704" s="26"/>
      <c r="T704" s="26"/>
      <c r="U704" s="26"/>
      <c r="V704" s="26"/>
      <c r="W704" s="26"/>
      <c r="X704" s="26"/>
      <c r="Y704" s="26"/>
      <c r="AF704" s="8">
        <v>694</v>
      </c>
      <c r="AG704" s="8">
        <v>1</v>
      </c>
      <c r="AH704" s="8">
        <v>1</v>
      </c>
      <c r="AI704" s="8">
        <v>1</v>
      </c>
      <c r="AJ704" s="8">
        <v>0.66119214823508321</v>
      </c>
      <c r="AK704" s="8">
        <v>0</v>
      </c>
      <c r="AL704" s="8">
        <v>0</v>
      </c>
      <c r="AM704" s="8">
        <v>0.13332251779995144</v>
      </c>
      <c r="AN704" s="8">
        <v>0.83302335739145128</v>
      </c>
      <c r="AO704" s="8">
        <v>1</v>
      </c>
      <c r="AP704" s="8">
        <v>1</v>
      </c>
      <c r="AQ704" s="8">
        <v>1</v>
      </c>
      <c r="AR704" s="8">
        <v>1</v>
      </c>
      <c r="AS704" s="47">
        <v>0</v>
      </c>
      <c r="AT704" s="47">
        <v>0.71723968925475612</v>
      </c>
      <c r="AU704" s="13">
        <v>2</v>
      </c>
    </row>
    <row r="705" spans="4:47" x14ac:dyDescent="0.25">
      <c r="D705" s="8">
        <v>701</v>
      </c>
      <c r="E705" s="8">
        <f t="shared" ca="1" si="101"/>
        <v>0.87373667317694892</v>
      </c>
      <c r="F705" s="21">
        <f t="shared" ca="1" si="102"/>
        <v>25.131955947383382</v>
      </c>
      <c r="H705" s="8">
        <v>701</v>
      </c>
      <c r="I705" s="21">
        <f t="shared" ca="1" si="103"/>
        <v>0.20815720879620059</v>
      </c>
      <c r="J705" s="21">
        <f t="shared" ca="1" si="104"/>
        <v>1.5981384517687189</v>
      </c>
      <c r="Q705" s="26"/>
      <c r="R705" s="42"/>
      <c r="S705" s="26"/>
      <c r="T705" s="26"/>
      <c r="U705" s="26"/>
      <c r="V705" s="26"/>
      <c r="W705" s="26"/>
      <c r="X705" s="26"/>
      <c r="Y705" s="26"/>
      <c r="AF705" s="8">
        <v>695</v>
      </c>
      <c r="AG705" s="8">
        <v>1</v>
      </c>
      <c r="AH705" s="8">
        <v>0.94488430452033101</v>
      </c>
      <c r="AI705" s="8">
        <v>0</v>
      </c>
      <c r="AJ705" s="8">
        <v>0.76447212138227771</v>
      </c>
      <c r="AK705" s="8">
        <v>1</v>
      </c>
      <c r="AL705" s="8">
        <v>1</v>
      </c>
      <c r="AM705" s="8">
        <v>1</v>
      </c>
      <c r="AN705" s="8">
        <v>0.93113370509320614</v>
      </c>
      <c r="AO705" s="8">
        <v>0.8888883854425027</v>
      </c>
      <c r="AP705" s="8">
        <v>1</v>
      </c>
      <c r="AQ705" s="8">
        <v>0.18967864840014953</v>
      </c>
      <c r="AR705" s="8">
        <v>0</v>
      </c>
      <c r="AS705" s="47">
        <v>0</v>
      </c>
      <c r="AT705" s="47">
        <v>0.72496734257864814</v>
      </c>
      <c r="AU705" s="13">
        <v>2</v>
      </c>
    </row>
    <row r="706" spans="4:47" x14ac:dyDescent="0.25">
      <c r="D706" s="8">
        <v>702</v>
      </c>
      <c r="E706" s="8">
        <f t="shared" ca="1" si="101"/>
        <v>0.31916604570150298</v>
      </c>
      <c r="F706" s="21">
        <f t="shared" ca="1" si="102"/>
        <v>154.36786734346205</v>
      </c>
      <c r="H706" s="8">
        <v>702</v>
      </c>
      <c r="I706" s="21">
        <f t="shared" ca="1" si="103"/>
        <v>0.53314433508485892</v>
      </c>
      <c r="J706" s="21">
        <f t="shared" ca="1" si="104"/>
        <v>23.588028690380177</v>
      </c>
      <c r="Q706" s="26"/>
      <c r="R706" s="42"/>
      <c r="S706" s="26"/>
      <c r="T706" s="26"/>
      <c r="U706" s="26"/>
      <c r="V706" s="26"/>
      <c r="W706" s="26"/>
      <c r="X706" s="26"/>
      <c r="Y706" s="26"/>
      <c r="AF706" s="8">
        <v>696</v>
      </c>
      <c r="AG706" s="8">
        <v>1</v>
      </c>
      <c r="AH706" s="8">
        <v>1</v>
      </c>
      <c r="AI706" s="8">
        <v>1</v>
      </c>
      <c r="AJ706" s="8">
        <v>1</v>
      </c>
      <c r="AK706" s="8">
        <v>0.44583430988976974</v>
      </c>
      <c r="AL706" s="8">
        <v>0</v>
      </c>
      <c r="AM706" s="8">
        <v>0.95415431115355698</v>
      </c>
      <c r="AN706" s="8">
        <v>1</v>
      </c>
      <c r="AO706" s="8">
        <v>0.51721748170117887</v>
      </c>
      <c r="AP706" s="8">
        <v>1.7275892773355853E-2</v>
      </c>
      <c r="AQ706" s="8">
        <v>0.64660311048937724</v>
      </c>
      <c r="AR706" s="8">
        <v>1</v>
      </c>
      <c r="AS706" s="47">
        <v>0</v>
      </c>
      <c r="AT706" s="47">
        <v>0.71465703477817488</v>
      </c>
      <c r="AU706" s="13">
        <v>1</v>
      </c>
    </row>
    <row r="707" spans="4:47" x14ac:dyDescent="0.25">
      <c r="D707" s="8">
        <v>703</v>
      </c>
      <c r="E707" s="8">
        <f t="shared" ca="1" si="101"/>
        <v>0.87283455943815269</v>
      </c>
      <c r="F707" s="21">
        <f t="shared" ca="1" si="102"/>
        <v>25.295356979474416</v>
      </c>
      <c r="H707" s="8">
        <v>703</v>
      </c>
      <c r="I707" s="21">
        <f t="shared" ca="1" si="103"/>
        <v>0.53261546539181082</v>
      </c>
      <c r="J707" s="21">
        <f t="shared" ca="1" si="104"/>
        <v>23.550637691620739</v>
      </c>
      <c r="Q707" s="26"/>
      <c r="R707" s="42"/>
      <c r="S707" s="26"/>
      <c r="T707" s="26"/>
      <c r="U707" s="26"/>
      <c r="V707" s="26"/>
      <c r="W707" s="26"/>
      <c r="X707" s="26"/>
      <c r="Y707" s="26"/>
      <c r="AF707" s="8">
        <v>697</v>
      </c>
      <c r="AG707" s="8">
        <v>1</v>
      </c>
      <c r="AH707" s="8">
        <v>1</v>
      </c>
      <c r="AI707" s="8">
        <v>1</v>
      </c>
      <c r="AJ707" s="8">
        <v>1</v>
      </c>
      <c r="AK707" s="8">
        <v>1</v>
      </c>
      <c r="AL707" s="8">
        <v>0.88572698113833515</v>
      </c>
      <c r="AM707" s="8">
        <v>1</v>
      </c>
      <c r="AN707" s="8">
        <v>0.3153987665714193</v>
      </c>
      <c r="AO707" s="8">
        <v>0.59412692417899959</v>
      </c>
      <c r="AP707" s="8">
        <v>0.71193208015874032</v>
      </c>
      <c r="AQ707" s="8">
        <v>0.70438413445226611</v>
      </c>
      <c r="AR707" s="8">
        <v>1</v>
      </c>
      <c r="AS707" s="47">
        <v>0.3153987665714193</v>
      </c>
      <c r="AT707" s="47">
        <v>0.85034081490883007</v>
      </c>
      <c r="AU707" s="13">
        <v>0</v>
      </c>
    </row>
    <row r="708" spans="4:47" x14ac:dyDescent="0.25">
      <c r="D708" s="8">
        <v>704</v>
      </c>
      <c r="E708" s="8">
        <f t="shared" ca="1" si="101"/>
        <v>0.34713130651172408</v>
      </c>
      <c r="F708" s="21">
        <f t="shared" ca="1" si="102"/>
        <v>144.66281087789335</v>
      </c>
      <c r="H708" s="8">
        <v>704</v>
      </c>
      <c r="I708" s="21">
        <f t="shared" ca="1" si="103"/>
        <v>0.96834321967705417</v>
      </c>
      <c r="J708" s="21">
        <f t="shared" ca="1" si="104"/>
        <v>73.448497983312677</v>
      </c>
      <c r="Q708" s="26"/>
      <c r="R708" s="42"/>
      <c r="S708" s="26"/>
      <c r="T708" s="26"/>
      <c r="U708" s="26"/>
      <c r="V708" s="26"/>
      <c r="W708" s="26"/>
      <c r="X708" s="26"/>
      <c r="Y708" s="26"/>
      <c r="AF708" s="8">
        <v>698</v>
      </c>
      <c r="AG708" s="8">
        <v>1</v>
      </c>
      <c r="AH708" s="8">
        <v>0.79858522625935235</v>
      </c>
      <c r="AI708" s="8">
        <v>0.82815575374209605</v>
      </c>
      <c r="AJ708" s="8">
        <v>1</v>
      </c>
      <c r="AK708" s="8">
        <v>1</v>
      </c>
      <c r="AL708" s="8">
        <v>1</v>
      </c>
      <c r="AM708" s="8">
        <v>1</v>
      </c>
      <c r="AN708" s="8">
        <v>1</v>
      </c>
      <c r="AO708" s="8">
        <v>0.21303881559409396</v>
      </c>
      <c r="AP708" s="8">
        <v>0</v>
      </c>
      <c r="AQ708" s="8">
        <v>0.96403192205470989</v>
      </c>
      <c r="AR708" s="8">
        <v>1</v>
      </c>
      <c r="AS708" s="47">
        <v>0</v>
      </c>
      <c r="AT708" s="47">
        <v>0.81738448446775602</v>
      </c>
      <c r="AU708" s="13">
        <v>1</v>
      </c>
    </row>
    <row r="709" spans="4:47" x14ac:dyDescent="0.25">
      <c r="D709" s="8">
        <v>705</v>
      </c>
      <c r="E709" s="8">
        <f t="shared" ca="1" si="101"/>
        <v>0.49488970065115312</v>
      </c>
      <c r="F709" s="21">
        <f t="shared" ca="1" si="102"/>
        <v>102.24802993994149</v>
      </c>
      <c r="H709" s="8">
        <v>705</v>
      </c>
      <c r="I709" s="21">
        <f t="shared" ca="1" si="103"/>
        <v>0.90879489158322191</v>
      </c>
      <c r="J709" s="21">
        <f t="shared" ca="1" si="104"/>
        <v>58.73011650212046</v>
      </c>
      <c r="Q709" s="26"/>
      <c r="R709" s="42"/>
      <c r="S709" s="26"/>
      <c r="T709" s="26"/>
      <c r="U709" s="26"/>
      <c r="V709" s="26"/>
      <c r="W709" s="26"/>
      <c r="X709" s="26"/>
      <c r="Y709" s="26"/>
      <c r="AF709" s="8">
        <v>699</v>
      </c>
      <c r="AG709" s="8">
        <v>1</v>
      </c>
      <c r="AH709" s="8">
        <v>1</v>
      </c>
      <c r="AI709" s="8">
        <v>1</v>
      </c>
      <c r="AJ709" s="8">
        <v>1</v>
      </c>
      <c r="AK709" s="8">
        <v>0.42065960042847078</v>
      </c>
      <c r="AL709" s="8">
        <v>1</v>
      </c>
      <c r="AM709" s="8">
        <v>0.76383850870948777</v>
      </c>
      <c r="AN709" s="8">
        <v>0</v>
      </c>
      <c r="AO709" s="8">
        <v>0.43056782142278582</v>
      </c>
      <c r="AP709" s="8">
        <v>0.62804858997978663</v>
      </c>
      <c r="AQ709" s="8">
        <v>1</v>
      </c>
      <c r="AR709" s="8">
        <v>1</v>
      </c>
      <c r="AS709" s="47">
        <v>0</v>
      </c>
      <c r="AT709" s="47">
        <v>0.76741365017899632</v>
      </c>
      <c r="AU709" s="13">
        <v>1</v>
      </c>
    </row>
    <row r="710" spans="4:47" x14ac:dyDescent="0.25">
      <c r="D710" s="8">
        <v>706</v>
      </c>
      <c r="E710" s="8">
        <f t="shared" ref="E710:E773" ca="1" si="105">RAND()</f>
        <v>0.8520842170352243</v>
      </c>
      <c r="F710" s="21">
        <f t="shared" ref="F710:F773" ca="1" si="106">$B$6*(-LN(E710))^(1/$B$7)</f>
        <v>29.051752262520534</v>
      </c>
      <c r="H710" s="8">
        <v>706</v>
      </c>
      <c r="I710" s="21">
        <f t="shared" ref="I710:I773" ca="1" si="107">RAND()</f>
        <v>0.83371608281366494</v>
      </c>
      <c r="J710" s="21">
        <f t="shared" ref="J710:J773" ca="1" si="108">ABS(NORMINV(I710,$B$11,$B$13))</f>
        <v>48.486637688000641</v>
      </c>
      <c r="Q710" s="26"/>
      <c r="R710" s="42"/>
      <c r="S710" s="26"/>
      <c r="T710" s="26"/>
      <c r="U710" s="26"/>
      <c r="V710" s="26"/>
      <c r="W710" s="26"/>
      <c r="X710" s="26"/>
      <c r="Y710" s="26"/>
      <c r="AF710" s="8">
        <v>700</v>
      </c>
      <c r="AG710" s="8">
        <v>0.73139286946975668</v>
      </c>
      <c r="AH710" s="8">
        <v>0.64059993429769491</v>
      </c>
      <c r="AI710" s="8">
        <v>0.45715601255130511</v>
      </c>
      <c r="AJ710" s="8">
        <v>1</v>
      </c>
      <c r="AK710" s="8">
        <v>1</v>
      </c>
      <c r="AL710" s="8">
        <v>0.59180307214094985</v>
      </c>
      <c r="AM710" s="8">
        <v>0</v>
      </c>
      <c r="AN710" s="8">
        <v>0.38162857715266701</v>
      </c>
      <c r="AO710" s="8">
        <v>1</v>
      </c>
      <c r="AP710" s="8">
        <v>1</v>
      </c>
      <c r="AQ710" s="8">
        <v>1</v>
      </c>
      <c r="AR710" s="8">
        <v>1</v>
      </c>
      <c r="AS710" s="47">
        <v>0</v>
      </c>
      <c r="AT710" s="47">
        <v>0.73251066180534119</v>
      </c>
      <c r="AU710" s="13">
        <v>1</v>
      </c>
    </row>
    <row r="711" spans="4:47" x14ac:dyDescent="0.25">
      <c r="D711" s="8">
        <v>707</v>
      </c>
      <c r="E711" s="8">
        <f t="shared" ca="1" si="105"/>
        <v>1.2500813433526603E-2</v>
      </c>
      <c r="F711" s="21">
        <f t="shared" ca="1" si="106"/>
        <v>484.12420701397775</v>
      </c>
      <c r="H711" s="8">
        <v>707</v>
      </c>
      <c r="I711" s="21">
        <f t="shared" ca="1" si="107"/>
        <v>0.45064372576849132</v>
      </c>
      <c r="J711" s="21">
        <f t="shared" ca="1" si="108"/>
        <v>17.763458792226608</v>
      </c>
      <c r="Q711" s="26"/>
      <c r="R711" s="42"/>
      <c r="S711" s="26"/>
      <c r="T711" s="26"/>
      <c r="U711" s="26"/>
      <c r="V711" s="26"/>
      <c r="W711" s="26"/>
      <c r="X711" s="26"/>
      <c r="Y711" s="26"/>
      <c r="AF711" s="8">
        <v>701</v>
      </c>
      <c r="AG711" s="8">
        <v>0.73594737802411525</v>
      </c>
      <c r="AH711" s="8">
        <v>1</v>
      </c>
      <c r="AI711" s="8">
        <v>1</v>
      </c>
      <c r="AJ711" s="8">
        <v>0.67204058144173662</v>
      </c>
      <c r="AK711" s="8">
        <v>7.6046820831599624E-2</v>
      </c>
      <c r="AL711" s="8">
        <v>1</v>
      </c>
      <c r="AM711" s="8">
        <v>1</v>
      </c>
      <c r="AN711" s="8">
        <v>1</v>
      </c>
      <c r="AO711" s="8">
        <v>1</v>
      </c>
      <c r="AP711" s="8">
        <v>0.40896679458209323</v>
      </c>
      <c r="AQ711" s="8">
        <v>1</v>
      </c>
      <c r="AR711" s="8">
        <v>1</v>
      </c>
      <c r="AS711" s="47">
        <v>7.6046820831599624E-2</v>
      </c>
      <c r="AT711" s="47">
        <v>0.82194796778034018</v>
      </c>
      <c r="AU711" s="13">
        <v>0</v>
      </c>
    </row>
    <row r="712" spans="4:47" x14ac:dyDescent="0.25">
      <c r="D712" s="8">
        <v>708</v>
      </c>
      <c r="E712" s="8">
        <f t="shared" ca="1" si="105"/>
        <v>0.72407888566900036</v>
      </c>
      <c r="F712" s="21">
        <f t="shared" ca="1" si="106"/>
        <v>52.743827040819696</v>
      </c>
      <c r="H712" s="8">
        <v>708</v>
      </c>
      <c r="I712" s="21">
        <f t="shared" ca="1" si="107"/>
        <v>8.8242903707669074E-2</v>
      </c>
      <c r="J712" s="21">
        <f t="shared" ca="1" si="108"/>
        <v>16.74406950380385</v>
      </c>
      <c r="Q712" s="26"/>
      <c r="R712" s="42"/>
      <c r="S712" s="26"/>
      <c r="T712" s="26"/>
      <c r="U712" s="26"/>
      <c r="V712" s="26"/>
      <c r="W712" s="26"/>
      <c r="X712" s="26"/>
      <c r="Y712" s="26"/>
      <c r="AF712" s="8">
        <v>702</v>
      </c>
      <c r="AG712" s="8">
        <v>1</v>
      </c>
      <c r="AH712" s="8">
        <v>1</v>
      </c>
      <c r="AI712" s="8">
        <v>1</v>
      </c>
      <c r="AJ712" s="8">
        <v>1</v>
      </c>
      <c r="AK712" s="8">
        <v>1</v>
      </c>
      <c r="AL712" s="8">
        <v>0.52347977954389835</v>
      </c>
      <c r="AM712" s="8">
        <v>0</v>
      </c>
      <c r="AN712" s="8">
        <v>0.43579584591263426</v>
      </c>
      <c r="AO712" s="8">
        <v>1</v>
      </c>
      <c r="AP712" s="8">
        <v>1</v>
      </c>
      <c r="AQ712" s="8">
        <v>1</v>
      </c>
      <c r="AR712" s="8">
        <v>1</v>
      </c>
      <c r="AS712" s="47">
        <v>0</v>
      </c>
      <c r="AT712" s="47">
        <v>0.82798373865646191</v>
      </c>
      <c r="AU712" s="13">
        <v>1</v>
      </c>
    </row>
    <row r="713" spans="4:47" x14ac:dyDescent="0.25">
      <c r="D713" s="8">
        <v>709</v>
      </c>
      <c r="E713" s="8">
        <f t="shared" ca="1" si="105"/>
        <v>0.37240183988898412</v>
      </c>
      <c r="F713" s="21">
        <f t="shared" ca="1" si="106"/>
        <v>136.45427118751712</v>
      </c>
      <c r="H713" s="8">
        <v>709</v>
      </c>
      <c r="I713" s="21">
        <f t="shared" ca="1" si="107"/>
        <v>0.74510515250721621</v>
      </c>
      <c r="J713" s="21">
        <f t="shared" ca="1" si="108"/>
        <v>39.778673375753257</v>
      </c>
      <c r="Q713" s="26"/>
      <c r="R713" s="42"/>
      <c r="S713" s="26"/>
      <c r="T713" s="26"/>
      <c r="U713" s="26"/>
      <c r="V713" s="26"/>
      <c r="W713" s="26"/>
      <c r="X713" s="26"/>
      <c r="Y713" s="26"/>
      <c r="AF713" s="8">
        <v>703</v>
      </c>
      <c r="AG713" s="8">
        <v>1</v>
      </c>
      <c r="AH713" s="8">
        <v>1</v>
      </c>
      <c r="AI713" s="8">
        <v>1</v>
      </c>
      <c r="AJ713" s="8">
        <v>1</v>
      </c>
      <c r="AK713" s="8">
        <v>1</v>
      </c>
      <c r="AL713" s="8">
        <v>1</v>
      </c>
      <c r="AM713" s="8">
        <v>1</v>
      </c>
      <c r="AN713" s="8">
        <v>0.92587258402519157</v>
      </c>
      <c r="AO713" s="8">
        <v>0.36222826642406292</v>
      </c>
      <c r="AP713" s="8">
        <v>0.70493719327092663</v>
      </c>
      <c r="AQ713" s="8">
        <v>0.35493907852869599</v>
      </c>
      <c r="AR713" s="8">
        <v>1</v>
      </c>
      <c r="AS713" s="47">
        <v>0.35493907852869599</v>
      </c>
      <c r="AT713" s="47">
        <v>0.86320581765688342</v>
      </c>
      <c r="AU713" s="13">
        <v>0</v>
      </c>
    </row>
    <row r="714" spans="4:47" x14ac:dyDescent="0.25">
      <c r="D714" s="8">
        <v>710</v>
      </c>
      <c r="E714" s="8">
        <f t="shared" ca="1" si="105"/>
        <v>0.80257560743399792</v>
      </c>
      <c r="F714" s="21">
        <f t="shared" ca="1" si="106"/>
        <v>38.058563601173077</v>
      </c>
      <c r="H714" s="8">
        <v>710</v>
      </c>
      <c r="I714" s="21">
        <f t="shared" ca="1" si="107"/>
        <v>0.34869876633820307</v>
      </c>
      <c r="J714" s="21">
        <f t="shared" ca="1" si="108"/>
        <v>10.320093974044362</v>
      </c>
      <c r="Q714" s="26"/>
      <c r="R714" s="42"/>
      <c r="S714" s="26"/>
      <c r="T714" s="26"/>
      <c r="U714" s="26"/>
      <c r="V714" s="26"/>
      <c r="W714" s="26"/>
      <c r="X714" s="26"/>
      <c r="Y714" s="26"/>
      <c r="AF714" s="8">
        <v>704</v>
      </c>
      <c r="AG714" s="8">
        <v>0</v>
      </c>
      <c r="AH714" s="8">
        <v>0.50391534843583941</v>
      </c>
      <c r="AI714" s="8">
        <v>0.91674728514631321</v>
      </c>
      <c r="AJ714" s="8">
        <v>1</v>
      </c>
      <c r="AK714" s="8">
        <v>1</v>
      </c>
      <c r="AL714" s="8">
        <v>0.73681936918364954</v>
      </c>
      <c r="AM714" s="8">
        <v>1</v>
      </c>
      <c r="AN714" s="8">
        <v>1</v>
      </c>
      <c r="AO714" s="8">
        <v>0.760047960604182</v>
      </c>
      <c r="AP714" s="8">
        <v>0</v>
      </c>
      <c r="AQ714" s="8">
        <v>6.624427144124638E-2</v>
      </c>
      <c r="AR714" s="8">
        <v>1</v>
      </c>
      <c r="AS714" s="47">
        <v>0</v>
      </c>
      <c r="AT714" s="47">
        <v>0.66690998255510014</v>
      </c>
      <c r="AU714" s="13">
        <v>2</v>
      </c>
    </row>
    <row r="715" spans="4:47" x14ac:dyDescent="0.25">
      <c r="D715" s="8">
        <v>711</v>
      </c>
      <c r="E715" s="8">
        <f t="shared" ca="1" si="105"/>
        <v>0.66755835665340446</v>
      </c>
      <c r="F715" s="21">
        <f t="shared" ca="1" si="106"/>
        <v>63.834997846991151</v>
      </c>
      <c r="H715" s="8">
        <v>711</v>
      </c>
      <c r="I715" s="21">
        <f t="shared" ca="1" si="107"/>
        <v>0.92790791783411075</v>
      </c>
      <c r="J715" s="21">
        <f t="shared" ca="1" si="108"/>
        <v>62.300415876631291</v>
      </c>
      <c r="Q715" s="26"/>
      <c r="R715" s="42"/>
      <c r="S715" s="26"/>
      <c r="T715" s="26"/>
      <c r="U715" s="26"/>
      <c r="V715" s="26"/>
      <c r="W715" s="26"/>
      <c r="X715" s="26"/>
      <c r="Y715" s="26"/>
      <c r="AF715" s="8">
        <v>705</v>
      </c>
      <c r="AG715" s="8">
        <v>1</v>
      </c>
      <c r="AH715" s="8">
        <v>0.77730459689051457</v>
      </c>
      <c r="AI715" s="8">
        <v>0</v>
      </c>
      <c r="AJ715" s="8">
        <v>0</v>
      </c>
      <c r="AK715" s="8">
        <v>0.83326468970171264</v>
      </c>
      <c r="AL715" s="8">
        <v>0.39743534068935937</v>
      </c>
      <c r="AM715" s="8">
        <v>0</v>
      </c>
      <c r="AN715" s="8">
        <v>0.15242168754165533</v>
      </c>
      <c r="AO715" s="8">
        <v>1</v>
      </c>
      <c r="AP715" s="8">
        <v>1</v>
      </c>
      <c r="AQ715" s="8">
        <v>1</v>
      </c>
      <c r="AR715" s="8">
        <v>1</v>
      </c>
      <c r="AS715" s="47">
        <v>0</v>
      </c>
      <c r="AT715" s="47">
        <v>0.59518867569358791</v>
      </c>
      <c r="AU715" s="13">
        <v>3</v>
      </c>
    </row>
    <row r="716" spans="4:47" x14ac:dyDescent="0.25">
      <c r="D716" s="8">
        <v>712</v>
      </c>
      <c r="E716" s="8">
        <f t="shared" ca="1" si="105"/>
        <v>0.2157993455969589</v>
      </c>
      <c r="F716" s="21">
        <f t="shared" ca="1" si="106"/>
        <v>198.30690107241898</v>
      </c>
      <c r="H716" s="8">
        <v>712</v>
      </c>
      <c r="I716" s="21">
        <f t="shared" ca="1" si="107"/>
        <v>0.69051575853318325</v>
      </c>
      <c r="J716" s="21">
        <f t="shared" ca="1" si="108"/>
        <v>35.229115739724293</v>
      </c>
      <c r="Q716" s="26"/>
      <c r="R716" s="42"/>
      <c r="S716" s="26"/>
      <c r="T716" s="26"/>
      <c r="U716" s="26"/>
      <c r="V716" s="26"/>
      <c r="W716" s="26"/>
      <c r="X716" s="26"/>
      <c r="Y716" s="26"/>
      <c r="AF716" s="8">
        <v>706</v>
      </c>
      <c r="AG716" s="8">
        <v>1</v>
      </c>
      <c r="AH716" s="8">
        <v>0.73154442705682798</v>
      </c>
      <c r="AI716" s="8">
        <v>0.92738692722360283</v>
      </c>
      <c r="AJ716" s="8">
        <v>1</v>
      </c>
      <c r="AK716" s="8">
        <v>1</v>
      </c>
      <c r="AL716" s="8">
        <v>1</v>
      </c>
      <c r="AM716" s="8">
        <v>1</v>
      </c>
      <c r="AN716" s="8">
        <v>1</v>
      </c>
      <c r="AO716" s="8">
        <v>1</v>
      </c>
      <c r="AP716" s="8">
        <v>1</v>
      </c>
      <c r="AQ716" s="8">
        <v>1</v>
      </c>
      <c r="AR716" s="8">
        <v>1</v>
      </c>
      <c r="AS716" s="47">
        <v>0.73154442705682798</v>
      </c>
      <c r="AT716" s="47">
        <v>0.97323901014115854</v>
      </c>
      <c r="AU716" s="13">
        <v>0</v>
      </c>
    </row>
    <row r="717" spans="4:47" x14ac:dyDescent="0.25">
      <c r="D717" s="8">
        <v>713</v>
      </c>
      <c r="E717" s="8">
        <f t="shared" ca="1" si="105"/>
        <v>0.41262564865188045</v>
      </c>
      <c r="F717" s="21">
        <f t="shared" ca="1" si="106"/>
        <v>124.31271256558529</v>
      </c>
      <c r="H717" s="8">
        <v>713</v>
      </c>
      <c r="I717" s="21">
        <f t="shared" ca="1" si="107"/>
        <v>0.58876181541543149</v>
      </c>
      <c r="J717" s="21">
        <f t="shared" ca="1" si="108"/>
        <v>27.556632704756915</v>
      </c>
      <c r="Q717" s="26"/>
      <c r="R717" s="42"/>
      <c r="S717" s="26"/>
      <c r="T717" s="26"/>
      <c r="U717" s="26"/>
      <c r="V717" s="26"/>
      <c r="W717" s="26"/>
      <c r="X717" s="26"/>
      <c r="Y717" s="26"/>
      <c r="AF717" s="8">
        <v>707</v>
      </c>
      <c r="AG717" s="8">
        <v>0.25721697132816657</v>
      </c>
      <c r="AH717" s="8">
        <v>1</v>
      </c>
      <c r="AI717" s="8">
        <v>1</v>
      </c>
      <c r="AJ717" s="8">
        <v>1</v>
      </c>
      <c r="AK717" s="8">
        <v>0.65521380454822886</v>
      </c>
      <c r="AL717" s="8">
        <v>1</v>
      </c>
      <c r="AM717" s="8">
        <v>0.67026306356109999</v>
      </c>
      <c r="AN717" s="8">
        <v>0</v>
      </c>
      <c r="AO717" s="8">
        <v>0.98763017989598056</v>
      </c>
      <c r="AP717" s="8">
        <v>0.82242871909036164</v>
      </c>
      <c r="AQ717" s="8">
        <v>5.928413410850529E-2</v>
      </c>
      <c r="AR717" s="8">
        <v>0.91460133814196587</v>
      </c>
      <c r="AS717" s="47">
        <v>0</v>
      </c>
      <c r="AT717" s="47">
        <v>0.69402430196410714</v>
      </c>
      <c r="AU717" s="13">
        <v>1</v>
      </c>
    </row>
    <row r="718" spans="4:47" x14ac:dyDescent="0.25">
      <c r="D718" s="8">
        <v>714</v>
      </c>
      <c r="E718" s="8">
        <f t="shared" ca="1" si="105"/>
        <v>0.79741290767278528</v>
      </c>
      <c r="F718" s="21">
        <f t="shared" ca="1" si="106"/>
        <v>39.005769249755659</v>
      </c>
      <c r="H718" s="8">
        <v>714</v>
      </c>
      <c r="I718" s="21">
        <f t="shared" ca="1" si="107"/>
        <v>0.40451822656429004</v>
      </c>
      <c r="J718" s="21">
        <f t="shared" ca="1" si="108"/>
        <v>14.456845926704677</v>
      </c>
      <c r="Q718" s="26"/>
      <c r="R718" s="42"/>
      <c r="S718" s="26"/>
      <c r="T718" s="26"/>
      <c r="U718" s="26"/>
      <c r="V718" s="26"/>
      <c r="W718" s="26"/>
      <c r="X718" s="26"/>
      <c r="Y718" s="26"/>
      <c r="AF718" s="8">
        <v>708</v>
      </c>
      <c r="AG718" s="8">
        <v>1</v>
      </c>
      <c r="AH718" s="8">
        <v>1</v>
      </c>
      <c r="AI718" s="8">
        <v>1</v>
      </c>
      <c r="AJ718" s="8">
        <v>1</v>
      </c>
      <c r="AK718" s="8">
        <v>1</v>
      </c>
      <c r="AL718" s="8">
        <v>0.15609591812681173</v>
      </c>
      <c r="AM718" s="8">
        <v>1</v>
      </c>
      <c r="AN718" s="8">
        <v>1</v>
      </c>
      <c r="AO718" s="8">
        <v>1</v>
      </c>
      <c r="AP718" s="8">
        <v>1</v>
      </c>
      <c r="AQ718" s="8">
        <v>1</v>
      </c>
      <c r="AR718" s="8">
        <v>0.1553085643327288</v>
      </c>
      <c r="AS718" s="47">
        <v>0.1553085643327288</v>
      </c>
      <c r="AT718" s="47">
        <v>0.85889710421402454</v>
      </c>
      <c r="AU718" s="13">
        <v>0</v>
      </c>
    </row>
    <row r="719" spans="4:47" x14ac:dyDescent="0.25">
      <c r="D719" s="8">
        <v>715</v>
      </c>
      <c r="E719" s="8">
        <f t="shared" ca="1" si="105"/>
        <v>0.35688021249294233</v>
      </c>
      <c r="F719" s="21">
        <f t="shared" ca="1" si="106"/>
        <v>141.4374861710871</v>
      </c>
      <c r="H719" s="8">
        <v>715</v>
      </c>
      <c r="I719" s="21">
        <f t="shared" ca="1" si="107"/>
        <v>0.92013964607649679</v>
      </c>
      <c r="J719" s="21">
        <f t="shared" ca="1" si="108"/>
        <v>60.772001792304806</v>
      </c>
      <c r="Q719" s="26"/>
      <c r="R719" s="42"/>
      <c r="S719" s="26"/>
      <c r="T719" s="26"/>
      <c r="U719" s="26"/>
      <c r="V719" s="26"/>
      <c r="W719" s="26"/>
      <c r="X719" s="26"/>
      <c r="Y719" s="26"/>
      <c r="AF719" s="8">
        <v>709</v>
      </c>
      <c r="AG719" s="8">
        <v>1</v>
      </c>
      <c r="AH719" s="8">
        <v>0.55015571198444901</v>
      </c>
      <c r="AI719" s="8">
        <v>0.96151429151523771</v>
      </c>
      <c r="AJ719" s="8">
        <v>1</v>
      </c>
      <c r="AK719" s="8">
        <v>0.95379093383282099</v>
      </c>
      <c r="AL719" s="8">
        <v>1</v>
      </c>
      <c r="AM719" s="8">
        <v>1</v>
      </c>
      <c r="AN719" s="8">
        <v>0.69828722087573447</v>
      </c>
      <c r="AO719" s="8">
        <v>0.29462629676878954</v>
      </c>
      <c r="AP719" s="8">
        <v>0.84055874545283005</v>
      </c>
      <c r="AQ719" s="8">
        <v>0</v>
      </c>
      <c r="AR719" s="8">
        <v>0.20168878834937781</v>
      </c>
      <c r="AS719" s="47">
        <v>0</v>
      </c>
      <c r="AT719" s="47">
        <v>0.71116215950529937</v>
      </c>
      <c r="AU719" s="13">
        <v>1</v>
      </c>
    </row>
    <row r="720" spans="4:47" x14ac:dyDescent="0.25">
      <c r="D720" s="8">
        <v>716</v>
      </c>
      <c r="E720" s="8">
        <f t="shared" ca="1" si="105"/>
        <v>0.51449328330828947</v>
      </c>
      <c r="F720" s="21">
        <f t="shared" ca="1" si="106"/>
        <v>97.427803413070365</v>
      </c>
      <c r="H720" s="8">
        <v>716</v>
      </c>
      <c r="I720" s="21">
        <f t="shared" ca="1" si="107"/>
        <v>0.30145716709535864</v>
      </c>
      <c r="J720" s="21">
        <f t="shared" ca="1" si="108"/>
        <v>6.6271438630078947</v>
      </c>
      <c r="Q720" s="26"/>
      <c r="R720" s="42"/>
      <c r="S720" s="26"/>
      <c r="T720" s="26"/>
      <c r="U720" s="26"/>
      <c r="V720" s="26"/>
      <c r="W720" s="26"/>
      <c r="X720" s="26"/>
      <c r="Y720" s="26"/>
      <c r="AF720" s="8">
        <v>710</v>
      </c>
      <c r="AG720" s="8">
        <v>1</v>
      </c>
      <c r="AH720" s="8">
        <v>1</v>
      </c>
      <c r="AI720" s="8">
        <v>1</v>
      </c>
      <c r="AJ720" s="8">
        <v>1</v>
      </c>
      <c r="AK720" s="8">
        <v>1</v>
      </c>
      <c r="AL720" s="8">
        <v>0.98884626702929379</v>
      </c>
      <c r="AM720" s="8">
        <v>0.4188922497102589</v>
      </c>
      <c r="AN720" s="8">
        <v>1</v>
      </c>
      <c r="AO720" s="8">
        <v>1</v>
      </c>
      <c r="AP720" s="8">
        <v>1</v>
      </c>
      <c r="AQ720" s="8">
        <v>1</v>
      </c>
      <c r="AR720" s="8">
        <v>1</v>
      </c>
      <c r="AS720" s="47">
        <v>0.4188922497102589</v>
      </c>
      <c r="AT720" s="47">
        <v>0.94972889795040227</v>
      </c>
      <c r="AU720" s="13">
        <v>0</v>
      </c>
    </row>
    <row r="721" spans="4:47" x14ac:dyDescent="0.25">
      <c r="D721" s="8">
        <v>717</v>
      </c>
      <c r="E721" s="8">
        <f t="shared" ca="1" si="105"/>
        <v>0.87218607228825129</v>
      </c>
      <c r="F721" s="21">
        <f t="shared" ca="1" si="106"/>
        <v>25.41280750036756</v>
      </c>
      <c r="H721" s="8">
        <v>717</v>
      </c>
      <c r="I721" s="21">
        <f t="shared" ca="1" si="107"/>
        <v>0.56107621337047719</v>
      </c>
      <c r="J721" s="21">
        <f t="shared" ca="1" si="108"/>
        <v>25.570353755295002</v>
      </c>
      <c r="Q721" s="26"/>
      <c r="R721" s="42"/>
      <c r="S721" s="26"/>
      <c r="T721" s="26"/>
      <c r="U721" s="26"/>
      <c r="V721" s="26"/>
      <c r="W721" s="26"/>
      <c r="X721" s="26"/>
      <c r="Y721" s="26"/>
      <c r="AF721" s="8">
        <v>711</v>
      </c>
      <c r="AG721" s="8">
        <v>0.71919852274450313</v>
      </c>
      <c r="AH721" s="8">
        <v>2.2631825933006309E-2</v>
      </c>
      <c r="AI721" s="8">
        <v>1</v>
      </c>
      <c r="AJ721" s="8">
        <v>4.2119554529684439E-2</v>
      </c>
      <c r="AK721" s="8">
        <v>0.49575122803751936</v>
      </c>
      <c r="AL721" s="8">
        <v>1</v>
      </c>
      <c r="AM721" s="8">
        <v>1</v>
      </c>
      <c r="AN721" s="8">
        <v>1</v>
      </c>
      <c r="AO721" s="8">
        <v>1</v>
      </c>
      <c r="AP721" s="8">
        <v>1</v>
      </c>
      <c r="AQ721" s="8">
        <v>1</v>
      </c>
      <c r="AR721" s="8">
        <v>1</v>
      </c>
      <c r="AS721" s="47">
        <v>2.2631825933006309E-2</v>
      </c>
      <c r="AT721" s="47">
        <v>0.77961841105823948</v>
      </c>
      <c r="AU721" s="13">
        <v>0</v>
      </c>
    </row>
    <row r="722" spans="4:47" x14ac:dyDescent="0.25">
      <c r="D722" s="8">
        <v>718</v>
      </c>
      <c r="E722" s="8">
        <f t="shared" ca="1" si="105"/>
        <v>0.20990006233755476</v>
      </c>
      <c r="F722" s="21">
        <f t="shared" ca="1" si="106"/>
        <v>201.34973989125655</v>
      </c>
      <c r="H722" s="8">
        <v>718</v>
      </c>
      <c r="I722" s="21">
        <f t="shared" ca="1" si="107"/>
        <v>0.1469631636629336</v>
      </c>
      <c r="J722" s="21">
        <f t="shared" ca="1" si="108"/>
        <v>8.2520399921497081</v>
      </c>
      <c r="Q722" s="26"/>
      <c r="R722" s="42"/>
      <c r="S722" s="26"/>
      <c r="T722" s="26"/>
      <c r="U722" s="26"/>
      <c r="V722" s="26"/>
      <c r="W722" s="26"/>
      <c r="X722" s="26"/>
      <c r="Y722" s="26"/>
      <c r="AF722" s="8">
        <v>712</v>
      </c>
      <c r="AG722" s="8">
        <v>1</v>
      </c>
      <c r="AH722" s="8">
        <v>1</v>
      </c>
      <c r="AI722" s="8">
        <v>1</v>
      </c>
      <c r="AJ722" s="8">
        <v>1</v>
      </c>
      <c r="AK722" s="8">
        <v>1</v>
      </c>
      <c r="AL722" s="8">
        <v>0.69346728572782013</v>
      </c>
      <c r="AM722" s="8">
        <v>0</v>
      </c>
      <c r="AN722" s="8">
        <v>0.2668568248076143</v>
      </c>
      <c r="AO722" s="8">
        <v>0.48837199298723133</v>
      </c>
      <c r="AP722" s="8">
        <v>1</v>
      </c>
      <c r="AQ722" s="8">
        <v>1</v>
      </c>
      <c r="AR722" s="8">
        <v>1</v>
      </c>
      <c r="AS722" s="47">
        <v>0</v>
      </c>
      <c r="AT722" s="47">
        <v>0.78555545186434961</v>
      </c>
      <c r="AU722" s="13">
        <v>1</v>
      </c>
    </row>
    <row r="723" spans="4:47" x14ac:dyDescent="0.25">
      <c r="D723" s="8">
        <v>719</v>
      </c>
      <c r="E723" s="8">
        <f t="shared" ca="1" si="105"/>
        <v>0.91957448503554884</v>
      </c>
      <c r="F723" s="21">
        <f t="shared" ca="1" si="106"/>
        <v>16.767007046556174</v>
      </c>
      <c r="H723" s="8">
        <v>719</v>
      </c>
      <c r="I723" s="21">
        <f t="shared" ca="1" si="107"/>
        <v>0.37909492652242505</v>
      </c>
      <c r="J723" s="21">
        <f t="shared" ca="1" si="108"/>
        <v>12.596306887449808</v>
      </c>
      <c r="Q723" s="26"/>
      <c r="R723" s="42"/>
      <c r="S723" s="26"/>
      <c r="T723" s="26"/>
      <c r="U723" s="26"/>
      <c r="V723" s="26"/>
      <c r="W723" s="26"/>
      <c r="X723" s="26"/>
      <c r="Y723" s="26"/>
      <c r="AF723" s="8">
        <v>713</v>
      </c>
      <c r="AG723" s="8">
        <v>0.61848569864730141</v>
      </c>
      <c r="AH723" s="8">
        <v>0.52769718462202164</v>
      </c>
      <c r="AI723" s="8">
        <v>1</v>
      </c>
      <c r="AJ723" s="8">
        <v>1</v>
      </c>
      <c r="AK723" s="8">
        <v>1</v>
      </c>
      <c r="AL723" s="8">
        <v>1</v>
      </c>
      <c r="AM723" s="8">
        <v>1</v>
      </c>
      <c r="AN723" s="8">
        <v>1</v>
      </c>
      <c r="AO723" s="8">
        <v>1</v>
      </c>
      <c r="AP723" s="8">
        <v>1</v>
      </c>
      <c r="AQ723" s="8">
        <v>1</v>
      </c>
      <c r="AR723" s="8">
        <v>1</v>
      </c>
      <c r="AS723" s="47">
        <v>0.52769718462202164</v>
      </c>
      <c r="AT723" s="47">
        <v>0.9313659666506382</v>
      </c>
      <c r="AU723" s="13">
        <v>0</v>
      </c>
    </row>
    <row r="724" spans="4:47" x14ac:dyDescent="0.25">
      <c r="D724" s="8">
        <v>720</v>
      </c>
      <c r="E724" s="8">
        <f t="shared" ca="1" si="105"/>
        <v>0.36466808348801161</v>
      </c>
      <c r="F724" s="21">
        <f t="shared" ca="1" si="106"/>
        <v>138.91461812441392</v>
      </c>
      <c r="H724" s="8">
        <v>720</v>
      </c>
      <c r="I724" s="21">
        <f t="shared" ca="1" si="107"/>
        <v>0.64312096354481141</v>
      </c>
      <c r="J724" s="21">
        <f t="shared" ca="1" si="108"/>
        <v>31.560873792347344</v>
      </c>
      <c r="Q724" s="26"/>
      <c r="R724" s="42"/>
      <c r="S724" s="26"/>
      <c r="T724" s="26"/>
      <c r="U724" s="26"/>
      <c r="V724" s="26"/>
      <c r="W724" s="26"/>
      <c r="X724" s="26"/>
      <c r="Y724" s="26"/>
      <c r="AF724" s="8">
        <v>714</v>
      </c>
      <c r="AG724" s="8">
        <v>0.30878553334402947</v>
      </c>
      <c r="AH724" s="8">
        <v>7.2716970825890057E-2</v>
      </c>
      <c r="AI724" s="8">
        <v>1</v>
      </c>
      <c r="AJ724" s="8">
        <v>1</v>
      </c>
      <c r="AK724" s="8">
        <v>1</v>
      </c>
      <c r="AL724" s="8">
        <v>1</v>
      </c>
      <c r="AM724" s="8">
        <v>1</v>
      </c>
      <c r="AN724" s="8">
        <v>5.3106423304040709E-2</v>
      </c>
      <c r="AO724" s="8">
        <v>0.86798133088959728</v>
      </c>
      <c r="AP724" s="8">
        <v>1</v>
      </c>
      <c r="AQ724" s="8">
        <v>1</v>
      </c>
      <c r="AR724" s="8">
        <v>1</v>
      </c>
      <c r="AS724" s="47">
        <v>5.3106423304040709E-2</v>
      </c>
      <c r="AT724" s="47">
        <v>0.77888812538603569</v>
      </c>
      <c r="AU724" s="13">
        <v>0</v>
      </c>
    </row>
    <row r="725" spans="4:47" x14ac:dyDescent="0.25">
      <c r="D725" s="8">
        <v>721</v>
      </c>
      <c r="E725" s="8">
        <f t="shared" ca="1" si="105"/>
        <v>0.71261963129003825</v>
      </c>
      <c r="F725" s="21">
        <f t="shared" ca="1" si="106"/>
        <v>54.951024260911687</v>
      </c>
      <c r="H725" s="8">
        <v>721</v>
      </c>
      <c r="I725" s="21">
        <f t="shared" ca="1" si="107"/>
        <v>0.35725152604985955</v>
      </c>
      <c r="J725" s="21">
        <f t="shared" ca="1" si="108"/>
        <v>10.967192969934446</v>
      </c>
      <c r="Q725" s="26"/>
      <c r="R725" s="42"/>
      <c r="S725" s="26"/>
      <c r="T725" s="26"/>
      <c r="U725" s="26"/>
      <c r="V725" s="26"/>
      <c r="W725" s="26"/>
      <c r="X725" s="26"/>
      <c r="Y725" s="26"/>
      <c r="AF725" s="8">
        <v>715</v>
      </c>
      <c r="AG725" s="8">
        <v>1</v>
      </c>
      <c r="AH725" s="8">
        <v>1</v>
      </c>
      <c r="AI725" s="8">
        <v>1</v>
      </c>
      <c r="AJ725" s="8">
        <v>1</v>
      </c>
      <c r="AK725" s="8">
        <v>0.88483551039685304</v>
      </c>
      <c r="AL725" s="8">
        <v>0</v>
      </c>
      <c r="AM725" s="8">
        <v>0.987701084284063</v>
      </c>
      <c r="AN725" s="8">
        <v>1</v>
      </c>
      <c r="AO725" s="8">
        <v>1</v>
      </c>
      <c r="AP725" s="8">
        <v>1</v>
      </c>
      <c r="AQ725" s="8">
        <v>1</v>
      </c>
      <c r="AR725" s="8">
        <v>1</v>
      </c>
      <c r="AS725" s="47">
        <v>0</v>
      </c>
      <c r="AT725" s="47">
        <v>0.90698256009618738</v>
      </c>
      <c r="AU725" s="13">
        <v>1</v>
      </c>
    </row>
    <row r="726" spans="4:47" x14ac:dyDescent="0.25">
      <c r="D726" s="8">
        <v>722</v>
      </c>
      <c r="E726" s="8">
        <f t="shared" ca="1" si="105"/>
        <v>0.93682353742161639</v>
      </c>
      <c r="F726" s="21">
        <f t="shared" ca="1" si="106"/>
        <v>13.550429057088479</v>
      </c>
      <c r="H726" s="8">
        <v>722</v>
      </c>
      <c r="I726" s="21">
        <f t="shared" ca="1" si="107"/>
        <v>0.87755604609463234</v>
      </c>
      <c r="J726" s="21">
        <f t="shared" ca="1" si="108"/>
        <v>53.937071930969005</v>
      </c>
      <c r="Q726" s="26"/>
      <c r="R726" s="42"/>
      <c r="S726" s="26"/>
      <c r="T726" s="26"/>
      <c r="U726" s="26"/>
      <c r="V726" s="26"/>
      <c r="W726" s="26"/>
      <c r="X726" s="26"/>
      <c r="Y726" s="26"/>
      <c r="AF726" s="8">
        <v>716</v>
      </c>
      <c r="AG726" s="8">
        <v>0</v>
      </c>
      <c r="AH726" s="8">
        <v>0.81632158817904255</v>
      </c>
      <c r="AI726" s="8">
        <v>0.93790781646267507</v>
      </c>
      <c r="AJ726" s="8">
        <v>1</v>
      </c>
      <c r="AK726" s="8">
        <v>0.78030842335964179</v>
      </c>
      <c r="AL726" s="8">
        <v>0.85405146692040335</v>
      </c>
      <c r="AM726" s="8">
        <v>1</v>
      </c>
      <c r="AN726" s="8">
        <v>1</v>
      </c>
      <c r="AO726" s="8">
        <v>1</v>
      </c>
      <c r="AP726" s="8">
        <v>0.47539747586791148</v>
      </c>
      <c r="AQ726" s="8">
        <v>0</v>
      </c>
      <c r="AR726" s="8">
        <v>0.31127959198666727</v>
      </c>
      <c r="AS726" s="47">
        <v>0</v>
      </c>
      <c r="AT726" s="47">
        <v>0.67980887949207958</v>
      </c>
      <c r="AU726" s="13">
        <v>2</v>
      </c>
    </row>
    <row r="727" spans="4:47" x14ac:dyDescent="0.25">
      <c r="D727" s="8">
        <v>723</v>
      </c>
      <c r="E727" s="8">
        <f t="shared" ca="1" si="105"/>
        <v>0.97554808229576839</v>
      </c>
      <c r="F727" s="21">
        <f t="shared" ca="1" si="106"/>
        <v>5.9445413961849969</v>
      </c>
      <c r="H727" s="8">
        <v>723</v>
      </c>
      <c r="I727" s="21">
        <f t="shared" ca="1" si="107"/>
        <v>0.62666854743852829</v>
      </c>
      <c r="J727" s="21">
        <f t="shared" ca="1" si="108"/>
        <v>30.330504719065218</v>
      </c>
      <c r="Q727" s="26"/>
      <c r="R727" s="42"/>
      <c r="S727" s="26"/>
      <c r="T727" s="26"/>
      <c r="U727" s="26"/>
      <c r="V727" s="26"/>
      <c r="W727" s="26"/>
      <c r="X727" s="26"/>
      <c r="Y727" s="26"/>
      <c r="AF727" s="8">
        <v>717</v>
      </c>
      <c r="AG727" s="8">
        <v>1</v>
      </c>
      <c r="AH727" s="8">
        <v>1</v>
      </c>
      <c r="AI727" s="8">
        <v>0.51574567303971219</v>
      </c>
      <c r="AJ727" s="8">
        <v>0.3826256846085016</v>
      </c>
      <c r="AK727" s="8">
        <v>1</v>
      </c>
      <c r="AL727" s="8">
        <v>1</v>
      </c>
      <c r="AM727" s="8">
        <v>0.9264076211583151</v>
      </c>
      <c r="AN727" s="8">
        <v>0.73735985251433678</v>
      </c>
      <c r="AO727" s="8">
        <v>0.58870351974837831</v>
      </c>
      <c r="AP727" s="8">
        <v>0</v>
      </c>
      <c r="AQ727" s="8">
        <v>0.15582553549732742</v>
      </c>
      <c r="AR727" s="8">
        <v>1</v>
      </c>
      <c r="AS727" s="47">
        <v>0</v>
      </c>
      <c r="AT727" s="47">
        <v>0.6914508212156425</v>
      </c>
      <c r="AU727" s="13">
        <v>1</v>
      </c>
    </row>
    <row r="728" spans="4:47" x14ac:dyDescent="0.25">
      <c r="D728" s="8">
        <v>724</v>
      </c>
      <c r="E728" s="8">
        <f t="shared" ca="1" si="105"/>
        <v>0.42407608461094615</v>
      </c>
      <c r="F728" s="21">
        <f t="shared" ca="1" si="106"/>
        <v>121.03762548668836</v>
      </c>
      <c r="H728" s="8">
        <v>724</v>
      </c>
      <c r="I728" s="21">
        <f t="shared" ca="1" si="107"/>
        <v>0.38450256246277503</v>
      </c>
      <c r="J728" s="21">
        <f t="shared" ca="1" si="108"/>
        <v>12.994959061469681</v>
      </c>
      <c r="Q728" s="26"/>
      <c r="R728" s="42"/>
      <c r="S728" s="26"/>
      <c r="T728" s="26"/>
      <c r="U728" s="26"/>
      <c r="V728" s="26"/>
      <c r="W728" s="26"/>
      <c r="X728" s="26"/>
      <c r="Y728" s="26"/>
      <c r="AF728" s="8">
        <v>718</v>
      </c>
      <c r="AG728" s="8">
        <v>1</v>
      </c>
      <c r="AH728" s="8">
        <v>1</v>
      </c>
      <c r="AI728" s="8">
        <v>1</v>
      </c>
      <c r="AJ728" s="8">
        <v>0.84376039576915596</v>
      </c>
      <c r="AK728" s="8">
        <v>0</v>
      </c>
      <c r="AL728" s="8">
        <v>0</v>
      </c>
      <c r="AM728" s="8">
        <v>0.35345288097831201</v>
      </c>
      <c r="AN728" s="8">
        <v>0.60249496162390226</v>
      </c>
      <c r="AO728" s="8">
        <v>0</v>
      </c>
      <c r="AP728" s="8">
        <v>0.17792245483912167</v>
      </c>
      <c r="AQ728" s="8">
        <v>1</v>
      </c>
      <c r="AR728" s="8">
        <v>1</v>
      </c>
      <c r="AS728" s="47">
        <v>0</v>
      </c>
      <c r="AT728" s="47">
        <v>0.57935011258563318</v>
      </c>
      <c r="AU728" s="13">
        <v>3</v>
      </c>
    </row>
    <row r="729" spans="4:47" x14ac:dyDescent="0.25">
      <c r="D729" s="8">
        <v>725</v>
      </c>
      <c r="E729" s="8">
        <f t="shared" ca="1" si="105"/>
        <v>0.50935896919806711</v>
      </c>
      <c r="F729" s="21">
        <f t="shared" ca="1" si="106"/>
        <v>98.676220139640591</v>
      </c>
      <c r="H729" s="8">
        <v>725</v>
      </c>
      <c r="I729" s="21">
        <f t="shared" ca="1" si="107"/>
        <v>0.83903937601705936</v>
      </c>
      <c r="J729" s="21">
        <f t="shared" ca="1" si="108"/>
        <v>49.09275488086513</v>
      </c>
      <c r="Q729" s="26"/>
      <c r="R729" s="42"/>
      <c r="S729" s="26"/>
      <c r="T729" s="26"/>
      <c r="U729" s="26"/>
      <c r="V729" s="26"/>
      <c r="W729" s="26"/>
      <c r="X729" s="26"/>
      <c r="Y729" s="26"/>
      <c r="AF729" s="8">
        <v>719</v>
      </c>
      <c r="AG729" s="8">
        <v>0.16442532680089389</v>
      </c>
      <c r="AH729" s="8">
        <v>1</v>
      </c>
      <c r="AI729" s="8">
        <v>1</v>
      </c>
      <c r="AJ729" s="8">
        <v>0.71999181677601887</v>
      </c>
      <c r="AK729" s="8">
        <v>0.82812290725222182</v>
      </c>
      <c r="AL729" s="8">
        <v>0</v>
      </c>
      <c r="AM729" s="8">
        <v>0.80093091079188816</v>
      </c>
      <c r="AN729" s="8">
        <v>0.48772079711160321</v>
      </c>
      <c r="AO729" s="8">
        <v>1</v>
      </c>
      <c r="AP729" s="8">
        <v>1</v>
      </c>
      <c r="AQ729" s="8">
        <v>1</v>
      </c>
      <c r="AR729" s="8">
        <v>1</v>
      </c>
      <c r="AS729" s="47">
        <v>0</v>
      </c>
      <c r="AT729" s="47">
        <v>0.74881356905187779</v>
      </c>
      <c r="AU729" s="13">
        <v>1</v>
      </c>
    </row>
    <row r="730" spans="4:47" x14ac:dyDescent="0.25">
      <c r="D730" s="8">
        <v>726</v>
      </c>
      <c r="E730" s="8">
        <f t="shared" ca="1" si="105"/>
        <v>0.78621490196733823</v>
      </c>
      <c r="F730" s="21">
        <f t="shared" ca="1" si="106"/>
        <v>41.067575823256092</v>
      </c>
      <c r="H730" s="8">
        <v>726</v>
      </c>
      <c r="I730" s="21">
        <f t="shared" ca="1" si="107"/>
        <v>0.31891721709726495</v>
      </c>
      <c r="J730" s="21">
        <f t="shared" ca="1" si="108"/>
        <v>8.0181428422987171</v>
      </c>
      <c r="Q730" s="26"/>
      <c r="R730" s="42"/>
      <c r="S730" s="26"/>
      <c r="T730" s="26"/>
      <c r="U730" s="26"/>
      <c r="V730" s="26"/>
      <c r="W730" s="26"/>
      <c r="X730" s="26"/>
      <c r="Y730" s="26"/>
      <c r="AF730" s="8">
        <v>720</v>
      </c>
      <c r="AG730" s="8">
        <v>0.22162057668080501</v>
      </c>
      <c r="AH730" s="8">
        <v>0</v>
      </c>
      <c r="AI730" s="8">
        <v>0.23688941897384094</v>
      </c>
      <c r="AJ730" s="8">
        <v>0.75514250559960294</v>
      </c>
      <c r="AK730" s="8">
        <v>1</v>
      </c>
      <c r="AL730" s="8">
        <v>1</v>
      </c>
      <c r="AM730" s="8">
        <v>1</v>
      </c>
      <c r="AN730" s="8">
        <v>0.38896722434536413</v>
      </c>
      <c r="AO730" s="8">
        <v>1</v>
      </c>
      <c r="AP730" s="8">
        <v>0.34347608082692116</v>
      </c>
      <c r="AQ730" s="8">
        <v>1</v>
      </c>
      <c r="AR730" s="8">
        <v>1</v>
      </c>
      <c r="AS730" s="47">
        <v>0</v>
      </c>
      <c r="AT730" s="47">
        <v>0.66458582874965189</v>
      </c>
      <c r="AU730" s="13">
        <v>1</v>
      </c>
    </row>
    <row r="731" spans="4:47" x14ac:dyDescent="0.25">
      <c r="D731" s="8">
        <v>727</v>
      </c>
      <c r="E731" s="8">
        <f t="shared" ca="1" si="105"/>
        <v>0.21864464994516308</v>
      </c>
      <c r="F731" s="21">
        <f t="shared" ca="1" si="106"/>
        <v>196.86604650955928</v>
      </c>
      <c r="H731" s="8">
        <v>727</v>
      </c>
      <c r="I731" s="21">
        <f t="shared" ca="1" si="107"/>
        <v>0.87427977511924471</v>
      </c>
      <c r="J731" s="21">
        <f t="shared" ca="1" si="108"/>
        <v>53.487368380774761</v>
      </c>
      <c r="Q731" s="26"/>
      <c r="R731" s="42"/>
      <c r="S731" s="26"/>
      <c r="T731" s="26"/>
      <c r="U731" s="26"/>
      <c r="V731" s="26"/>
      <c r="W731" s="26"/>
      <c r="X731" s="26"/>
      <c r="Y731" s="26"/>
      <c r="AF731" s="8">
        <v>721</v>
      </c>
      <c r="AG731" s="8">
        <v>0.20529743075988541</v>
      </c>
      <c r="AH731" s="8">
        <v>1</v>
      </c>
      <c r="AI731" s="8">
        <v>0.48710578841259589</v>
      </c>
      <c r="AJ731" s="8">
        <v>0.4318361252830073</v>
      </c>
      <c r="AK731" s="8">
        <v>1</v>
      </c>
      <c r="AL731" s="8">
        <v>1</v>
      </c>
      <c r="AM731" s="8">
        <v>1</v>
      </c>
      <c r="AN731" s="8">
        <v>1</v>
      </c>
      <c r="AO731" s="8">
        <v>1</v>
      </c>
      <c r="AP731" s="8">
        <v>1</v>
      </c>
      <c r="AQ731" s="8">
        <v>1</v>
      </c>
      <c r="AR731" s="8">
        <v>0.95507373619799296</v>
      </c>
      <c r="AS731" s="47">
        <v>0.20529743075988541</v>
      </c>
      <c r="AT731" s="47">
        <v>0.83842977910952032</v>
      </c>
      <c r="AU731" s="13">
        <v>0</v>
      </c>
    </row>
    <row r="732" spans="4:47" x14ac:dyDescent="0.25">
      <c r="D732" s="8">
        <v>728</v>
      </c>
      <c r="E732" s="8">
        <f t="shared" ca="1" si="105"/>
        <v>0.55726430306605579</v>
      </c>
      <c r="F732" s="21">
        <f t="shared" ca="1" si="106"/>
        <v>87.382327916291729</v>
      </c>
      <c r="H732" s="8">
        <v>728</v>
      </c>
      <c r="I732" s="21">
        <f t="shared" ca="1" si="107"/>
        <v>0.4183378158070199</v>
      </c>
      <c r="J732" s="21">
        <f t="shared" ca="1" si="108"/>
        <v>15.455335393430676</v>
      </c>
      <c r="Q732" s="26"/>
      <c r="R732" s="42"/>
      <c r="S732" s="26"/>
      <c r="T732" s="26"/>
      <c r="U732" s="26"/>
      <c r="V732" s="26"/>
      <c r="W732" s="26"/>
      <c r="X732" s="26"/>
      <c r="Y732" s="26"/>
      <c r="AF732" s="8">
        <v>722</v>
      </c>
      <c r="AG732" s="8">
        <v>1</v>
      </c>
      <c r="AH732" s="8">
        <v>1</v>
      </c>
      <c r="AI732" s="8">
        <v>1</v>
      </c>
      <c r="AJ732" s="8">
        <v>1</v>
      </c>
      <c r="AK732" s="8">
        <v>0.62036108165287462</v>
      </c>
      <c r="AL732" s="8">
        <v>0</v>
      </c>
      <c r="AM732" s="8">
        <v>0.98549843391740599</v>
      </c>
      <c r="AN732" s="8">
        <v>1</v>
      </c>
      <c r="AO732" s="8">
        <v>1</v>
      </c>
      <c r="AP732" s="8">
        <v>1</v>
      </c>
      <c r="AQ732" s="8">
        <v>1</v>
      </c>
      <c r="AR732" s="8">
        <v>1</v>
      </c>
      <c r="AS732" s="47">
        <v>0</v>
      </c>
      <c r="AT732" s="47">
        <v>0.88433327392514716</v>
      </c>
      <c r="AU732" s="13">
        <v>1</v>
      </c>
    </row>
    <row r="733" spans="4:47" x14ac:dyDescent="0.25">
      <c r="D733" s="8">
        <v>729</v>
      </c>
      <c r="E733" s="8">
        <f t="shared" ca="1" si="105"/>
        <v>0.48110619235789465</v>
      </c>
      <c r="F733" s="21">
        <f t="shared" ca="1" si="106"/>
        <v>105.72779595225626</v>
      </c>
      <c r="H733" s="8">
        <v>729</v>
      </c>
      <c r="I733" s="21">
        <f t="shared" ca="1" si="107"/>
        <v>0.97822367176933989</v>
      </c>
      <c r="J733" s="21">
        <f t="shared" ca="1" si="108"/>
        <v>77.984994419202678</v>
      </c>
      <c r="Q733" s="26"/>
      <c r="R733" s="42"/>
      <c r="S733" s="26"/>
      <c r="T733" s="26"/>
      <c r="U733" s="26"/>
      <c r="V733" s="26"/>
      <c r="W733" s="26"/>
      <c r="X733" s="26"/>
      <c r="Y733" s="26"/>
      <c r="AF733" s="8">
        <v>723</v>
      </c>
      <c r="AG733" s="8">
        <v>0.12099536057447098</v>
      </c>
      <c r="AH733" s="8">
        <v>0.23641515519245462</v>
      </c>
      <c r="AI733" s="8">
        <v>1</v>
      </c>
      <c r="AJ733" s="8">
        <v>1</v>
      </c>
      <c r="AK733" s="8">
        <v>0.53390415696048876</v>
      </c>
      <c r="AL733" s="8">
        <v>0.94314629453801901</v>
      </c>
      <c r="AM733" s="8">
        <v>1</v>
      </c>
      <c r="AN733" s="8">
        <v>1</v>
      </c>
      <c r="AO733" s="8">
        <v>1</v>
      </c>
      <c r="AP733" s="8">
        <v>1</v>
      </c>
      <c r="AQ733" s="8">
        <v>1</v>
      </c>
      <c r="AR733" s="8">
        <v>1</v>
      </c>
      <c r="AS733" s="47">
        <v>0.12099536057447098</v>
      </c>
      <c r="AT733" s="47">
        <v>0.82250931020578921</v>
      </c>
      <c r="AU733" s="13">
        <v>0</v>
      </c>
    </row>
    <row r="734" spans="4:47" x14ac:dyDescent="0.25">
      <c r="D734" s="8">
        <v>730</v>
      </c>
      <c r="E734" s="8">
        <f t="shared" ca="1" si="105"/>
        <v>0.25679704555441563</v>
      </c>
      <c r="F734" s="21">
        <f t="shared" ca="1" si="106"/>
        <v>179.0160954514057</v>
      </c>
      <c r="H734" s="8">
        <v>730</v>
      </c>
      <c r="I734" s="21">
        <f t="shared" ca="1" si="107"/>
        <v>7.7939643683995308E-2</v>
      </c>
      <c r="J734" s="21">
        <f t="shared" ca="1" si="108"/>
        <v>18.639001514822027</v>
      </c>
      <c r="Q734" s="26"/>
      <c r="R734" s="42"/>
      <c r="S734" s="26"/>
      <c r="T734" s="26"/>
      <c r="U734" s="26"/>
      <c r="V734" s="26"/>
      <c r="W734" s="26"/>
      <c r="X734" s="26"/>
      <c r="Y734" s="26"/>
      <c r="AF734" s="8">
        <v>724</v>
      </c>
      <c r="AG734" s="8">
        <v>0.44199135698703862</v>
      </c>
      <c r="AH734" s="8">
        <v>1</v>
      </c>
      <c r="AI734" s="8">
        <v>0.81982318915176999</v>
      </c>
      <c r="AJ734" s="8">
        <v>3.7549973203567788E-3</v>
      </c>
      <c r="AK734" s="8">
        <v>0.96037703984174805</v>
      </c>
      <c r="AL734" s="8">
        <v>0.86893216892882874</v>
      </c>
      <c r="AM734" s="8">
        <v>1</v>
      </c>
      <c r="AN734" s="8">
        <v>0.36371544286967328</v>
      </c>
      <c r="AO734" s="8">
        <v>0.99022148385411124</v>
      </c>
      <c r="AP734" s="8">
        <v>0</v>
      </c>
      <c r="AQ734" s="8">
        <v>0.34159022083161594</v>
      </c>
      <c r="AR734" s="8">
        <v>1</v>
      </c>
      <c r="AS734" s="47">
        <v>0</v>
      </c>
      <c r="AT734" s="47">
        <v>0.64739201102028632</v>
      </c>
      <c r="AU734" s="13">
        <v>1</v>
      </c>
    </row>
    <row r="735" spans="4:47" x14ac:dyDescent="0.25">
      <c r="D735" s="8">
        <v>731</v>
      </c>
      <c r="E735" s="8">
        <f t="shared" ca="1" si="105"/>
        <v>0.66788639585174203</v>
      </c>
      <c r="F735" s="21">
        <f t="shared" ca="1" si="106"/>
        <v>63.769029102065382</v>
      </c>
      <c r="H735" s="8">
        <v>731</v>
      </c>
      <c r="I735" s="21">
        <f t="shared" ca="1" si="107"/>
        <v>0.43368442650680794</v>
      </c>
      <c r="J735" s="21">
        <f t="shared" ca="1" si="108"/>
        <v>16.555703875265191</v>
      </c>
      <c r="Q735" s="26"/>
      <c r="R735" s="42"/>
      <c r="S735" s="26"/>
      <c r="T735" s="26"/>
      <c r="U735" s="26"/>
      <c r="V735" s="26"/>
      <c r="W735" s="26"/>
      <c r="X735" s="26"/>
      <c r="Y735" s="26"/>
      <c r="AF735" s="8">
        <v>725</v>
      </c>
      <c r="AG735" s="8">
        <v>1</v>
      </c>
      <c r="AH735" s="8">
        <v>1</v>
      </c>
      <c r="AI735" s="8">
        <v>0.33187634581178915</v>
      </c>
      <c r="AJ735" s="8">
        <v>0.16302549599568011</v>
      </c>
      <c r="AK735" s="8">
        <v>1</v>
      </c>
      <c r="AL735" s="8">
        <v>1</v>
      </c>
      <c r="AM735" s="8">
        <v>1</v>
      </c>
      <c r="AN735" s="8">
        <v>1</v>
      </c>
      <c r="AO735" s="8">
        <v>1</v>
      </c>
      <c r="AP735" s="8">
        <v>1</v>
      </c>
      <c r="AQ735" s="8">
        <v>1</v>
      </c>
      <c r="AR735" s="8">
        <v>0.77293363978476981</v>
      </c>
      <c r="AS735" s="47">
        <v>0.16302549599568011</v>
      </c>
      <c r="AT735" s="47">
        <v>0.85517773817359921</v>
      </c>
      <c r="AU735" s="13">
        <v>0</v>
      </c>
    </row>
    <row r="736" spans="4:47" x14ac:dyDescent="0.25">
      <c r="D736" s="8">
        <v>732</v>
      </c>
      <c r="E736" s="8">
        <f t="shared" ca="1" si="105"/>
        <v>0.92402727414792973</v>
      </c>
      <c r="F736" s="21">
        <f t="shared" ca="1" si="106"/>
        <v>15.94225677373349</v>
      </c>
      <c r="H736" s="8">
        <v>732</v>
      </c>
      <c r="I736" s="21">
        <f t="shared" ca="1" si="107"/>
        <v>0.30940602969900033</v>
      </c>
      <c r="J736" s="21">
        <f t="shared" ca="1" si="108"/>
        <v>7.2646477603851967</v>
      </c>
      <c r="Q736" s="26"/>
      <c r="R736" s="42"/>
      <c r="S736" s="26"/>
      <c r="T736" s="26"/>
      <c r="U736" s="26"/>
      <c r="V736" s="26"/>
      <c r="W736" s="26"/>
      <c r="X736" s="26"/>
      <c r="Y736" s="26"/>
      <c r="AF736" s="8">
        <v>726</v>
      </c>
      <c r="AG736" s="8">
        <v>1</v>
      </c>
      <c r="AH736" s="8">
        <v>1</v>
      </c>
      <c r="AI736" s="8">
        <v>1</v>
      </c>
      <c r="AJ736" s="8">
        <v>1</v>
      </c>
      <c r="AK736" s="8">
        <v>1</v>
      </c>
      <c r="AL736" s="8">
        <v>1</v>
      </c>
      <c r="AM736" s="8">
        <v>0.79348076952573465</v>
      </c>
      <c r="AN736" s="8">
        <v>0.15847533658609703</v>
      </c>
      <c r="AO736" s="8">
        <v>1</v>
      </c>
      <c r="AP736" s="8">
        <v>1</v>
      </c>
      <c r="AQ736" s="8">
        <v>1</v>
      </c>
      <c r="AR736" s="8">
        <v>1</v>
      </c>
      <c r="AS736" s="47">
        <v>0.15847533658609703</v>
      </c>
      <c r="AT736" s="47">
        <v>0.91098805284785422</v>
      </c>
      <c r="AU736" s="13">
        <v>0</v>
      </c>
    </row>
    <row r="737" spans="4:47" x14ac:dyDescent="0.25">
      <c r="D737" s="8">
        <v>733</v>
      </c>
      <c r="E737" s="8">
        <f t="shared" ca="1" si="105"/>
        <v>0.47101519300394334</v>
      </c>
      <c r="F737" s="21">
        <f t="shared" ca="1" si="106"/>
        <v>108.3259137337852</v>
      </c>
      <c r="H737" s="8">
        <v>733</v>
      </c>
      <c r="I737" s="21">
        <f t="shared" ca="1" si="107"/>
        <v>0.8852499140404082</v>
      </c>
      <c r="J737" s="21">
        <f t="shared" ca="1" si="108"/>
        <v>55.027469182415622</v>
      </c>
      <c r="Q737" s="26"/>
      <c r="R737" s="42"/>
      <c r="S737" s="26"/>
      <c r="T737" s="26"/>
      <c r="U737" s="26"/>
      <c r="V737" s="26"/>
      <c r="W737" s="26"/>
      <c r="X737" s="26"/>
      <c r="Y737" s="26"/>
      <c r="AF737" s="8">
        <v>727</v>
      </c>
      <c r="AG737" s="8">
        <v>1</v>
      </c>
      <c r="AH737" s="8">
        <v>1</v>
      </c>
      <c r="AI737" s="8">
        <v>1</v>
      </c>
      <c r="AJ737" s="8">
        <v>1</v>
      </c>
      <c r="AK737" s="8">
        <v>0.82078616902459367</v>
      </c>
      <c r="AL737" s="8">
        <v>3.4053594366317462E-2</v>
      </c>
      <c r="AM737" s="8">
        <v>0.7363755162950838</v>
      </c>
      <c r="AN737" s="8">
        <v>1</v>
      </c>
      <c r="AO737" s="8">
        <v>1</v>
      </c>
      <c r="AP737" s="8">
        <v>1</v>
      </c>
      <c r="AQ737" s="8">
        <v>1</v>
      </c>
      <c r="AR737" s="8">
        <v>1</v>
      </c>
      <c r="AS737" s="47">
        <v>3.4053594366317462E-2</v>
      </c>
      <c r="AT737" s="47">
        <v>0.88299621938602613</v>
      </c>
      <c r="AU737" s="13">
        <v>0</v>
      </c>
    </row>
    <row r="738" spans="4:47" x14ac:dyDescent="0.25">
      <c r="D738" s="8">
        <v>734</v>
      </c>
      <c r="E738" s="8">
        <f t="shared" ca="1" si="105"/>
        <v>0.18920618472479567</v>
      </c>
      <c r="F738" s="21">
        <f t="shared" ca="1" si="106"/>
        <v>212.67371609272919</v>
      </c>
      <c r="H738" s="8">
        <v>734</v>
      </c>
      <c r="I738" s="21">
        <f t="shared" ca="1" si="107"/>
        <v>0.17072601887530803</v>
      </c>
      <c r="J738" s="21">
        <f t="shared" ca="1" si="108"/>
        <v>5.4903826415182202</v>
      </c>
      <c r="Q738" s="26"/>
      <c r="R738" s="42"/>
      <c r="S738" s="26"/>
      <c r="T738" s="26"/>
      <c r="U738" s="26"/>
      <c r="V738" s="26"/>
      <c r="W738" s="26"/>
      <c r="X738" s="26"/>
      <c r="Y738" s="26"/>
      <c r="AF738" s="8">
        <v>728</v>
      </c>
      <c r="AG738" s="8">
        <v>1</v>
      </c>
      <c r="AH738" s="8">
        <v>1</v>
      </c>
      <c r="AI738" s="8">
        <v>1</v>
      </c>
      <c r="AJ738" s="8">
        <v>1</v>
      </c>
      <c r="AK738" s="8">
        <v>1</v>
      </c>
      <c r="AL738" s="8">
        <v>0.69388473552050223</v>
      </c>
      <c r="AM738" s="8">
        <v>1</v>
      </c>
      <c r="AN738" s="8">
        <v>1</v>
      </c>
      <c r="AO738" s="8">
        <v>1</v>
      </c>
      <c r="AP738" s="8">
        <v>1</v>
      </c>
      <c r="AQ738" s="8">
        <v>1</v>
      </c>
      <c r="AR738" s="8">
        <v>0.33021522372526363</v>
      </c>
      <c r="AS738" s="47">
        <v>0.33021522372526363</v>
      </c>
      <c r="AT738" s="47">
        <v>0.91795401096191298</v>
      </c>
      <c r="AU738" s="13">
        <v>0</v>
      </c>
    </row>
    <row r="739" spans="4:47" x14ac:dyDescent="0.25">
      <c r="D739" s="8">
        <v>735</v>
      </c>
      <c r="E739" s="8">
        <f t="shared" ca="1" si="105"/>
        <v>0.84131026334157455</v>
      </c>
      <c r="F739" s="21">
        <f t="shared" ca="1" si="106"/>
        <v>31.003502479783798</v>
      </c>
      <c r="H739" s="8">
        <v>735</v>
      </c>
      <c r="I739" s="21">
        <f t="shared" ca="1" si="107"/>
        <v>7.6634115069312725E-2</v>
      </c>
      <c r="J739" s="21">
        <f t="shared" ca="1" si="108"/>
        <v>18.892390641658693</v>
      </c>
      <c r="Q739" s="26"/>
      <c r="R739" s="42"/>
      <c r="S739" s="26"/>
      <c r="T739" s="26"/>
      <c r="U739" s="26"/>
      <c r="V739" s="26"/>
      <c r="W739" s="26"/>
      <c r="X739" s="26"/>
      <c r="Y739" s="26"/>
      <c r="AF739" s="8">
        <v>729</v>
      </c>
      <c r="AG739" s="8">
        <v>1</v>
      </c>
      <c r="AH739" s="8">
        <v>1</v>
      </c>
      <c r="AI739" s="8">
        <v>1</v>
      </c>
      <c r="AJ739" s="8">
        <v>1</v>
      </c>
      <c r="AK739" s="8">
        <v>1</v>
      </c>
      <c r="AL739" s="8">
        <v>1</v>
      </c>
      <c r="AM739" s="8">
        <v>0.28194469927585752</v>
      </c>
      <c r="AN739" s="8">
        <v>0.3109713707066652</v>
      </c>
      <c r="AO739" s="8">
        <v>0.76035190445448586</v>
      </c>
      <c r="AP739" s="8">
        <v>0.89910962394670579</v>
      </c>
      <c r="AQ739" s="8">
        <v>1</v>
      </c>
      <c r="AR739" s="8">
        <v>1</v>
      </c>
      <c r="AS739" s="47">
        <v>0.28194469927585752</v>
      </c>
      <c r="AT739" s="47">
        <v>0.85222836615189224</v>
      </c>
      <c r="AU739" s="13">
        <v>0</v>
      </c>
    </row>
    <row r="740" spans="4:47" x14ac:dyDescent="0.25">
      <c r="D740" s="8">
        <v>736</v>
      </c>
      <c r="E740" s="8">
        <f t="shared" ca="1" si="105"/>
        <v>0.1793646809326872</v>
      </c>
      <c r="F740" s="21">
        <f t="shared" ca="1" si="106"/>
        <v>218.45987829529551</v>
      </c>
      <c r="H740" s="8">
        <v>736</v>
      </c>
      <c r="I740" s="21">
        <f t="shared" ca="1" si="107"/>
        <v>0.47237105045474781</v>
      </c>
      <c r="J740" s="21">
        <f t="shared" ca="1" si="108"/>
        <v>19.301717271955059</v>
      </c>
      <c r="Q740" s="26"/>
      <c r="R740" s="42"/>
      <c r="S740" s="26"/>
      <c r="T740" s="26"/>
      <c r="U740" s="26"/>
      <c r="V740" s="26"/>
      <c r="W740" s="26"/>
      <c r="X740" s="26"/>
      <c r="Y740" s="26"/>
      <c r="AF740" s="8">
        <v>730</v>
      </c>
      <c r="AG740" s="8">
        <v>1</v>
      </c>
      <c r="AH740" s="8">
        <v>1</v>
      </c>
      <c r="AI740" s="8">
        <v>0.72881965876877075</v>
      </c>
      <c r="AJ740" s="8">
        <v>0</v>
      </c>
      <c r="AK740" s="8">
        <v>0.37290119098930341</v>
      </c>
      <c r="AL740" s="8">
        <v>1</v>
      </c>
      <c r="AM740" s="8">
        <v>1</v>
      </c>
      <c r="AN740" s="8">
        <v>1</v>
      </c>
      <c r="AO740" s="8">
        <v>1</v>
      </c>
      <c r="AP740" s="8">
        <v>1</v>
      </c>
      <c r="AQ740" s="8">
        <v>1</v>
      </c>
      <c r="AR740" s="8">
        <v>1</v>
      </c>
      <c r="AS740" s="47">
        <v>0</v>
      </c>
      <c r="AT740" s="47">
        <v>0.84151601737671311</v>
      </c>
      <c r="AU740" s="13">
        <v>1</v>
      </c>
    </row>
    <row r="741" spans="4:47" x14ac:dyDescent="0.25">
      <c r="D741" s="8">
        <v>737</v>
      </c>
      <c r="E741" s="8">
        <f t="shared" ca="1" si="105"/>
        <v>0.13342631845280573</v>
      </c>
      <c r="F741" s="21">
        <f t="shared" ca="1" si="106"/>
        <v>250.04598553236613</v>
      </c>
      <c r="H741" s="8">
        <v>737</v>
      </c>
      <c r="I741" s="21">
        <f t="shared" ca="1" si="107"/>
        <v>0.96662245476770803</v>
      </c>
      <c r="J741" s="21">
        <f t="shared" ca="1" si="108"/>
        <v>72.783327475067367</v>
      </c>
      <c r="Q741" s="26"/>
      <c r="R741" s="42"/>
      <c r="S741" s="26"/>
      <c r="T741" s="26"/>
      <c r="U741" s="26"/>
      <c r="V741" s="26"/>
      <c r="W741" s="26"/>
      <c r="X741" s="26"/>
      <c r="Y741" s="26"/>
      <c r="AF741" s="8">
        <v>731</v>
      </c>
      <c r="AG741" s="8">
        <v>0.8999119831822745</v>
      </c>
      <c r="AH741" s="8">
        <v>1</v>
      </c>
      <c r="AI741" s="8">
        <v>1</v>
      </c>
      <c r="AJ741" s="8">
        <v>1</v>
      </c>
      <c r="AK741" s="8">
        <v>1</v>
      </c>
      <c r="AL741" s="8">
        <v>1</v>
      </c>
      <c r="AM741" s="8">
        <v>1</v>
      </c>
      <c r="AN741" s="8">
        <v>1</v>
      </c>
      <c r="AO741" s="8">
        <v>1</v>
      </c>
      <c r="AP741" s="8">
        <v>1</v>
      </c>
      <c r="AQ741" s="8">
        <v>0.75438459547513048</v>
      </c>
      <c r="AR741" s="8">
        <v>1</v>
      </c>
      <c r="AS741" s="47">
        <v>0.75438459547513048</v>
      </c>
      <c r="AT741" s="47">
        <v>0.97131180641891623</v>
      </c>
      <c r="AU741" s="13">
        <v>0</v>
      </c>
    </row>
    <row r="742" spans="4:47" x14ac:dyDescent="0.25">
      <c r="D742" s="8">
        <v>738</v>
      </c>
      <c r="E742" s="8">
        <f t="shared" ca="1" si="105"/>
        <v>0.84424530107704743</v>
      </c>
      <c r="F742" s="21">
        <f t="shared" ca="1" si="106"/>
        <v>30.471551488754912</v>
      </c>
      <c r="H742" s="8">
        <v>738</v>
      </c>
      <c r="I742" s="21">
        <f t="shared" ca="1" si="107"/>
        <v>0.65829107902699224</v>
      </c>
      <c r="J742" s="21">
        <f t="shared" ca="1" si="108"/>
        <v>32.71307555941209</v>
      </c>
      <c r="Q742" s="26"/>
      <c r="R742" s="42"/>
      <c r="S742" s="26"/>
      <c r="T742" s="26"/>
      <c r="U742" s="26"/>
      <c r="V742" s="26"/>
      <c r="W742" s="26"/>
      <c r="X742" s="26"/>
      <c r="Y742" s="26"/>
      <c r="AF742" s="8">
        <v>732</v>
      </c>
      <c r="AG742" s="8">
        <v>1</v>
      </c>
      <c r="AH742" s="8">
        <v>1</v>
      </c>
      <c r="AI742" s="8">
        <v>0.76040526021191202</v>
      </c>
      <c r="AJ742" s="8">
        <v>0.51707786280555113</v>
      </c>
      <c r="AK742" s="8">
        <v>1</v>
      </c>
      <c r="AL742" s="8">
        <v>1</v>
      </c>
      <c r="AM742" s="8">
        <v>0.60037744558588113</v>
      </c>
      <c r="AN742" s="8">
        <v>9.7932000292911978E-2</v>
      </c>
      <c r="AO742" s="8">
        <v>1</v>
      </c>
      <c r="AP742" s="8">
        <v>0.35885238472016473</v>
      </c>
      <c r="AQ742" s="8">
        <v>0.92791561450527904</v>
      </c>
      <c r="AR742" s="8">
        <v>1</v>
      </c>
      <c r="AS742" s="47">
        <v>9.7932000292911978E-2</v>
      </c>
      <c r="AT742" s="47">
        <v>0.7690257099574298</v>
      </c>
      <c r="AU742" s="13">
        <v>0</v>
      </c>
    </row>
    <row r="743" spans="4:47" x14ac:dyDescent="0.25">
      <c r="D743" s="8">
        <v>739</v>
      </c>
      <c r="E743" s="8">
        <f t="shared" ca="1" si="105"/>
        <v>0.65980462368273141</v>
      </c>
      <c r="F743" s="21">
        <f t="shared" ca="1" si="106"/>
        <v>65.400280012505434</v>
      </c>
      <c r="H743" s="8">
        <v>739</v>
      </c>
      <c r="I743" s="21">
        <f t="shared" ca="1" si="107"/>
        <v>0.10743241835481987</v>
      </c>
      <c r="J743" s="21">
        <f t="shared" ca="1" si="108"/>
        <v>13.613937812846856</v>
      </c>
      <c r="Q743" s="26"/>
      <c r="R743" s="42"/>
      <c r="S743" s="26"/>
      <c r="T743" s="26"/>
      <c r="U743" s="26"/>
      <c r="V743" s="26"/>
      <c r="W743" s="26"/>
      <c r="X743" s="26"/>
      <c r="Y743" s="26"/>
      <c r="AF743" s="8">
        <v>733</v>
      </c>
      <c r="AG743" s="8">
        <v>1</v>
      </c>
      <c r="AH743" s="8">
        <v>0.97366989201483578</v>
      </c>
      <c r="AI743" s="8">
        <v>0.83716177129686153</v>
      </c>
      <c r="AJ743" s="8">
        <v>1</v>
      </c>
      <c r="AK743" s="8">
        <v>1</v>
      </c>
      <c r="AL743" s="8">
        <v>1</v>
      </c>
      <c r="AM743" s="8">
        <v>0.21959841020725435</v>
      </c>
      <c r="AN743" s="8">
        <v>0.59855308492936476</v>
      </c>
      <c r="AO743" s="8">
        <v>0.77476313064616986</v>
      </c>
      <c r="AP743" s="8">
        <v>0.33807636632756782</v>
      </c>
      <c r="AQ743" s="8">
        <v>1</v>
      </c>
      <c r="AR743" s="8">
        <v>0.30544124490106406</v>
      </c>
      <c r="AS743" s="47">
        <v>0.21959841020725435</v>
      </c>
      <c r="AT743" s="47">
        <v>0.75005317288582463</v>
      </c>
      <c r="AU743" s="13">
        <v>0</v>
      </c>
    </row>
    <row r="744" spans="4:47" x14ac:dyDescent="0.25">
      <c r="D744" s="8">
        <v>740</v>
      </c>
      <c r="E744" s="8">
        <f t="shared" ca="1" si="105"/>
        <v>0.32464111045520083</v>
      </c>
      <c r="F744" s="21">
        <f t="shared" ca="1" si="106"/>
        <v>152.4114341666382</v>
      </c>
      <c r="H744" s="8">
        <v>740</v>
      </c>
      <c r="I744" s="21">
        <f t="shared" ca="1" si="107"/>
        <v>0.69298665739282039</v>
      </c>
      <c r="J744" s="21">
        <f t="shared" ca="1" si="108"/>
        <v>35.426476762715261</v>
      </c>
      <c r="Q744" s="26"/>
      <c r="R744" s="42"/>
      <c r="S744" s="26"/>
      <c r="T744" s="26"/>
      <c r="U744" s="26"/>
      <c r="V744" s="26"/>
      <c r="W744" s="26"/>
      <c r="X744" s="26"/>
      <c r="Y744" s="26"/>
      <c r="AF744" s="8">
        <v>734</v>
      </c>
      <c r="AG744" s="8">
        <v>1</v>
      </c>
      <c r="AH744" s="8">
        <v>1</v>
      </c>
      <c r="AI744" s="8">
        <v>1</v>
      </c>
      <c r="AJ744" s="8">
        <v>0.96427159047889288</v>
      </c>
      <c r="AK744" s="8">
        <v>0.41268221942816802</v>
      </c>
      <c r="AL744" s="8">
        <v>1</v>
      </c>
      <c r="AM744" s="8">
        <v>1</v>
      </c>
      <c r="AN744" s="8">
        <v>1</v>
      </c>
      <c r="AO744" s="8">
        <v>1</v>
      </c>
      <c r="AP744" s="8">
        <v>1</v>
      </c>
      <c r="AQ744" s="8">
        <v>1</v>
      </c>
      <c r="AR744" s="8">
        <v>1</v>
      </c>
      <c r="AS744" s="47">
        <v>0.41268221942816802</v>
      </c>
      <c r="AT744" s="47">
        <v>0.9471816342921644</v>
      </c>
      <c r="AU744" s="13">
        <v>0</v>
      </c>
    </row>
    <row r="745" spans="4:47" x14ac:dyDescent="0.25">
      <c r="D745" s="8">
        <v>741</v>
      </c>
      <c r="E745" s="8">
        <f t="shared" ca="1" si="105"/>
        <v>0.69041057124199678</v>
      </c>
      <c r="F745" s="21">
        <f t="shared" ca="1" si="106"/>
        <v>59.286453012887343</v>
      </c>
      <c r="H745" s="8">
        <v>741</v>
      </c>
      <c r="I745" s="21">
        <f t="shared" ca="1" si="107"/>
        <v>0.50219390616242632</v>
      </c>
      <c r="J745" s="21">
        <f t="shared" ca="1" si="108"/>
        <v>21.404582465487362</v>
      </c>
      <c r="Q745" s="26"/>
      <c r="R745" s="42"/>
      <c r="S745" s="26"/>
      <c r="T745" s="26"/>
      <c r="U745" s="26"/>
      <c r="V745" s="26"/>
      <c r="W745" s="26"/>
      <c r="X745" s="26"/>
      <c r="Y745" s="26"/>
      <c r="AF745" s="8">
        <v>735</v>
      </c>
      <c r="AG745" s="8">
        <v>1</v>
      </c>
      <c r="AH745" s="8">
        <v>0.13784505471059155</v>
      </c>
      <c r="AI745" s="8">
        <v>0.92742917697591287</v>
      </c>
      <c r="AJ745" s="8">
        <v>1</v>
      </c>
      <c r="AK745" s="8">
        <v>1</v>
      </c>
      <c r="AL745" s="8">
        <v>1</v>
      </c>
      <c r="AM745" s="8">
        <v>0.10095061018387975</v>
      </c>
      <c r="AN745" s="8">
        <v>0.90069845862848108</v>
      </c>
      <c r="AO745" s="8">
        <v>1</v>
      </c>
      <c r="AP745" s="8">
        <v>1</v>
      </c>
      <c r="AQ745" s="8">
        <v>1</v>
      </c>
      <c r="AR745" s="8">
        <v>0.66606023852504981</v>
      </c>
      <c r="AS745" s="47">
        <v>0.10095061018387975</v>
      </c>
      <c r="AT745" s="47">
        <v>0.81454508094687561</v>
      </c>
      <c r="AU745" s="13">
        <v>0</v>
      </c>
    </row>
    <row r="746" spans="4:47" x14ac:dyDescent="0.25">
      <c r="D746" s="8">
        <v>742</v>
      </c>
      <c r="E746" s="8">
        <f t="shared" ca="1" si="105"/>
        <v>0.79655588765699015</v>
      </c>
      <c r="F746" s="21">
        <f t="shared" ca="1" si="106"/>
        <v>39.163204444710715</v>
      </c>
      <c r="H746" s="8">
        <v>742</v>
      </c>
      <c r="I746" s="21">
        <f t="shared" ca="1" si="107"/>
        <v>0.4944543438860336</v>
      </c>
      <c r="J746" s="21">
        <f t="shared" ca="1" si="108"/>
        <v>20.859242865943926</v>
      </c>
      <c r="Q746" s="26"/>
      <c r="R746" s="42"/>
      <c r="S746" s="26"/>
      <c r="T746" s="26"/>
      <c r="U746" s="26"/>
      <c r="V746" s="26"/>
      <c r="W746" s="26"/>
      <c r="X746" s="26"/>
      <c r="Y746" s="26"/>
      <c r="AF746" s="8">
        <v>736</v>
      </c>
      <c r="AG746" s="8">
        <v>1</v>
      </c>
      <c r="AH746" s="8">
        <v>0.89538739346244256</v>
      </c>
      <c r="AI746" s="8">
        <v>0</v>
      </c>
      <c r="AJ746" s="8">
        <v>0.93907921729138855</v>
      </c>
      <c r="AK746" s="8">
        <v>1</v>
      </c>
      <c r="AL746" s="8">
        <v>1</v>
      </c>
      <c r="AM746" s="8">
        <v>1</v>
      </c>
      <c r="AN746" s="8">
        <v>1</v>
      </c>
      <c r="AO746" s="8">
        <v>1</v>
      </c>
      <c r="AP746" s="8">
        <v>1</v>
      </c>
      <c r="AQ746" s="8">
        <v>0.57317549652822586</v>
      </c>
      <c r="AR746" s="8">
        <v>0.62459651578143582</v>
      </c>
      <c r="AS746" s="47">
        <v>0</v>
      </c>
      <c r="AT746" s="47">
        <v>0.83507117923496255</v>
      </c>
      <c r="AU746" s="13">
        <v>1</v>
      </c>
    </row>
    <row r="747" spans="4:47" x14ac:dyDescent="0.25">
      <c r="D747" s="8">
        <v>743</v>
      </c>
      <c r="E747" s="8">
        <f t="shared" ca="1" si="105"/>
        <v>0.77107219657521342</v>
      </c>
      <c r="F747" s="21">
        <f t="shared" ca="1" si="106"/>
        <v>43.873551329339136</v>
      </c>
      <c r="H747" s="8">
        <v>743</v>
      </c>
      <c r="I747" s="21">
        <f t="shared" ca="1" si="107"/>
        <v>0.1697007324002735</v>
      </c>
      <c r="J747" s="21">
        <f t="shared" ca="1" si="108"/>
        <v>5.6041806309122748</v>
      </c>
      <c r="Q747" s="26"/>
      <c r="R747" s="42"/>
      <c r="S747" s="26"/>
      <c r="T747" s="26"/>
      <c r="U747" s="26"/>
      <c r="V747" s="26"/>
      <c r="W747" s="26"/>
      <c r="X747" s="26"/>
      <c r="Y747" s="26"/>
      <c r="AF747" s="8">
        <v>737</v>
      </c>
      <c r="AG747" s="8">
        <v>1</v>
      </c>
      <c r="AH747" s="8">
        <v>1</v>
      </c>
      <c r="AI747" s="8">
        <v>1</v>
      </c>
      <c r="AJ747" s="8">
        <v>1</v>
      </c>
      <c r="AK747" s="8">
        <v>0.60303184630080775</v>
      </c>
      <c r="AL747" s="8">
        <v>0.12445094110492695</v>
      </c>
      <c r="AM747" s="8">
        <v>1</v>
      </c>
      <c r="AN747" s="8">
        <v>1</v>
      </c>
      <c r="AO747" s="8">
        <v>1</v>
      </c>
      <c r="AP747" s="8">
        <v>1</v>
      </c>
      <c r="AQ747" s="8">
        <v>0.61797409756060617</v>
      </c>
      <c r="AR747" s="8">
        <v>1</v>
      </c>
      <c r="AS747" s="47">
        <v>0.12445094110492695</v>
      </c>
      <c r="AT747" s="47">
        <v>0.86292257094600278</v>
      </c>
      <c r="AU747" s="13">
        <v>0</v>
      </c>
    </row>
    <row r="748" spans="4:47" x14ac:dyDescent="0.25">
      <c r="D748" s="8">
        <v>744</v>
      </c>
      <c r="E748" s="8">
        <f t="shared" ca="1" si="105"/>
        <v>0.7365700901697223</v>
      </c>
      <c r="F748" s="21">
        <f t="shared" ca="1" si="106"/>
        <v>50.359035060520739</v>
      </c>
      <c r="H748" s="8">
        <v>744</v>
      </c>
      <c r="I748" s="21">
        <f t="shared" ca="1" si="107"/>
        <v>0.88673104575515316</v>
      </c>
      <c r="J748" s="21">
        <f t="shared" ca="1" si="108"/>
        <v>55.243288826415942</v>
      </c>
      <c r="Q748" s="26"/>
      <c r="R748" s="42"/>
      <c r="S748" s="26"/>
      <c r="T748" s="26"/>
      <c r="U748" s="26"/>
      <c r="V748" s="26"/>
      <c r="W748" s="26"/>
      <c r="X748" s="26"/>
      <c r="Y748" s="26"/>
      <c r="AF748" s="8">
        <v>738</v>
      </c>
      <c r="AG748" s="8">
        <v>1</v>
      </c>
      <c r="AH748" s="8">
        <v>0.57264582589076396</v>
      </c>
      <c r="AI748" s="8">
        <v>0.21650901035548398</v>
      </c>
      <c r="AJ748" s="8">
        <v>1</v>
      </c>
      <c r="AK748" s="8">
        <v>1</v>
      </c>
      <c r="AL748" s="8">
        <v>1</v>
      </c>
      <c r="AM748" s="8">
        <v>1</v>
      </c>
      <c r="AN748" s="8">
        <v>1</v>
      </c>
      <c r="AO748" s="8">
        <v>0.23945648111960813</v>
      </c>
      <c r="AP748" s="8">
        <v>1</v>
      </c>
      <c r="AQ748" s="8">
        <v>1</v>
      </c>
      <c r="AR748" s="8">
        <v>1</v>
      </c>
      <c r="AS748" s="47">
        <v>0.21650901035548398</v>
      </c>
      <c r="AT748" s="47">
        <v>0.83816316953301273</v>
      </c>
      <c r="AU748" s="13">
        <v>0</v>
      </c>
    </row>
    <row r="749" spans="4:47" x14ac:dyDescent="0.25">
      <c r="D749" s="8">
        <v>745</v>
      </c>
      <c r="E749" s="8">
        <f t="shared" ca="1" si="105"/>
        <v>0.14138150497306512</v>
      </c>
      <c r="F749" s="21">
        <f t="shared" ca="1" si="106"/>
        <v>243.92158082517571</v>
      </c>
      <c r="H749" s="8">
        <v>745</v>
      </c>
      <c r="I749" s="21">
        <f t="shared" ca="1" si="107"/>
        <v>0.3089751808889567</v>
      </c>
      <c r="J749" s="21">
        <f t="shared" ca="1" si="108"/>
        <v>7.2302801073664895</v>
      </c>
      <c r="Q749" s="26"/>
      <c r="R749" s="42"/>
      <c r="S749" s="26"/>
      <c r="T749" s="26"/>
      <c r="U749" s="26"/>
      <c r="V749" s="26"/>
      <c r="W749" s="26"/>
      <c r="X749" s="26"/>
      <c r="Y749" s="26"/>
      <c r="AF749" s="8">
        <v>739</v>
      </c>
      <c r="AG749" s="8">
        <v>0.98317536741078293</v>
      </c>
      <c r="AH749" s="8">
        <v>0.21899896269522806</v>
      </c>
      <c r="AI749" s="8">
        <v>1</v>
      </c>
      <c r="AJ749" s="8">
        <v>1</v>
      </c>
      <c r="AK749" s="8">
        <v>1</v>
      </c>
      <c r="AL749" s="8">
        <v>0.8379324732125194</v>
      </c>
      <c r="AM749" s="8">
        <v>1</v>
      </c>
      <c r="AN749" s="8">
        <v>1</v>
      </c>
      <c r="AO749" s="8">
        <v>1</v>
      </c>
      <c r="AP749" s="8">
        <v>1</v>
      </c>
      <c r="AQ749" s="8">
        <v>1</v>
      </c>
      <c r="AR749" s="8">
        <v>1</v>
      </c>
      <c r="AS749" s="47">
        <v>0.21899896269522806</v>
      </c>
      <c r="AT749" s="47">
        <v>0.92533803162075678</v>
      </c>
      <c r="AU749" s="13">
        <v>0</v>
      </c>
    </row>
    <row r="750" spans="4:47" x14ac:dyDescent="0.25">
      <c r="D750" s="8">
        <v>746</v>
      </c>
      <c r="E750" s="8">
        <f t="shared" ca="1" si="105"/>
        <v>2.9536111251543762E-2</v>
      </c>
      <c r="F750" s="21">
        <f t="shared" ca="1" si="106"/>
        <v>402.08916702155983</v>
      </c>
      <c r="H750" s="8">
        <v>746</v>
      </c>
      <c r="I750" s="21">
        <f t="shared" ca="1" si="107"/>
        <v>0.2706948119745316</v>
      </c>
      <c r="J750" s="21">
        <f t="shared" ca="1" si="108"/>
        <v>4.0832850612727896</v>
      </c>
      <c r="Q750" s="26"/>
      <c r="R750" s="42"/>
      <c r="S750" s="26"/>
      <c r="T750" s="26"/>
      <c r="U750" s="26"/>
      <c r="V750" s="26"/>
      <c r="W750" s="26"/>
      <c r="X750" s="26"/>
      <c r="Y750" s="26"/>
      <c r="AF750" s="8">
        <v>740</v>
      </c>
      <c r="AG750" s="8">
        <v>1</v>
      </c>
      <c r="AH750" s="8">
        <v>1</v>
      </c>
      <c r="AI750" s="8">
        <v>1</v>
      </c>
      <c r="AJ750" s="8">
        <v>0.623316337048891</v>
      </c>
      <c r="AK750" s="8">
        <v>1</v>
      </c>
      <c r="AL750" s="8">
        <v>1</v>
      </c>
      <c r="AM750" s="8">
        <v>1</v>
      </c>
      <c r="AN750" s="8">
        <v>1</v>
      </c>
      <c r="AO750" s="8">
        <v>1</v>
      </c>
      <c r="AP750" s="8">
        <v>1</v>
      </c>
      <c r="AQ750" s="8">
        <v>1</v>
      </c>
      <c r="AR750" s="8">
        <v>1</v>
      </c>
      <c r="AS750" s="47">
        <v>0.623316337048891</v>
      </c>
      <c r="AT750" s="47">
        <v>0.96903969893552533</v>
      </c>
      <c r="AU750" s="13">
        <v>0</v>
      </c>
    </row>
    <row r="751" spans="4:47" x14ac:dyDescent="0.25">
      <c r="D751" s="8">
        <v>747</v>
      </c>
      <c r="E751" s="8">
        <f t="shared" ca="1" si="105"/>
        <v>0.91045661483976381</v>
      </c>
      <c r="F751" s="21">
        <f t="shared" ca="1" si="106"/>
        <v>18.446428121584873</v>
      </c>
      <c r="H751" s="8">
        <v>747</v>
      </c>
      <c r="I751" s="21">
        <f t="shared" ca="1" si="107"/>
        <v>0.52439933717229859</v>
      </c>
      <c r="J751" s="21">
        <f t="shared" ca="1" si="108"/>
        <v>22.970240000284175</v>
      </c>
      <c r="Q751" s="26"/>
      <c r="R751" s="42"/>
      <c r="S751" s="26"/>
      <c r="T751" s="26"/>
      <c r="U751" s="26"/>
      <c r="V751" s="26"/>
      <c r="W751" s="26"/>
      <c r="X751" s="26"/>
      <c r="Y751" s="26"/>
      <c r="AF751" s="8">
        <v>741</v>
      </c>
      <c r="AG751" s="8">
        <v>1</v>
      </c>
      <c r="AH751" s="8">
        <v>1</v>
      </c>
      <c r="AI751" s="8">
        <v>1</v>
      </c>
      <c r="AJ751" s="8">
        <v>1</v>
      </c>
      <c r="AK751" s="8">
        <v>0.67339262642382247</v>
      </c>
      <c r="AL751" s="8">
        <v>1</v>
      </c>
      <c r="AM751" s="8">
        <v>1</v>
      </c>
      <c r="AN751" s="8">
        <v>1</v>
      </c>
      <c r="AO751" s="8">
        <v>1</v>
      </c>
      <c r="AP751" s="8">
        <v>1</v>
      </c>
      <c r="AQ751" s="8">
        <v>1</v>
      </c>
      <c r="AR751" s="8">
        <v>0.78330307257983223</v>
      </c>
      <c r="AS751" s="47">
        <v>0.67339262642382247</v>
      </c>
      <c r="AT751" s="47">
        <v>0.95385634703866651</v>
      </c>
      <c r="AU751" s="13">
        <v>0</v>
      </c>
    </row>
    <row r="752" spans="4:47" x14ac:dyDescent="0.25">
      <c r="D752" s="8">
        <v>748</v>
      </c>
      <c r="E752" s="8">
        <f t="shared" ca="1" si="105"/>
        <v>0.81927218554666481</v>
      </c>
      <c r="F752" s="21">
        <f t="shared" ca="1" si="106"/>
        <v>35.007758626466902</v>
      </c>
      <c r="H752" s="8">
        <v>748</v>
      </c>
      <c r="I752" s="21">
        <f t="shared" ca="1" si="107"/>
        <v>0.88299868836833095</v>
      </c>
      <c r="J752" s="21">
        <f t="shared" ca="1" si="108"/>
        <v>54.703199588307818</v>
      </c>
      <c r="Q752" s="26"/>
      <c r="R752" s="42"/>
      <c r="S752" s="26"/>
      <c r="T752" s="26"/>
      <c r="U752" s="26"/>
      <c r="V752" s="26"/>
      <c r="W752" s="26"/>
      <c r="X752" s="26"/>
      <c r="Y752" s="26"/>
      <c r="AF752" s="8">
        <v>742</v>
      </c>
      <c r="AG752" s="8">
        <v>1</v>
      </c>
      <c r="AH752" s="8">
        <v>0.84404179364589382</v>
      </c>
      <c r="AI752" s="8">
        <v>0.64650755991920783</v>
      </c>
      <c r="AJ752" s="8">
        <v>1</v>
      </c>
      <c r="AK752" s="8">
        <v>0.40269511508132938</v>
      </c>
      <c r="AL752" s="8">
        <v>1</v>
      </c>
      <c r="AM752" s="8">
        <v>1</v>
      </c>
      <c r="AN752" s="8">
        <v>1</v>
      </c>
      <c r="AO752" s="8">
        <v>1.6629808977935076E-2</v>
      </c>
      <c r="AP752" s="8">
        <v>0.60051886210356076</v>
      </c>
      <c r="AQ752" s="8">
        <v>1</v>
      </c>
      <c r="AR752" s="8">
        <v>1</v>
      </c>
      <c r="AS752" s="47">
        <v>1.6629808977935076E-2</v>
      </c>
      <c r="AT752" s="47">
        <v>0.79252995107301405</v>
      </c>
      <c r="AU752" s="13">
        <v>0</v>
      </c>
    </row>
    <row r="753" spans="4:47" x14ac:dyDescent="0.25">
      <c r="D753" s="8">
        <v>749</v>
      </c>
      <c r="E753" s="8">
        <f t="shared" ca="1" si="105"/>
        <v>0.30703912994523075</v>
      </c>
      <c r="F753" s="21">
        <f t="shared" ca="1" si="106"/>
        <v>158.8073220728734</v>
      </c>
      <c r="H753" s="8">
        <v>749</v>
      </c>
      <c r="I753" s="21">
        <f t="shared" ca="1" si="107"/>
        <v>0.15924066991275865</v>
      </c>
      <c r="J753" s="21">
        <f t="shared" ca="1" si="108"/>
        <v>6.791377156323243</v>
      </c>
      <c r="Q753" s="26"/>
      <c r="R753" s="42"/>
      <c r="S753" s="26"/>
      <c r="T753" s="26"/>
      <c r="U753" s="26"/>
      <c r="V753" s="26"/>
      <c r="W753" s="26"/>
      <c r="X753" s="26"/>
      <c r="Y753" s="26"/>
      <c r="AF753" s="8">
        <v>743</v>
      </c>
      <c r="AG753" s="8">
        <v>0.67949571042329138</v>
      </c>
      <c r="AH753" s="8">
        <v>1</v>
      </c>
      <c r="AI753" s="8">
        <v>0.43690990820792769</v>
      </c>
      <c r="AJ753" s="8">
        <v>1</v>
      </c>
      <c r="AK753" s="8">
        <v>1</v>
      </c>
      <c r="AL753" s="8">
        <v>0.62411555257131113</v>
      </c>
      <c r="AM753" s="8">
        <v>0</v>
      </c>
      <c r="AN753" s="8">
        <v>0.7175089464468446</v>
      </c>
      <c r="AO753" s="8">
        <v>0.80824551841093728</v>
      </c>
      <c r="AP753" s="8">
        <v>0</v>
      </c>
      <c r="AQ753" s="8">
        <v>0.45718237945038709</v>
      </c>
      <c r="AR753" s="8">
        <v>1</v>
      </c>
      <c r="AS753" s="47">
        <v>0</v>
      </c>
      <c r="AT753" s="47">
        <v>0.63982919186410692</v>
      </c>
      <c r="AU753" s="13">
        <v>2</v>
      </c>
    </row>
    <row r="754" spans="4:47" x14ac:dyDescent="0.25">
      <c r="D754" s="8">
        <v>750</v>
      </c>
      <c r="E754" s="8">
        <f t="shared" ca="1" si="105"/>
        <v>0.20480260697221453</v>
      </c>
      <c r="F754" s="21">
        <f t="shared" ca="1" si="106"/>
        <v>204.04190374198984</v>
      </c>
      <c r="H754" s="8">
        <v>750</v>
      </c>
      <c r="I754" s="21">
        <f t="shared" ca="1" si="107"/>
        <v>0.94411509797365833</v>
      </c>
      <c r="J754" s="21">
        <f t="shared" ca="1" si="108"/>
        <v>65.951897603391274</v>
      </c>
      <c r="Q754" s="26"/>
      <c r="R754" s="42"/>
      <c r="S754" s="26"/>
      <c r="T754" s="26"/>
      <c r="U754" s="26"/>
      <c r="V754" s="26"/>
      <c r="W754" s="26"/>
      <c r="X754" s="26"/>
      <c r="Y754" s="26"/>
      <c r="AF754" s="8">
        <v>744</v>
      </c>
      <c r="AG754" s="8">
        <v>1</v>
      </c>
      <c r="AH754" s="8">
        <v>1</v>
      </c>
      <c r="AI754" s="8">
        <v>1</v>
      </c>
      <c r="AJ754" s="8">
        <v>1</v>
      </c>
      <c r="AK754" s="8">
        <v>0.71374709121958024</v>
      </c>
      <c r="AL754" s="8">
        <v>0.73249851101112051</v>
      </c>
      <c r="AM754" s="8">
        <v>1</v>
      </c>
      <c r="AN754" s="8">
        <v>1</v>
      </c>
      <c r="AO754" s="8">
        <v>1</v>
      </c>
      <c r="AP754" s="8">
        <v>3.8273769801420596E-2</v>
      </c>
      <c r="AQ754" s="8">
        <v>0.54565393755692637</v>
      </c>
      <c r="AR754" s="8">
        <v>0.38146893996646769</v>
      </c>
      <c r="AS754" s="47">
        <v>3.8273769801420596E-2</v>
      </c>
      <c r="AT754" s="47">
        <v>0.78214454051411764</v>
      </c>
      <c r="AU754" s="13">
        <v>0</v>
      </c>
    </row>
    <row r="755" spans="4:47" x14ac:dyDescent="0.25">
      <c r="D755" s="8">
        <v>751</v>
      </c>
      <c r="E755" s="8">
        <f t="shared" ca="1" si="105"/>
        <v>2.8901768664396865E-2</v>
      </c>
      <c r="F755" s="21">
        <f t="shared" ca="1" si="106"/>
        <v>404.19498626953822</v>
      </c>
      <c r="H755" s="8">
        <v>751</v>
      </c>
      <c r="I755" s="21">
        <f t="shared" ca="1" si="107"/>
        <v>0.81934372446722559</v>
      </c>
      <c r="J755" s="21">
        <f t="shared" ca="1" si="108"/>
        <v>46.910051028906246</v>
      </c>
      <c r="Q755" s="26"/>
      <c r="R755" s="42"/>
      <c r="S755" s="26"/>
      <c r="T755" s="26"/>
      <c r="U755" s="26"/>
      <c r="V755" s="26"/>
      <c r="W755" s="26"/>
      <c r="X755" s="26"/>
      <c r="Y755" s="26"/>
      <c r="AF755" s="8">
        <v>745</v>
      </c>
      <c r="AG755" s="8">
        <v>0.86218986757293969</v>
      </c>
      <c r="AH755" s="8">
        <v>0.80267172414096422</v>
      </c>
      <c r="AI755" s="8">
        <v>1</v>
      </c>
      <c r="AJ755" s="8">
        <v>0.80852505314906009</v>
      </c>
      <c r="AK755" s="8">
        <v>0.83004352663204284</v>
      </c>
      <c r="AL755" s="8">
        <v>1</v>
      </c>
      <c r="AM755" s="8">
        <v>0.50026387158915542</v>
      </c>
      <c r="AN755" s="8">
        <v>0</v>
      </c>
      <c r="AO755" s="8">
        <v>0.16505149523315291</v>
      </c>
      <c r="AP755" s="8">
        <v>0.90654764881600713</v>
      </c>
      <c r="AQ755" s="8">
        <v>1</v>
      </c>
      <c r="AR755" s="8">
        <v>1</v>
      </c>
      <c r="AS755" s="47">
        <v>0</v>
      </c>
      <c r="AT755" s="47">
        <v>0.73904793720637774</v>
      </c>
      <c r="AU755" s="13">
        <v>1</v>
      </c>
    </row>
    <row r="756" spans="4:47" x14ac:dyDescent="0.25">
      <c r="D756" s="8">
        <v>752</v>
      </c>
      <c r="E756" s="8">
        <f t="shared" ca="1" si="105"/>
        <v>0.58865654923314337</v>
      </c>
      <c r="F756" s="21">
        <f t="shared" ca="1" si="106"/>
        <v>80.369854631114336</v>
      </c>
      <c r="H756" s="8">
        <v>752</v>
      </c>
      <c r="I756" s="21">
        <f t="shared" ca="1" si="107"/>
        <v>0.83733230081176957</v>
      </c>
      <c r="J756" s="21">
        <f t="shared" ca="1" si="108"/>
        <v>48.896985006068633</v>
      </c>
      <c r="Q756" s="26"/>
      <c r="R756" s="42"/>
      <c r="S756" s="26"/>
      <c r="T756" s="26"/>
      <c r="U756" s="26"/>
      <c r="V756" s="26"/>
      <c r="W756" s="26"/>
      <c r="X756" s="26"/>
      <c r="Y756" s="26"/>
      <c r="AF756" s="8">
        <v>746</v>
      </c>
      <c r="AG756" s="8">
        <v>0.16147772574373859</v>
      </c>
      <c r="AH756" s="8">
        <v>1</v>
      </c>
      <c r="AI756" s="8">
        <v>1</v>
      </c>
      <c r="AJ756" s="8">
        <v>1</v>
      </c>
      <c r="AK756" s="8">
        <v>1</v>
      </c>
      <c r="AL756" s="8">
        <v>1</v>
      </c>
      <c r="AM756" s="8">
        <v>1</v>
      </c>
      <c r="AN756" s="8">
        <v>1</v>
      </c>
      <c r="AO756" s="8">
        <v>1</v>
      </c>
      <c r="AP756" s="8">
        <v>1</v>
      </c>
      <c r="AQ756" s="8">
        <v>1</v>
      </c>
      <c r="AR756" s="8">
        <v>1</v>
      </c>
      <c r="AS756" s="47">
        <v>0.16147772574373859</v>
      </c>
      <c r="AT756" s="47">
        <v>0.92878303972070109</v>
      </c>
      <c r="AU756" s="13">
        <v>0</v>
      </c>
    </row>
    <row r="757" spans="4:47" x14ac:dyDescent="0.25">
      <c r="D757" s="8">
        <v>753</v>
      </c>
      <c r="E757" s="8">
        <f t="shared" ca="1" si="105"/>
        <v>9.530056413420751E-2</v>
      </c>
      <c r="F757" s="21">
        <f t="shared" ca="1" si="106"/>
        <v>285.13706625419155</v>
      </c>
      <c r="H757" s="8">
        <v>753</v>
      </c>
      <c r="I757" s="21">
        <f t="shared" ca="1" si="107"/>
        <v>4.1470967630810596E-2</v>
      </c>
      <c r="J757" s="21">
        <f t="shared" ca="1" si="108"/>
        <v>27.48775104517761</v>
      </c>
      <c r="Q757" s="26"/>
      <c r="R757" s="42"/>
      <c r="S757" s="26"/>
      <c r="T757" s="26"/>
      <c r="U757" s="26"/>
      <c r="V757" s="26"/>
      <c r="W757" s="26"/>
      <c r="X757" s="26"/>
      <c r="Y757" s="26"/>
      <c r="AF757" s="8">
        <v>747</v>
      </c>
      <c r="AG757" s="8">
        <v>1</v>
      </c>
      <c r="AH757" s="8">
        <v>1</v>
      </c>
      <c r="AI757" s="8">
        <v>1</v>
      </c>
      <c r="AJ757" s="8">
        <v>0.20835396740779591</v>
      </c>
      <c r="AK757" s="8">
        <v>0.49468815166736962</v>
      </c>
      <c r="AL757" s="8">
        <v>0.66867505661866744</v>
      </c>
      <c r="AM757" s="8">
        <v>0.36450005829547372</v>
      </c>
      <c r="AN757" s="8">
        <v>1</v>
      </c>
      <c r="AO757" s="8">
        <v>1</v>
      </c>
      <c r="AP757" s="8">
        <v>1</v>
      </c>
      <c r="AQ757" s="8">
        <v>0.69980749988001967</v>
      </c>
      <c r="AR757" s="8">
        <v>1</v>
      </c>
      <c r="AS757" s="47">
        <v>0.20835396740779591</v>
      </c>
      <c r="AT757" s="47">
        <v>0.7861367951398428</v>
      </c>
      <c r="AU757" s="13">
        <v>0</v>
      </c>
    </row>
    <row r="758" spans="4:47" x14ac:dyDescent="0.25">
      <c r="D758" s="8">
        <v>754</v>
      </c>
      <c r="E758" s="8">
        <f t="shared" ca="1" si="105"/>
        <v>0.14598081069402125</v>
      </c>
      <c r="F758" s="21">
        <f t="shared" ca="1" si="106"/>
        <v>240.52445859141829</v>
      </c>
      <c r="H758" s="8">
        <v>754</v>
      </c>
      <c r="I758" s="21">
        <f t="shared" ca="1" si="107"/>
        <v>0.90905996860854654</v>
      </c>
      <c r="J758" s="21">
        <f t="shared" ca="1" si="108"/>
        <v>58.775598736259809</v>
      </c>
      <c r="Q758" s="26"/>
      <c r="R758" s="42"/>
      <c r="S758" s="26"/>
      <c r="T758" s="26"/>
      <c r="U758" s="26"/>
      <c r="V758" s="26"/>
      <c r="W758" s="26"/>
      <c r="X758" s="26"/>
      <c r="Y758" s="26"/>
      <c r="AF758" s="8">
        <v>748</v>
      </c>
      <c r="AG758" s="8">
        <v>1</v>
      </c>
      <c r="AH758" s="8">
        <v>1</v>
      </c>
      <c r="AI758" s="8">
        <v>0.98558831995568097</v>
      </c>
      <c r="AJ758" s="8">
        <v>1</v>
      </c>
      <c r="AK758" s="8">
        <v>1</v>
      </c>
      <c r="AL758" s="8">
        <v>1</v>
      </c>
      <c r="AM758" s="8">
        <v>1</v>
      </c>
      <c r="AN758" s="8">
        <v>1</v>
      </c>
      <c r="AO758" s="8">
        <v>1</v>
      </c>
      <c r="AP758" s="8">
        <v>1</v>
      </c>
      <c r="AQ758" s="8">
        <v>1</v>
      </c>
      <c r="AR758" s="8">
        <v>1</v>
      </c>
      <c r="AS758" s="47">
        <v>0.98558831995568097</v>
      </c>
      <c r="AT758" s="47">
        <v>0.99877599429760577</v>
      </c>
      <c r="AU758" s="13">
        <v>0</v>
      </c>
    </row>
    <row r="759" spans="4:47" x14ac:dyDescent="0.25">
      <c r="D759" s="8">
        <v>755</v>
      </c>
      <c r="E759" s="8">
        <f t="shared" ca="1" si="105"/>
        <v>0.37875414298741072</v>
      </c>
      <c r="F759" s="21">
        <f t="shared" ca="1" si="106"/>
        <v>134.46562315581028</v>
      </c>
      <c r="H759" s="8">
        <v>755</v>
      </c>
      <c r="I759" s="21">
        <f t="shared" ca="1" si="107"/>
        <v>0.83300374741684902</v>
      </c>
      <c r="J759" s="21">
        <f t="shared" ca="1" si="108"/>
        <v>48.406488574695508</v>
      </c>
      <c r="Q759" s="26"/>
      <c r="R759" s="42"/>
      <c r="S759" s="26"/>
      <c r="T759" s="26"/>
      <c r="U759" s="26"/>
      <c r="V759" s="26"/>
      <c r="W759" s="26"/>
      <c r="X759" s="26"/>
      <c r="Y759" s="26"/>
      <c r="AF759" s="8">
        <v>749</v>
      </c>
      <c r="AG759" s="8">
        <v>1</v>
      </c>
      <c r="AH759" s="8">
        <v>1</v>
      </c>
      <c r="AI759" s="8">
        <v>1</v>
      </c>
      <c r="AJ759" s="8">
        <v>1</v>
      </c>
      <c r="AK759" s="8">
        <v>1</v>
      </c>
      <c r="AL759" s="8">
        <v>1</v>
      </c>
      <c r="AM759" s="8">
        <v>0.86962453781621485</v>
      </c>
      <c r="AN759" s="8">
        <v>0.12272508999059585</v>
      </c>
      <c r="AO759" s="8">
        <v>1</v>
      </c>
      <c r="AP759" s="8">
        <v>0.70043574311796786</v>
      </c>
      <c r="AQ759" s="8">
        <v>0.81455304098465908</v>
      </c>
      <c r="AR759" s="8">
        <v>1</v>
      </c>
      <c r="AS759" s="47">
        <v>0.12272508999059585</v>
      </c>
      <c r="AT759" s="47">
        <v>0.87373407596769292</v>
      </c>
      <c r="AU759" s="13">
        <v>0</v>
      </c>
    </row>
    <row r="760" spans="4:47" x14ac:dyDescent="0.25">
      <c r="D760" s="8">
        <v>756</v>
      </c>
      <c r="E760" s="8">
        <f t="shared" ca="1" si="105"/>
        <v>5.7328914086922422E-2</v>
      </c>
      <c r="F760" s="21">
        <f t="shared" ca="1" si="106"/>
        <v>336.75210569779591</v>
      </c>
      <c r="H760" s="8">
        <v>756</v>
      </c>
      <c r="I760" s="21">
        <f t="shared" ca="1" si="107"/>
        <v>0.80950791226712027</v>
      </c>
      <c r="J760" s="21">
        <f t="shared" ca="1" si="108"/>
        <v>45.876119632959139</v>
      </c>
      <c r="Q760" s="26"/>
      <c r="R760" s="42"/>
      <c r="S760" s="26"/>
      <c r="T760" s="26"/>
      <c r="U760" s="26"/>
      <c r="V760" s="26"/>
      <c r="W760" s="26"/>
      <c r="X760" s="26"/>
      <c r="Y760" s="26"/>
      <c r="AF760" s="8">
        <v>750</v>
      </c>
      <c r="AG760" s="8">
        <v>1</v>
      </c>
      <c r="AH760" s="8">
        <v>1</v>
      </c>
      <c r="AI760" s="8">
        <v>0.18337109152555292</v>
      </c>
      <c r="AJ760" s="8">
        <v>0.16032757955423829</v>
      </c>
      <c r="AK760" s="8">
        <v>1</v>
      </c>
      <c r="AL760" s="8">
        <v>1</v>
      </c>
      <c r="AM760" s="8">
        <v>1</v>
      </c>
      <c r="AN760" s="8">
        <v>1</v>
      </c>
      <c r="AO760" s="8">
        <v>1</v>
      </c>
      <c r="AP760" s="8">
        <v>1</v>
      </c>
      <c r="AQ760" s="8">
        <v>0.64025539488842087</v>
      </c>
      <c r="AR760" s="8">
        <v>0.8122597946365262</v>
      </c>
      <c r="AS760" s="47">
        <v>0.16032757955423829</v>
      </c>
      <c r="AT760" s="47">
        <v>0.81611519645014863</v>
      </c>
      <c r="AU760" s="13">
        <v>0</v>
      </c>
    </row>
    <row r="761" spans="4:47" x14ac:dyDescent="0.25">
      <c r="D761" s="8">
        <v>757</v>
      </c>
      <c r="E761" s="8">
        <f t="shared" ca="1" si="105"/>
        <v>0.57520734398248841</v>
      </c>
      <c r="F761" s="21">
        <f t="shared" ca="1" si="106"/>
        <v>83.339897848691876</v>
      </c>
      <c r="H761" s="8">
        <v>757</v>
      </c>
      <c r="I761" s="21">
        <f t="shared" ca="1" si="107"/>
        <v>0.7603615151970925</v>
      </c>
      <c r="J761" s="21">
        <f t="shared" ca="1" si="108"/>
        <v>41.136373719483046</v>
      </c>
      <c r="Q761" s="26"/>
      <c r="R761" s="42"/>
      <c r="S761" s="26"/>
      <c r="T761" s="26"/>
      <c r="U761" s="26"/>
      <c r="V761" s="26"/>
      <c r="W761" s="26"/>
      <c r="X761" s="26"/>
      <c r="Y761" s="26"/>
      <c r="AF761" s="8">
        <v>751</v>
      </c>
      <c r="AG761" s="8">
        <v>0.74741580981466427</v>
      </c>
      <c r="AH761" s="8">
        <v>1</v>
      </c>
      <c r="AI761" s="8">
        <v>0.52811356805215193</v>
      </c>
      <c r="AJ761" s="8">
        <v>0.13793235893729919</v>
      </c>
      <c r="AK761" s="8">
        <v>0.74962314104730821</v>
      </c>
      <c r="AL761" s="8">
        <v>0.548072052650726</v>
      </c>
      <c r="AM761" s="8">
        <v>1</v>
      </c>
      <c r="AN761" s="8">
        <v>0.66409061592182095</v>
      </c>
      <c r="AO761" s="8">
        <v>0.72268362348647008</v>
      </c>
      <c r="AP761" s="8">
        <v>1</v>
      </c>
      <c r="AQ761" s="8">
        <v>1</v>
      </c>
      <c r="AR761" s="8">
        <v>0.73034246999750685</v>
      </c>
      <c r="AS761" s="47">
        <v>0.13793235893729919</v>
      </c>
      <c r="AT761" s="47">
        <v>0.73498025973170378</v>
      </c>
      <c r="AU761" s="13">
        <v>0</v>
      </c>
    </row>
    <row r="762" spans="4:47" x14ac:dyDescent="0.25">
      <c r="D762" s="8">
        <v>758</v>
      </c>
      <c r="E762" s="8">
        <f t="shared" ca="1" si="105"/>
        <v>0.7173360100632602</v>
      </c>
      <c r="F762" s="21">
        <f t="shared" ca="1" si="106"/>
        <v>54.040255180282593</v>
      </c>
      <c r="H762" s="8">
        <v>758</v>
      </c>
      <c r="I762" s="21">
        <f t="shared" ca="1" si="107"/>
        <v>0.14198122268437119</v>
      </c>
      <c r="J762" s="21">
        <f t="shared" ca="1" si="108"/>
        <v>8.8680051222679239</v>
      </c>
      <c r="Q762" s="26"/>
      <c r="R762" s="42"/>
      <c r="S762" s="26"/>
      <c r="T762" s="26"/>
      <c r="U762" s="26"/>
      <c r="V762" s="26"/>
      <c r="W762" s="26"/>
      <c r="X762" s="26"/>
      <c r="Y762" s="26"/>
      <c r="AF762" s="8">
        <v>752</v>
      </c>
      <c r="AG762" s="8">
        <v>1</v>
      </c>
      <c r="AH762" s="8">
        <v>1</v>
      </c>
      <c r="AI762" s="8">
        <v>1</v>
      </c>
      <c r="AJ762" s="8">
        <v>1</v>
      </c>
      <c r="AK762" s="8">
        <v>0.377203349555437</v>
      </c>
      <c r="AL762" s="8">
        <v>0.5984601195710032</v>
      </c>
      <c r="AM762" s="8">
        <v>1</v>
      </c>
      <c r="AN762" s="8">
        <v>1</v>
      </c>
      <c r="AO762" s="8">
        <v>0.73048171113550775</v>
      </c>
      <c r="AP762" s="8">
        <v>1</v>
      </c>
      <c r="AQ762" s="8">
        <v>1</v>
      </c>
      <c r="AR762" s="8">
        <v>1</v>
      </c>
      <c r="AS762" s="47">
        <v>0.377203349555437</v>
      </c>
      <c r="AT762" s="47">
        <v>0.89194947604770924</v>
      </c>
      <c r="AU762" s="13">
        <v>0</v>
      </c>
    </row>
    <row r="763" spans="4:47" x14ac:dyDescent="0.25">
      <c r="D763" s="8">
        <v>759</v>
      </c>
      <c r="E763" s="8">
        <f t="shared" ca="1" si="105"/>
        <v>0.38298990229786922</v>
      </c>
      <c r="F763" s="21">
        <f t="shared" ca="1" si="106"/>
        <v>133.15519955448346</v>
      </c>
      <c r="H763" s="8">
        <v>759</v>
      </c>
      <c r="I763" s="21">
        <f t="shared" ca="1" si="107"/>
        <v>0.91194131665228062</v>
      </c>
      <c r="J763" s="21">
        <f t="shared" ca="1" si="108"/>
        <v>59.276454018953658</v>
      </c>
      <c r="Q763" s="26"/>
      <c r="R763" s="42"/>
      <c r="S763" s="26"/>
      <c r="T763" s="26"/>
      <c r="U763" s="26"/>
      <c r="V763" s="26"/>
      <c r="W763" s="26"/>
      <c r="X763" s="26"/>
      <c r="Y763" s="26"/>
      <c r="AF763" s="8">
        <v>753</v>
      </c>
      <c r="AG763" s="8">
        <v>0.92593962369174998</v>
      </c>
      <c r="AH763" s="8">
        <v>1</v>
      </c>
      <c r="AI763" s="8">
        <v>1</v>
      </c>
      <c r="AJ763" s="8">
        <v>0.94651055343322998</v>
      </c>
      <c r="AK763" s="8">
        <v>1</v>
      </c>
      <c r="AL763" s="8">
        <v>6.596135340829884E-2</v>
      </c>
      <c r="AM763" s="8">
        <v>0.88184475488777669</v>
      </c>
      <c r="AN763" s="8">
        <v>1</v>
      </c>
      <c r="AO763" s="8">
        <v>1</v>
      </c>
      <c r="AP763" s="8">
        <v>1</v>
      </c>
      <c r="AQ763" s="8">
        <v>1</v>
      </c>
      <c r="AR763" s="8">
        <v>0.96866913903490526</v>
      </c>
      <c r="AS763" s="47">
        <v>6.596135340829884E-2</v>
      </c>
      <c r="AT763" s="47">
        <v>0.89984716781176233</v>
      </c>
      <c r="AU763" s="13">
        <v>0</v>
      </c>
    </row>
    <row r="764" spans="4:47" x14ac:dyDescent="0.25">
      <c r="D764" s="8">
        <v>760</v>
      </c>
      <c r="E764" s="8">
        <f t="shared" ca="1" si="105"/>
        <v>0.83672763971538366</v>
      </c>
      <c r="F764" s="21">
        <f t="shared" ca="1" si="106"/>
        <v>31.834566924190831</v>
      </c>
      <c r="H764" s="8">
        <v>760</v>
      </c>
      <c r="I764" s="21">
        <f t="shared" ca="1" si="107"/>
        <v>0.28792025439993962</v>
      </c>
      <c r="J764" s="21">
        <f t="shared" ca="1" si="108"/>
        <v>5.5236686879890247</v>
      </c>
      <c r="Q764" s="26"/>
      <c r="R764" s="42"/>
      <c r="S764" s="26"/>
      <c r="T764" s="26"/>
      <c r="U764" s="26"/>
      <c r="V764" s="26"/>
      <c r="W764" s="26"/>
      <c r="X764" s="26"/>
      <c r="Y764" s="26"/>
      <c r="AF764" s="8">
        <v>754</v>
      </c>
      <c r="AG764" s="8">
        <v>1</v>
      </c>
      <c r="AH764" s="8">
        <v>1</v>
      </c>
      <c r="AI764" s="8">
        <v>1</v>
      </c>
      <c r="AJ764" s="8">
        <v>0.65748621454865008</v>
      </c>
      <c r="AK764" s="8">
        <v>1</v>
      </c>
      <c r="AL764" s="8">
        <v>1</v>
      </c>
      <c r="AM764" s="8">
        <v>1</v>
      </c>
      <c r="AN764" s="8">
        <v>0.5794912647897652</v>
      </c>
      <c r="AO764" s="8">
        <v>0.47837534184412411</v>
      </c>
      <c r="AP764" s="8">
        <v>1</v>
      </c>
      <c r="AQ764" s="8">
        <v>1</v>
      </c>
      <c r="AR764" s="8">
        <v>0.7223884461197867</v>
      </c>
      <c r="AS764" s="47">
        <v>0.47837534184412411</v>
      </c>
      <c r="AT764" s="47">
        <v>0.86968251432871047</v>
      </c>
      <c r="AU764" s="13">
        <v>0</v>
      </c>
    </row>
    <row r="765" spans="4:47" x14ac:dyDescent="0.25">
      <c r="D765" s="8">
        <v>761</v>
      </c>
      <c r="E765" s="8">
        <f t="shared" ca="1" si="105"/>
        <v>0.88185993439501376</v>
      </c>
      <c r="F765" s="21">
        <f t="shared" ca="1" si="106"/>
        <v>23.659558892248857</v>
      </c>
      <c r="H765" s="8">
        <v>761</v>
      </c>
      <c r="I765" s="21">
        <f t="shared" ca="1" si="107"/>
        <v>0.47159563915381097</v>
      </c>
      <c r="J765" s="21">
        <f t="shared" ca="1" si="108"/>
        <v>19.246947000102022</v>
      </c>
      <c r="Q765" s="26"/>
      <c r="R765" s="42"/>
      <c r="S765" s="26"/>
      <c r="T765" s="26"/>
      <c r="U765" s="26"/>
      <c r="V765" s="26"/>
      <c r="W765" s="26"/>
      <c r="X765" s="26"/>
      <c r="Y765" s="26"/>
      <c r="AF765" s="8">
        <v>755</v>
      </c>
      <c r="AG765" s="8">
        <v>0.23811795117944712</v>
      </c>
      <c r="AH765" s="8">
        <v>0.37295668578657831</v>
      </c>
      <c r="AI765" s="8">
        <v>0.15238418503694476</v>
      </c>
      <c r="AJ765" s="8">
        <v>1</v>
      </c>
      <c r="AK765" s="8">
        <v>1</v>
      </c>
      <c r="AL765" s="8">
        <v>1</v>
      </c>
      <c r="AM765" s="8">
        <v>1</v>
      </c>
      <c r="AN765" s="8">
        <v>1</v>
      </c>
      <c r="AO765" s="8">
        <v>1</v>
      </c>
      <c r="AP765" s="8">
        <v>1</v>
      </c>
      <c r="AQ765" s="8">
        <v>1</v>
      </c>
      <c r="AR765" s="8">
        <v>8.2216003165447013E-2</v>
      </c>
      <c r="AS765" s="47">
        <v>8.2216003165447013E-2</v>
      </c>
      <c r="AT765" s="47">
        <v>0.73725219047359236</v>
      </c>
      <c r="AU765" s="13">
        <v>0</v>
      </c>
    </row>
    <row r="766" spans="4:47" x14ac:dyDescent="0.25">
      <c r="D766" s="8">
        <v>762</v>
      </c>
      <c r="E766" s="8">
        <f t="shared" ca="1" si="105"/>
        <v>3.022254917605427E-2</v>
      </c>
      <c r="F766" s="21">
        <f t="shared" ca="1" si="106"/>
        <v>399.85864058928047</v>
      </c>
      <c r="H766" s="8">
        <v>762</v>
      </c>
      <c r="I766" s="21">
        <f t="shared" ca="1" si="107"/>
        <v>0.44672204161230233</v>
      </c>
      <c r="J766" s="21">
        <f t="shared" ca="1" si="108"/>
        <v>17.484829086753866</v>
      </c>
      <c r="Q766" s="26"/>
      <c r="R766" s="42"/>
      <c r="S766" s="26"/>
      <c r="T766" s="26"/>
      <c r="U766" s="26"/>
      <c r="V766" s="26"/>
      <c r="W766" s="26"/>
      <c r="X766" s="26"/>
      <c r="Y766" s="26"/>
      <c r="AF766" s="8">
        <v>756</v>
      </c>
      <c r="AG766" s="8">
        <v>1</v>
      </c>
      <c r="AH766" s="8">
        <v>1</v>
      </c>
      <c r="AI766" s="8">
        <v>1</v>
      </c>
      <c r="AJ766" s="8">
        <v>0.34279981259436076</v>
      </c>
      <c r="AK766" s="8">
        <v>0</v>
      </c>
      <c r="AL766" s="8">
        <v>0.28647370720257942</v>
      </c>
      <c r="AM766" s="8">
        <v>1</v>
      </c>
      <c r="AN766" s="8">
        <v>1</v>
      </c>
      <c r="AO766" s="8">
        <v>1</v>
      </c>
      <c r="AP766" s="8">
        <v>1</v>
      </c>
      <c r="AQ766" s="8">
        <v>1</v>
      </c>
      <c r="AR766" s="8">
        <v>0.17746114520043427</v>
      </c>
      <c r="AS766" s="47">
        <v>0</v>
      </c>
      <c r="AT766" s="47">
        <v>0.73254657834279913</v>
      </c>
      <c r="AU766" s="13">
        <v>1</v>
      </c>
    </row>
    <row r="767" spans="4:47" x14ac:dyDescent="0.25">
      <c r="D767" s="8">
        <v>763</v>
      </c>
      <c r="E767" s="8">
        <f t="shared" ca="1" si="105"/>
        <v>8.1787510915968809E-2</v>
      </c>
      <c r="F767" s="21">
        <f t="shared" ca="1" si="106"/>
        <v>300.82801153737444</v>
      </c>
      <c r="H767" s="8">
        <v>763</v>
      </c>
      <c r="I767" s="21">
        <f t="shared" ca="1" si="107"/>
        <v>0.87043849952866581</v>
      </c>
      <c r="J767" s="21">
        <f t="shared" ca="1" si="108"/>
        <v>52.970402498818032</v>
      </c>
      <c r="Q767" s="26"/>
      <c r="R767" s="42"/>
      <c r="S767" s="26"/>
      <c r="T767" s="26"/>
      <c r="U767" s="26"/>
      <c r="V767" s="26"/>
      <c r="W767" s="26"/>
      <c r="X767" s="26"/>
      <c r="Y767" s="26"/>
      <c r="AF767" s="8">
        <v>757</v>
      </c>
      <c r="AG767" s="8">
        <v>1</v>
      </c>
      <c r="AH767" s="8">
        <v>1</v>
      </c>
      <c r="AI767" s="8">
        <v>1</v>
      </c>
      <c r="AJ767" s="8">
        <v>0.17074077658059347</v>
      </c>
      <c r="AK767" s="8">
        <v>1</v>
      </c>
      <c r="AL767" s="8">
        <v>1</v>
      </c>
      <c r="AM767" s="8">
        <v>1</v>
      </c>
      <c r="AN767" s="8">
        <v>1</v>
      </c>
      <c r="AO767" s="8">
        <v>1</v>
      </c>
      <c r="AP767" s="8">
        <v>0.98397125748869585</v>
      </c>
      <c r="AQ767" s="8">
        <v>0</v>
      </c>
      <c r="AR767" s="8">
        <v>0.51640657180753136</v>
      </c>
      <c r="AS767" s="47">
        <v>0</v>
      </c>
      <c r="AT767" s="47">
        <v>0.80721626302904337</v>
      </c>
      <c r="AU767" s="13">
        <v>1</v>
      </c>
    </row>
    <row r="768" spans="4:47" x14ac:dyDescent="0.25">
      <c r="D768" s="8">
        <v>764</v>
      </c>
      <c r="E768" s="8">
        <f t="shared" ca="1" si="105"/>
        <v>5.6271617923116302E-2</v>
      </c>
      <c r="F768" s="21">
        <f t="shared" ca="1" si="106"/>
        <v>338.61496637485692</v>
      </c>
      <c r="H768" s="8">
        <v>764</v>
      </c>
      <c r="I768" s="21">
        <f t="shared" ca="1" si="107"/>
        <v>0.74379480920421603</v>
      </c>
      <c r="J768" s="21">
        <f t="shared" ca="1" si="108"/>
        <v>39.664097567226463</v>
      </c>
      <c r="Q768" s="26"/>
      <c r="R768" s="42"/>
      <c r="S768" s="26"/>
      <c r="T768" s="26"/>
      <c r="U768" s="26"/>
      <c r="V768" s="26"/>
      <c r="W768" s="26"/>
      <c r="X768" s="26"/>
      <c r="Y768" s="26"/>
      <c r="AF768" s="8">
        <v>758</v>
      </c>
      <c r="AG768" s="8">
        <v>0.39980325282498774</v>
      </c>
      <c r="AH768" s="8">
        <v>1</v>
      </c>
      <c r="AI768" s="8">
        <v>0.12610972215043148</v>
      </c>
      <c r="AJ768" s="8">
        <v>0.31056439956397902</v>
      </c>
      <c r="AK768" s="8">
        <v>0.35681096455899081</v>
      </c>
      <c r="AL768" s="8">
        <v>0.71368443416601324</v>
      </c>
      <c r="AM768" s="8">
        <v>1</v>
      </c>
      <c r="AN768" s="8">
        <v>1</v>
      </c>
      <c r="AO768" s="8">
        <v>1</v>
      </c>
      <c r="AP768" s="8">
        <v>1</v>
      </c>
      <c r="AQ768" s="8">
        <v>1</v>
      </c>
      <c r="AR768" s="8">
        <v>1</v>
      </c>
      <c r="AS768" s="47">
        <v>0.12610972215043148</v>
      </c>
      <c r="AT768" s="47">
        <v>0.73997782777388077</v>
      </c>
      <c r="AU768" s="13">
        <v>0</v>
      </c>
    </row>
    <row r="769" spans="4:47" x14ac:dyDescent="0.25">
      <c r="D769" s="8">
        <v>765</v>
      </c>
      <c r="E769" s="8">
        <f t="shared" ca="1" si="105"/>
        <v>4.0724206978457467E-2</v>
      </c>
      <c r="F769" s="21">
        <f t="shared" ca="1" si="106"/>
        <v>370.69845522509945</v>
      </c>
      <c r="H769" s="8">
        <v>765</v>
      </c>
      <c r="I769" s="21">
        <f t="shared" ca="1" si="107"/>
        <v>0.87971763994609764</v>
      </c>
      <c r="J769" s="21">
        <f t="shared" ca="1" si="108"/>
        <v>54.238414519027415</v>
      </c>
      <c r="Q769" s="26"/>
      <c r="R769" s="42"/>
      <c r="S769" s="26"/>
      <c r="T769" s="26"/>
      <c r="U769" s="26"/>
      <c r="V769" s="26"/>
      <c r="W769" s="26"/>
      <c r="X769" s="26"/>
      <c r="Y769" s="26"/>
      <c r="AF769" s="8">
        <v>759</v>
      </c>
      <c r="AG769" s="8">
        <v>0.70857123069788119</v>
      </c>
      <c r="AH769" s="8">
        <v>1</v>
      </c>
      <c r="AI769" s="8">
        <v>1</v>
      </c>
      <c r="AJ769" s="8">
        <v>1</v>
      </c>
      <c r="AK769" s="8">
        <v>1</v>
      </c>
      <c r="AL769" s="8">
        <v>0.37114394575085802</v>
      </c>
      <c r="AM769" s="8">
        <v>1</v>
      </c>
      <c r="AN769" s="8">
        <v>1</v>
      </c>
      <c r="AO769" s="8">
        <v>0.16398201196546627</v>
      </c>
      <c r="AP769" s="8">
        <v>0</v>
      </c>
      <c r="AQ769" s="8">
        <v>0.79360222889614918</v>
      </c>
      <c r="AR769" s="8">
        <v>1</v>
      </c>
      <c r="AS769" s="47">
        <v>0</v>
      </c>
      <c r="AT769" s="47">
        <v>0.75295220205481783</v>
      </c>
      <c r="AU769" s="13">
        <v>1</v>
      </c>
    </row>
    <row r="770" spans="4:47" x14ac:dyDescent="0.25">
      <c r="D770" s="8">
        <v>766</v>
      </c>
      <c r="E770" s="8">
        <f t="shared" ca="1" si="105"/>
        <v>0.91185006433855031</v>
      </c>
      <c r="F770" s="21">
        <f t="shared" ca="1" si="106"/>
        <v>18.190492447626653</v>
      </c>
      <c r="H770" s="8">
        <v>766</v>
      </c>
      <c r="I770" s="21">
        <f t="shared" ca="1" si="107"/>
        <v>0.54735814756385115</v>
      </c>
      <c r="J770" s="21">
        <f t="shared" ca="1" si="108"/>
        <v>24.594710688279477</v>
      </c>
      <c r="Q770" s="26"/>
      <c r="R770" s="42"/>
      <c r="S770" s="26"/>
      <c r="T770" s="26"/>
      <c r="U770" s="26"/>
      <c r="V770" s="26"/>
      <c r="W770" s="26"/>
      <c r="X770" s="26"/>
      <c r="Y770" s="26"/>
      <c r="AF770" s="8">
        <v>760</v>
      </c>
      <c r="AG770" s="8">
        <v>0</v>
      </c>
      <c r="AH770" s="8">
        <v>0.69031682010011408</v>
      </c>
      <c r="AI770" s="8">
        <v>0.83961875702938882</v>
      </c>
      <c r="AJ770" s="8">
        <v>0</v>
      </c>
      <c r="AK770" s="8">
        <v>0.56177472878733814</v>
      </c>
      <c r="AL770" s="8">
        <v>1</v>
      </c>
      <c r="AM770" s="8">
        <v>1</v>
      </c>
      <c r="AN770" s="8">
        <v>1</v>
      </c>
      <c r="AO770" s="8">
        <v>1</v>
      </c>
      <c r="AP770" s="8">
        <v>1</v>
      </c>
      <c r="AQ770" s="8">
        <v>1</v>
      </c>
      <c r="AR770" s="8">
        <v>1</v>
      </c>
      <c r="AS770" s="47">
        <v>0</v>
      </c>
      <c r="AT770" s="47">
        <v>0.75827964115923763</v>
      </c>
      <c r="AU770" s="13">
        <v>2</v>
      </c>
    </row>
    <row r="771" spans="4:47" x14ac:dyDescent="0.25">
      <c r="D771" s="8">
        <v>767</v>
      </c>
      <c r="E771" s="8">
        <f t="shared" ca="1" si="105"/>
        <v>0.35857872890599385</v>
      </c>
      <c r="F771" s="21">
        <f t="shared" ca="1" si="106"/>
        <v>140.88327770412852</v>
      </c>
      <c r="H771" s="8">
        <v>767</v>
      </c>
      <c r="I771" s="21">
        <f t="shared" ca="1" si="107"/>
        <v>0.78200646354488568</v>
      </c>
      <c r="J771" s="21">
        <f t="shared" ca="1" si="108"/>
        <v>43.146794989742418</v>
      </c>
      <c r="Q771" s="26"/>
      <c r="R771" s="42"/>
      <c r="S771" s="26"/>
      <c r="T771" s="26"/>
      <c r="U771" s="26"/>
      <c r="V771" s="26"/>
      <c r="W771" s="26"/>
      <c r="X771" s="26"/>
      <c r="Y771" s="26"/>
      <c r="AF771" s="8">
        <v>761</v>
      </c>
      <c r="AG771" s="8">
        <v>1</v>
      </c>
      <c r="AH771" s="8">
        <v>1</v>
      </c>
      <c r="AI771" s="8">
        <v>1</v>
      </c>
      <c r="AJ771" s="8">
        <v>1</v>
      </c>
      <c r="AK771" s="8">
        <v>0.99339801059015309</v>
      </c>
      <c r="AL771" s="8">
        <v>0.70980249194205192</v>
      </c>
      <c r="AM771" s="8">
        <v>1</v>
      </c>
      <c r="AN771" s="8">
        <v>1</v>
      </c>
      <c r="AO771" s="8">
        <v>1</v>
      </c>
      <c r="AP771" s="8">
        <v>1</v>
      </c>
      <c r="AQ771" s="8">
        <v>1</v>
      </c>
      <c r="AR771" s="8">
        <v>1</v>
      </c>
      <c r="AS771" s="47">
        <v>0.70980249194205192</v>
      </c>
      <c r="AT771" s="47">
        <v>0.97558743311385288</v>
      </c>
      <c r="AU771" s="13">
        <v>0</v>
      </c>
    </row>
    <row r="772" spans="4:47" x14ac:dyDescent="0.25">
      <c r="D772" s="8">
        <v>768</v>
      </c>
      <c r="E772" s="8">
        <f t="shared" ca="1" si="105"/>
        <v>0.83736691095629567</v>
      </c>
      <c r="F772" s="21">
        <f t="shared" ca="1" si="106"/>
        <v>31.718593760141772</v>
      </c>
      <c r="H772" s="8">
        <v>768</v>
      </c>
      <c r="I772" s="21">
        <f t="shared" ca="1" si="107"/>
        <v>4.6041939292550405E-3</v>
      </c>
      <c r="J772" s="21">
        <f t="shared" ca="1" si="108"/>
        <v>51.95277967610987</v>
      </c>
      <c r="Q772" s="26"/>
      <c r="R772" s="42"/>
      <c r="S772" s="26"/>
      <c r="T772" s="26"/>
      <c r="U772" s="26"/>
      <c r="V772" s="26"/>
      <c r="W772" s="26"/>
      <c r="X772" s="26"/>
      <c r="Y772" s="26"/>
      <c r="AF772" s="8">
        <v>762</v>
      </c>
      <c r="AG772" s="8">
        <v>1</v>
      </c>
      <c r="AH772" s="8">
        <v>1</v>
      </c>
      <c r="AI772" s="8">
        <v>1</v>
      </c>
      <c r="AJ772" s="8">
        <v>1</v>
      </c>
      <c r="AK772" s="8">
        <v>1</v>
      </c>
      <c r="AL772" s="8">
        <v>1</v>
      </c>
      <c r="AM772" s="8">
        <v>0.47200110467172401</v>
      </c>
      <c r="AN772" s="8">
        <v>0.70585758830683543</v>
      </c>
      <c r="AO772" s="8">
        <v>1</v>
      </c>
      <c r="AP772" s="8">
        <v>1</v>
      </c>
      <c r="AQ772" s="8">
        <v>1</v>
      </c>
      <c r="AR772" s="8">
        <v>0.3099412507679869</v>
      </c>
      <c r="AS772" s="47">
        <v>0.3099412507679869</v>
      </c>
      <c r="AT772" s="47">
        <v>0.87156657056477516</v>
      </c>
      <c r="AU772" s="13">
        <v>0</v>
      </c>
    </row>
    <row r="773" spans="4:47" x14ac:dyDescent="0.25">
      <c r="D773" s="8">
        <v>769</v>
      </c>
      <c r="E773" s="8">
        <f t="shared" ca="1" si="105"/>
        <v>1.9754507730928794E-2</v>
      </c>
      <c r="F773" s="21">
        <f t="shared" ca="1" si="106"/>
        <v>440.80075514295135</v>
      </c>
      <c r="H773" s="8">
        <v>769</v>
      </c>
      <c r="I773" s="21">
        <f t="shared" ca="1" si="107"/>
        <v>0.21748822960739689</v>
      </c>
      <c r="J773" s="21">
        <f t="shared" ca="1" si="108"/>
        <v>0.6950514404183501</v>
      </c>
      <c r="Q773" s="26"/>
      <c r="R773" s="42"/>
      <c r="S773" s="26"/>
      <c r="T773" s="26"/>
      <c r="U773" s="26"/>
      <c r="V773" s="26"/>
      <c r="W773" s="26"/>
      <c r="X773" s="26"/>
      <c r="Y773" s="26"/>
      <c r="AF773" s="8">
        <v>763</v>
      </c>
      <c r="AG773" s="8">
        <v>1</v>
      </c>
      <c r="AH773" s="8">
        <v>1</v>
      </c>
      <c r="AI773" s="8">
        <v>0.69441039626103551</v>
      </c>
      <c r="AJ773" s="8">
        <v>0.75189759349086671</v>
      </c>
      <c r="AK773" s="8">
        <v>0.68463251670853487</v>
      </c>
      <c r="AL773" s="8">
        <v>0</v>
      </c>
      <c r="AM773" s="8">
        <v>0.17591525454613036</v>
      </c>
      <c r="AN773" s="8">
        <v>1</v>
      </c>
      <c r="AO773" s="8">
        <v>1</v>
      </c>
      <c r="AP773" s="8">
        <v>1</v>
      </c>
      <c r="AQ773" s="8">
        <v>1</v>
      </c>
      <c r="AR773" s="8">
        <v>1</v>
      </c>
      <c r="AS773" s="47">
        <v>0</v>
      </c>
      <c r="AT773" s="47">
        <v>0.77468666026770605</v>
      </c>
      <c r="AU773" s="13">
        <v>1</v>
      </c>
    </row>
    <row r="774" spans="4:47" x14ac:dyDescent="0.25">
      <c r="D774" s="8">
        <v>770</v>
      </c>
      <c r="E774" s="8">
        <f t="shared" ref="E774:E837" ca="1" si="109">RAND()</f>
        <v>3.7165270402565564E-2</v>
      </c>
      <c r="F774" s="21">
        <f t="shared" ref="F774:F837" ca="1" si="110">$B$6*(-LN(E774))^(1/$B$7)</f>
        <v>379.68155510983962</v>
      </c>
      <c r="H774" s="8">
        <v>770</v>
      </c>
      <c r="I774" s="21">
        <f t="shared" ref="I774:I837" ca="1" si="111">RAND()</f>
        <v>0.36565812593965052</v>
      </c>
      <c r="J774" s="21">
        <f t="shared" ref="J774:J837" ca="1" si="112">ABS(NORMINV(I774,$B$11,$B$13))</f>
        <v>11.597964280221566</v>
      </c>
      <c r="Q774" s="26"/>
      <c r="R774" s="42"/>
      <c r="S774" s="26"/>
      <c r="T774" s="26"/>
      <c r="U774" s="26"/>
      <c r="V774" s="26"/>
      <c r="W774" s="26"/>
      <c r="X774" s="26"/>
      <c r="Y774" s="26"/>
      <c r="AF774" s="8">
        <v>764</v>
      </c>
      <c r="AG774" s="8">
        <v>1</v>
      </c>
      <c r="AH774" s="8">
        <v>1</v>
      </c>
      <c r="AI774" s="8">
        <v>1</v>
      </c>
      <c r="AJ774" s="8">
        <v>0.1341334982374974</v>
      </c>
      <c r="AK774" s="8">
        <v>0.87494946441321164</v>
      </c>
      <c r="AL774" s="8">
        <v>1</v>
      </c>
      <c r="AM774" s="8">
        <v>1</v>
      </c>
      <c r="AN774" s="8">
        <v>0.80498045394121998</v>
      </c>
      <c r="AO774" s="8">
        <v>0.35859146569734246</v>
      </c>
      <c r="AP774" s="8">
        <v>1</v>
      </c>
      <c r="AQ774" s="8">
        <v>1</v>
      </c>
      <c r="AR774" s="8">
        <v>1</v>
      </c>
      <c r="AS774" s="47">
        <v>0.1341334982374974</v>
      </c>
      <c r="AT774" s="47">
        <v>0.84893034626584263</v>
      </c>
      <c r="AU774" s="13">
        <v>0</v>
      </c>
    </row>
    <row r="775" spans="4:47" x14ac:dyDescent="0.25">
      <c r="D775" s="8">
        <v>771</v>
      </c>
      <c r="E775" s="8">
        <f t="shared" ca="1" si="109"/>
        <v>0.79066531299584353</v>
      </c>
      <c r="F775" s="21">
        <f t="shared" ca="1" si="110"/>
        <v>40.24690088923591</v>
      </c>
      <c r="H775" s="8">
        <v>771</v>
      </c>
      <c r="I775" s="21">
        <f t="shared" ca="1" si="111"/>
        <v>0.58888137579939226</v>
      </c>
      <c r="J775" s="21">
        <f t="shared" ca="1" si="112"/>
        <v>27.565271894385379</v>
      </c>
      <c r="Q775" s="26"/>
      <c r="R775" s="42"/>
      <c r="S775" s="26"/>
      <c r="T775" s="26"/>
      <c r="U775" s="26"/>
      <c r="V775" s="26"/>
      <c r="W775" s="26"/>
      <c r="X775" s="26"/>
      <c r="Y775" s="26"/>
      <c r="AF775" s="8">
        <v>765</v>
      </c>
      <c r="AG775" s="8">
        <v>0.63788064156054336</v>
      </c>
      <c r="AH775" s="8">
        <v>1</v>
      </c>
      <c r="AI775" s="8">
        <v>1</v>
      </c>
      <c r="AJ775" s="8">
        <v>1</v>
      </c>
      <c r="AK775" s="8">
        <v>1</v>
      </c>
      <c r="AL775" s="8">
        <v>0.56749010196193317</v>
      </c>
      <c r="AM775" s="8">
        <v>1</v>
      </c>
      <c r="AN775" s="8">
        <v>1</v>
      </c>
      <c r="AO775" s="8">
        <v>1</v>
      </c>
      <c r="AP775" s="8">
        <v>1</v>
      </c>
      <c r="AQ775" s="8">
        <v>1</v>
      </c>
      <c r="AR775" s="8">
        <v>1</v>
      </c>
      <c r="AS775" s="47">
        <v>0.56749010196193317</v>
      </c>
      <c r="AT775" s="47">
        <v>0.93369589848557488</v>
      </c>
      <c r="AU775" s="13">
        <v>0</v>
      </c>
    </row>
    <row r="776" spans="4:47" x14ac:dyDescent="0.25">
      <c r="D776" s="8">
        <v>772</v>
      </c>
      <c r="E776" s="8">
        <f t="shared" ca="1" si="109"/>
        <v>0.79735316122215649</v>
      </c>
      <c r="F776" s="21">
        <f t="shared" ca="1" si="110"/>
        <v>39.016742857304614</v>
      </c>
      <c r="H776" s="8">
        <v>772</v>
      </c>
      <c r="I776" s="21">
        <f t="shared" ca="1" si="111"/>
        <v>0.57671663942197682</v>
      </c>
      <c r="J776" s="21">
        <f t="shared" ca="1" si="112"/>
        <v>26.689174484070485</v>
      </c>
      <c r="Q776" s="26"/>
      <c r="R776" s="42"/>
      <c r="S776" s="26"/>
      <c r="T776" s="26"/>
      <c r="U776" s="26"/>
      <c r="V776" s="26"/>
      <c r="W776" s="26"/>
      <c r="X776" s="26"/>
      <c r="Y776" s="26"/>
      <c r="AF776" s="8">
        <v>766</v>
      </c>
      <c r="AG776" s="8">
        <v>0.41155761582335654</v>
      </c>
      <c r="AH776" s="8">
        <v>1</v>
      </c>
      <c r="AI776" s="8">
        <v>1</v>
      </c>
      <c r="AJ776" s="8">
        <v>1</v>
      </c>
      <c r="AK776" s="8">
        <v>1</v>
      </c>
      <c r="AL776" s="8">
        <v>1</v>
      </c>
      <c r="AM776" s="8">
        <v>1</v>
      </c>
      <c r="AN776" s="8">
        <v>1</v>
      </c>
      <c r="AO776" s="8">
        <v>1</v>
      </c>
      <c r="AP776" s="8">
        <v>1</v>
      </c>
      <c r="AQ776" s="8">
        <v>1</v>
      </c>
      <c r="AR776" s="8">
        <v>1</v>
      </c>
      <c r="AS776" s="47">
        <v>0.41155761582335654</v>
      </c>
      <c r="AT776" s="47">
        <v>0.95002270161787417</v>
      </c>
      <c r="AU776" s="13">
        <v>0</v>
      </c>
    </row>
    <row r="777" spans="4:47" x14ac:dyDescent="0.25">
      <c r="D777" s="8">
        <v>773</v>
      </c>
      <c r="E777" s="8">
        <f t="shared" ca="1" si="109"/>
        <v>0.22770039150953258</v>
      </c>
      <c r="F777" s="21">
        <f t="shared" ca="1" si="110"/>
        <v>192.39005581457661</v>
      </c>
      <c r="H777" s="8">
        <v>773</v>
      </c>
      <c r="I777" s="21">
        <f t="shared" ca="1" si="111"/>
        <v>0.11088833356795447</v>
      </c>
      <c r="J777" s="21">
        <f t="shared" ca="1" si="112"/>
        <v>13.094435524765828</v>
      </c>
      <c r="Q777" s="26"/>
      <c r="R777" s="42"/>
      <c r="S777" s="26"/>
      <c r="T777" s="26"/>
      <c r="U777" s="26"/>
      <c r="V777" s="26"/>
      <c r="W777" s="26"/>
      <c r="X777" s="26"/>
      <c r="Y777" s="26"/>
      <c r="AF777" s="8">
        <v>767</v>
      </c>
      <c r="AG777" s="8">
        <v>0.12173514278683503</v>
      </c>
      <c r="AH777" s="8">
        <v>0.69603687249998203</v>
      </c>
      <c r="AI777" s="8">
        <v>1</v>
      </c>
      <c r="AJ777" s="8">
        <v>1</v>
      </c>
      <c r="AK777" s="8">
        <v>1</v>
      </c>
      <c r="AL777" s="8">
        <v>1</v>
      </c>
      <c r="AM777" s="8">
        <v>0.16554658981734857</v>
      </c>
      <c r="AN777" s="8">
        <v>0</v>
      </c>
      <c r="AO777" s="8">
        <v>0.93862134103522599</v>
      </c>
      <c r="AP777" s="8">
        <v>0.60038571493843784</v>
      </c>
      <c r="AQ777" s="8">
        <v>0.78887499205447964</v>
      </c>
      <c r="AR777" s="8">
        <v>1</v>
      </c>
      <c r="AS777" s="47">
        <v>0</v>
      </c>
      <c r="AT777" s="47">
        <v>0.68994962546989569</v>
      </c>
      <c r="AU777" s="13">
        <v>1</v>
      </c>
    </row>
    <row r="778" spans="4:47" x14ac:dyDescent="0.25">
      <c r="D778" s="8">
        <v>774</v>
      </c>
      <c r="E778" s="8">
        <f t="shared" ca="1" si="109"/>
        <v>0.60176184813936706</v>
      </c>
      <c r="F778" s="21">
        <f t="shared" ca="1" si="110"/>
        <v>77.522205507454132</v>
      </c>
      <c r="H778" s="8">
        <v>774</v>
      </c>
      <c r="I778" s="21">
        <f t="shared" ca="1" si="111"/>
        <v>1.331996184750639E-2</v>
      </c>
      <c r="J778" s="21">
        <f t="shared" ca="1" si="112"/>
        <v>41.061400136164607</v>
      </c>
      <c r="Q778" s="26"/>
      <c r="R778" s="42"/>
      <c r="S778" s="26"/>
      <c r="T778" s="26"/>
      <c r="U778" s="26"/>
      <c r="V778" s="26"/>
      <c r="W778" s="26"/>
      <c r="X778" s="26"/>
      <c r="Y778" s="26"/>
      <c r="AF778" s="8">
        <v>768</v>
      </c>
      <c r="AG778" s="8">
        <v>1</v>
      </c>
      <c r="AH778" s="8">
        <v>1</v>
      </c>
      <c r="AI778" s="8">
        <v>0.15020673738153192</v>
      </c>
      <c r="AJ778" s="8">
        <v>1</v>
      </c>
      <c r="AK778" s="8">
        <v>1</v>
      </c>
      <c r="AL778" s="8">
        <v>1</v>
      </c>
      <c r="AM778" s="8">
        <v>1</v>
      </c>
      <c r="AN778" s="8">
        <v>1</v>
      </c>
      <c r="AO778" s="8">
        <v>1</v>
      </c>
      <c r="AP778" s="8">
        <v>1</v>
      </c>
      <c r="AQ778" s="8">
        <v>0.34432274278442493</v>
      </c>
      <c r="AR778" s="8">
        <v>0.45898587512807176</v>
      </c>
      <c r="AS778" s="47">
        <v>0.15020673738153192</v>
      </c>
      <c r="AT778" s="47">
        <v>0.82798535142830265</v>
      </c>
      <c r="AU778" s="13">
        <v>0</v>
      </c>
    </row>
    <row r="779" spans="4:47" x14ac:dyDescent="0.25">
      <c r="D779" s="8">
        <v>775</v>
      </c>
      <c r="E779" s="8">
        <f t="shared" ca="1" si="109"/>
        <v>0.37653038297835684</v>
      </c>
      <c r="F779" s="21">
        <f t="shared" ca="1" si="110"/>
        <v>135.15855726489232</v>
      </c>
      <c r="H779" s="8">
        <v>775</v>
      </c>
      <c r="I779" s="21">
        <f t="shared" ca="1" si="111"/>
        <v>0.44726207612150071</v>
      </c>
      <c r="J779" s="21">
        <f t="shared" ca="1" si="112"/>
        <v>17.52321907306635</v>
      </c>
      <c r="Q779" s="26"/>
      <c r="R779" s="42"/>
      <c r="S779" s="26"/>
      <c r="T779" s="26"/>
      <c r="U779" s="26"/>
      <c r="V779" s="26"/>
      <c r="W779" s="26"/>
      <c r="X779" s="26"/>
      <c r="Y779" s="26"/>
      <c r="AF779" s="8">
        <v>769</v>
      </c>
      <c r="AG779" s="8">
        <v>1</v>
      </c>
      <c r="AH779" s="8">
        <v>0.48889100934970237</v>
      </c>
      <c r="AI779" s="8">
        <v>0.46003318704841206</v>
      </c>
      <c r="AJ779" s="8">
        <v>1</v>
      </c>
      <c r="AK779" s="8">
        <v>1</v>
      </c>
      <c r="AL779" s="8">
        <v>1</v>
      </c>
      <c r="AM779" s="8">
        <v>1</v>
      </c>
      <c r="AN779" s="8">
        <v>1</v>
      </c>
      <c r="AO779" s="8">
        <v>1</v>
      </c>
      <c r="AP779" s="8">
        <v>1</v>
      </c>
      <c r="AQ779" s="8">
        <v>1</v>
      </c>
      <c r="AR779" s="8">
        <v>1</v>
      </c>
      <c r="AS779" s="47">
        <v>0.46003318704841206</v>
      </c>
      <c r="AT779" s="47">
        <v>0.91493144400080118</v>
      </c>
      <c r="AU779" s="13">
        <v>0</v>
      </c>
    </row>
    <row r="780" spans="4:47" x14ac:dyDescent="0.25">
      <c r="D780" s="8">
        <v>776</v>
      </c>
      <c r="E780" s="8">
        <f t="shared" ca="1" si="109"/>
        <v>0.86465390780628304</v>
      </c>
      <c r="F780" s="21">
        <f t="shared" ca="1" si="110"/>
        <v>26.776504163979908</v>
      </c>
      <c r="H780" s="8">
        <v>776</v>
      </c>
      <c r="I780" s="21">
        <f t="shared" ca="1" si="111"/>
        <v>0.81006878156281215</v>
      </c>
      <c r="J780" s="21">
        <f t="shared" ca="1" si="112"/>
        <v>45.934177424235585</v>
      </c>
      <c r="Q780" s="26"/>
      <c r="R780" s="42"/>
      <c r="S780" s="26"/>
      <c r="T780" s="26"/>
      <c r="U780" s="26"/>
      <c r="V780" s="26"/>
      <c r="W780" s="26"/>
      <c r="X780" s="26"/>
      <c r="Y780" s="26"/>
      <c r="AF780" s="8">
        <v>770</v>
      </c>
      <c r="AG780" s="8">
        <v>0.5714238480417877</v>
      </c>
      <c r="AH780" s="8">
        <v>0</v>
      </c>
      <c r="AI780" s="8">
        <v>0</v>
      </c>
      <c r="AJ780" s="8">
        <v>0.22809874405308317</v>
      </c>
      <c r="AK780" s="8">
        <v>1</v>
      </c>
      <c r="AL780" s="8">
        <v>1</v>
      </c>
      <c r="AM780" s="8">
        <v>1</v>
      </c>
      <c r="AN780" s="8">
        <v>1</v>
      </c>
      <c r="AO780" s="8">
        <v>1</v>
      </c>
      <c r="AP780" s="8">
        <v>1</v>
      </c>
      <c r="AQ780" s="8">
        <v>1</v>
      </c>
      <c r="AR780" s="8">
        <v>1</v>
      </c>
      <c r="AS780" s="47">
        <v>0</v>
      </c>
      <c r="AT780" s="47">
        <v>0.73851260715311762</v>
      </c>
      <c r="AU780" s="13">
        <v>2</v>
      </c>
    </row>
    <row r="781" spans="4:47" x14ac:dyDescent="0.25">
      <c r="D781" s="8">
        <v>777</v>
      </c>
      <c r="E781" s="8">
        <f t="shared" ca="1" si="109"/>
        <v>0.31511827193391018</v>
      </c>
      <c r="F781" s="21">
        <f t="shared" ca="1" si="110"/>
        <v>155.83310849762063</v>
      </c>
      <c r="H781" s="8">
        <v>777</v>
      </c>
      <c r="I781" s="21">
        <f t="shared" ca="1" si="111"/>
        <v>0.3644819149103955</v>
      </c>
      <c r="J781" s="21">
        <f t="shared" ca="1" si="112"/>
        <v>11.510008920610332</v>
      </c>
      <c r="Q781" s="26"/>
      <c r="R781" s="42"/>
      <c r="S781" s="26"/>
      <c r="T781" s="26"/>
      <c r="U781" s="26"/>
      <c r="V781" s="26"/>
      <c r="W781" s="26"/>
      <c r="X781" s="26"/>
      <c r="Y781" s="26"/>
      <c r="AF781" s="8">
        <v>771</v>
      </c>
      <c r="AG781" s="8">
        <v>0.68150871156854742</v>
      </c>
      <c r="AH781" s="8">
        <v>0.49026854401277625</v>
      </c>
      <c r="AI781" s="8">
        <v>1</v>
      </c>
      <c r="AJ781" s="8">
        <v>1</v>
      </c>
      <c r="AK781" s="8">
        <v>0.93630833214974118</v>
      </c>
      <c r="AL781" s="8">
        <v>0</v>
      </c>
      <c r="AM781" s="8">
        <v>0.98711616176132666</v>
      </c>
      <c r="AN781" s="8">
        <v>0.20576797231361496</v>
      </c>
      <c r="AO781" s="8">
        <v>1</v>
      </c>
      <c r="AP781" s="8">
        <v>1</v>
      </c>
      <c r="AQ781" s="8">
        <v>1</v>
      </c>
      <c r="AR781" s="8">
        <v>1</v>
      </c>
      <c r="AS781" s="47">
        <v>0</v>
      </c>
      <c r="AT781" s="47">
        <v>0.77769659107930922</v>
      </c>
      <c r="AU781" s="13">
        <v>1</v>
      </c>
    </row>
    <row r="782" spans="4:47" x14ac:dyDescent="0.25">
      <c r="D782" s="8">
        <v>778</v>
      </c>
      <c r="E782" s="8">
        <f t="shared" ca="1" si="109"/>
        <v>9.6810953387065024E-2</v>
      </c>
      <c r="F782" s="21">
        <f t="shared" ca="1" si="110"/>
        <v>283.514975937396</v>
      </c>
      <c r="H782" s="8">
        <v>778</v>
      </c>
      <c r="I782" s="21">
        <f t="shared" ca="1" si="111"/>
        <v>0.93959568625493928</v>
      </c>
      <c r="J782" s="21">
        <f t="shared" ca="1" si="112"/>
        <v>64.858445449501318</v>
      </c>
      <c r="Q782" s="26"/>
      <c r="R782" s="42"/>
      <c r="S782" s="26"/>
      <c r="T782" s="26"/>
      <c r="U782" s="26"/>
      <c r="V782" s="26"/>
      <c r="W782" s="26"/>
      <c r="X782" s="26"/>
      <c r="Y782" s="26"/>
      <c r="AF782" s="8">
        <v>772</v>
      </c>
      <c r="AG782" s="8">
        <v>1</v>
      </c>
      <c r="AH782" s="8">
        <v>1</v>
      </c>
      <c r="AI782" s="8">
        <v>0.28683030545489013</v>
      </c>
      <c r="AJ782" s="8">
        <v>0.14095796268932947</v>
      </c>
      <c r="AK782" s="8">
        <v>1</v>
      </c>
      <c r="AL782" s="8">
        <v>1</v>
      </c>
      <c r="AM782" s="8">
        <v>1</v>
      </c>
      <c r="AN782" s="8">
        <v>0.29877230368137753</v>
      </c>
      <c r="AO782" s="8">
        <v>0.9904927057805859</v>
      </c>
      <c r="AP782" s="8">
        <v>1</v>
      </c>
      <c r="AQ782" s="8">
        <v>1</v>
      </c>
      <c r="AR782" s="8">
        <v>1</v>
      </c>
      <c r="AS782" s="47">
        <v>0.14095796268932947</v>
      </c>
      <c r="AT782" s="47">
        <v>0.80848548202005965</v>
      </c>
      <c r="AU782" s="13">
        <v>0</v>
      </c>
    </row>
    <row r="783" spans="4:47" x14ac:dyDescent="0.25">
      <c r="D783" s="8">
        <v>779</v>
      </c>
      <c r="E783" s="8">
        <f t="shared" ca="1" si="109"/>
        <v>0.74738872989371574</v>
      </c>
      <c r="F783" s="21">
        <f t="shared" ca="1" si="110"/>
        <v>48.310200153103573</v>
      </c>
      <c r="H783" s="8">
        <v>779</v>
      </c>
      <c r="I783" s="21">
        <f t="shared" ca="1" si="111"/>
        <v>0.79402848949956883</v>
      </c>
      <c r="J783" s="21">
        <f t="shared" ca="1" si="112"/>
        <v>44.313095533660551</v>
      </c>
      <c r="Q783" s="26"/>
      <c r="R783" s="42"/>
      <c r="S783" s="26"/>
      <c r="T783" s="26"/>
      <c r="U783" s="26"/>
      <c r="V783" s="26"/>
      <c r="W783" s="26"/>
      <c r="X783" s="26"/>
      <c r="Y783" s="26"/>
      <c r="AF783" s="8">
        <v>773</v>
      </c>
      <c r="AG783" s="8">
        <v>0.76472219205466141</v>
      </c>
      <c r="AH783" s="8">
        <v>0</v>
      </c>
      <c r="AI783" s="8">
        <v>0.81650479895841033</v>
      </c>
      <c r="AJ783" s="8">
        <v>1</v>
      </c>
      <c r="AK783" s="8">
        <v>1</v>
      </c>
      <c r="AL783" s="8">
        <v>1</v>
      </c>
      <c r="AM783" s="8">
        <v>0.39162277727413192</v>
      </c>
      <c r="AN783" s="8">
        <v>0</v>
      </c>
      <c r="AO783" s="8">
        <v>0.96137243416596907</v>
      </c>
      <c r="AP783" s="8">
        <v>0.66780720834245699</v>
      </c>
      <c r="AQ783" s="8">
        <v>0</v>
      </c>
      <c r="AR783" s="8">
        <v>0.75417511488687461</v>
      </c>
      <c r="AS783" s="47">
        <v>0</v>
      </c>
      <c r="AT783" s="47">
        <v>0.61666018592326488</v>
      </c>
      <c r="AU783" s="13">
        <v>3</v>
      </c>
    </row>
    <row r="784" spans="4:47" x14ac:dyDescent="0.25">
      <c r="D784" s="8">
        <v>780</v>
      </c>
      <c r="E784" s="8">
        <f t="shared" ca="1" si="109"/>
        <v>0.73181425905376074</v>
      </c>
      <c r="F784" s="21">
        <f t="shared" ca="1" si="110"/>
        <v>51.264501343353899</v>
      </c>
      <c r="H784" s="8">
        <v>780</v>
      </c>
      <c r="I784" s="21">
        <f t="shared" ca="1" si="111"/>
        <v>0.3752042084516537</v>
      </c>
      <c r="J784" s="21">
        <f t="shared" ca="1" si="112"/>
        <v>12.308406388248398</v>
      </c>
      <c r="Q784" s="26"/>
      <c r="R784" s="42"/>
      <c r="S784" s="26"/>
      <c r="T784" s="26"/>
      <c r="U784" s="26"/>
      <c r="V784" s="26"/>
      <c r="W784" s="26"/>
      <c r="X784" s="26"/>
      <c r="Y784" s="26"/>
      <c r="AF784" s="8">
        <v>774</v>
      </c>
      <c r="AG784" s="8">
        <v>1</v>
      </c>
      <c r="AH784" s="8">
        <v>1</v>
      </c>
      <c r="AI784" s="8">
        <v>1</v>
      </c>
      <c r="AJ784" s="8">
        <v>1</v>
      </c>
      <c r="AK784" s="8">
        <v>1</v>
      </c>
      <c r="AL784" s="8">
        <v>1</v>
      </c>
      <c r="AM784" s="8">
        <v>1</v>
      </c>
      <c r="AN784" s="8">
        <v>0.42823517629984698</v>
      </c>
      <c r="AO784" s="8">
        <v>0.98115718768167426</v>
      </c>
      <c r="AP784" s="8">
        <v>1</v>
      </c>
      <c r="AQ784" s="8">
        <v>1</v>
      </c>
      <c r="AR784" s="8">
        <v>1</v>
      </c>
      <c r="AS784" s="47">
        <v>0.42823517629984698</v>
      </c>
      <c r="AT784" s="47">
        <v>0.94989042765957665</v>
      </c>
      <c r="AU784" s="13">
        <v>0</v>
      </c>
    </row>
    <row r="785" spans="4:47" x14ac:dyDescent="0.25">
      <c r="D785" s="8">
        <v>781</v>
      </c>
      <c r="E785" s="8">
        <f t="shared" ca="1" si="109"/>
        <v>8.3771458971613422E-2</v>
      </c>
      <c r="F785" s="21">
        <f t="shared" ca="1" si="110"/>
        <v>298.37827956468595</v>
      </c>
      <c r="H785" s="8">
        <v>781</v>
      </c>
      <c r="I785" s="21">
        <f t="shared" ca="1" si="111"/>
        <v>0.779402757435256</v>
      </c>
      <c r="J785" s="21">
        <f t="shared" ca="1" si="112"/>
        <v>42.899157649261937</v>
      </c>
      <c r="Q785" s="26"/>
      <c r="R785" s="42"/>
      <c r="S785" s="26"/>
      <c r="T785" s="26"/>
      <c r="U785" s="26"/>
      <c r="V785" s="26"/>
      <c r="W785" s="26"/>
      <c r="X785" s="26"/>
      <c r="Y785" s="26"/>
      <c r="AF785" s="8">
        <v>775</v>
      </c>
      <c r="AG785" s="8">
        <v>1</v>
      </c>
      <c r="AH785" s="8">
        <v>1</v>
      </c>
      <c r="AI785" s="8">
        <v>1</v>
      </c>
      <c r="AJ785" s="8">
        <v>1</v>
      </c>
      <c r="AK785" s="8">
        <v>1</v>
      </c>
      <c r="AL785" s="8">
        <v>1</v>
      </c>
      <c r="AM785" s="8">
        <v>1</v>
      </c>
      <c r="AN785" s="8">
        <v>1</v>
      </c>
      <c r="AO785" s="8">
        <v>1</v>
      </c>
      <c r="AP785" s="8">
        <v>1</v>
      </c>
      <c r="AQ785" s="8">
        <v>0.42177471506850756</v>
      </c>
      <c r="AR785" s="8">
        <v>0</v>
      </c>
      <c r="AS785" s="47">
        <v>0</v>
      </c>
      <c r="AT785" s="47">
        <v>0.86754312726590477</v>
      </c>
      <c r="AU785" s="13">
        <v>1</v>
      </c>
    </row>
    <row r="786" spans="4:47" x14ac:dyDescent="0.25">
      <c r="D786" s="8">
        <v>782</v>
      </c>
      <c r="E786" s="8">
        <f t="shared" ca="1" si="109"/>
        <v>0.85138166420769001</v>
      </c>
      <c r="F786" s="21">
        <f t="shared" ca="1" si="110"/>
        <v>29.178956055048303</v>
      </c>
      <c r="H786" s="8">
        <v>782</v>
      </c>
      <c r="I786" s="21">
        <f t="shared" ca="1" si="111"/>
        <v>0.65351420042883734</v>
      </c>
      <c r="J786" s="21">
        <f t="shared" ca="1" si="112"/>
        <v>32.348272005588107</v>
      </c>
      <c r="Q786" s="26"/>
      <c r="R786" s="42"/>
      <c r="S786" s="26"/>
      <c r="T786" s="26"/>
      <c r="U786" s="26"/>
      <c r="V786" s="26"/>
      <c r="W786" s="26"/>
      <c r="X786" s="26"/>
      <c r="Y786" s="26"/>
      <c r="AF786" s="8">
        <v>776</v>
      </c>
      <c r="AG786" s="8">
        <v>0</v>
      </c>
      <c r="AH786" s="8">
        <v>0.7867560986071892</v>
      </c>
      <c r="AI786" s="8">
        <v>1</v>
      </c>
      <c r="AJ786" s="8">
        <v>1</v>
      </c>
      <c r="AK786" s="8">
        <v>0.72179928275891725</v>
      </c>
      <c r="AL786" s="8">
        <v>0.58039453008411024</v>
      </c>
      <c r="AM786" s="8">
        <v>1</v>
      </c>
      <c r="AN786" s="8">
        <v>0.1576046917797348</v>
      </c>
      <c r="AO786" s="8">
        <v>0.9787965496817681</v>
      </c>
      <c r="AP786" s="8">
        <v>1</v>
      </c>
      <c r="AQ786" s="8">
        <v>1</v>
      </c>
      <c r="AR786" s="8">
        <v>1</v>
      </c>
      <c r="AS786" s="47">
        <v>0</v>
      </c>
      <c r="AT786" s="47">
        <v>0.76730527771144075</v>
      </c>
      <c r="AU786" s="13">
        <v>1</v>
      </c>
    </row>
    <row r="787" spans="4:47" x14ac:dyDescent="0.25">
      <c r="D787" s="8">
        <v>783</v>
      </c>
      <c r="E787" s="8">
        <f t="shared" ca="1" si="109"/>
        <v>0.29864076161773434</v>
      </c>
      <c r="F787" s="21">
        <f t="shared" ca="1" si="110"/>
        <v>161.9723801715854</v>
      </c>
      <c r="H787" s="8">
        <v>783</v>
      </c>
      <c r="I787" s="21">
        <f t="shared" ca="1" si="111"/>
        <v>0.89189525833934347</v>
      </c>
      <c r="J787" s="21">
        <f t="shared" ca="1" si="112"/>
        <v>56.011940652254367</v>
      </c>
      <c r="Q787" s="26"/>
      <c r="R787" s="42"/>
      <c r="S787" s="26"/>
      <c r="T787" s="26"/>
      <c r="U787" s="26"/>
      <c r="V787" s="26"/>
      <c r="W787" s="26"/>
      <c r="X787" s="26"/>
      <c r="Y787" s="26"/>
      <c r="AF787" s="8">
        <v>777</v>
      </c>
      <c r="AG787" s="8">
        <v>1</v>
      </c>
      <c r="AH787" s="8">
        <v>1</v>
      </c>
      <c r="AI787" s="8">
        <v>1</v>
      </c>
      <c r="AJ787" s="8">
        <v>1</v>
      </c>
      <c r="AK787" s="8">
        <v>1</v>
      </c>
      <c r="AL787" s="8">
        <v>1</v>
      </c>
      <c r="AM787" s="8">
        <v>0.88669137903578366</v>
      </c>
      <c r="AN787" s="8">
        <v>0.4641380504321968</v>
      </c>
      <c r="AO787" s="8">
        <v>1</v>
      </c>
      <c r="AP787" s="8">
        <v>0.92841885017814119</v>
      </c>
      <c r="AQ787" s="8">
        <v>0.38834942662894417</v>
      </c>
      <c r="AR787" s="8">
        <v>0.16294203173475258</v>
      </c>
      <c r="AS787" s="47">
        <v>0.16294203173475258</v>
      </c>
      <c r="AT787" s="47">
        <v>0.81742022589500118</v>
      </c>
      <c r="AU787" s="13">
        <v>0</v>
      </c>
    </row>
    <row r="788" spans="4:47" x14ac:dyDescent="0.25">
      <c r="D788" s="8">
        <v>784</v>
      </c>
      <c r="E788" s="8">
        <f t="shared" ca="1" si="109"/>
        <v>0.29891255666493011</v>
      </c>
      <c r="F788" s="21">
        <f t="shared" ca="1" si="110"/>
        <v>161.86873761244743</v>
      </c>
      <c r="H788" s="8">
        <v>784</v>
      </c>
      <c r="I788" s="21">
        <f t="shared" ca="1" si="111"/>
        <v>0.82682185784706919</v>
      </c>
      <c r="J788" s="21">
        <f t="shared" ca="1" si="112"/>
        <v>47.719979031066408</v>
      </c>
      <c r="Q788" s="26"/>
      <c r="R788" s="42"/>
      <c r="S788" s="26"/>
      <c r="T788" s="26"/>
      <c r="U788" s="26"/>
      <c r="V788" s="26"/>
      <c r="W788" s="26"/>
      <c r="X788" s="26"/>
      <c r="Y788" s="26"/>
      <c r="AF788" s="8">
        <v>778</v>
      </c>
      <c r="AG788" s="8">
        <v>1</v>
      </c>
      <c r="AH788" s="8">
        <v>1</v>
      </c>
      <c r="AI788" s="8">
        <v>0.44771296182654857</v>
      </c>
      <c r="AJ788" s="8">
        <v>0</v>
      </c>
      <c r="AK788" s="8">
        <v>0.3554319974136888</v>
      </c>
      <c r="AL788" s="8">
        <v>1</v>
      </c>
      <c r="AM788" s="8">
        <v>1</v>
      </c>
      <c r="AN788" s="8">
        <v>1</v>
      </c>
      <c r="AO788" s="8">
        <v>1</v>
      </c>
      <c r="AP788" s="8">
        <v>1</v>
      </c>
      <c r="AQ788" s="8">
        <v>1</v>
      </c>
      <c r="AR788" s="8">
        <v>0.75834824258908484</v>
      </c>
      <c r="AS788" s="47">
        <v>0</v>
      </c>
      <c r="AT788" s="47">
        <v>0.79563366919646294</v>
      </c>
      <c r="AU788" s="13">
        <v>1</v>
      </c>
    </row>
    <row r="789" spans="4:47" x14ac:dyDescent="0.25">
      <c r="D789" s="8">
        <v>785</v>
      </c>
      <c r="E789" s="8">
        <f t="shared" ca="1" si="109"/>
        <v>0.96318381772506578</v>
      </c>
      <c r="F789" s="21">
        <f t="shared" ca="1" si="110"/>
        <v>8.4631312512448797</v>
      </c>
      <c r="H789" s="8">
        <v>785</v>
      </c>
      <c r="I789" s="21">
        <f t="shared" ca="1" si="111"/>
        <v>0.1912751771532939</v>
      </c>
      <c r="J789" s="21">
        <f t="shared" ca="1" si="112"/>
        <v>3.2952342416883731</v>
      </c>
      <c r="Q789" s="26"/>
      <c r="R789" s="42"/>
      <c r="S789" s="26"/>
      <c r="T789" s="26"/>
      <c r="U789" s="26"/>
      <c r="V789" s="26"/>
      <c r="W789" s="26"/>
      <c r="X789" s="26"/>
      <c r="Y789" s="26"/>
      <c r="AF789" s="8">
        <v>779</v>
      </c>
      <c r="AG789" s="8">
        <v>0.57847905644678488</v>
      </c>
      <c r="AH789" s="8">
        <v>1</v>
      </c>
      <c r="AI789" s="8">
        <v>0.74443264542717391</v>
      </c>
      <c r="AJ789" s="8">
        <v>1</v>
      </c>
      <c r="AK789" s="8">
        <v>1</v>
      </c>
      <c r="AL789" s="8">
        <v>0.61665469930497541</v>
      </c>
      <c r="AM789" s="8">
        <v>0.38711187850933659</v>
      </c>
      <c r="AN789" s="8">
        <v>1</v>
      </c>
      <c r="AO789" s="8">
        <v>1</v>
      </c>
      <c r="AP789" s="8">
        <v>0.20074414474384544</v>
      </c>
      <c r="AQ789" s="8">
        <v>0.7437245203943651</v>
      </c>
      <c r="AR789" s="8">
        <v>1</v>
      </c>
      <c r="AS789" s="47">
        <v>0.20074414474384544</v>
      </c>
      <c r="AT789" s="47">
        <v>0.76998678375320984</v>
      </c>
      <c r="AU789" s="13">
        <v>0</v>
      </c>
    </row>
    <row r="790" spans="4:47" x14ac:dyDescent="0.25">
      <c r="D790" s="8">
        <v>786</v>
      </c>
      <c r="E790" s="8">
        <f t="shared" ca="1" si="109"/>
        <v>0.18565329567187783</v>
      </c>
      <c r="F790" s="21">
        <f t="shared" ca="1" si="110"/>
        <v>214.73025612376716</v>
      </c>
      <c r="H790" s="8">
        <v>786</v>
      </c>
      <c r="I790" s="21">
        <f t="shared" ca="1" si="111"/>
        <v>0.98358212152593982</v>
      </c>
      <c r="J790" s="21">
        <f t="shared" ca="1" si="112"/>
        <v>81.237662206692079</v>
      </c>
      <c r="Q790" s="26"/>
      <c r="R790" s="42"/>
      <c r="S790" s="26"/>
      <c r="T790" s="26"/>
      <c r="U790" s="26"/>
      <c r="V790" s="26"/>
      <c r="W790" s="26"/>
      <c r="X790" s="26"/>
      <c r="Y790" s="26"/>
      <c r="AF790" s="8">
        <v>780</v>
      </c>
      <c r="AG790" s="8">
        <v>1</v>
      </c>
      <c r="AH790" s="8">
        <v>1</v>
      </c>
      <c r="AI790" s="8">
        <v>1</v>
      </c>
      <c r="AJ790" s="8">
        <v>1</v>
      </c>
      <c r="AK790" s="8">
        <v>1</v>
      </c>
      <c r="AL790" s="8">
        <v>0.42979552406759469</v>
      </c>
      <c r="AM790" s="8">
        <v>0.41150570908141693</v>
      </c>
      <c r="AN790" s="8">
        <v>1</v>
      </c>
      <c r="AO790" s="8">
        <v>1</v>
      </c>
      <c r="AP790" s="8">
        <v>1</v>
      </c>
      <c r="AQ790" s="8">
        <v>1</v>
      </c>
      <c r="AR790" s="8">
        <v>0.46898820119296886</v>
      </c>
      <c r="AS790" s="47">
        <v>0.41150570908141693</v>
      </c>
      <c r="AT790" s="47">
        <v>0.85805253956310634</v>
      </c>
      <c r="AU790" s="13">
        <v>0</v>
      </c>
    </row>
    <row r="791" spans="4:47" x14ac:dyDescent="0.25">
      <c r="D791" s="8">
        <v>787</v>
      </c>
      <c r="E791" s="8">
        <f t="shared" ca="1" si="109"/>
        <v>0.50992569730261084</v>
      </c>
      <c r="F791" s="21">
        <f t="shared" ca="1" si="110"/>
        <v>98.537940858793746</v>
      </c>
      <c r="H791" s="8">
        <v>787</v>
      </c>
      <c r="I791" s="21">
        <f t="shared" ca="1" si="111"/>
        <v>0.28192706857574579</v>
      </c>
      <c r="J791" s="21">
        <f t="shared" ca="1" si="112"/>
        <v>5.0273825754465413</v>
      </c>
      <c r="Q791" s="26"/>
      <c r="R791" s="42"/>
      <c r="S791" s="26"/>
      <c r="T791" s="26"/>
      <c r="U791" s="26"/>
      <c r="V791" s="26"/>
      <c r="W791" s="26"/>
      <c r="X791" s="26"/>
      <c r="Y791" s="26"/>
      <c r="AF791" s="8">
        <v>781</v>
      </c>
      <c r="AG791" s="8">
        <v>1</v>
      </c>
      <c r="AH791" s="8">
        <v>1</v>
      </c>
      <c r="AI791" s="8">
        <v>1</v>
      </c>
      <c r="AJ791" s="8">
        <v>1</v>
      </c>
      <c r="AK791" s="8">
        <v>1</v>
      </c>
      <c r="AL791" s="8">
        <v>1</v>
      </c>
      <c r="AM791" s="8">
        <v>1</v>
      </c>
      <c r="AN791" s="8">
        <v>1</v>
      </c>
      <c r="AO791" s="8">
        <v>0.79462124624260466</v>
      </c>
      <c r="AP791" s="8">
        <v>0</v>
      </c>
      <c r="AQ791" s="8">
        <v>0.6550259939930887</v>
      </c>
      <c r="AR791" s="8">
        <v>1</v>
      </c>
      <c r="AS791" s="47">
        <v>0</v>
      </c>
      <c r="AT791" s="47">
        <v>0.86983401974539942</v>
      </c>
      <c r="AU791" s="13">
        <v>1</v>
      </c>
    </row>
    <row r="792" spans="4:47" x14ac:dyDescent="0.25">
      <c r="D792" s="8">
        <v>788</v>
      </c>
      <c r="E792" s="8">
        <f t="shared" ca="1" si="109"/>
        <v>0.91486517372994314</v>
      </c>
      <c r="F792" s="21">
        <f t="shared" ca="1" si="110"/>
        <v>17.635853978779423</v>
      </c>
      <c r="H792" s="8">
        <v>788</v>
      </c>
      <c r="I792" s="21">
        <f t="shared" ca="1" si="111"/>
        <v>0.41768441933391831</v>
      </c>
      <c r="J792" s="21">
        <f t="shared" ca="1" si="112"/>
        <v>15.408300523099285</v>
      </c>
      <c r="Q792" s="26"/>
      <c r="R792" s="42"/>
      <c r="S792" s="26"/>
      <c r="T792" s="26"/>
      <c r="U792" s="26"/>
      <c r="V792" s="26"/>
      <c r="W792" s="26"/>
      <c r="X792" s="26"/>
      <c r="Y792" s="26"/>
      <c r="AF792" s="8">
        <v>782</v>
      </c>
      <c r="AG792" s="8">
        <v>0.85069949548567581</v>
      </c>
      <c r="AH792" s="8">
        <v>0.92390304702140769</v>
      </c>
      <c r="AI792" s="8">
        <v>1</v>
      </c>
      <c r="AJ792" s="8">
        <v>1</v>
      </c>
      <c r="AK792" s="8">
        <v>0.65167060259104359</v>
      </c>
      <c r="AL792" s="8">
        <v>1</v>
      </c>
      <c r="AM792" s="8">
        <v>1</v>
      </c>
      <c r="AN792" s="8">
        <v>1</v>
      </c>
      <c r="AO792" s="8">
        <v>1</v>
      </c>
      <c r="AP792" s="8">
        <v>1</v>
      </c>
      <c r="AQ792" s="8">
        <v>1</v>
      </c>
      <c r="AR792" s="8">
        <v>1</v>
      </c>
      <c r="AS792" s="47">
        <v>0.65167060259104359</v>
      </c>
      <c r="AT792" s="47">
        <v>0.95189796810130878</v>
      </c>
      <c r="AU792" s="13">
        <v>0</v>
      </c>
    </row>
    <row r="793" spans="4:47" x14ac:dyDescent="0.25">
      <c r="D793" s="8">
        <v>789</v>
      </c>
      <c r="E793" s="8">
        <f t="shared" ca="1" si="109"/>
        <v>0.2378219531954785</v>
      </c>
      <c r="F793" s="21">
        <f t="shared" ca="1" si="110"/>
        <v>187.57275621349567</v>
      </c>
      <c r="H793" s="8">
        <v>789</v>
      </c>
      <c r="I793" s="21">
        <f t="shared" ca="1" si="111"/>
        <v>0.70379962407411611</v>
      </c>
      <c r="J793" s="21">
        <f t="shared" ca="1" si="112"/>
        <v>36.298603633951885</v>
      </c>
      <c r="Q793" s="26"/>
      <c r="R793" s="42"/>
      <c r="S793" s="26"/>
      <c r="T793" s="26"/>
      <c r="U793" s="26"/>
      <c r="V793" s="26"/>
      <c r="W793" s="26"/>
      <c r="X793" s="26"/>
      <c r="Y793" s="26"/>
      <c r="AF793" s="8">
        <v>783</v>
      </c>
      <c r="AG793" s="8">
        <v>0.77100792987039313</v>
      </c>
      <c r="AH793" s="8">
        <v>0</v>
      </c>
      <c r="AI793" s="8">
        <v>0.37050737531746797</v>
      </c>
      <c r="AJ793" s="8">
        <v>1</v>
      </c>
      <c r="AK793" s="8">
        <v>1</v>
      </c>
      <c r="AL793" s="8">
        <v>0.75675036827863851</v>
      </c>
      <c r="AM793" s="8">
        <v>0</v>
      </c>
      <c r="AN793" s="8">
        <v>0.88224934140617406</v>
      </c>
      <c r="AO793" s="8">
        <v>0.47015200602472762</v>
      </c>
      <c r="AP793" s="8">
        <v>0.72257917856134757</v>
      </c>
      <c r="AQ793" s="8">
        <v>1</v>
      </c>
      <c r="AR793" s="8">
        <v>1</v>
      </c>
      <c r="AS793" s="47">
        <v>0</v>
      </c>
      <c r="AT793" s="47">
        <v>0.66833898577785711</v>
      </c>
      <c r="AU793" s="13">
        <v>2</v>
      </c>
    </row>
    <row r="794" spans="4:47" x14ac:dyDescent="0.25">
      <c r="D794" s="8">
        <v>790</v>
      </c>
      <c r="E794" s="8">
        <f t="shared" ca="1" si="109"/>
        <v>0.12471184520813272</v>
      </c>
      <c r="F794" s="21">
        <f t="shared" ca="1" si="110"/>
        <v>257.15566041972136</v>
      </c>
      <c r="H794" s="8">
        <v>790</v>
      </c>
      <c r="I794" s="21">
        <f t="shared" ca="1" si="111"/>
        <v>4.6127401781183686E-2</v>
      </c>
      <c r="J794" s="21">
        <f t="shared" ca="1" si="112"/>
        <v>26.075430299694382</v>
      </c>
      <c r="Q794" s="26"/>
      <c r="R794" s="42"/>
      <c r="S794" s="26"/>
      <c r="T794" s="26"/>
      <c r="U794" s="26"/>
      <c r="V794" s="26"/>
      <c r="W794" s="26"/>
      <c r="X794" s="26"/>
      <c r="Y794" s="26"/>
      <c r="AF794" s="8">
        <v>784</v>
      </c>
      <c r="AG794" s="8">
        <v>1</v>
      </c>
      <c r="AH794" s="8">
        <v>0.73378999556786895</v>
      </c>
      <c r="AI794" s="8">
        <v>0.84400204023568803</v>
      </c>
      <c r="AJ794" s="8">
        <v>1</v>
      </c>
      <c r="AK794" s="8">
        <v>0.52263678128116642</v>
      </c>
      <c r="AL794" s="8">
        <v>0.95143745946843405</v>
      </c>
      <c r="AM794" s="8">
        <v>0.87170078357960468</v>
      </c>
      <c r="AN794" s="8">
        <v>0.82795093505809481</v>
      </c>
      <c r="AO794" s="8">
        <v>1</v>
      </c>
      <c r="AP794" s="8">
        <v>1</v>
      </c>
      <c r="AQ794" s="8">
        <v>1</v>
      </c>
      <c r="AR794" s="8">
        <v>1</v>
      </c>
      <c r="AS794" s="47">
        <v>0.52263678128116642</v>
      </c>
      <c r="AT794" s="47">
        <v>0.89628561754724523</v>
      </c>
      <c r="AU794" s="13">
        <v>0</v>
      </c>
    </row>
    <row r="795" spans="4:47" x14ac:dyDescent="0.25">
      <c r="D795" s="8">
        <v>791</v>
      </c>
      <c r="E795" s="8">
        <f t="shared" ca="1" si="109"/>
        <v>0.94929272432571277</v>
      </c>
      <c r="F795" s="21">
        <f t="shared" ca="1" si="110"/>
        <v>11.178206085339941</v>
      </c>
      <c r="H795" s="8">
        <v>791</v>
      </c>
      <c r="I795" s="21">
        <f t="shared" ca="1" si="111"/>
        <v>0.69924323620575179</v>
      </c>
      <c r="J795" s="21">
        <f t="shared" ca="1" si="112"/>
        <v>35.929386348584387</v>
      </c>
      <c r="Q795" s="26"/>
      <c r="R795" s="42"/>
      <c r="S795" s="26"/>
      <c r="T795" s="26"/>
      <c r="U795" s="26"/>
      <c r="V795" s="26"/>
      <c r="W795" s="26"/>
      <c r="X795" s="26"/>
      <c r="Y795" s="26"/>
      <c r="AF795" s="8">
        <v>785</v>
      </c>
      <c r="AG795" s="8">
        <v>1</v>
      </c>
      <c r="AH795" s="8">
        <v>1</v>
      </c>
      <c r="AI795" s="8">
        <v>0.13882304522262384</v>
      </c>
      <c r="AJ795" s="8">
        <v>0.23858165515678895</v>
      </c>
      <c r="AK795" s="8">
        <v>1</v>
      </c>
      <c r="AL795" s="8">
        <v>1</v>
      </c>
      <c r="AM795" s="8">
        <v>1</v>
      </c>
      <c r="AN795" s="8">
        <v>0.61086894850426865</v>
      </c>
      <c r="AO795" s="8">
        <v>0.86897241161859706</v>
      </c>
      <c r="AP795" s="8">
        <v>0.58277327746515273</v>
      </c>
      <c r="AQ795" s="8">
        <v>1</v>
      </c>
      <c r="AR795" s="8">
        <v>0.48474445546303141</v>
      </c>
      <c r="AS795" s="47">
        <v>0.13882304522262384</v>
      </c>
      <c r="AT795" s="47">
        <v>0.74126061240977792</v>
      </c>
      <c r="AU795" s="13">
        <v>0</v>
      </c>
    </row>
    <row r="796" spans="4:47" x14ac:dyDescent="0.25">
      <c r="D796" s="8">
        <v>792</v>
      </c>
      <c r="E796" s="8">
        <f t="shared" ca="1" si="109"/>
        <v>0.40689843845783569</v>
      </c>
      <c r="F796" s="21">
        <f t="shared" ca="1" si="110"/>
        <v>125.97920530810384</v>
      </c>
      <c r="H796" s="8">
        <v>792</v>
      </c>
      <c r="I796" s="21">
        <f t="shared" ca="1" si="111"/>
        <v>0.3915199823070743</v>
      </c>
      <c r="J796" s="21">
        <f t="shared" ca="1" si="112"/>
        <v>13.509833362633469</v>
      </c>
      <c r="Q796" s="26"/>
      <c r="R796" s="42"/>
      <c r="S796" s="26"/>
      <c r="T796" s="26"/>
      <c r="U796" s="26"/>
      <c r="V796" s="26"/>
      <c r="W796" s="26"/>
      <c r="X796" s="26"/>
      <c r="Y796" s="26"/>
      <c r="AF796" s="8">
        <v>786</v>
      </c>
      <c r="AG796" s="8">
        <v>1</v>
      </c>
      <c r="AH796" s="8">
        <v>0.86264305520827678</v>
      </c>
      <c r="AI796" s="8">
        <v>0.39928543427771318</v>
      </c>
      <c r="AJ796" s="8">
        <v>1</v>
      </c>
      <c r="AK796" s="8">
        <v>1</v>
      </c>
      <c r="AL796" s="8">
        <v>1</v>
      </c>
      <c r="AM796" s="8">
        <v>0.58091274464212828</v>
      </c>
      <c r="AN796" s="8">
        <v>0.97626120069640643</v>
      </c>
      <c r="AO796" s="8">
        <v>1</v>
      </c>
      <c r="AP796" s="8">
        <v>0.74384694197121259</v>
      </c>
      <c r="AQ796" s="8">
        <v>0.4541332747632017</v>
      </c>
      <c r="AR796" s="8">
        <v>1</v>
      </c>
      <c r="AS796" s="47">
        <v>0.39928543427771318</v>
      </c>
      <c r="AT796" s="47">
        <v>0.83421232810394264</v>
      </c>
      <c r="AU796" s="13">
        <v>0</v>
      </c>
    </row>
    <row r="797" spans="4:47" x14ac:dyDescent="0.25">
      <c r="D797" s="8">
        <v>793</v>
      </c>
      <c r="E797" s="8">
        <f t="shared" ca="1" si="109"/>
        <v>0.64855888724594835</v>
      </c>
      <c r="F797" s="21">
        <f t="shared" ca="1" si="110"/>
        <v>67.691596369832368</v>
      </c>
      <c r="H797" s="8">
        <v>793</v>
      </c>
      <c r="I797" s="21">
        <f t="shared" ca="1" si="111"/>
        <v>0.50178681987016016</v>
      </c>
      <c r="J797" s="21">
        <f t="shared" ca="1" si="112"/>
        <v>21.375898981875558</v>
      </c>
      <c r="Q797" s="26"/>
      <c r="R797" s="42"/>
      <c r="S797" s="26"/>
      <c r="T797" s="26"/>
      <c r="U797" s="26"/>
      <c r="V797" s="26"/>
      <c r="W797" s="26"/>
      <c r="X797" s="26"/>
      <c r="Y797" s="26"/>
      <c r="AF797" s="8">
        <v>787</v>
      </c>
      <c r="AG797" s="8">
        <v>0.80353143680728067</v>
      </c>
      <c r="AH797" s="8">
        <v>1</v>
      </c>
      <c r="AI797" s="8">
        <v>1</v>
      </c>
      <c r="AJ797" s="8">
        <v>1</v>
      </c>
      <c r="AK797" s="8">
        <v>0.30194478140835979</v>
      </c>
      <c r="AL797" s="8">
        <v>0.80687304145394589</v>
      </c>
      <c r="AM797" s="8">
        <v>1</v>
      </c>
      <c r="AN797" s="8">
        <v>1</v>
      </c>
      <c r="AO797" s="8">
        <v>1</v>
      </c>
      <c r="AP797" s="8">
        <v>1</v>
      </c>
      <c r="AQ797" s="8">
        <v>1</v>
      </c>
      <c r="AR797" s="8">
        <v>0.25249652925178395</v>
      </c>
      <c r="AS797" s="47">
        <v>0.25249652925178395</v>
      </c>
      <c r="AT797" s="47">
        <v>0.8446667025071467</v>
      </c>
      <c r="AU797" s="13">
        <v>0</v>
      </c>
    </row>
    <row r="798" spans="4:47" x14ac:dyDescent="0.25">
      <c r="D798" s="8">
        <v>794</v>
      </c>
      <c r="E798" s="8">
        <f t="shared" ca="1" si="109"/>
        <v>0.10959190953034359</v>
      </c>
      <c r="F798" s="21">
        <f t="shared" ca="1" si="110"/>
        <v>270.66461678444057</v>
      </c>
      <c r="H798" s="8">
        <v>794</v>
      </c>
      <c r="I798" s="21">
        <f t="shared" ca="1" si="111"/>
        <v>1.0872674574224805E-2</v>
      </c>
      <c r="J798" s="21">
        <f t="shared" ca="1" si="112"/>
        <v>43.254852944823938</v>
      </c>
      <c r="Q798" s="26"/>
      <c r="R798" s="42"/>
      <c r="S798" s="26"/>
      <c r="T798" s="26"/>
      <c r="U798" s="26"/>
      <c r="V798" s="26"/>
      <c r="W798" s="26"/>
      <c r="X798" s="26"/>
      <c r="Y798" s="26"/>
      <c r="AF798" s="8">
        <v>788</v>
      </c>
      <c r="AG798" s="8">
        <v>0.89287191548200717</v>
      </c>
      <c r="AH798" s="8">
        <v>0</v>
      </c>
      <c r="AI798" s="8">
        <v>0.53536301746968207</v>
      </c>
      <c r="AJ798" s="8">
        <v>1</v>
      </c>
      <c r="AK798" s="8">
        <v>1</v>
      </c>
      <c r="AL798" s="8">
        <v>1</v>
      </c>
      <c r="AM798" s="8">
        <v>0.30251496917997195</v>
      </c>
      <c r="AN798" s="8">
        <v>0.23780414409139344</v>
      </c>
      <c r="AO798" s="8">
        <v>1</v>
      </c>
      <c r="AP798" s="8">
        <v>1</v>
      </c>
      <c r="AQ798" s="8">
        <v>1</v>
      </c>
      <c r="AR798" s="8">
        <v>1</v>
      </c>
      <c r="AS798" s="47">
        <v>0</v>
      </c>
      <c r="AT798" s="47">
        <v>0.75075390529565666</v>
      </c>
      <c r="AU798" s="13">
        <v>1</v>
      </c>
    </row>
    <row r="799" spans="4:47" x14ac:dyDescent="0.25">
      <c r="D799" s="8">
        <v>795</v>
      </c>
      <c r="E799" s="8">
        <f t="shared" ca="1" si="109"/>
        <v>0.83825521875050601</v>
      </c>
      <c r="F799" s="21">
        <f t="shared" ca="1" si="110"/>
        <v>31.55746443032924</v>
      </c>
      <c r="H799" s="8">
        <v>795</v>
      </c>
      <c r="I799" s="21">
        <f t="shared" ca="1" si="111"/>
        <v>0.94175915321011883</v>
      </c>
      <c r="J799" s="21">
        <f t="shared" ca="1" si="112"/>
        <v>65.373560844284597</v>
      </c>
      <c r="Q799" s="26"/>
      <c r="R799" s="42"/>
      <c r="S799" s="26"/>
      <c r="T799" s="26"/>
      <c r="U799" s="26"/>
      <c r="V799" s="26"/>
      <c r="W799" s="26"/>
      <c r="X799" s="26"/>
      <c r="Y799" s="26"/>
      <c r="AF799" s="8">
        <v>789</v>
      </c>
      <c r="AG799" s="8">
        <v>1</v>
      </c>
      <c r="AH799" s="8">
        <v>1</v>
      </c>
      <c r="AI799" s="8">
        <v>1</v>
      </c>
      <c r="AJ799" s="8">
        <v>0.32700594686830298</v>
      </c>
      <c r="AK799" s="8">
        <v>0</v>
      </c>
      <c r="AL799" s="8">
        <v>0</v>
      </c>
      <c r="AM799" s="8">
        <v>0.58539156680231941</v>
      </c>
      <c r="AN799" s="8">
        <v>1</v>
      </c>
      <c r="AO799" s="8">
        <v>0.36605538540510074</v>
      </c>
      <c r="AP799" s="8">
        <v>0.98292152976148739</v>
      </c>
      <c r="AQ799" s="8">
        <v>1</v>
      </c>
      <c r="AR799" s="8">
        <v>1</v>
      </c>
      <c r="AS799" s="47">
        <v>0</v>
      </c>
      <c r="AT799" s="47">
        <v>0.6887932766073428</v>
      </c>
      <c r="AU799" s="13">
        <v>2</v>
      </c>
    </row>
    <row r="800" spans="4:47" x14ac:dyDescent="0.25">
      <c r="D800" s="8">
        <v>796</v>
      </c>
      <c r="E800" s="8">
        <f t="shared" ca="1" si="109"/>
        <v>0.48850844465930876</v>
      </c>
      <c r="F800" s="21">
        <f t="shared" ca="1" si="110"/>
        <v>103.84937599591264</v>
      </c>
      <c r="H800" s="8">
        <v>796</v>
      </c>
      <c r="I800" s="21">
        <f t="shared" ca="1" si="111"/>
        <v>0.13743761747463323</v>
      </c>
      <c r="J800" s="21">
        <f t="shared" ca="1" si="112"/>
        <v>9.4426631970982626</v>
      </c>
      <c r="Q800" s="26"/>
      <c r="R800" s="42"/>
      <c r="S800" s="26"/>
      <c r="T800" s="26"/>
      <c r="U800" s="26"/>
      <c r="V800" s="26"/>
      <c r="W800" s="26"/>
      <c r="X800" s="26"/>
      <c r="Y800" s="26"/>
      <c r="AF800" s="8">
        <v>790</v>
      </c>
      <c r="AG800" s="8">
        <v>1</v>
      </c>
      <c r="AH800" s="8">
        <v>1</v>
      </c>
      <c r="AI800" s="8">
        <v>0.53525796349581911</v>
      </c>
      <c r="AJ800" s="8">
        <v>0</v>
      </c>
      <c r="AK800" s="8">
        <v>0.69188230737411016</v>
      </c>
      <c r="AL800" s="8">
        <v>1</v>
      </c>
      <c r="AM800" s="8">
        <v>1</v>
      </c>
      <c r="AN800" s="8">
        <v>1</v>
      </c>
      <c r="AO800" s="8">
        <v>0.87856161899059471</v>
      </c>
      <c r="AP800" s="8">
        <v>0.68511635846469643</v>
      </c>
      <c r="AQ800" s="8">
        <v>1</v>
      </c>
      <c r="AR800" s="8">
        <v>1</v>
      </c>
      <c r="AS800" s="47">
        <v>0</v>
      </c>
      <c r="AT800" s="47">
        <v>0.81544329884682532</v>
      </c>
      <c r="AU800" s="13">
        <v>1</v>
      </c>
    </row>
    <row r="801" spans="4:47" x14ac:dyDescent="0.25">
      <c r="D801" s="8">
        <v>797</v>
      </c>
      <c r="E801" s="8">
        <f t="shared" ca="1" si="109"/>
        <v>0.49074306855217864</v>
      </c>
      <c r="F801" s="21">
        <f t="shared" ca="1" si="110"/>
        <v>103.28674005318251</v>
      </c>
      <c r="H801" s="8">
        <v>797</v>
      </c>
      <c r="I801" s="21">
        <f t="shared" ca="1" si="111"/>
        <v>0.86990052211277358</v>
      </c>
      <c r="J801" s="21">
        <f t="shared" ca="1" si="112"/>
        <v>52.898853455811732</v>
      </c>
      <c r="Q801" s="26"/>
      <c r="R801" s="42"/>
      <c r="S801" s="26"/>
      <c r="T801" s="26"/>
      <c r="U801" s="26"/>
      <c r="V801" s="26"/>
      <c r="W801" s="26"/>
      <c r="X801" s="26"/>
      <c r="Y801" s="26"/>
      <c r="AF801" s="8">
        <v>791</v>
      </c>
      <c r="AG801" s="8">
        <v>1</v>
      </c>
      <c r="AH801" s="8">
        <v>1</v>
      </c>
      <c r="AI801" s="8">
        <v>1</v>
      </c>
      <c r="AJ801" s="8">
        <v>0.83789613742337676</v>
      </c>
      <c r="AK801" s="8">
        <v>0</v>
      </c>
      <c r="AL801" s="8">
        <v>0.66178027391676253</v>
      </c>
      <c r="AM801" s="8">
        <v>1</v>
      </c>
      <c r="AN801" s="8">
        <v>1</v>
      </c>
      <c r="AO801" s="8">
        <v>0.72532019758364186</v>
      </c>
      <c r="AP801" s="8">
        <v>1</v>
      </c>
      <c r="AQ801" s="8">
        <v>1</v>
      </c>
      <c r="AR801" s="8">
        <v>1</v>
      </c>
      <c r="AS801" s="47">
        <v>0</v>
      </c>
      <c r="AT801" s="47">
        <v>0.85136958429510534</v>
      </c>
      <c r="AU801" s="13">
        <v>1</v>
      </c>
    </row>
    <row r="802" spans="4:47" x14ac:dyDescent="0.25">
      <c r="D802" s="8">
        <v>798</v>
      </c>
      <c r="E802" s="8">
        <f t="shared" ca="1" si="109"/>
        <v>0.1655792824461203</v>
      </c>
      <c r="F802" s="21">
        <f t="shared" ca="1" si="110"/>
        <v>227.0724670136496</v>
      </c>
      <c r="H802" s="8">
        <v>798</v>
      </c>
      <c r="I802" s="21">
        <f t="shared" ca="1" si="111"/>
        <v>0.99624374958463913</v>
      </c>
      <c r="J802" s="21">
        <f t="shared" ca="1" si="112"/>
        <v>96.392593144666563</v>
      </c>
      <c r="Q802" s="26"/>
      <c r="R802" s="42"/>
      <c r="S802" s="26"/>
      <c r="T802" s="26"/>
      <c r="U802" s="26"/>
      <c r="V802" s="26"/>
      <c r="W802" s="26"/>
      <c r="X802" s="26"/>
      <c r="Y802" s="26"/>
      <c r="AF802" s="8">
        <v>792</v>
      </c>
      <c r="AG802" s="8">
        <v>1</v>
      </c>
      <c r="AH802" s="8">
        <v>1</v>
      </c>
      <c r="AI802" s="8">
        <v>1</v>
      </c>
      <c r="AJ802" s="8">
        <v>1</v>
      </c>
      <c r="AK802" s="8">
        <v>1</v>
      </c>
      <c r="AL802" s="8">
        <v>1</v>
      </c>
      <c r="AM802" s="8">
        <v>1</v>
      </c>
      <c r="AN802" s="8">
        <v>1</v>
      </c>
      <c r="AO802" s="8">
        <v>1</v>
      </c>
      <c r="AP802" s="8">
        <v>1</v>
      </c>
      <c r="AQ802" s="8">
        <v>1</v>
      </c>
      <c r="AR802" s="8">
        <v>1</v>
      </c>
      <c r="AS802" s="47">
        <v>1</v>
      </c>
      <c r="AT802" s="47">
        <v>1</v>
      </c>
      <c r="AU802" s="13">
        <v>0</v>
      </c>
    </row>
    <row r="803" spans="4:47" x14ac:dyDescent="0.25">
      <c r="D803" s="8">
        <v>799</v>
      </c>
      <c r="E803" s="8">
        <f t="shared" ca="1" si="109"/>
        <v>0.87129357488218739</v>
      </c>
      <c r="F803" s="21">
        <f t="shared" ca="1" si="110"/>
        <v>25.57443814603527</v>
      </c>
      <c r="H803" s="8">
        <v>799</v>
      </c>
      <c r="I803" s="21">
        <f t="shared" ca="1" si="111"/>
        <v>0.63034996139185862</v>
      </c>
      <c r="J803" s="21">
        <f t="shared" ca="1" si="112"/>
        <v>30.604223846408047</v>
      </c>
      <c r="Q803" s="26"/>
      <c r="R803" s="42"/>
      <c r="S803" s="26"/>
      <c r="T803" s="26"/>
      <c r="U803" s="26"/>
      <c r="V803" s="26"/>
      <c r="W803" s="26"/>
      <c r="X803" s="26"/>
      <c r="Y803" s="26"/>
      <c r="AF803" s="8">
        <v>793</v>
      </c>
      <c r="AG803" s="8">
        <v>1</v>
      </c>
      <c r="AH803" s="8">
        <v>0.18447981685286713</v>
      </c>
      <c r="AI803" s="8">
        <v>0.41859901434180491</v>
      </c>
      <c r="AJ803" s="8">
        <v>0.82160067015065574</v>
      </c>
      <c r="AK803" s="8">
        <v>0.65221278978799913</v>
      </c>
      <c r="AL803" s="8">
        <v>0.50406962845542391</v>
      </c>
      <c r="AM803" s="8">
        <v>1</v>
      </c>
      <c r="AN803" s="8">
        <v>0.93864819060869309</v>
      </c>
      <c r="AO803" s="8">
        <v>1</v>
      </c>
      <c r="AP803" s="8">
        <v>0.45549501881689669</v>
      </c>
      <c r="AQ803" s="8">
        <v>0.93188542469166957</v>
      </c>
      <c r="AR803" s="8">
        <v>1</v>
      </c>
      <c r="AS803" s="47">
        <v>0.18447981685286713</v>
      </c>
      <c r="AT803" s="47">
        <v>0.74604304655076703</v>
      </c>
      <c r="AU803" s="13">
        <v>0</v>
      </c>
    </row>
    <row r="804" spans="4:47" x14ac:dyDescent="0.25">
      <c r="D804" s="8">
        <v>800</v>
      </c>
      <c r="E804" s="8">
        <f t="shared" ca="1" si="109"/>
        <v>0.66366906672312087</v>
      </c>
      <c r="F804" s="21">
        <f t="shared" ca="1" si="110"/>
        <v>64.618697292009657</v>
      </c>
      <c r="H804" s="8">
        <v>800</v>
      </c>
      <c r="I804" s="21">
        <f t="shared" ca="1" si="111"/>
        <v>9.3075715513857293E-3</v>
      </c>
      <c r="J804" s="21">
        <f t="shared" ca="1" si="112"/>
        <v>44.895392329558305</v>
      </c>
      <c r="Q804" s="26"/>
      <c r="R804" s="42"/>
      <c r="S804" s="26"/>
      <c r="T804" s="26"/>
      <c r="U804" s="26"/>
      <c r="V804" s="26"/>
      <c r="W804" s="26"/>
      <c r="X804" s="26"/>
      <c r="Y804" s="26"/>
      <c r="AF804" s="8">
        <v>794</v>
      </c>
      <c r="AG804" s="8">
        <v>1</v>
      </c>
      <c r="AH804" s="8">
        <v>1</v>
      </c>
      <c r="AI804" s="8">
        <v>1</v>
      </c>
      <c r="AJ804" s="8">
        <v>1</v>
      </c>
      <c r="AK804" s="8">
        <v>1</v>
      </c>
      <c r="AL804" s="8">
        <v>1</v>
      </c>
      <c r="AM804" s="8">
        <v>0.90358403905608409</v>
      </c>
      <c r="AN804" s="8">
        <v>0.34477608838196538</v>
      </c>
      <c r="AO804" s="8">
        <v>0.40802527025540863</v>
      </c>
      <c r="AP804" s="8">
        <v>1</v>
      </c>
      <c r="AQ804" s="8">
        <v>1</v>
      </c>
      <c r="AR804" s="8">
        <v>1</v>
      </c>
      <c r="AS804" s="47">
        <v>0.34477608838196538</v>
      </c>
      <c r="AT804" s="47">
        <v>0.88750663577600486</v>
      </c>
      <c r="AU804" s="13">
        <v>0</v>
      </c>
    </row>
    <row r="805" spans="4:47" x14ac:dyDescent="0.25">
      <c r="D805" s="8">
        <v>801</v>
      </c>
      <c r="E805" s="8">
        <f t="shared" ca="1" si="109"/>
        <v>0.97898263434578203</v>
      </c>
      <c r="F805" s="21">
        <f t="shared" ca="1" si="110"/>
        <v>5.2191088025467609</v>
      </c>
      <c r="H805" s="8">
        <v>801</v>
      </c>
      <c r="I805" s="21">
        <f t="shared" ca="1" si="111"/>
        <v>0.88410552230123762</v>
      </c>
      <c r="J805" s="21">
        <f t="shared" ca="1" si="112"/>
        <v>54.862070478820456</v>
      </c>
      <c r="Q805" s="26"/>
      <c r="R805" s="42"/>
      <c r="S805" s="26"/>
      <c r="T805" s="26"/>
      <c r="U805" s="26"/>
      <c r="V805" s="26"/>
      <c r="W805" s="26"/>
      <c r="X805" s="26"/>
      <c r="Y805" s="26"/>
      <c r="AF805" s="8">
        <v>795</v>
      </c>
      <c r="AG805" s="8">
        <v>1</v>
      </c>
      <c r="AH805" s="8">
        <v>1</v>
      </c>
      <c r="AI805" s="8">
        <v>0.59330400707333486</v>
      </c>
      <c r="AJ805" s="8">
        <v>0.1836448238849698</v>
      </c>
      <c r="AK805" s="8">
        <v>0.60540351060767383</v>
      </c>
      <c r="AL805" s="8">
        <v>0.20443067087350453</v>
      </c>
      <c r="AM805" s="8">
        <v>1</v>
      </c>
      <c r="AN805" s="8">
        <v>1</v>
      </c>
      <c r="AO805" s="8">
        <v>1</v>
      </c>
      <c r="AP805" s="8">
        <v>1</v>
      </c>
      <c r="AQ805" s="8">
        <v>1</v>
      </c>
      <c r="AR805" s="8">
        <v>0.92470429798718656</v>
      </c>
      <c r="AS805" s="47">
        <v>0.1836448238849698</v>
      </c>
      <c r="AT805" s="47">
        <v>0.79306309898210492</v>
      </c>
      <c r="AU805" s="13">
        <v>0</v>
      </c>
    </row>
    <row r="806" spans="4:47" x14ac:dyDescent="0.25">
      <c r="D806" s="8">
        <v>802</v>
      </c>
      <c r="E806" s="8">
        <f t="shared" ca="1" si="109"/>
        <v>0.68617060908904781</v>
      </c>
      <c r="F806" s="21">
        <f t="shared" ca="1" si="110"/>
        <v>60.123377471648375</v>
      </c>
      <c r="H806" s="8">
        <v>802</v>
      </c>
      <c r="I806" s="21">
        <f t="shared" ca="1" si="111"/>
        <v>0.49301207656935164</v>
      </c>
      <c r="J806" s="21">
        <f t="shared" ca="1" si="112"/>
        <v>20.757608734873731</v>
      </c>
      <c r="Q806" s="26"/>
      <c r="R806" s="42"/>
      <c r="S806" s="26"/>
      <c r="T806" s="26"/>
      <c r="U806" s="26"/>
      <c r="V806" s="26"/>
      <c r="W806" s="26"/>
      <c r="X806" s="26"/>
      <c r="Y806" s="26"/>
      <c r="AF806" s="8">
        <v>796</v>
      </c>
      <c r="AG806" s="8">
        <v>1</v>
      </c>
      <c r="AH806" s="8">
        <v>0.4510878423981402</v>
      </c>
      <c r="AI806" s="8">
        <v>1</v>
      </c>
      <c r="AJ806" s="8">
        <v>1</v>
      </c>
      <c r="AK806" s="8">
        <v>0.74635903443178842</v>
      </c>
      <c r="AL806" s="8">
        <v>0.48630262926938789</v>
      </c>
      <c r="AM806" s="8">
        <v>0.7040470414733957</v>
      </c>
      <c r="AN806" s="8">
        <v>0</v>
      </c>
      <c r="AO806" s="8">
        <v>0</v>
      </c>
      <c r="AP806" s="8">
        <v>0.70005923003402371</v>
      </c>
      <c r="AQ806" s="8">
        <v>1</v>
      </c>
      <c r="AR806" s="8">
        <v>1</v>
      </c>
      <c r="AS806" s="47">
        <v>0</v>
      </c>
      <c r="AT806" s="47">
        <v>0.67639441903930142</v>
      </c>
      <c r="AU806" s="13">
        <v>2</v>
      </c>
    </row>
    <row r="807" spans="4:47" x14ac:dyDescent="0.25">
      <c r="D807" s="8">
        <v>803</v>
      </c>
      <c r="E807" s="8">
        <f t="shared" ca="1" si="109"/>
        <v>0.53950375428676467</v>
      </c>
      <c r="F807" s="21">
        <f t="shared" ca="1" si="110"/>
        <v>91.480096030317682</v>
      </c>
      <c r="H807" s="8">
        <v>803</v>
      </c>
      <c r="I807" s="21">
        <f t="shared" ca="1" si="111"/>
        <v>8.0497944147292944E-2</v>
      </c>
      <c r="J807" s="21">
        <f t="shared" ca="1" si="112"/>
        <v>18.151651643487774</v>
      </c>
      <c r="Q807" s="26"/>
      <c r="R807" s="42"/>
      <c r="S807" s="26"/>
      <c r="T807" s="26"/>
      <c r="U807" s="26"/>
      <c r="V807" s="26"/>
      <c r="W807" s="26"/>
      <c r="X807" s="26"/>
      <c r="Y807" s="26"/>
      <c r="AF807" s="8">
        <v>797</v>
      </c>
      <c r="AG807" s="8">
        <v>0.99957399539820357</v>
      </c>
      <c r="AH807" s="8">
        <v>0.68372157833021319</v>
      </c>
      <c r="AI807" s="8">
        <v>1</v>
      </c>
      <c r="AJ807" s="8">
        <v>1</v>
      </c>
      <c r="AK807" s="8">
        <v>0.424172160724054</v>
      </c>
      <c r="AL807" s="8">
        <v>0.8123716524928265</v>
      </c>
      <c r="AM807" s="8">
        <v>1</v>
      </c>
      <c r="AN807" s="8">
        <v>1</v>
      </c>
      <c r="AO807" s="8">
        <v>1</v>
      </c>
      <c r="AP807" s="8">
        <v>0.2504954394971719</v>
      </c>
      <c r="AQ807" s="8">
        <v>0.39749012959703883</v>
      </c>
      <c r="AR807" s="8">
        <v>1</v>
      </c>
      <c r="AS807" s="47">
        <v>0.2504954394971719</v>
      </c>
      <c r="AT807" s="47">
        <v>0.7981960195072445</v>
      </c>
      <c r="AU807" s="13">
        <v>0</v>
      </c>
    </row>
    <row r="808" spans="4:47" x14ac:dyDescent="0.25">
      <c r="D808" s="8">
        <v>804</v>
      </c>
      <c r="E808" s="8">
        <f t="shared" ca="1" si="109"/>
        <v>0.74733559010354167</v>
      </c>
      <c r="F808" s="21">
        <f t="shared" ca="1" si="110"/>
        <v>48.320227882690595</v>
      </c>
      <c r="H808" s="8">
        <v>804</v>
      </c>
      <c r="I808" s="21">
        <f t="shared" ca="1" si="111"/>
        <v>0.55164462030381245</v>
      </c>
      <c r="J808" s="21">
        <f t="shared" ca="1" si="112"/>
        <v>24.899081336628882</v>
      </c>
      <c r="Q808" s="26"/>
      <c r="R808" s="42"/>
      <c r="S808" s="26"/>
      <c r="T808" s="26"/>
      <c r="U808" s="26"/>
      <c r="V808" s="26"/>
      <c r="W808" s="26"/>
      <c r="X808" s="26"/>
      <c r="Y808" s="26"/>
      <c r="AF808" s="8">
        <v>798</v>
      </c>
      <c r="AG808" s="8">
        <v>0</v>
      </c>
      <c r="AH808" s="8">
        <v>0</v>
      </c>
      <c r="AI808" s="8">
        <v>0.72964910309923237</v>
      </c>
      <c r="AJ808" s="8">
        <v>1</v>
      </c>
      <c r="AK808" s="8">
        <v>1</v>
      </c>
      <c r="AL808" s="8">
        <v>1</v>
      </c>
      <c r="AM808" s="8">
        <v>1</v>
      </c>
      <c r="AN808" s="8">
        <v>1</v>
      </c>
      <c r="AO808" s="8">
        <v>1</v>
      </c>
      <c r="AP808" s="8">
        <v>1</v>
      </c>
      <c r="AQ808" s="8">
        <v>1</v>
      </c>
      <c r="AR808" s="8">
        <v>0.73632922822974745</v>
      </c>
      <c r="AS808" s="47">
        <v>0</v>
      </c>
      <c r="AT808" s="47">
        <v>0.79300089937314622</v>
      </c>
      <c r="AU808" s="13">
        <v>2</v>
      </c>
    </row>
    <row r="809" spans="4:47" x14ac:dyDescent="0.25">
      <c r="D809" s="8">
        <v>805</v>
      </c>
      <c r="E809" s="8">
        <f t="shared" ca="1" si="109"/>
        <v>0.52884553435681381</v>
      </c>
      <c r="F809" s="21">
        <f t="shared" ca="1" si="110"/>
        <v>93.98834661564949</v>
      </c>
      <c r="H809" s="8">
        <v>805</v>
      </c>
      <c r="I809" s="21">
        <f t="shared" ca="1" si="111"/>
        <v>0.42831545459044751</v>
      </c>
      <c r="J809" s="21">
        <f t="shared" ca="1" si="112"/>
        <v>16.171646474267654</v>
      </c>
      <c r="Q809" s="26"/>
      <c r="R809" s="42"/>
      <c r="S809" s="26"/>
      <c r="T809" s="26"/>
      <c r="U809" s="26"/>
      <c r="V809" s="26"/>
      <c r="W809" s="26"/>
      <c r="X809" s="26"/>
      <c r="Y809" s="26"/>
      <c r="AF809" s="8">
        <v>799</v>
      </c>
      <c r="AG809" s="8">
        <v>1</v>
      </c>
      <c r="AH809" s="8">
        <v>1</v>
      </c>
      <c r="AI809" s="8">
        <v>1</v>
      </c>
      <c r="AJ809" s="8">
        <v>1</v>
      </c>
      <c r="AK809" s="8">
        <v>1</v>
      </c>
      <c r="AL809" s="8">
        <v>1</v>
      </c>
      <c r="AM809" s="8">
        <v>1</v>
      </c>
      <c r="AN809" s="8">
        <v>0.80987475289246857</v>
      </c>
      <c r="AO809" s="8">
        <v>0.5348863860599522</v>
      </c>
      <c r="AP809" s="8">
        <v>1</v>
      </c>
      <c r="AQ809" s="8">
        <v>1</v>
      </c>
      <c r="AR809" s="8">
        <v>1</v>
      </c>
      <c r="AS809" s="47">
        <v>0.5348863860599522</v>
      </c>
      <c r="AT809" s="47">
        <v>0.9456238600588085</v>
      </c>
      <c r="AU809" s="13">
        <v>0</v>
      </c>
    </row>
    <row r="810" spans="4:47" x14ac:dyDescent="0.25">
      <c r="D810" s="8">
        <v>806</v>
      </c>
      <c r="E810" s="8">
        <f t="shared" ca="1" si="109"/>
        <v>0.71450908097309496</v>
      </c>
      <c r="F810" s="21">
        <f t="shared" ca="1" si="110"/>
        <v>54.585757755609158</v>
      </c>
      <c r="H810" s="8">
        <v>806</v>
      </c>
      <c r="I810" s="21">
        <f t="shared" ca="1" si="111"/>
        <v>0.7621068062720544</v>
      </c>
      <c r="J810" s="21">
        <f t="shared" ca="1" si="112"/>
        <v>41.29462918404441</v>
      </c>
      <c r="Q810" s="26"/>
      <c r="R810" s="42"/>
      <c r="S810" s="26"/>
      <c r="T810" s="26"/>
      <c r="U810" s="26"/>
      <c r="V810" s="26"/>
      <c r="W810" s="26"/>
      <c r="X810" s="26"/>
      <c r="Y810" s="26"/>
      <c r="AF810" s="8">
        <v>800</v>
      </c>
      <c r="AG810" s="8">
        <v>1</v>
      </c>
      <c r="AH810" s="8">
        <v>1</v>
      </c>
      <c r="AI810" s="8">
        <v>1</v>
      </c>
      <c r="AJ810" s="8">
        <v>1</v>
      </c>
      <c r="AK810" s="8">
        <v>1</v>
      </c>
      <c r="AL810" s="8">
        <v>1</v>
      </c>
      <c r="AM810" s="8">
        <v>1</v>
      </c>
      <c r="AN810" s="8">
        <v>1</v>
      </c>
      <c r="AO810" s="8">
        <v>1</v>
      </c>
      <c r="AP810" s="8">
        <v>1</v>
      </c>
      <c r="AQ810" s="8">
        <v>1</v>
      </c>
      <c r="AR810" s="8">
        <v>1</v>
      </c>
      <c r="AS810" s="47">
        <v>1</v>
      </c>
      <c r="AT810" s="47">
        <v>1</v>
      </c>
      <c r="AU810" s="13">
        <v>0</v>
      </c>
    </row>
    <row r="811" spans="4:47" x14ac:dyDescent="0.25">
      <c r="D811" s="8">
        <v>807</v>
      </c>
      <c r="E811" s="8">
        <f t="shared" ca="1" si="109"/>
        <v>0.4385173319387895</v>
      </c>
      <c r="F811" s="21">
        <f t="shared" ca="1" si="110"/>
        <v>117.00952553504402</v>
      </c>
      <c r="H811" s="8">
        <v>807</v>
      </c>
      <c r="I811" s="21">
        <f t="shared" ca="1" si="111"/>
        <v>0.73741018271788683</v>
      </c>
      <c r="J811" s="21">
        <f t="shared" ca="1" si="112"/>
        <v>39.110130182430353</v>
      </c>
      <c r="Q811" s="26"/>
      <c r="R811" s="42"/>
      <c r="S811" s="26"/>
      <c r="T811" s="26"/>
      <c r="U811" s="26"/>
      <c r="V811" s="26"/>
      <c r="W811" s="26"/>
      <c r="X811" s="26"/>
      <c r="Y811" s="26"/>
      <c r="AF811" s="8">
        <v>801</v>
      </c>
      <c r="AG811" s="8">
        <v>1</v>
      </c>
      <c r="AH811" s="8">
        <v>1</v>
      </c>
      <c r="AI811" s="8">
        <v>1</v>
      </c>
      <c r="AJ811" s="8">
        <v>1</v>
      </c>
      <c r="AK811" s="8">
        <v>0.95524542350082609</v>
      </c>
      <c r="AL811" s="8">
        <v>0</v>
      </c>
      <c r="AM811" s="8">
        <v>0</v>
      </c>
      <c r="AN811" s="8">
        <v>0.63745006961976136</v>
      </c>
      <c r="AO811" s="8">
        <v>1</v>
      </c>
      <c r="AP811" s="8">
        <v>0.87768714280865689</v>
      </c>
      <c r="AQ811" s="8">
        <v>0.18216962910543469</v>
      </c>
      <c r="AR811" s="8">
        <v>1</v>
      </c>
      <c r="AS811" s="47">
        <v>0</v>
      </c>
      <c r="AT811" s="47">
        <v>0.72067657695060172</v>
      </c>
      <c r="AU811" s="13">
        <v>2</v>
      </c>
    </row>
    <row r="812" spans="4:47" x14ac:dyDescent="0.25">
      <c r="D812" s="8">
        <v>808</v>
      </c>
      <c r="E812" s="8">
        <f t="shared" ca="1" si="109"/>
        <v>0.41160598807682425</v>
      </c>
      <c r="F812" s="21">
        <f t="shared" ca="1" si="110"/>
        <v>124.60799800285585</v>
      </c>
      <c r="H812" s="8">
        <v>808</v>
      </c>
      <c r="I812" s="21">
        <f t="shared" ca="1" si="111"/>
        <v>0.26760266430521873</v>
      </c>
      <c r="J812" s="21">
        <f t="shared" ca="1" si="112"/>
        <v>3.8199930947710143</v>
      </c>
      <c r="Q812" s="26"/>
      <c r="R812" s="42"/>
      <c r="S812" s="26"/>
      <c r="T812" s="26"/>
      <c r="U812" s="26"/>
      <c r="V812" s="26"/>
      <c r="W812" s="26"/>
      <c r="X812" s="26"/>
      <c r="Y812" s="26"/>
      <c r="AF812" s="8">
        <v>802</v>
      </c>
      <c r="AG812" s="8">
        <v>1</v>
      </c>
      <c r="AH812" s="8">
        <v>1</v>
      </c>
      <c r="AI812" s="8">
        <v>1</v>
      </c>
      <c r="AJ812" s="8">
        <v>1</v>
      </c>
      <c r="AK812" s="8">
        <v>1</v>
      </c>
      <c r="AL812" s="8">
        <v>1</v>
      </c>
      <c r="AM812" s="8">
        <v>1</v>
      </c>
      <c r="AN812" s="8">
        <v>1</v>
      </c>
      <c r="AO812" s="8">
        <v>1</v>
      </c>
      <c r="AP812" s="8">
        <v>1</v>
      </c>
      <c r="AQ812" s="8">
        <v>1</v>
      </c>
      <c r="AR812" s="8">
        <v>1</v>
      </c>
      <c r="AS812" s="47">
        <v>1</v>
      </c>
      <c r="AT812" s="47">
        <v>1</v>
      </c>
      <c r="AU812" s="13">
        <v>0</v>
      </c>
    </row>
    <row r="813" spans="4:47" x14ac:dyDescent="0.25">
      <c r="D813" s="8">
        <v>809</v>
      </c>
      <c r="E813" s="8">
        <f t="shared" ca="1" si="109"/>
        <v>0.97301665441226404</v>
      </c>
      <c r="F813" s="21">
        <f t="shared" ca="1" si="110"/>
        <v>6.470862519680689</v>
      </c>
      <c r="H813" s="8">
        <v>809</v>
      </c>
      <c r="I813" s="21">
        <f t="shared" ca="1" si="111"/>
        <v>0.34651200571883867</v>
      </c>
      <c r="J813" s="21">
        <f t="shared" ca="1" si="112"/>
        <v>10.153724118687258</v>
      </c>
      <c r="Q813" s="26"/>
      <c r="R813" s="42"/>
      <c r="S813" s="26"/>
      <c r="T813" s="26"/>
      <c r="U813" s="26"/>
      <c r="V813" s="26"/>
      <c r="W813" s="26"/>
      <c r="X813" s="26"/>
      <c r="Y813" s="26"/>
      <c r="AF813" s="8">
        <v>803</v>
      </c>
      <c r="AG813" s="8">
        <v>1</v>
      </c>
      <c r="AH813" s="8">
        <v>1</v>
      </c>
      <c r="AI813" s="8">
        <v>1</v>
      </c>
      <c r="AJ813" s="8">
        <v>1</v>
      </c>
      <c r="AK813" s="8">
        <v>0.24952085712720873</v>
      </c>
      <c r="AL813" s="8">
        <v>0.95081145624668961</v>
      </c>
      <c r="AM813" s="8">
        <v>1</v>
      </c>
      <c r="AN813" s="8">
        <v>0.77831775889588306</v>
      </c>
      <c r="AO813" s="8">
        <v>1</v>
      </c>
      <c r="AP813" s="8">
        <v>0.36100180838876705</v>
      </c>
      <c r="AQ813" s="8">
        <v>0.14162520330695164</v>
      </c>
      <c r="AR813" s="8">
        <v>1</v>
      </c>
      <c r="AS813" s="47">
        <v>0.14162520330695164</v>
      </c>
      <c r="AT813" s="47">
        <v>0.78856754231062154</v>
      </c>
      <c r="AU813" s="13">
        <v>0</v>
      </c>
    </row>
    <row r="814" spans="4:47" x14ac:dyDescent="0.25">
      <c r="D814" s="8">
        <v>810</v>
      </c>
      <c r="E814" s="8">
        <f t="shared" ca="1" si="109"/>
        <v>3.9881104932426137E-2</v>
      </c>
      <c r="F814" s="21">
        <f t="shared" ca="1" si="110"/>
        <v>372.75682587468879</v>
      </c>
      <c r="H814" s="8">
        <v>810</v>
      </c>
      <c r="I814" s="21">
        <f t="shared" ca="1" si="111"/>
        <v>0.76102804107308275</v>
      </c>
      <c r="J814" s="21">
        <f t="shared" ca="1" si="112"/>
        <v>41.196736764878196</v>
      </c>
      <c r="Q814" s="26"/>
      <c r="R814" s="42"/>
      <c r="S814" s="26"/>
      <c r="T814" s="26"/>
      <c r="U814" s="26"/>
      <c r="V814" s="26"/>
      <c r="W814" s="26"/>
      <c r="X814" s="26"/>
      <c r="Y814" s="26"/>
      <c r="AF814" s="8">
        <v>804</v>
      </c>
      <c r="AG814" s="8">
        <v>0.73253235366874214</v>
      </c>
      <c r="AH814" s="8">
        <v>1</v>
      </c>
      <c r="AI814" s="8">
        <v>1</v>
      </c>
      <c r="AJ814" s="8">
        <v>1</v>
      </c>
      <c r="AK814" s="8">
        <v>1</v>
      </c>
      <c r="AL814" s="8">
        <v>1</v>
      </c>
      <c r="AM814" s="8">
        <v>1</v>
      </c>
      <c r="AN814" s="8">
        <v>0.63079630371935158</v>
      </c>
      <c r="AO814" s="8">
        <v>0</v>
      </c>
      <c r="AP814" s="8">
        <v>0</v>
      </c>
      <c r="AQ814" s="8">
        <v>0.89320106593465121</v>
      </c>
      <c r="AR814" s="8">
        <v>1</v>
      </c>
      <c r="AS814" s="47">
        <v>0</v>
      </c>
      <c r="AT814" s="47">
        <v>0.77002526125224779</v>
      </c>
      <c r="AU814" s="13">
        <v>2</v>
      </c>
    </row>
    <row r="815" spans="4:47" x14ac:dyDescent="0.25">
      <c r="D815" s="8">
        <v>811</v>
      </c>
      <c r="E815" s="8">
        <f t="shared" ca="1" si="109"/>
        <v>0.78330465464703525</v>
      </c>
      <c r="F815" s="21">
        <f t="shared" ca="1" si="110"/>
        <v>41.605179479328569</v>
      </c>
      <c r="H815" s="8">
        <v>811</v>
      </c>
      <c r="I815" s="21">
        <f t="shared" ca="1" si="111"/>
        <v>0.88970347148474938</v>
      </c>
      <c r="J815" s="21">
        <f t="shared" ca="1" si="112"/>
        <v>55.682564059796306</v>
      </c>
      <c r="Q815" s="26"/>
      <c r="R815" s="42"/>
      <c r="S815" s="26"/>
      <c r="T815" s="26"/>
      <c r="U815" s="26"/>
      <c r="V815" s="26"/>
      <c r="W815" s="26"/>
      <c r="X815" s="26"/>
      <c r="Y815" s="26"/>
      <c r="AF815" s="8">
        <v>805</v>
      </c>
      <c r="AG815" s="8">
        <v>1</v>
      </c>
      <c r="AH815" s="8">
        <v>1</v>
      </c>
      <c r="AI815" s="8">
        <v>0.13994229355645779</v>
      </c>
      <c r="AJ815" s="8">
        <v>0.74186726898236277</v>
      </c>
      <c r="AK815" s="8">
        <v>1</v>
      </c>
      <c r="AL815" s="8">
        <v>1</v>
      </c>
      <c r="AM815" s="8">
        <v>1</v>
      </c>
      <c r="AN815" s="8">
        <v>1</v>
      </c>
      <c r="AO815" s="8">
        <v>1</v>
      </c>
      <c r="AP815" s="8">
        <v>1</v>
      </c>
      <c r="AQ815" s="8">
        <v>1</v>
      </c>
      <c r="AR815" s="8">
        <v>1</v>
      </c>
      <c r="AS815" s="47">
        <v>0.13994229355645779</v>
      </c>
      <c r="AT815" s="47">
        <v>0.90573761416361942</v>
      </c>
      <c r="AU815" s="13">
        <v>0</v>
      </c>
    </row>
    <row r="816" spans="4:47" x14ac:dyDescent="0.25">
      <c r="D816" s="8">
        <v>812</v>
      </c>
      <c r="E816" s="8">
        <f t="shared" ca="1" si="109"/>
        <v>0.35917110196647628</v>
      </c>
      <c r="F816" s="21">
        <f t="shared" ca="1" si="110"/>
        <v>140.69051962775799</v>
      </c>
      <c r="H816" s="8">
        <v>812</v>
      </c>
      <c r="I816" s="21">
        <f t="shared" ca="1" si="111"/>
        <v>0.16246759407738742</v>
      </c>
      <c r="J816" s="21">
        <f t="shared" ca="1" si="112"/>
        <v>6.419863905877051</v>
      </c>
      <c r="Q816" s="26"/>
      <c r="R816" s="42"/>
      <c r="S816" s="26"/>
      <c r="T816" s="26"/>
      <c r="U816" s="26"/>
      <c r="V816" s="26"/>
      <c r="W816" s="26"/>
      <c r="X816" s="26"/>
      <c r="Y816" s="26"/>
      <c r="AF816" s="8">
        <v>806</v>
      </c>
      <c r="AG816" s="8">
        <v>1</v>
      </c>
      <c r="AH816" s="8">
        <v>1</v>
      </c>
      <c r="AI816" s="8">
        <v>0.85192890241652941</v>
      </c>
      <c r="AJ816" s="8">
        <v>1</v>
      </c>
      <c r="AK816" s="8">
        <v>0.45127976182289609</v>
      </c>
      <c r="AL816" s="8">
        <v>0.41761144023548696</v>
      </c>
      <c r="AM816" s="8">
        <v>0.5152490045750916</v>
      </c>
      <c r="AN816" s="8">
        <v>0.52702867400676623</v>
      </c>
      <c r="AO816" s="8">
        <v>0.24153170159333967</v>
      </c>
      <c r="AP816" s="8">
        <v>3.0446553988675136E-2</v>
      </c>
      <c r="AQ816" s="8">
        <v>0.84377915087922395</v>
      </c>
      <c r="AR816" s="8">
        <v>0.70447567401753342</v>
      </c>
      <c r="AS816" s="47">
        <v>3.0446553988675136E-2</v>
      </c>
      <c r="AT816" s="47">
        <v>0.6289872177449144</v>
      </c>
      <c r="AU816" s="13">
        <v>0</v>
      </c>
    </row>
    <row r="817" spans="4:47" x14ac:dyDescent="0.25">
      <c r="D817" s="8">
        <v>813</v>
      </c>
      <c r="E817" s="8">
        <f t="shared" ca="1" si="109"/>
        <v>0.30709669204159473</v>
      </c>
      <c r="F817" s="21">
        <f t="shared" ca="1" si="110"/>
        <v>158.78589128030563</v>
      </c>
      <c r="H817" s="8">
        <v>813</v>
      </c>
      <c r="I817" s="21">
        <f t="shared" ca="1" si="111"/>
        <v>0.4348026950232744</v>
      </c>
      <c r="J817" s="21">
        <f t="shared" ca="1" si="112"/>
        <v>16.635584186247044</v>
      </c>
      <c r="Q817" s="26"/>
      <c r="R817" s="42"/>
      <c r="S817" s="26"/>
      <c r="T817" s="26"/>
      <c r="U817" s="26"/>
      <c r="V817" s="26"/>
      <c r="W817" s="26"/>
      <c r="X817" s="26"/>
      <c r="Y817" s="26"/>
      <c r="AF817" s="8">
        <v>807</v>
      </c>
      <c r="AG817" s="8">
        <v>1</v>
      </c>
      <c r="AH817" s="8">
        <v>1</v>
      </c>
      <c r="AI817" s="8">
        <v>1</v>
      </c>
      <c r="AJ817" s="8">
        <v>1</v>
      </c>
      <c r="AK817" s="8">
        <v>1</v>
      </c>
      <c r="AL817" s="8">
        <v>1</v>
      </c>
      <c r="AM817" s="8">
        <v>1</v>
      </c>
      <c r="AN817" s="8">
        <v>0.87133606164030841</v>
      </c>
      <c r="AO817" s="8">
        <v>0</v>
      </c>
      <c r="AP817" s="8">
        <v>0.64208931351153764</v>
      </c>
      <c r="AQ817" s="8">
        <v>0.90689747901124063</v>
      </c>
      <c r="AR817" s="8">
        <v>0</v>
      </c>
      <c r="AS817" s="47">
        <v>0</v>
      </c>
      <c r="AT817" s="47">
        <v>0.7838989342466971</v>
      </c>
      <c r="AU817" s="13">
        <v>2</v>
      </c>
    </row>
    <row r="818" spans="4:47" x14ac:dyDescent="0.25">
      <c r="D818" s="8">
        <v>814</v>
      </c>
      <c r="E818" s="8">
        <f t="shared" ca="1" si="109"/>
        <v>0.68396329730672634</v>
      </c>
      <c r="F818" s="21">
        <f t="shared" ca="1" si="110"/>
        <v>60.560307877607251</v>
      </c>
      <c r="H818" s="8">
        <v>814</v>
      </c>
      <c r="I818" s="21">
        <f t="shared" ca="1" si="111"/>
        <v>0.28000199043584262</v>
      </c>
      <c r="J818" s="21">
        <f t="shared" ca="1" si="112"/>
        <v>4.8668983762128128</v>
      </c>
      <c r="Q818" s="26"/>
      <c r="R818" s="42"/>
      <c r="S818" s="26"/>
      <c r="T818" s="26"/>
      <c r="U818" s="26"/>
      <c r="V818" s="26"/>
      <c r="W818" s="26"/>
      <c r="X818" s="26"/>
      <c r="Y818" s="26"/>
      <c r="AF818" s="8">
        <v>808</v>
      </c>
      <c r="AG818" s="8">
        <v>1</v>
      </c>
      <c r="AH818" s="8">
        <v>1</v>
      </c>
      <c r="AI818" s="8">
        <v>1</v>
      </c>
      <c r="AJ818" s="8">
        <v>1</v>
      </c>
      <c r="AK818" s="8">
        <v>1</v>
      </c>
      <c r="AL818" s="8">
        <v>1</v>
      </c>
      <c r="AM818" s="8">
        <v>1</v>
      </c>
      <c r="AN818" s="8">
        <v>1</v>
      </c>
      <c r="AO818" s="8">
        <v>0.39044648800312037</v>
      </c>
      <c r="AP818" s="8">
        <v>1</v>
      </c>
      <c r="AQ818" s="8">
        <v>0.35362837071709996</v>
      </c>
      <c r="AR818" s="8">
        <v>0</v>
      </c>
      <c r="AS818" s="47">
        <v>0</v>
      </c>
      <c r="AT818" s="47">
        <v>0.81184176920988116</v>
      </c>
      <c r="AU818" s="13">
        <v>1</v>
      </c>
    </row>
    <row r="819" spans="4:47" x14ac:dyDescent="0.25">
      <c r="D819" s="8">
        <v>815</v>
      </c>
      <c r="E819" s="8">
        <f t="shared" ca="1" si="109"/>
        <v>0.90868563363093835</v>
      </c>
      <c r="F819" s="21">
        <f t="shared" ca="1" si="110"/>
        <v>18.771368209005651</v>
      </c>
      <c r="H819" s="8">
        <v>815</v>
      </c>
      <c r="I819" s="21">
        <f t="shared" ca="1" si="111"/>
        <v>0.49570627306303428</v>
      </c>
      <c r="J819" s="21">
        <f t="shared" ca="1" si="112"/>
        <v>20.947460002355335</v>
      </c>
      <c r="Q819" s="26"/>
      <c r="R819" s="42"/>
      <c r="S819" s="26"/>
      <c r="T819" s="26"/>
      <c r="U819" s="26"/>
      <c r="V819" s="26"/>
      <c r="W819" s="26"/>
      <c r="X819" s="26"/>
      <c r="Y819" s="26"/>
      <c r="AF819" s="8">
        <v>809</v>
      </c>
      <c r="AG819" s="8">
        <v>0.45121926228908238</v>
      </c>
      <c r="AH819" s="8">
        <v>0</v>
      </c>
      <c r="AI819" s="8">
        <v>4.7270970985635125E-2</v>
      </c>
      <c r="AJ819" s="8">
        <v>1</v>
      </c>
      <c r="AK819" s="8">
        <v>1</v>
      </c>
      <c r="AL819" s="8">
        <v>0.5550893274310511</v>
      </c>
      <c r="AM819" s="8">
        <v>0.62600402349386475</v>
      </c>
      <c r="AN819" s="8">
        <v>0</v>
      </c>
      <c r="AO819" s="8">
        <v>0.79558091924457885</v>
      </c>
      <c r="AP819" s="8">
        <v>1</v>
      </c>
      <c r="AQ819" s="8">
        <v>1</v>
      </c>
      <c r="AR819" s="8">
        <v>1</v>
      </c>
      <c r="AS819" s="47">
        <v>0</v>
      </c>
      <c r="AT819" s="47">
        <v>0.62569706673998615</v>
      </c>
      <c r="AU819" s="13">
        <v>2</v>
      </c>
    </row>
    <row r="820" spans="4:47" x14ac:dyDescent="0.25">
      <c r="D820" s="8">
        <v>816</v>
      </c>
      <c r="E820" s="8">
        <f t="shared" ca="1" si="109"/>
        <v>0.51278988870431741</v>
      </c>
      <c r="F820" s="21">
        <f t="shared" ca="1" si="110"/>
        <v>97.840910838252043</v>
      </c>
      <c r="H820" s="8">
        <v>816</v>
      </c>
      <c r="I820" s="21">
        <f t="shared" ca="1" si="111"/>
        <v>0.89172576278462079</v>
      </c>
      <c r="J820" s="21">
        <f t="shared" ca="1" si="112"/>
        <v>55.986298865065237</v>
      </c>
      <c r="Q820" s="26"/>
      <c r="R820" s="42"/>
      <c r="S820" s="26"/>
      <c r="T820" s="26"/>
      <c r="U820" s="26"/>
      <c r="V820" s="26"/>
      <c r="W820" s="26"/>
      <c r="X820" s="26"/>
      <c r="Y820" s="26"/>
      <c r="AF820" s="8">
        <v>810</v>
      </c>
      <c r="AG820" s="8">
        <v>0.86250363234707506</v>
      </c>
      <c r="AH820" s="8">
        <v>0.62541183221687136</v>
      </c>
      <c r="AI820" s="8">
        <v>1</v>
      </c>
      <c r="AJ820" s="8">
        <v>1</v>
      </c>
      <c r="AK820" s="8">
        <v>0.76670720587266727</v>
      </c>
      <c r="AL820" s="8">
        <v>0.53202033458316389</v>
      </c>
      <c r="AM820" s="8">
        <v>1</v>
      </c>
      <c r="AN820" s="8">
        <v>1</v>
      </c>
      <c r="AO820" s="8">
        <v>1</v>
      </c>
      <c r="AP820" s="8">
        <v>1</v>
      </c>
      <c r="AQ820" s="8">
        <v>1</v>
      </c>
      <c r="AR820" s="8">
        <v>1</v>
      </c>
      <c r="AS820" s="47">
        <v>0.53202033458316389</v>
      </c>
      <c r="AT820" s="47">
        <v>0.90130870499829951</v>
      </c>
      <c r="AU820" s="13">
        <v>0</v>
      </c>
    </row>
    <row r="821" spans="4:47" x14ac:dyDescent="0.25">
      <c r="D821" s="8">
        <v>817</v>
      </c>
      <c r="E821" s="8">
        <f t="shared" ca="1" si="109"/>
        <v>0.31904298272095188</v>
      </c>
      <c r="F821" s="21">
        <f t="shared" ca="1" si="110"/>
        <v>154.41217584122637</v>
      </c>
      <c r="H821" s="8">
        <v>817</v>
      </c>
      <c r="I821" s="21">
        <f t="shared" ca="1" si="111"/>
        <v>0.51112403133805584</v>
      </c>
      <c r="J821" s="21">
        <f t="shared" ca="1" si="112"/>
        <v>22.033896067613558</v>
      </c>
      <c r="Q821" s="26"/>
      <c r="R821" s="42"/>
      <c r="S821" s="26"/>
      <c r="T821" s="26"/>
      <c r="U821" s="26"/>
      <c r="V821" s="26"/>
      <c r="W821" s="26"/>
      <c r="X821" s="26"/>
      <c r="Y821" s="26"/>
      <c r="AF821" s="8">
        <v>811</v>
      </c>
      <c r="AG821" s="8">
        <v>0.44972905603513469</v>
      </c>
      <c r="AH821" s="8">
        <v>1</v>
      </c>
      <c r="AI821" s="8">
        <v>1</v>
      </c>
      <c r="AJ821" s="8">
        <v>1</v>
      </c>
      <c r="AK821" s="8">
        <v>1</v>
      </c>
      <c r="AL821" s="8">
        <v>1</v>
      </c>
      <c r="AM821" s="8">
        <v>0.52736096791059317</v>
      </c>
      <c r="AN821" s="8">
        <v>0</v>
      </c>
      <c r="AO821" s="8">
        <v>0.99844459529825447</v>
      </c>
      <c r="AP821" s="8">
        <v>1</v>
      </c>
      <c r="AQ821" s="8">
        <v>0.86801562853773551</v>
      </c>
      <c r="AR821" s="8">
        <v>1</v>
      </c>
      <c r="AS821" s="47">
        <v>0</v>
      </c>
      <c r="AT821" s="47">
        <v>0.81721533549971848</v>
      </c>
      <c r="AU821" s="13">
        <v>1</v>
      </c>
    </row>
    <row r="822" spans="4:47" x14ac:dyDescent="0.25">
      <c r="D822" s="8">
        <v>818</v>
      </c>
      <c r="E822" s="8">
        <f t="shared" ca="1" si="109"/>
        <v>0.38779848608114609</v>
      </c>
      <c r="F822" s="21">
        <f t="shared" ca="1" si="110"/>
        <v>131.68229746499176</v>
      </c>
      <c r="H822" s="8">
        <v>818</v>
      </c>
      <c r="I822" s="21">
        <f t="shared" ca="1" si="111"/>
        <v>0.35644578117924464</v>
      </c>
      <c r="J822" s="21">
        <f t="shared" ca="1" si="112"/>
        <v>10.906467865808501</v>
      </c>
      <c r="Q822" s="26"/>
      <c r="R822" s="42"/>
      <c r="S822" s="26"/>
      <c r="T822" s="26"/>
      <c r="U822" s="26"/>
      <c r="V822" s="26"/>
      <c r="W822" s="26"/>
      <c r="X822" s="26"/>
      <c r="Y822" s="26"/>
      <c r="AF822" s="8">
        <v>812</v>
      </c>
      <c r="AG822" s="8">
        <v>1</v>
      </c>
      <c r="AH822" s="8">
        <v>1</v>
      </c>
      <c r="AI822" s="8">
        <v>0.44071844805500493</v>
      </c>
      <c r="AJ822" s="8">
        <v>1</v>
      </c>
      <c r="AK822" s="8">
        <v>1</v>
      </c>
      <c r="AL822" s="8">
        <v>1</v>
      </c>
      <c r="AM822" s="8">
        <v>1</v>
      </c>
      <c r="AN822" s="8">
        <v>1</v>
      </c>
      <c r="AO822" s="8">
        <v>1</v>
      </c>
      <c r="AP822" s="8">
        <v>0.72697888705724545</v>
      </c>
      <c r="AQ822" s="8">
        <v>0</v>
      </c>
      <c r="AR822" s="8">
        <v>0.8125013412493225</v>
      </c>
      <c r="AS822" s="47">
        <v>0</v>
      </c>
      <c r="AT822" s="47">
        <v>0.83119495607454452</v>
      </c>
      <c r="AU822" s="13">
        <v>1</v>
      </c>
    </row>
    <row r="823" spans="4:47" x14ac:dyDescent="0.25">
      <c r="D823" s="8">
        <v>819</v>
      </c>
      <c r="E823" s="8">
        <f t="shared" ca="1" si="109"/>
        <v>0.63651775496063268</v>
      </c>
      <c r="F823" s="21">
        <f t="shared" ca="1" si="110"/>
        <v>70.17396268451833</v>
      </c>
      <c r="H823" s="8">
        <v>819</v>
      </c>
      <c r="I823" s="21">
        <f t="shared" ca="1" si="111"/>
        <v>0.30464333833383461</v>
      </c>
      <c r="J823" s="21">
        <f t="shared" ca="1" si="112"/>
        <v>6.8835622952515489</v>
      </c>
      <c r="Q823" s="26"/>
      <c r="R823" s="42"/>
      <c r="S823" s="26"/>
      <c r="T823" s="26"/>
      <c r="U823" s="26"/>
      <c r="V823" s="26"/>
      <c r="W823" s="26"/>
      <c r="X823" s="26"/>
      <c r="Y823" s="26"/>
      <c r="AF823" s="8">
        <v>813</v>
      </c>
      <c r="AG823" s="8">
        <v>0.99427781267666193</v>
      </c>
      <c r="AH823" s="8">
        <v>0.13673161900078412</v>
      </c>
      <c r="AI823" s="8">
        <v>9.2187329436485249E-2</v>
      </c>
      <c r="AJ823" s="8">
        <v>1</v>
      </c>
      <c r="AK823" s="8">
        <v>0.67866657172388867</v>
      </c>
      <c r="AL823" s="8">
        <v>1</v>
      </c>
      <c r="AM823" s="8">
        <v>0.9574528895926403</v>
      </c>
      <c r="AN823" s="8">
        <v>0.79485525299007287</v>
      </c>
      <c r="AO823" s="8">
        <v>0.41623989861473093</v>
      </c>
      <c r="AP823" s="8">
        <v>1</v>
      </c>
      <c r="AQ823" s="8">
        <v>1</v>
      </c>
      <c r="AR823" s="8">
        <v>1</v>
      </c>
      <c r="AS823" s="47">
        <v>9.2187329436485249E-2</v>
      </c>
      <c r="AT823" s="47">
        <v>0.75988032284787976</v>
      </c>
      <c r="AU823" s="13">
        <v>0</v>
      </c>
    </row>
    <row r="824" spans="4:47" x14ac:dyDescent="0.25">
      <c r="D824" s="8">
        <v>820</v>
      </c>
      <c r="E824" s="8">
        <f t="shared" ca="1" si="109"/>
        <v>0.86134656858550096</v>
      </c>
      <c r="F824" s="21">
        <f t="shared" ca="1" si="110"/>
        <v>27.375135098853665</v>
      </c>
      <c r="H824" s="8">
        <v>820</v>
      </c>
      <c r="I824" s="21">
        <f t="shared" ca="1" si="111"/>
        <v>0.36574779216575304</v>
      </c>
      <c r="J824" s="21">
        <f t="shared" ca="1" si="112"/>
        <v>11.604665504945338</v>
      </c>
      <c r="Q824" s="26"/>
      <c r="R824" s="42"/>
      <c r="S824" s="26"/>
      <c r="T824" s="26"/>
      <c r="U824" s="26"/>
      <c r="V824" s="26"/>
      <c r="W824" s="26"/>
      <c r="X824" s="26"/>
      <c r="Y824" s="26"/>
      <c r="AF824" s="8">
        <v>814</v>
      </c>
      <c r="AG824" s="8">
        <v>1</v>
      </c>
      <c r="AH824" s="8">
        <v>1</v>
      </c>
      <c r="AI824" s="8">
        <v>1</v>
      </c>
      <c r="AJ824" s="8">
        <v>1</v>
      </c>
      <c r="AK824" s="8">
        <v>1</v>
      </c>
      <c r="AL824" s="8">
        <v>1</v>
      </c>
      <c r="AM824" s="8">
        <v>1</v>
      </c>
      <c r="AN824" s="8">
        <v>1</v>
      </c>
      <c r="AO824" s="8">
        <v>1</v>
      </c>
      <c r="AP824" s="8">
        <v>1</v>
      </c>
      <c r="AQ824" s="8">
        <v>1</v>
      </c>
      <c r="AR824" s="8">
        <v>1</v>
      </c>
      <c r="AS824" s="47">
        <v>1</v>
      </c>
      <c r="AT824" s="47">
        <v>1</v>
      </c>
      <c r="AU824" s="13">
        <v>0</v>
      </c>
    </row>
    <row r="825" spans="4:47" x14ac:dyDescent="0.25">
      <c r="D825" s="8">
        <v>821</v>
      </c>
      <c r="E825" s="8">
        <f t="shared" ca="1" si="109"/>
        <v>0.40353586191770063</v>
      </c>
      <c r="F825" s="21">
        <f t="shared" ca="1" si="110"/>
        <v>126.96676473033058</v>
      </c>
      <c r="H825" s="8">
        <v>821</v>
      </c>
      <c r="I825" s="21">
        <f t="shared" ca="1" si="111"/>
        <v>0.66777909956912196</v>
      </c>
      <c r="J825" s="21">
        <f t="shared" ca="1" si="112"/>
        <v>33.443500863710177</v>
      </c>
      <c r="Q825" s="26"/>
      <c r="R825" s="42"/>
      <c r="S825" s="26"/>
      <c r="T825" s="26"/>
      <c r="U825" s="26"/>
      <c r="V825" s="26"/>
      <c r="W825" s="26"/>
      <c r="X825" s="26"/>
      <c r="Y825" s="26"/>
      <c r="AF825" s="8">
        <v>815</v>
      </c>
      <c r="AG825" s="8">
        <v>1</v>
      </c>
      <c r="AH825" s="8">
        <v>1</v>
      </c>
      <c r="AI825" s="8">
        <v>1</v>
      </c>
      <c r="AJ825" s="8">
        <v>1</v>
      </c>
      <c r="AK825" s="8">
        <v>1</v>
      </c>
      <c r="AL825" s="8">
        <v>1</v>
      </c>
      <c r="AM825" s="8">
        <v>0.87741549216016501</v>
      </c>
      <c r="AN825" s="8">
        <v>1</v>
      </c>
      <c r="AO825" s="8">
        <v>1</v>
      </c>
      <c r="AP825" s="8">
        <v>1</v>
      </c>
      <c r="AQ825" s="8">
        <v>0.85880949523028294</v>
      </c>
      <c r="AR825" s="8">
        <v>0.17401966715002462</v>
      </c>
      <c r="AS825" s="47">
        <v>0.17401966715002462</v>
      </c>
      <c r="AT825" s="47">
        <v>0.90783225971376535</v>
      </c>
      <c r="AU825" s="13">
        <v>0</v>
      </c>
    </row>
    <row r="826" spans="4:47" x14ac:dyDescent="0.25">
      <c r="D826" s="8">
        <v>822</v>
      </c>
      <c r="E826" s="8">
        <f t="shared" ca="1" si="109"/>
        <v>0.47933413142060222</v>
      </c>
      <c r="F826" s="21">
        <f t="shared" ca="1" si="110"/>
        <v>106.18088100462192</v>
      </c>
      <c r="H826" s="8">
        <v>822</v>
      </c>
      <c r="I826" s="21">
        <f t="shared" ca="1" si="111"/>
        <v>0.54217496267230258</v>
      </c>
      <c r="J826" s="21">
        <f t="shared" ca="1" si="112"/>
        <v>24.227186712735467</v>
      </c>
      <c r="Q826" s="26"/>
      <c r="R826" s="42"/>
      <c r="S826" s="26"/>
      <c r="T826" s="26"/>
      <c r="U826" s="26"/>
      <c r="V826" s="26"/>
      <c r="W826" s="26"/>
      <c r="X826" s="26"/>
      <c r="Y826" s="26"/>
      <c r="AF826" s="8">
        <v>816</v>
      </c>
      <c r="AG826" s="8">
        <v>1</v>
      </c>
      <c r="AH826" s="8">
        <v>1</v>
      </c>
      <c r="AI826" s="8">
        <v>1</v>
      </c>
      <c r="AJ826" s="8">
        <v>1</v>
      </c>
      <c r="AK826" s="8">
        <v>1</v>
      </c>
      <c r="AL826" s="8">
        <v>0.30329426073124827</v>
      </c>
      <c r="AM826" s="8">
        <v>0.90297117867181265</v>
      </c>
      <c r="AN826" s="8">
        <v>1</v>
      </c>
      <c r="AO826" s="8">
        <v>1</v>
      </c>
      <c r="AP826" s="8">
        <v>0.73488083929377379</v>
      </c>
      <c r="AQ826" s="8">
        <v>1</v>
      </c>
      <c r="AR826" s="8">
        <v>1</v>
      </c>
      <c r="AS826" s="47">
        <v>0.30329426073124827</v>
      </c>
      <c r="AT826" s="47">
        <v>0.91197874076402907</v>
      </c>
      <c r="AU826" s="13">
        <v>0</v>
      </c>
    </row>
    <row r="827" spans="4:47" x14ac:dyDescent="0.25">
      <c r="D827" s="8">
        <v>823</v>
      </c>
      <c r="E827" s="8">
        <f t="shared" ca="1" si="109"/>
        <v>6.816380610330719E-2</v>
      </c>
      <c r="F827" s="21">
        <f t="shared" ca="1" si="110"/>
        <v>319.33939407633034</v>
      </c>
      <c r="H827" s="8">
        <v>823</v>
      </c>
      <c r="I827" s="21">
        <f t="shared" ca="1" si="111"/>
        <v>0.47995005617652819</v>
      </c>
      <c r="J827" s="21">
        <f t="shared" ca="1" si="112"/>
        <v>19.83669432572416</v>
      </c>
      <c r="Q827" s="26"/>
      <c r="R827" s="42"/>
      <c r="S827" s="26"/>
      <c r="T827" s="26"/>
      <c r="U827" s="26"/>
      <c r="V827" s="26"/>
      <c r="W827" s="26"/>
      <c r="X827" s="26"/>
      <c r="Y827" s="26"/>
      <c r="AF827" s="8">
        <v>817</v>
      </c>
      <c r="AG827" s="8">
        <v>1</v>
      </c>
      <c r="AH827" s="8">
        <v>1</v>
      </c>
      <c r="AI827" s="8">
        <v>1</v>
      </c>
      <c r="AJ827" s="8">
        <v>0.72397350438210806</v>
      </c>
      <c r="AK827" s="8">
        <v>3.0698459845640878E-2</v>
      </c>
      <c r="AL827" s="8">
        <v>1</v>
      </c>
      <c r="AM827" s="8">
        <v>1</v>
      </c>
      <c r="AN827" s="8">
        <v>1</v>
      </c>
      <c r="AO827" s="8">
        <v>1</v>
      </c>
      <c r="AP827" s="8">
        <v>0.34521249403112431</v>
      </c>
      <c r="AQ827" s="8">
        <v>0.14171552104841492</v>
      </c>
      <c r="AR827" s="8">
        <v>0.19538175924131909</v>
      </c>
      <c r="AS827" s="47">
        <v>3.0698459845640878E-2</v>
      </c>
      <c r="AT827" s="47">
        <v>0.7004951914234967</v>
      </c>
      <c r="AU827" s="13">
        <v>0</v>
      </c>
    </row>
    <row r="828" spans="4:47" x14ac:dyDescent="0.25">
      <c r="D828" s="8">
        <v>824</v>
      </c>
      <c r="E828" s="8">
        <f t="shared" ca="1" si="109"/>
        <v>0.87943657848349455</v>
      </c>
      <c r="F828" s="21">
        <f t="shared" ca="1" si="110"/>
        <v>24.099031801059787</v>
      </c>
      <c r="H828" s="8">
        <v>824</v>
      </c>
      <c r="I828" s="21">
        <f t="shared" ca="1" si="111"/>
        <v>0.84092547512673199</v>
      </c>
      <c r="J828" s="21">
        <f t="shared" ca="1" si="112"/>
        <v>49.310637981482827</v>
      </c>
      <c r="Q828" s="26"/>
      <c r="R828" s="42"/>
      <c r="S828" s="26"/>
      <c r="T828" s="26"/>
      <c r="U828" s="26"/>
      <c r="V828" s="26"/>
      <c r="W828" s="26"/>
      <c r="X828" s="26"/>
      <c r="Y828" s="26"/>
      <c r="AF828" s="8">
        <v>818</v>
      </c>
      <c r="AG828" s="8">
        <v>1</v>
      </c>
      <c r="AH828" s="8">
        <v>1</v>
      </c>
      <c r="AI828" s="8">
        <v>1</v>
      </c>
      <c r="AJ828" s="8">
        <v>1</v>
      </c>
      <c r="AK828" s="8">
        <v>1</v>
      </c>
      <c r="AL828" s="8">
        <v>1</v>
      </c>
      <c r="AM828" s="8">
        <v>0.82261200012491764</v>
      </c>
      <c r="AN828" s="8">
        <v>1</v>
      </c>
      <c r="AO828" s="8">
        <v>1</v>
      </c>
      <c r="AP828" s="8">
        <v>1</v>
      </c>
      <c r="AQ828" s="8">
        <v>1</v>
      </c>
      <c r="AR828" s="8">
        <v>1</v>
      </c>
      <c r="AS828" s="47">
        <v>0.82261200012491764</v>
      </c>
      <c r="AT828" s="47">
        <v>0.98493416987362314</v>
      </c>
      <c r="AU828" s="13">
        <v>0</v>
      </c>
    </row>
    <row r="829" spans="4:47" x14ac:dyDescent="0.25">
      <c r="D829" s="8">
        <v>825</v>
      </c>
      <c r="E829" s="8">
        <f t="shared" ca="1" si="109"/>
        <v>0.67432206101768077</v>
      </c>
      <c r="F829" s="21">
        <f t="shared" ca="1" si="110"/>
        <v>62.4788945503294</v>
      </c>
      <c r="H829" s="8">
        <v>825</v>
      </c>
      <c r="I829" s="21">
        <f t="shared" ca="1" si="111"/>
        <v>0.71925181012509398</v>
      </c>
      <c r="J829" s="21">
        <f t="shared" ca="1" si="112"/>
        <v>37.570831575092939</v>
      </c>
      <c r="Q829" s="26"/>
      <c r="R829" s="42"/>
      <c r="S829" s="26"/>
      <c r="T829" s="26"/>
      <c r="U829" s="26"/>
      <c r="V829" s="26"/>
      <c r="W829" s="26"/>
      <c r="X829" s="26"/>
      <c r="Y829" s="26"/>
      <c r="AF829" s="8">
        <v>819</v>
      </c>
      <c r="AG829" s="8">
        <v>0.65587513560862021</v>
      </c>
      <c r="AH829" s="8">
        <v>1</v>
      </c>
      <c r="AI829" s="8">
        <v>1</v>
      </c>
      <c r="AJ829" s="8">
        <v>1</v>
      </c>
      <c r="AK829" s="8">
        <v>1</v>
      </c>
      <c r="AL829" s="8">
        <v>1</v>
      </c>
      <c r="AM829" s="8">
        <v>1</v>
      </c>
      <c r="AN829" s="8">
        <v>1</v>
      </c>
      <c r="AO829" s="8">
        <v>0.80764471342166266</v>
      </c>
      <c r="AP829" s="8">
        <v>0.66993639550069461</v>
      </c>
      <c r="AQ829" s="8">
        <v>1</v>
      </c>
      <c r="AR829" s="8">
        <v>1</v>
      </c>
      <c r="AS829" s="47">
        <v>0.65587513560862021</v>
      </c>
      <c r="AT829" s="47">
        <v>0.92693013388229761</v>
      </c>
      <c r="AU829" s="13">
        <v>0</v>
      </c>
    </row>
    <row r="830" spans="4:47" x14ac:dyDescent="0.25">
      <c r="D830" s="8">
        <v>826</v>
      </c>
      <c r="E830" s="8">
        <f t="shared" ca="1" si="109"/>
        <v>0.99359709700294108</v>
      </c>
      <c r="F830" s="21">
        <f t="shared" ca="1" si="110"/>
        <v>1.8883646060420007</v>
      </c>
      <c r="H830" s="8">
        <v>826</v>
      </c>
      <c r="I830" s="21">
        <f t="shared" ca="1" si="111"/>
        <v>0.84092764077259563</v>
      </c>
      <c r="J830" s="21">
        <f t="shared" ca="1" si="112"/>
        <v>49.310889126979689</v>
      </c>
      <c r="Q830" s="26"/>
      <c r="R830" s="42"/>
      <c r="S830" s="26"/>
      <c r="T830" s="26"/>
      <c r="U830" s="26"/>
      <c r="V830" s="26"/>
      <c r="W830" s="26"/>
      <c r="X830" s="26"/>
      <c r="Y830" s="26"/>
      <c r="AF830" s="8">
        <v>820</v>
      </c>
      <c r="AG830" s="8">
        <v>1</v>
      </c>
      <c r="AH830" s="8">
        <v>1</v>
      </c>
      <c r="AI830" s="8">
        <v>0.77752560530807968</v>
      </c>
      <c r="AJ830" s="8">
        <v>0</v>
      </c>
      <c r="AK830" s="8">
        <v>0.37042452456620184</v>
      </c>
      <c r="AL830" s="8">
        <v>0.82830816734713153</v>
      </c>
      <c r="AM830" s="8">
        <v>1</v>
      </c>
      <c r="AN830" s="8">
        <v>1</v>
      </c>
      <c r="AO830" s="8">
        <v>1</v>
      </c>
      <c r="AP830" s="8">
        <v>1</v>
      </c>
      <c r="AQ830" s="8">
        <v>0.32216889206732352</v>
      </c>
      <c r="AR830" s="8">
        <v>0.89655090578420527</v>
      </c>
      <c r="AS830" s="47">
        <v>0</v>
      </c>
      <c r="AT830" s="47">
        <v>0.76683244900779934</v>
      </c>
      <c r="AU830" s="13">
        <v>1</v>
      </c>
    </row>
    <row r="831" spans="4:47" x14ac:dyDescent="0.25">
      <c r="D831" s="8">
        <v>827</v>
      </c>
      <c r="E831" s="8">
        <f t="shared" ca="1" si="109"/>
        <v>0.23696265192368826</v>
      </c>
      <c r="F831" s="21">
        <f t="shared" ca="1" si="110"/>
        <v>187.97452069521103</v>
      </c>
      <c r="H831" s="8">
        <v>827</v>
      </c>
      <c r="I831" s="21">
        <f t="shared" ca="1" si="111"/>
        <v>7.673703609612692E-2</v>
      </c>
      <c r="J831" s="21">
        <f t="shared" ca="1" si="112"/>
        <v>18.872296172768358</v>
      </c>
      <c r="Q831" s="26"/>
      <c r="R831" s="42"/>
      <c r="S831" s="26"/>
      <c r="T831" s="26"/>
      <c r="U831" s="26"/>
      <c r="V831" s="26"/>
      <c r="W831" s="26"/>
      <c r="X831" s="26"/>
      <c r="Y831" s="26"/>
      <c r="AF831" s="8">
        <v>821</v>
      </c>
      <c r="AG831" s="8">
        <v>1</v>
      </c>
      <c r="AH831" s="8">
        <v>0.97045955432180819</v>
      </c>
      <c r="AI831" s="8">
        <v>1</v>
      </c>
      <c r="AJ831" s="8">
        <v>2.1212261618105306E-2</v>
      </c>
      <c r="AK831" s="8">
        <v>0.23938566999887342</v>
      </c>
      <c r="AL831" s="8">
        <v>1</v>
      </c>
      <c r="AM831" s="8">
        <v>1</v>
      </c>
      <c r="AN831" s="8">
        <v>1</v>
      </c>
      <c r="AO831" s="8">
        <v>1</v>
      </c>
      <c r="AP831" s="8">
        <v>1</v>
      </c>
      <c r="AQ831" s="8">
        <v>1</v>
      </c>
      <c r="AR831" s="8">
        <v>1</v>
      </c>
      <c r="AS831" s="47">
        <v>2.1212261618105306E-2</v>
      </c>
      <c r="AT831" s="47">
        <v>0.85268545517676397</v>
      </c>
      <c r="AU831" s="13">
        <v>0</v>
      </c>
    </row>
    <row r="832" spans="4:47" x14ac:dyDescent="0.25">
      <c r="D832" s="8">
        <v>828</v>
      </c>
      <c r="E832" s="8">
        <f t="shared" ca="1" si="109"/>
        <v>0.53668466066504561</v>
      </c>
      <c r="F832" s="21">
        <f t="shared" ca="1" si="110"/>
        <v>92.139836389144463</v>
      </c>
      <c r="H832" s="8">
        <v>828</v>
      </c>
      <c r="I832" s="21">
        <f t="shared" ca="1" si="111"/>
        <v>0.49524469072764932</v>
      </c>
      <c r="J832" s="21">
        <f t="shared" ca="1" si="112"/>
        <v>20.914935015572397</v>
      </c>
      <c r="Q832" s="26"/>
      <c r="R832" s="42"/>
      <c r="S832" s="26"/>
      <c r="T832" s="26"/>
      <c r="U832" s="26"/>
      <c r="V832" s="26"/>
      <c r="W832" s="26"/>
      <c r="X832" s="26"/>
      <c r="Y832" s="26"/>
      <c r="AF832" s="8">
        <v>822</v>
      </c>
      <c r="AG832" s="8">
        <v>1</v>
      </c>
      <c r="AH832" s="8">
        <v>0.4228162165925044</v>
      </c>
      <c r="AI832" s="8">
        <v>0.94111289563537159</v>
      </c>
      <c r="AJ832" s="8">
        <v>0.50469551434046778</v>
      </c>
      <c r="AK832" s="8">
        <v>1</v>
      </c>
      <c r="AL832" s="8">
        <v>1</v>
      </c>
      <c r="AM832" s="8">
        <v>1</v>
      </c>
      <c r="AN832" s="8">
        <v>1</v>
      </c>
      <c r="AO832" s="8">
        <v>1</v>
      </c>
      <c r="AP832" s="8">
        <v>1</v>
      </c>
      <c r="AQ832" s="8">
        <v>1</v>
      </c>
      <c r="AR832" s="8">
        <v>0.18696021259646869</v>
      </c>
      <c r="AS832" s="47">
        <v>0.18696021259646869</v>
      </c>
      <c r="AT832" s="47">
        <v>0.84095886534244169</v>
      </c>
      <c r="AU832" s="13">
        <v>0</v>
      </c>
    </row>
    <row r="833" spans="4:47" x14ac:dyDescent="0.25">
      <c r="D833" s="8">
        <v>829</v>
      </c>
      <c r="E833" s="8">
        <f t="shared" ca="1" si="109"/>
        <v>0.97953369077029562</v>
      </c>
      <c r="F833" s="21">
        <f t="shared" ca="1" si="110"/>
        <v>5.1013447346152256</v>
      </c>
      <c r="H833" s="8">
        <v>829</v>
      </c>
      <c r="I833" s="21">
        <f t="shared" ca="1" si="111"/>
        <v>0.45724028084936486</v>
      </c>
      <c r="J833" s="21">
        <f t="shared" ca="1" si="112"/>
        <v>18.231376599427836</v>
      </c>
      <c r="Q833" s="26"/>
      <c r="R833" s="42"/>
      <c r="S833" s="26"/>
      <c r="T833" s="26"/>
      <c r="U833" s="26"/>
      <c r="V833" s="26"/>
      <c r="W833" s="26"/>
      <c r="X833" s="26"/>
      <c r="Y833" s="26"/>
      <c r="AF833" s="8">
        <v>823</v>
      </c>
      <c r="AG833" s="8">
        <v>1</v>
      </c>
      <c r="AH833" s="8">
        <v>1</v>
      </c>
      <c r="AI833" s="8">
        <v>0.36605557730757526</v>
      </c>
      <c r="AJ833" s="8">
        <v>0.37606178073037883</v>
      </c>
      <c r="AK833" s="8">
        <v>1</v>
      </c>
      <c r="AL833" s="8">
        <v>1</v>
      </c>
      <c r="AM833" s="8">
        <v>1</v>
      </c>
      <c r="AN833" s="8">
        <v>1</v>
      </c>
      <c r="AO833" s="8">
        <v>1</v>
      </c>
      <c r="AP833" s="8">
        <v>1</v>
      </c>
      <c r="AQ833" s="8">
        <v>1</v>
      </c>
      <c r="AR833" s="8">
        <v>1</v>
      </c>
      <c r="AS833" s="47">
        <v>0.36605557730757526</v>
      </c>
      <c r="AT833" s="47">
        <v>0.89487555155738685</v>
      </c>
      <c r="AU833" s="13">
        <v>0</v>
      </c>
    </row>
    <row r="834" spans="4:47" x14ac:dyDescent="0.25">
      <c r="D834" s="8">
        <v>830</v>
      </c>
      <c r="E834" s="8">
        <f t="shared" ca="1" si="109"/>
        <v>0.74397599586829088</v>
      </c>
      <c r="F834" s="21">
        <f t="shared" ca="1" si="110"/>
        <v>48.954906611446845</v>
      </c>
      <c r="H834" s="8">
        <v>830</v>
      </c>
      <c r="I834" s="21">
        <f t="shared" ca="1" si="111"/>
        <v>0.7972260486183671</v>
      </c>
      <c r="J834" s="21">
        <f t="shared" ca="1" si="112"/>
        <v>44.630019765759045</v>
      </c>
      <c r="Q834" s="26"/>
      <c r="R834" s="42"/>
      <c r="S834" s="26"/>
      <c r="T834" s="26"/>
      <c r="U834" s="26"/>
      <c r="V834" s="26"/>
      <c r="W834" s="26"/>
      <c r="X834" s="26"/>
      <c r="Y834" s="26"/>
      <c r="AF834" s="8">
        <v>824</v>
      </c>
      <c r="AG834" s="8">
        <v>1</v>
      </c>
      <c r="AH834" s="8">
        <v>1</v>
      </c>
      <c r="AI834" s="8">
        <v>0.28229142104570321</v>
      </c>
      <c r="AJ834" s="8">
        <v>0.74243042053227937</v>
      </c>
      <c r="AK834" s="8">
        <v>0.44750846196327454</v>
      </c>
      <c r="AL834" s="8">
        <v>0.22425524392577548</v>
      </c>
      <c r="AM834" s="8">
        <v>1</v>
      </c>
      <c r="AN834" s="8">
        <v>0.71025557022080799</v>
      </c>
      <c r="AO834" s="8">
        <v>0</v>
      </c>
      <c r="AP834" s="8">
        <v>0.94459397707842363</v>
      </c>
      <c r="AQ834" s="8">
        <v>1</v>
      </c>
      <c r="AR834" s="8">
        <v>1</v>
      </c>
      <c r="AS834" s="47">
        <v>0</v>
      </c>
      <c r="AT834" s="47">
        <v>0.69568411581724965</v>
      </c>
      <c r="AU834" s="13">
        <v>1</v>
      </c>
    </row>
    <row r="835" spans="4:47" x14ac:dyDescent="0.25">
      <c r="D835" s="8">
        <v>831</v>
      </c>
      <c r="E835" s="8">
        <f t="shared" ca="1" si="109"/>
        <v>0.92853550131401752</v>
      </c>
      <c r="F835" s="21">
        <f t="shared" ca="1" si="110"/>
        <v>15.10358740110315</v>
      </c>
      <c r="H835" s="8">
        <v>831</v>
      </c>
      <c r="I835" s="21">
        <f t="shared" ca="1" si="111"/>
        <v>0.85368537838670067</v>
      </c>
      <c r="J835" s="21">
        <f t="shared" ca="1" si="112"/>
        <v>50.831421725727694</v>
      </c>
      <c r="Q835" s="26"/>
      <c r="R835" s="42"/>
      <c r="S835" s="26"/>
      <c r="T835" s="26"/>
      <c r="U835" s="26"/>
      <c r="V835" s="26"/>
      <c r="W835" s="26"/>
      <c r="X835" s="26"/>
      <c r="Y835" s="26"/>
      <c r="AF835" s="8">
        <v>825</v>
      </c>
      <c r="AG835" s="8">
        <v>1</v>
      </c>
      <c r="AH835" s="8">
        <v>1</v>
      </c>
      <c r="AI835" s="8">
        <v>1</v>
      </c>
      <c r="AJ835" s="8">
        <v>1</v>
      </c>
      <c r="AK835" s="8">
        <v>0.74251054855337695</v>
      </c>
      <c r="AL835" s="8">
        <v>0.59135171494660121</v>
      </c>
      <c r="AM835" s="8">
        <v>1</v>
      </c>
      <c r="AN835" s="8">
        <v>0.95006991178736155</v>
      </c>
      <c r="AO835" s="8">
        <v>1</v>
      </c>
      <c r="AP835" s="8">
        <v>1</v>
      </c>
      <c r="AQ835" s="8">
        <v>1</v>
      </c>
      <c r="AR835" s="8">
        <v>1</v>
      </c>
      <c r="AS835" s="47">
        <v>0.59135171494660121</v>
      </c>
      <c r="AT835" s="47">
        <v>0.94030286498345461</v>
      </c>
      <c r="AU835" s="13">
        <v>0</v>
      </c>
    </row>
    <row r="836" spans="4:47" x14ac:dyDescent="0.25">
      <c r="D836" s="8">
        <v>832</v>
      </c>
      <c r="E836" s="8">
        <f t="shared" ca="1" si="109"/>
        <v>0.64504696577088549</v>
      </c>
      <c r="F836" s="21">
        <f t="shared" ca="1" si="110"/>
        <v>68.412439940290099</v>
      </c>
      <c r="H836" s="8">
        <v>832</v>
      </c>
      <c r="I836" s="21">
        <f t="shared" ca="1" si="111"/>
        <v>0.91818294041442938</v>
      </c>
      <c r="J836" s="21">
        <f t="shared" ca="1" si="112"/>
        <v>60.404925552149493</v>
      </c>
      <c r="Q836" s="26"/>
      <c r="R836" s="42"/>
      <c r="S836" s="26"/>
      <c r="T836" s="26"/>
      <c r="U836" s="26"/>
      <c r="V836" s="26"/>
      <c r="W836" s="26"/>
      <c r="X836" s="26"/>
      <c r="Y836" s="26"/>
      <c r="AF836" s="8">
        <v>826</v>
      </c>
      <c r="AG836" s="8">
        <v>0.60827604752299635</v>
      </c>
      <c r="AH836" s="8">
        <v>1</v>
      </c>
      <c r="AI836" s="8">
        <v>1</v>
      </c>
      <c r="AJ836" s="8">
        <v>1</v>
      </c>
      <c r="AK836" s="8">
        <v>1</v>
      </c>
      <c r="AL836" s="8">
        <v>1</v>
      </c>
      <c r="AM836" s="8">
        <v>1</v>
      </c>
      <c r="AN836" s="8">
        <v>1</v>
      </c>
      <c r="AO836" s="8">
        <v>1</v>
      </c>
      <c r="AP836" s="8">
        <v>1</v>
      </c>
      <c r="AQ836" s="8">
        <v>1</v>
      </c>
      <c r="AR836" s="8">
        <v>1</v>
      </c>
      <c r="AS836" s="47">
        <v>0.60827604752299635</v>
      </c>
      <c r="AT836" s="47">
        <v>0.96673029444715863</v>
      </c>
      <c r="AU836" s="13">
        <v>0</v>
      </c>
    </row>
    <row r="837" spans="4:47" x14ac:dyDescent="0.25">
      <c r="D837" s="8">
        <v>833</v>
      </c>
      <c r="E837" s="8">
        <f t="shared" ca="1" si="109"/>
        <v>0.96751320427372245</v>
      </c>
      <c r="F837" s="21">
        <f t="shared" ca="1" si="110"/>
        <v>7.594950264824762</v>
      </c>
      <c r="H837" s="8">
        <v>833</v>
      </c>
      <c r="I837" s="21">
        <f t="shared" ca="1" si="111"/>
        <v>0.71629127782408075</v>
      </c>
      <c r="J837" s="21">
        <f t="shared" ca="1" si="112"/>
        <v>37.324559629581799</v>
      </c>
      <c r="Q837" s="26"/>
      <c r="R837" s="42"/>
      <c r="S837" s="26"/>
      <c r="T837" s="26"/>
      <c r="U837" s="26"/>
      <c r="V837" s="26"/>
      <c r="W837" s="26"/>
      <c r="X837" s="26"/>
      <c r="Y837" s="26"/>
      <c r="AF837" s="8">
        <v>827</v>
      </c>
      <c r="AG837" s="8">
        <v>1</v>
      </c>
      <c r="AH837" s="8">
        <v>1</v>
      </c>
      <c r="AI837" s="8">
        <v>1</v>
      </c>
      <c r="AJ837" s="8">
        <v>1</v>
      </c>
      <c r="AK837" s="8">
        <v>0.94631376252918042</v>
      </c>
      <c r="AL837" s="8">
        <v>1</v>
      </c>
      <c r="AM837" s="8">
        <v>1</v>
      </c>
      <c r="AN837" s="8">
        <v>1</v>
      </c>
      <c r="AO837" s="8">
        <v>1</v>
      </c>
      <c r="AP837" s="8">
        <v>1</v>
      </c>
      <c r="AQ837" s="8">
        <v>1</v>
      </c>
      <c r="AR837" s="8">
        <v>0.73904523479394546</v>
      </c>
      <c r="AS837" s="47">
        <v>0.73904523479394546</v>
      </c>
      <c r="AT837" s="47">
        <v>0.97327706552607374</v>
      </c>
      <c r="AU837" s="13">
        <v>0</v>
      </c>
    </row>
    <row r="838" spans="4:47" x14ac:dyDescent="0.25">
      <c r="D838" s="8">
        <v>834</v>
      </c>
      <c r="E838" s="8">
        <f t="shared" ref="E838:E901" ca="1" si="113">RAND()</f>
        <v>0.40754841088592775</v>
      </c>
      <c r="F838" s="21">
        <f t="shared" ref="F838:F901" ca="1" si="114">$B$6*(-LN(E838))^(1/$B$7)</f>
        <v>125.78909918671386</v>
      </c>
      <c r="H838" s="8">
        <v>834</v>
      </c>
      <c r="I838" s="21">
        <f t="shared" ref="I838:I901" ca="1" si="115">RAND()</f>
        <v>0.79807874044299776</v>
      </c>
      <c r="J838" s="21">
        <f t="shared" ref="J838:J901" ca="1" si="116">ABS(NORMINV(I838,$B$11,$B$13))</f>
        <v>44.715036516769523</v>
      </c>
      <c r="Q838" s="26"/>
      <c r="R838" s="42"/>
      <c r="S838" s="26"/>
      <c r="T838" s="26"/>
      <c r="U838" s="26"/>
      <c r="V838" s="26"/>
      <c r="W838" s="26"/>
      <c r="X838" s="26"/>
      <c r="Y838" s="26"/>
      <c r="AF838" s="8">
        <v>828</v>
      </c>
      <c r="AG838" s="8">
        <v>0.70354963168868001</v>
      </c>
      <c r="AH838" s="8">
        <v>1</v>
      </c>
      <c r="AI838" s="8">
        <v>1</v>
      </c>
      <c r="AJ838" s="8">
        <v>1</v>
      </c>
      <c r="AK838" s="8">
        <v>1</v>
      </c>
      <c r="AL838" s="8">
        <v>1</v>
      </c>
      <c r="AM838" s="8">
        <v>0.78284887348995502</v>
      </c>
      <c r="AN838" s="8">
        <v>0.93223435395479859</v>
      </c>
      <c r="AO838" s="8">
        <v>1</v>
      </c>
      <c r="AP838" s="8">
        <v>1</v>
      </c>
      <c r="AQ838" s="8">
        <v>1</v>
      </c>
      <c r="AR838" s="8">
        <v>0.53526745458586977</v>
      </c>
      <c r="AS838" s="47">
        <v>0.53526745458586977</v>
      </c>
      <c r="AT838" s="47">
        <v>0.91115317732958467</v>
      </c>
      <c r="AU838" s="13">
        <v>0</v>
      </c>
    </row>
    <row r="839" spans="4:47" x14ac:dyDescent="0.25">
      <c r="D839" s="8">
        <v>835</v>
      </c>
      <c r="E839" s="8">
        <f t="shared" ca="1" si="113"/>
        <v>0.34149995151189716</v>
      </c>
      <c r="F839" s="21">
        <f t="shared" ca="1" si="114"/>
        <v>146.5614581583439</v>
      </c>
      <c r="H839" s="8">
        <v>835</v>
      </c>
      <c r="I839" s="21">
        <f t="shared" ca="1" si="115"/>
        <v>0.42625027073996191</v>
      </c>
      <c r="J839" s="21">
        <f t="shared" ca="1" si="116"/>
        <v>16.023669262225557</v>
      </c>
      <c r="Q839" s="26"/>
      <c r="R839" s="42"/>
      <c r="S839" s="26"/>
      <c r="T839" s="26"/>
      <c r="U839" s="26"/>
      <c r="V839" s="26"/>
      <c r="W839" s="26"/>
      <c r="X839" s="26"/>
      <c r="Y839" s="26"/>
      <c r="AF839" s="8">
        <v>829</v>
      </c>
      <c r="AG839" s="8">
        <v>8.5315124519946689E-2</v>
      </c>
      <c r="AH839" s="8">
        <v>1</v>
      </c>
      <c r="AI839" s="8">
        <v>0.54963875512241367</v>
      </c>
      <c r="AJ839" s="8">
        <v>1</v>
      </c>
      <c r="AK839" s="8">
        <v>1</v>
      </c>
      <c r="AL839" s="8">
        <v>0.67931638370331104</v>
      </c>
      <c r="AM839" s="8">
        <v>1</v>
      </c>
      <c r="AN839" s="8">
        <v>1</v>
      </c>
      <c r="AO839" s="8">
        <v>1</v>
      </c>
      <c r="AP839" s="8">
        <v>0.84224809481783003</v>
      </c>
      <c r="AQ839" s="8">
        <v>0.73982133782628812</v>
      </c>
      <c r="AR839" s="8">
        <v>1</v>
      </c>
      <c r="AS839" s="47">
        <v>8.5315124519946689E-2</v>
      </c>
      <c r="AT839" s="47">
        <v>0.82292436398398328</v>
      </c>
      <c r="AU839" s="13">
        <v>0</v>
      </c>
    </row>
    <row r="840" spans="4:47" x14ac:dyDescent="0.25">
      <c r="D840" s="8">
        <v>836</v>
      </c>
      <c r="E840" s="8">
        <f t="shared" ca="1" si="113"/>
        <v>0.73333519654833201</v>
      </c>
      <c r="F840" s="21">
        <f t="shared" ca="1" si="114"/>
        <v>50.9746000368472</v>
      </c>
      <c r="H840" s="8">
        <v>836</v>
      </c>
      <c r="I840" s="21">
        <f t="shared" ca="1" si="115"/>
        <v>0.11396010081403896</v>
      </c>
      <c r="J840" s="21">
        <f t="shared" ca="1" si="116"/>
        <v>12.642331373580056</v>
      </c>
      <c r="Q840" s="26"/>
      <c r="R840" s="42"/>
      <c r="S840" s="26"/>
      <c r="T840" s="26"/>
      <c r="U840" s="26"/>
      <c r="V840" s="26"/>
      <c r="W840" s="26"/>
      <c r="X840" s="26"/>
      <c r="Y840" s="26"/>
      <c r="AF840" s="8">
        <v>830</v>
      </c>
      <c r="AG840" s="8">
        <v>1</v>
      </c>
      <c r="AH840" s="8">
        <v>1</v>
      </c>
      <c r="AI840" s="8">
        <v>1</v>
      </c>
      <c r="AJ840" s="8">
        <v>0.53392603833005225</v>
      </c>
      <c r="AK840" s="8">
        <v>0.34796043513943592</v>
      </c>
      <c r="AL840" s="8">
        <v>0.82842245898112499</v>
      </c>
      <c r="AM840" s="8">
        <v>7.758448680537948E-2</v>
      </c>
      <c r="AN840" s="8">
        <v>1</v>
      </c>
      <c r="AO840" s="8">
        <v>1</v>
      </c>
      <c r="AP840" s="8">
        <v>1</v>
      </c>
      <c r="AQ840" s="8">
        <v>1</v>
      </c>
      <c r="AR840" s="8">
        <v>1</v>
      </c>
      <c r="AS840" s="47">
        <v>7.758448680537948E-2</v>
      </c>
      <c r="AT840" s="47">
        <v>0.81386944520445093</v>
      </c>
      <c r="AU840" s="13">
        <v>0</v>
      </c>
    </row>
    <row r="841" spans="4:47" x14ac:dyDescent="0.25">
      <c r="D841" s="8">
        <v>837</v>
      </c>
      <c r="E841" s="8">
        <f t="shared" ca="1" si="113"/>
        <v>0.29288460660084992</v>
      </c>
      <c r="F841" s="21">
        <f t="shared" ca="1" si="114"/>
        <v>164.18700376812941</v>
      </c>
      <c r="H841" s="8">
        <v>837</v>
      </c>
      <c r="I841" s="21">
        <f t="shared" ca="1" si="115"/>
        <v>0.70057586015885365</v>
      </c>
      <c r="J841" s="21">
        <f t="shared" ca="1" si="116"/>
        <v>36.037108096418109</v>
      </c>
      <c r="Q841" s="26"/>
      <c r="R841" s="42"/>
      <c r="S841" s="26"/>
      <c r="T841" s="26"/>
      <c r="U841" s="26"/>
      <c r="V841" s="26"/>
      <c r="W841" s="26"/>
      <c r="X841" s="26"/>
      <c r="Y841" s="26"/>
      <c r="AF841" s="8">
        <v>831</v>
      </c>
      <c r="AG841" s="8">
        <v>0.26031024255573887</v>
      </c>
      <c r="AH841" s="8">
        <v>0.63176707351184247</v>
      </c>
      <c r="AI841" s="8">
        <v>0.88403425406032776</v>
      </c>
      <c r="AJ841" s="8">
        <v>0</v>
      </c>
      <c r="AK841" s="8">
        <v>0</v>
      </c>
      <c r="AL841" s="8">
        <v>0.9232104642336102</v>
      </c>
      <c r="AM841" s="8">
        <v>1</v>
      </c>
      <c r="AN841" s="8">
        <v>1</v>
      </c>
      <c r="AO841" s="8">
        <v>1</v>
      </c>
      <c r="AP841" s="8">
        <v>1</v>
      </c>
      <c r="AQ841" s="8">
        <v>1</v>
      </c>
      <c r="AR841" s="8">
        <v>0.43939159211285805</v>
      </c>
      <c r="AS841" s="47">
        <v>0</v>
      </c>
      <c r="AT841" s="47">
        <v>0.67803181023544257</v>
      </c>
      <c r="AU841" s="13">
        <v>2</v>
      </c>
    </row>
    <row r="842" spans="4:47" x14ac:dyDescent="0.25">
      <c r="D842" s="8">
        <v>838</v>
      </c>
      <c r="E842" s="8">
        <f t="shared" ca="1" si="113"/>
        <v>0.18496778956438797</v>
      </c>
      <c r="F842" s="21">
        <f t="shared" ca="1" si="114"/>
        <v>215.1311719071538</v>
      </c>
      <c r="H842" s="8">
        <v>838</v>
      </c>
      <c r="I842" s="21">
        <f t="shared" ca="1" si="115"/>
        <v>0.79219518359627661</v>
      </c>
      <c r="J842" s="21">
        <f t="shared" ca="1" si="116"/>
        <v>44.13270467421313</v>
      </c>
      <c r="Q842" s="26"/>
      <c r="R842" s="42"/>
      <c r="S842" s="26"/>
      <c r="T842" s="26"/>
      <c r="U842" s="26"/>
      <c r="V842" s="26"/>
      <c r="W842" s="26"/>
      <c r="X842" s="26"/>
      <c r="Y842" s="26"/>
      <c r="AF842" s="8">
        <v>832</v>
      </c>
      <c r="AG842" s="8">
        <v>1</v>
      </c>
      <c r="AH842" s="8">
        <v>1</v>
      </c>
      <c r="AI842" s="8">
        <v>1</v>
      </c>
      <c r="AJ842" s="8">
        <v>1</v>
      </c>
      <c r="AK842" s="8">
        <v>0.39337186514040373</v>
      </c>
      <c r="AL842" s="8">
        <v>0.25556933095698092</v>
      </c>
      <c r="AM842" s="8">
        <v>1</v>
      </c>
      <c r="AN842" s="8">
        <v>0.33349387597709501</v>
      </c>
      <c r="AO842" s="8">
        <v>0.93211041047131105</v>
      </c>
      <c r="AP842" s="8">
        <v>1</v>
      </c>
      <c r="AQ842" s="8">
        <v>1</v>
      </c>
      <c r="AR842" s="8">
        <v>0.47156475966931471</v>
      </c>
      <c r="AS842" s="47">
        <v>0.25556933095698092</v>
      </c>
      <c r="AT842" s="47">
        <v>0.78022393908832866</v>
      </c>
      <c r="AU842" s="13">
        <v>0</v>
      </c>
    </row>
    <row r="843" spans="4:47" x14ac:dyDescent="0.25">
      <c r="D843" s="8">
        <v>839</v>
      </c>
      <c r="E843" s="8">
        <f t="shared" ca="1" si="113"/>
        <v>0.65504839449650532</v>
      </c>
      <c r="F843" s="21">
        <f t="shared" ca="1" si="114"/>
        <v>66.366256781500866</v>
      </c>
      <c r="H843" s="8">
        <v>839</v>
      </c>
      <c r="I843" s="21">
        <f t="shared" ca="1" si="115"/>
        <v>0.12268559884291308</v>
      </c>
      <c r="J843" s="21">
        <f t="shared" ca="1" si="116"/>
        <v>11.40361769121148</v>
      </c>
      <c r="Q843" s="26"/>
      <c r="R843" s="42"/>
      <c r="S843" s="26"/>
      <c r="T843" s="26"/>
      <c r="U843" s="26"/>
      <c r="V843" s="26"/>
      <c r="W843" s="26"/>
      <c r="X843" s="26"/>
      <c r="Y843" s="26"/>
      <c r="AF843" s="8">
        <v>833</v>
      </c>
      <c r="AG843" s="8">
        <v>1</v>
      </c>
      <c r="AH843" s="8">
        <v>1</v>
      </c>
      <c r="AI843" s="8">
        <v>1</v>
      </c>
      <c r="AJ843" s="8">
        <v>1</v>
      </c>
      <c r="AK843" s="8">
        <v>1</v>
      </c>
      <c r="AL843" s="8">
        <v>1</v>
      </c>
      <c r="AM843" s="8">
        <v>1</v>
      </c>
      <c r="AN843" s="8">
        <v>1</v>
      </c>
      <c r="AO843" s="8">
        <v>0.85379643088284263</v>
      </c>
      <c r="AP843" s="8">
        <v>0</v>
      </c>
      <c r="AQ843" s="8">
        <v>0.77871930211161577</v>
      </c>
      <c r="AR843" s="8">
        <v>1</v>
      </c>
      <c r="AS843" s="47">
        <v>0</v>
      </c>
      <c r="AT843" s="47">
        <v>0.88486430682146233</v>
      </c>
      <c r="AU843" s="13">
        <v>1</v>
      </c>
    </row>
    <row r="844" spans="4:47" x14ac:dyDescent="0.25">
      <c r="D844" s="8">
        <v>840</v>
      </c>
      <c r="E844" s="8">
        <f t="shared" ca="1" si="113"/>
        <v>0.27611050887697108</v>
      </c>
      <c r="F844" s="21">
        <f t="shared" ca="1" si="114"/>
        <v>170.86622386848796</v>
      </c>
      <c r="H844" s="8">
        <v>840</v>
      </c>
      <c r="I844" s="21">
        <f t="shared" ca="1" si="115"/>
        <v>0.39633916890672438</v>
      </c>
      <c r="J844" s="21">
        <f t="shared" ca="1" si="116"/>
        <v>13.861912820124086</v>
      </c>
      <c r="Q844" s="26"/>
      <c r="R844" s="42"/>
      <c r="S844" s="26"/>
      <c r="T844" s="26"/>
      <c r="U844" s="26"/>
      <c r="V844" s="26"/>
      <c r="W844" s="26"/>
      <c r="X844" s="26"/>
      <c r="Y844" s="26"/>
      <c r="AF844" s="8">
        <v>834</v>
      </c>
      <c r="AG844" s="8">
        <v>0.89718198742705302</v>
      </c>
      <c r="AH844" s="8">
        <v>1</v>
      </c>
      <c r="AI844" s="8">
        <v>0.23377786255267921</v>
      </c>
      <c r="AJ844" s="8">
        <v>0.87499959152846718</v>
      </c>
      <c r="AK844" s="8">
        <v>0</v>
      </c>
      <c r="AL844" s="8">
        <v>0.51648458343794723</v>
      </c>
      <c r="AM844" s="8">
        <v>1</v>
      </c>
      <c r="AN844" s="8">
        <v>0.46557614810914066</v>
      </c>
      <c r="AO844" s="8">
        <v>1</v>
      </c>
      <c r="AP844" s="8">
        <v>1</v>
      </c>
      <c r="AQ844" s="8">
        <v>1</v>
      </c>
      <c r="AR844" s="8">
        <v>1</v>
      </c>
      <c r="AS844" s="47">
        <v>0</v>
      </c>
      <c r="AT844" s="47">
        <v>0.74585518134177398</v>
      </c>
      <c r="AU844" s="13">
        <v>1</v>
      </c>
    </row>
    <row r="845" spans="4:47" x14ac:dyDescent="0.25">
      <c r="D845" s="8">
        <v>841</v>
      </c>
      <c r="E845" s="8">
        <f t="shared" ca="1" si="113"/>
        <v>0.75874626751489405</v>
      </c>
      <c r="F845" s="21">
        <f t="shared" ca="1" si="114"/>
        <v>46.174706231957643</v>
      </c>
      <c r="H845" s="8">
        <v>841</v>
      </c>
      <c r="I845" s="21">
        <f t="shared" ca="1" si="115"/>
        <v>0.26421687923611414</v>
      </c>
      <c r="J845" s="21">
        <f t="shared" ca="1" si="116"/>
        <v>3.5299325687614171</v>
      </c>
      <c r="Q845" s="26"/>
      <c r="R845" s="42"/>
      <c r="S845" s="26"/>
      <c r="T845" s="26"/>
      <c r="U845" s="26"/>
      <c r="V845" s="26"/>
      <c r="W845" s="26"/>
      <c r="X845" s="26"/>
      <c r="Y845" s="26"/>
      <c r="AF845" s="8">
        <v>835</v>
      </c>
      <c r="AG845" s="8">
        <v>1</v>
      </c>
      <c r="AH845" s="8">
        <v>1</v>
      </c>
      <c r="AI845" s="8">
        <v>1</v>
      </c>
      <c r="AJ845" s="8">
        <v>1</v>
      </c>
      <c r="AK845" s="8">
        <v>2.7386044047870522E-2</v>
      </c>
      <c r="AL845" s="8">
        <v>0.8574554551307908</v>
      </c>
      <c r="AM845" s="8">
        <v>1</v>
      </c>
      <c r="AN845" s="8">
        <v>1</v>
      </c>
      <c r="AO845" s="8">
        <v>1</v>
      </c>
      <c r="AP845" s="8">
        <v>1</v>
      </c>
      <c r="AQ845" s="8">
        <v>1</v>
      </c>
      <c r="AR845" s="8">
        <v>1</v>
      </c>
      <c r="AS845" s="47">
        <v>2.7386044047870522E-2</v>
      </c>
      <c r="AT845" s="47">
        <v>0.90567844114906226</v>
      </c>
      <c r="AU845" s="13">
        <v>0</v>
      </c>
    </row>
    <row r="846" spans="4:47" x14ac:dyDescent="0.25">
      <c r="D846" s="8">
        <v>842</v>
      </c>
      <c r="E846" s="8">
        <f t="shared" ca="1" si="113"/>
        <v>0.76699607939200531</v>
      </c>
      <c r="F846" s="21">
        <f t="shared" ca="1" si="114"/>
        <v>44.632733825909717</v>
      </c>
      <c r="H846" s="8">
        <v>842</v>
      </c>
      <c r="I846" s="21">
        <f t="shared" ca="1" si="115"/>
        <v>7.2271761141163848E-3</v>
      </c>
      <c r="J846" s="21">
        <f t="shared" ca="1" si="116"/>
        <v>47.498862807032694</v>
      </c>
      <c r="Q846" s="26"/>
      <c r="R846" s="42"/>
      <c r="S846" s="26"/>
      <c r="T846" s="26"/>
      <c r="U846" s="26"/>
      <c r="V846" s="26"/>
      <c r="W846" s="26"/>
      <c r="X846" s="26"/>
      <c r="Y846" s="26"/>
      <c r="AF846" s="8">
        <v>836</v>
      </c>
      <c r="AG846" s="8">
        <v>1</v>
      </c>
      <c r="AH846" s="8">
        <v>1</v>
      </c>
      <c r="AI846" s="8">
        <v>1</v>
      </c>
      <c r="AJ846" s="8">
        <v>1</v>
      </c>
      <c r="AK846" s="8">
        <v>1</v>
      </c>
      <c r="AL846" s="8">
        <v>1</v>
      </c>
      <c r="AM846" s="8">
        <v>1</v>
      </c>
      <c r="AN846" s="8">
        <v>1</v>
      </c>
      <c r="AO846" s="8">
        <v>0.91445007832201852</v>
      </c>
      <c r="AP846" s="8">
        <v>0</v>
      </c>
      <c r="AQ846" s="8">
        <v>0</v>
      </c>
      <c r="AR846" s="8">
        <v>0.57760599312384708</v>
      </c>
      <c r="AS846" s="47">
        <v>0</v>
      </c>
      <c r="AT846" s="47">
        <v>0.78997065242876663</v>
      </c>
      <c r="AU846" s="13">
        <v>2</v>
      </c>
    </row>
    <row r="847" spans="4:47" x14ac:dyDescent="0.25">
      <c r="D847" s="8">
        <v>843</v>
      </c>
      <c r="E847" s="8">
        <f t="shared" ca="1" si="113"/>
        <v>0.8213029704874093</v>
      </c>
      <c r="F847" s="21">
        <f t="shared" ca="1" si="114"/>
        <v>34.637840291614822</v>
      </c>
      <c r="H847" s="8">
        <v>843</v>
      </c>
      <c r="I847" s="21">
        <f t="shared" ca="1" si="115"/>
        <v>2.0261693194570496E-2</v>
      </c>
      <c r="J847" s="21">
        <f t="shared" ca="1" si="116"/>
        <v>36.32835744606502</v>
      </c>
      <c r="Q847" s="26"/>
      <c r="R847" s="42"/>
      <c r="S847" s="26"/>
      <c r="T847" s="26"/>
      <c r="U847" s="26"/>
      <c r="V847" s="26"/>
      <c r="W847" s="26"/>
      <c r="X847" s="26"/>
      <c r="Y847" s="26"/>
      <c r="AF847" s="8">
        <v>837</v>
      </c>
      <c r="AG847" s="8">
        <v>0.64748822301443132</v>
      </c>
      <c r="AH847" s="8">
        <v>1</v>
      </c>
      <c r="AI847" s="8">
        <v>0.48040272165493542</v>
      </c>
      <c r="AJ847" s="8">
        <v>0</v>
      </c>
      <c r="AK847" s="8">
        <v>5.8877385683092961E-2</v>
      </c>
      <c r="AL847" s="8">
        <v>1</v>
      </c>
      <c r="AM847" s="8">
        <v>1</v>
      </c>
      <c r="AN847" s="8">
        <v>1</v>
      </c>
      <c r="AO847" s="8">
        <v>1</v>
      </c>
      <c r="AP847" s="8">
        <v>1</v>
      </c>
      <c r="AQ847" s="8">
        <v>1</v>
      </c>
      <c r="AR847" s="8">
        <v>1</v>
      </c>
      <c r="AS847" s="47">
        <v>0</v>
      </c>
      <c r="AT847" s="47">
        <v>0.7638077212080171</v>
      </c>
      <c r="AU847" s="13">
        <v>1</v>
      </c>
    </row>
    <row r="848" spans="4:47" x14ac:dyDescent="0.25">
      <c r="D848" s="8">
        <v>844</v>
      </c>
      <c r="E848" s="8">
        <f t="shared" ca="1" si="113"/>
        <v>0.98719864704994587</v>
      </c>
      <c r="F848" s="21">
        <f t="shared" ca="1" si="114"/>
        <v>3.4121622935048168</v>
      </c>
      <c r="H848" s="8">
        <v>844</v>
      </c>
      <c r="I848" s="21">
        <f t="shared" ca="1" si="115"/>
        <v>0.94940484929636482</v>
      </c>
      <c r="J848" s="21">
        <f t="shared" ca="1" si="116"/>
        <v>67.324244617672505</v>
      </c>
      <c r="Q848" s="26"/>
      <c r="R848" s="42"/>
      <c r="S848" s="26"/>
      <c r="T848" s="26"/>
      <c r="U848" s="26"/>
      <c r="V848" s="26"/>
      <c r="W848" s="26"/>
      <c r="X848" s="26"/>
      <c r="Y848" s="26"/>
      <c r="AF848" s="8">
        <v>838</v>
      </c>
      <c r="AG848" s="8">
        <v>0</v>
      </c>
      <c r="AH848" s="8">
        <v>0.50909601739814592</v>
      </c>
      <c r="AI848" s="8">
        <v>1</v>
      </c>
      <c r="AJ848" s="8">
        <v>1</v>
      </c>
      <c r="AK848" s="8">
        <v>1</v>
      </c>
      <c r="AL848" s="8">
        <v>1</v>
      </c>
      <c r="AM848" s="8">
        <v>0.66096820543879731</v>
      </c>
      <c r="AN848" s="8">
        <v>1</v>
      </c>
      <c r="AO848" s="8">
        <v>1</v>
      </c>
      <c r="AP848" s="8">
        <v>1</v>
      </c>
      <c r="AQ848" s="8">
        <v>1</v>
      </c>
      <c r="AR848" s="8">
        <v>1</v>
      </c>
      <c r="AS848" s="47">
        <v>0</v>
      </c>
      <c r="AT848" s="47">
        <v>0.84861562426233095</v>
      </c>
      <c r="AU848" s="13">
        <v>1</v>
      </c>
    </row>
    <row r="849" spans="4:47" x14ac:dyDescent="0.25">
      <c r="D849" s="8">
        <v>845</v>
      </c>
      <c r="E849" s="8">
        <f t="shared" ca="1" si="113"/>
        <v>0.35606271171606996</v>
      </c>
      <c r="F849" s="21">
        <f t="shared" ca="1" si="114"/>
        <v>141.70503198527018</v>
      </c>
      <c r="H849" s="8">
        <v>845</v>
      </c>
      <c r="I849" s="21">
        <f t="shared" ca="1" si="115"/>
        <v>0.57017529465334826</v>
      </c>
      <c r="J849" s="21">
        <f t="shared" ca="1" si="116"/>
        <v>26.220299919791564</v>
      </c>
      <c r="Q849" s="26"/>
      <c r="R849" s="42"/>
      <c r="S849" s="26"/>
      <c r="T849" s="26"/>
      <c r="U849" s="26"/>
      <c r="V849" s="26"/>
      <c r="W849" s="26"/>
      <c r="X849" s="26"/>
      <c r="Y849" s="26"/>
      <c r="AF849" s="8">
        <v>839</v>
      </c>
      <c r="AG849" s="8">
        <v>0.85716254531378644</v>
      </c>
      <c r="AH849" s="8">
        <v>0.43688075053354886</v>
      </c>
      <c r="AI849" s="8">
        <v>0</v>
      </c>
      <c r="AJ849" s="8">
        <v>0</v>
      </c>
      <c r="AK849" s="8">
        <v>0.64622181665946565</v>
      </c>
      <c r="AL849" s="8">
        <v>0.33227169836585141</v>
      </c>
      <c r="AM849" s="8">
        <v>0.41114184850213803</v>
      </c>
      <c r="AN849" s="8">
        <v>1</v>
      </c>
      <c r="AO849" s="8">
        <v>1</v>
      </c>
      <c r="AP849" s="8">
        <v>1</v>
      </c>
      <c r="AQ849" s="8">
        <v>1</v>
      </c>
      <c r="AR849" s="8">
        <v>1</v>
      </c>
      <c r="AS849" s="47">
        <v>0</v>
      </c>
      <c r="AT849" s="47">
        <v>0.64260582052233428</v>
      </c>
      <c r="AU849" s="13">
        <v>2</v>
      </c>
    </row>
    <row r="850" spans="4:47" x14ac:dyDescent="0.25">
      <c r="D850" s="8">
        <v>846</v>
      </c>
      <c r="E850" s="8">
        <f t="shared" ca="1" si="113"/>
        <v>0.82511064944849921</v>
      </c>
      <c r="F850" s="21">
        <f t="shared" ca="1" si="114"/>
        <v>33.944830668334824</v>
      </c>
      <c r="H850" s="8">
        <v>846</v>
      </c>
      <c r="I850" s="21">
        <f t="shared" ca="1" si="115"/>
        <v>0.72046115688680368</v>
      </c>
      <c r="J850" s="21">
        <f t="shared" ca="1" si="116"/>
        <v>37.671791542201206</v>
      </c>
      <c r="Q850" s="26"/>
      <c r="R850" s="42"/>
      <c r="S850" s="26"/>
      <c r="T850" s="26"/>
      <c r="U850" s="26"/>
      <c r="V850" s="26"/>
      <c r="W850" s="26"/>
      <c r="X850" s="26"/>
      <c r="Y850" s="26"/>
      <c r="AF850" s="8">
        <v>840</v>
      </c>
      <c r="AG850" s="8">
        <v>1</v>
      </c>
      <c r="AH850" s="8">
        <v>1</v>
      </c>
      <c r="AI850" s="8">
        <v>1</v>
      </c>
      <c r="AJ850" s="8">
        <v>0.64198562187060204</v>
      </c>
      <c r="AK850" s="8">
        <v>1</v>
      </c>
      <c r="AL850" s="8">
        <v>1</v>
      </c>
      <c r="AM850" s="8">
        <v>1</v>
      </c>
      <c r="AN850" s="8">
        <v>0.7858506132721349</v>
      </c>
      <c r="AO850" s="8">
        <v>0</v>
      </c>
      <c r="AP850" s="8">
        <v>0.44407043987185685</v>
      </c>
      <c r="AQ850" s="8">
        <v>1</v>
      </c>
      <c r="AR850" s="8">
        <v>1</v>
      </c>
      <c r="AS850" s="47">
        <v>0</v>
      </c>
      <c r="AT850" s="47">
        <v>0.82297841453036114</v>
      </c>
      <c r="AU850" s="13">
        <v>1</v>
      </c>
    </row>
    <row r="851" spans="4:47" x14ac:dyDescent="0.25">
      <c r="D851" s="8">
        <v>847</v>
      </c>
      <c r="E851" s="8">
        <f t="shared" ca="1" si="113"/>
        <v>0.36065345414271976</v>
      </c>
      <c r="F851" s="21">
        <f t="shared" ca="1" si="114"/>
        <v>140.20934880476671</v>
      </c>
      <c r="H851" s="8">
        <v>847</v>
      </c>
      <c r="I851" s="21">
        <f t="shared" ca="1" si="115"/>
        <v>0.18466933543783393</v>
      </c>
      <c r="J851" s="21">
        <f t="shared" ca="1" si="116"/>
        <v>3.9840807015316422</v>
      </c>
      <c r="Q851" s="26"/>
      <c r="R851" s="42"/>
      <c r="S851" s="26"/>
      <c r="T851" s="26"/>
      <c r="U851" s="26"/>
      <c r="V851" s="26"/>
      <c r="W851" s="26"/>
      <c r="X851" s="26"/>
      <c r="Y851" s="26"/>
      <c r="AF851" s="8">
        <v>841</v>
      </c>
      <c r="AG851" s="8">
        <v>1</v>
      </c>
      <c r="AH851" s="8">
        <v>1</v>
      </c>
      <c r="AI851" s="8">
        <v>1</v>
      </c>
      <c r="AJ851" s="8">
        <v>1</v>
      </c>
      <c r="AK851" s="8">
        <v>1</v>
      </c>
      <c r="AL851" s="8">
        <v>1</v>
      </c>
      <c r="AM851" s="8">
        <v>1</v>
      </c>
      <c r="AN851" s="8">
        <v>6.9702198575654503E-2</v>
      </c>
      <c r="AO851" s="8">
        <v>0</v>
      </c>
      <c r="AP851" s="8">
        <v>0.68206269167351441</v>
      </c>
      <c r="AQ851" s="8">
        <v>1</v>
      </c>
      <c r="AR851" s="8">
        <v>1</v>
      </c>
      <c r="AS851" s="47">
        <v>0</v>
      </c>
      <c r="AT851" s="47">
        <v>0.81179373040472391</v>
      </c>
      <c r="AU851" s="13">
        <v>1</v>
      </c>
    </row>
    <row r="852" spans="4:47" x14ac:dyDescent="0.25">
      <c r="D852" s="8">
        <v>848</v>
      </c>
      <c r="E852" s="8">
        <f t="shared" ca="1" si="113"/>
        <v>0.71192484590907645</v>
      </c>
      <c r="F852" s="21">
        <f t="shared" ca="1" si="114"/>
        <v>55.085475005441438</v>
      </c>
      <c r="H852" s="8">
        <v>848</v>
      </c>
      <c r="I852" s="21">
        <f t="shared" ca="1" si="115"/>
        <v>0.7499454557831684</v>
      </c>
      <c r="J852" s="21">
        <f t="shared" ca="1" si="116"/>
        <v>40.204611458724855</v>
      </c>
      <c r="Q852" s="26"/>
      <c r="R852" s="42"/>
      <c r="S852" s="26"/>
      <c r="T852" s="26"/>
      <c r="U852" s="26"/>
      <c r="V852" s="26"/>
      <c r="W852" s="26"/>
      <c r="X852" s="26"/>
      <c r="Y852" s="26"/>
      <c r="AF852" s="8">
        <v>842</v>
      </c>
      <c r="AG852" s="8">
        <v>1</v>
      </c>
      <c r="AH852" s="8">
        <v>1</v>
      </c>
      <c r="AI852" s="8">
        <v>1</v>
      </c>
      <c r="AJ852" s="8">
        <v>0.57022948394587725</v>
      </c>
      <c r="AK852" s="8">
        <v>0.73916729394935121</v>
      </c>
      <c r="AL852" s="8">
        <v>0.83418227090199559</v>
      </c>
      <c r="AM852" s="8">
        <v>0.15131516086389199</v>
      </c>
      <c r="AN852" s="8">
        <v>1</v>
      </c>
      <c r="AO852" s="8">
        <v>1</v>
      </c>
      <c r="AP852" s="8">
        <v>0.59949558241351042</v>
      </c>
      <c r="AQ852" s="8">
        <v>1</v>
      </c>
      <c r="AR852" s="8">
        <v>1</v>
      </c>
      <c r="AS852" s="47">
        <v>0.15131516086389199</v>
      </c>
      <c r="AT852" s="47">
        <v>0.8227991008204536</v>
      </c>
      <c r="AU852" s="13">
        <v>0</v>
      </c>
    </row>
    <row r="853" spans="4:47" x14ac:dyDescent="0.25">
      <c r="D853" s="8">
        <v>849</v>
      </c>
      <c r="E853" s="8">
        <f t="shared" ca="1" si="113"/>
        <v>0.26419413283433879</v>
      </c>
      <c r="F853" s="21">
        <f t="shared" ca="1" si="114"/>
        <v>175.8324336649583</v>
      </c>
      <c r="H853" s="8">
        <v>849</v>
      </c>
      <c r="I853" s="21">
        <f t="shared" ca="1" si="115"/>
        <v>0.66921803785533085</v>
      </c>
      <c r="J853" s="21">
        <f t="shared" ca="1" si="116"/>
        <v>33.554986272691792</v>
      </c>
      <c r="Q853" s="26"/>
      <c r="R853" s="42"/>
      <c r="S853" s="26"/>
      <c r="T853" s="26"/>
      <c r="U853" s="26"/>
      <c r="V853" s="26"/>
      <c r="W853" s="26"/>
      <c r="X853" s="26"/>
      <c r="Y853" s="26"/>
      <c r="AF853" s="8">
        <v>843</v>
      </c>
      <c r="AG853" s="8">
        <v>1</v>
      </c>
      <c r="AH853" s="8">
        <v>1</v>
      </c>
      <c r="AI853" s="8">
        <v>1</v>
      </c>
      <c r="AJ853" s="8">
        <v>0.49060117674841119</v>
      </c>
      <c r="AK853" s="8">
        <v>0.11271929959137549</v>
      </c>
      <c r="AL853" s="8">
        <v>1</v>
      </c>
      <c r="AM853" s="8">
        <v>1</v>
      </c>
      <c r="AN853" s="8">
        <v>1</v>
      </c>
      <c r="AO853" s="8">
        <v>1</v>
      </c>
      <c r="AP853" s="8">
        <v>1</v>
      </c>
      <c r="AQ853" s="8">
        <v>1</v>
      </c>
      <c r="AR853" s="8">
        <v>1</v>
      </c>
      <c r="AS853" s="47">
        <v>0.11271929959137549</v>
      </c>
      <c r="AT853" s="47">
        <v>0.88277351668434245</v>
      </c>
      <c r="AU853" s="13">
        <v>0</v>
      </c>
    </row>
    <row r="854" spans="4:47" x14ac:dyDescent="0.25">
      <c r="D854" s="8">
        <v>850</v>
      </c>
      <c r="E854" s="8">
        <f t="shared" ca="1" si="113"/>
        <v>0.9833984173016318</v>
      </c>
      <c r="F854" s="21">
        <f t="shared" ca="1" si="114"/>
        <v>4.2628664190104768</v>
      </c>
      <c r="H854" s="8">
        <v>850</v>
      </c>
      <c r="I854" s="21">
        <f t="shared" ca="1" si="115"/>
        <v>0.26780061845884728</v>
      </c>
      <c r="J854" s="21">
        <f t="shared" ca="1" si="116"/>
        <v>3.8368942554895682</v>
      </c>
      <c r="Q854" s="26"/>
      <c r="R854" s="42"/>
      <c r="S854" s="26"/>
      <c r="T854" s="26"/>
      <c r="U854" s="26"/>
      <c r="V854" s="26"/>
      <c r="W854" s="26"/>
      <c r="X854" s="26"/>
      <c r="Y854" s="26"/>
      <c r="AF854" s="8">
        <v>844</v>
      </c>
      <c r="AG854" s="8">
        <v>0.95018217619884038</v>
      </c>
      <c r="AH854" s="8">
        <v>1</v>
      </c>
      <c r="AI854" s="8">
        <v>1</v>
      </c>
      <c r="AJ854" s="8">
        <v>1</v>
      </c>
      <c r="AK854" s="8">
        <v>1</v>
      </c>
      <c r="AL854" s="8">
        <v>1</v>
      </c>
      <c r="AM854" s="8">
        <v>1</v>
      </c>
      <c r="AN854" s="8">
        <v>1</v>
      </c>
      <c r="AO854" s="8">
        <v>1</v>
      </c>
      <c r="AP854" s="8">
        <v>1</v>
      </c>
      <c r="AQ854" s="8">
        <v>1</v>
      </c>
      <c r="AR854" s="8">
        <v>1</v>
      </c>
      <c r="AS854" s="47">
        <v>0.95018217619884038</v>
      </c>
      <c r="AT854" s="47">
        <v>0.99576889715661387</v>
      </c>
      <c r="AU854" s="13">
        <v>0</v>
      </c>
    </row>
    <row r="855" spans="4:47" x14ac:dyDescent="0.25">
      <c r="D855" s="8">
        <v>851</v>
      </c>
      <c r="E855" s="8">
        <f t="shared" ca="1" si="113"/>
        <v>0.94914564816363478</v>
      </c>
      <c r="F855" s="21">
        <f t="shared" ca="1" si="114"/>
        <v>11.206491282512786</v>
      </c>
      <c r="H855" s="8">
        <v>851</v>
      </c>
      <c r="I855" s="21">
        <f t="shared" ca="1" si="115"/>
        <v>0.58416572230692865</v>
      </c>
      <c r="J855" s="21">
        <f t="shared" ca="1" si="116"/>
        <v>27.224971510018612</v>
      </c>
      <c r="Q855" s="26"/>
      <c r="R855" s="42"/>
      <c r="S855" s="26"/>
      <c r="T855" s="26"/>
      <c r="U855" s="26"/>
      <c r="V855" s="26"/>
      <c r="W855" s="26"/>
      <c r="X855" s="26"/>
      <c r="Y855" s="26"/>
      <c r="AF855" s="8">
        <v>845</v>
      </c>
      <c r="AG855" s="8">
        <v>1</v>
      </c>
      <c r="AH855" s="8">
        <v>1</v>
      </c>
      <c r="AI855" s="8">
        <v>1</v>
      </c>
      <c r="AJ855" s="8">
        <v>1</v>
      </c>
      <c r="AK855" s="8">
        <v>1</v>
      </c>
      <c r="AL855" s="8">
        <v>0.30935479428323259</v>
      </c>
      <c r="AM855" s="8">
        <v>0.6613801868325907</v>
      </c>
      <c r="AN855" s="8">
        <v>1</v>
      </c>
      <c r="AO855" s="8">
        <v>1</v>
      </c>
      <c r="AP855" s="8">
        <v>1</v>
      </c>
      <c r="AQ855" s="8">
        <v>0.90121147462729523</v>
      </c>
      <c r="AR855" s="8">
        <v>0</v>
      </c>
      <c r="AS855" s="47">
        <v>0</v>
      </c>
      <c r="AT855" s="47">
        <v>0.82142403797020858</v>
      </c>
      <c r="AU855" s="13">
        <v>1</v>
      </c>
    </row>
    <row r="856" spans="4:47" x14ac:dyDescent="0.25">
      <c r="D856" s="8">
        <v>852</v>
      </c>
      <c r="E856" s="8">
        <f t="shared" ca="1" si="113"/>
        <v>0.71904432919172057</v>
      </c>
      <c r="F856" s="21">
        <f t="shared" ca="1" si="114"/>
        <v>53.711179035914796</v>
      </c>
      <c r="H856" s="8">
        <v>852</v>
      </c>
      <c r="I856" s="21">
        <f t="shared" ca="1" si="115"/>
        <v>0.65328475367426331</v>
      </c>
      <c r="J856" s="21">
        <f t="shared" ca="1" si="116"/>
        <v>32.330796927460639</v>
      </c>
      <c r="Q856" s="26"/>
      <c r="R856" s="42"/>
      <c r="S856" s="26"/>
      <c r="T856" s="26"/>
      <c r="U856" s="26"/>
      <c r="V856" s="26"/>
      <c r="W856" s="26"/>
      <c r="X856" s="26"/>
      <c r="Y856" s="26"/>
      <c r="AF856" s="8">
        <v>846</v>
      </c>
      <c r="AG856" s="8">
        <v>1</v>
      </c>
      <c r="AH856" s="8">
        <v>0.23044846001149771</v>
      </c>
      <c r="AI856" s="8">
        <v>0.52713190931840914</v>
      </c>
      <c r="AJ856" s="8">
        <v>1</v>
      </c>
      <c r="AK856" s="8">
        <v>1</v>
      </c>
      <c r="AL856" s="8">
        <v>1</v>
      </c>
      <c r="AM856" s="8">
        <v>1</v>
      </c>
      <c r="AN856" s="8">
        <v>1</v>
      </c>
      <c r="AO856" s="8">
        <v>1</v>
      </c>
      <c r="AP856" s="8">
        <v>1</v>
      </c>
      <c r="AQ856" s="8">
        <v>1</v>
      </c>
      <c r="AR856" s="8">
        <v>1</v>
      </c>
      <c r="AS856" s="47">
        <v>0.23044846001149771</v>
      </c>
      <c r="AT856" s="47">
        <v>0.90080450977860993</v>
      </c>
      <c r="AU856" s="13">
        <v>0</v>
      </c>
    </row>
    <row r="857" spans="4:47" x14ac:dyDescent="0.25">
      <c r="D857" s="8">
        <v>853</v>
      </c>
      <c r="E857" s="8">
        <f t="shared" ca="1" si="113"/>
        <v>0.77960665817919506</v>
      </c>
      <c r="F857" s="21">
        <f t="shared" ca="1" si="114"/>
        <v>42.289418055809676</v>
      </c>
      <c r="H857" s="8">
        <v>853</v>
      </c>
      <c r="I857" s="21">
        <f t="shared" ca="1" si="115"/>
        <v>0.16710816274644269</v>
      </c>
      <c r="J857" s="21">
        <f t="shared" ca="1" si="116"/>
        <v>5.8939169534387759</v>
      </c>
      <c r="Q857" s="26"/>
      <c r="R857" s="42"/>
      <c r="S857" s="26"/>
      <c r="T857" s="26"/>
      <c r="U857" s="26"/>
      <c r="V857" s="26"/>
      <c r="W857" s="26"/>
      <c r="X857" s="26"/>
      <c r="Y857" s="26"/>
      <c r="AF857" s="8">
        <v>847</v>
      </c>
      <c r="AG857" s="8">
        <v>1</v>
      </c>
      <c r="AH857" s="8">
        <v>1</v>
      </c>
      <c r="AI857" s="8">
        <v>1</v>
      </c>
      <c r="AJ857" s="8">
        <v>0.73860315017154787</v>
      </c>
      <c r="AK857" s="8">
        <v>0.40007248991535183</v>
      </c>
      <c r="AL857" s="8">
        <v>1</v>
      </c>
      <c r="AM857" s="8">
        <v>1</v>
      </c>
      <c r="AN857" s="8">
        <v>1</v>
      </c>
      <c r="AO857" s="8">
        <v>1</v>
      </c>
      <c r="AP857" s="8">
        <v>1</v>
      </c>
      <c r="AQ857" s="8">
        <v>1</v>
      </c>
      <c r="AR857" s="8">
        <v>0.59646045722934837</v>
      </c>
      <c r="AS857" s="47">
        <v>0.40007248991535183</v>
      </c>
      <c r="AT857" s="47">
        <v>0.89328935853871816</v>
      </c>
      <c r="AU857" s="13">
        <v>0</v>
      </c>
    </row>
    <row r="858" spans="4:47" x14ac:dyDescent="0.25">
      <c r="D858" s="8">
        <v>854</v>
      </c>
      <c r="E858" s="8">
        <f t="shared" ca="1" si="113"/>
        <v>0.82404713866445067</v>
      </c>
      <c r="F858" s="21">
        <f t="shared" ca="1" si="114"/>
        <v>34.138319559778282</v>
      </c>
      <c r="H858" s="8">
        <v>854</v>
      </c>
      <c r="I858" s="21">
        <f t="shared" ca="1" si="115"/>
        <v>0.34406491580317045</v>
      </c>
      <c r="J858" s="21">
        <f t="shared" ca="1" si="116"/>
        <v>9.9670859547648156</v>
      </c>
      <c r="Q858" s="26"/>
      <c r="R858" s="42"/>
      <c r="S858" s="26"/>
      <c r="T858" s="26"/>
      <c r="U858" s="26"/>
      <c r="V858" s="26"/>
      <c r="W858" s="26"/>
      <c r="X858" s="26"/>
      <c r="Y858" s="26"/>
      <c r="AF858" s="8">
        <v>848</v>
      </c>
      <c r="AG858" s="8">
        <v>0</v>
      </c>
      <c r="AH858" s="8">
        <v>0.66056906809587546</v>
      </c>
      <c r="AI858" s="8">
        <v>1</v>
      </c>
      <c r="AJ858" s="8">
        <v>1</v>
      </c>
      <c r="AK858" s="8">
        <v>1</v>
      </c>
      <c r="AL858" s="8">
        <v>1</v>
      </c>
      <c r="AM858" s="8">
        <v>1</v>
      </c>
      <c r="AN858" s="8">
        <v>1</v>
      </c>
      <c r="AO858" s="8">
        <v>1</v>
      </c>
      <c r="AP858" s="8">
        <v>0.45895938407498293</v>
      </c>
      <c r="AQ858" s="8">
        <v>0.96357337788746611</v>
      </c>
      <c r="AR858" s="8">
        <v>0.91497435084438039</v>
      </c>
      <c r="AS858" s="47">
        <v>0</v>
      </c>
      <c r="AT858" s="47">
        <v>0.83286323568714726</v>
      </c>
      <c r="AU858" s="13">
        <v>1</v>
      </c>
    </row>
    <row r="859" spans="4:47" x14ac:dyDescent="0.25">
      <c r="D859" s="8">
        <v>855</v>
      </c>
      <c r="E859" s="8">
        <f t="shared" ca="1" si="113"/>
        <v>0.70810353491718359</v>
      </c>
      <c r="F859" s="21">
        <f t="shared" ca="1" si="114"/>
        <v>55.826270413501959</v>
      </c>
      <c r="H859" s="8">
        <v>855</v>
      </c>
      <c r="I859" s="21">
        <f t="shared" ca="1" si="115"/>
        <v>0.35090442574384784</v>
      </c>
      <c r="J859" s="21">
        <f t="shared" ca="1" si="116"/>
        <v>10.487514707276635</v>
      </c>
      <c r="Q859" s="26"/>
      <c r="R859" s="42"/>
      <c r="S859" s="26"/>
      <c r="T859" s="26"/>
      <c r="U859" s="26"/>
      <c r="V859" s="26"/>
      <c r="W859" s="26"/>
      <c r="X859" s="26"/>
      <c r="Y859" s="26"/>
      <c r="AF859" s="8">
        <v>849</v>
      </c>
      <c r="AG859" s="8">
        <v>0.81140031265104262</v>
      </c>
      <c r="AH859" s="8">
        <v>1</v>
      </c>
      <c r="AI859" s="8">
        <v>1</v>
      </c>
      <c r="AJ859" s="8">
        <v>0.97281187657232904</v>
      </c>
      <c r="AK859" s="8">
        <v>0.11411847688296187</v>
      </c>
      <c r="AL859" s="8">
        <v>0.28909327099051246</v>
      </c>
      <c r="AM859" s="8">
        <v>0</v>
      </c>
      <c r="AN859" s="8">
        <v>0.19619058438782364</v>
      </c>
      <c r="AO859" s="8">
        <v>1</v>
      </c>
      <c r="AP859" s="8">
        <v>1</v>
      </c>
      <c r="AQ859" s="8">
        <v>1</v>
      </c>
      <c r="AR859" s="8">
        <v>1</v>
      </c>
      <c r="AS859" s="47">
        <v>0</v>
      </c>
      <c r="AT859" s="47">
        <v>0.69487710963962168</v>
      </c>
      <c r="AU859" s="13">
        <v>1</v>
      </c>
    </row>
    <row r="860" spans="4:47" x14ac:dyDescent="0.25">
      <c r="D860" s="8">
        <v>856</v>
      </c>
      <c r="E860" s="8">
        <f t="shared" ca="1" si="113"/>
        <v>0.69020743819608532</v>
      </c>
      <c r="F860" s="21">
        <f t="shared" ca="1" si="114"/>
        <v>59.326479213686873</v>
      </c>
      <c r="H860" s="8">
        <v>856</v>
      </c>
      <c r="I860" s="21">
        <f t="shared" ca="1" si="115"/>
        <v>0.16620097796933608</v>
      </c>
      <c r="J860" s="21">
        <f t="shared" ca="1" si="116"/>
        <v>5.9959840711623009</v>
      </c>
      <c r="Q860" s="26"/>
      <c r="R860" s="42"/>
      <c r="S860" s="26"/>
      <c r="T860" s="26"/>
      <c r="U860" s="26"/>
      <c r="V860" s="26"/>
      <c r="W860" s="26"/>
      <c r="X860" s="26"/>
      <c r="Y860" s="26"/>
      <c r="AF860" s="8">
        <v>850</v>
      </c>
      <c r="AG860" s="8">
        <v>1</v>
      </c>
      <c r="AH860" s="8">
        <v>1</v>
      </c>
      <c r="AI860" s="8">
        <v>1</v>
      </c>
      <c r="AJ860" s="8">
        <v>0.4450608199442892</v>
      </c>
      <c r="AK860" s="8">
        <v>0.29625877186293609</v>
      </c>
      <c r="AL860" s="8">
        <v>0.87596941315496224</v>
      </c>
      <c r="AM860" s="8">
        <v>1</v>
      </c>
      <c r="AN860" s="8">
        <v>1</v>
      </c>
      <c r="AO860" s="8">
        <v>1</v>
      </c>
      <c r="AP860" s="8">
        <v>1</v>
      </c>
      <c r="AQ860" s="8">
        <v>1</v>
      </c>
      <c r="AR860" s="8">
        <v>1</v>
      </c>
      <c r="AS860" s="47">
        <v>0.29625877186293609</v>
      </c>
      <c r="AT860" s="47">
        <v>0.88442446279651665</v>
      </c>
      <c r="AU860" s="13">
        <v>0</v>
      </c>
    </row>
    <row r="861" spans="4:47" x14ac:dyDescent="0.25">
      <c r="D861" s="8">
        <v>857</v>
      </c>
      <c r="E861" s="8">
        <f t="shared" ca="1" si="113"/>
        <v>8.618831041154984E-2</v>
      </c>
      <c r="F861" s="21">
        <f t="shared" ca="1" si="114"/>
        <v>295.46660998508042</v>
      </c>
      <c r="H861" s="8">
        <v>857</v>
      </c>
      <c r="I861" s="21">
        <f t="shared" ca="1" si="115"/>
        <v>0.80529251607008201</v>
      </c>
      <c r="J861" s="21">
        <f t="shared" ca="1" si="116"/>
        <v>45.443080377698664</v>
      </c>
      <c r="Q861" s="26"/>
      <c r="R861" s="42"/>
      <c r="S861" s="26"/>
      <c r="T861" s="26"/>
      <c r="U861" s="26"/>
      <c r="V861" s="26"/>
      <c r="W861" s="26"/>
      <c r="X861" s="26"/>
      <c r="Y861" s="26"/>
      <c r="AF861" s="8">
        <v>851</v>
      </c>
      <c r="AG861" s="8">
        <v>1</v>
      </c>
      <c r="AH861" s="8">
        <v>1</v>
      </c>
      <c r="AI861" s="8">
        <v>1</v>
      </c>
      <c r="AJ861" s="8">
        <v>1</v>
      </c>
      <c r="AK861" s="8">
        <v>1</v>
      </c>
      <c r="AL861" s="8">
        <v>0.34259094961744269</v>
      </c>
      <c r="AM861" s="8">
        <v>1</v>
      </c>
      <c r="AN861" s="8">
        <v>1</v>
      </c>
      <c r="AO861" s="8">
        <v>1</v>
      </c>
      <c r="AP861" s="8">
        <v>1</v>
      </c>
      <c r="AQ861" s="8">
        <v>1</v>
      </c>
      <c r="AR861" s="8">
        <v>1</v>
      </c>
      <c r="AS861" s="47">
        <v>0.34259094961744269</v>
      </c>
      <c r="AT861" s="47">
        <v>0.94596637942061168</v>
      </c>
      <c r="AU861" s="13">
        <v>0</v>
      </c>
    </row>
    <row r="862" spans="4:47" x14ac:dyDescent="0.25">
      <c r="D862" s="8">
        <v>858</v>
      </c>
      <c r="E862" s="8">
        <f t="shared" ca="1" si="113"/>
        <v>0.20690337593979991</v>
      </c>
      <c r="F862" s="21">
        <f t="shared" ca="1" si="114"/>
        <v>202.92514257203874</v>
      </c>
      <c r="H862" s="8">
        <v>858</v>
      </c>
      <c r="I862" s="21">
        <f t="shared" ca="1" si="115"/>
        <v>0.46786009982001719</v>
      </c>
      <c r="J862" s="21">
        <f t="shared" ca="1" si="116"/>
        <v>18.982981211638311</v>
      </c>
      <c r="Q862" s="26"/>
      <c r="R862" s="42"/>
      <c r="S862" s="26"/>
      <c r="T862" s="26"/>
      <c r="U862" s="26"/>
      <c r="V862" s="26"/>
      <c r="W862" s="26"/>
      <c r="X862" s="26"/>
      <c r="Y862" s="26"/>
      <c r="AF862" s="8">
        <v>852</v>
      </c>
      <c r="AG862" s="8">
        <v>0.80577865927954273</v>
      </c>
      <c r="AH862" s="8">
        <v>0.24285707184857788</v>
      </c>
      <c r="AI862" s="8">
        <v>0</v>
      </c>
      <c r="AJ862" s="8">
        <v>0.58728619615988764</v>
      </c>
      <c r="AK862" s="8">
        <v>0.92547019072568926</v>
      </c>
      <c r="AL862" s="8">
        <v>0.94894583948625955</v>
      </c>
      <c r="AM862" s="8">
        <v>0</v>
      </c>
      <c r="AN862" s="8">
        <v>0.22587686859262776</v>
      </c>
      <c r="AO862" s="8">
        <v>1</v>
      </c>
      <c r="AP862" s="8">
        <v>1</v>
      </c>
      <c r="AQ862" s="8">
        <v>1</v>
      </c>
      <c r="AR862" s="8">
        <v>0.46906034398618374</v>
      </c>
      <c r="AS862" s="47">
        <v>0</v>
      </c>
      <c r="AT862" s="47">
        <v>0.60027048498972591</v>
      </c>
      <c r="AU862" s="13">
        <v>2</v>
      </c>
    </row>
    <row r="863" spans="4:47" x14ac:dyDescent="0.25">
      <c r="D863" s="8">
        <v>859</v>
      </c>
      <c r="E863" s="8">
        <f t="shared" ca="1" si="113"/>
        <v>0.31862757550637633</v>
      </c>
      <c r="F863" s="21">
        <f t="shared" ca="1" si="114"/>
        <v>154.56185183246055</v>
      </c>
      <c r="H863" s="8">
        <v>859</v>
      </c>
      <c r="I863" s="21">
        <f t="shared" ca="1" si="115"/>
        <v>0.43597878177853899</v>
      </c>
      <c r="J863" s="21">
        <f t="shared" ca="1" si="116"/>
        <v>16.719554404495543</v>
      </c>
      <c r="Q863" s="26"/>
      <c r="R863" s="42"/>
      <c r="S863" s="26"/>
      <c r="T863" s="26"/>
      <c r="U863" s="26"/>
      <c r="V863" s="26"/>
      <c r="W863" s="26"/>
      <c r="X863" s="26"/>
      <c r="Y863" s="26"/>
      <c r="AF863" s="8">
        <v>853</v>
      </c>
      <c r="AG863" s="8">
        <v>1</v>
      </c>
      <c r="AH863" s="8">
        <v>1</v>
      </c>
      <c r="AI863" s="8">
        <v>1</v>
      </c>
      <c r="AJ863" s="8">
        <v>1</v>
      </c>
      <c r="AK863" s="8">
        <v>1</v>
      </c>
      <c r="AL863" s="8">
        <v>1</v>
      </c>
      <c r="AM863" s="8">
        <v>1</v>
      </c>
      <c r="AN863" s="8">
        <v>1</v>
      </c>
      <c r="AO863" s="8">
        <v>1</v>
      </c>
      <c r="AP863" s="8">
        <v>0.96872624262581553</v>
      </c>
      <c r="AQ863" s="8">
        <v>1</v>
      </c>
      <c r="AR863" s="8">
        <v>1</v>
      </c>
      <c r="AS863" s="47">
        <v>0.96872624262581553</v>
      </c>
      <c r="AT863" s="47">
        <v>0.99734387266137059</v>
      </c>
      <c r="AU863" s="13">
        <v>0</v>
      </c>
    </row>
    <row r="864" spans="4:47" x14ac:dyDescent="0.25">
      <c r="D864" s="8">
        <v>860</v>
      </c>
      <c r="E864" s="8">
        <f t="shared" ca="1" si="113"/>
        <v>0.96057901054873951</v>
      </c>
      <c r="F864" s="21">
        <f t="shared" ca="1" si="114"/>
        <v>8.9797397135308721</v>
      </c>
      <c r="H864" s="8">
        <v>860</v>
      </c>
      <c r="I864" s="21">
        <f t="shared" ca="1" si="115"/>
        <v>0.64804681213889304</v>
      </c>
      <c r="J864" s="21">
        <f t="shared" ca="1" si="116"/>
        <v>31.933013024264724</v>
      </c>
      <c r="Q864" s="26"/>
      <c r="R864" s="42"/>
      <c r="S864" s="26"/>
      <c r="T864" s="26"/>
      <c r="U864" s="26"/>
      <c r="V864" s="26"/>
      <c r="W864" s="26"/>
      <c r="X864" s="26"/>
      <c r="Y864" s="26"/>
      <c r="AF864" s="8">
        <v>854</v>
      </c>
      <c r="AG864" s="8">
        <v>0.91369587337084668</v>
      </c>
      <c r="AH864" s="8">
        <v>1</v>
      </c>
      <c r="AI864" s="8">
        <v>1</v>
      </c>
      <c r="AJ864" s="8">
        <v>0.97642701816075717</v>
      </c>
      <c r="AK864" s="8">
        <v>0</v>
      </c>
      <c r="AL864" s="8">
        <v>0.22870631662396287</v>
      </c>
      <c r="AM864" s="8">
        <v>0</v>
      </c>
      <c r="AN864" s="8">
        <v>0.63765927901324415</v>
      </c>
      <c r="AO864" s="8">
        <v>0.90591260009168761</v>
      </c>
      <c r="AP864" s="8">
        <v>1</v>
      </c>
      <c r="AQ864" s="8">
        <v>1</v>
      </c>
      <c r="AR864" s="8">
        <v>1</v>
      </c>
      <c r="AS864" s="47">
        <v>0</v>
      </c>
      <c r="AT864" s="47">
        <v>0.71896818567177823</v>
      </c>
      <c r="AU864" s="13">
        <v>2</v>
      </c>
    </row>
    <row r="865" spans="4:47" x14ac:dyDescent="0.25">
      <c r="D865" s="8">
        <v>861</v>
      </c>
      <c r="E865" s="8">
        <f t="shared" ca="1" si="113"/>
        <v>0.23986153577064528</v>
      </c>
      <c r="F865" s="21">
        <f t="shared" ca="1" si="114"/>
        <v>186.62433340383188</v>
      </c>
      <c r="H865" s="8">
        <v>861</v>
      </c>
      <c r="I865" s="21">
        <f t="shared" ca="1" si="115"/>
        <v>0.26955839661892278</v>
      </c>
      <c r="J865" s="21">
        <f t="shared" ca="1" si="116"/>
        <v>3.9866970950949785</v>
      </c>
      <c r="Q865" s="26"/>
      <c r="R865" s="42"/>
      <c r="S865" s="26"/>
      <c r="T865" s="26"/>
      <c r="U865" s="26"/>
      <c r="V865" s="26"/>
      <c r="W865" s="26"/>
      <c r="X865" s="26"/>
      <c r="Y865" s="26"/>
      <c r="AF865" s="8">
        <v>855</v>
      </c>
      <c r="AG865" s="8">
        <v>1</v>
      </c>
      <c r="AH865" s="8">
        <v>1</v>
      </c>
      <c r="AI865" s="8">
        <v>1</v>
      </c>
      <c r="AJ865" s="8">
        <v>0.21823788137407973</v>
      </c>
      <c r="AK865" s="8">
        <v>0</v>
      </c>
      <c r="AL865" s="8">
        <v>0.78665567349889898</v>
      </c>
      <c r="AM865" s="8">
        <v>1</v>
      </c>
      <c r="AN865" s="8">
        <v>6.1402706170009612E-2</v>
      </c>
      <c r="AO865" s="8">
        <v>0</v>
      </c>
      <c r="AP865" s="8">
        <v>0.94463599606458426</v>
      </c>
      <c r="AQ865" s="8">
        <v>0.51538396441416501</v>
      </c>
      <c r="AR865" s="8">
        <v>1</v>
      </c>
      <c r="AS865" s="47">
        <v>0</v>
      </c>
      <c r="AT865" s="47">
        <v>0.62683705574763482</v>
      </c>
      <c r="AU865" s="13">
        <v>2</v>
      </c>
    </row>
    <row r="866" spans="4:47" x14ac:dyDescent="0.25">
      <c r="D866" s="8">
        <v>862</v>
      </c>
      <c r="E866" s="8">
        <f t="shared" ca="1" si="113"/>
        <v>0.54399634851234191</v>
      </c>
      <c r="F866" s="21">
        <f t="shared" ca="1" si="114"/>
        <v>90.434083277216359</v>
      </c>
      <c r="H866" s="8">
        <v>862</v>
      </c>
      <c r="I866" s="21">
        <f t="shared" ca="1" si="115"/>
        <v>0.9087756196999498</v>
      </c>
      <c r="J866" s="21">
        <f t="shared" ca="1" si="116"/>
        <v>58.726813633903362</v>
      </c>
      <c r="Q866" s="26"/>
      <c r="R866" s="42"/>
      <c r="S866" s="26"/>
      <c r="T866" s="26"/>
      <c r="U866" s="26"/>
      <c r="V866" s="26"/>
      <c r="W866" s="26"/>
      <c r="X866" s="26"/>
      <c r="Y866" s="26"/>
      <c r="AF866" s="8">
        <v>856</v>
      </c>
      <c r="AG866" s="8">
        <v>1</v>
      </c>
      <c r="AH866" s="8">
        <v>1</v>
      </c>
      <c r="AI866" s="8">
        <v>1</v>
      </c>
      <c r="AJ866" s="8">
        <v>1</v>
      </c>
      <c r="AK866" s="8">
        <v>1</v>
      </c>
      <c r="AL866" s="8">
        <v>1</v>
      </c>
      <c r="AM866" s="8">
        <v>1</v>
      </c>
      <c r="AN866" s="8">
        <v>0.93125305618506837</v>
      </c>
      <c r="AO866" s="8">
        <v>0</v>
      </c>
      <c r="AP866" s="8">
        <v>6.0502403700910132E-2</v>
      </c>
      <c r="AQ866" s="8">
        <v>1</v>
      </c>
      <c r="AR866" s="8">
        <v>1</v>
      </c>
      <c r="AS866" s="47">
        <v>0</v>
      </c>
      <c r="AT866" s="47">
        <v>0.8321764911136037</v>
      </c>
      <c r="AU866" s="13">
        <v>1</v>
      </c>
    </row>
    <row r="867" spans="4:47" x14ac:dyDescent="0.25">
      <c r="D867" s="8">
        <v>863</v>
      </c>
      <c r="E867" s="8">
        <f t="shared" ca="1" si="113"/>
        <v>4.6399343690952111E-2</v>
      </c>
      <c r="F867" s="21">
        <f t="shared" ca="1" si="114"/>
        <v>357.81577367558566</v>
      </c>
      <c r="H867" s="8">
        <v>863</v>
      </c>
      <c r="I867" s="21">
        <f t="shared" ca="1" si="115"/>
        <v>0.17523512213887993</v>
      </c>
      <c r="J867" s="21">
        <f t="shared" ca="1" si="116"/>
        <v>4.9950242913877929</v>
      </c>
      <c r="Q867" s="26"/>
      <c r="R867" s="42"/>
      <c r="S867" s="26"/>
      <c r="T867" s="26"/>
      <c r="U867" s="26"/>
      <c r="V867" s="26"/>
      <c r="W867" s="26"/>
      <c r="X867" s="26"/>
      <c r="Y867" s="26"/>
      <c r="AF867" s="8">
        <v>857</v>
      </c>
      <c r="AG867" s="8">
        <v>1</v>
      </c>
      <c r="AH867" s="8">
        <v>1</v>
      </c>
      <c r="AI867" s="8">
        <v>1</v>
      </c>
      <c r="AJ867" s="8">
        <v>1</v>
      </c>
      <c r="AK867" s="8">
        <v>0.44697805029183302</v>
      </c>
      <c r="AL867" s="8">
        <v>0</v>
      </c>
      <c r="AM867" s="8">
        <v>0.94331031372642049</v>
      </c>
      <c r="AN867" s="8">
        <v>1</v>
      </c>
      <c r="AO867" s="8">
        <v>1</v>
      </c>
      <c r="AP867" s="8">
        <v>1</v>
      </c>
      <c r="AQ867" s="8">
        <v>0.55578848043296603</v>
      </c>
      <c r="AR867" s="8">
        <v>1</v>
      </c>
      <c r="AS867" s="47">
        <v>0</v>
      </c>
      <c r="AT867" s="47">
        <v>0.82951395533576666</v>
      </c>
      <c r="AU867" s="13">
        <v>1</v>
      </c>
    </row>
    <row r="868" spans="4:47" x14ac:dyDescent="0.25">
      <c r="D868" s="8">
        <v>864</v>
      </c>
      <c r="E868" s="8">
        <f t="shared" ca="1" si="113"/>
        <v>0.34166570217731307</v>
      </c>
      <c r="F868" s="21">
        <f t="shared" ca="1" si="114"/>
        <v>146.50519112617886</v>
      </c>
      <c r="H868" s="8">
        <v>864</v>
      </c>
      <c r="I868" s="21">
        <f t="shared" ca="1" si="115"/>
        <v>0.42765531207152052</v>
      </c>
      <c r="J868" s="21">
        <f t="shared" ca="1" si="116"/>
        <v>16.124360590486429</v>
      </c>
      <c r="Q868" s="26"/>
      <c r="R868" s="42"/>
      <c r="S868" s="26"/>
      <c r="T868" s="26"/>
      <c r="U868" s="26"/>
      <c r="V868" s="26"/>
      <c r="W868" s="26"/>
      <c r="X868" s="26"/>
      <c r="Y868" s="26"/>
      <c r="AF868" s="8">
        <v>858</v>
      </c>
      <c r="AG868" s="8">
        <v>1</v>
      </c>
      <c r="AH868" s="8">
        <v>1</v>
      </c>
      <c r="AI868" s="8">
        <v>1</v>
      </c>
      <c r="AJ868" s="8">
        <v>0.78978621755498657</v>
      </c>
      <c r="AK868" s="8">
        <v>0.14436067680353223</v>
      </c>
      <c r="AL868" s="8">
        <v>1</v>
      </c>
      <c r="AM868" s="8">
        <v>1</v>
      </c>
      <c r="AN868" s="8">
        <v>1</v>
      </c>
      <c r="AO868" s="8">
        <v>1</v>
      </c>
      <c r="AP868" s="8">
        <v>0.72351830924397353</v>
      </c>
      <c r="AQ868" s="8">
        <v>0.19154420954243204</v>
      </c>
      <c r="AR868" s="8">
        <v>1</v>
      </c>
      <c r="AS868" s="47">
        <v>0.14436067680353223</v>
      </c>
      <c r="AT868" s="47">
        <v>0.82012099008327466</v>
      </c>
      <c r="AU868" s="13">
        <v>0</v>
      </c>
    </row>
    <row r="869" spans="4:47" x14ac:dyDescent="0.25">
      <c r="D869" s="8">
        <v>865</v>
      </c>
      <c r="E869" s="8">
        <f t="shared" ca="1" si="113"/>
        <v>9.3709016678219959E-2</v>
      </c>
      <c r="F869" s="21">
        <f t="shared" ca="1" si="114"/>
        <v>286.87256990533581</v>
      </c>
      <c r="H869" s="8">
        <v>865</v>
      </c>
      <c r="I869" s="21">
        <f t="shared" ca="1" si="115"/>
        <v>0.1882986858308332</v>
      </c>
      <c r="J869" s="21">
        <f t="shared" ca="1" si="116"/>
        <v>3.6037700312743581</v>
      </c>
      <c r="Q869" s="26"/>
      <c r="R869" s="42"/>
      <c r="S869" s="26"/>
      <c r="T869" s="26"/>
      <c r="U869" s="26"/>
      <c r="V869" s="26"/>
      <c r="W869" s="26"/>
      <c r="X869" s="26"/>
      <c r="Y869" s="26"/>
      <c r="AF869" s="8">
        <v>859</v>
      </c>
      <c r="AG869" s="8">
        <v>0.98036320569278157</v>
      </c>
      <c r="AH869" s="8">
        <v>1</v>
      </c>
      <c r="AI869" s="8">
        <v>1</v>
      </c>
      <c r="AJ869" s="8">
        <v>1</v>
      </c>
      <c r="AK869" s="8">
        <v>1</v>
      </c>
      <c r="AL869" s="8">
        <v>1</v>
      </c>
      <c r="AM869" s="8">
        <v>1</v>
      </c>
      <c r="AN869" s="8">
        <v>1</v>
      </c>
      <c r="AO869" s="8">
        <v>1</v>
      </c>
      <c r="AP869" s="8">
        <v>0.84745437420684955</v>
      </c>
      <c r="AQ869" s="8">
        <v>0.89016246040531166</v>
      </c>
      <c r="AR869" s="8">
        <v>1</v>
      </c>
      <c r="AS869" s="47">
        <v>0.84745437420684955</v>
      </c>
      <c r="AT869" s="47">
        <v>0.97634854462752851</v>
      </c>
      <c r="AU869" s="13">
        <v>0</v>
      </c>
    </row>
    <row r="870" spans="4:47" x14ac:dyDescent="0.25">
      <c r="D870" s="8">
        <v>866</v>
      </c>
      <c r="E870" s="8">
        <f t="shared" ca="1" si="113"/>
        <v>0.82087046666066765</v>
      </c>
      <c r="F870" s="21">
        <f t="shared" ca="1" si="114"/>
        <v>34.716604607513773</v>
      </c>
      <c r="H870" s="8">
        <v>866</v>
      </c>
      <c r="I870" s="21">
        <f t="shared" ca="1" si="115"/>
        <v>0.9193568185530917</v>
      </c>
      <c r="J870" s="21">
        <f t="shared" ca="1" si="116"/>
        <v>60.624337755237235</v>
      </c>
      <c r="Q870" s="26"/>
      <c r="R870" s="42"/>
      <c r="S870" s="26"/>
      <c r="T870" s="26"/>
      <c r="U870" s="26"/>
      <c r="V870" s="26"/>
      <c r="W870" s="26"/>
      <c r="X870" s="26"/>
      <c r="Y870" s="26"/>
      <c r="AF870" s="8">
        <v>860</v>
      </c>
      <c r="AG870" s="8">
        <v>1</v>
      </c>
      <c r="AH870" s="8">
        <v>1</v>
      </c>
      <c r="AI870" s="8">
        <v>1</v>
      </c>
      <c r="AJ870" s="8">
        <v>1</v>
      </c>
      <c r="AK870" s="8">
        <v>1</v>
      </c>
      <c r="AL870" s="8">
        <v>1</v>
      </c>
      <c r="AM870" s="8">
        <v>1</v>
      </c>
      <c r="AN870" s="8">
        <v>1</v>
      </c>
      <c r="AO870" s="8">
        <v>1</v>
      </c>
      <c r="AP870" s="8">
        <v>0.4550360896502107</v>
      </c>
      <c r="AQ870" s="8">
        <v>1</v>
      </c>
      <c r="AR870" s="8">
        <v>1</v>
      </c>
      <c r="AS870" s="47">
        <v>0.4550360896502107</v>
      </c>
      <c r="AT870" s="47">
        <v>0.95371539391549731</v>
      </c>
      <c r="AU870" s="13">
        <v>0</v>
      </c>
    </row>
    <row r="871" spans="4:47" x14ac:dyDescent="0.25">
      <c r="D871" s="8">
        <v>867</v>
      </c>
      <c r="E871" s="8">
        <f t="shared" ca="1" si="113"/>
        <v>0.80191670809563187</v>
      </c>
      <c r="F871" s="21">
        <f t="shared" ca="1" si="114"/>
        <v>38.179341882358244</v>
      </c>
      <c r="H871" s="8">
        <v>867</v>
      </c>
      <c r="I871" s="21">
        <f t="shared" ca="1" si="115"/>
        <v>0.5344386362713216</v>
      </c>
      <c r="J871" s="21">
        <f t="shared" ca="1" si="116"/>
        <v>23.679553157066184</v>
      </c>
      <c r="Q871" s="26"/>
      <c r="R871" s="42"/>
      <c r="S871" s="26"/>
      <c r="T871" s="26"/>
      <c r="U871" s="26"/>
      <c r="V871" s="26"/>
      <c r="W871" s="26"/>
      <c r="X871" s="26"/>
      <c r="Y871" s="26"/>
      <c r="AF871" s="8">
        <v>861</v>
      </c>
      <c r="AG871" s="8">
        <v>1</v>
      </c>
      <c r="AH871" s="8">
        <v>1</v>
      </c>
      <c r="AI871" s="8">
        <v>1</v>
      </c>
      <c r="AJ871" s="8">
        <v>1</v>
      </c>
      <c r="AK871" s="8">
        <v>1</v>
      </c>
      <c r="AL871" s="8">
        <v>1</v>
      </c>
      <c r="AM871" s="8">
        <v>1</v>
      </c>
      <c r="AN871" s="8">
        <v>1</v>
      </c>
      <c r="AO871" s="8">
        <v>0.56281176933892618</v>
      </c>
      <c r="AP871" s="8">
        <v>0.22168967846077831</v>
      </c>
      <c r="AQ871" s="8">
        <v>0.90110481820229327</v>
      </c>
      <c r="AR871" s="8">
        <v>1</v>
      </c>
      <c r="AS871" s="47">
        <v>0.22168967846077831</v>
      </c>
      <c r="AT871" s="47">
        <v>0.88983528125622113</v>
      </c>
      <c r="AU871" s="13">
        <v>0</v>
      </c>
    </row>
    <row r="872" spans="4:47" x14ac:dyDescent="0.25">
      <c r="D872" s="8">
        <v>868</v>
      </c>
      <c r="E872" s="8">
        <f t="shared" ca="1" si="113"/>
        <v>0.7281743027622859</v>
      </c>
      <c r="F872" s="21">
        <f t="shared" ca="1" si="114"/>
        <v>51.959579882801471</v>
      </c>
      <c r="H872" s="8">
        <v>868</v>
      </c>
      <c r="I872" s="21">
        <f t="shared" ca="1" si="115"/>
        <v>0.29319948820562591</v>
      </c>
      <c r="J872" s="21">
        <f t="shared" ca="1" si="116"/>
        <v>5.9568038910071373</v>
      </c>
      <c r="Q872" s="26"/>
      <c r="R872" s="42"/>
      <c r="S872" s="26"/>
      <c r="T872" s="26"/>
      <c r="U872" s="26"/>
      <c r="V872" s="26"/>
      <c r="W872" s="26"/>
      <c r="X872" s="26"/>
      <c r="Y872" s="26"/>
      <c r="AF872" s="8">
        <v>862</v>
      </c>
      <c r="AG872" s="8">
        <v>0.97278116634533363</v>
      </c>
      <c r="AH872" s="8">
        <v>1</v>
      </c>
      <c r="AI872" s="8">
        <v>1</v>
      </c>
      <c r="AJ872" s="8">
        <v>1</v>
      </c>
      <c r="AK872" s="8">
        <v>1</v>
      </c>
      <c r="AL872" s="8">
        <v>0.2571716258479379</v>
      </c>
      <c r="AM872" s="8">
        <v>0.18236614112327282</v>
      </c>
      <c r="AN872" s="8">
        <v>1</v>
      </c>
      <c r="AO872" s="8">
        <v>0.80545463261102368</v>
      </c>
      <c r="AP872" s="8">
        <v>0.68419402455249168</v>
      </c>
      <c r="AQ872" s="8">
        <v>1</v>
      </c>
      <c r="AR872" s="8">
        <v>1</v>
      </c>
      <c r="AS872" s="47">
        <v>0.18236614112327282</v>
      </c>
      <c r="AT872" s="47">
        <v>0.82437909327787096</v>
      </c>
      <c r="AU872" s="13">
        <v>0</v>
      </c>
    </row>
    <row r="873" spans="4:47" x14ac:dyDescent="0.25">
      <c r="D873" s="8">
        <v>869</v>
      </c>
      <c r="E873" s="8">
        <f t="shared" ca="1" si="113"/>
        <v>0.39350264581512673</v>
      </c>
      <c r="F873" s="21">
        <f t="shared" ca="1" si="114"/>
        <v>129.95487359997745</v>
      </c>
      <c r="H873" s="8">
        <v>869</v>
      </c>
      <c r="I873" s="21">
        <f t="shared" ca="1" si="115"/>
        <v>0.73699885865759573</v>
      </c>
      <c r="J873" s="21">
        <f t="shared" ca="1" si="116"/>
        <v>39.074680312678367</v>
      </c>
      <c r="Q873" s="26"/>
      <c r="R873" s="42"/>
      <c r="S873" s="26"/>
      <c r="T873" s="26"/>
      <c r="U873" s="26"/>
      <c r="V873" s="26"/>
      <c r="W873" s="26"/>
      <c r="X873" s="26"/>
      <c r="Y873" s="26"/>
      <c r="AF873" s="8">
        <v>863</v>
      </c>
      <c r="AG873" s="8">
        <v>1</v>
      </c>
      <c r="AH873" s="8">
        <v>1</v>
      </c>
      <c r="AI873" s="8">
        <v>0.19269481853552861</v>
      </c>
      <c r="AJ873" s="8">
        <v>0.82972256557720059</v>
      </c>
      <c r="AK873" s="8">
        <v>1</v>
      </c>
      <c r="AL873" s="8">
        <v>1</v>
      </c>
      <c r="AM873" s="8">
        <v>0.96862035052899664</v>
      </c>
      <c r="AN873" s="8">
        <v>0.81772477311296243</v>
      </c>
      <c r="AO873" s="8">
        <v>1</v>
      </c>
      <c r="AP873" s="8">
        <v>1</v>
      </c>
      <c r="AQ873" s="8">
        <v>1</v>
      </c>
      <c r="AR873" s="8">
        <v>1</v>
      </c>
      <c r="AS873" s="47">
        <v>0.19269481853552861</v>
      </c>
      <c r="AT873" s="47">
        <v>0.89929291828717295</v>
      </c>
      <c r="AU873" s="13">
        <v>0</v>
      </c>
    </row>
    <row r="874" spans="4:47" x14ac:dyDescent="0.25">
      <c r="D874" s="8">
        <v>870</v>
      </c>
      <c r="E874" s="8">
        <f t="shared" ca="1" si="113"/>
        <v>0.33147518644955942</v>
      </c>
      <c r="F874" s="21">
        <f t="shared" ca="1" si="114"/>
        <v>150.00910475610766</v>
      </c>
      <c r="H874" s="8">
        <v>870</v>
      </c>
      <c r="I874" s="21">
        <f t="shared" ca="1" si="115"/>
        <v>0.94155259909566502</v>
      </c>
      <c r="J874" s="21">
        <f t="shared" ca="1" si="116"/>
        <v>65.323738869930509</v>
      </c>
      <c r="Q874" s="26"/>
      <c r="R874" s="42"/>
      <c r="S874" s="26"/>
      <c r="T874" s="26"/>
      <c r="U874" s="26"/>
      <c r="V874" s="26"/>
      <c r="W874" s="26"/>
      <c r="X874" s="26"/>
      <c r="Y874" s="26"/>
      <c r="AF874" s="8">
        <v>864</v>
      </c>
      <c r="AG874" s="8">
        <v>1</v>
      </c>
      <c r="AH874" s="8">
        <v>1</v>
      </c>
      <c r="AI874" s="8">
        <v>1</v>
      </c>
      <c r="AJ874" s="8">
        <v>0.21245566056362197</v>
      </c>
      <c r="AK874" s="8">
        <v>0.76575384310854133</v>
      </c>
      <c r="AL874" s="8">
        <v>1</v>
      </c>
      <c r="AM874" s="8">
        <v>1</v>
      </c>
      <c r="AN874" s="8">
        <v>0.50284032964742853</v>
      </c>
      <c r="AO874" s="8">
        <v>0.75390001213406022</v>
      </c>
      <c r="AP874" s="8">
        <v>0.11854176042059759</v>
      </c>
      <c r="AQ874" s="8">
        <v>1</v>
      </c>
      <c r="AR874" s="8">
        <v>1</v>
      </c>
      <c r="AS874" s="47">
        <v>0.11854176042059759</v>
      </c>
      <c r="AT874" s="47">
        <v>0.77805995646412074</v>
      </c>
      <c r="AU874" s="13">
        <v>0</v>
      </c>
    </row>
    <row r="875" spans="4:47" x14ac:dyDescent="0.25">
      <c r="D875" s="8">
        <v>871</v>
      </c>
      <c r="E875" s="8">
        <f t="shared" ca="1" si="113"/>
        <v>0.12853027934780792</v>
      </c>
      <c r="F875" s="21">
        <f t="shared" ca="1" si="114"/>
        <v>253.98548362524329</v>
      </c>
      <c r="H875" s="8">
        <v>871</v>
      </c>
      <c r="I875" s="21">
        <f t="shared" ca="1" si="115"/>
        <v>0.22057774602034319</v>
      </c>
      <c r="J875" s="21">
        <f t="shared" ca="1" si="116"/>
        <v>0.4010057032926575</v>
      </c>
      <c r="Q875" s="26"/>
      <c r="R875" s="42"/>
      <c r="S875" s="26"/>
      <c r="T875" s="26"/>
      <c r="U875" s="26"/>
      <c r="V875" s="26"/>
      <c r="W875" s="26"/>
      <c r="X875" s="26"/>
      <c r="Y875" s="26"/>
      <c r="AF875" s="8">
        <v>865</v>
      </c>
      <c r="AG875" s="8">
        <v>1</v>
      </c>
      <c r="AH875" s="8">
        <v>1</v>
      </c>
      <c r="AI875" s="8">
        <v>1</v>
      </c>
      <c r="AJ875" s="8">
        <v>1</v>
      </c>
      <c r="AK875" s="8">
        <v>1</v>
      </c>
      <c r="AL875" s="8">
        <v>1</v>
      </c>
      <c r="AM875" s="8">
        <v>1</v>
      </c>
      <c r="AN875" s="8">
        <v>0.59977836313426514</v>
      </c>
      <c r="AO875" s="8">
        <v>0.31833771202024458</v>
      </c>
      <c r="AP875" s="8">
        <v>1</v>
      </c>
      <c r="AQ875" s="8">
        <v>0.55431683921318231</v>
      </c>
      <c r="AR875" s="8">
        <v>0</v>
      </c>
      <c r="AS875" s="47">
        <v>0</v>
      </c>
      <c r="AT875" s="47">
        <v>0.78841853642236992</v>
      </c>
      <c r="AU875" s="13">
        <v>1</v>
      </c>
    </row>
    <row r="876" spans="4:47" x14ac:dyDescent="0.25">
      <c r="D876" s="8">
        <v>872</v>
      </c>
      <c r="E876" s="8">
        <f t="shared" ca="1" si="113"/>
        <v>0.55585334630628402</v>
      </c>
      <c r="F876" s="21">
        <f t="shared" ca="1" si="114"/>
        <v>87.704264373671151</v>
      </c>
      <c r="H876" s="8">
        <v>872</v>
      </c>
      <c r="I876" s="21">
        <f t="shared" ca="1" si="115"/>
        <v>0.59962183516553047</v>
      </c>
      <c r="J876" s="21">
        <f t="shared" ca="1" si="116"/>
        <v>28.343899276856192</v>
      </c>
      <c r="Q876" s="26"/>
      <c r="R876" s="42"/>
      <c r="S876" s="26"/>
      <c r="T876" s="26"/>
      <c r="U876" s="26"/>
      <c r="V876" s="26"/>
      <c r="W876" s="26"/>
      <c r="X876" s="26"/>
      <c r="Y876" s="26"/>
      <c r="AF876" s="8">
        <v>866</v>
      </c>
      <c r="AG876" s="8">
        <v>1</v>
      </c>
      <c r="AH876" s="8">
        <v>0.66860900065746265</v>
      </c>
      <c r="AI876" s="8">
        <v>0</v>
      </c>
      <c r="AJ876" s="8">
        <v>0.93650204854372232</v>
      </c>
      <c r="AK876" s="8">
        <v>1</v>
      </c>
      <c r="AL876" s="8">
        <v>1</v>
      </c>
      <c r="AM876" s="8">
        <v>1</v>
      </c>
      <c r="AN876" s="8">
        <v>1</v>
      </c>
      <c r="AO876" s="8">
        <v>0.54668975288417032</v>
      </c>
      <c r="AP876" s="8">
        <v>0.6109397955965945</v>
      </c>
      <c r="AQ876" s="8">
        <v>0.74860249034027215</v>
      </c>
      <c r="AR876" s="8">
        <v>0</v>
      </c>
      <c r="AS876" s="47">
        <v>0</v>
      </c>
      <c r="AT876" s="47">
        <v>0.70853154639711868</v>
      </c>
      <c r="AU876" s="13">
        <v>2</v>
      </c>
    </row>
    <row r="877" spans="4:47" x14ac:dyDescent="0.25">
      <c r="D877" s="8">
        <v>873</v>
      </c>
      <c r="E877" s="8">
        <f t="shared" ca="1" si="113"/>
        <v>0.82033668219362454</v>
      </c>
      <c r="F877" s="21">
        <f t="shared" ca="1" si="114"/>
        <v>34.813827138088691</v>
      </c>
      <c r="H877" s="8">
        <v>873</v>
      </c>
      <c r="I877" s="21">
        <f t="shared" ca="1" si="115"/>
        <v>0.401706358148193</v>
      </c>
      <c r="J877" s="21">
        <f t="shared" ca="1" si="116"/>
        <v>14.252671098116545</v>
      </c>
      <c r="Q877" s="26"/>
      <c r="R877" s="42"/>
      <c r="S877" s="26"/>
      <c r="T877" s="26"/>
      <c r="U877" s="26"/>
      <c r="V877" s="26"/>
      <c r="W877" s="26"/>
      <c r="X877" s="26"/>
      <c r="Y877" s="26"/>
      <c r="AF877" s="8">
        <v>867</v>
      </c>
      <c r="AG877" s="8">
        <v>0.55708028984395974</v>
      </c>
      <c r="AH877" s="8">
        <v>0.81870966568775272</v>
      </c>
      <c r="AI877" s="8">
        <v>1</v>
      </c>
      <c r="AJ877" s="8">
        <v>1</v>
      </c>
      <c r="AK877" s="8">
        <v>1</v>
      </c>
      <c r="AL877" s="8">
        <v>1</v>
      </c>
      <c r="AM877" s="8">
        <v>1</v>
      </c>
      <c r="AN877" s="8">
        <v>1</v>
      </c>
      <c r="AO877" s="8">
        <v>0.17851979593421372</v>
      </c>
      <c r="AP877" s="8">
        <v>0.99501367965938459</v>
      </c>
      <c r="AQ877" s="8">
        <v>1</v>
      </c>
      <c r="AR877" s="8">
        <v>0.47164947981781874</v>
      </c>
      <c r="AS877" s="47">
        <v>0.17851979593421372</v>
      </c>
      <c r="AT877" s="47">
        <v>0.83565893546914949</v>
      </c>
      <c r="AU877" s="13">
        <v>0</v>
      </c>
    </row>
    <row r="878" spans="4:47" x14ac:dyDescent="0.25">
      <c r="D878" s="8">
        <v>874</v>
      </c>
      <c r="E878" s="8">
        <f t="shared" ca="1" si="113"/>
        <v>0.22384155274501039</v>
      </c>
      <c r="F878" s="21">
        <f t="shared" ca="1" si="114"/>
        <v>194.27741921146333</v>
      </c>
      <c r="H878" s="8">
        <v>874</v>
      </c>
      <c r="I878" s="21">
        <f t="shared" ca="1" si="115"/>
        <v>0.63823595596492921</v>
      </c>
      <c r="J878" s="21">
        <f t="shared" ca="1" si="116"/>
        <v>31.193596491863325</v>
      </c>
      <c r="Q878" s="26"/>
      <c r="R878" s="42"/>
      <c r="S878" s="26"/>
      <c r="T878" s="26"/>
      <c r="U878" s="26"/>
      <c r="V878" s="26"/>
      <c r="W878" s="26"/>
      <c r="X878" s="26"/>
      <c r="Y878" s="26"/>
      <c r="AF878" s="8">
        <v>868</v>
      </c>
      <c r="AG878" s="8">
        <v>1</v>
      </c>
      <c r="AH878" s="8">
        <v>1</v>
      </c>
      <c r="AI878" s="8">
        <v>1</v>
      </c>
      <c r="AJ878" s="8">
        <v>0.97153701180310847</v>
      </c>
      <c r="AK878" s="8">
        <v>1</v>
      </c>
      <c r="AL878" s="8">
        <v>1</v>
      </c>
      <c r="AM878" s="8">
        <v>1</v>
      </c>
      <c r="AN878" s="8">
        <v>1</v>
      </c>
      <c r="AO878" s="8">
        <v>1</v>
      </c>
      <c r="AP878" s="8">
        <v>1</v>
      </c>
      <c r="AQ878" s="8">
        <v>1</v>
      </c>
      <c r="AR878" s="8">
        <v>1</v>
      </c>
      <c r="AS878" s="47">
        <v>0.97153701180310847</v>
      </c>
      <c r="AT878" s="47">
        <v>0.9976605763125842</v>
      </c>
      <c r="AU878" s="13">
        <v>0</v>
      </c>
    </row>
    <row r="879" spans="4:47" x14ac:dyDescent="0.25">
      <c r="D879" s="8">
        <v>875</v>
      </c>
      <c r="E879" s="8">
        <f t="shared" ca="1" si="113"/>
        <v>7.929516412825488E-2</v>
      </c>
      <c r="F879" s="21">
        <f t="shared" ca="1" si="114"/>
        <v>303.98592934904133</v>
      </c>
      <c r="H879" s="8">
        <v>875</v>
      </c>
      <c r="I879" s="21">
        <f t="shared" ca="1" si="115"/>
        <v>0.12633811840969322</v>
      </c>
      <c r="J879" s="21">
        <f t="shared" ca="1" si="116"/>
        <v>10.903476333504521</v>
      </c>
      <c r="Q879" s="26"/>
      <c r="R879" s="42"/>
      <c r="S879" s="26"/>
      <c r="T879" s="26"/>
      <c r="U879" s="26"/>
      <c r="V879" s="26"/>
      <c r="W879" s="26"/>
      <c r="X879" s="26"/>
      <c r="Y879" s="26"/>
      <c r="AF879" s="8">
        <v>869</v>
      </c>
      <c r="AG879" s="8">
        <v>0.89343944032096323</v>
      </c>
      <c r="AH879" s="8">
        <v>1</v>
      </c>
      <c r="AI879" s="8">
        <v>1</v>
      </c>
      <c r="AJ879" s="8">
        <v>1</v>
      </c>
      <c r="AK879" s="8">
        <v>1</v>
      </c>
      <c r="AL879" s="8">
        <v>1</v>
      </c>
      <c r="AM879" s="8">
        <v>1</v>
      </c>
      <c r="AN879" s="8">
        <v>1</v>
      </c>
      <c r="AO879" s="8">
        <v>0.74800020179585169</v>
      </c>
      <c r="AP879" s="8">
        <v>1</v>
      </c>
      <c r="AQ879" s="8">
        <v>1</v>
      </c>
      <c r="AR879" s="8">
        <v>1</v>
      </c>
      <c r="AS879" s="47">
        <v>0.74800020179585169</v>
      </c>
      <c r="AT879" s="47">
        <v>0.97023733891459019</v>
      </c>
      <c r="AU879" s="13">
        <v>0</v>
      </c>
    </row>
    <row r="880" spans="4:47" x14ac:dyDescent="0.25">
      <c r="D880" s="8">
        <v>876</v>
      </c>
      <c r="E880" s="8">
        <f t="shared" ca="1" si="113"/>
        <v>0.72068712445695959</v>
      </c>
      <c r="F880" s="21">
        <f t="shared" ca="1" si="114"/>
        <v>53.395126746842259</v>
      </c>
      <c r="H880" s="8">
        <v>876</v>
      </c>
      <c r="I880" s="21">
        <f t="shared" ca="1" si="115"/>
        <v>0.65302735727658712</v>
      </c>
      <c r="J880" s="21">
        <f t="shared" ca="1" si="116"/>
        <v>32.311198249401848</v>
      </c>
      <c r="Q880" s="26"/>
      <c r="R880" s="42"/>
      <c r="S880" s="26"/>
      <c r="T880" s="26"/>
      <c r="U880" s="26"/>
      <c r="V880" s="26"/>
      <c r="W880" s="26"/>
      <c r="X880" s="26"/>
      <c r="Y880" s="26"/>
      <c r="AF880" s="8">
        <v>870</v>
      </c>
      <c r="AG880" s="8">
        <v>0.95745065611845348</v>
      </c>
      <c r="AH880" s="8">
        <v>0.89281021244148306</v>
      </c>
      <c r="AI880" s="8">
        <v>1</v>
      </c>
      <c r="AJ880" s="8">
        <v>1</v>
      </c>
      <c r="AK880" s="8">
        <v>1</v>
      </c>
      <c r="AL880" s="8">
        <v>1</v>
      </c>
      <c r="AM880" s="8">
        <v>1</v>
      </c>
      <c r="AN880" s="8">
        <v>1</v>
      </c>
      <c r="AO880" s="8">
        <v>0.89262522753803453</v>
      </c>
      <c r="AP880" s="8">
        <v>0.84804471668147952</v>
      </c>
      <c r="AQ880" s="8">
        <v>0.58514477887729299</v>
      </c>
      <c r="AR880" s="8">
        <v>1</v>
      </c>
      <c r="AS880" s="47">
        <v>0.58514477887729299</v>
      </c>
      <c r="AT880" s="47">
        <v>0.93233463752772405</v>
      </c>
      <c r="AU880" s="13">
        <v>0</v>
      </c>
    </row>
    <row r="881" spans="4:47" x14ac:dyDescent="0.25">
      <c r="D881" s="8">
        <v>877</v>
      </c>
      <c r="E881" s="8">
        <f t="shared" ca="1" si="113"/>
        <v>0.4951207406133723</v>
      </c>
      <c r="F881" s="21">
        <f t="shared" ca="1" si="114"/>
        <v>102.19035749723643</v>
      </c>
      <c r="H881" s="8">
        <v>877</v>
      </c>
      <c r="I881" s="21">
        <f t="shared" ca="1" si="115"/>
        <v>0.17041561033190455</v>
      </c>
      <c r="J881" s="21">
        <f t="shared" ca="1" si="116"/>
        <v>5.5247890034101665</v>
      </c>
      <c r="Q881" s="26"/>
      <c r="R881" s="42"/>
      <c r="S881" s="26"/>
      <c r="T881" s="26"/>
      <c r="U881" s="26"/>
      <c r="V881" s="26"/>
      <c r="W881" s="26"/>
      <c r="X881" s="26"/>
      <c r="Y881" s="26"/>
      <c r="AF881" s="8">
        <v>871</v>
      </c>
      <c r="AG881" s="8">
        <v>1</v>
      </c>
      <c r="AH881" s="8">
        <v>7.2066519936145462E-2</v>
      </c>
      <c r="AI881" s="8">
        <v>1</v>
      </c>
      <c r="AJ881" s="8">
        <v>1</v>
      </c>
      <c r="AK881" s="8">
        <v>1</v>
      </c>
      <c r="AL881" s="8">
        <v>1</v>
      </c>
      <c r="AM881" s="8">
        <v>1</v>
      </c>
      <c r="AN881" s="8">
        <v>1</v>
      </c>
      <c r="AO881" s="8">
        <v>1</v>
      </c>
      <c r="AP881" s="8">
        <v>1</v>
      </c>
      <c r="AQ881" s="8">
        <v>1</v>
      </c>
      <c r="AR881" s="8">
        <v>1</v>
      </c>
      <c r="AS881" s="47">
        <v>7.2066519936145462E-2</v>
      </c>
      <c r="AT881" s="47">
        <v>0.92881606180332077</v>
      </c>
      <c r="AU881" s="13">
        <v>0</v>
      </c>
    </row>
    <row r="882" spans="4:47" x14ac:dyDescent="0.25">
      <c r="D882" s="8">
        <v>878</v>
      </c>
      <c r="E882" s="8">
        <f t="shared" ca="1" si="113"/>
        <v>0.54461431631658952</v>
      </c>
      <c r="F882" s="21">
        <f t="shared" ca="1" si="114"/>
        <v>90.290712092686604</v>
      </c>
      <c r="H882" s="8">
        <v>878</v>
      </c>
      <c r="I882" s="21">
        <f t="shared" ca="1" si="115"/>
        <v>0.23783856745373588</v>
      </c>
      <c r="J882" s="21">
        <f t="shared" ca="1" si="116"/>
        <v>1.2004072984760619</v>
      </c>
      <c r="Q882" s="26"/>
      <c r="R882" s="42"/>
      <c r="S882" s="26"/>
      <c r="T882" s="26"/>
      <c r="U882" s="26"/>
      <c r="V882" s="26"/>
      <c r="W882" s="26"/>
      <c r="X882" s="26"/>
      <c r="Y882" s="26"/>
      <c r="AF882" s="8">
        <v>872</v>
      </c>
      <c r="AG882" s="8">
        <v>0.97078797231769121</v>
      </c>
      <c r="AH882" s="8">
        <v>0</v>
      </c>
      <c r="AI882" s="8">
        <v>0.78978059872925743</v>
      </c>
      <c r="AJ882" s="8">
        <v>1</v>
      </c>
      <c r="AK882" s="8">
        <v>1</v>
      </c>
      <c r="AL882" s="8">
        <v>1</v>
      </c>
      <c r="AM882" s="8">
        <v>1</v>
      </c>
      <c r="AN882" s="8">
        <v>1</v>
      </c>
      <c r="AO882" s="8">
        <v>1</v>
      </c>
      <c r="AP882" s="8">
        <v>1</v>
      </c>
      <c r="AQ882" s="8">
        <v>1</v>
      </c>
      <c r="AR882" s="8">
        <v>1</v>
      </c>
      <c r="AS882" s="47">
        <v>0</v>
      </c>
      <c r="AT882" s="47">
        <v>0.9029523991848093</v>
      </c>
      <c r="AU882" s="13">
        <v>1</v>
      </c>
    </row>
    <row r="883" spans="4:47" x14ac:dyDescent="0.25">
      <c r="D883" s="8">
        <v>879</v>
      </c>
      <c r="E883" s="8">
        <f t="shared" ca="1" si="113"/>
        <v>0.60086744973456852</v>
      </c>
      <c r="F883" s="21">
        <f t="shared" ca="1" si="114"/>
        <v>77.715143108497173</v>
      </c>
      <c r="H883" s="8">
        <v>879</v>
      </c>
      <c r="I883" s="21">
        <f t="shared" ca="1" si="115"/>
        <v>0.24756032789585258</v>
      </c>
      <c r="J883" s="21">
        <f t="shared" ca="1" si="116"/>
        <v>2.0741971499832594</v>
      </c>
      <c r="Q883" s="26"/>
      <c r="R883" s="42"/>
      <c r="S883" s="26"/>
      <c r="T883" s="26"/>
      <c r="U883" s="26"/>
      <c r="V883" s="26"/>
      <c r="W883" s="26"/>
      <c r="X883" s="26"/>
      <c r="Y883" s="26"/>
      <c r="AF883" s="8">
        <v>873</v>
      </c>
      <c r="AG883" s="8">
        <v>1</v>
      </c>
      <c r="AH883" s="8">
        <v>0.83075639767698051</v>
      </c>
      <c r="AI883" s="8">
        <v>0.68304020129101939</v>
      </c>
      <c r="AJ883" s="8">
        <v>1</v>
      </c>
      <c r="AK883" s="8">
        <v>1</v>
      </c>
      <c r="AL883" s="8">
        <v>1</v>
      </c>
      <c r="AM883" s="8">
        <v>1</v>
      </c>
      <c r="AN883" s="8">
        <v>0.85093250021717748</v>
      </c>
      <c r="AO883" s="8">
        <v>1</v>
      </c>
      <c r="AP883" s="8">
        <v>1</v>
      </c>
      <c r="AQ883" s="8">
        <v>1</v>
      </c>
      <c r="AR883" s="8">
        <v>0.90555470084232625</v>
      </c>
      <c r="AS883" s="47">
        <v>0.68304020129101939</v>
      </c>
      <c r="AT883" s="47">
        <v>0.93941514687074434</v>
      </c>
      <c r="AU883" s="13">
        <v>0</v>
      </c>
    </row>
    <row r="884" spans="4:47" x14ac:dyDescent="0.25">
      <c r="D884" s="8">
        <v>880</v>
      </c>
      <c r="E884" s="8">
        <f t="shared" ca="1" si="113"/>
        <v>0.39045341514954912</v>
      </c>
      <c r="F884" s="21">
        <f t="shared" ca="1" si="114"/>
        <v>130.87565175442987</v>
      </c>
      <c r="H884" s="8">
        <v>880</v>
      </c>
      <c r="I884" s="21">
        <f t="shared" ca="1" si="115"/>
        <v>0.26280569290015832</v>
      </c>
      <c r="J884" s="21">
        <f t="shared" ca="1" si="116"/>
        <v>3.4084785465773493</v>
      </c>
      <c r="Q884" s="26"/>
      <c r="R884" s="42"/>
      <c r="S884" s="26"/>
      <c r="T884" s="26"/>
      <c r="U884" s="26"/>
      <c r="V884" s="26"/>
      <c r="W884" s="26"/>
      <c r="X884" s="26"/>
      <c r="Y884" s="26"/>
      <c r="AF884" s="8">
        <v>874</v>
      </c>
      <c r="AG884" s="8">
        <v>1</v>
      </c>
      <c r="AH884" s="8">
        <v>0.45007948632389472</v>
      </c>
      <c r="AI884" s="8">
        <v>2.3306633313627718E-2</v>
      </c>
      <c r="AJ884" s="8">
        <v>1</v>
      </c>
      <c r="AK884" s="8">
        <v>1</v>
      </c>
      <c r="AL884" s="8">
        <v>1</v>
      </c>
      <c r="AM884" s="8">
        <v>1</v>
      </c>
      <c r="AN884" s="8">
        <v>1</v>
      </c>
      <c r="AO884" s="8">
        <v>1</v>
      </c>
      <c r="AP884" s="8">
        <v>1</v>
      </c>
      <c r="AQ884" s="8">
        <v>1</v>
      </c>
      <c r="AR884" s="8">
        <v>0.84614690983829444</v>
      </c>
      <c r="AS884" s="47">
        <v>2.3306633313627718E-2</v>
      </c>
      <c r="AT884" s="47">
        <v>0.86179530261583193</v>
      </c>
      <c r="AU884" s="13">
        <v>0</v>
      </c>
    </row>
    <row r="885" spans="4:47" x14ac:dyDescent="0.25">
      <c r="D885" s="8">
        <v>881</v>
      </c>
      <c r="E885" s="8">
        <f t="shared" ca="1" si="113"/>
        <v>0.75359533303897863</v>
      </c>
      <c r="F885" s="21">
        <f t="shared" ca="1" si="114"/>
        <v>47.141329530812392</v>
      </c>
      <c r="H885" s="8">
        <v>881</v>
      </c>
      <c r="I885" s="21">
        <f t="shared" ca="1" si="115"/>
        <v>0.92844411589801246</v>
      </c>
      <c r="J885" s="21">
        <f t="shared" ca="1" si="116"/>
        <v>62.410474199997267</v>
      </c>
      <c r="Q885" s="26"/>
      <c r="R885" s="42"/>
      <c r="S885" s="26"/>
      <c r="T885" s="26"/>
      <c r="U885" s="26"/>
      <c r="V885" s="26"/>
      <c r="W885" s="26"/>
      <c r="X885" s="26"/>
      <c r="Y885" s="26"/>
      <c r="AF885" s="8">
        <v>875</v>
      </c>
      <c r="AG885" s="8">
        <v>0.9844288930739088</v>
      </c>
      <c r="AH885" s="8">
        <v>0</v>
      </c>
      <c r="AI885" s="8">
        <v>0.94893544943343222</v>
      </c>
      <c r="AJ885" s="8">
        <v>0.69872153438943008</v>
      </c>
      <c r="AK885" s="8">
        <v>1</v>
      </c>
      <c r="AL885" s="8">
        <v>1</v>
      </c>
      <c r="AM885" s="8">
        <v>1</v>
      </c>
      <c r="AN885" s="8">
        <v>1</v>
      </c>
      <c r="AO885" s="8">
        <v>1</v>
      </c>
      <c r="AP885" s="8">
        <v>1</v>
      </c>
      <c r="AQ885" s="8">
        <v>1</v>
      </c>
      <c r="AR885" s="8">
        <v>1</v>
      </c>
      <c r="AS885" s="47">
        <v>0</v>
      </c>
      <c r="AT885" s="47">
        <v>0.8928655908203027</v>
      </c>
      <c r="AU885" s="13">
        <v>1</v>
      </c>
    </row>
    <row r="886" spans="4:47" x14ac:dyDescent="0.25">
      <c r="D886" s="8">
        <v>882</v>
      </c>
      <c r="E886" s="8">
        <f t="shared" ca="1" si="113"/>
        <v>0.35991694071498348</v>
      </c>
      <c r="F886" s="21">
        <f t="shared" ca="1" si="114"/>
        <v>140.44820936436406</v>
      </c>
      <c r="H886" s="8">
        <v>882</v>
      </c>
      <c r="I886" s="21">
        <f t="shared" ca="1" si="115"/>
        <v>0.7964235098155521</v>
      </c>
      <c r="J886" s="21">
        <f t="shared" ca="1" si="116"/>
        <v>44.550198385682108</v>
      </c>
      <c r="Q886" s="26"/>
      <c r="R886" s="42"/>
      <c r="S886" s="26"/>
      <c r="T886" s="26"/>
      <c r="U886" s="26"/>
      <c r="V886" s="26"/>
      <c r="W886" s="26"/>
      <c r="X886" s="26"/>
      <c r="Y886" s="26"/>
      <c r="AF886" s="8">
        <v>876</v>
      </c>
      <c r="AG886" s="8">
        <v>1</v>
      </c>
      <c r="AH886" s="8">
        <v>0.84265584271400129</v>
      </c>
      <c r="AI886" s="8">
        <v>0.5605213192374644</v>
      </c>
      <c r="AJ886" s="8">
        <v>1</v>
      </c>
      <c r="AK886" s="8">
        <v>0.70800159198364365</v>
      </c>
      <c r="AL886" s="8">
        <v>1</v>
      </c>
      <c r="AM886" s="8">
        <v>1</v>
      </c>
      <c r="AN886" s="8">
        <v>1</v>
      </c>
      <c r="AO886" s="8">
        <v>1</v>
      </c>
      <c r="AP886" s="8">
        <v>1</v>
      </c>
      <c r="AQ886" s="8">
        <v>1</v>
      </c>
      <c r="AR886" s="8">
        <v>0.19432507452368172</v>
      </c>
      <c r="AS886" s="47">
        <v>0.19432507452368172</v>
      </c>
      <c r="AT886" s="47">
        <v>0.85737712644953568</v>
      </c>
      <c r="AU886" s="13">
        <v>0</v>
      </c>
    </row>
    <row r="887" spans="4:47" x14ac:dyDescent="0.25">
      <c r="D887" s="8">
        <v>883</v>
      </c>
      <c r="E887" s="8">
        <f t="shared" ca="1" si="113"/>
        <v>0.96876267427305573</v>
      </c>
      <c r="F887" s="21">
        <f t="shared" ca="1" si="114"/>
        <v>7.3419188091165557</v>
      </c>
      <c r="H887" s="8">
        <v>883</v>
      </c>
      <c r="I887" s="21">
        <f t="shared" ca="1" si="115"/>
        <v>1.3949934626444227E-2</v>
      </c>
      <c r="J887" s="21">
        <f t="shared" ca="1" si="116"/>
        <v>40.553681570723739</v>
      </c>
      <c r="Q887" s="26"/>
      <c r="R887" s="42"/>
      <c r="S887" s="26"/>
      <c r="T887" s="26"/>
      <c r="U887" s="26"/>
      <c r="V887" s="26"/>
      <c r="W887" s="26"/>
      <c r="X887" s="26"/>
      <c r="Y887" s="26"/>
      <c r="AF887" s="8">
        <v>877</v>
      </c>
      <c r="AG887" s="8">
        <v>1</v>
      </c>
      <c r="AH887" s="8">
        <v>1</v>
      </c>
      <c r="AI887" s="8">
        <v>0.82209381331021203</v>
      </c>
      <c r="AJ887" s="8">
        <v>0</v>
      </c>
      <c r="AK887" s="8">
        <v>0.93029295945363566</v>
      </c>
      <c r="AL887" s="8">
        <v>1</v>
      </c>
      <c r="AM887" s="8">
        <v>1</v>
      </c>
      <c r="AN887" s="8">
        <v>0.9416353963960935</v>
      </c>
      <c r="AO887" s="8">
        <v>0.59277586451838338</v>
      </c>
      <c r="AP887" s="8">
        <v>1</v>
      </c>
      <c r="AQ887" s="8">
        <v>1</v>
      </c>
      <c r="AR887" s="8">
        <v>1</v>
      </c>
      <c r="AS887" s="47">
        <v>0</v>
      </c>
      <c r="AT887" s="47">
        <v>0.85835058405345122</v>
      </c>
      <c r="AU887" s="13">
        <v>1</v>
      </c>
    </row>
    <row r="888" spans="4:47" x14ac:dyDescent="0.25">
      <c r="D888" s="8">
        <v>884</v>
      </c>
      <c r="E888" s="8">
        <f t="shared" ca="1" si="113"/>
        <v>0.50252356005358556</v>
      </c>
      <c r="F888" s="21">
        <f t="shared" ca="1" si="114"/>
        <v>100.35354562157373</v>
      </c>
      <c r="H888" s="8">
        <v>884</v>
      </c>
      <c r="I888" s="21">
        <f t="shared" ca="1" si="115"/>
        <v>0.41599460438172065</v>
      </c>
      <c r="J888" s="21">
        <f t="shared" ca="1" si="116"/>
        <v>15.286582643657972</v>
      </c>
      <c r="Q888" s="26"/>
      <c r="R888" s="42"/>
      <c r="S888" s="26"/>
      <c r="T888" s="26"/>
      <c r="U888" s="26"/>
      <c r="V888" s="26"/>
      <c r="W888" s="26"/>
      <c r="X888" s="26"/>
      <c r="Y888" s="26"/>
      <c r="AF888" s="8">
        <v>878</v>
      </c>
      <c r="AG888" s="8">
        <v>0.37188903397163225</v>
      </c>
      <c r="AH888" s="8">
        <v>1</v>
      </c>
      <c r="AI888" s="8">
        <v>1</v>
      </c>
      <c r="AJ888" s="8">
        <v>1</v>
      </c>
      <c r="AK888" s="8">
        <v>0.28481117852671528</v>
      </c>
      <c r="AL888" s="8">
        <v>9.1110598492620432E-2</v>
      </c>
      <c r="AM888" s="8">
        <v>1</v>
      </c>
      <c r="AN888" s="8">
        <v>1</v>
      </c>
      <c r="AO888" s="8">
        <v>1</v>
      </c>
      <c r="AP888" s="8">
        <v>1</v>
      </c>
      <c r="AQ888" s="8">
        <v>0.87163461060772529</v>
      </c>
      <c r="AR888" s="8">
        <v>0</v>
      </c>
      <c r="AS888" s="47">
        <v>0</v>
      </c>
      <c r="AT888" s="47">
        <v>0.71572619961769635</v>
      </c>
      <c r="AU888" s="13">
        <v>1</v>
      </c>
    </row>
    <row r="889" spans="4:47" x14ac:dyDescent="0.25">
      <c r="D889" s="8">
        <v>885</v>
      </c>
      <c r="E889" s="8">
        <f t="shared" ca="1" si="113"/>
        <v>0.52636326245803167</v>
      </c>
      <c r="F889" s="21">
        <f t="shared" ca="1" si="114"/>
        <v>94.578039190140032</v>
      </c>
      <c r="H889" s="8">
        <v>885</v>
      </c>
      <c r="I889" s="21">
        <f t="shared" ca="1" si="115"/>
        <v>0.29475699170445668</v>
      </c>
      <c r="J889" s="21">
        <f t="shared" ca="1" si="116"/>
        <v>6.0838942245730436</v>
      </c>
      <c r="Q889" s="26"/>
      <c r="R889" s="42"/>
      <c r="S889" s="26"/>
      <c r="T889" s="26"/>
      <c r="U889" s="26"/>
      <c r="V889" s="26"/>
      <c r="W889" s="26"/>
      <c r="X889" s="26"/>
      <c r="Y889" s="26"/>
      <c r="AF889" s="8">
        <v>879</v>
      </c>
      <c r="AG889" s="8">
        <v>1</v>
      </c>
      <c r="AH889" s="8">
        <v>1</v>
      </c>
      <c r="AI889" s="8">
        <v>1</v>
      </c>
      <c r="AJ889" s="8">
        <v>0.58914106609809092</v>
      </c>
      <c r="AK889" s="8">
        <v>0</v>
      </c>
      <c r="AL889" s="8">
        <v>0.63604857299433204</v>
      </c>
      <c r="AM889" s="8">
        <v>0.7375576807981199</v>
      </c>
      <c r="AN889" s="8">
        <v>0.86982695822910994</v>
      </c>
      <c r="AO889" s="8">
        <v>1</v>
      </c>
      <c r="AP889" s="8">
        <v>1</v>
      </c>
      <c r="AQ889" s="8">
        <v>0.9138105664394971</v>
      </c>
      <c r="AR889" s="8">
        <v>9.9732698588218954E-2</v>
      </c>
      <c r="AS889" s="47">
        <v>0</v>
      </c>
      <c r="AT889" s="47">
        <v>0.73449491406037404</v>
      </c>
      <c r="AU889" s="13">
        <v>1</v>
      </c>
    </row>
    <row r="890" spans="4:47" x14ac:dyDescent="0.25">
      <c r="D890" s="8">
        <v>886</v>
      </c>
      <c r="E890" s="8">
        <f t="shared" ca="1" si="113"/>
        <v>0.9643829626013366</v>
      </c>
      <c r="F890" s="21">
        <f t="shared" ca="1" si="114"/>
        <v>8.2239170898002403</v>
      </c>
      <c r="H890" s="8">
        <v>886</v>
      </c>
      <c r="I890" s="21">
        <f t="shared" ca="1" si="115"/>
        <v>0.35026727183108175</v>
      </c>
      <c r="J890" s="21">
        <f t="shared" ca="1" si="116"/>
        <v>10.439190958895276</v>
      </c>
      <c r="Q890" s="26"/>
      <c r="R890" s="42"/>
      <c r="S890" s="26"/>
      <c r="T890" s="26"/>
      <c r="U890" s="26"/>
      <c r="V890" s="26"/>
      <c r="W890" s="26"/>
      <c r="X890" s="26"/>
      <c r="Y890" s="26"/>
      <c r="AF890" s="8">
        <v>880</v>
      </c>
      <c r="AG890" s="8">
        <v>1</v>
      </c>
      <c r="AH890" s="8">
        <v>0.82325174373337562</v>
      </c>
      <c r="AI890" s="8">
        <v>0</v>
      </c>
      <c r="AJ890" s="8">
        <v>8.3442105837942412E-2</v>
      </c>
      <c r="AK890" s="8">
        <v>1</v>
      </c>
      <c r="AL890" s="8">
        <v>1</v>
      </c>
      <c r="AM890" s="8">
        <v>1</v>
      </c>
      <c r="AN890" s="8">
        <v>1</v>
      </c>
      <c r="AO890" s="8">
        <v>1</v>
      </c>
      <c r="AP890" s="8">
        <v>1</v>
      </c>
      <c r="AQ890" s="8">
        <v>1</v>
      </c>
      <c r="AR890" s="8">
        <v>1</v>
      </c>
      <c r="AS890" s="47">
        <v>0</v>
      </c>
      <c r="AT890" s="47">
        <v>0.82617619725937752</v>
      </c>
      <c r="AU890" s="13">
        <v>1</v>
      </c>
    </row>
    <row r="891" spans="4:47" x14ac:dyDescent="0.25">
      <c r="D891" s="8">
        <v>887</v>
      </c>
      <c r="E891" s="8">
        <f t="shared" ca="1" si="113"/>
        <v>0.94928178430173193</v>
      </c>
      <c r="F891" s="21">
        <f t="shared" ca="1" si="114"/>
        <v>11.180310317783114</v>
      </c>
      <c r="H891" s="8">
        <v>887</v>
      </c>
      <c r="I891" s="21">
        <f t="shared" ca="1" si="115"/>
        <v>0.30339408716981298</v>
      </c>
      <c r="J891" s="21">
        <f t="shared" ca="1" si="116"/>
        <v>6.7831679827973641</v>
      </c>
      <c r="Q891" s="26"/>
      <c r="R891" s="42"/>
      <c r="S891" s="26"/>
      <c r="T891" s="26"/>
      <c r="U891" s="26"/>
      <c r="V891" s="26"/>
      <c r="W891" s="26"/>
      <c r="X891" s="26"/>
      <c r="Y891" s="26"/>
      <c r="AF891" s="8">
        <v>881</v>
      </c>
      <c r="AG891" s="8">
        <v>0.52785506705831431</v>
      </c>
      <c r="AH891" s="8">
        <v>0</v>
      </c>
      <c r="AI891" s="8">
        <v>0.81851404616064694</v>
      </c>
      <c r="AJ891" s="8">
        <v>1</v>
      </c>
      <c r="AK891" s="8">
        <v>1</v>
      </c>
      <c r="AL891" s="8">
        <v>0.46675603733868531</v>
      </c>
      <c r="AM891" s="8">
        <v>9.5772052262843993E-2</v>
      </c>
      <c r="AN891" s="8">
        <v>1</v>
      </c>
      <c r="AO891" s="8">
        <v>1</v>
      </c>
      <c r="AP891" s="8">
        <v>1</v>
      </c>
      <c r="AQ891" s="8">
        <v>1</v>
      </c>
      <c r="AR891" s="8">
        <v>1</v>
      </c>
      <c r="AS891" s="47">
        <v>0</v>
      </c>
      <c r="AT891" s="47">
        <v>0.74714810205505899</v>
      </c>
      <c r="AU891" s="13">
        <v>1</v>
      </c>
    </row>
    <row r="892" spans="4:47" x14ac:dyDescent="0.25">
      <c r="D892" s="8">
        <v>888</v>
      </c>
      <c r="E892" s="8">
        <f t="shared" ca="1" si="113"/>
        <v>0.49737649407395423</v>
      </c>
      <c r="F892" s="21">
        <f t="shared" ca="1" si="114"/>
        <v>101.62838278703514</v>
      </c>
      <c r="H892" s="8">
        <v>888</v>
      </c>
      <c r="I892" s="21">
        <f t="shared" ca="1" si="115"/>
        <v>0.28725820176842054</v>
      </c>
      <c r="J892" s="21">
        <f t="shared" ca="1" si="116"/>
        <v>5.4690882058841801</v>
      </c>
      <c r="Q892" s="26"/>
      <c r="R892" s="42"/>
      <c r="S892" s="26"/>
      <c r="T892" s="26"/>
      <c r="U892" s="26"/>
      <c r="V892" s="26"/>
      <c r="W892" s="26"/>
      <c r="X892" s="26"/>
      <c r="Y892" s="26"/>
      <c r="AF892" s="8">
        <v>882</v>
      </c>
      <c r="AG892" s="8">
        <v>1</v>
      </c>
      <c r="AH892" s="8">
        <v>1</v>
      </c>
      <c r="AI892" s="8">
        <v>1</v>
      </c>
      <c r="AJ892" s="8">
        <v>1</v>
      </c>
      <c r="AK892" s="8">
        <v>1</v>
      </c>
      <c r="AL892" s="8">
        <v>0.8808504890960952</v>
      </c>
      <c r="AM892" s="8">
        <v>0.81553220680812488</v>
      </c>
      <c r="AN892" s="8">
        <v>1</v>
      </c>
      <c r="AO892" s="8">
        <v>0.96049758523731721</v>
      </c>
      <c r="AP892" s="8">
        <v>1</v>
      </c>
      <c r="AQ892" s="8">
        <v>0.89401470655648152</v>
      </c>
      <c r="AR892" s="8">
        <v>1</v>
      </c>
      <c r="AS892" s="47">
        <v>0.81553220680812488</v>
      </c>
      <c r="AT892" s="47">
        <v>0.96258186804862655</v>
      </c>
      <c r="AU892" s="13">
        <v>0</v>
      </c>
    </row>
    <row r="893" spans="4:47" x14ac:dyDescent="0.25">
      <c r="D893" s="8">
        <v>889</v>
      </c>
      <c r="E893" s="8">
        <f t="shared" ca="1" si="113"/>
        <v>0.17027998019089741</v>
      </c>
      <c r="F893" s="21">
        <f t="shared" ca="1" si="114"/>
        <v>224.06428882742102</v>
      </c>
      <c r="H893" s="8">
        <v>889</v>
      </c>
      <c r="I893" s="21">
        <f t="shared" ca="1" si="115"/>
        <v>0.91194113285585154</v>
      </c>
      <c r="J893" s="21">
        <f t="shared" ca="1" si="116"/>
        <v>59.276421683802994</v>
      </c>
      <c r="Q893" s="26"/>
      <c r="R893" s="42"/>
      <c r="S893" s="26"/>
      <c r="T893" s="26"/>
      <c r="U893" s="26"/>
      <c r="V893" s="26"/>
      <c r="W893" s="26"/>
      <c r="X893" s="26"/>
      <c r="Y893" s="26"/>
      <c r="AF893" s="8">
        <v>883</v>
      </c>
      <c r="AG893" s="8">
        <v>0.21661656971264165</v>
      </c>
      <c r="AH893" s="8">
        <v>1</v>
      </c>
      <c r="AI893" s="8">
        <v>1</v>
      </c>
      <c r="AJ893" s="8">
        <v>1</v>
      </c>
      <c r="AK893" s="8">
        <v>1</v>
      </c>
      <c r="AL893" s="8">
        <v>1</v>
      </c>
      <c r="AM893" s="8">
        <v>1</v>
      </c>
      <c r="AN893" s="8">
        <v>0.35729823811843453</v>
      </c>
      <c r="AO893" s="8">
        <v>1</v>
      </c>
      <c r="AP893" s="8">
        <v>1</v>
      </c>
      <c r="AQ893" s="8">
        <v>0.66947987517972551</v>
      </c>
      <c r="AR893" s="8">
        <v>1</v>
      </c>
      <c r="AS893" s="47">
        <v>0.21661656971264165</v>
      </c>
      <c r="AT893" s="47">
        <v>0.85171439807713734</v>
      </c>
      <c r="AU893" s="13">
        <v>0</v>
      </c>
    </row>
    <row r="894" spans="4:47" x14ac:dyDescent="0.25">
      <c r="D894" s="8">
        <v>890</v>
      </c>
      <c r="E894" s="8">
        <f t="shared" ca="1" si="113"/>
        <v>0.62521389559474716</v>
      </c>
      <c r="F894" s="21">
        <f t="shared" ca="1" si="114"/>
        <v>72.533033165473853</v>
      </c>
      <c r="H894" s="8">
        <v>890</v>
      </c>
      <c r="I894" s="21">
        <f t="shared" ca="1" si="115"/>
        <v>0.95716278059922366</v>
      </c>
      <c r="J894" s="21">
        <f t="shared" ca="1" si="116"/>
        <v>69.560619720703784</v>
      </c>
      <c r="Q894" s="26"/>
      <c r="R894" s="42"/>
      <c r="S894" s="26"/>
      <c r="T894" s="26"/>
      <c r="U894" s="26"/>
      <c r="V894" s="26"/>
      <c r="W894" s="26"/>
      <c r="X894" s="26"/>
      <c r="Y894" s="26"/>
      <c r="AF894" s="8">
        <v>884</v>
      </c>
      <c r="AG894" s="8">
        <v>1</v>
      </c>
      <c r="AH894" s="8">
        <v>0.75768280678052435</v>
      </c>
      <c r="AI894" s="8">
        <v>0</v>
      </c>
      <c r="AJ894" s="8">
        <v>0</v>
      </c>
      <c r="AK894" s="8">
        <v>0.74587709485973808</v>
      </c>
      <c r="AL894" s="8">
        <v>1</v>
      </c>
      <c r="AM894" s="8">
        <v>1</v>
      </c>
      <c r="AN894" s="8">
        <v>0.35360657865127115</v>
      </c>
      <c r="AO894" s="8">
        <v>0.6642525191494012</v>
      </c>
      <c r="AP894" s="8">
        <v>1</v>
      </c>
      <c r="AQ894" s="8">
        <v>1</v>
      </c>
      <c r="AR894" s="8">
        <v>1</v>
      </c>
      <c r="AS894" s="47">
        <v>0</v>
      </c>
      <c r="AT894" s="47">
        <v>0.71021010422788489</v>
      </c>
      <c r="AU894" s="13">
        <v>2</v>
      </c>
    </row>
    <row r="895" spans="4:47" x14ac:dyDescent="0.25">
      <c r="D895" s="8">
        <v>891</v>
      </c>
      <c r="E895" s="8">
        <f t="shared" ca="1" si="113"/>
        <v>0.32772120696943263</v>
      </c>
      <c r="F895" s="21">
        <f t="shared" ca="1" si="114"/>
        <v>151.32334685480564</v>
      </c>
      <c r="H895" s="8">
        <v>891</v>
      </c>
      <c r="I895" s="21">
        <f t="shared" ca="1" si="115"/>
        <v>0.94647125039079638</v>
      </c>
      <c r="J895" s="21">
        <f t="shared" ca="1" si="116"/>
        <v>66.549855030133656</v>
      </c>
      <c r="Q895" s="26"/>
      <c r="R895" s="42"/>
      <c r="S895" s="26"/>
      <c r="T895" s="26"/>
      <c r="U895" s="26"/>
      <c r="V895" s="26"/>
      <c r="W895" s="26"/>
      <c r="X895" s="26"/>
      <c r="Y895" s="26"/>
      <c r="AF895" s="8">
        <v>885</v>
      </c>
      <c r="AG895" s="8">
        <v>1</v>
      </c>
      <c r="AH895" s="8">
        <v>0.88534558274893371</v>
      </c>
      <c r="AI895" s="8">
        <v>0.89258045131822239</v>
      </c>
      <c r="AJ895" s="8">
        <v>0.88944500580206898</v>
      </c>
      <c r="AK895" s="8">
        <v>0.94991279977177567</v>
      </c>
      <c r="AL895" s="8">
        <v>1</v>
      </c>
      <c r="AM895" s="8">
        <v>1</v>
      </c>
      <c r="AN895" s="8">
        <v>1</v>
      </c>
      <c r="AO895" s="8">
        <v>1</v>
      </c>
      <c r="AP895" s="8">
        <v>1</v>
      </c>
      <c r="AQ895" s="8">
        <v>1</v>
      </c>
      <c r="AR895" s="8">
        <v>0.96153178619199264</v>
      </c>
      <c r="AS895" s="47">
        <v>0.88534558274893371</v>
      </c>
      <c r="AT895" s="47">
        <v>0.96547343190896961</v>
      </c>
      <c r="AU895" s="13">
        <v>0</v>
      </c>
    </row>
    <row r="896" spans="4:47" x14ac:dyDescent="0.25">
      <c r="D896" s="8">
        <v>892</v>
      </c>
      <c r="E896" s="8">
        <f t="shared" ca="1" si="113"/>
        <v>0.98873859016282117</v>
      </c>
      <c r="F896" s="21">
        <f t="shared" ca="1" si="114"/>
        <v>3.0579316557268896</v>
      </c>
      <c r="H896" s="8">
        <v>892</v>
      </c>
      <c r="I896" s="21">
        <f t="shared" ca="1" si="115"/>
        <v>0.74267258365766342</v>
      </c>
      <c r="J896" s="21">
        <f t="shared" ca="1" si="116"/>
        <v>39.566213384790601</v>
      </c>
      <c r="Q896" s="26"/>
      <c r="R896" s="42"/>
      <c r="S896" s="26"/>
      <c r="T896" s="26"/>
      <c r="U896" s="26"/>
      <c r="V896" s="26"/>
      <c r="W896" s="26"/>
      <c r="X896" s="26"/>
      <c r="Y896" s="26"/>
      <c r="AF896" s="8">
        <v>886</v>
      </c>
      <c r="AG896" s="8">
        <v>0.23078835058479472</v>
      </c>
      <c r="AH896" s="8">
        <v>0</v>
      </c>
      <c r="AI896" s="8">
        <v>0.30790189892450731</v>
      </c>
      <c r="AJ896" s="8">
        <v>1</v>
      </c>
      <c r="AK896" s="8">
        <v>1</v>
      </c>
      <c r="AL896" s="8">
        <v>1</v>
      </c>
      <c r="AM896" s="8">
        <v>1</v>
      </c>
      <c r="AN896" s="8">
        <v>1</v>
      </c>
      <c r="AO896" s="8">
        <v>1</v>
      </c>
      <c r="AP896" s="8">
        <v>1</v>
      </c>
      <c r="AQ896" s="8">
        <v>1</v>
      </c>
      <c r="AR896" s="8">
        <v>1</v>
      </c>
      <c r="AS896" s="47">
        <v>0</v>
      </c>
      <c r="AT896" s="47">
        <v>0.79917643215010514</v>
      </c>
      <c r="AU896" s="13">
        <v>1</v>
      </c>
    </row>
    <row r="897" spans="4:47" x14ac:dyDescent="0.25">
      <c r="D897" s="8">
        <v>893</v>
      </c>
      <c r="E897" s="8">
        <f t="shared" ca="1" si="113"/>
        <v>0.88653956135529555</v>
      </c>
      <c r="F897" s="21">
        <f t="shared" ca="1" si="114"/>
        <v>22.810226128040259</v>
      </c>
      <c r="H897" s="8">
        <v>893</v>
      </c>
      <c r="I897" s="21">
        <f t="shared" ca="1" si="115"/>
        <v>0.5268795051607793</v>
      </c>
      <c r="J897" s="21">
        <f t="shared" ca="1" si="116"/>
        <v>23.145353629656697</v>
      </c>
      <c r="Q897" s="26"/>
      <c r="R897" s="42"/>
      <c r="S897" s="26"/>
      <c r="T897" s="26"/>
      <c r="U897" s="26"/>
      <c r="V897" s="26"/>
      <c r="W897" s="26"/>
      <c r="X897" s="26"/>
      <c r="Y897" s="26"/>
      <c r="AF897" s="8">
        <v>887</v>
      </c>
      <c r="AG897" s="8">
        <v>1</v>
      </c>
      <c r="AH897" s="8">
        <v>1</v>
      </c>
      <c r="AI897" s="8">
        <v>1</v>
      </c>
      <c r="AJ897" s="8">
        <v>1</v>
      </c>
      <c r="AK897" s="8">
        <v>1</v>
      </c>
      <c r="AL897" s="8">
        <v>1</v>
      </c>
      <c r="AM897" s="8">
        <v>0.80461429506108439</v>
      </c>
      <c r="AN897" s="8">
        <v>0.69299609581409438</v>
      </c>
      <c r="AO897" s="8">
        <v>1</v>
      </c>
      <c r="AP897" s="8">
        <v>1</v>
      </c>
      <c r="AQ897" s="8">
        <v>1</v>
      </c>
      <c r="AR897" s="8">
        <v>1</v>
      </c>
      <c r="AS897" s="47">
        <v>0.69299609581409438</v>
      </c>
      <c r="AT897" s="47">
        <v>0.95733129347159052</v>
      </c>
      <c r="AU897" s="13">
        <v>0</v>
      </c>
    </row>
    <row r="898" spans="4:47" x14ac:dyDescent="0.25">
      <c r="D898" s="8">
        <v>894</v>
      </c>
      <c r="E898" s="8">
        <f t="shared" ca="1" si="113"/>
        <v>0.32729802214978088</v>
      </c>
      <c r="F898" s="21">
        <f t="shared" ca="1" si="114"/>
        <v>151.47231668135777</v>
      </c>
      <c r="H898" s="8">
        <v>894</v>
      </c>
      <c r="I898" s="21">
        <f t="shared" ca="1" si="115"/>
        <v>0.97658732692897621</v>
      </c>
      <c r="J898" s="21">
        <f t="shared" ca="1" si="116"/>
        <v>77.127821562388647</v>
      </c>
      <c r="Q898" s="26"/>
      <c r="R898" s="42"/>
      <c r="S898" s="26"/>
      <c r="T898" s="26"/>
      <c r="U898" s="26"/>
      <c r="V898" s="26"/>
      <c r="W898" s="26"/>
      <c r="X898" s="26"/>
      <c r="Y898" s="26"/>
      <c r="AF898" s="8">
        <v>888</v>
      </c>
      <c r="AG898" s="8">
        <v>0.64945643439193279</v>
      </c>
      <c r="AH898" s="8">
        <v>1</v>
      </c>
      <c r="AI898" s="8">
        <v>1</v>
      </c>
      <c r="AJ898" s="8">
        <v>1</v>
      </c>
      <c r="AK898" s="8">
        <v>1</v>
      </c>
      <c r="AL898" s="8">
        <v>1</v>
      </c>
      <c r="AM898" s="8">
        <v>1</v>
      </c>
      <c r="AN898" s="8">
        <v>1</v>
      </c>
      <c r="AO898" s="8">
        <v>3.6397789378194524E-2</v>
      </c>
      <c r="AP898" s="8">
        <v>0.37935093057369101</v>
      </c>
      <c r="AQ898" s="8">
        <v>1</v>
      </c>
      <c r="AR898" s="8">
        <v>0.48043382874898416</v>
      </c>
      <c r="AS898" s="47">
        <v>3.6397789378194524E-2</v>
      </c>
      <c r="AT898" s="47">
        <v>0.7941874265383525</v>
      </c>
      <c r="AU898" s="13">
        <v>0</v>
      </c>
    </row>
    <row r="899" spans="4:47" x14ac:dyDescent="0.25">
      <c r="D899" s="8">
        <v>895</v>
      </c>
      <c r="E899" s="8">
        <f t="shared" ca="1" si="113"/>
        <v>0.15018266743516562</v>
      </c>
      <c r="F899" s="21">
        <f t="shared" ca="1" si="114"/>
        <v>237.50609215382545</v>
      </c>
      <c r="H899" s="8">
        <v>895</v>
      </c>
      <c r="I899" s="21">
        <f t="shared" ca="1" si="115"/>
        <v>0.55120888837144366</v>
      </c>
      <c r="J899" s="21">
        <f t="shared" ca="1" si="116"/>
        <v>24.86812226586413</v>
      </c>
      <c r="Q899" s="26"/>
      <c r="R899" s="42"/>
      <c r="S899" s="26"/>
      <c r="T899" s="26"/>
      <c r="U899" s="26"/>
      <c r="V899" s="26"/>
      <c r="W899" s="26"/>
      <c r="X899" s="26"/>
      <c r="Y899" s="26"/>
      <c r="AF899" s="8">
        <v>889</v>
      </c>
      <c r="AG899" s="8">
        <v>1</v>
      </c>
      <c r="AH899" s="8">
        <v>1</v>
      </c>
      <c r="AI899" s="8">
        <v>1</v>
      </c>
      <c r="AJ899" s="8">
        <v>0.72481185825163263</v>
      </c>
      <c r="AK899" s="8">
        <v>0.49382609665542165</v>
      </c>
      <c r="AL899" s="8">
        <v>1</v>
      </c>
      <c r="AM899" s="8">
        <v>1</v>
      </c>
      <c r="AN899" s="8">
        <v>1</v>
      </c>
      <c r="AO899" s="8">
        <v>1</v>
      </c>
      <c r="AP899" s="8">
        <v>0.40999075169172777</v>
      </c>
      <c r="AQ899" s="8">
        <v>0.62283712747618358</v>
      </c>
      <c r="AR899" s="8">
        <v>1</v>
      </c>
      <c r="AS899" s="47">
        <v>0.40999075169172777</v>
      </c>
      <c r="AT899" s="47">
        <v>0.85328162156327703</v>
      </c>
      <c r="AU899" s="13">
        <v>0</v>
      </c>
    </row>
    <row r="900" spans="4:47" x14ac:dyDescent="0.25">
      <c r="D900" s="8">
        <v>896</v>
      </c>
      <c r="E900" s="8">
        <f t="shared" ca="1" si="113"/>
        <v>0.29306646417817206</v>
      </c>
      <c r="F900" s="21">
        <f t="shared" ca="1" si="114"/>
        <v>164.11645416002932</v>
      </c>
      <c r="H900" s="8">
        <v>896</v>
      </c>
      <c r="I900" s="21">
        <f t="shared" ca="1" si="115"/>
        <v>0.92842112345137118</v>
      </c>
      <c r="J900" s="21">
        <f t="shared" ca="1" si="116"/>
        <v>62.40574188377461</v>
      </c>
      <c r="Q900" s="26"/>
      <c r="R900" s="42"/>
      <c r="S900" s="26"/>
      <c r="T900" s="26"/>
      <c r="U900" s="26"/>
      <c r="V900" s="26"/>
      <c r="W900" s="26"/>
      <c r="X900" s="26"/>
      <c r="Y900" s="26"/>
      <c r="AF900" s="8">
        <v>890</v>
      </c>
      <c r="AG900" s="8">
        <v>1</v>
      </c>
      <c r="AH900" s="8">
        <v>1</v>
      </c>
      <c r="AI900" s="8">
        <v>1</v>
      </c>
      <c r="AJ900" s="8">
        <v>0.89733049455729386</v>
      </c>
      <c r="AK900" s="8">
        <v>0.80072871986645155</v>
      </c>
      <c r="AL900" s="8">
        <v>0.2275045275472318</v>
      </c>
      <c r="AM900" s="8">
        <v>1</v>
      </c>
      <c r="AN900" s="8">
        <v>0.97334047918787203</v>
      </c>
      <c r="AO900" s="8">
        <v>1</v>
      </c>
      <c r="AP900" s="8">
        <v>1</v>
      </c>
      <c r="AQ900" s="8">
        <v>1</v>
      </c>
      <c r="AR900" s="8">
        <v>0.929541219127479</v>
      </c>
      <c r="AS900" s="47">
        <v>0.2275045275472318</v>
      </c>
      <c r="AT900" s="47">
        <v>0.90289581815553877</v>
      </c>
      <c r="AU900" s="13">
        <v>0</v>
      </c>
    </row>
    <row r="901" spans="4:47" x14ac:dyDescent="0.25">
      <c r="D901" s="8">
        <v>897</v>
      </c>
      <c r="E901" s="8">
        <f t="shared" ca="1" si="113"/>
        <v>0.71195150689634457</v>
      </c>
      <c r="F901" s="21">
        <f t="shared" ca="1" si="114"/>
        <v>55.08031437844496</v>
      </c>
      <c r="H901" s="8">
        <v>897</v>
      </c>
      <c r="I901" s="21">
        <f t="shared" ca="1" si="115"/>
        <v>0.42524695652853572</v>
      </c>
      <c r="J901" s="21">
        <f t="shared" ca="1" si="116"/>
        <v>15.951726444963402</v>
      </c>
      <c r="Q901" s="26"/>
      <c r="R901" s="42"/>
      <c r="S901" s="26"/>
      <c r="T901" s="26"/>
      <c r="U901" s="26"/>
      <c r="V901" s="26"/>
      <c r="W901" s="26"/>
      <c r="X901" s="26"/>
      <c r="Y901" s="26"/>
      <c r="AF901" s="8">
        <v>891</v>
      </c>
      <c r="AG901" s="8">
        <v>7.3533631150747819E-2</v>
      </c>
      <c r="AH901" s="8">
        <v>1</v>
      </c>
      <c r="AI901" s="8">
        <v>1</v>
      </c>
      <c r="AJ901" s="8">
        <v>1</v>
      </c>
      <c r="AK901" s="8">
        <v>0.34919194027808714</v>
      </c>
      <c r="AL901" s="8">
        <v>8.6562971321109211E-2</v>
      </c>
      <c r="AM901" s="8">
        <v>0.8642818529504791</v>
      </c>
      <c r="AN901" s="8">
        <v>0</v>
      </c>
      <c r="AO901" s="8">
        <v>0.52754947990470102</v>
      </c>
      <c r="AP901" s="8">
        <v>0.98756592614682304</v>
      </c>
      <c r="AQ901" s="8">
        <v>0.79373192488904654</v>
      </c>
      <c r="AR901" s="8">
        <v>0.62598305562911971</v>
      </c>
      <c r="AS901" s="47">
        <v>0</v>
      </c>
      <c r="AT901" s="47">
        <v>0.60589747910755798</v>
      </c>
      <c r="AU901" s="13">
        <v>1</v>
      </c>
    </row>
    <row r="902" spans="4:47" x14ac:dyDescent="0.25">
      <c r="D902" s="8">
        <v>898</v>
      </c>
      <c r="E902" s="8">
        <f t="shared" ref="E902:E965" ca="1" si="117">RAND()</f>
        <v>0.77318530353138759</v>
      </c>
      <c r="F902" s="21">
        <f t="shared" ref="F902:F965" ca="1" si="118">$B$6*(-LN(E902))^(1/$B$7)</f>
        <v>43.480653524171345</v>
      </c>
      <c r="H902" s="8">
        <v>898</v>
      </c>
      <c r="I902" s="21">
        <f t="shared" ref="I902:I965" ca="1" si="119">RAND()</f>
        <v>0.24638042405308624</v>
      </c>
      <c r="J902" s="21">
        <f t="shared" ref="J902:J965" ca="1" si="120">ABS(NORMINV(I902,$B$11,$B$13))</f>
        <v>1.9691469394155021</v>
      </c>
      <c r="Q902" s="26"/>
      <c r="R902" s="42"/>
      <c r="S902" s="26"/>
      <c r="T902" s="26"/>
      <c r="U902" s="26"/>
      <c r="V902" s="26"/>
      <c r="W902" s="26"/>
      <c r="X902" s="26"/>
      <c r="Y902" s="26"/>
      <c r="AF902" s="8">
        <v>892</v>
      </c>
      <c r="AG902" s="8">
        <v>0.45211175979596691</v>
      </c>
      <c r="AH902" s="8">
        <v>1</v>
      </c>
      <c r="AI902" s="8">
        <v>0.58364391798433291</v>
      </c>
      <c r="AJ902" s="8">
        <v>0</v>
      </c>
      <c r="AK902" s="8">
        <v>0.76314165192630867</v>
      </c>
      <c r="AL902" s="8">
        <v>1</v>
      </c>
      <c r="AM902" s="8">
        <v>1</v>
      </c>
      <c r="AN902" s="8">
        <v>1</v>
      </c>
      <c r="AO902" s="8">
        <v>0.83788320164482377</v>
      </c>
      <c r="AP902" s="8">
        <v>1</v>
      </c>
      <c r="AQ902" s="8">
        <v>0.8144167825584494</v>
      </c>
      <c r="AR902" s="8">
        <v>1</v>
      </c>
      <c r="AS902" s="47">
        <v>0</v>
      </c>
      <c r="AT902" s="47">
        <v>0.78721867601918649</v>
      </c>
      <c r="AU902" s="13">
        <v>1</v>
      </c>
    </row>
    <row r="903" spans="4:47" x14ac:dyDescent="0.25">
      <c r="D903" s="8">
        <v>899</v>
      </c>
      <c r="E903" s="8">
        <f t="shared" ca="1" si="117"/>
        <v>8.4947965663182745E-2</v>
      </c>
      <c r="F903" s="21">
        <f t="shared" ca="1" si="118"/>
        <v>296.9511814644739</v>
      </c>
      <c r="H903" s="8">
        <v>899</v>
      </c>
      <c r="I903" s="21">
        <f t="shared" ca="1" si="119"/>
        <v>0.65481576671777131</v>
      </c>
      <c r="J903" s="21">
        <f t="shared" ca="1" si="120"/>
        <v>32.447483099608966</v>
      </c>
      <c r="Q903" s="26"/>
      <c r="R903" s="42"/>
      <c r="S903" s="26"/>
      <c r="T903" s="26"/>
      <c r="U903" s="26"/>
      <c r="V903" s="26"/>
      <c r="W903" s="26"/>
      <c r="X903" s="26"/>
      <c r="Y903" s="26"/>
      <c r="AF903" s="8">
        <v>893</v>
      </c>
      <c r="AG903" s="8">
        <v>1</v>
      </c>
      <c r="AH903" s="8">
        <v>1</v>
      </c>
      <c r="AI903" s="8">
        <v>1</v>
      </c>
      <c r="AJ903" s="8">
        <v>0.60996633727069516</v>
      </c>
      <c r="AK903" s="8">
        <v>0.53507949480943706</v>
      </c>
      <c r="AL903" s="8">
        <v>0.93200841187305439</v>
      </c>
      <c r="AM903" s="8">
        <v>1</v>
      </c>
      <c r="AN903" s="8">
        <v>1</v>
      </c>
      <c r="AO903" s="8">
        <v>1</v>
      </c>
      <c r="AP903" s="8">
        <v>1</v>
      </c>
      <c r="AQ903" s="8">
        <v>1</v>
      </c>
      <c r="AR903" s="8">
        <v>1</v>
      </c>
      <c r="AS903" s="47">
        <v>0.53507949480943706</v>
      </c>
      <c r="AT903" s="47">
        <v>0.92286768989973977</v>
      </c>
      <c r="AU903" s="13">
        <v>0</v>
      </c>
    </row>
    <row r="904" spans="4:47" x14ac:dyDescent="0.25">
      <c r="D904" s="8">
        <v>900</v>
      </c>
      <c r="E904" s="8">
        <f t="shared" ca="1" si="117"/>
        <v>0.68447819709040358</v>
      </c>
      <c r="F904" s="21">
        <f t="shared" ca="1" si="118"/>
        <v>60.458309040547618</v>
      </c>
      <c r="H904" s="8">
        <v>900</v>
      </c>
      <c r="I904" s="21">
        <f t="shared" ca="1" si="119"/>
        <v>9.2077346423425577E-2</v>
      </c>
      <c r="J904" s="21">
        <f t="shared" ca="1" si="120"/>
        <v>16.081145142645305</v>
      </c>
      <c r="Q904" s="26"/>
      <c r="R904" s="42"/>
      <c r="S904" s="26"/>
      <c r="T904" s="26"/>
      <c r="U904" s="26"/>
      <c r="V904" s="26"/>
      <c r="W904" s="26"/>
      <c r="X904" s="26"/>
      <c r="Y904" s="26"/>
      <c r="AF904" s="8">
        <v>894</v>
      </c>
      <c r="AG904" s="8">
        <v>1</v>
      </c>
      <c r="AH904" s="8">
        <v>1</v>
      </c>
      <c r="AI904" s="8">
        <v>1</v>
      </c>
      <c r="AJ904" s="8">
        <v>1</v>
      </c>
      <c r="AK904" s="8">
        <v>1</v>
      </c>
      <c r="AL904" s="8">
        <v>1</v>
      </c>
      <c r="AM904" s="8">
        <v>1</v>
      </c>
      <c r="AN904" s="8">
        <v>1</v>
      </c>
      <c r="AO904" s="8">
        <v>0.54485572135235993</v>
      </c>
      <c r="AP904" s="8">
        <v>1</v>
      </c>
      <c r="AQ904" s="8">
        <v>1</v>
      </c>
      <c r="AR904" s="8">
        <v>0.55294152616613335</v>
      </c>
      <c r="AS904" s="47">
        <v>0.54485572135235993</v>
      </c>
      <c r="AT904" s="47">
        <v>0.92462153137457792</v>
      </c>
      <c r="AU904" s="13">
        <v>0</v>
      </c>
    </row>
    <row r="905" spans="4:47" x14ac:dyDescent="0.25">
      <c r="D905" s="8">
        <v>901</v>
      </c>
      <c r="E905" s="8">
        <f t="shared" ca="1" si="117"/>
        <v>0.2270465876651343</v>
      </c>
      <c r="F905" s="21">
        <f t="shared" ca="1" si="118"/>
        <v>192.70779868687836</v>
      </c>
      <c r="H905" s="8">
        <v>901</v>
      </c>
      <c r="I905" s="21">
        <f t="shared" ca="1" si="119"/>
        <v>9.8634461863303602E-2</v>
      </c>
      <c r="J905" s="21">
        <f t="shared" ca="1" si="120"/>
        <v>14.993335938119579</v>
      </c>
      <c r="Q905" s="26"/>
      <c r="R905" s="42"/>
      <c r="S905" s="26"/>
      <c r="T905" s="26"/>
      <c r="U905" s="26"/>
      <c r="V905" s="26"/>
      <c r="W905" s="26"/>
      <c r="X905" s="26"/>
      <c r="Y905" s="26"/>
      <c r="AF905" s="8">
        <v>895</v>
      </c>
      <c r="AG905" s="8">
        <v>0.75085206446918518</v>
      </c>
      <c r="AH905" s="8">
        <v>0.62266056578612605</v>
      </c>
      <c r="AI905" s="8">
        <v>0.46079069278353163</v>
      </c>
      <c r="AJ905" s="8">
        <v>0.70049558328828421</v>
      </c>
      <c r="AK905" s="8">
        <v>1</v>
      </c>
      <c r="AL905" s="8">
        <v>1</v>
      </c>
      <c r="AM905" s="8">
        <v>1</v>
      </c>
      <c r="AN905" s="8">
        <v>1</v>
      </c>
      <c r="AO905" s="8">
        <v>1</v>
      </c>
      <c r="AP905" s="8">
        <v>0.23174345173362282</v>
      </c>
      <c r="AQ905" s="8">
        <v>0.24635723460499623</v>
      </c>
      <c r="AR905" s="8">
        <v>1</v>
      </c>
      <c r="AS905" s="47">
        <v>0.23174345173362282</v>
      </c>
      <c r="AT905" s="47">
        <v>0.75228781604763417</v>
      </c>
      <c r="AU905" s="13">
        <v>0</v>
      </c>
    </row>
    <row r="906" spans="4:47" x14ac:dyDescent="0.25">
      <c r="D906" s="8">
        <v>902</v>
      </c>
      <c r="E906" s="8">
        <f t="shared" ca="1" si="117"/>
        <v>0.70366271166718175</v>
      </c>
      <c r="F906" s="21">
        <f t="shared" ca="1" si="118"/>
        <v>56.690011410715918</v>
      </c>
      <c r="H906" s="8">
        <v>902</v>
      </c>
      <c r="I906" s="21">
        <f t="shared" ca="1" si="119"/>
        <v>0.78586520078537625</v>
      </c>
      <c r="J906" s="21">
        <f t="shared" ca="1" si="120"/>
        <v>43.516957975105193</v>
      </c>
      <c r="Q906" s="26"/>
      <c r="R906" s="42"/>
      <c r="S906" s="26"/>
      <c r="T906" s="26"/>
      <c r="U906" s="26"/>
      <c r="V906" s="26"/>
      <c r="W906" s="26"/>
      <c r="X906" s="26"/>
      <c r="Y906" s="26"/>
      <c r="AF906" s="8">
        <v>896</v>
      </c>
      <c r="AG906" s="8">
        <v>1</v>
      </c>
      <c r="AH906" s="8">
        <v>1</v>
      </c>
      <c r="AI906" s="8">
        <v>1</v>
      </c>
      <c r="AJ906" s="8">
        <v>1</v>
      </c>
      <c r="AK906" s="8">
        <v>0.48171100841559122</v>
      </c>
      <c r="AL906" s="8">
        <v>0</v>
      </c>
      <c r="AM906" s="8">
        <v>0.69726252551411183</v>
      </c>
      <c r="AN906" s="8">
        <v>0.15235381525792857</v>
      </c>
      <c r="AO906" s="8">
        <v>0.26929094564329714</v>
      </c>
      <c r="AP906" s="8">
        <v>1</v>
      </c>
      <c r="AQ906" s="8">
        <v>1</v>
      </c>
      <c r="AR906" s="8">
        <v>0.38694219725350137</v>
      </c>
      <c r="AS906" s="47">
        <v>0</v>
      </c>
      <c r="AT906" s="47">
        <v>0.66395913509307958</v>
      </c>
      <c r="AU906" s="13">
        <v>1</v>
      </c>
    </row>
    <row r="907" spans="4:47" x14ac:dyDescent="0.25">
      <c r="D907" s="8">
        <v>903</v>
      </c>
      <c r="E907" s="8">
        <f t="shared" ca="1" si="117"/>
        <v>0.24886162498092823</v>
      </c>
      <c r="F907" s="21">
        <f t="shared" ca="1" si="118"/>
        <v>182.52348665165664</v>
      </c>
      <c r="H907" s="8">
        <v>903</v>
      </c>
      <c r="I907" s="21">
        <f t="shared" ca="1" si="119"/>
        <v>0.39975339400178966</v>
      </c>
      <c r="J907" s="21">
        <f t="shared" ca="1" si="120"/>
        <v>14.110645938127258</v>
      </c>
      <c r="Q907" s="26"/>
      <c r="R907" s="42"/>
      <c r="S907" s="26"/>
      <c r="T907" s="26"/>
      <c r="U907" s="26"/>
      <c r="V907" s="26"/>
      <c r="W907" s="26"/>
      <c r="X907" s="26"/>
      <c r="Y907" s="26"/>
      <c r="AF907" s="8">
        <v>897</v>
      </c>
      <c r="AG907" s="8">
        <v>0.34529930825655974</v>
      </c>
      <c r="AH907" s="8">
        <v>1</v>
      </c>
      <c r="AI907" s="8">
        <v>1</v>
      </c>
      <c r="AJ907" s="8">
        <v>1</v>
      </c>
      <c r="AK907" s="8">
        <v>1</v>
      </c>
      <c r="AL907" s="8">
        <v>1</v>
      </c>
      <c r="AM907" s="8">
        <v>1</v>
      </c>
      <c r="AN907" s="8">
        <v>1</v>
      </c>
      <c r="AO907" s="8">
        <v>1</v>
      </c>
      <c r="AP907" s="8">
        <v>0.75142909871787955</v>
      </c>
      <c r="AQ907" s="8">
        <v>1</v>
      </c>
      <c r="AR907" s="8">
        <v>1</v>
      </c>
      <c r="AS907" s="47">
        <v>0.34529930825655974</v>
      </c>
      <c r="AT907" s="47">
        <v>0.92328378251015786</v>
      </c>
      <c r="AU907" s="13">
        <v>0</v>
      </c>
    </row>
    <row r="908" spans="4:47" x14ac:dyDescent="0.25">
      <c r="D908" s="8">
        <v>904</v>
      </c>
      <c r="E908" s="8">
        <f t="shared" ca="1" si="117"/>
        <v>0.40552590661568255</v>
      </c>
      <c r="F908" s="21">
        <f t="shared" ca="1" si="118"/>
        <v>126.38148088962393</v>
      </c>
      <c r="H908" s="8">
        <v>904</v>
      </c>
      <c r="I908" s="21">
        <f t="shared" ca="1" si="119"/>
        <v>0.40206263019375643</v>
      </c>
      <c r="J908" s="21">
        <f t="shared" ca="1" si="120"/>
        <v>14.278560862630224</v>
      </c>
      <c r="Q908" s="26"/>
      <c r="R908" s="42"/>
      <c r="S908" s="26"/>
      <c r="T908" s="26"/>
      <c r="U908" s="26"/>
      <c r="V908" s="26"/>
      <c r="W908" s="26"/>
      <c r="X908" s="26"/>
      <c r="Y908" s="26"/>
      <c r="AF908" s="8">
        <v>898</v>
      </c>
      <c r="AG908" s="8">
        <v>1</v>
      </c>
      <c r="AH908" s="8">
        <v>1</v>
      </c>
      <c r="AI908" s="8">
        <v>1</v>
      </c>
      <c r="AJ908" s="8">
        <v>1</v>
      </c>
      <c r="AK908" s="8">
        <v>0.94176228150547925</v>
      </c>
      <c r="AL908" s="8">
        <v>0.14619659835201068</v>
      </c>
      <c r="AM908" s="8">
        <v>0.45001008267577308</v>
      </c>
      <c r="AN908" s="8">
        <v>1</v>
      </c>
      <c r="AO908" s="8">
        <v>1</v>
      </c>
      <c r="AP908" s="8">
        <v>1</v>
      </c>
      <c r="AQ908" s="8">
        <v>1</v>
      </c>
      <c r="AR908" s="8">
        <v>1</v>
      </c>
      <c r="AS908" s="47">
        <v>0.14619659835201068</v>
      </c>
      <c r="AT908" s="47">
        <v>0.87816668832925793</v>
      </c>
      <c r="AU908" s="13">
        <v>0</v>
      </c>
    </row>
    <row r="909" spans="4:47" x14ac:dyDescent="0.25">
      <c r="D909" s="8">
        <v>905</v>
      </c>
      <c r="E909" s="8">
        <f t="shared" ca="1" si="117"/>
        <v>0.28585748571729996</v>
      </c>
      <c r="F909" s="21">
        <f t="shared" ca="1" si="118"/>
        <v>166.94302180937632</v>
      </c>
      <c r="H909" s="8">
        <v>905</v>
      </c>
      <c r="I909" s="21">
        <f t="shared" ca="1" si="119"/>
        <v>0.20822274268791363</v>
      </c>
      <c r="J909" s="21">
        <f t="shared" ca="1" si="120"/>
        <v>1.5917140324648535</v>
      </c>
      <c r="Q909" s="26"/>
      <c r="R909" s="42"/>
      <c r="S909" s="26"/>
      <c r="T909" s="26"/>
      <c r="U909" s="26"/>
      <c r="V909" s="26"/>
      <c r="W909" s="26"/>
      <c r="X909" s="26"/>
      <c r="Y909" s="26"/>
      <c r="AF909" s="8">
        <v>899</v>
      </c>
      <c r="AG909" s="8">
        <v>0</v>
      </c>
      <c r="AH909" s="8">
        <v>0.72191977975437893</v>
      </c>
      <c r="AI909" s="8">
        <v>1</v>
      </c>
      <c r="AJ909" s="8">
        <v>1</v>
      </c>
      <c r="AK909" s="8">
        <v>1</v>
      </c>
      <c r="AL909" s="8">
        <v>1</v>
      </c>
      <c r="AM909" s="8">
        <v>1</v>
      </c>
      <c r="AN909" s="8">
        <v>1</v>
      </c>
      <c r="AO909" s="8">
        <v>1</v>
      </c>
      <c r="AP909" s="8">
        <v>1</v>
      </c>
      <c r="AQ909" s="8">
        <v>1</v>
      </c>
      <c r="AR909" s="8">
        <v>1</v>
      </c>
      <c r="AS909" s="47">
        <v>0</v>
      </c>
      <c r="AT909" s="47">
        <v>0.89373631187156877</v>
      </c>
      <c r="AU909" s="13">
        <v>1</v>
      </c>
    </row>
    <row r="910" spans="4:47" x14ac:dyDescent="0.25">
      <c r="D910" s="8">
        <v>906</v>
      </c>
      <c r="E910" s="8">
        <f t="shared" ca="1" si="117"/>
        <v>4.9677431412301076E-2</v>
      </c>
      <c r="F910" s="21">
        <f t="shared" ca="1" si="118"/>
        <v>351.0422526558815</v>
      </c>
      <c r="H910" s="8">
        <v>906</v>
      </c>
      <c r="I910" s="21">
        <f t="shared" ca="1" si="119"/>
        <v>0.20337946420798725</v>
      </c>
      <c r="J910" s="21">
        <f t="shared" ca="1" si="120"/>
        <v>2.069777383959515</v>
      </c>
      <c r="Q910" s="26"/>
      <c r="R910" s="42"/>
      <c r="S910" s="26"/>
      <c r="T910" s="26"/>
      <c r="U910" s="26"/>
      <c r="V910" s="26"/>
      <c r="W910" s="26"/>
      <c r="X910" s="26"/>
      <c r="Y910" s="26"/>
      <c r="AF910" s="8">
        <v>900</v>
      </c>
      <c r="AG910" s="8">
        <v>1</v>
      </c>
      <c r="AH910" s="8">
        <v>1</v>
      </c>
      <c r="AI910" s="8">
        <v>1</v>
      </c>
      <c r="AJ910" s="8">
        <v>0.95817051611641846</v>
      </c>
      <c r="AK910" s="8">
        <v>0.44925289479931141</v>
      </c>
      <c r="AL910" s="8">
        <v>1</v>
      </c>
      <c r="AM910" s="8">
        <v>0.22905067930813885</v>
      </c>
      <c r="AN910" s="8">
        <v>0.3728957150871734</v>
      </c>
      <c r="AO910" s="8">
        <v>1</v>
      </c>
      <c r="AP910" s="8">
        <v>1</v>
      </c>
      <c r="AQ910" s="8">
        <v>0.48372545621969038</v>
      </c>
      <c r="AR910" s="8">
        <v>0</v>
      </c>
      <c r="AS910" s="47">
        <v>0</v>
      </c>
      <c r="AT910" s="47">
        <v>0.7036823483153879</v>
      </c>
      <c r="AU910" s="13">
        <v>1</v>
      </c>
    </row>
    <row r="911" spans="4:47" x14ac:dyDescent="0.25">
      <c r="D911" s="8">
        <v>907</v>
      </c>
      <c r="E911" s="8">
        <f t="shared" ca="1" si="117"/>
        <v>0.35938761142227493</v>
      </c>
      <c r="F911" s="21">
        <f t="shared" ca="1" si="118"/>
        <v>140.62013520605026</v>
      </c>
      <c r="H911" s="8">
        <v>907</v>
      </c>
      <c r="I911" s="21">
        <f t="shared" ca="1" si="119"/>
        <v>0.41484389494149598</v>
      </c>
      <c r="J911" s="21">
        <f t="shared" ca="1" si="120"/>
        <v>15.203632792062361</v>
      </c>
      <c r="Q911" s="26"/>
      <c r="R911" s="42"/>
      <c r="S911" s="26"/>
      <c r="T911" s="26"/>
      <c r="U911" s="26"/>
      <c r="V911" s="26"/>
      <c r="W911" s="26"/>
      <c r="X911" s="26"/>
      <c r="Y911" s="26"/>
      <c r="AF911" s="8">
        <v>901</v>
      </c>
      <c r="AG911" s="8">
        <v>1</v>
      </c>
      <c r="AH911" s="8">
        <v>1</v>
      </c>
      <c r="AI911" s="8">
        <v>1</v>
      </c>
      <c r="AJ911" s="8">
        <v>1</v>
      </c>
      <c r="AK911" s="8">
        <v>1</v>
      </c>
      <c r="AL911" s="8">
        <v>1</v>
      </c>
      <c r="AM911" s="8">
        <v>1</v>
      </c>
      <c r="AN911" s="8">
        <v>1</v>
      </c>
      <c r="AO911" s="8">
        <v>1</v>
      </c>
      <c r="AP911" s="8">
        <v>1</v>
      </c>
      <c r="AQ911" s="8">
        <v>1</v>
      </c>
      <c r="AR911" s="8">
        <v>1</v>
      </c>
      <c r="AS911" s="47">
        <v>1</v>
      </c>
      <c r="AT911" s="47">
        <v>1</v>
      </c>
      <c r="AU911" s="13">
        <v>0</v>
      </c>
    </row>
    <row r="912" spans="4:47" x14ac:dyDescent="0.25">
      <c r="D912" s="8">
        <v>908</v>
      </c>
      <c r="E912" s="8">
        <f t="shared" ca="1" si="117"/>
        <v>0.80352696239853516</v>
      </c>
      <c r="F912" s="21">
        <f t="shared" ca="1" si="118"/>
        <v>37.88423286012943</v>
      </c>
      <c r="H912" s="8">
        <v>908</v>
      </c>
      <c r="I912" s="21">
        <f t="shared" ca="1" si="119"/>
        <v>0.73258851566336636</v>
      </c>
      <c r="J912" s="21">
        <f t="shared" ca="1" si="120"/>
        <v>38.696335675326054</v>
      </c>
      <c r="Q912" s="26"/>
      <c r="R912" s="42"/>
      <c r="S912" s="26"/>
      <c r="T912" s="26"/>
      <c r="U912" s="26"/>
      <c r="V912" s="26"/>
      <c r="W912" s="26"/>
      <c r="X912" s="26"/>
      <c r="Y912" s="26"/>
      <c r="AF912" s="8">
        <v>902</v>
      </c>
      <c r="AG912" s="8">
        <v>1</v>
      </c>
      <c r="AH912" s="8">
        <v>0.51638098460248982</v>
      </c>
      <c r="AI912" s="8">
        <v>0</v>
      </c>
      <c r="AJ912" s="8">
        <v>0.96435470875876494</v>
      </c>
      <c r="AK912" s="8">
        <v>1</v>
      </c>
      <c r="AL912" s="8">
        <v>1</v>
      </c>
      <c r="AM912" s="8">
        <v>1</v>
      </c>
      <c r="AN912" s="8">
        <v>4.9070514342841515E-2</v>
      </c>
      <c r="AO912" s="8">
        <v>0</v>
      </c>
      <c r="AP912" s="8">
        <v>4.2369661220882628E-2</v>
      </c>
      <c r="AQ912" s="8">
        <v>1</v>
      </c>
      <c r="AR912" s="8">
        <v>1</v>
      </c>
      <c r="AS912" s="47">
        <v>0</v>
      </c>
      <c r="AT912" s="47">
        <v>0.63075055965509075</v>
      </c>
      <c r="AU912" s="13">
        <v>2</v>
      </c>
    </row>
    <row r="913" spans="4:47" x14ac:dyDescent="0.25">
      <c r="D913" s="8">
        <v>909</v>
      </c>
      <c r="E913" s="8">
        <f t="shared" ca="1" si="117"/>
        <v>0.22340906639868752</v>
      </c>
      <c r="F913" s="21">
        <f t="shared" ca="1" si="118"/>
        <v>194.49076917727467</v>
      </c>
      <c r="H913" s="8">
        <v>909</v>
      </c>
      <c r="I913" s="21">
        <f t="shared" ca="1" si="119"/>
        <v>0.86955079998939033</v>
      </c>
      <c r="J913" s="21">
        <f t="shared" ca="1" si="120"/>
        <v>52.852451446701011</v>
      </c>
      <c r="Q913" s="26"/>
      <c r="R913" s="42"/>
      <c r="S913" s="26"/>
      <c r="T913" s="26"/>
      <c r="U913" s="26"/>
      <c r="V913" s="26"/>
      <c r="W913" s="26"/>
      <c r="X913" s="26"/>
      <c r="Y913" s="26"/>
      <c r="AF913" s="8">
        <v>903</v>
      </c>
      <c r="AG913" s="8">
        <v>0.73290493300197757</v>
      </c>
      <c r="AH913" s="8">
        <v>1</v>
      </c>
      <c r="AI913" s="8">
        <v>1</v>
      </c>
      <c r="AJ913" s="8">
        <v>1</v>
      </c>
      <c r="AK913" s="8">
        <v>1</v>
      </c>
      <c r="AL913" s="8">
        <v>0.92019688714887404</v>
      </c>
      <c r="AM913" s="8">
        <v>7.3876476892872883E-2</v>
      </c>
      <c r="AN913" s="8">
        <v>1</v>
      </c>
      <c r="AO913" s="8">
        <v>1</v>
      </c>
      <c r="AP913" s="8">
        <v>1</v>
      </c>
      <c r="AQ913" s="8">
        <v>0.17145157668758959</v>
      </c>
      <c r="AR913" s="8">
        <v>0.59611670691881424</v>
      </c>
      <c r="AS913" s="47">
        <v>7.3876476892872883E-2</v>
      </c>
      <c r="AT913" s="47">
        <v>0.78969670009949999</v>
      </c>
      <c r="AU913" s="13">
        <v>0</v>
      </c>
    </row>
    <row r="914" spans="4:47" x14ac:dyDescent="0.25">
      <c r="D914" s="8">
        <v>910</v>
      </c>
      <c r="E914" s="8">
        <f t="shared" ca="1" si="117"/>
        <v>0.49907116182141642</v>
      </c>
      <c r="F914" s="21">
        <f t="shared" ca="1" si="118"/>
        <v>101.20750639758812</v>
      </c>
      <c r="H914" s="8">
        <v>910</v>
      </c>
      <c r="I914" s="21">
        <f t="shared" ca="1" si="119"/>
        <v>0.85714415861593585</v>
      </c>
      <c r="J914" s="21">
        <f t="shared" ca="1" si="120"/>
        <v>51.258824182690546</v>
      </c>
      <c r="Q914" s="26"/>
      <c r="R914" s="42"/>
      <c r="S914" s="26"/>
      <c r="T914" s="26"/>
      <c r="U914" s="26"/>
      <c r="V914" s="26"/>
      <c r="W914" s="26"/>
      <c r="X914" s="26"/>
      <c r="Y914" s="26"/>
      <c r="AF914" s="8">
        <v>904</v>
      </c>
      <c r="AG914" s="8">
        <v>0</v>
      </c>
      <c r="AH914" s="8">
        <v>0.35158954606257403</v>
      </c>
      <c r="AI914" s="8">
        <v>1</v>
      </c>
      <c r="AJ914" s="8">
        <v>1</v>
      </c>
      <c r="AK914" s="8">
        <v>1</v>
      </c>
      <c r="AL914" s="8">
        <v>1</v>
      </c>
      <c r="AM914" s="8">
        <v>1</v>
      </c>
      <c r="AN914" s="8">
        <v>1</v>
      </c>
      <c r="AO914" s="8">
        <v>1</v>
      </c>
      <c r="AP914" s="8">
        <v>0.96994303190055486</v>
      </c>
      <c r="AQ914" s="8">
        <v>0.66416146913131036</v>
      </c>
      <c r="AR914" s="8">
        <v>0.82877893170136241</v>
      </c>
      <c r="AS914" s="47">
        <v>0</v>
      </c>
      <c r="AT914" s="47">
        <v>0.82062940338452284</v>
      </c>
      <c r="AU914" s="13">
        <v>1</v>
      </c>
    </row>
    <row r="915" spans="4:47" x14ac:dyDescent="0.25">
      <c r="D915" s="8">
        <v>911</v>
      </c>
      <c r="E915" s="8">
        <f t="shared" ca="1" si="117"/>
        <v>0.19597956712588982</v>
      </c>
      <c r="F915" s="21">
        <f t="shared" ca="1" si="118"/>
        <v>208.8485206424161</v>
      </c>
      <c r="H915" s="8">
        <v>911</v>
      </c>
      <c r="I915" s="21">
        <f t="shared" ca="1" si="119"/>
        <v>0.91971915182986652</v>
      </c>
      <c r="J915" s="21">
        <f t="shared" ca="1" si="120"/>
        <v>60.692549053770492</v>
      </c>
      <c r="Q915" s="26"/>
      <c r="R915" s="42"/>
      <c r="S915" s="26"/>
      <c r="T915" s="26"/>
      <c r="U915" s="26"/>
      <c r="V915" s="26"/>
      <c r="W915" s="26"/>
      <c r="X915" s="26"/>
      <c r="Y915" s="26"/>
      <c r="AF915" s="8">
        <v>905</v>
      </c>
      <c r="AG915" s="8">
        <v>0.15716642362531275</v>
      </c>
      <c r="AH915" s="8">
        <v>1</v>
      </c>
      <c r="AI915" s="8">
        <v>1</v>
      </c>
      <c r="AJ915" s="8">
        <v>1</v>
      </c>
      <c r="AK915" s="8">
        <v>1</v>
      </c>
      <c r="AL915" s="8">
        <v>0.51213623466901481</v>
      </c>
      <c r="AM915" s="8">
        <v>1</v>
      </c>
      <c r="AN915" s="8">
        <v>1</v>
      </c>
      <c r="AO915" s="8">
        <v>1</v>
      </c>
      <c r="AP915" s="8">
        <v>0.45280116747627258</v>
      </c>
      <c r="AQ915" s="8">
        <v>0.55151748085918373</v>
      </c>
      <c r="AR915" s="8">
        <v>1</v>
      </c>
      <c r="AS915" s="47">
        <v>0.15716642362531275</v>
      </c>
      <c r="AT915" s="47">
        <v>0.80498248435615094</v>
      </c>
      <c r="AU915" s="13">
        <v>0</v>
      </c>
    </row>
    <row r="916" spans="4:47" x14ac:dyDescent="0.25">
      <c r="D916" s="8">
        <v>912</v>
      </c>
      <c r="E916" s="8">
        <f t="shared" ca="1" si="117"/>
        <v>0.58248080087411613</v>
      </c>
      <c r="F916" s="21">
        <f t="shared" ca="1" si="118"/>
        <v>81.727513073367504</v>
      </c>
      <c r="H916" s="8">
        <v>912</v>
      </c>
      <c r="I916" s="21">
        <f t="shared" ca="1" si="119"/>
        <v>0.89604404376803903</v>
      </c>
      <c r="J916" s="21">
        <f t="shared" ca="1" si="120"/>
        <v>56.64882858604355</v>
      </c>
      <c r="Q916" s="26"/>
      <c r="R916" s="42"/>
      <c r="S916" s="26"/>
      <c r="T916" s="26"/>
      <c r="U916" s="26"/>
      <c r="V916" s="26"/>
      <c r="W916" s="26"/>
      <c r="X916" s="26"/>
      <c r="Y916" s="26"/>
      <c r="AF916" s="8">
        <v>906</v>
      </c>
      <c r="AG916" s="8">
        <v>0.75490974920760512</v>
      </c>
      <c r="AH916" s="8">
        <v>1</v>
      </c>
      <c r="AI916" s="8">
        <v>1</v>
      </c>
      <c r="AJ916" s="8">
        <v>1</v>
      </c>
      <c r="AK916" s="8">
        <v>0.92651072406278545</v>
      </c>
      <c r="AL916" s="8">
        <v>1</v>
      </c>
      <c r="AM916" s="8">
        <v>1</v>
      </c>
      <c r="AN916" s="8">
        <v>1</v>
      </c>
      <c r="AO916" s="8">
        <v>1</v>
      </c>
      <c r="AP916" s="8">
        <v>1</v>
      </c>
      <c r="AQ916" s="8">
        <v>1</v>
      </c>
      <c r="AR916" s="8">
        <v>1</v>
      </c>
      <c r="AS916" s="47">
        <v>0.75490974920760512</v>
      </c>
      <c r="AT916" s="47">
        <v>0.9729425607435126</v>
      </c>
      <c r="AU916" s="13">
        <v>0</v>
      </c>
    </row>
    <row r="917" spans="4:47" x14ac:dyDescent="0.25">
      <c r="D917" s="8">
        <v>913</v>
      </c>
      <c r="E917" s="8">
        <f t="shared" ca="1" si="117"/>
        <v>0.81315727239935853</v>
      </c>
      <c r="F917" s="21">
        <f t="shared" ca="1" si="118"/>
        <v>36.123031433851644</v>
      </c>
      <c r="H917" s="8">
        <v>913</v>
      </c>
      <c r="I917" s="21">
        <f t="shared" ca="1" si="119"/>
        <v>0.67784736677549695</v>
      </c>
      <c r="J917" s="21">
        <f t="shared" ca="1" si="120"/>
        <v>34.2277199353748</v>
      </c>
      <c r="Q917" s="26"/>
      <c r="R917" s="42"/>
      <c r="S917" s="26"/>
      <c r="T917" s="26"/>
      <c r="U917" s="26"/>
      <c r="V917" s="26"/>
      <c r="W917" s="26"/>
      <c r="X917" s="26"/>
      <c r="Y917" s="26"/>
      <c r="AF917" s="8">
        <v>907</v>
      </c>
      <c r="AG917" s="8">
        <v>0.86710801349803546</v>
      </c>
      <c r="AH917" s="8">
        <v>1</v>
      </c>
      <c r="AI917" s="8">
        <v>1</v>
      </c>
      <c r="AJ917" s="8">
        <v>0.77853995313950386</v>
      </c>
      <c r="AK917" s="8">
        <v>0</v>
      </c>
      <c r="AL917" s="8">
        <v>0</v>
      </c>
      <c r="AM917" s="8">
        <v>0.87679042547801322</v>
      </c>
      <c r="AN917" s="8">
        <v>1</v>
      </c>
      <c r="AO917" s="8">
        <v>1</v>
      </c>
      <c r="AP917" s="8">
        <v>1</v>
      </c>
      <c r="AQ917" s="8">
        <v>1</v>
      </c>
      <c r="AR917" s="8">
        <v>0.81650304514703509</v>
      </c>
      <c r="AS917" s="47">
        <v>0</v>
      </c>
      <c r="AT917" s="47">
        <v>0.77733875233424854</v>
      </c>
      <c r="AU917" s="13">
        <v>2</v>
      </c>
    </row>
    <row r="918" spans="4:47" x14ac:dyDescent="0.25">
      <c r="D918" s="8">
        <v>914</v>
      </c>
      <c r="E918" s="8">
        <f t="shared" ca="1" si="117"/>
        <v>0.13589568715442324</v>
      </c>
      <c r="F918" s="21">
        <f t="shared" ca="1" si="118"/>
        <v>248.10956744875108</v>
      </c>
      <c r="H918" s="8">
        <v>914</v>
      </c>
      <c r="I918" s="21">
        <f t="shared" ca="1" si="119"/>
        <v>0.47066048964681217</v>
      </c>
      <c r="J918" s="21">
        <f t="shared" ca="1" si="120"/>
        <v>19.180883669999329</v>
      </c>
      <c r="Q918" s="26"/>
      <c r="R918" s="42"/>
      <c r="S918" s="26"/>
      <c r="T918" s="26"/>
      <c r="U918" s="26"/>
      <c r="V918" s="26"/>
      <c r="W918" s="26"/>
      <c r="X918" s="26"/>
      <c r="Y918" s="26"/>
      <c r="AF918" s="8">
        <v>908</v>
      </c>
      <c r="AG918" s="8">
        <v>1</v>
      </c>
      <c r="AH918" s="8">
        <v>1</v>
      </c>
      <c r="AI918" s="8">
        <v>1</v>
      </c>
      <c r="AJ918" s="8">
        <v>0.77685019727723559</v>
      </c>
      <c r="AK918" s="8">
        <v>0.336928517026301</v>
      </c>
      <c r="AL918" s="8">
        <v>1</v>
      </c>
      <c r="AM918" s="8">
        <v>0.79109721126587829</v>
      </c>
      <c r="AN918" s="8">
        <v>1</v>
      </c>
      <c r="AO918" s="8">
        <v>1</v>
      </c>
      <c r="AP918" s="8">
        <v>1</v>
      </c>
      <c r="AQ918" s="8">
        <v>1</v>
      </c>
      <c r="AR918" s="8">
        <v>1</v>
      </c>
      <c r="AS918" s="47">
        <v>0.336928517026301</v>
      </c>
      <c r="AT918" s="47">
        <v>0.90760083149417703</v>
      </c>
      <c r="AU918" s="13">
        <v>0</v>
      </c>
    </row>
    <row r="919" spans="4:47" x14ac:dyDescent="0.25">
      <c r="D919" s="8">
        <v>915</v>
      </c>
      <c r="E919" s="8">
        <f t="shared" ca="1" si="117"/>
        <v>0.58940368555324274</v>
      </c>
      <c r="F919" s="21">
        <f t="shared" ca="1" si="118"/>
        <v>80.206301472113182</v>
      </c>
      <c r="H919" s="8">
        <v>915</v>
      </c>
      <c r="I919" s="21">
        <f t="shared" ca="1" si="119"/>
        <v>0.359418157788985</v>
      </c>
      <c r="J919" s="21">
        <f t="shared" ca="1" si="120"/>
        <v>11.130244719857446</v>
      </c>
      <c r="Q919" s="26"/>
      <c r="R919" s="42"/>
      <c r="S919" s="26"/>
      <c r="T919" s="26"/>
      <c r="U919" s="26"/>
      <c r="V919" s="26"/>
      <c r="W919" s="26"/>
      <c r="X919" s="26"/>
      <c r="Y919" s="26"/>
      <c r="AF919" s="8">
        <v>909</v>
      </c>
      <c r="AG919" s="8">
        <v>7.3490348811666934E-3</v>
      </c>
      <c r="AH919" s="8">
        <v>1</v>
      </c>
      <c r="AI919" s="8">
        <v>1</v>
      </c>
      <c r="AJ919" s="8">
        <v>1</v>
      </c>
      <c r="AK919" s="8">
        <v>1</v>
      </c>
      <c r="AL919" s="8">
        <v>1</v>
      </c>
      <c r="AM919" s="8">
        <v>1</v>
      </c>
      <c r="AN919" s="8">
        <v>1</v>
      </c>
      <c r="AO919" s="8">
        <v>0.47910847563301406</v>
      </c>
      <c r="AP919" s="8">
        <v>1</v>
      </c>
      <c r="AQ919" s="8">
        <v>0.83863050777484505</v>
      </c>
      <c r="AR919" s="8">
        <v>1</v>
      </c>
      <c r="AS919" s="47">
        <v>7.3490348811666934E-3</v>
      </c>
      <c r="AT919" s="47">
        <v>0.85961640981795051</v>
      </c>
      <c r="AU919" s="13">
        <v>0</v>
      </c>
    </row>
    <row r="920" spans="4:47" x14ac:dyDescent="0.25">
      <c r="D920" s="8">
        <v>916</v>
      </c>
      <c r="E920" s="8">
        <f t="shared" ca="1" si="117"/>
        <v>0.12556904331983576</v>
      </c>
      <c r="F920" s="21">
        <f t="shared" ca="1" si="118"/>
        <v>256.43622880867105</v>
      </c>
      <c r="H920" s="8">
        <v>916</v>
      </c>
      <c r="I920" s="21">
        <f t="shared" ca="1" si="119"/>
        <v>0.14350999553854837</v>
      </c>
      <c r="J920" s="21">
        <f t="shared" ca="1" si="120"/>
        <v>8.6774594183725497</v>
      </c>
      <c r="Q920" s="26"/>
      <c r="R920" s="42"/>
      <c r="S920" s="26"/>
      <c r="T920" s="26"/>
      <c r="U920" s="26"/>
      <c r="V920" s="26"/>
      <c r="W920" s="26"/>
      <c r="X920" s="26"/>
      <c r="Y920" s="26"/>
      <c r="AF920" s="8">
        <v>910</v>
      </c>
      <c r="AG920" s="8">
        <v>1</v>
      </c>
      <c r="AH920" s="8">
        <v>1</v>
      </c>
      <c r="AI920" s="8">
        <v>1</v>
      </c>
      <c r="AJ920" s="8">
        <v>1</v>
      </c>
      <c r="AK920" s="8">
        <v>1</v>
      </c>
      <c r="AL920" s="8">
        <v>1</v>
      </c>
      <c r="AM920" s="8">
        <v>0.50190102251320734</v>
      </c>
      <c r="AN920" s="8">
        <v>0.41075148434409187</v>
      </c>
      <c r="AO920" s="8">
        <v>1</v>
      </c>
      <c r="AP920" s="8">
        <v>1</v>
      </c>
      <c r="AQ920" s="8">
        <v>0.33620627355145793</v>
      </c>
      <c r="AR920" s="8">
        <v>0</v>
      </c>
      <c r="AS920" s="47">
        <v>0</v>
      </c>
      <c r="AT920" s="47">
        <v>0.76816004361402745</v>
      </c>
      <c r="AU920" s="13">
        <v>1</v>
      </c>
    </row>
    <row r="921" spans="4:47" x14ac:dyDescent="0.25">
      <c r="D921" s="8">
        <v>917</v>
      </c>
      <c r="E921" s="8">
        <f t="shared" ca="1" si="117"/>
        <v>0.8096264717138647</v>
      </c>
      <c r="F921" s="21">
        <f t="shared" ca="1" si="118"/>
        <v>36.768034026911494</v>
      </c>
      <c r="H921" s="8">
        <v>917</v>
      </c>
      <c r="I921" s="21">
        <f t="shared" ca="1" si="119"/>
        <v>0.49359856342364761</v>
      </c>
      <c r="J921" s="21">
        <f t="shared" ca="1" si="120"/>
        <v>20.79893816997674</v>
      </c>
      <c r="Q921" s="26"/>
      <c r="R921" s="42"/>
      <c r="S921" s="26"/>
      <c r="T921" s="26"/>
      <c r="U921" s="26"/>
      <c r="V921" s="26"/>
      <c r="W921" s="26"/>
      <c r="X921" s="26"/>
      <c r="Y921" s="26"/>
      <c r="AF921" s="8">
        <v>911</v>
      </c>
      <c r="AG921" s="8">
        <v>1</v>
      </c>
      <c r="AH921" s="8">
        <v>1</v>
      </c>
      <c r="AI921" s="8">
        <v>1</v>
      </c>
      <c r="AJ921" s="8">
        <v>1</v>
      </c>
      <c r="AK921" s="8">
        <v>1</v>
      </c>
      <c r="AL921" s="8">
        <v>1</v>
      </c>
      <c r="AM921" s="8">
        <v>1</v>
      </c>
      <c r="AN921" s="8">
        <v>1</v>
      </c>
      <c r="AO921" s="8">
        <v>1.7466606837600315E-2</v>
      </c>
      <c r="AP921" s="8">
        <v>0.47776159039518284</v>
      </c>
      <c r="AQ921" s="8">
        <v>1</v>
      </c>
      <c r="AR921" s="8">
        <v>0.81301650914082857</v>
      </c>
      <c r="AS921" s="47">
        <v>1.7466606837600315E-2</v>
      </c>
      <c r="AT921" s="47">
        <v>0.85900854600203935</v>
      </c>
      <c r="AU921" s="13">
        <v>0</v>
      </c>
    </row>
    <row r="922" spans="4:47" x14ac:dyDescent="0.25">
      <c r="D922" s="8">
        <v>918</v>
      </c>
      <c r="E922" s="8">
        <f t="shared" ca="1" si="117"/>
        <v>0.29196829737656482</v>
      </c>
      <c r="F922" s="21">
        <f t="shared" ca="1" si="118"/>
        <v>164.54306181873471</v>
      </c>
      <c r="H922" s="8">
        <v>918</v>
      </c>
      <c r="I922" s="21">
        <f t="shared" ca="1" si="119"/>
        <v>0.60793551551367198</v>
      </c>
      <c r="J922" s="21">
        <f t="shared" ca="1" si="120"/>
        <v>28.950326598957865</v>
      </c>
      <c r="Q922" s="26"/>
      <c r="R922" s="42"/>
      <c r="S922" s="26"/>
      <c r="T922" s="26"/>
      <c r="U922" s="26"/>
      <c r="V922" s="26"/>
      <c r="W922" s="26"/>
      <c r="X922" s="26"/>
      <c r="Y922" s="26"/>
      <c r="AF922" s="8">
        <v>912</v>
      </c>
      <c r="AG922" s="8">
        <v>1</v>
      </c>
      <c r="AH922" s="8">
        <v>1</v>
      </c>
      <c r="AI922" s="8">
        <v>1</v>
      </c>
      <c r="AJ922" s="8">
        <v>1</v>
      </c>
      <c r="AK922" s="8">
        <v>0.83115927905483633</v>
      </c>
      <c r="AL922" s="8">
        <v>0</v>
      </c>
      <c r="AM922" s="8">
        <v>0.68265312452938576</v>
      </c>
      <c r="AN922" s="8">
        <v>1</v>
      </c>
      <c r="AO922" s="8">
        <v>1</v>
      </c>
      <c r="AP922" s="8">
        <v>1</v>
      </c>
      <c r="AQ922" s="8">
        <v>1</v>
      </c>
      <c r="AR922" s="8">
        <v>1</v>
      </c>
      <c r="AS922" s="47">
        <v>0</v>
      </c>
      <c r="AT922" s="47">
        <v>0.87651557400304347</v>
      </c>
      <c r="AU922" s="13">
        <v>1</v>
      </c>
    </row>
    <row r="923" spans="4:47" x14ac:dyDescent="0.25">
      <c r="D923" s="8">
        <v>919</v>
      </c>
      <c r="E923" s="8">
        <f t="shared" ca="1" si="117"/>
        <v>0.90961211511864126</v>
      </c>
      <c r="F923" s="21">
        <f t="shared" ca="1" si="118"/>
        <v>18.60142312594262</v>
      </c>
      <c r="H923" s="8">
        <v>919</v>
      </c>
      <c r="I923" s="21">
        <f t="shared" ca="1" si="119"/>
        <v>0.69413927784359619</v>
      </c>
      <c r="J923" s="21">
        <f t="shared" ca="1" si="120"/>
        <v>35.518780368807427</v>
      </c>
      <c r="Q923" s="26"/>
      <c r="R923" s="42"/>
      <c r="S923" s="26"/>
      <c r="T923" s="26"/>
      <c r="U923" s="26"/>
      <c r="V923" s="26"/>
      <c r="W923" s="26"/>
      <c r="X923" s="26"/>
      <c r="Y923" s="26"/>
      <c r="AF923" s="8">
        <v>913</v>
      </c>
      <c r="AG923" s="8">
        <v>1</v>
      </c>
      <c r="AH923" s="8">
        <v>1</v>
      </c>
      <c r="AI923" s="8">
        <v>0.10532009922040274</v>
      </c>
      <c r="AJ923" s="8">
        <v>0.5641211960350726</v>
      </c>
      <c r="AK923" s="8">
        <v>1</v>
      </c>
      <c r="AL923" s="8">
        <v>1</v>
      </c>
      <c r="AM923" s="8">
        <v>1</v>
      </c>
      <c r="AN923" s="8">
        <v>1</v>
      </c>
      <c r="AO923" s="8">
        <v>1</v>
      </c>
      <c r="AP923" s="8">
        <v>1</v>
      </c>
      <c r="AQ923" s="8">
        <v>1</v>
      </c>
      <c r="AR923" s="8">
        <v>1</v>
      </c>
      <c r="AS923" s="47">
        <v>0.10532009922040274</v>
      </c>
      <c r="AT923" s="47">
        <v>0.88818783275858815</v>
      </c>
      <c r="AU923" s="13">
        <v>0</v>
      </c>
    </row>
    <row r="924" spans="4:47" x14ac:dyDescent="0.25">
      <c r="D924" s="8">
        <v>920</v>
      </c>
      <c r="E924" s="8">
        <f t="shared" ca="1" si="117"/>
        <v>0.39937566877609898</v>
      </c>
      <c r="F924" s="21">
        <f t="shared" ca="1" si="118"/>
        <v>128.19812993108113</v>
      </c>
      <c r="H924" s="8">
        <v>920</v>
      </c>
      <c r="I924" s="21">
        <f t="shared" ca="1" si="119"/>
        <v>0.75194292513331062</v>
      </c>
      <c r="J924" s="21">
        <f t="shared" ca="1" si="120"/>
        <v>40.381656119895318</v>
      </c>
      <c r="R924" s="1"/>
      <c r="AF924" s="8">
        <v>914</v>
      </c>
      <c r="AG924" s="8">
        <v>1</v>
      </c>
      <c r="AH924" s="8">
        <v>1</v>
      </c>
      <c r="AI924" s="8">
        <v>0.19489503710041567</v>
      </c>
      <c r="AJ924" s="8">
        <v>0.22354275549490316</v>
      </c>
      <c r="AK924" s="8">
        <v>1</v>
      </c>
      <c r="AL924" s="8">
        <v>0.13023960072071836</v>
      </c>
      <c r="AM924" s="8">
        <v>0.11814946336239847</v>
      </c>
      <c r="AN924" s="8">
        <v>1</v>
      </c>
      <c r="AO924" s="8">
        <v>1</v>
      </c>
      <c r="AP924" s="8">
        <v>1</v>
      </c>
      <c r="AQ924" s="8">
        <v>0.34181789240804694</v>
      </c>
      <c r="AR924" s="8">
        <v>0.31085969204286812</v>
      </c>
      <c r="AS924" s="47">
        <v>0.11814946336239847</v>
      </c>
      <c r="AT924" s="47">
        <v>0.60879188335996215</v>
      </c>
      <c r="AU924" s="13">
        <v>0</v>
      </c>
    </row>
    <row r="925" spans="4:47" x14ac:dyDescent="0.25">
      <c r="D925" s="8">
        <v>921</v>
      </c>
      <c r="E925" s="8">
        <f t="shared" ca="1" si="117"/>
        <v>0.94215827615377945</v>
      </c>
      <c r="F925" s="21">
        <f t="shared" ca="1" si="118"/>
        <v>12.541459882193944</v>
      </c>
      <c r="H925" s="8">
        <v>921</v>
      </c>
      <c r="I925" s="21">
        <f t="shared" ca="1" si="119"/>
        <v>0.49230169372461263</v>
      </c>
      <c r="J925" s="21">
        <f t="shared" ca="1" si="120"/>
        <v>20.707546977347707</v>
      </c>
      <c r="R925" s="1"/>
      <c r="AF925" s="8">
        <v>915</v>
      </c>
      <c r="AG925" s="8">
        <v>1</v>
      </c>
      <c r="AH925" s="8">
        <v>1</v>
      </c>
      <c r="AI925" s="8">
        <v>1</v>
      </c>
      <c r="AJ925" s="8">
        <v>1</v>
      </c>
      <c r="AK925" s="8">
        <v>1</v>
      </c>
      <c r="AL925" s="8">
        <v>1</v>
      </c>
      <c r="AM925" s="8">
        <v>1</v>
      </c>
      <c r="AN925" s="8">
        <v>1</v>
      </c>
      <c r="AO925" s="8">
        <v>1</v>
      </c>
      <c r="AP925" s="8">
        <v>1</v>
      </c>
      <c r="AQ925" s="8">
        <v>1</v>
      </c>
      <c r="AR925" s="8">
        <v>1</v>
      </c>
      <c r="AS925" s="47">
        <v>1</v>
      </c>
      <c r="AT925" s="47">
        <v>1</v>
      </c>
      <c r="AU925" s="13">
        <v>0</v>
      </c>
    </row>
    <row r="926" spans="4:47" x14ac:dyDescent="0.25">
      <c r="D926" s="8">
        <v>922</v>
      </c>
      <c r="E926" s="8">
        <f t="shared" ca="1" si="117"/>
        <v>0.30574961411668489</v>
      </c>
      <c r="F926" s="21">
        <f t="shared" ca="1" si="118"/>
        <v>159.2883402507766</v>
      </c>
      <c r="H926" s="8">
        <v>922</v>
      </c>
      <c r="I926" s="21">
        <f t="shared" ca="1" si="119"/>
        <v>0.78339044615608999</v>
      </c>
      <c r="J926" s="21">
        <f t="shared" ca="1" si="120"/>
        <v>43.27911877045414</v>
      </c>
      <c r="R926" s="1"/>
      <c r="AF926" s="8">
        <v>916</v>
      </c>
      <c r="AG926" s="8">
        <v>0.48426052785995827</v>
      </c>
      <c r="AH926" s="8">
        <v>0.98908229924797653</v>
      </c>
      <c r="AI926" s="8">
        <v>1</v>
      </c>
      <c r="AJ926" s="8">
        <v>1</v>
      </c>
      <c r="AK926" s="8">
        <v>1</v>
      </c>
      <c r="AL926" s="8">
        <v>1</v>
      </c>
      <c r="AM926" s="8">
        <v>1</v>
      </c>
      <c r="AN926" s="8">
        <v>1</v>
      </c>
      <c r="AO926" s="8">
        <v>0.5479260106207221</v>
      </c>
      <c r="AP926" s="8">
        <v>0.96010259522858354</v>
      </c>
      <c r="AQ926" s="8">
        <v>1</v>
      </c>
      <c r="AR926" s="8">
        <v>1</v>
      </c>
      <c r="AS926" s="47">
        <v>0.48426052785995827</v>
      </c>
      <c r="AT926" s="47">
        <v>0.91481463428304055</v>
      </c>
      <c r="AU926" s="13">
        <v>0</v>
      </c>
    </row>
    <row r="927" spans="4:47" x14ac:dyDescent="0.25">
      <c r="D927" s="8">
        <v>923</v>
      </c>
      <c r="E927" s="8">
        <f t="shared" ca="1" si="117"/>
        <v>0.56743940492835288</v>
      </c>
      <c r="F927" s="21">
        <f t="shared" ca="1" si="118"/>
        <v>85.078396448893145</v>
      </c>
      <c r="H927" s="8">
        <v>923</v>
      </c>
      <c r="I927" s="21">
        <f t="shared" ca="1" si="119"/>
        <v>0.82880341311898709</v>
      </c>
      <c r="J927" s="21">
        <f t="shared" ca="1" si="120"/>
        <v>47.938300120946622</v>
      </c>
      <c r="R927" s="1"/>
      <c r="AF927" s="8">
        <v>917</v>
      </c>
      <c r="AG927" s="8">
        <v>1</v>
      </c>
      <c r="AH927" s="8">
        <v>1</v>
      </c>
      <c r="AI927" s="8">
        <v>1</v>
      </c>
      <c r="AJ927" s="8">
        <v>0.65651400838614793</v>
      </c>
      <c r="AK927" s="8">
        <v>1</v>
      </c>
      <c r="AL927" s="8">
        <v>1</v>
      </c>
      <c r="AM927" s="8">
        <v>0.46347128485532235</v>
      </c>
      <c r="AN927" s="8">
        <v>0.68737079111569099</v>
      </c>
      <c r="AO927" s="8">
        <v>1</v>
      </c>
      <c r="AP927" s="8">
        <v>1</v>
      </c>
      <c r="AQ927" s="8">
        <v>0.80211840259071321</v>
      </c>
      <c r="AR927" s="8">
        <v>1</v>
      </c>
      <c r="AS927" s="47">
        <v>0.46347128485532235</v>
      </c>
      <c r="AT927" s="47">
        <v>0.88338377173810201</v>
      </c>
      <c r="AU927" s="13">
        <v>0</v>
      </c>
    </row>
    <row r="928" spans="4:47" x14ac:dyDescent="0.25">
      <c r="D928" s="8">
        <v>924</v>
      </c>
      <c r="E928" s="8">
        <f t="shared" ca="1" si="117"/>
        <v>0.63763994689587278</v>
      </c>
      <c r="F928" s="21">
        <f t="shared" ca="1" si="118"/>
        <v>69.941306168911396</v>
      </c>
      <c r="H928" s="8">
        <v>924</v>
      </c>
      <c r="I928" s="21">
        <f t="shared" ca="1" si="119"/>
        <v>0.503274100768625</v>
      </c>
      <c r="J928" s="21">
        <f t="shared" ca="1" si="120"/>
        <v>21.480694324267212</v>
      </c>
      <c r="R928" s="1"/>
      <c r="AF928" s="8">
        <v>918</v>
      </c>
      <c r="AG928" s="8">
        <v>1</v>
      </c>
      <c r="AH928" s="8">
        <v>1</v>
      </c>
      <c r="AI928" s="8">
        <v>1</v>
      </c>
      <c r="AJ928" s="8">
        <v>1</v>
      </c>
      <c r="AK928" s="8">
        <v>1</v>
      </c>
      <c r="AL928" s="8">
        <v>0.65796574382620743</v>
      </c>
      <c r="AM928" s="8">
        <v>0</v>
      </c>
      <c r="AN928" s="8">
        <v>0</v>
      </c>
      <c r="AO928" s="8">
        <v>9.7838095878250902E-2</v>
      </c>
      <c r="AP928" s="8">
        <v>1</v>
      </c>
      <c r="AQ928" s="8">
        <v>1</v>
      </c>
      <c r="AR928" s="8">
        <v>0.88595682195403735</v>
      </c>
      <c r="AS928" s="47">
        <v>0</v>
      </c>
      <c r="AT928" s="47">
        <v>0.71818842923755866</v>
      </c>
      <c r="AU928" s="13">
        <v>2</v>
      </c>
    </row>
    <row r="929" spans="4:47" x14ac:dyDescent="0.25">
      <c r="D929" s="8">
        <v>925</v>
      </c>
      <c r="E929" s="8">
        <f t="shared" ca="1" si="117"/>
        <v>0.4997914424727905</v>
      </c>
      <c r="F929" s="21">
        <f t="shared" ca="1" si="118"/>
        <v>101.02896172800415</v>
      </c>
      <c r="H929" s="8">
        <v>925</v>
      </c>
      <c r="I929" s="21">
        <f t="shared" ca="1" si="119"/>
        <v>0.47594260177225622</v>
      </c>
      <c r="J929" s="21">
        <f t="shared" ca="1" si="120"/>
        <v>19.55389739857155</v>
      </c>
      <c r="R929" s="1"/>
      <c r="AF929" s="8">
        <v>919</v>
      </c>
      <c r="AG929" s="8">
        <v>1</v>
      </c>
      <c r="AH929" s="8">
        <v>1</v>
      </c>
      <c r="AI929" s="8">
        <v>1</v>
      </c>
      <c r="AJ929" s="8">
        <v>0.76906193616232488</v>
      </c>
      <c r="AK929" s="8">
        <v>1</v>
      </c>
      <c r="AL929" s="8">
        <v>1</v>
      </c>
      <c r="AM929" s="8">
        <v>1</v>
      </c>
      <c r="AN929" s="8">
        <v>0.67049725663298065</v>
      </c>
      <c r="AO929" s="8">
        <v>1</v>
      </c>
      <c r="AP929" s="8">
        <v>0.92454333330932703</v>
      </c>
      <c r="AQ929" s="8">
        <v>0.81986015452251493</v>
      </c>
      <c r="AR929" s="8">
        <v>1</v>
      </c>
      <c r="AS929" s="47">
        <v>0.67049725663298065</v>
      </c>
      <c r="AT929" s="47">
        <v>0.93181896166782663</v>
      </c>
      <c r="AU929" s="13">
        <v>0</v>
      </c>
    </row>
    <row r="930" spans="4:47" x14ac:dyDescent="0.25">
      <c r="D930" s="8">
        <v>926</v>
      </c>
      <c r="E930" s="8">
        <f t="shared" ca="1" si="117"/>
        <v>0.75017805350239408</v>
      </c>
      <c r="F930" s="21">
        <f t="shared" ca="1" si="118"/>
        <v>47.78432390597969</v>
      </c>
      <c r="H930" s="8">
        <v>926</v>
      </c>
      <c r="I930" s="21">
        <f t="shared" ca="1" si="119"/>
        <v>0.26816786516507896</v>
      </c>
      <c r="J930" s="21">
        <f t="shared" ca="1" si="120"/>
        <v>3.8682328147756628</v>
      </c>
      <c r="R930" s="1"/>
      <c r="AF930" s="8">
        <v>920</v>
      </c>
      <c r="AG930" s="8">
        <v>1</v>
      </c>
      <c r="AH930" s="8">
        <v>1</v>
      </c>
      <c r="AI930" s="8">
        <v>1</v>
      </c>
      <c r="AJ930" s="8">
        <v>1</v>
      </c>
      <c r="AK930" s="8">
        <v>0.68534423868362448</v>
      </c>
      <c r="AL930" s="8">
        <v>0.78063995868457525</v>
      </c>
      <c r="AM930" s="8">
        <v>0.69527747008537366</v>
      </c>
      <c r="AN930" s="8">
        <v>0.15916629763946291</v>
      </c>
      <c r="AO930" s="8">
        <v>1</v>
      </c>
      <c r="AP930" s="8">
        <v>1</v>
      </c>
      <c r="AQ930" s="8">
        <v>1</v>
      </c>
      <c r="AR930" s="8">
        <v>0.31945158938610657</v>
      </c>
      <c r="AS930" s="47">
        <v>0.15916629763946291</v>
      </c>
      <c r="AT930" s="47">
        <v>0.80015240063059956</v>
      </c>
      <c r="AU930" s="13">
        <v>0</v>
      </c>
    </row>
    <row r="931" spans="4:47" x14ac:dyDescent="0.25">
      <c r="D931" s="8">
        <v>927</v>
      </c>
      <c r="E931" s="8">
        <f t="shared" ca="1" si="117"/>
        <v>0.79951895762740155</v>
      </c>
      <c r="F931" s="21">
        <f t="shared" ca="1" si="118"/>
        <v>38.619127630330546</v>
      </c>
      <c r="H931" s="8">
        <v>927</v>
      </c>
      <c r="I931" s="21">
        <f t="shared" ca="1" si="119"/>
        <v>0.50059366930675075</v>
      </c>
      <c r="J931" s="21">
        <f t="shared" ca="1" si="120"/>
        <v>21.291829699920495</v>
      </c>
      <c r="R931" s="1"/>
      <c r="AF931" s="8">
        <v>921</v>
      </c>
      <c r="AG931" s="8">
        <v>0.29575742199156063</v>
      </c>
      <c r="AH931" s="8">
        <v>0</v>
      </c>
      <c r="AI931" s="8">
        <v>0.99209277506287763</v>
      </c>
      <c r="AJ931" s="8">
        <v>1</v>
      </c>
      <c r="AK931" s="8">
        <v>1</v>
      </c>
      <c r="AL931" s="8">
        <v>1</v>
      </c>
      <c r="AM931" s="8">
        <v>1</v>
      </c>
      <c r="AN931" s="8">
        <v>1</v>
      </c>
      <c r="AO931" s="8">
        <v>1</v>
      </c>
      <c r="AP931" s="8">
        <v>1</v>
      </c>
      <c r="AQ931" s="8">
        <v>1</v>
      </c>
      <c r="AR931" s="8">
        <v>1</v>
      </c>
      <c r="AS931" s="47">
        <v>0</v>
      </c>
      <c r="AT931" s="47">
        <v>0.86280371536626732</v>
      </c>
      <c r="AU931" s="13">
        <v>1</v>
      </c>
    </row>
    <row r="932" spans="4:47" x14ac:dyDescent="0.25">
      <c r="D932" s="8">
        <v>928</v>
      </c>
      <c r="E932" s="8">
        <f t="shared" ca="1" si="117"/>
        <v>0.69660157140093104</v>
      </c>
      <c r="F932" s="21">
        <f t="shared" ca="1" si="118"/>
        <v>58.069880440968696</v>
      </c>
      <c r="H932" s="8">
        <v>928</v>
      </c>
      <c r="I932" s="21">
        <f t="shared" ca="1" si="119"/>
        <v>0.20471192308035657</v>
      </c>
      <c r="J932" s="21">
        <f t="shared" ca="1" si="120"/>
        <v>1.9375868422017035</v>
      </c>
      <c r="R932" s="1"/>
      <c r="AF932" s="8">
        <v>922</v>
      </c>
      <c r="AG932" s="8">
        <v>0.62988834950632622</v>
      </c>
      <c r="AH932" s="8">
        <v>1</v>
      </c>
      <c r="AI932" s="8">
        <v>1</v>
      </c>
      <c r="AJ932" s="8">
        <v>1</v>
      </c>
      <c r="AK932" s="8">
        <v>1</v>
      </c>
      <c r="AL932" s="8">
        <v>1</v>
      </c>
      <c r="AM932" s="8">
        <v>1</v>
      </c>
      <c r="AN932" s="8">
        <v>1</v>
      </c>
      <c r="AO932" s="8">
        <v>1</v>
      </c>
      <c r="AP932" s="8">
        <v>1</v>
      </c>
      <c r="AQ932" s="8">
        <v>1</v>
      </c>
      <c r="AR932" s="8">
        <v>1</v>
      </c>
      <c r="AS932" s="47">
        <v>0.62988834950632622</v>
      </c>
      <c r="AT932" s="47">
        <v>0.96856585982108523</v>
      </c>
      <c r="AU932" s="13">
        <v>0</v>
      </c>
    </row>
    <row r="933" spans="4:47" x14ac:dyDescent="0.25">
      <c r="D933" s="8">
        <v>929</v>
      </c>
      <c r="E933" s="8">
        <f t="shared" ca="1" si="117"/>
        <v>0.38913304580445007</v>
      </c>
      <c r="F933" s="21">
        <f t="shared" ca="1" si="118"/>
        <v>131.27624027245309</v>
      </c>
      <c r="H933" s="8">
        <v>929</v>
      </c>
      <c r="I933" s="21">
        <f t="shared" ca="1" si="119"/>
        <v>0.58922703685526767</v>
      </c>
      <c r="J933" s="21">
        <f t="shared" ca="1" si="120"/>
        <v>27.59025201648673</v>
      </c>
      <c r="R933" s="1"/>
      <c r="AF933" s="8">
        <v>923</v>
      </c>
      <c r="AG933" s="8">
        <v>1</v>
      </c>
      <c r="AH933" s="8">
        <v>1</v>
      </c>
      <c r="AI933" s="8">
        <v>1</v>
      </c>
      <c r="AJ933" s="8">
        <v>0.84595580671035953</v>
      </c>
      <c r="AK933" s="8">
        <v>1</v>
      </c>
      <c r="AL933" s="8">
        <v>1</v>
      </c>
      <c r="AM933" s="8">
        <v>1</v>
      </c>
      <c r="AN933" s="8">
        <v>1</v>
      </c>
      <c r="AO933" s="8">
        <v>1</v>
      </c>
      <c r="AP933" s="8">
        <v>1</v>
      </c>
      <c r="AQ933" s="8">
        <v>0.17837088111239913</v>
      </c>
      <c r="AR933" s="8">
        <v>0</v>
      </c>
      <c r="AS933" s="47">
        <v>0</v>
      </c>
      <c r="AT933" s="47">
        <v>0.83487616612241855</v>
      </c>
      <c r="AU933" s="13">
        <v>1</v>
      </c>
    </row>
    <row r="934" spans="4:47" x14ac:dyDescent="0.25">
      <c r="D934" s="8">
        <v>930</v>
      </c>
      <c r="E934" s="8">
        <f t="shared" ca="1" si="117"/>
        <v>0.5243777604752593</v>
      </c>
      <c r="F934" s="21">
        <f t="shared" ca="1" si="118"/>
        <v>95.051253974826281</v>
      </c>
      <c r="H934" s="8">
        <v>930</v>
      </c>
      <c r="I934" s="21">
        <f t="shared" ca="1" si="119"/>
        <v>0.96576821049137229</v>
      </c>
      <c r="J934" s="21">
        <f t="shared" ca="1" si="120"/>
        <v>72.463556005452318</v>
      </c>
      <c r="R934" s="1"/>
      <c r="AF934" s="8">
        <v>924</v>
      </c>
      <c r="AG934" s="8">
        <v>1</v>
      </c>
      <c r="AH934" s="8">
        <v>0.34691590280453966</v>
      </c>
      <c r="AI934" s="8">
        <v>0.2325347424245387</v>
      </c>
      <c r="AJ934" s="8">
        <v>1</v>
      </c>
      <c r="AK934" s="8">
        <v>1</v>
      </c>
      <c r="AL934" s="8">
        <v>1</v>
      </c>
      <c r="AM934" s="8">
        <v>1</v>
      </c>
      <c r="AN934" s="8">
        <v>1</v>
      </c>
      <c r="AO934" s="8">
        <v>1</v>
      </c>
      <c r="AP934" s="8">
        <v>1</v>
      </c>
      <c r="AQ934" s="8">
        <v>1</v>
      </c>
      <c r="AR934" s="8">
        <v>0.31928674127618339</v>
      </c>
      <c r="AS934" s="47">
        <v>0.2325347424245387</v>
      </c>
      <c r="AT934" s="47">
        <v>0.82690441444725893</v>
      </c>
      <c r="AU934" s="13">
        <v>0</v>
      </c>
    </row>
    <row r="935" spans="4:47" x14ac:dyDescent="0.25">
      <c r="D935" s="8">
        <v>931</v>
      </c>
      <c r="E935" s="8">
        <f t="shared" ca="1" si="117"/>
        <v>0.54902348195981499</v>
      </c>
      <c r="F935" s="21">
        <f t="shared" ca="1" si="118"/>
        <v>89.271302382279998</v>
      </c>
      <c r="H935" s="8">
        <v>931</v>
      </c>
      <c r="I935" s="21">
        <f t="shared" ca="1" si="119"/>
        <v>0.63919784291533055</v>
      </c>
      <c r="J935" s="21">
        <f t="shared" ca="1" si="120"/>
        <v>31.265779498841219</v>
      </c>
      <c r="R935" s="1"/>
      <c r="AF935" s="8">
        <v>925</v>
      </c>
      <c r="AG935" s="8">
        <v>0.84580038256559242</v>
      </c>
      <c r="AH935" s="8">
        <v>1</v>
      </c>
      <c r="AI935" s="8">
        <v>1</v>
      </c>
      <c r="AJ935" s="8">
        <v>1</v>
      </c>
      <c r="AK935" s="8">
        <v>1</v>
      </c>
      <c r="AL935" s="8">
        <v>1</v>
      </c>
      <c r="AM935" s="8">
        <v>1</v>
      </c>
      <c r="AN935" s="8">
        <v>1</v>
      </c>
      <c r="AO935" s="8">
        <v>1</v>
      </c>
      <c r="AP935" s="8">
        <v>0.59326096516756921</v>
      </c>
      <c r="AQ935" s="8">
        <v>1</v>
      </c>
      <c r="AR935" s="8">
        <v>0.92025091425391781</v>
      </c>
      <c r="AS935" s="47">
        <v>0.59326096516756921</v>
      </c>
      <c r="AT935" s="47">
        <v>0.94558542499068343</v>
      </c>
      <c r="AU935" s="13">
        <v>0</v>
      </c>
    </row>
    <row r="936" spans="4:47" x14ac:dyDescent="0.25">
      <c r="D936" s="8">
        <v>932</v>
      </c>
      <c r="E936" s="8">
        <f t="shared" ca="1" si="117"/>
        <v>0.77624136719213366</v>
      </c>
      <c r="F936" s="21">
        <f t="shared" ca="1" si="118"/>
        <v>42.913217605696765</v>
      </c>
      <c r="H936" s="8">
        <v>932</v>
      </c>
      <c r="I936" s="21">
        <f t="shared" ca="1" si="119"/>
        <v>0.29496531690363448</v>
      </c>
      <c r="J936" s="21">
        <f t="shared" ca="1" si="120"/>
        <v>6.1008697599664483</v>
      </c>
      <c r="R936" s="1"/>
      <c r="AF936" s="8">
        <v>926</v>
      </c>
      <c r="AG936" s="8">
        <v>0.79559872602535064</v>
      </c>
      <c r="AH936" s="8">
        <v>0.14373963601714682</v>
      </c>
      <c r="AI936" s="8">
        <v>0.52658441790235</v>
      </c>
      <c r="AJ936" s="8">
        <v>1</v>
      </c>
      <c r="AK936" s="8">
        <v>1</v>
      </c>
      <c r="AL936" s="8">
        <v>0.47855915186616282</v>
      </c>
      <c r="AM936" s="8">
        <v>0.47605392862897133</v>
      </c>
      <c r="AN936" s="8">
        <v>1</v>
      </c>
      <c r="AO936" s="8">
        <v>1</v>
      </c>
      <c r="AP936" s="8">
        <v>1</v>
      </c>
      <c r="AQ936" s="8">
        <v>0.44645920236459158</v>
      </c>
      <c r="AR936" s="8">
        <v>1</v>
      </c>
      <c r="AS936" s="47">
        <v>0.14373963601714682</v>
      </c>
      <c r="AT936" s="47">
        <v>0.74389208132783446</v>
      </c>
      <c r="AU936" s="13">
        <v>0</v>
      </c>
    </row>
    <row r="937" spans="4:47" x14ac:dyDescent="0.25">
      <c r="D937" s="8">
        <v>933</v>
      </c>
      <c r="E937" s="8">
        <f t="shared" ca="1" si="117"/>
        <v>0.9196601284915118</v>
      </c>
      <c r="F937" s="21">
        <f t="shared" ca="1" si="118"/>
        <v>16.751175075757104</v>
      </c>
      <c r="H937" s="8">
        <v>933</v>
      </c>
      <c r="I937" s="21">
        <f t="shared" ca="1" si="119"/>
        <v>8.1988035205049936E-2</v>
      </c>
      <c r="J937" s="21">
        <f t="shared" ca="1" si="120"/>
        <v>17.873166541894953</v>
      </c>
      <c r="R937" s="1"/>
      <c r="AF937" s="8">
        <v>927</v>
      </c>
      <c r="AG937" s="8">
        <v>0.40892251165590304</v>
      </c>
      <c r="AH937" s="8">
        <v>0.83881581058839016</v>
      </c>
      <c r="AI937" s="8">
        <v>1</v>
      </c>
      <c r="AJ937" s="8">
        <v>1</v>
      </c>
      <c r="AK937" s="8">
        <v>1</v>
      </c>
      <c r="AL937" s="8">
        <v>1</v>
      </c>
      <c r="AM937" s="8">
        <v>1</v>
      </c>
      <c r="AN937" s="8">
        <v>1</v>
      </c>
      <c r="AO937" s="8">
        <v>1</v>
      </c>
      <c r="AP937" s="8">
        <v>0.99420060087305173</v>
      </c>
      <c r="AQ937" s="8">
        <v>0</v>
      </c>
      <c r="AR937" s="8">
        <v>0.93801185525996023</v>
      </c>
      <c r="AS937" s="47">
        <v>0</v>
      </c>
      <c r="AT937" s="47">
        <v>0.84948500465186649</v>
      </c>
      <c r="AU937" s="13">
        <v>1</v>
      </c>
    </row>
    <row r="938" spans="4:47" x14ac:dyDescent="0.25">
      <c r="D938" s="8">
        <v>934</v>
      </c>
      <c r="E938" s="8">
        <f t="shared" ca="1" si="117"/>
        <v>0.34441704829045705</v>
      </c>
      <c r="F938" s="21">
        <f t="shared" ca="1" si="118"/>
        <v>145.57460972030111</v>
      </c>
      <c r="H938" s="8">
        <v>934</v>
      </c>
      <c r="I938" s="21">
        <f t="shared" ca="1" si="119"/>
        <v>0.64771409763768872</v>
      </c>
      <c r="J938" s="21">
        <f t="shared" ca="1" si="120"/>
        <v>31.907818709493259</v>
      </c>
      <c r="R938" s="1"/>
      <c r="AF938" s="8">
        <v>928</v>
      </c>
      <c r="AG938" s="8">
        <v>0.16632160330458823</v>
      </c>
      <c r="AH938" s="8">
        <v>0.10535385055144227</v>
      </c>
      <c r="AI938" s="8">
        <v>1</v>
      </c>
      <c r="AJ938" s="8">
        <v>1</v>
      </c>
      <c r="AK938" s="8">
        <v>1</v>
      </c>
      <c r="AL938" s="8">
        <v>1</v>
      </c>
      <c r="AM938" s="8">
        <v>1</v>
      </c>
      <c r="AN938" s="8">
        <v>1</v>
      </c>
      <c r="AO938" s="8">
        <v>1</v>
      </c>
      <c r="AP938" s="8">
        <v>1</v>
      </c>
      <c r="AQ938" s="8">
        <v>0.44439743089509043</v>
      </c>
      <c r="AR938" s="8">
        <v>0</v>
      </c>
      <c r="AS938" s="47">
        <v>0</v>
      </c>
      <c r="AT938" s="47">
        <v>0.72996657656091868</v>
      </c>
      <c r="AU938" s="13">
        <v>1</v>
      </c>
    </row>
    <row r="939" spans="4:47" x14ac:dyDescent="0.25">
      <c r="D939" s="8">
        <v>935</v>
      </c>
      <c r="E939" s="8">
        <f t="shared" ca="1" si="117"/>
        <v>0.55957617160106887</v>
      </c>
      <c r="F939" s="21">
        <f t="shared" ca="1" si="118"/>
        <v>86.856138567215041</v>
      </c>
      <c r="H939" s="8">
        <v>935</v>
      </c>
      <c r="I939" s="21">
        <f t="shared" ca="1" si="119"/>
        <v>0.79810973620720393</v>
      </c>
      <c r="J939" s="21">
        <f t="shared" ca="1" si="120"/>
        <v>44.718130959245286</v>
      </c>
      <c r="R939" s="1"/>
      <c r="AF939" s="8">
        <v>929</v>
      </c>
      <c r="AG939" s="8">
        <v>1</v>
      </c>
      <c r="AH939" s="8">
        <v>1</v>
      </c>
      <c r="AI939" s="8">
        <v>1</v>
      </c>
      <c r="AJ939" s="8">
        <v>1</v>
      </c>
      <c r="AK939" s="8">
        <v>1</v>
      </c>
      <c r="AL939" s="8">
        <v>1</v>
      </c>
      <c r="AM939" s="8">
        <v>0.3630008949311882</v>
      </c>
      <c r="AN939" s="8">
        <v>0.12469556042971465</v>
      </c>
      <c r="AO939" s="8">
        <v>1</v>
      </c>
      <c r="AP939" s="8">
        <v>1</v>
      </c>
      <c r="AQ939" s="8">
        <v>1</v>
      </c>
      <c r="AR939" s="8">
        <v>1</v>
      </c>
      <c r="AS939" s="47">
        <v>0.12469556042971465</v>
      </c>
      <c r="AT939" s="47">
        <v>0.87155778114024107</v>
      </c>
      <c r="AU939" s="13">
        <v>0</v>
      </c>
    </row>
    <row r="940" spans="4:47" x14ac:dyDescent="0.25">
      <c r="D940" s="8">
        <v>936</v>
      </c>
      <c r="E940" s="8">
        <f t="shared" ca="1" si="117"/>
        <v>0.29734451806228313</v>
      </c>
      <c r="F940" s="21">
        <f t="shared" ca="1" si="118"/>
        <v>162.46781140727009</v>
      </c>
      <c r="H940" s="8">
        <v>936</v>
      </c>
      <c r="I940" s="21">
        <f t="shared" ca="1" si="119"/>
        <v>0.52107281937012428</v>
      </c>
      <c r="J940" s="21">
        <f t="shared" ca="1" si="120"/>
        <v>22.735472937855832</v>
      </c>
      <c r="R940" s="1"/>
      <c r="AF940" s="8">
        <v>930</v>
      </c>
      <c r="AG940" s="8">
        <v>1</v>
      </c>
      <c r="AH940" s="8">
        <v>1</v>
      </c>
      <c r="AI940" s="8">
        <v>0.7447994184941279</v>
      </c>
      <c r="AJ940" s="8">
        <v>0</v>
      </c>
      <c r="AK940" s="8">
        <v>0.26428970234396287</v>
      </c>
      <c r="AL940" s="8">
        <v>1</v>
      </c>
      <c r="AM940" s="8">
        <v>1</v>
      </c>
      <c r="AN940" s="8">
        <v>1</v>
      </c>
      <c r="AO940" s="8">
        <v>1</v>
      </c>
      <c r="AP940" s="8">
        <v>0.12867154062663641</v>
      </c>
      <c r="AQ940" s="8">
        <v>0</v>
      </c>
      <c r="AR940" s="8">
        <v>0.16653323882811463</v>
      </c>
      <c r="AS940" s="47">
        <v>0</v>
      </c>
      <c r="AT940" s="47">
        <v>0.60666605728514544</v>
      </c>
      <c r="AU940" s="13">
        <v>2</v>
      </c>
    </row>
    <row r="941" spans="4:47" x14ac:dyDescent="0.25">
      <c r="D941" s="8">
        <v>937</v>
      </c>
      <c r="E941" s="8">
        <f t="shared" ca="1" si="117"/>
        <v>0.9935925677574754</v>
      </c>
      <c r="F941" s="21">
        <f t="shared" ca="1" si="118"/>
        <v>1.8895036425648515</v>
      </c>
      <c r="H941" s="8">
        <v>937</v>
      </c>
      <c r="I941" s="21">
        <f t="shared" ca="1" si="119"/>
        <v>0.45940343852441323</v>
      </c>
      <c r="J941" s="21">
        <f t="shared" ca="1" si="120"/>
        <v>18.384629038834898</v>
      </c>
      <c r="R941" s="1"/>
      <c r="AF941" s="8">
        <v>931</v>
      </c>
      <c r="AG941" s="8">
        <v>1</v>
      </c>
      <c r="AH941" s="8">
        <v>1</v>
      </c>
      <c r="AI941" s="8">
        <v>1</v>
      </c>
      <c r="AJ941" s="8">
        <v>1</v>
      </c>
      <c r="AK941" s="8">
        <v>1</v>
      </c>
      <c r="AL941" s="8">
        <v>1</v>
      </c>
      <c r="AM941" s="8">
        <v>1</v>
      </c>
      <c r="AN941" s="8">
        <v>1</v>
      </c>
      <c r="AO941" s="8">
        <v>1</v>
      </c>
      <c r="AP941" s="8">
        <v>1</v>
      </c>
      <c r="AQ941" s="8">
        <v>1</v>
      </c>
      <c r="AR941" s="8">
        <v>1</v>
      </c>
      <c r="AS941" s="47">
        <v>1</v>
      </c>
      <c r="AT941" s="47">
        <v>1</v>
      </c>
      <c r="AU941" s="13">
        <v>0</v>
      </c>
    </row>
    <row r="942" spans="4:47" x14ac:dyDescent="0.25">
      <c r="D942" s="8">
        <v>938</v>
      </c>
      <c r="E942" s="8">
        <f t="shared" ca="1" si="117"/>
        <v>0.67078178878556438</v>
      </c>
      <c r="F942" s="21">
        <f t="shared" ca="1" si="118"/>
        <v>63.187644408317674</v>
      </c>
      <c r="H942" s="8">
        <v>938</v>
      </c>
      <c r="I942" s="21">
        <f t="shared" ca="1" si="119"/>
        <v>0.23097811587456629</v>
      </c>
      <c r="J942" s="21">
        <f t="shared" ca="1" si="120"/>
        <v>0.57196962101437165</v>
      </c>
      <c r="R942" s="1"/>
      <c r="AF942" s="8">
        <v>932</v>
      </c>
      <c r="AG942" s="8">
        <v>1</v>
      </c>
      <c r="AH942" s="8">
        <v>1</v>
      </c>
      <c r="AI942" s="8">
        <v>1</v>
      </c>
      <c r="AJ942" s="8">
        <v>1</v>
      </c>
      <c r="AK942" s="8">
        <v>0.37702444106417393</v>
      </c>
      <c r="AL942" s="8">
        <v>0.83656620626716172</v>
      </c>
      <c r="AM942" s="8">
        <v>1</v>
      </c>
      <c r="AN942" s="8">
        <v>1</v>
      </c>
      <c r="AO942" s="8">
        <v>1</v>
      </c>
      <c r="AP942" s="8">
        <v>1</v>
      </c>
      <c r="AQ942" s="8">
        <v>1</v>
      </c>
      <c r="AR942" s="8">
        <v>0.32986151837488459</v>
      </c>
      <c r="AS942" s="47">
        <v>0.32986151837488459</v>
      </c>
      <c r="AT942" s="47">
        <v>0.8767409614537689</v>
      </c>
      <c r="AU942" s="13">
        <v>0</v>
      </c>
    </row>
    <row r="943" spans="4:47" x14ac:dyDescent="0.25">
      <c r="D943" s="8">
        <v>939</v>
      </c>
      <c r="E943" s="8">
        <f t="shared" ca="1" si="117"/>
        <v>0.68669343954900108</v>
      </c>
      <c r="F943" s="21">
        <f t="shared" ca="1" si="118"/>
        <v>60.020008951892351</v>
      </c>
      <c r="H943" s="8">
        <v>939</v>
      </c>
      <c r="I943" s="21">
        <f t="shared" ca="1" si="119"/>
        <v>0.19658529723893603</v>
      </c>
      <c r="J943" s="21">
        <f t="shared" ca="1" si="120"/>
        <v>2.7520156552679218</v>
      </c>
      <c r="R943" s="1"/>
      <c r="AF943" s="8">
        <v>933</v>
      </c>
      <c r="AG943" s="8">
        <v>7.459338882401953E-2</v>
      </c>
      <c r="AH943" s="8">
        <v>0.13607404766948353</v>
      </c>
      <c r="AI943" s="8">
        <v>0.76787183090651057</v>
      </c>
      <c r="AJ943" s="8">
        <v>1.8220158128921565E-2</v>
      </c>
      <c r="AK943" s="8">
        <v>0.79299845598143293</v>
      </c>
      <c r="AL943" s="8">
        <v>0.89382786322045527</v>
      </c>
      <c r="AM943" s="8">
        <v>1</v>
      </c>
      <c r="AN943" s="8">
        <v>1</v>
      </c>
      <c r="AO943" s="8">
        <v>1</v>
      </c>
      <c r="AP943" s="8">
        <v>0.61358357481602133</v>
      </c>
      <c r="AQ943" s="8">
        <v>1</v>
      </c>
      <c r="AR943" s="8">
        <v>1</v>
      </c>
      <c r="AS943" s="47">
        <v>1.8220158128921565E-2</v>
      </c>
      <c r="AT943" s="47">
        <v>0.69559446230573796</v>
      </c>
      <c r="AU943" s="13">
        <v>0</v>
      </c>
    </row>
    <row r="944" spans="4:47" x14ac:dyDescent="0.25">
      <c r="D944" s="8">
        <v>940</v>
      </c>
      <c r="E944" s="8">
        <f t="shared" ca="1" si="117"/>
        <v>7.5302546563316475E-2</v>
      </c>
      <c r="F944" s="21">
        <f t="shared" ca="1" si="118"/>
        <v>309.24488141515786</v>
      </c>
      <c r="H944" s="8">
        <v>940</v>
      </c>
      <c r="I944" s="21">
        <f t="shared" ca="1" si="119"/>
        <v>0.25650201885213963</v>
      </c>
      <c r="J944" s="21">
        <f t="shared" ca="1" si="120"/>
        <v>2.8618144253622333</v>
      </c>
      <c r="R944" s="1"/>
      <c r="AF944" s="8">
        <v>934</v>
      </c>
      <c r="AG944" s="8">
        <v>1</v>
      </c>
      <c r="AH944" s="8">
        <v>0.12976218315088772</v>
      </c>
      <c r="AI944" s="8">
        <v>0.12290474838781877</v>
      </c>
      <c r="AJ944" s="8">
        <v>1</v>
      </c>
      <c r="AK944" s="8">
        <v>1</v>
      </c>
      <c r="AL944" s="8">
        <v>1</v>
      </c>
      <c r="AM944" s="8">
        <v>1</v>
      </c>
      <c r="AN944" s="8">
        <v>1</v>
      </c>
      <c r="AO944" s="8">
        <v>1</v>
      </c>
      <c r="AP944" s="8">
        <v>0.43518357782417177</v>
      </c>
      <c r="AQ944" s="8">
        <v>0.76345624435562054</v>
      </c>
      <c r="AR944" s="8">
        <v>1</v>
      </c>
      <c r="AS944" s="47">
        <v>0.12290474838781877</v>
      </c>
      <c r="AT944" s="47">
        <v>0.79133634677113751</v>
      </c>
      <c r="AU944" s="13">
        <v>0</v>
      </c>
    </row>
    <row r="945" spans="4:47" x14ac:dyDescent="0.25">
      <c r="D945" s="8">
        <v>941</v>
      </c>
      <c r="E945" s="8">
        <f t="shared" ca="1" si="117"/>
        <v>0.51453268199101732</v>
      </c>
      <c r="F945" s="21">
        <f t="shared" ca="1" si="118"/>
        <v>97.418260985582549</v>
      </c>
      <c r="H945" s="8">
        <v>941</v>
      </c>
      <c r="I945" s="21">
        <f t="shared" ca="1" si="119"/>
        <v>0.36781385802030087</v>
      </c>
      <c r="J945" s="21">
        <f t="shared" ca="1" si="120"/>
        <v>11.758922512058955</v>
      </c>
      <c r="R945" s="1"/>
      <c r="AF945" s="8">
        <v>935</v>
      </c>
      <c r="AG945" s="8">
        <v>1</v>
      </c>
      <c r="AH945" s="8">
        <v>3.2189394373874948E-2</v>
      </c>
      <c r="AI945" s="8">
        <v>0</v>
      </c>
      <c r="AJ945" s="8">
        <v>0.67644097156444327</v>
      </c>
      <c r="AK945" s="8">
        <v>1</v>
      </c>
      <c r="AL945" s="8">
        <v>1</v>
      </c>
      <c r="AM945" s="8">
        <v>1</v>
      </c>
      <c r="AN945" s="8">
        <v>1</v>
      </c>
      <c r="AO945" s="8">
        <v>0.53406468569252563</v>
      </c>
      <c r="AP945" s="8">
        <v>1</v>
      </c>
      <c r="AQ945" s="8">
        <v>1</v>
      </c>
      <c r="AR945" s="8">
        <v>1</v>
      </c>
      <c r="AS945" s="47">
        <v>0</v>
      </c>
      <c r="AT945" s="47">
        <v>0.77593554180870561</v>
      </c>
      <c r="AU945" s="13">
        <v>1</v>
      </c>
    </row>
    <row r="946" spans="4:47" x14ac:dyDescent="0.25">
      <c r="D946" s="8">
        <v>942</v>
      </c>
      <c r="E946" s="8">
        <f t="shared" ca="1" si="117"/>
        <v>0.26535590697970002</v>
      </c>
      <c r="F946" s="21">
        <f t="shared" ca="1" si="118"/>
        <v>175.33962311360597</v>
      </c>
      <c r="H946" s="8">
        <v>942</v>
      </c>
      <c r="I946" s="21">
        <f t="shared" ca="1" si="119"/>
        <v>0.77241728920801656</v>
      </c>
      <c r="J946" s="21">
        <f t="shared" ca="1" si="120"/>
        <v>42.24290537743525</v>
      </c>
      <c r="R946" s="1"/>
      <c r="AF946" s="8">
        <v>936</v>
      </c>
      <c r="AG946" s="8">
        <v>0.60191624185690962</v>
      </c>
      <c r="AH946" s="8">
        <v>1</v>
      </c>
      <c r="AI946" s="8">
        <v>1</v>
      </c>
      <c r="AJ946" s="8">
        <v>1</v>
      </c>
      <c r="AK946" s="8">
        <v>1</v>
      </c>
      <c r="AL946" s="8">
        <v>1</v>
      </c>
      <c r="AM946" s="8">
        <v>1</v>
      </c>
      <c r="AN946" s="8">
        <v>1</v>
      </c>
      <c r="AO946" s="8">
        <v>0.38900161417841445</v>
      </c>
      <c r="AP946" s="8">
        <v>0.38280407928123755</v>
      </c>
      <c r="AQ946" s="8">
        <v>0.56571850646456978</v>
      </c>
      <c r="AR946" s="8">
        <v>0</v>
      </c>
      <c r="AS946" s="47">
        <v>0</v>
      </c>
      <c r="AT946" s="47">
        <v>0.74292584540978657</v>
      </c>
      <c r="AU946" s="13">
        <v>1</v>
      </c>
    </row>
    <row r="947" spans="4:47" x14ac:dyDescent="0.25">
      <c r="D947" s="8">
        <v>943</v>
      </c>
      <c r="E947" s="8">
        <f t="shared" ca="1" si="117"/>
        <v>0.99886274058350599</v>
      </c>
      <c r="F947" s="21">
        <f t="shared" ca="1" si="118"/>
        <v>0.43366633786803671</v>
      </c>
      <c r="H947" s="8">
        <v>943</v>
      </c>
      <c r="I947" s="21">
        <f t="shared" ca="1" si="119"/>
        <v>0.78114808394290236</v>
      </c>
      <c r="J947" s="21">
        <f t="shared" ca="1" si="120"/>
        <v>43.064967899241566</v>
      </c>
      <c r="R947" s="1"/>
      <c r="AF947" s="8">
        <v>937</v>
      </c>
      <c r="AG947" s="8">
        <v>1</v>
      </c>
      <c r="AH947" s="8">
        <v>1</v>
      </c>
      <c r="AI947" s="8">
        <v>1</v>
      </c>
      <c r="AJ947" s="8">
        <v>1</v>
      </c>
      <c r="AK947" s="8">
        <v>1</v>
      </c>
      <c r="AL947" s="8">
        <v>1</v>
      </c>
      <c r="AM947" s="8">
        <v>1</v>
      </c>
      <c r="AN947" s="8">
        <v>1</v>
      </c>
      <c r="AO947" s="8">
        <v>1.4961341174542515E-2</v>
      </c>
      <c r="AP947" s="8">
        <v>0.52858710512795837</v>
      </c>
      <c r="AQ947" s="8">
        <v>1</v>
      </c>
      <c r="AR947" s="8">
        <v>1</v>
      </c>
      <c r="AS947" s="47">
        <v>1.4961341174542515E-2</v>
      </c>
      <c r="AT947" s="47">
        <v>0.87900011094302188</v>
      </c>
      <c r="AU947" s="13">
        <v>0</v>
      </c>
    </row>
    <row r="948" spans="4:47" x14ac:dyDescent="0.25">
      <c r="D948" s="8">
        <v>944</v>
      </c>
      <c r="E948" s="8">
        <f t="shared" ca="1" si="117"/>
        <v>5.2874000959504786E-2</v>
      </c>
      <c r="F948" s="21">
        <f t="shared" ca="1" si="118"/>
        <v>344.83437660518297</v>
      </c>
      <c r="H948" s="8">
        <v>944</v>
      </c>
      <c r="I948" s="21">
        <f t="shared" ca="1" si="119"/>
        <v>0.87208555236783092</v>
      </c>
      <c r="J948" s="21">
        <f t="shared" ca="1" si="120"/>
        <v>53.190743121390788</v>
      </c>
      <c r="R948" s="1"/>
      <c r="AF948" s="8">
        <v>938</v>
      </c>
      <c r="AG948" s="8">
        <v>4.4639700585966856E-2</v>
      </c>
      <c r="AH948" s="8">
        <v>0.29846866286737039</v>
      </c>
      <c r="AI948" s="8">
        <v>1</v>
      </c>
      <c r="AJ948" s="8">
        <v>1</v>
      </c>
      <c r="AK948" s="8">
        <v>1</v>
      </c>
      <c r="AL948" s="8">
        <v>1</v>
      </c>
      <c r="AM948" s="8">
        <v>1</v>
      </c>
      <c r="AN948" s="8">
        <v>1</v>
      </c>
      <c r="AO948" s="8">
        <v>0.13965269716718468</v>
      </c>
      <c r="AP948" s="8">
        <v>0.30131088615105966</v>
      </c>
      <c r="AQ948" s="8">
        <v>1</v>
      </c>
      <c r="AR948" s="8">
        <v>1</v>
      </c>
      <c r="AS948" s="47">
        <v>4.4639700585966856E-2</v>
      </c>
      <c r="AT948" s="47">
        <v>0.73498951140862945</v>
      </c>
      <c r="AU948" s="13">
        <v>0</v>
      </c>
    </row>
    <row r="949" spans="4:47" x14ac:dyDescent="0.25">
      <c r="D949" s="8">
        <v>945</v>
      </c>
      <c r="E949" s="8">
        <f t="shared" ca="1" si="117"/>
        <v>0.53530371601116589</v>
      </c>
      <c r="F949" s="21">
        <f t="shared" ca="1" si="118"/>
        <v>92.463972720848759</v>
      </c>
      <c r="H949" s="8">
        <v>945</v>
      </c>
      <c r="I949" s="21">
        <f t="shared" ca="1" si="119"/>
        <v>0.21870052855002253</v>
      </c>
      <c r="J949" s="21">
        <f t="shared" ca="1" si="120"/>
        <v>0.57938583604006411</v>
      </c>
      <c r="R949" s="1"/>
      <c r="AF949" s="8">
        <v>939</v>
      </c>
      <c r="AG949" s="8">
        <v>0.2682450951824355</v>
      </c>
      <c r="AH949" s="8">
        <v>1</v>
      </c>
      <c r="AI949" s="8">
        <v>1</v>
      </c>
      <c r="AJ949" s="8">
        <v>1</v>
      </c>
      <c r="AK949" s="8">
        <v>1</v>
      </c>
      <c r="AL949" s="8">
        <v>1</v>
      </c>
      <c r="AM949" s="8">
        <v>0.72085594056566593</v>
      </c>
      <c r="AN949" s="8">
        <v>1</v>
      </c>
      <c r="AO949" s="8">
        <v>1</v>
      </c>
      <c r="AP949" s="8">
        <v>1</v>
      </c>
      <c r="AQ949" s="8">
        <v>1</v>
      </c>
      <c r="AR949" s="8">
        <v>0.17026208980842644</v>
      </c>
      <c r="AS949" s="47">
        <v>0.17026208980842644</v>
      </c>
      <c r="AT949" s="47">
        <v>0.84367193669110241</v>
      </c>
      <c r="AU949" s="13">
        <v>0</v>
      </c>
    </row>
    <row r="950" spans="4:47" x14ac:dyDescent="0.25">
      <c r="D950" s="8">
        <v>946</v>
      </c>
      <c r="E950" s="8">
        <f t="shared" ca="1" si="117"/>
        <v>0.14538113721316592</v>
      </c>
      <c r="F950" s="21">
        <f t="shared" ca="1" si="118"/>
        <v>240.9617423532118</v>
      </c>
      <c r="H950" s="8">
        <v>946</v>
      </c>
      <c r="I950" s="21">
        <f t="shared" ca="1" si="119"/>
        <v>0.36091014845899372</v>
      </c>
      <c r="J950" s="21">
        <f t="shared" ca="1" si="120"/>
        <v>11.242327795147293</v>
      </c>
      <c r="R950" s="1"/>
      <c r="AF950" s="8">
        <v>940</v>
      </c>
      <c r="AG950" s="8">
        <v>1</v>
      </c>
      <c r="AH950" s="8">
        <v>1</v>
      </c>
      <c r="AI950" s="8">
        <v>0.6443159887510832</v>
      </c>
      <c r="AJ950" s="8">
        <v>0.69898005313734757</v>
      </c>
      <c r="AK950" s="8">
        <v>0.9797907684663979</v>
      </c>
      <c r="AL950" s="8">
        <v>0</v>
      </c>
      <c r="AM950" s="8">
        <v>0.96345473306850649</v>
      </c>
      <c r="AN950" s="8">
        <v>1</v>
      </c>
      <c r="AO950" s="8">
        <v>0.95830706500006879</v>
      </c>
      <c r="AP950" s="8">
        <v>1</v>
      </c>
      <c r="AQ950" s="8">
        <v>0.7755904823129337</v>
      </c>
      <c r="AR950" s="8">
        <v>0.98096171002168464</v>
      </c>
      <c r="AS950" s="47">
        <v>0</v>
      </c>
      <c r="AT950" s="47">
        <v>0.83454944444670776</v>
      </c>
      <c r="AU950" s="13">
        <v>1</v>
      </c>
    </row>
    <row r="951" spans="4:47" x14ac:dyDescent="0.25">
      <c r="D951" s="8">
        <v>947</v>
      </c>
      <c r="E951" s="8">
        <f t="shared" ca="1" si="117"/>
        <v>9.4770273192277377E-2</v>
      </c>
      <c r="F951" s="21">
        <f t="shared" ca="1" si="118"/>
        <v>285.71228740558087</v>
      </c>
      <c r="H951" s="8">
        <v>947</v>
      </c>
      <c r="I951" s="21">
        <f t="shared" ca="1" si="119"/>
        <v>0.91506412535172332</v>
      </c>
      <c r="J951" s="21">
        <f t="shared" ca="1" si="120"/>
        <v>59.833277938782572</v>
      </c>
      <c r="R951" s="1"/>
      <c r="AF951" s="8">
        <v>941</v>
      </c>
      <c r="AG951" s="8">
        <v>1</v>
      </c>
      <c r="AH951" s="8">
        <v>1</v>
      </c>
      <c r="AI951" s="8">
        <v>1</v>
      </c>
      <c r="AJ951" s="8">
        <v>1</v>
      </c>
      <c r="AK951" s="8">
        <v>1</v>
      </c>
      <c r="AL951" s="8">
        <v>0.81128256914865537</v>
      </c>
      <c r="AM951" s="8">
        <v>0.10790749609136142</v>
      </c>
      <c r="AN951" s="8">
        <v>0.96332226122936959</v>
      </c>
      <c r="AO951" s="8">
        <v>0.80965212969919476</v>
      </c>
      <c r="AP951" s="8">
        <v>1</v>
      </c>
      <c r="AQ951" s="8">
        <v>1</v>
      </c>
      <c r="AR951" s="8">
        <v>1</v>
      </c>
      <c r="AS951" s="47">
        <v>0.10790749609136142</v>
      </c>
      <c r="AT951" s="47">
        <v>0.88996209162295392</v>
      </c>
      <c r="AU951" s="13">
        <v>0</v>
      </c>
    </row>
    <row r="952" spans="4:47" x14ac:dyDescent="0.25">
      <c r="D952" s="8">
        <v>948</v>
      </c>
      <c r="E952" s="8">
        <f t="shared" ca="1" si="117"/>
        <v>0.3600254047337671</v>
      </c>
      <c r="F952" s="21">
        <f t="shared" ca="1" si="118"/>
        <v>140.41300695212922</v>
      </c>
      <c r="H952" s="8">
        <v>948</v>
      </c>
      <c r="I952" s="21">
        <f t="shared" ca="1" si="119"/>
        <v>0.95823848841931514</v>
      </c>
      <c r="J952" s="21">
        <f t="shared" ca="1" si="120"/>
        <v>69.895974797999031</v>
      </c>
      <c r="R952" s="1"/>
      <c r="AF952" s="8">
        <v>942</v>
      </c>
      <c r="AG952" s="8">
        <v>0.79899086257055096</v>
      </c>
      <c r="AH952" s="8">
        <v>1</v>
      </c>
      <c r="AI952" s="8">
        <v>1</v>
      </c>
      <c r="AJ952" s="8">
        <v>1</v>
      </c>
      <c r="AK952" s="8">
        <v>0.70376442553782492</v>
      </c>
      <c r="AL952" s="8">
        <v>0.58408211139491562</v>
      </c>
      <c r="AM952" s="8">
        <v>1</v>
      </c>
      <c r="AN952" s="8">
        <v>1</v>
      </c>
      <c r="AO952" s="8">
        <v>1</v>
      </c>
      <c r="AP952" s="8">
        <v>1</v>
      </c>
      <c r="AQ952" s="8">
        <v>1</v>
      </c>
      <c r="AR952" s="8">
        <v>1</v>
      </c>
      <c r="AS952" s="47">
        <v>0.58408211139491562</v>
      </c>
      <c r="AT952" s="47">
        <v>0.92358322540604687</v>
      </c>
      <c r="AU952" s="13">
        <v>0</v>
      </c>
    </row>
    <row r="953" spans="4:47" x14ac:dyDescent="0.25">
      <c r="D953" s="8">
        <v>949</v>
      </c>
      <c r="E953" s="8">
        <f t="shared" ca="1" si="117"/>
        <v>0.10158317029174968</v>
      </c>
      <c r="F953" s="21">
        <f t="shared" ca="1" si="118"/>
        <v>278.54103614199948</v>
      </c>
      <c r="H953" s="8">
        <v>949</v>
      </c>
      <c r="I953" s="21">
        <f t="shared" ca="1" si="119"/>
        <v>0.6608009830283389</v>
      </c>
      <c r="J953" s="21">
        <f t="shared" ca="1" si="120"/>
        <v>32.905526061154774</v>
      </c>
      <c r="R953" s="1"/>
      <c r="AF953" s="8">
        <v>943</v>
      </c>
      <c r="AG953" s="8">
        <v>0.28390645286732075</v>
      </c>
      <c r="AH953" s="8">
        <v>0</v>
      </c>
      <c r="AI953" s="8">
        <v>0.65295941037648819</v>
      </c>
      <c r="AJ953" s="8">
        <v>0.26155158787078109</v>
      </c>
      <c r="AK953" s="8">
        <v>0.56193298811746406</v>
      </c>
      <c r="AL953" s="8">
        <v>1</v>
      </c>
      <c r="AM953" s="8">
        <v>1</v>
      </c>
      <c r="AN953" s="8">
        <v>0.91614800109598415</v>
      </c>
      <c r="AO953" s="8">
        <v>1</v>
      </c>
      <c r="AP953" s="8">
        <v>1</v>
      </c>
      <c r="AQ953" s="8">
        <v>1</v>
      </c>
      <c r="AR953" s="8">
        <v>1</v>
      </c>
      <c r="AS953" s="47">
        <v>0</v>
      </c>
      <c r="AT953" s="47">
        <v>0.72797232893780384</v>
      </c>
      <c r="AU953" s="13">
        <v>1</v>
      </c>
    </row>
    <row r="954" spans="4:47" x14ac:dyDescent="0.25">
      <c r="D954" s="8">
        <v>950</v>
      </c>
      <c r="E954" s="8">
        <f t="shared" ca="1" si="117"/>
        <v>5.8967457139516899E-2</v>
      </c>
      <c r="F954" s="21">
        <f t="shared" ca="1" si="118"/>
        <v>333.92848946857208</v>
      </c>
      <c r="H954" s="8">
        <v>950</v>
      </c>
      <c r="I954" s="21">
        <f t="shared" ca="1" si="119"/>
        <v>0.20875595660357515</v>
      </c>
      <c r="J954" s="21">
        <f t="shared" ca="1" si="120"/>
        <v>1.5394862707600119</v>
      </c>
      <c r="R954" s="1"/>
      <c r="AF954" s="8">
        <v>944</v>
      </c>
      <c r="AG954" s="8">
        <v>1</v>
      </c>
      <c r="AH954" s="8">
        <v>1</v>
      </c>
      <c r="AI954" s="8">
        <v>1</v>
      </c>
      <c r="AJ954" s="8">
        <v>1</v>
      </c>
      <c r="AK954" s="8">
        <v>0.38020657022359722</v>
      </c>
      <c r="AL954" s="8">
        <v>8.5268217937603669E-2</v>
      </c>
      <c r="AM954" s="8">
        <v>1</v>
      </c>
      <c r="AN954" s="8">
        <v>1</v>
      </c>
      <c r="AO954" s="8">
        <v>0.87848559526949732</v>
      </c>
      <c r="AP954" s="8">
        <v>1</v>
      </c>
      <c r="AQ954" s="8">
        <v>1</v>
      </c>
      <c r="AR954" s="8">
        <v>1</v>
      </c>
      <c r="AS954" s="47">
        <v>8.5268217937603669E-2</v>
      </c>
      <c r="AT954" s="47">
        <v>0.86218909061135496</v>
      </c>
      <c r="AU954" s="13">
        <v>0</v>
      </c>
    </row>
    <row r="955" spans="4:47" x14ac:dyDescent="0.25">
      <c r="D955" s="8">
        <v>951</v>
      </c>
      <c r="E955" s="8">
        <f t="shared" ca="1" si="117"/>
        <v>0.25103201957366494</v>
      </c>
      <c r="F955" s="21">
        <f t="shared" ca="1" si="118"/>
        <v>181.55439947375638</v>
      </c>
      <c r="H955" s="8">
        <v>951</v>
      </c>
      <c r="I955" s="21">
        <f t="shared" ca="1" si="119"/>
        <v>0.63801717480982767</v>
      </c>
      <c r="J955" s="21">
        <f t="shared" ca="1" si="120"/>
        <v>31.177187635576693</v>
      </c>
      <c r="R955" s="1"/>
      <c r="AF955" s="8">
        <v>945</v>
      </c>
      <c r="AG955" s="8">
        <v>1</v>
      </c>
      <c r="AH955" s="8">
        <v>1</v>
      </c>
      <c r="AI955" s="8">
        <v>1</v>
      </c>
      <c r="AJ955" s="8">
        <v>0.43963490559593388</v>
      </c>
      <c r="AK955" s="8">
        <v>0</v>
      </c>
      <c r="AL955" s="8">
        <v>0.73817479365898175</v>
      </c>
      <c r="AM955" s="8">
        <v>0.61896406218100664</v>
      </c>
      <c r="AN955" s="8">
        <v>0.97135595759755233</v>
      </c>
      <c r="AO955" s="8">
        <v>1</v>
      </c>
      <c r="AP955" s="8">
        <v>1</v>
      </c>
      <c r="AQ955" s="8">
        <v>1</v>
      </c>
      <c r="AR955" s="8">
        <v>1</v>
      </c>
      <c r="AS955" s="47">
        <v>0</v>
      </c>
      <c r="AT955" s="47">
        <v>0.81269647011173374</v>
      </c>
      <c r="AU955" s="13">
        <v>1</v>
      </c>
    </row>
    <row r="956" spans="4:47" x14ac:dyDescent="0.25">
      <c r="D956" s="8">
        <v>952</v>
      </c>
      <c r="E956" s="8">
        <f t="shared" ca="1" si="117"/>
        <v>0.20002135671112897</v>
      </c>
      <c r="F956" s="21">
        <f t="shared" ca="1" si="118"/>
        <v>206.62278562559976</v>
      </c>
      <c r="H956" s="8">
        <v>952</v>
      </c>
      <c r="I956" s="21">
        <f t="shared" ca="1" si="119"/>
        <v>0.95263199175671398</v>
      </c>
      <c r="J956" s="21">
        <f t="shared" ca="1" si="120"/>
        <v>68.218602893352454</v>
      </c>
      <c r="R956" s="1"/>
      <c r="AF956" s="8">
        <v>946</v>
      </c>
      <c r="AG956" s="8">
        <v>1</v>
      </c>
      <c r="AH956" s="8">
        <v>1</v>
      </c>
      <c r="AI956" s="8">
        <v>1</v>
      </c>
      <c r="AJ956" s="8">
        <v>4.7099091143657762E-2</v>
      </c>
      <c r="AK956" s="8">
        <v>0.14229202191364171</v>
      </c>
      <c r="AL956" s="8">
        <v>1</v>
      </c>
      <c r="AM956" s="8">
        <v>1</v>
      </c>
      <c r="AN956" s="8">
        <v>1</v>
      </c>
      <c r="AO956" s="8">
        <v>0.91627268435889464</v>
      </c>
      <c r="AP956" s="8">
        <v>0</v>
      </c>
      <c r="AQ956" s="8">
        <v>0.76456605545511891</v>
      </c>
      <c r="AR956" s="8">
        <v>1</v>
      </c>
      <c r="AS956" s="47">
        <v>0</v>
      </c>
      <c r="AT956" s="47">
        <v>0.73766900714535077</v>
      </c>
      <c r="AU956" s="13">
        <v>1</v>
      </c>
    </row>
    <row r="957" spans="4:47" x14ac:dyDescent="0.25">
      <c r="D957" s="8">
        <v>953</v>
      </c>
      <c r="E957" s="8">
        <f t="shared" ca="1" si="117"/>
        <v>0.18696340489902796</v>
      </c>
      <c r="F957" s="21">
        <f t="shared" ca="1" si="118"/>
        <v>213.96778021471931</v>
      </c>
      <c r="H957" s="8">
        <v>953</v>
      </c>
      <c r="I957" s="21">
        <f t="shared" ca="1" si="119"/>
        <v>0.70250174037743285</v>
      </c>
      <c r="J957" s="21">
        <f t="shared" ca="1" si="120"/>
        <v>36.193170435609098</v>
      </c>
      <c r="R957" s="1"/>
      <c r="AF957" s="8">
        <v>947</v>
      </c>
      <c r="AG957" s="8">
        <v>0.76702454929369612</v>
      </c>
      <c r="AH957" s="8">
        <v>0</v>
      </c>
      <c r="AI957" s="8">
        <v>0.82450865917804372</v>
      </c>
      <c r="AJ957" s="8">
        <v>1</v>
      </c>
      <c r="AK957" s="8">
        <v>1</v>
      </c>
      <c r="AL957" s="8">
        <v>0.21620596006565998</v>
      </c>
      <c r="AM957" s="8">
        <v>1</v>
      </c>
      <c r="AN957" s="8">
        <v>1</v>
      </c>
      <c r="AO957" s="8">
        <v>0.30953491619366102</v>
      </c>
      <c r="AP957" s="8">
        <v>0.6888475896553099</v>
      </c>
      <c r="AQ957" s="8">
        <v>1</v>
      </c>
      <c r="AR957" s="8">
        <v>1</v>
      </c>
      <c r="AS957" s="47">
        <v>0</v>
      </c>
      <c r="AT957" s="47">
        <v>0.74099734528689909</v>
      </c>
      <c r="AU957" s="13">
        <v>1</v>
      </c>
    </row>
    <row r="958" spans="4:47" x14ac:dyDescent="0.25">
      <c r="D958" s="8">
        <v>954</v>
      </c>
      <c r="E958" s="8">
        <f t="shared" ca="1" si="117"/>
        <v>0.90061702828696466</v>
      </c>
      <c r="F958" s="21">
        <f t="shared" ca="1" si="118"/>
        <v>20.247546645328139</v>
      </c>
      <c r="H958" s="8">
        <v>954</v>
      </c>
      <c r="I958" s="21">
        <f t="shared" ca="1" si="119"/>
        <v>0.15214358732476652</v>
      </c>
      <c r="J958" s="21">
        <f t="shared" ca="1" si="120"/>
        <v>7.6262108879001218</v>
      </c>
      <c r="R958" s="1"/>
      <c r="AF958" s="8">
        <v>948</v>
      </c>
      <c r="AG958" s="8">
        <v>1</v>
      </c>
      <c r="AH958" s="8">
        <v>1</v>
      </c>
      <c r="AI958" s="8">
        <v>1</v>
      </c>
      <c r="AJ958" s="8">
        <v>1</v>
      </c>
      <c r="AK958" s="8">
        <v>1</v>
      </c>
      <c r="AL958" s="8">
        <v>1</v>
      </c>
      <c r="AM958" s="8">
        <v>1</v>
      </c>
      <c r="AN958" s="8">
        <v>0.42645032667684474</v>
      </c>
      <c r="AO958" s="8">
        <v>0.34425680986266038</v>
      </c>
      <c r="AP958" s="8">
        <v>1</v>
      </c>
      <c r="AQ958" s="8">
        <v>1</v>
      </c>
      <c r="AR958" s="8">
        <v>0.62210097622019311</v>
      </c>
      <c r="AS958" s="47">
        <v>0.34425680986266038</v>
      </c>
      <c r="AT958" s="47">
        <v>0.8652953279059945</v>
      </c>
      <c r="AU958" s="13">
        <v>0</v>
      </c>
    </row>
    <row r="959" spans="4:47" x14ac:dyDescent="0.25">
      <c r="D959" s="8">
        <v>955</v>
      </c>
      <c r="E959" s="8">
        <f t="shared" ca="1" si="117"/>
        <v>0.20745706650215201</v>
      </c>
      <c r="F959" s="21">
        <f t="shared" ca="1" si="118"/>
        <v>202.63251161103997</v>
      </c>
      <c r="H959" s="8">
        <v>955</v>
      </c>
      <c r="I959" s="21">
        <f t="shared" ca="1" si="119"/>
        <v>0.93378119346766131</v>
      </c>
      <c r="J959" s="21">
        <f t="shared" ca="1" si="120"/>
        <v>63.542089995896731</v>
      </c>
      <c r="R959" s="1"/>
      <c r="AF959" s="8">
        <v>949</v>
      </c>
      <c r="AG959" s="8">
        <v>1</v>
      </c>
      <c r="AH959" s="8">
        <v>0.6117469945737477</v>
      </c>
      <c r="AI959" s="8">
        <v>1</v>
      </c>
      <c r="AJ959" s="8">
        <v>0.59612722350187441</v>
      </c>
      <c r="AK959" s="8">
        <v>0.80091739304395648</v>
      </c>
      <c r="AL959" s="8">
        <v>0.57218881281902823</v>
      </c>
      <c r="AM959" s="8">
        <v>1</v>
      </c>
      <c r="AN959" s="8">
        <v>1</v>
      </c>
      <c r="AO959" s="8">
        <v>1</v>
      </c>
      <c r="AP959" s="8">
        <v>1</v>
      </c>
      <c r="AQ959" s="8">
        <v>0.43333320755191379</v>
      </c>
      <c r="AR959" s="8">
        <v>0</v>
      </c>
      <c r="AS959" s="47">
        <v>0</v>
      </c>
      <c r="AT959" s="47">
        <v>0.7534433762975673</v>
      </c>
      <c r="AU959" s="13">
        <v>1</v>
      </c>
    </row>
    <row r="960" spans="4:47" x14ac:dyDescent="0.25">
      <c r="D960" s="8">
        <v>956</v>
      </c>
      <c r="E960" s="8">
        <f t="shared" ca="1" si="117"/>
        <v>0.55774051729853369</v>
      </c>
      <c r="F960" s="21">
        <f t="shared" ca="1" si="118"/>
        <v>87.273807478320663</v>
      </c>
      <c r="H960" s="8">
        <v>956</v>
      </c>
      <c r="I960" s="21">
        <f t="shared" ca="1" si="119"/>
        <v>2.481569578865761E-2</v>
      </c>
      <c r="J960" s="21">
        <f t="shared" ca="1" si="120"/>
        <v>33.932135951939728</v>
      </c>
      <c r="R960" s="1"/>
      <c r="AF960" s="8">
        <v>950</v>
      </c>
      <c r="AG960" s="8">
        <v>0.83098299998105618</v>
      </c>
      <c r="AH960" s="8">
        <v>1</v>
      </c>
      <c r="AI960" s="8">
        <v>1</v>
      </c>
      <c r="AJ960" s="8">
        <v>0.80683664799313803</v>
      </c>
      <c r="AK960" s="8">
        <v>0.97240305880357836</v>
      </c>
      <c r="AL960" s="8">
        <v>1</v>
      </c>
      <c r="AM960" s="8">
        <v>1</v>
      </c>
      <c r="AN960" s="8">
        <v>1</v>
      </c>
      <c r="AO960" s="8">
        <v>0.69369687860210738</v>
      </c>
      <c r="AP960" s="8">
        <v>0.54878184001521024</v>
      </c>
      <c r="AQ960" s="8">
        <v>1</v>
      </c>
      <c r="AR960" s="8">
        <v>1</v>
      </c>
      <c r="AS960" s="47">
        <v>0.54878184001521024</v>
      </c>
      <c r="AT960" s="47">
        <v>0.90392660454973306</v>
      </c>
      <c r="AU960" s="13">
        <v>0</v>
      </c>
    </row>
    <row r="961" spans="4:47" x14ac:dyDescent="0.25">
      <c r="D961" s="8">
        <v>957</v>
      </c>
      <c r="E961" s="8">
        <f t="shared" ca="1" si="117"/>
        <v>0.67383456938585218</v>
      </c>
      <c r="F961" s="21">
        <f t="shared" ca="1" si="118"/>
        <v>62.576351160604737</v>
      </c>
      <c r="H961" s="8">
        <v>957</v>
      </c>
      <c r="I961" s="21">
        <f t="shared" ca="1" si="119"/>
        <v>0.12986805347103003</v>
      </c>
      <c r="J961" s="21">
        <f t="shared" ca="1" si="120"/>
        <v>10.429606907476249</v>
      </c>
      <c r="R961" s="1"/>
      <c r="AF961" s="8">
        <v>951</v>
      </c>
      <c r="AG961" s="8">
        <v>1</v>
      </c>
      <c r="AH961" s="8">
        <v>1</v>
      </c>
      <c r="AI961" s="8">
        <v>1</v>
      </c>
      <c r="AJ961" s="8">
        <v>0.56330029696036943</v>
      </c>
      <c r="AK961" s="8">
        <v>5.5107199635277805E-2</v>
      </c>
      <c r="AL961" s="8">
        <v>1</v>
      </c>
      <c r="AM961" s="8">
        <v>1</v>
      </c>
      <c r="AN961" s="8">
        <v>0.64622110644690578</v>
      </c>
      <c r="AO961" s="8">
        <v>0.82249829430390187</v>
      </c>
      <c r="AP961" s="8">
        <v>0.75572381369021324</v>
      </c>
      <c r="AQ961" s="8">
        <v>0.4124113589564028</v>
      </c>
      <c r="AR961" s="8">
        <v>4.8948857903005481E-2</v>
      </c>
      <c r="AS961" s="47">
        <v>4.8948857903005481E-2</v>
      </c>
      <c r="AT961" s="47">
        <v>0.68940364058782932</v>
      </c>
      <c r="AU961" s="13">
        <v>0</v>
      </c>
    </row>
    <row r="962" spans="4:47" x14ac:dyDescent="0.25">
      <c r="D962" s="8">
        <v>958</v>
      </c>
      <c r="E962" s="8">
        <f t="shared" ca="1" si="117"/>
        <v>0.3297655726442108</v>
      </c>
      <c r="F962" s="21">
        <f t="shared" ca="1" si="118"/>
        <v>150.60602381826683</v>
      </c>
      <c r="H962" s="8">
        <v>958</v>
      </c>
      <c r="I962" s="21">
        <f t="shared" ca="1" si="119"/>
        <v>0.36825551278080493</v>
      </c>
      <c r="J962" s="21">
        <f t="shared" ca="1" si="120"/>
        <v>11.79186021912971</v>
      </c>
      <c r="R962" s="1"/>
      <c r="AF962" s="8">
        <v>952</v>
      </c>
      <c r="AG962" s="8">
        <v>1</v>
      </c>
      <c r="AH962" s="8">
        <v>1</v>
      </c>
      <c r="AI962" s="8">
        <v>1</v>
      </c>
      <c r="AJ962" s="8">
        <v>1</v>
      </c>
      <c r="AK962" s="8">
        <v>0.96446644336420806</v>
      </c>
      <c r="AL962" s="8">
        <v>9.6691087909372683E-2</v>
      </c>
      <c r="AM962" s="8">
        <v>1</v>
      </c>
      <c r="AN962" s="8">
        <v>1</v>
      </c>
      <c r="AO962" s="8">
        <v>1</v>
      </c>
      <c r="AP962" s="8">
        <v>0.77772001082320785</v>
      </c>
      <c r="AQ962" s="8">
        <v>4.3476367631471176E-2</v>
      </c>
      <c r="AR962" s="8">
        <v>1</v>
      </c>
      <c r="AS962" s="47">
        <v>4.3476367631471176E-2</v>
      </c>
      <c r="AT962" s="47">
        <v>0.82524055820831566</v>
      </c>
      <c r="AU962" s="13">
        <v>0</v>
      </c>
    </row>
    <row r="963" spans="4:47" x14ac:dyDescent="0.25">
      <c r="D963" s="8">
        <v>959</v>
      </c>
      <c r="E963" s="8">
        <f t="shared" ca="1" si="117"/>
        <v>0.66847109172552821</v>
      </c>
      <c r="F963" s="21">
        <f t="shared" ca="1" si="118"/>
        <v>63.651497114010574</v>
      </c>
      <c r="H963" s="8">
        <v>959</v>
      </c>
      <c r="I963" s="21">
        <f t="shared" ca="1" si="119"/>
        <v>0.6554879939617414</v>
      </c>
      <c r="J963" s="21">
        <f t="shared" ca="1" si="120"/>
        <v>32.498777809555797</v>
      </c>
      <c r="R963" s="1"/>
      <c r="AF963" s="8">
        <v>953</v>
      </c>
      <c r="AG963" s="8">
        <v>1</v>
      </c>
      <c r="AH963" s="8">
        <v>1</v>
      </c>
      <c r="AI963" s="8">
        <v>1</v>
      </c>
      <c r="AJ963" s="8">
        <v>1</v>
      </c>
      <c r="AK963" s="8">
        <v>1</v>
      </c>
      <c r="AL963" s="8">
        <v>0.47466364183128462</v>
      </c>
      <c r="AM963" s="8">
        <v>0.71030120869850621</v>
      </c>
      <c r="AN963" s="8">
        <v>1</v>
      </c>
      <c r="AO963" s="8">
        <v>1</v>
      </c>
      <c r="AP963" s="8">
        <v>1</v>
      </c>
      <c r="AQ963" s="8">
        <v>1</v>
      </c>
      <c r="AR963" s="8">
        <v>1</v>
      </c>
      <c r="AS963" s="47">
        <v>0.47466364183128462</v>
      </c>
      <c r="AT963" s="47">
        <v>0.93221711431395127</v>
      </c>
      <c r="AU963" s="13">
        <v>0</v>
      </c>
    </row>
    <row r="964" spans="4:47" x14ac:dyDescent="0.25">
      <c r="D964" s="8">
        <v>960</v>
      </c>
      <c r="E964" s="8">
        <f t="shared" ca="1" si="117"/>
        <v>0.27862574088776104</v>
      </c>
      <c r="F964" s="21">
        <f t="shared" ca="1" si="118"/>
        <v>169.84227782353656</v>
      </c>
      <c r="H964" s="8">
        <v>960</v>
      </c>
      <c r="I964" s="21">
        <f t="shared" ca="1" si="119"/>
        <v>0.80269231931750096</v>
      </c>
      <c r="J964" s="21">
        <f t="shared" ca="1" si="120"/>
        <v>45.178809039332279</v>
      </c>
      <c r="R964" s="1"/>
      <c r="AF964" s="8">
        <v>954</v>
      </c>
      <c r="AG964" s="8">
        <v>1</v>
      </c>
      <c r="AH964" s="8">
        <v>1</v>
      </c>
      <c r="AI964" s="8">
        <v>1</v>
      </c>
      <c r="AJ964" s="8">
        <v>1</v>
      </c>
      <c r="AK964" s="8">
        <v>0.27125284314247583</v>
      </c>
      <c r="AL964" s="8">
        <v>0</v>
      </c>
      <c r="AM964" s="8">
        <v>0.70429541980317278</v>
      </c>
      <c r="AN964" s="8">
        <v>1</v>
      </c>
      <c r="AO964" s="8">
        <v>1</v>
      </c>
      <c r="AP964" s="8">
        <v>0.49979635596936267</v>
      </c>
      <c r="AQ964" s="8">
        <v>0.25353307047650259</v>
      </c>
      <c r="AR964" s="8">
        <v>0.77060003602110227</v>
      </c>
      <c r="AS964" s="47">
        <v>0</v>
      </c>
      <c r="AT964" s="47">
        <v>0.70748020936250577</v>
      </c>
      <c r="AU964" s="13">
        <v>1</v>
      </c>
    </row>
    <row r="965" spans="4:47" x14ac:dyDescent="0.25">
      <c r="D965" s="8">
        <v>961</v>
      </c>
      <c r="E965" s="8">
        <f t="shared" ca="1" si="117"/>
        <v>0.73142096525882949</v>
      </c>
      <c r="F965" s="21">
        <f t="shared" ca="1" si="118"/>
        <v>51.339516745188504</v>
      </c>
      <c r="H965" s="8">
        <v>961</v>
      </c>
      <c r="I965" s="21">
        <f t="shared" ca="1" si="119"/>
        <v>0.64863600532781707</v>
      </c>
      <c r="J965" s="21">
        <f t="shared" ca="1" si="120"/>
        <v>31.977649888682599</v>
      </c>
      <c r="R965" s="1"/>
      <c r="AF965" s="8">
        <v>955</v>
      </c>
      <c r="AG965" s="8">
        <v>1</v>
      </c>
      <c r="AH965" s="8">
        <v>1</v>
      </c>
      <c r="AI965" s="8">
        <v>1</v>
      </c>
      <c r="AJ965" s="8">
        <v>0.24802242867929938</v>
      </c>
      <c r="AK965" s="8">
        <v>0.54992390523200874</v>
      </c>
      <c r="AL965" s="8">
        <v>1</v>
      </c>
      <c r="AM965" s="8">
        <v>1</v>
      </c>
      <c r="AN965" s="8">
        <v>1</v>
      </c>
      <c r="AO965" s="8">
        <v>1</v>
      </c>
      <c r="AP965" s="8">
        <v>0.82587633862356358</v>
      </c>
      <c r="AQ965" s="8">
        <v>0</v>
      </c>
      <c r="AR965" s="8">
        <v>0</v>
      </c>
      <c r="AS965" s="47">
        <v>0</v>
      </c>
      <c r="AT965" s="47">
        <v>0.71805611073945674</v>
      </c>
      <c r="AU965" s="13">
        <v>2</v>
      </c>
    </row>
    <row r="966" spans="4:47" x14ac:dyDescent="0.25">
      <c r="D966" s="8">
        <v>962</v>
      </c>
      <c r="E966" s="8">
        <f t="shared" ref="E966:E1029" ca="1" si="121">RAND()</f>
        <v>0.16833574596907375</v>
      </c>
      <c r="F966" s="21">
        <f t="shared" ref="F966:F1029" ca="1" si="122">$B$6*(-LN(E966))^(1/$B$7)</f>
        <v>225.2991491739389</v>
      </c>
      <c r="H966" s="8">
        <v>962</v>
      </c>
      <c r="I966" s="21">
        <f t="shared" ref="I966:I1029" ca="1" si="123">RAND()</f>
        <v>0.54992344760714362</v>
      </c>
      <c r="J966" s="21">
        <f t="shared" ref="J966:J1029" ca="1" si="124">ABS(NORMINV(I966,$B$11,$B$13))</f>
        <v>24.776816186167444</v>
      </c>
      <c r="R966" s="1"/>
      <c r="AF966" s="8">
        <v>956</v>
      </c>
      <c r="AG966" s="8">
        <v>1</v>
      </c>
      <c r="AH966" s="8">
        <v>1</v>
      </c>
      <c r="AI966" s="8">
        <v>1</v>
      </c>
      <c r="AJ966" s="8">
        <v>1</v>
      </c>
      <c r="AK966" s="8">
        <v>1</v>
      </c>
      <c r="AL966" s="8">
        <v>1</v>
      </c>
      <c r="AM966" s="8">
        <v>1</v>
      </c>
      <c r="AN966" s="8">
        <v>0.68725401166997357</v>
      </c>
      <c r="AO966" s="8">
        <v>0</v>
      </c>
      <c r="AP966" s="8">
        <v>0.65014309527666025</v>
      </c>
      <c r="AQ966" s="8">
        <v>1</v>
      </c>
      <c r="AR966" s="8">
        <v>1</v>
      </c>
      <c r="AS966" s="47">
        <v>0</v>
      </c>
      <c r="AT966" s="47">
        <v>0.86153235702834419</v>
      </c>
      <c r="AU966" s="13">
        <v>1</v>
      </c>
    </row>
    <row r="967" spans="4:47" x14ac:dyDescent="0.25">
      <c r="D967" s="8">
        <v>963</v>
      </c>
      <c r="E967" s="8">
        <f t="shared" ca="1" si="121"/>
        <v>0.21014465829735651</v>
      </c>
      <c r="F967" s="21">
        <f t="shared" ca="1" si="122"/>
        <v>201.22205155603282</v>
      </c>
      <c r="H967" s="8">
        <v>963</v>
      </c>
      <c r="I967" s="21">
        <f t="shared" ca="1" si="123"/>
        <v>0.12779315898129484</v>
      </c>
      <c r="J967" s="21">
        <f t="shared" ca="1" si="124"/>
        <v>10.707046645119863</v>
      </c>
      <c r="R967" s="1"/>
      <c r="AF967" s="8">
        <v>957</v>
      </c>
      <c r="AG967" s="8">
        <v>1</v>
      </c>
      <c r="AH967" s="8">
        <v>0.66221561443359989</v>
      </c>
      <c r="AI967" s="8">
        <v>0</v>
      </c>
      <c r="AJ967" s="8">
        <v>0.60805699915047928</v>
      </c>
      <c r="AK967" s="8">
        <v>1</v>
      </c>
      <c r="AL967" s="8">
        <v>0.35342987482945321</v>
      </c>
      <c r="AM967" s="8">
        <v>0.57310627024872374</v>
      </c>
      <c r="AN967" s="8">
        <v>1</v>
      </c>
      <c r="AO967" s="8">
        <v>1</v>
      </c>
      <c r="AP967" s="8">
        <v>1</v>
      </c>
      <c r="AQ967" s="8">
        <v>1</v>
      </c>
      <c r="AR967" s="8">
        <v>1</v>
      </c>
      <c r="AS967" s="47">
        <v>0</v>
      </c>
      <c r="AT967" s="47">
        <v>0.76754229534588825</v>
      </c>
      <c r="AU967" s="13">
        <v>1</v>
      </c>
    </row>
    <row r="968" spans="4:47" x14ac:dyDescent="0.25">
      <c r="D968" s="8">
        <v>964</v>
      </c>
      <c r="E968" s="8">
        <f t="shared" ca="1" si="121"/>
        <v>0.65349339195219758</v>
      </c>
      <c r="F968" s="21">
        <f t="shared" ca="1" si="122"/>
        <v>66.683053043867744</v>
      </c>
      <c r="H968" s="8">
        <v>964</v>
      </c>
      <c r="I968" s="21">
        <f t="shared" ca="1" si="123"/>
        <v>0.71917507332914898</v>
      </c>
      <c r="J968" s="21">
        <f t="shared" ca="1" si="124"/>
        <v>37.564432464413244</v>
      </c>
      <c r="R968" s="1"/>
      <c r="AF968" s="8">
        <v>958</v>
      </c>
      <c r="AG968" s="8">
        <v>1</v>
      </c>
      <c r="AH968" s="8">
        <v>0.83750612179314232</v>
      </c>
      <c r="AI968" s="8">
        <v>0</v>
      </c>
      <c r="AJ968" s="8">
        <v>0.87429742164264701</v>
      </c>
      <c r="AK968" s="8">
        <v>1</v>
      </c>
      <c r="AL968" s="8">
        <v>0.61202274944492574</v>
      </c>
      <c r="AM968" s="8">
        <v>1</v>
      </c>
      <c r="AN968" s="8">
        <v>5.3098962247942486E-2</v>
      </c>
      <c r="AO968" s="8">
        <v>0.3014532835666614</v>
      </c>
      <c r="AP968" s="8">
        <v>1</v>
      </c>
      <c r="AQ968" s="8">
        <v>1</v>
      </c>
      <c r="AR968" s="8">
        <v>0.59382078780664971</v>
      </c>
      <c r="AS968" s="47">
        <v>0</v>
      </c>
      <c r="AT968" s="47">
        <v>0.68804900630555443</v>
      </c>
      <c r="AU968" s="13">
        <v>1</v>
      </c>
    </row>
    <row r="969" spans="4:47" x14ac:dyDescent="0.25">
      <c r="D969" s="8">
        <v>965</v>
      </c>
      <c r="E969" s="8">
        <f t="shared" ca="1" si="121"/>
        <v>0.83549860363027995</v>
      </c>
      <c r="F969" s="21">
        <f t="shared" ca="1" si="122"/>
        <v>32.057571842588558</v>
      </c>
      <c r="H969" s="8">
        <v>965</v>
      </c>
      <c r="I969" s="21">
        <f t="shared" ca="1" si="123"/>
        <v>0.46809501324755343</v>
      </c>
      <c r="J969" s="21">
        <f t="shared" ca="1" si="124"/>
        <v>18.999586634351715</v>
      </c>
      <c r="R969" s="1"/>
      <c r="AF969" s="8">
        <v>959</v>
      </c>
      <c r="AG969" s="8">
        <v>0</v>
      </c>
      <c r="AH969" s="8">
        <v>0.73190110117918394</v>
      </c>
      <c r="AI969" s="8">
        <v>1</v>
      </c>
      <c r="AJ969" s="8">
        <v>1</v>
      </c>
      <c r="AK969" s="8">
        <v>0.69764188582461606</v>
      </c>
      <c r="AL969" s="8">
        <v>5.6151055371689532E-2</v>
      </c>
      <c r="AM969" s="8">
        <v>0.24381111798861493</v>
      </c>
      <c r="AN969" s="8">
        <v>0</v>
      </c>
      <c r="AO969" s="8">
        <v>0.37093708129881026</v>
      </c>
      <c r="AP969" s="8">
        <v>1</v>
      </c>
      <c r="AQ969" s="8">
        <v>1</v>
      </c>
      <c r="AR969" s="8">
        <v>0.72605006612044942</v>
      </c>
      <c r="AS969" s="47">
        <v>0</v>
      </c>
      <c r="AT969" s="47">
        <v>0.56711909616733214</v>
      </c>
      <c r="AU969" s="13">
        <v>2</v>
      </c>
    </row>
    <row r="970" spans="4:47" x14ac:dyDescent="0.25">
      <c r="D970" s="8">
        <v>966</v>
      </c>
      <c r="E970" s="8">
        <f t="shared" ca="1" si="121"/>
        <v>0.59450809359016588</v>
      </c>
      <c r="F970" s="21">
        <f t="shared" ca="1" si="122"/>
        <v>79.092859500314688</v>
      </c>
      <c r="H970" s="8">
        <v>966</v>
      </c>
      <c r="I970" s="21">
        <f t="shared" ca="1" si="123"/>
        <v>0.59541886570358504</v>
      </c>
      <c r="J970" s="21">
        <f t="shared" ca="1" si="124"/>
        <v>28.038590366051789</v>
      </c>
      <c r="R970" s="1"/>
      <c r="AF970" s="8">
        <v>960</v>
      </c>
      <c r="AG970" s="8">
        <v>1</v>
      </c>
      <c r="AH970" s="8">
        <v>1</v>
      </c>
      <c r="AI970" s="8">
        <v>1</v>
      </c>
      <c r="AJ970" s="8">
        <v>6.2849944831881055E-2</v>
      </c>
      <c r="AK970" s="8">
        <v>0.95266780732392009</v>
      </c>
      <c r="AL970" s="8">
        <v>1</v>
      </c>
      <c r="AM970" s="8">
        <v>0.34258786177158451</v>
      </c>
      <c r="AN970" s="8">
        <v>0</v>
      </c>
      <c r="AO970" s="8">
        <v>0.73451238634831195</v>
      </c>
      <c r="AP970" s="8">
        <v>1</v>
      </c>
      <c r="AQ970" s="8">
        <v>1</v>
      </c>
      <c r="AR970" s="8">
        <v>1</v>
      </c>
      <c r="AS970" s="47">
        <v>0</v>
      </c>
      <c r="AT970" s="47">
        <v>0.75636656349963405</v>
      </c>
      <c r="AU970" s="13">
        <v>1</v>
      </c>
    </row>
    <row r="971" spans="4:47" x14ac:dyDescent="0.25">
      <c r="D971" s="8">
        <v>967</v>
      </c>
      <c r="E971" s="8">
        <f t="shared" ca="1" si="121"/>
        <v>0.98472044958493943</v>
      </c>
      <c r="F971" s="21">
        <f t="shared" ca="1" si="122"/>
        <v>3.9702750733001952</v>
      </c>
      <c r="H971" s="8">
        <v>967</v>
      </c>
      <c r="I971" s="21">
        <f t="shared" ca="1" si="123"/>
        <v>0.52772400082777693</v>
      </c>
      <c r="J971" s="21">
        <f t="shared" ca="1" si="124"/>
        <v>23.204996162450279</v>
      </c>
      <c r="R971" s="1"/>
      <c r="AF971" s="8">
        <v>961</v>
      </c>
      <c r="AG971" s="8">
        <v>0.59366820961440681</v>
      </c>
      <c r="AH971" s="8">
        <v>1</v>
      </c>
      <c r="AI971" s="8">
        <v>1</v>
      </c>
      <c r="AJ971" s="8">
        <v>1</v>
      </c>
      <c r="AK971" s="8">
        <v>1</v>
      </c>
      <c r="AL971" s="8">
        <v>1</v>
      </c>
      <c r="AM971" s="8">
        <v>0.7953732696349165</v>
      </c>
      <c r="AN971" s="8">
        <v>0.43481100955414737</v>
      </c>
      <c r="AO971" s="8">
        <v>1</v>
      </c>
      <c r="AP971" s="8">
        <v>1</v>
      </c>
      <c r="AQ971" s="8">
        <v>1</v>
      </c>
      <c r="AR971" s="8">
        <v>1</v>
      </c>
      <c r="AS971" s="47">
        <v>0.43481100955414737</v>
      </c>
      <c r="AT971" s="47">
        <v>0.90010801959700715</v>
      </c>
      <c r="AU971" s="13">
        <v>0</v>
      </c>
    </row>
    <row r="972" spans="4:47" x14ac:dyDescent="0.25">
      <c r="D972" s="8">
        <v>968</v>
      </c>
      <c r="E972" s="8">
        <f t="shared" ca="1" si="121"/>
        <v>0.77150598339597154</v>
      </c>
      <c r="F972" s="21">
        <f t="shared" ca="1" si="122"/>
        <v>43.792858830044217</v>
      </c>
      <c r="H972" s="8">
        <v>968</v>
      </c>
      <c r="I972" s="21">
        <f t="shared" ca="1" si="123"/>
        <v>0.11940117522958671</v>
      </c>
      <c r="J972" s="21">
        <f t="shared" ca="1" si="124"/>
        <v>11.862352512314011</v>
      </c>
      <c r="R972" s="1"/>
      <c r="AF972" s="8">
        <v>962</v>
      </c>
      <c r="AG972" s="8">
        <v>1</v>
      </c>
      <c r="AH972" s="8">
        <v>1</v>
      </c>
      <c r="AI972" s="8">
        <v>1</v>
      </c>
      <c r="AJ972" s="8">
        <v>1</v>
      </c>
      <c r="AK972" s="8">
        <v>1</v>
      </c>
      <c r="AL972" s="8">
        <v>1</v>
      </c>
      <c r="AM972" s="8">
        <v>0.92872450835608522</v>
      </c>
      <c r="AN972" s="8">
        <v>1</v>
      </c>
      <c r="AO972" s="8">
        <v>0.24841340772327386</v>
      </c>
      <c r="AP972" s="8">
        <v>0.30508033048517386</v>
      </c>
      <c r="AQ972" s="8">
        <v>1</v>
      </c>
      <c r="AR972" s="8">
        <v>1</v>
      </c>
      <c r="AS972" s="47">
        <v>0.24841340772327386</v>
      </c>
      <c r="AT972" s="47">
        <v>0.87315164996103356</v>
      </c>
      <c r="AU972" s="13">
        <v>0</v>
      </c>
    </row>
    <row r="973" spans="4:47" x14ac:dyDescent="0.25">
      <c r="D973" s="8">
        <v>969</v>
      </c>
      <c r="E973" s="8">
        <f t="shared" ca="1" si="121"/>
        <v>0.36226814225025672</v>
      </c>
      <c r="F973" s="21">
        <f t="shared" ca="1" si="122"/>
        <v>139.68713744312413</v>
      </c>
      <c r="H973" s="8">
        <v>969</v>
      </c>
      <c r="I973" s="21">
        <f t="shared" ca="1" si="123"/>
        <v>0.52445842353342254</v>
      </c>
      <c r="J973" s="21">
        <f t="shared" ca="1" si="124"/>
        <v>22.974411022240638</v>
      </c>
      <c r="R973" s="1"/>
      <c r="AF973" s="8">
        <v>963</v>
      </c>
      <c r="AG973" s="8">
        <v>1</v>
      </c>
      <c r="AH973" s="8">
        <v>1</v>
      </c>
      <c r="AI973" s="8">
        <v>1</v>
      </c>
      <c r="AJ973" s="8">
        <v>1</v>
      </c>
      <c r="AK973" s="8">
        <v>1</v>
      </c>
      <c r="AL973" s="8">
        <v>1</v>
      </c>
      <c r="AM973" s="8">
        <v>0.74589352688804689</v>
      </c>
      <c r="AN973" s="8">
        <v>1</v>
      </c>
      <c r="AO973" s="8">
        <v>1</v>
      </c>
      <c r="AP973" s="8">
        <v>1</v>
      </c>
      <c r="AQ973" s="8">
        <v>0.85247273264976686</v>
      </c>
      <c r="AR973" s="8">
        <v>1</v>
      </c>
      <c r="AS973" s="47">
        <v>0.74589352688804689</v>
      </c>
      <c r="AT973" s="47">
        <v>0.96629282551513007</v>
      </c>
      <c r="AU973" s="13">
        <v>0</v>
      </c>
    </row>
    <row r="974" spans="4:47" x14ac:dyDescent="0.25">
      <c r="D974" s="8">
        <v>970</v>
      </c>
      <c r="E974" s="8">
        <f t="shared" ca="1" si="121"/>
        <v>0.64566232092246212</v>
      </c>
      <c r="F974" s="21">
        <f t="shared" ca="1" si="122"/>
        <v>68.28594871703551</v>
      </c>
      <c r="H974" s="8">
        <v>970</v>
      </c>
      <c r="I974" s="21">
        <f t="shared" ca="1" si="123"/>
        <v>0.33530556763616215</v>
      </c>
      <c r="J974" s="21">
        <f t="shared" ca="1" si="124"/>
        <v>9.2948494553599694</v>
      </c>
      <c r="R974" s="1"/>
      <c r="AF974" s="8">
        <v>964</v>
      </c>
      <c r="AG974" s="8">
        <v>1</v>
      </c>
      <c r="AH974" s="8">
        <v>1</v>
      </c>
      <c r="AI974" s="8">
        <v>1</v>
      </c>
      <c r="AJ974" s="8">
        <v>1</v>
      </c>
      <c r="AK974" s="8">
        <v>0.8278571904755212</v>
      </c>
      <c r="AL974" s="8">
        <v>0.9616984326523379</v>
      </c>
      <c r="AM974" s="8">
        <v>1</v>
      </c>
      <c r="AN974" s="8">
        <v>1</v>
      </c>
      <c r="AO974" s="8">
        <v>1</v>
      </c>
      <c r="AP974" s="8">
        <v>1</v>
      </c>
      <c r="AQ974" s="8">
        <v>1</v>
      </c>
      <c r="AR974" s="8">
        <v>0.75917400311300298</v>
      </c>
      <c r="AS974" s="47">
        <v>0.75917400311300298</v>
      </c>
      <c r="AT974" s="47">
        <v>0.96177786296113532</v>
      </c>
      <c r="AU974" s="13">
        <v>0</v>
      </c>
    </row>
    <row r="975" spans="4:47" x14ac:dyDescent="0.25">
      <c r="D975" s="8">
        <v>971</v>
      </c>
      <c r="E975" s="8">
        <f t="shared" ca="1" si="121"/>
        <v>0.44457840410696625</v>
      </c>
      <c r="F975" s="21">
        <f t="shared" ca="1" si="122"/>
        <v>115.35123821544317</v>
      </c>
      <c r="H975" s="8">
        <v>971</v>
      </c>
      <c r="I975" s="21">
        <f t="shared" ca="1" si="123"/>
        <v>0.4452042400382864</v>
      </c>
      <c r="J975" s="21">
        <f t="shared" ca="1" si="124"/>
        <v>17.376893717283068</v>
      </c>
      <c r="R975" s="1"/>
      <c r="AF975" s="8">
        <v>965</v>
      </c>
      <c r="AG975" s="8">
        <v>1</v>
      </c>
      <c r="AH975" s="8">
        <v>1</v>
      </c>
      <c r="AI975" s="8">
        <v>1</v>
      </c>
      <c r="AJ975" s="8">
        <v>1</v>
      </c>
      <c r="AK975" s="8">
        <v>1</v>
      </c>
      <c r="AL975" s="8">
        <v>0.80747255886963099</v>
      </c>
      <c r="AM975" s="8">
        <v>0.75119985964838343</v>
      </c>
      <c r="AN975" s="8">
        <v>1</v>
      </c>
      <c r="AO975" s="8">
        <v>1</v>
      </c>
      <c r="AP975" s="8">
        <v>0.83252401617890781</v>
      </c>
      <c r="AQ975" s="8">
        <v>0.18263815019915153</v>
      </c>
      <c r="AR975" s="8">
        <v>0.75847173709940585</v>
      </c>
      <c r="AS975" s="47">
        <v>0.18263815019915153</v>
      </c>
      <c r="AT975" s="47">
        <v>0.86112708293915363</v>
      </c>
      <c r="AU975" s="13">
        <v>0</v>
      </c>
    </row>
    <row r="976" spans="4:47" x14ac:dyDescent="0.25">
      <c r="D976" s="8">
        <v>972</v>
      </c>
      <c r="E976" s="8">
        <f t="shared" ca="1" si="121"/>
        <v>5.5304169484721055E-2</v>
      </c>
      <c r="F976" s="21">
        <f t="shared" ca="1" si="122"/>
        <v>340.34882338689431</v>
      </c>
      <c r="H976" s="8">
        <v>972</v>
      </c>
      <c r="I976" s="21">
        <f t="shared" ca="1" si="123"/>
        <v>0.16850904992206472</v>
      </c>
      <c r="J976" s="21">
        <f t="shared" ca="1" si="124"/>
        <v>5.7370027301996558</v>
      </c>
      <c r="R976" s="1"/>
      <c r="AF976" s="8">
        <v>966</v>
      </c>
      <c r="AG976" s="8">
        <v>1</v>
      </c>
      <c r="AH976" s="8">
        <v>1</v>
      </c>
      <c r="AI976" s="8">
        <v>1</v>
      </c>
      <c r="AJ976" s="8">
        <v>1</v>
      </c>
      <c r="AK976" s="8">
        <v>1</v>
      </c>
      <c r="AL976" s="8">
        <v>1</v>
      </c>
      <c r="AM976" s="8">
        <v>1</v>
      </c>
      <c r="AN976" s="8">
        <v>1</v>
      </c>
      <c r="AO976" s="8">
        <v>1</v>
      </c>
      <c r="AP976" s="8">
        <v>0.32731889805619441</v>
      </c>
      <c r="AQ976" s="8">
        <v>0.84274126031935637</v>
      </c>
      <c r="AR976" s="8">
        <v>3.4857998077284486E-2</v>
      </c>
      <c r="AS976" s="47">
        <v>3.4857998077284486E-2</v>
      </c>
      <c r="AT976" s="47">
        <v>0.84797183997183156</v>
      </c>
      <c r="AU976" s="13">
        <v>0</v>
      </c>
    </row>
    <row r="977" spans="4:47" x14ac:dyDescent="0.25">
      <c r="D977" s="8">
        <v>973</v>
      </c>
      <c r="E977" s="8">
        <f t="shared" ca="1" si="121"/>
        <v>9.8345148289962436E-2</v>
      </c>
      <c r="F977" s="21">
        <f t="shared" ca="1" si="122"/>
        <v>281.89138518698849</v>
      </c>
      <c r="H977" s="8">
        <v>973</v>
      </c>
      <c r="I977" s="21">
        <f t="shared" ca="1" si="123"/>
        <v>0.64330300574137567</v>
      </c>
      <c r="J977" s="21">
        <f t="shared" ca="1" si="124"/>
        <v>31.574594249953549</v>
      </c>
      <c r="R977" s="1"/>
      <c r="AF977" s="8">
        <v>967</v>
      </c>
      <c r="AG977" s="8">
        <v>0.39348249782192252</v>
      </c>
      <c r="AH977" s="8">
        <v>1</v>
      </c>
      <c r="AI977" s="8">
        <v>0.91139661449133491</v>
      </c>
      <c r="AJ977" s="8">
        <v>0.56929602801974399</v>
      </c>
      <c r="AK977" s="8">
        <v>0.76111585007076366</v>
      </c>
      <c r="AL977" s="8">
        <v>1</v>
      </c>
      <c r="AM977" s="8">
        <v>1</v>
      </c>
      <c r="AN977" s="8">
        <v>1</v>
      </c>
      <c r="AO977" s="8">
        <v>1</v>
      </c>
      <c r="AP977" s="8">
        <v>0.57832761978633862</v>
      </c>
      <c r="AQ977" s="8">
        <v>1</v>
      </c>
      <c r="AR977" s="8">
        <v>0.14093584743597837</v>
      </c>
      <c r="AS977" s="47">
        <v>0.14093584743597837</v>
      </c>
      <c r="AT977" s="47">
        <v>0.77649833468051721</v>
      </c>
      <c r="AU977" s="13">
        <v>0</v>
      </c>
    </row>
    <row r="978" spans="4:47" x14ac:dyDescent="0.25">
      <c r="D978" s="8">
        <v>974</v>
      </c>
      <c r="E978" s="8">
        <f t="shared" ca="1" si="121"/>
        <v>0.11668045960158413</v>
      </c>
      <c r="F978" s="21">
        <f t="shared" ca="1" si="122"/>
        <v>264.12873538015697</v>
      </c>
      <c r="H978" s="8">
        <v>974</v>
      </c>
      <c r="I978" s="21">
        <f t="shared" ca="1" si="123"/>
        <v>0.27436840258109063</v>
      </c>
      <c r="J978" s="21">
        <f t="shared" ca="1" si="124"/>
        <v>4.3941428085582146</v>
      </c>
      <c r="R978" s="1"/>
      <c r="AF978" s="8">
        <v>968</v>
      </c>
      <c r="AG978" s="8">
        <v>1</v>
      </c>
      <c r="AH978" s="8">
        <v>1</v>
      </c>
      <c r="AI978" s="8">
        <v>1</v>
      </c>
      <c r="AJ978" s="8">
        <v>1</v>
      </c>
      <c r="AK978" s="8">
        <v>1</v>
      </c>
      <c r="AL978" s="8">
        <v>1</v>
      </c>
      <c r="AM978" s="8">
        <v>1</v>
      </c>
      <c r="AN978" s="8">
        <v>1</v>
      </c>
      <c r="AO978" s="8">
        <v>1</v>
      </c>
      <c r="AP978" s="8">
        <v>1</v>
      </c>
      <c r="AQ978" s="8">
        <v>1</v>
      </c>
      <c r="AR978" s="8">
        <v>1</v>
      </c>
      <c r="AS978" s="47">
        <v>1</v>
      </c>
      <c r="AT978" s="47">
        <v>1</v>
      </c>
      <c r="AU978" s="13">
        <v>0</v>
      </c>
    </row>
    <row r="979" spans="4:47" x14ac:dyDescent="0.25">
      <c r="D979" s="8">
        <v>975</v>
      </c>
      <c r="E979" s="8">
        <f t="shared" ca="1" si="121"/>
        <v>0.8058567178401036</v>
      </c>
      <c r="F979" s="21">
        <f t="shared" ca="1" si="122"/>
        <v>37.45758973880578</v>
      </c>
      <c r="H979" s="8">
        <v>975</v>
      </c>
      <c r="I979" s="21">
        <f t="shared" ca="1" si="123"/>
        <v>0.95039826310883802</v>
      </c>
      <c r="J979" s="21">
        <f t="shared" ca="1" si="124"/>
        <v>67.594578873353697</v>
      </c>
      <c r="R979" s="1"/>
      <c r="AF979" s="8">
        <v>969</v>
      </c>
      <c r="AG979" s="8">
        <v>1</v>
      </c>
      <c r="AH979" s="8">
        <v>1</v>
      </c>
      <c r="AI979" s="8">
        <v>1</v>
      </c>
      <c r="AJ979" s="8">
        <v>1</v>
      </c>
      <c r="AK979" s="8">
        <v>0.79455770203616516</v>
      </c>
      <c r="AL979" s="8">
        <v>0.95142010804581034</v>
      </c>
      <c r="AM979" s="8">
        <v>1</v>
      </c>
      <c r="AN979" s="8">
        <v>1</v>
      </c>
      <c r="AO979" s="8">
        <v>1</v>
      </c>
      <c r="AP979" s="8">
        <v>1</v>
      </c>
      <c r="AQ979" s="8">
        <v>0.81384162016984196</v>
      </c>
      <c r="AR979" s="8">
        <v>1</v>
      </c>
      <c r="AS979" s="47">
        <v>0.79455770203616516</v>
      </c>
      <c r="AT979" s="47">
        <v>0.96325791947833062</v>
      </c>
      <c r="AU979" s="13">
        <v>0</v>
      </c>
    </row>
    <row r="980" spans="4:47" x14ac:dyDescent="0.25">
      <c r="D980" s="8">
        <v>976</v>
      </c>
      <c r="E980" s="8">
        <f t="shared" ca="1" si="121"/>
        <v>0.8355100039556852</v>
      </c>
      <c r="F980" s="21">
        <f t="shared" ca="1" si="122"/>
        <v>32.055503041776575</v>
      </c>
      <c r="H980" s="8">
        <v>976</v>
      </c>
      <c r="I980" s="21">
        <f t="shared" ca="1" si="123"/>
        <v>0.90294384715884368</v>
      </c>
      <c r="J980" s="21">
        <f t="shared" ca="1" si="124"/>
        <v>57.750196112736781</v>
      </c>
      <c r="R980" s="1"/>
      <c r="AF980" s="8">
        <v>970</v>
      </c>
      <c r="AG980" s="8">
        <v>0</v>
      </c>
      <c r="AH980" s="8">
        <v>0.4793118507895997</v>
      </c>
      <c r="AI980" s="8">
        <v>1</v>
      </c>
      <c r="AJ980" s="8">
        <v>0.72154946136700648</v>
      </c>
      <c r="AK980" s="8">
        <v>0.95182463697006647</v>
      </c>
      <c r="AL980" s="8">
        <v>1</v>
      </c>
      <c r="AM980" s="8">
        <v>1</v>
      </c>
      <c r="AN980" s="8">
        <v>1</v>
      </c>
      <c r="AO980" s="8">
        <v>1</v>
      </c>
      <c r="AP980" s="8">
        <v>1</v>
      </c>
      <c r="AQ980" s="8">
        <v>1</v>
      </c>
      <c r="AR980" s="8">
        <v>0.29510911556632979</v>
      </c>
      <c r="AS980" s="47">
        <v>0</v>
      </c>
      <c r="AT980" s="47">
        <v>0.78827989586780078</v>
      </c>
      <c r="AU980" s="13">
        <v>1</v>
      </c>
    </row>
    <row r="981" spans="4:47" x14ac:dyDescent="0.25">
      <c r="D981" s="8">
        <v>977</v>
      </c>
      <c r="E981" s="8">
        <f t="shared" ca="1" si="121"/>
        <v>0.5086861945123905</v>
      </c>
      <c r="F981" s="21">
        <f t="shared" ca="1" si="122"/>
        <v>98.840529758849485</v>
      </c>
      <c r="H981" s="8">
        <v>977</v>
      </c>
      <c r="I981" s="21">
        <f t="shared" ca="1" si="123"/>
        <v>2.1848999188923579E-2</v>
      </c>
      <c r="J981" s="21">
        <f t="shared" ca="1" si="124"/>
        <v>35.445792387962179</v>
      </c>
      <c r="R981" s="1"/>
      <c r="AF981" s="8">
        <v>971</v>
      </c>
      <c r="AG981" s="8">
        <v>0.69372021934090766</v>
      </c>
      <c r="AH981" s="8">
        <v>0.32223278291114965</v>
      </c>
      <c r="AI981" s="8">
        <v>1</v>
      </c>
      <c r="AJ981" s="8">
        <v>0.19426110633576171</v>
      </c>
      <c r="AK981" s="8">
        <v>0.78184223486835347</v>
      </c>
      <c r="AL981" s="8">
        <v>0.14312328169301811</v>
      </c>
      <c r="AM981" s="8">
        <v>0</v>
      </c>
      <c r="AN981" s="8">
        <v>0.95857612923892677</v>
      </c>
      <c r="AO981" s="8">
        <v>1</v>
      </c>
      <c r="AP981" s="8">
        <v>1</v>
      </c>
      <c r="AQ981" s="8">
        <v>1</v>
      </c>
      <c r="AR981" s="8">
        <v>1</v>
      </c>
      <c r="AS981" s="47">
        <v>0</v>
      </c>
      <c r="AT981" s="47">
        <v>0.67836259081991623</v>
      </c>
      <c r="AU981" s="13">
        <v>1</v>
      </c>
    </row>
    <row r="982" spans="4:47" x14ac:dyDescent="0.25">
      <c r="D982" s="8">
        <v>978</v>
      </c>
      <c r="E982" s="8">
        <f t="shared" ca="1" si="121"/>
        <v>0.87423744166551831</v>
      </c>
      <c r="F982" s="21">
        <f t="shared" ca="1" si="122"/>
        <v>25.04124309687208</v>
      </c>
      <c r="H982" s="8">
        <v>978</v>
      </c>
      <c r="I982" s="21">
        <f t="shared" ca="1" si="123"/>
        <v>0.61253007105544655</v>
      </c>
      <c r="J982" s="21">
        <f t="shared" ca="1" si="124"/>
        <v>29.286994589039139</v>
      </c>
      <c r="R982" s="1"/>
      <c r="AF982" s="8">
        <v>972</v>
      </c>
      <c r="AG982" s="8">
        <v>1</v>
      </c>
      <c r="AH982" s="8">
        <v>1</v>
      </c>
      <c r="AI982" s="8">
        <v>1</v>
      </c>
      <c r="AJ982" s="8">
        <v>1</v>
      </c>
      <c r="AK982" s="8">
        <v>1</v>
      </c>
      <c r="AL982" s="8">
        <v>0.57500141938896077</v>
      </c>
      <c r="AM982" s="8">
        <v>0.88220660572293241</v>
      </c>
      <c r="AN982" s="8">
        <v>1</v>
      </c>
      <c r="AO982" s="8">
        <v>1</v>
      </c>
      <c r="AP982" s="8">
        <v>1</v>
      </c>
      <c r="AQ982" s="8">
        <v>3.1049137427908137E-2</v>
      </c>
      <c r="AR982" s="8">
        <v>0.35446323256473988</v>
      </c>
      <c r="AS982" s="47">
        <v>3.1049137427908137E-2</v>
      </c>
      <c r="AT982" s="47">
        <v>0.82059803203129833</v>
      </c>
      <c r="AU982" s="13">
        <v>0</v>
      </c>
    </row>
    <row r="983" spans="4:47" x14ac:dyDescent="0.25">
      <c r="D983" s="8">
        <v>979</v>
      </c>
      <c r="E983" s="8">
        <f t="shared" ca="1" si="121"/>
        <v>0.1802831891236113</v>
      </c>
      <c r="F983" s="21">
        <f t="shared" ca="1" si="122"/>
        <v>217.9077667537143</v>
      </c>
      <c r="H983" s="8">
        <v>979</v>
      </c>
      <c r="I983" s="21">
        <f t="shared" ca="1" si="123"/>
        <v>0.15061472543639287</v>
      </c>
      <c r="J983" s="21">
        <f t="shared" ca="1" si="124"/>
        <v>7.8094094777369065</v>
      </c>
      <c r="R983" s="1"/>
      <c r="AF983" s="8">
        <v>973</v>
      </c>
      <c r="AG983" s="8">
        <v>1</v>
      </c>
      <c r="AH983" s="8">
        <v>1</v>
      </c>
      <c r="AI983" s="8">
        <v>1</v>
      </c>
      <c r="AJ983" s="8">
        <v>1</v>
      </c>
      <c r="AK983" s="8">
        <v>1</v>
      </c>
      <c r="AL983" s="8">
        <v>0.67293437774230069</v>
      </c>
      <c r="AM983" s="8">
        <v>1</v>
      </c>
      <c r="AN983" s="8">
        <v>1</v>
      </c>
      <c r="AO983" s="8">
        <v>0.56001831583974615</v>
      </c>
      <c r="AP983" s="8">
        <v>0.41467913086765501</v>
      </c>
      <c r="AQ983" s="8">
        <v>0.63870532014892278</v>
      </c>
      <c r="AR983" s="8">
        <v>1</v>
      </c>
      <c r="AS983" s="47">
        <v>0.41467913086765501</v>
      </c>
      <c r="AT983" s="47">
        <v>0.8575473793666476</v>
      </c>
      <c r="AU983" s="13">
        <v>0</v>
      </c>
    </row>
    <row r="984" spans="4:47" x14ac:dyDescent="0.25">
      <c r="D984" s="8">
        <v>980</v>
      </c>
      <c r="E984" s="8">
        <f t="shared" ca="1" si="121"/>
        <v>0.54746471340187575</v>
      </c>
      <c r="F984" s="21">
        <f t="shared" ca="1" si="122"/>
        <v>89.630988136870911</v>
      </c>
      <c r="H984" s="8">
        <v>980</v>
      </c>
      <c r="I984" s="21">
        <f t="shared" ca="1" si="123"/>
        <v>0.9543352494979187</v>
      </c>
      <c r="J984" s="21">
        <f t="shared" ca="1" si="124"/>
        <v>68.710473367541908</v>
      </c>
      <c r="R984" s="1"/>
      <c r="AF984" s="8">
        <v>974</v>
      </c>
      <c r="AG984" s="8">
        <v>1</v>
      </c>
      <c r="AH984" s="8">
        <v>1</v>
      </c>
      <c r="AI984" s="8">
        <v>1</v>
      </c>
      <c r="AJ984" s="8">
        <v>1</v>
      </c>
      <c r="AK984" s="8">
        <v>0.78729729259676762</v>
      </c>
      <c r="AL984" s="8">
        <v>0</v>
      </c>
      <c r="AM984" s="8">
        <v>0</v>
      </c>
      <c r="AN984" s="8">
        <v>0.45837103777434562</v>
      </c>
      <c r="AO984" s="8">
        <v>1</v>
      </c>
      <c r="AP984" s="8">
        <v>1</v>
      </c>
      <c r="AQ984" s="8">
        <v>1</v>
      </c>
      <c r="AR984" s="8">
        <v>0.81094443283068207</v>
      </c>
      <c r="AS984" s="47">
        <v>0</v>
      </c>
      <c r="AT984" s="47">
        <v>0.75275341276508401</v>
      </c>
      <c r="AU984" s="13">
        <v>2</v>
      </c>
    </row>
    <row r="985" spans="4:47" x14ac:dyDescent="0.25">
      <c r="D985" s="8">
        <v>981</v>
      </c>
      <c r="E985" s="8">
        <f t="shared" ca="1" si="121"/>
        <v>0.83391823054001646</v>
      </c>
      <c r="F985" s="21">
        <f t="shared" ca="1" si="122"/>
        <v>32.344405937001738</v>
      </c>
      <c r="H985" s="8">
        <v>981</v>
      </c>
      <c r="I985" s="21">
        <f t="shared" ca="1" si="123"/>
        <v>0.56381955222180513</v>
      </c>
      <c r="J985" s="21">
        <f t="shared" ca="1" si="124"/>
        <v>25.766051131027702</v>
      </c>
      <c r="R985" s="1"/>
      <c r="AF985" s="8">
        <v>975</v>
      </c>
      <c r="AG985" s="8">
        <v>0</v>
      </c>
      <c r="AH985" s="8">
        <v>0.61355610658522763</v>
      </c>
      <c r="AI985" s="8">
        <v>0.67865380551924204</v>
      </c>
      <c r="AJ985" s="8">
        <v>0.19502967145357009</v>
      </c>
      <c r="AK985" s="8">
        <v>0.66669127453097909</v>
      </c>
      <c r="AL985" s="8">
        <v>1</v>
      </c>
      <c r="AM985" s="8">
        <v>1</v>
      </c>
      <c r="AN985" s="8">
        <v>1</v>
      </c>
      <c r="AO985" s="8">
        <v>1</v>
      </c>
      <c r="AP985" s="8">
        <v>0.8985124114363815</v>
      </c>
      <c r="AQ985" s="8">
        <v>1</v>
      </c>
      <c r="AR985" s="8">
        <v>0.97973523234630255</v>
      </c>
      <c r="AS985" s="47">
        <v>0</v>
      </c>
      <c r="AT985" s="47">
        <v>0.75332009744332473</v>
      </c>
      <c r="AU985" s="13">
        <v>1</v>
      </c>
    </row>
    <row r="986" spans="4:47" x14ac:dyDescent="0.25">
      <c r="D986" s="8">
        <v>982</v>
      </c>
      <c r="E986" s="8">
        <f t="shared" ca="1" si="121"/>
        <v>0.44716955354141386</v>
      </c>
      <c r="F986" s="21">
        <f t="shared" ca="1" si="122"/>
        <v>114.64793078537458</v>
      </c>
      <c r="H986" s="8">
        <v>982</v>
      </c>
      <c r="I986" s="21">
        <f t="shared" ca="1" si="123"/>
        <v>0.56763753968776276</v>
      </c>
      <c r="J986" s="21">
        <f t="shared" ca="1" si="124"/>
        <v>26.038775969819248</v>
      </c>
      <c r="R986" s="1"/>
      <c r="AF986" s="8">
        <v>976</v>
      </c>
      <c r="AG986" s="8">
        <v>1</v>
      </c>
      <c r="AH986" s="8">
        <v>6.0441134347846467E-2</v>
      </c>
      <c r="AI986" s="8">
        <v>0</v>
      </c>
      <c r="AJ986" s="8">
        <v>0.91378512886852448</v>
      </c>
      <c r="AK986" s="8">
        <v>1</v>
      </c>
      <c r="AL986" s="8">
        <v>0.90817880576190269</v>
      </c>
      <c r="AM986" s="8">
        <v>1</v>
      </c>
      <c r="AN986" s="8">
        <v>1</v>
      </c>
      <c r="AO986" s="8">
        <v>1</v>
      </c>
      <c r="AP986" s="8">
        <v>0.50480442778080614</v>
      </c>
      <c r="AQ986" s="8">
        <v>1</v>
      </c>
      <c r="AR986" s="8">
        <v>1</v>
      </c>
      <c r="AS986" s="47">
        <v>0</v>
      </c>
      <c r="AT986" s="47">
        <v>0.78630193715577401</v>
      </c>
      <c r="AU986" s="13">
        <v>1</v>
      </c>
    </row>
    <row r="987" spans="4:47" x14ac:dyDescent="0.25">
      <c r="D987" s="8">
        <v>983</v>
      </c>
      <c r="E987" s="8">
        <f t="shared" ca="1" si="121"/>
        <v>0.72799732021206975</v>
      </c>
      <c r="F987" s="21">
        <f t="shared" ca="1" si="122"/>
        <v>51.993422540926723</v>
      </c>
      <c r="H987" s="8">
        <v>983</v>
      </c>
      <c r="I987" s="21">
        <f t="shared" ca="1" si="123"/>
        <v>0.47780963617591354</v>
      </c>
      <c r="J987" s="21">
        <f t="shared" ca="1" si="124"/>
        <v>19.685669381980293</v>
      </c>
      <c r="R987" s="1"/>
      <c r="AF987" s="8">
        <v>977</v>
      </c>
      <c r="AG987" s="8">
        <v>0.82593485972123037</v>
      </c>
      <c r="AH987" s="8">
        <v>0.96897354177131745</v>
      </c>
      <c r="AI987" s="8">
        <v>4.1388290243987519E-2</v>
      </c>
      <c r="AJ987" s="8">
        <v>1</v>
      </c>
      <c r="AK987" s="8">
        <v>1</v>
      </c>
      <c r="AL987" s="8">
        <v>1</v>
      </c>
      <c r="AM987" s="8">
        <v>1</v>
      </c>
      <c r="AN987" s="8">
        <v>1</v>
      </c>
      <c r="AO987" s="8">
        <v>1</v>
      </c>
      <c r="AP987" s="8">
        <v>0.65897555698287646</v>
      </c>
      <c r="AQ987" s="8">
        <v>0.50352244796207135</v>
      </c>
      <c r="AR987" s="8">
        <v>1</v>
      </c>
      <c r="AS987" s="47">
        <v>4.1388290243987519E-2</v>
      </c>
      <c r="AT987" s="47">
        <v>0.83164984253109575</v>
      </c>
      <c r="AU987" s="13">
        <v>0</v>
      </c>
    </row>
    <row r="988" spans="4:47" x14ac:dyDescent="0.25">
      <c r="D988" s="8">
        <v>984</v>
      </c>
      <c r="E988" s="8">
        <f t="shared" ca="1" si="121"/>
        <v>0.28581565998055658</v>
      </c>
      <c r="F988" s="21">
        <f t="shared" ca="1" si="122"/>
        <v>166.95960333523911</v>
      </c>
      <c r="H988" s="8">
        <v>984</v>
      </c>
      <c r="I988" s="21">
        <f t="shared" ca="1" si="123"/>
        <v>0.5840828585835699</v>
      </c>
      <c r="J988" s="21">
        <f t="shared" ca="1" si="124"/>
        <v>27.218999700891139</v>
      </c>
      <c r="R988" s="1"/>
      <c r="AF988" s="8">
        <v>978</v>
      </c>
      <c r="AG988" s="8">
        <v>0</v>
      </c>
      <c r="AH988" s="8">
        <v>0.38603804308253792</v>
      </c>
      <c r="AI988" s="8">
        <v>1</v>
      </c>
      <c r="AJ988" s="8">
        <v>1</v>
      </c>
      <c r="AK988" s="8">
        <v>0.60169760646291959</v>
      </c>
      <c r="AL988" s="8">
        <v>0.6489833607677914</v>
      </c>
      <c r="AM988" s="8">
        <v>1</v>
      </c>
      <c r="AN988" s="8">
        <v>1</v>
      </c>
      <c r="AO988" s="8">
        <v>1</v>
      </c>
      <c r="AP988" s="8">
        <v>0.76242160944422077</v>
      </c>
      <c r="AQ988" s="8">
        <v>6.7022064750926799E-2</v>
      </c>
      <c r="AR988" s="8">
        <v>1</v>
      </c>
      <c r="AS988" s="47">
        <v>0</v>
      </c>
      <c r="AT988" s="47">
        <v>0.70842992784929848</v>
      </c>
      <c r="AU988" s="13">
        <v>1</v>
      </c>
    </row>
    <row r="989" spans="4:47" x14ac:dyDescent="0.25">
      <c r="D989" s="8">
        <v>985</v>
      </c>
      <c r="E989" s="8">
        <f t="shared" ca="1" si="121"/>
        <v>0.15631985979579255</v>
      </c>
      <c r="F989" s="21">
        <f t="shared" ca="1" si="122"/>
        <v>233.2343517197713</v>
      </c>
      <c r="H989" s="8">
        <v>985</v>
      </c>
      <c r="I989" s="21">
        <f t="shared" ca="1" si="123"/>
        <v>0.56636496965267358</v>
      </c>
      <c r="J989" s="21">
        <f t="shared" ca="1" si="124"/>
        <v>25.947825467680872</v>
      </c>
      <c r="R989" s="1"/>
      <c r="AF989" s="8">
        <v>979</v>
      </c>
      <c r="AG989" s="8">
        <v>1</v>
      </c>
      <c r="AH989" s="8">
        <v>1</v>
      </c>
      <c r="AI989" s="8">
        <v>1</v>
      </c>
      <c r="AJ989" s="8">
        <v>0.3805044003808386</v>
      </c>
      <c r="AK989" s="8">
        <v>1</v>
      </c>
      <c r="AL989" s="8">
        <v>1</v>
      </c>
      <c r="AM989" s="8">
        <v>1</v>
      </c>
      <c r="AN989" s="8">
        <v>1</v>
      </c>
      <c r="AO989" s="8">
        <v>1</v>
      </c>
      <c r="AP989" s="8">
        <v>1</v>
      </c>
      <c r="AQ989" s="8">
        <v>1</v>
      </c>
      <c r="AR989" s="8">
        <v>1</v>
      </c>
      <c r="AS989" s="47">
        <v>0.3805044003808386</v>
      </c>
      <c r="AT989" s="47">
        <v>0.94908255345595938</v>
      </c>
      <c r="AU989" s="13">
        <v>0</v>
      </c>
    </row>
    <row r="990" spans="4:47" x14ac:dyDescent="0.25">
      <c r="D990" s="8">
        <v>986</v>
      </c>
      <c r="E990" s="8">
        <f t="shared" ca="1" si="121"/>
        <v>2.3854618592061061E-2</v>
      </c>
      <c r="F990" s="21">
        <f t="shared" ca="1" si="122"/>
        <v>422.7279322855187</v>
      </c>
      <c r="H990" s="8">
        <v>986</v>
      </c>
      <c r="I990" s="21">
        <f t="shared" ca="1" si="123"/>
        <v>0.67935730603242417</v>
      </c>
      <c r="J990" s="21">
        <f t="shared" ca="1" si="124"/>
        <v>34.346190201264456</v>
      </c>
      <c r="R990" s="1"/>
      <c r="AF990" s="8">
        <v>980</v>
      </c>
      <c r="AG990" s="8">
        <v>1</v>
      </c>
      <c r="AH990" s="8">
        <v>1</v>
      </c>
      <c r="AI990" s="8">
        <v>1</v>
      </c>
      <c r="AJ990" s="8">
        <v>1</v>
      </c>
      <c r="AK990" s="8">
        <v>1</v>
      </c>
      <c r="AL990" s="8">
        <v>1</v>
      </c>
      <c r="AM990" s="8">
        <v>1</v>
      </c>
      <c r="AN990" s="8">
        <v>1</v>
      </c>
      <c r="AO990" s="8">
        <v>1</v>
      </c>
      <c r="AP990" s="8">
        <v>1</v>
      </c>
      <c r="AQ990" s="8">
        <v>0.64523921078046742</v>
      </c>
      <c r="AR990" s="8">
        <v>0.65334735803246013</v>
      </c>
      <c r="AS990" s="47">
        <v>0.64523921078046742</v>
      </c>
      <c r="AT990" s="47">
        <v>0.94139984773265828</v>
      </c>
      <c r="AU990" s="13">
        <v>0</v>
      </c>
    </row>
    <row r="991" spans="4:47" x14ac:dyDescent="0.25">
      <c r="D991" s="8">
        <v>987</v>
      </c>
      <c r="E991" s="8">
        <f t="shared" ca="1" si="121"/>
        <v>0.72238112112941932</v>
      </c>
      <c r="F991" s="21">
        <f t="shared" ca="1" si="122"/>
        <v>53.069632694383884</v>
      </c>
      <c r="H991" s="8">
        <v>987</v>
      </c>
      <c r="I991" s="21">
        <f t="shared" ca="1" si="123"/>
        <v>0.60720253162467608</v>
      </c>
      <c r="J991" s="21">
        <f t="shared" ca="1" si="124"/>
        <v>28.896720165173761</v>
      </c>
      <c r="R991" s="1"/>
      <c r="AF991" s="8">
        <v>981</v>
      </c>
      <c r="AG991" s="8">
        <v>1</v>
      </c>
      <c r="AH991" s="8">
        <v>1</v>
      </c>
      <c r="AI991" s="8">
        <v>0.71726158496852388</v>
      </c>
      <c r="AJ991" s="8">
        <v>0.86516907309269298</v>
      </c>
      <c r="AK991" s="8">
        <v>1</v>
      </c>
      <c r="AL991" s="8">
        <v>0.4543053165451662</v>
      </c>
      <c r="AM991" s="8">
        <v>0.16394410622606595</v>
      </c>
      <c r="AN991" s="8">
        <v>1</v>
      </c>
      <c r="AO991" s="8">
        <v>1</v>
      </c>
      <c r="AP991" s="8">
        <v>1</v>
      </c>
      <c r="AQ991" s="8">
        <v>1</v>
      </c>
      <c r="AR991" s="8">
        <v>8.2529631620057067E-2</v>
      </c>
      <c r="AS991" s="47">
        <v>8.2529631620057067E-2</v>
      </c>
      <c r="AT991" s="47">
        <v>0.77112336081202693</v>
      </c>
      <c r="AU991" s="13">
        <v>0</v>
      </c>
    </row>
    <row r="992" spans="4:47" x14ac:dyDescent="0.25">
      <c r="D992" s="8">
        <v>988</v>
      </c>
      <c r="E992" s="8">
        <f t="shared" ca="1" si="121"/>
        <v>0.79980199011451758</v>
      </c>
      <c r="F992" s="21">
        <f t="shared" ca="1" si="122"/>
        <v>38.567192568882071</v>
      </c>
      <c r="H992" s="8">
        <v>988</v>
      </c>
      <c r="I992" s="21">
        <f t="shared" ca="1" si="123"/>
        <v>0.52783612958048465</v>
      </c>
      <c r="J992" s="21">
        <f t="shared" ca="1" si="124"/>
        <v>23.212915915205755</v>
      </c>
      <c r="R992" s="1"/>
      <c r="AF992" s="8">
        <v>982</v>
      </c>
      <c r="AG992" s="8">
        <v>0.42425077566769043</v>
      </c>
      <c r="AH992" s="8">
        <v>0.40637025345807032</v>
      </c>
      <c r="AI992" s="8">
        <v>0.34241191098384838</v>
      </c>
      <c r="AJ992" s="8">
        <v>1</v>
      </c>
      <c r="AK992" s="8">
        <v>1</v>
      </c>
      <c r="AL992" s="8">
        <v>1</v>
      </c>
      <c r="AM992" s="8">
        <v>0.69138010404792782</v>
      </c>
      <c r="AN992" s="8">
        <v>0.11225502884096181</v>
      </c>
      <c r="AO992" s="8">
        <v>1</v>
      </c>
      <c r="AP992" s="8">
        <v>1</v>
      </c>
      <c r="AQ992" s="8">
        <v>1</v>
      </c>
      <c r="AR992" s="8">
        <v>1</v>
      </c>
      <c r="AS992" s="47">
        <v>0.11225502884096181</v>
      </c>
      <c r="AT992" s="47">
        <v>0.74810301233583354</v>
      </c>
      <c r="AU992" s="13">
        <v>0</v>
      </c>
    </row>
    <row r="993" spans="4:47" x14ac:dyDescent="0.25">
      <c r="D993" s="8">
        <v>989</v>
      </c>
      <c r="E993" s="8">
        <f t="shared" ca="1" si="121"/>
        <v>0.39003967223415237</v>
      </c>
      <c r="F993" s="21">
        <f t="shared" ca="1" si="122"/>
        <v>131.00105504856535</v>
      </c>
      <c r="H993" s="8">
        <v>989</v>
      </c>
      <c r="I993" s="21">
        <f t="shared" ca="1" si="123"/>
        <v>0.84340842244314251</v>
      </c>
      <c r="J993" s="21">
        <f t="shared" ca="1" si="124"/>
        <v>49.60006645844976</v>
      </c>
      <c r="R993" s="1"/>
      <c r="AF993" s="8">
        <v>983</v>
      </c>
      <c r="AG993" s="8">
        <v>1</v>
      </c>
      <c r="AH993" s="8">
        <v>1</v>
      </c>
      <c r="AI993" s="8">
        <v>1</v>
      </c>
      <c r="AJ993" s="8">
        <v>1</v>
      </c>
      <c r="AK993" s="8">
        <v>1</v>
      </c>
      <c r="AL993" s="8">
        <v>1</v>
      </c>
      <c r="AM993" s="8">
        <v>1</v>
      </c>
      <c r="AN993" s="8">
        <v>0.60662605227046318</v>
      </c>
      <c r="AO993" s="8">
        <v>0.77136440988979305</v>
      </c>
      <c r="AP993" s="8">
        <v>0.44178585174297275</v>
      </c>
      <c r="AQ993" s="8">
        <v>1</v>
      </c>
      <c r="AR993" s="8">
        <v>1</v>
      </c>
      <c r="AS993" s="47">
        <v>0.44178585174297275</v>
      </c>
      <c r="AT993" s="47">
        <v>0.90038822279756248</v>
      </c>
      <c r="AU993" s="13">
        <v>0</v>
      </c>
    </row>
    <row r="994" spans="4:47" x14ac:dyDescent="0.25">
      <c r="D994" s="8">
        <v>990</v>
      </c>
      <c r="E994" s="8">
        <f t="shared" ca="1" si="121"/>
        <v>0.37172334710514299</v>
      </c>
      <c r="F994" s="21">
        <f t="shared" ca="1" si="122"/>
        <v>136.66837517899594</v>
      </c>
      <c r="H994" s="8">
        <v>990</v>
      </c>
      <c r="I994" s="21">
        <f t="shared" ca="1" si="123"/>
        <v>0.51864106844235613</v>
      </c>
      <c r="J994" s="21">
        <f t="shared" ca="1" si="124"/>
        <v>22.563919993524252</v>
      </c>
      <c r="R994" s="1"/>
      <c r="AF994" s="8">
        <v>984</v>
      </c>
      <c r="AG994" s="8">
        <v>1</v>
      </c>
      <c r="AH994" s="8">
        <v>1</v>
      </c>
      <c r="AI994" s="8">
        <v>0.92593211609956572</v>
      </c>
      <c r="AJ994" s="8">
        <v>1</v>
      </c>
      <c r="AK994" s="8">
        <v>1</v>
      </c>
      <c r="AL994" s="8">
        <v>0.61819761829416775</v>
      </c>
      <c r="AM994" s="8">
        <v>1</v>
      </c>
      <c r="AN994" s="8">
        <v>1</v>
      </c>
      <c r="AO994" s="8">
        <v>0.38051915731460517</v>
      </c>
      <c r="AP994" s="8">
        <v>0</v>
      </c>
      <c r="AQ994" s="8">
        <v>0.79795685055287324</v>
      </c>
      <c r="AR994" s="8">
        <v>1</v>
      </c>
      <c r="AS994" s="47">
        <v>0</v>
      </c>
      <c r="AT994" s="47">
        <v>0.80987425858612583</v>
      </c>
      <c r="AU994" s="13">
        <v>1</v>
      </c>
    </row>
    <row r="995" spans="4:47" x14ac:dyDescent="0.25">
      <c r="D995" s="8">
        <v>991</v>
      </c>
      <c r="E995" s="8">
        <f t="shared" ca="1" si="121"/>
        <v>0.55811070212622116</v>
      </c>
      <c r="F995" s="21">
        <f t="shared" ca="1" si="122"/>
        <v>87.189496744179422</v>
      </c>
      <c r="H995" s="8">
        <v>991</v>
      </c>
      <c r="I995" s="21">
        <f t="shared" ca="1" si="123"/>
        <v>0.81937385765507287</v>
      </c>
      <c r="J995" s="21">
        <f t="shared" ca="1" si="124"/>
        <v>46.913271817501062</v>
      </c>
      <c r="R995" s="1"/>
      <c r="AF995" s="8">
        <v>985</v>
      </c>
      <c r="AG995" s="8">
        <v>0.24478992038629874</v>
      </c>
      <c r="AH995" s="8">
        <v>1</v>
      </c>
      <c r="AI995" s="8">
        <v>0.72867260340623741</v>
      </c>
      <c r="AJ995" s="8">
        <v>1</v>
      </c>
      <c r="AK995" s="8">
        <v>1</v>
      </c>
      <c r="AL995" s="8">
        <v>1</v>
      </c>
      <c r="AM995" s="8">
        <v>1</v>
      </c>
      <c r="AN995" s="8">
        <v>1</v>
      </c>
      <c r="AO995" s="8">
        <v>0.41202046553298716</v>
      </c>
      <c r="AP995" s="8">
        <v>0.89379131131300382</v>
      </c>
      <c r="AQ995" s="8">
        <v>1</v>
      </c>
      <c r="AR995" s="8">
        <v>1</v>
      </c>
      <c r="AS995" s="47">
        <v>0.24478992038629874</v>
      </c>
      <c r="AT995" s="47">
        <v>0.85546707631304486</v>
      </c>
      <c r="AU995" s="13">
        <v>0</v>
      </c>
    </row>
    <row r="996" spans="4:47" x14ac:dyDescent="0.25">
      <c r="D996" s="8">
        <v>992</v>
      </c>
      <c r="E996" s="8">
        <f t="shared" ca="1" si="121"/>
        <v>0.1969040179594036</v>
      </c>
      <c r="F996" s="21">
        <f t="shared" ca="1" si="122"/>
        <v>208.33579382322998</v>
      </c>
      <c r="H996" s="8">
        <v>992</v>
      </c>
      <c r="I996" s="21">
        <f t="shared" ca="1" si="123"/>
        <v>0.68939097419799911</v>
      </c>
      <c r="J996" s="21">
        <f t="shared" ca="1" si="124"/>
        <v>35.139502840193565</v>
      </c>
      <c r="R996" s="1"/>
      <c r="AF996" s="8">
        <v>986</v>
      </c>
      <c r="AG996" s="8">
        <v>0.78210212638969678</v>
      </c>
      <c r="AH996" s="8">
        <v>1</v>
      </c>
      <c r="AI996" s="8">
        <v>1</v>
      </c>
      <c r="AJ996" s="8">
        <v>1</v>
      </c>
      <c r="AK996" s="8">
        <v>1</v>
      </c>
      <c r="AL996" s="8">
        <v>1</v>
      </c>
      <c r="AM996" s="8">
        <v>1</v>
      </c>
      <c r="AN996" s="8">
        <v>0.9016984776401753</v>
      </c>
      <c r="AO996" s="8">
        <v>1</v>
      </c>
      <c r="AP996" s="8">
        <v>1</v>
      </c>
      <c r="AQ996" s="8">
        <v>0.41662835549674732</v>
      </c>
      <c r="AR996" s="8">
        <v>0.60178294730271331</v>
      </c>
      <c r="AS996" s="47">
        <v>0.41662835549674732</v>
      </c>
      <c r="AT996" s="47">
        <v>0.89137518015400707</v>
      </c>
      <c r="AU996" s="13">
        <v>0</v>
      </c>
    </row>
    <row r="997" spans="4:47" x14ac:dyDescent="0.25">
      <c r="D997" s="8">
        <v>993</v>
      </c>
      <c r="E997" s="8">
        <f t="shared" ca="1" si="121"/>
        <v>0.48102007500011656</v>
      </c>
      <c r="F997" s="21">
        <f t="shared" ca="1" si="122"/>
        <v>105.74978394576748</v>
      </c>
      <c r="H997" s="8">
        <v>993</v>
      </c>
      <c r="I997" s="21">
        <f t="shared" ca="1" si="123"/>
        <v>0.13882642609415641</v>
      </c>
      <c r="J997" s="21">
        <f t="shared" ca="1" si="124"/>
        <v>9.2656579361987248</v>
      </c>
      <c r="R997" s="1"/>
      <c r="AF997" s="8">
        <v>987</v>
      </c>
      <c r="AG997" s="8">
        <v>1</v>
      </c>
      <c r="AH997" s="8">
        <v>1</v>
      </c>
      <c r="AI997" s="8">
        <v>1</v>
      </c>
      <c r="AJ997" s="8">
        <v>1</v>
      </c>
      <c r="AK997" s="8">
        <v>1</v>
      </c>
      <c r="AL997" s="8">
        <v>1</v>
      </c>
      <c r="AM997" s="8">
        <v>0.41042736234615612</v>
      </c>
      <c r="AN997" s="8">
        <v>1</v>
      </c>
      <c r="AO997" s="8">
        <v>1</v>
      </c>
      <c r="AP997" s="8">
        <v>1</v>
      </c>
      <c r="AQ997" s="8">
        <v>0.90413626370645939</v>
      </c>
      <c r="AR997" s="8">
        <v>0</v>
      </c>
      <c r="AS997" s="47">
        <v>0</v>
      </c>
      <c r="AT997" s="47">
        <v>0.8571159894354099</v>
      </c>
      <c r="AU997" s="13">
        <v>1</v>
      </c>
    </row>
    <row r="998" spans="4:47" x14ac:dyDescent="0.25">
      <c r="D998" s="8">
        <v>994</v>
      </c>
      <c r="E998" s="8">
        <f t="shared" ca="1" si="121"/>
        <v>0.18170050887678957</v>
      </c>
      <c r="F998" s="21">
        <f t="shared" ca="1" si="122"/>
        <v>217.06083682038405</v>
      </c>
      <c r="H998" s="8">
        <v>994</v>
      </c>
      <c r="I998" s="21">
        <f t="shared" ca="1" si="123"/>
        <v>0.31763570625259507</v>
      </c>
      <c r="J998" s="21">
        <f t="shared" ca="1" si="124"/>
        <v>7.9171833893450945</v>
      </c>
      <c r="R998" s="1"/>
      <c r="AF998" s="8">
        <v>988</v>
      </c>
      <c r="AG998" s="8">
        <v>1</v>
      </c>
      <c r="AH998" s="8">
        <v>1</v>
      </c>
      <c r="AI998" s="8">
        <v>1</v>
      </c>
      <c r="AJ998" s="8">
        <v>1</v>
      </c>
      <c r="AK998" s="8">
        <v>1</v>
      </c>
      <c r="AL998" s="8">
        <v>0.49919616486828694</v>
      </c>
      <c r="AM998" s="8">
        <v>0</v>
      </c>
      <c r="AN998" s="8">
        <v>5.5939807026598211E-3</v>
      </c>
      <c r="AO998" s="8">
        <v>1</v>
      </c>
      <c r="AP998" s="8">
        <v>1</v>
      </c>
      <c r="AQ998" s="8">
        <v>0.35877997592809457</v>
      </c>
      <c r="AR998" s="8">
        <v>1</v>
      </c>
      <c r="AS998" s="47">
        <v>0</v>
      </c>
      <c r="AT998" s="47">
        <v>0.73674711678266824</v>
      </c>
      <c r="AU998" s="13">
        <v>1</v>
      </c>
    </row>
    <row r="999" spans="4:47" x14ac:dyDescent="0.25">
      <c r="D999" s="8">
        <v>995</v>
      </c>
      <c r="E999" s="8">
        <f t="shared" ca="1" si="121"/>
        <v>0.55083732306482902</v>
      </c>
      <c r="F999" s="21">
        <f t="shared" ca="1" si="122"/>
        <v>88.853721278445107</v>
      </c>
      <c r="H999" s="8">
        <v>995</v>
      </c>
      <c r="I999" s="21">
        <f t="shared" ca="1" si="123"/>
        <v>0.3095684414043629</v>
      </c>
      <c r="J999" s="21">
        <f t="shared" ca="1" si="124"/>
        <v>7.2775974796069498</v>
      </c>
      <c r="R999" s="1"/>
      <c r="AF999" s="8">
        <v>989</v>
      </c>
      <c r="AG999" s="8">
        <v>1</v>
      </c>
      <c r="AH999" s="8">
        <v>1</v>
      </c>
      <c r="AI999" s="8">
        <v>0.42633769719325376</v>
      </c>
      <c r="AJ999" s="8">
        <v>1</v>
      </c>
      <c r="AK999" s="8">
        <v>1</v>
      </c>
      <c r="AL999" s="8">
        <v>0.21119107660269948</v>
      </c>
      <c r="AM999" s="8">
        <v>0.17584570881726611</v>
      </c>
      <c r="AN999" s="8">
        <v>1</v>
      </c>
      <c r="AO999" s="8">
        <v>1</v>
      </c>
      <c r="AP999" s="8">
        <v>1</v>
      </c>
      <c r="AQ999" s="8">
        <v>1</v>
      </c>
      <c r="AR999" s="8">
        <v>1</v>
      </c>
      <c r="AS999" s="47">
        <v>0.17584570881726611</v>
      </c>
      <c r="AT999" s="47">
        <v>0.81644772023125234</v>
      </c>
      <c r="AU999" s="13">
        <v>0</v>
      </c>
    </row>
    <row r="1000" spans="4:47" x14ac:dyDescent="0.25">
      <c r="D1000" s="8">
        <v>996</v>
      </c>
      <c r="E1000" s="8">
        <f t="shared" ca="1" si="121"/>
        <v>2.5092658822007619E-2</v>
      </c>
      <c r="F1000" s="21">
        <f t="shared" ca="1" si="122"/>
        <v>417.85622293371125</v>
      </c>
      <c r="H1000" s="8">
        <v>996</v>
      </c>
      <c r="I1000" s="21">
        <f t="shared" ca="1" si="123"/>
        <v>0.3088532589127958</v>
      </c>
      <c r="J1000" s="21">
        <f t="shared" ca="1" si="124"/>
        <v>7.220550915230282</v>
      </c>
      <c r="R1000" s="1"/>
      <c r="AF1000" s="8">
        <v>990</v>
      </c>
      <c r="AG1000" s="8">
        <v>1</v>
      </c>
      <c r="AH1000" s="8">
        <v>1</v>
      </c>
      <c r="AI1000" s="8">
        <v>1</v>
      </c>
      <c r="AJ1000" s="8">
        <v>1</v>
      </c>
      <c r="AK1000" s="8">
        <v>1</v>
      </c>
      <c r="AL1000" s="8">
        <v>1</v>
      </c>
      <c r="AM1000" s="8">
        <v>0.25413284133443786</v>
      </c>
      <c r="AN1000" s="8">
        <v>0.748966289690983</v>
      </c>
      <c r="AO1000" s="8">
        <v>0.66962785684954729</v>
      </c>
      <c r="AP1000" s="8">
        <v>1</v>
      </c>
      <c r="AQ1000" s="8">
        <v>1</v>
      </c>
      <c r="AR1000" s="8">
        <v>1</v>
      </c>
      <c r="AS1000" s="47">
        <v>0.25413284133443786</v>
      </c>
      <c r="AT1000" s="47">
        <v>0.88817783223910807</v>
      </c>
      <c r="AU1000" s="13">
        <v>0</v>
      </c>
    </row>
    <row r="1001" spans="4:47" x14ac:dyDescent="0.25">
      <c r="D1001" s="8">
        <v>997</v>
      </c>
      <c r="E1001" s="8">
        <f t="shared" ca="1" si="121"/>
        <v>0.96245088434795345</v>
      </c>
      <c r="F1001" s="21">
        <f t="shared" ca="1" si="122"/>
        <v>8.6089005442696642</v>
      </c>
      <c r="H1001" s="8">
        <v>997</v>
      </c>
      <c r="I1001" s="21">
        <f t="shared" ca="1" si="123"/>
        <v>0.2403506990951908</v>
      </c>
      <c r="J1001" s="21">
        <f t="shared" ca="1" si="124"/>
        <v>1.428025854547716</v>
      </c>
      <c r="R1001" s="1"/>
      <c r="AF1001" s="8">
        <v>991</v>
      </c>
      <c r="AG1001" s="8">
        <v>1</v>
      </c>
      <c r="AH1001" s="8">
        <v>0.76272204778953367</v>
      </c>
      <c r="AI1001" s="8">
        <v>0.29217093956568502</v>
      </c>
      <c r="AJ1001" s="8">
        <v>0.70909151803837933</v>
      </c>
      <c r="AK1001" s="8">
        <v>1</v>
      </c>
      <c r="AL1001" s="8">
        <v>1</v>
      </c>
      <c r="AM1001" s="8">
        <v>1</v>
      </c>
      <c r="AN1001" s="8">
        <v>1</v>
      </c>
      <c r="AO1001" s="8">
        <v>0.52316121151695072</v>
      </c>
      <c r="AP1001" s="8">
        <v>0.27627117774987242</v>
      </c>
      <c r="AQ1001" s="8">
        <v>1</v>
      </c>
      <c r="AR1001" s="8">
        <v>1</v>
      </c>
      <c r="AS1001" s="47">
        <v>0.27627117774987242</v>
      </c>
      <c r="AT1001" s="47">
        <v>0.79711097222342231</v>
      </c>
      <c r="AU1001" s="13">
        <v>0</v>
      </c>
    </row>
    <row r="1002" spans="4:47" x14ac:dyDescent="0.25">
      <c r="D1002" s="8">
        <v>998</v>
      </c>
      <c r="E1002" s="8">
        <f t="shared" ca="1" si="121"/>
        <v>0.74438311050607031</v>
      </c>
      <c r="F1002" s="21">
        <f t="shared" ca="1" si="122"/>
        <v>48.877921761802106</v>
      </c>
      <c r="H1002" s="8">
        <v>998</v>
      </c>
      <c r="I1002" s="21">
        <f t="shared" ca="1" si="123"/>
        <v>0.26016730517366971</v>
      </c>
      <c r="J1002" s="21">
        <f t="shared" ca="1" si="124"/>
        <v>3.180506000132663</v>
      </c>
      <c r="R1002" s="1"/>
      <c r="AF1002" s="8">
        <v>992</v>
      </c>
      <c r="AG1002" s="8">
        <v>1</v>
      </c>
      <c r="AH1002" s="8">
        <v>1</v>
      </c>
      <c r="AI1002" s="8">
        <v>0.7595907594316692</v>
      </c>
      <c r="AJ1002" s="8">
        <v>1</v>
      </c>
      <c r="AK1002" s="8">
        <v>0.56978621835127519</v>
      </c>
      <c r="AL1002" s="8">
        <v>7.0808348169763724E-2</v>
      </c>
      <c r="AM1002" s="8">
        <v>1</v>
      </c>
      <c r="AN1002" s="8">
        <v>1</v>
      </c>
      <c r="AO1002" s="8">
        <v>1</v>
      </c>
      <c r="AP1002" s="8">
        <v>1</v>
      </c>
      <c r="AQ1002" s="8">
        <v>1</v>
      </c>
      <c r="AR1002" s="8">
        <v>0.2591089429390136</v>
      </c>
      <c r="AS1002" s="47">
        <v>7.0808348169763724E-2</v>
      </c>
      <c r="AT1002" s="47">
        <v>0.80374606571910578</v>
      </c>
      <c r="AU1002" s="13">
        <v>0</v>
      </c>
    </row>
    <row r="1003" spans="4:47" x14ac:dyDescent="0.25">
      <c r="D1003" s="8">
        <v>999</v>
      </c>
      <c r="E1003" s="8">
        <f t="shared" ca="1" si="121"/>
        <v>0.21937957566437205</v>
      </c>
      <c r="F1003" s="21">
        <f t="shared" ca="1" si="122"/>
        <v>196.49662988432846</v>
      </c>
      <c r="H1003" s="8">
        <v>999</v>
      </c>
      <c r="I1003" s="21">
        <f t="shared" ca="1" si="123"/>
        <v>0.34311519995657747</v>
      </c>
      <c r="J1003" s="21">
        <f t="shared" ca="1" si="124"/>
        <v>9.8945179205697595</v>
      </c>
      <c r="R1003" s="1"/>
      <c r="AF1003" s="8">
        <v>993</v>
      </c>
      <c r="AG1003" s="8">
        <v>0.1219553694374495</v>
      </c>
      <c r="AH1003" s="8">
        <v>0</v>
      </c>
      <c r="AI1003" s="8">
        <v>0.84326658128608667</v>
      </c>
      <c r="AJ1003" s="8">
        <v>1</v>
      </c>
      <c r="AK1003" s="8">
        <v>1</v>
      </c>
      <c r="AL1003" s="8">
        <v>1</v>
      </c>
      <c r="AM1003" s="8">
        <v>0.59781849805022502</v>
      </c>
      <c r="AN1003" s="8">
        <v>0.72070902132362524</v>
      </c>
      <c r="AO1003" s="8">
        <v>1</v>
      </c>
      <c r="AP1003" s="8">
        <v>0.63871806291694333</v>
      </c>
      <c r="AQ1003" s="8">
        <v>0</v>
      </c>
      <c r="AR1003" s="8">
        <v>0.22808339290185681</v>
      </c>
      <c r="AS1003" s="47">
        <v>0</v>
      </c>
      <c r="AT1003" s="47">
        <v>0.59908788685863501</v>
      </c>
      <c r="AU1003" s="13">
        <v>2</v>
      </c>
    </row>
    <row r="1004" spans="4:47" x14ac:dyDescent="0.25">
      <c r="D1004" s="8">
        <v>1000</v>
      </c>
      <c r="E1004" s="8">
        <f t="shared" ca="1" si="121"/>
        <v>7.3480123934403396E-2</v>
      </c>
      <c r="F1004" s="21">
        <f t="shared" ca="1" si="122"/>
        <v>311.73318764323403</v>
      </c>
      <c r="H1004" s="8">
        <v>1000</v>
      </c>
      <c r="I1004" s="21">
        <f t="shared" ca="1" si="123"/>
        <v>0.54364913955745853</v>
      </c>
      <c r="J1004" s="21">
        <f t="shared" ca="1" si="124"/>
        <v>24.331661623067326</v>
      </c>
      <c r="R1004" s="1"/>
      <c r="AF1004" s="8">
        <v>994</v>
      </c>
      <c r="AG1004" s="8">
        <v>1</v>
      </c>
      <c r="AH1004" s="8">
        <v>1</v>
      </c>
      <c r="AI1004" s="8">
        <v>1</v>
      </c>
      <c r="AJ1004" s="8">
        <v>1</v>
      </c>
      <c r="AK1004" s="8">
        <v>1</v>
      </c>
      <c r="AL1004" s="8">
        <v>1</v>
      </c>
      <c r="AM1004" s="8">
        <v>1</v>
      </c>
      <c r="AN1004" s="8">
        <v>0.83890256677982356</v>
      </c>
      <c r="AO1004" s="8">
        <v>0</v>
      </c>
      <c r="AP1004" s="8">
        <v>0.50949181067769511</v>
      </c>
      <c r="AQ1004" s="8">
        <v>1</v>
      </c>
      <c r="AR1004" s="8">
        <v>0.19790911639105499</v>
      </c>
      <c r="AS1004" s="47">
        <v>0</v>
      </c>
      <c r="AT1004" s="47">
        <v>0.79434358440905695</v>
      </c>
      <c r="AU1004" s="13">
        <v>1</v>
      </c>
    </row>
    <row r="1005" spans="4:47" x14ac:dyDescent="0.25">
      <c r="D1005" s="8">
        <v>1001</v>
      </c>
      <c r="E1005" s="8">
        <f t="shared" ca="1" si="121"/>
        <v>0.42166173705499066</v>
      </c>
      <c r="F1005" s="21">
        <f t="shared" ca="1" si="122"/>
        <v>121.72204318213292</v>
      </c>
      <c r="H1005" s="8">
        <v>1001</v>
      </c>
      <c r="I1005" s="21">
        <f t="shared" ca="1" si="123"/>
        <v>0.99988702313808042</v>
      </c>
      <c r="J1005" s="21">
        <f t="shared" ca="1" si="124"/>
        <v>124.91931871283221</v>
      </c>
      <c r="R1005" s="1"/>
      <c r="AF1005" s="8">
        <v>995</v>
      </c>
      <c r="AG1005" s="8">
        <v>0.80403687817846314</v>
      </c>
      <c r="AH1005" s="8">
        <v>1</v>
      </c>
      <c r="AI1005" s="8">
        <v>1</v>
      </c>
      <c r="AJ1005" s="8">
        <v>1</v>
      </c>
      <c r="AK1005" s="8">
        <v>1</v>
      </c>
      <c r="AL1005" s="8">
        <v>0.84055459196072968</v>
      </c>
      <c r="AM1005" s="8">
        <v>0.77593832296148435</v>
      </c>
      <c r="AN1005" s="8">
        <v>0.14609373401359452</v>
      </c>
      <c r="AO1005" s="8">
        <v>0.93274039587073887</v>
      </c>
      <c r="AP1005" s="8">
        <v>1</v>
      </c>
      <c r="AQ1005" s="8">
        <v>1</v>
      </c>
      <c r="AR1005" s="8">
        <v>1</v>
      </c>
      <c r="AS1005" s="47">
        <v>0.14609373401359452</v>
      </c>
      <c r="AT1005" s="47">
        <v>0.87316982636905172</v>
      </c>
      <c r="AU1005" s="13">
        <v>0</v>
      </c>
    </row>
    <row r="1006" spans="4:47" x14ac:dyDescent="0.25">
      <c r="D1006" s="8">
        <v>1002</v>
      </c>
      <c r="E1006" s="8">
        <f t="shared" ca="1" si="121"/>
        <v>0.30229061372426003</v>
      </c>
      <c r="F1006" s="21">
        <f t="shared" ca="1" si="122"/>
        <v>160.58743389047223</v>
      </c>
      <c r="H1006" s="8">
        <v>1002</v>
      </c>
      <c r="I1006" s="21">
        <f t="shared" ca="1" si="123"/>
        <v>0.6611363977817557</v>
      </c>
      <c r="J1006" s="21">
        <f t="shared" ca="1" si="124"/>
        <v>32.931285706584916</v>
      </c>
      <c r="R1006" s="1"/>
      <c r="AF1006" s="8">
        <v>996</v>
      </c>
      <c r="AG1006" s="8">
        <v>1</v>
      </c>
      <c r="AH1006" s="8">
        <v>1</v>
      </c>
      <c r="AI1006" s="8">
        <v>1</v>
      </c>
      <c r="AJ1006" s="8">
        <v>1</v>
      </c>
      <c r="AK1006" s="8">
        <v>1</v>
      </c>
      <c r="AL1006" s="8">
        <v>1</v>
      </c>
      <c r="AM1006" s="8">
        <v>1</v>
      </c>
      <c r="AN1006" s="8">
        <v>1</v>
      </c>
      <c r="AO1006" s="8">
        <v>1</v>
      </c>
      <c r="AP1006" s="8">
        <v>1</v>
      </c>
      <c r="AQ1006" s="8">
        <v>1</v>
      </c>
      <c r="AR1006" s="8">
        <v>1</v>
      </c>
      <c r="AS1006" s="47">
        <v>1</v>
      </c>
      <c r="AT1006" s="47">
        <v>1</v>
      </c>
      <c r="AU1006" s="13">
        <v>0</v>
      </c>
    </row>
    <row r="1007" spans="4:47" x14ac:dyDescent="0.25">
      <c r="D1007" s="8">
        <v>1003</v>
      </c>
      <c r="E1007" s="8">
        <f t="shared" ca="1" si="121"/>
        <v>0.30860242747069988</v>
      </c>
      <c r="F1007" s="21">
        <f t="shared" ca="1" si="122"/>
        <v>158.22653650126423</v>
      </c>
      <c r="H1007" s="8">
        <v>1003</v>
      </c>
      <c r="I1007" s="21">
        <f t="shared" ca="1" si="123"/>
        <v>0.268143914087277</v>
      </c>
      <c r="J1007" s="21">
        <f t="shared" ca="1" si="124"/>
        <v>3.8661896369982784</v>
      </c>
      <c r="R1007" s="1"/>
      <c r="AF1007" s="8">
        <v>997</v>
      </c>
      <c r="AG1007" s="8">
        <v>1</v>
      </c>
      <c r="AH1007" s="8">
        <v>1</v>
      </c>
      <c r="AI1007" s="8">
        <v>1</v>
      </c>
      <c r="AJ1007" s="8">
        <v>1</v>
      </c>
      <c r="AK1007" s="8">
        <v>0.16889889536128799</v>
      </c>
      <c r="AL1007" s="8">
        <v>0.56579025713726883</v>
      </c>
      <c r="AM1007" s="8">
        <v>1</v>
      </c>
      <c r="AN1007" s="8">
        <v>1</v>
      </c>
      <c r="AO1007" s="8">
        <v>1</v>
      </c>
      <c r="AP1007" s="8">
        <v>1</v>
      </c>
      <c r="AQ1007" s="8">
        <v>1</v>
      </c>
      <c r="AR1007" s="8">
        <v>1</v>
      </c>
      <c r="AS1007" s="47">
        <v>0.16889889536128799</v>
      </c>
      <c r="AT1007" s="47">
        <v>0.89372485882278907</v>
      </c>
      <c r="AU1007" s="13">
        <v>0</v>
      </c>
    </row>
    <row r="1008" spans="4:47" x14ac:dyDescent="0.25">
      <c r="D1008" s="8">
        <v>1004</v>
      </c>
      <c r="E1008" s="8">
        <f t="shared" ca="1" si="121"/>
        <v>0.28413678664719622</v>
      </c>
      <c r="F1008" s="21">
        <f t="shared" ca="1" si="122"/>
        <v>167.62695153752679</v>
      </c>
      <c r="H1008" s="8">
        <v>1004</v>
      </c>
      <c r="I1008" s="21">
        <f t="shared" ca="1" si="123"/>
        <v>0.92355577531269306</v>
      </c>
      <c r="J1008" s="21">
        <f t="shared" ca="1" si="124"/>
        <v>61.429519083290486</v>
      </c>
      <c r="R1008" s="1"/>
      <c r="AF1008" s="8">
        <v>998</v>
      </c>
      <c r="AG1008" s="8">
        <v>0.20036035263136351</v>
      </c>
      <c r="AH1008" s="8">
        <v>0.80967321929321245</v>
      </c>
      <c r="AI1008" s="8">
        <v>1</v>
      </c>
      <c r="AJ1008" s="8">
        <v>1</v>
      </c>
      <c r="AK1008" s="8">
        <v>1</v>
      </c>
      <c r="AL1008" s="8">
        <v>1</v>
      </c>
      <c r="AM1008" s="8">
        <v>1</v>
      </c>
      <c r="AN1008" s="8">
        <v>1</v>
      </c>
      <c r="AO1008" s="8">
        <v>0.23599585406118423</v>
      </c>
      <c r="AP1008" s="8">
        <v>0.97498370589680905</v>
      </c>
      <c r="AQ1008" s="8">
        <v>1</v>
      </c>
      <c r="AR1008" s="8">
        <v>0.94958360796942631</v>
      </c>
      <c r="AS1008" s="47">
        <v>0.20036035263136351</v>
      </c>
      <c r="AT1008" s="47">
        <v>0.84828351622868781</v>
      </c>
      <c r="AU1008" s="13">
        <v>0</v>
      </c>
    </row>
    <row r="1009" spans="4:47" x14ac:dyDescent="0.25">
      <c r="D1009" s="8">
        <v>1005</v>
      </c>
      <c r="E1009" s="8">
        <f t="shared" ca="1" si="121"/>
        <v>0.56295195185767111</v>
      </c>
      <c r="F1009" s="21">
        <f t="shared" ca="1" si="122"/>
        <v>86.090686563185841</v>
      </c>
      <c r="H1009" s="8">
        <v>1005</v>
      </c>
      <c r="I1009" s="21">
        <f t="shared" ca="1" si="123"/>
        <v>0.24523003827338719</v>
      </c>
      <c r="J1009" s="21">
        <f t="shared" ca="1" si="124"/>
        <v>1.8664648932472367</v>
      </c>
      <c r="R1009" s="1"/>
      <c r="AF1009" s="8">
        <v>999</v>
      </c>
      <c r="AG1009" s="8">
        <v>1</v>
      </c>
      <c r="AH1009" s="8">
        <v>1</v>
      </c>
      <c r="AI1009" s="8">
        <v>0.6865330069572777</v>
      </c>
      <c r="AJ1009" s="8">
        <v>0.96993437657535353</v>
      </c>
      <c r="AK1009" s="8">
        <v>1</v>
      </c>
      <c r="AL1009" s="8">
        <v>1</v>
      </c>
      <c r="AM1009" s="8">
        <v>1</v>
      </c>
      <c r="AN1009" s="8">
        <v>1</v>
      </c>
      <c r="AO1009" s="8">
        <v>0.82780073430039924</v>
      </c>
      <c r="AP1009" s="8">
        <v>0</v>
      </c>
      <c r="AQ1009" s="8">
        <v>0.52632072009825304</v>
      </c>
      <c r="AR1009" s="8">
        <v>1</v>
      </c>
      <c r="AS1009" s="47">
        <v>0</v>
      </c>
      <c r="AT1009" s="47">
        <v>0.83288821409560487</v>
      </c>
      <c r="AU1009" s="13">
        <v>1</v>
      </c>
    </row>
    <row r="1010" spans="4:47" x14ac:dyDescent="0.25">
      <c r="D1010" s="8">
        <v>1006</v>
      </c>
      <c r="E1010" s="8">
        <f t="shared" ca="1" si="121"/>
        <v>0.53395317723798719</v>
      </c>
      <c r="F1010" s="21">
        <f t="shared" ca="1" si="122"/>
        <v>92.781587409407521</v>
      </c>
      <c r="H1010" s="8">
        <v>1006</v>
      </c>
      <c r="I1010" s="21">
        <f t="shared" ca="1" si="123"/>
        <v>6.0748040869319508E-2</v>
      </c>
      <c r="J1010" s="21">
        <f t="shared" ca="1" si="124"/>
        <v>22.277940884311768</v>
      </c>
      <c r="R1010" s="1"/>
      <c r="AF1010" s="8">
        <v>1000</v>
      </c>
      <c r="AG1010" s="8">
        <v>0</v>
      </c>
      <c r="AH1010" s="8">
        <v>2.921051448356593E-2</v>
      </c>
      <c r="AI1010" s="8">
        <v>1</v>
      </c>
      <c r="AJ1010" s="8">
        <v>1</v>
      </c>
      <c r="AK1010" s="8">
        <v>0.67618836463037535</v>
      </c>
      <c r="AL1010" s="8">
        <v>0</v>
      </c>
      <c r="AM1010" s="8">
        <v>0.62985478764406455</v>
      </c>
      <c r="AN1010" s="8">
        <v>1</v>
      </c>
      <c r="AO1010" s="8">
        <v>1</v>
      </c>
      <c r="AP1010" s="8">
        <v>1</v>
      </c>
      <c r="AQ1010" s="8">
        <v>1</v>
      </c>
      <c r="AR1010" s="8">
        <v>0.71333337492040061</v>
      </c>
      <c r="AS1010" s="47">
        <v>0</v>
      </c>
      <c r="AT1010" s="47">
        <v>0.67511936095501346</v>
      </c>
      <c r="AU1010" s="13">
        <v>2</v>
      </c>
    </row>
    <row r="1011" spans="4:47" x14ac:dyDescent="0.25">
      <c r="D1011" s="8">
        <v>1007</v>
      </c>
      <c r="E1011" s="8">
        <f t="shared" ca="1" si="121"/>
        <v>0.51155358921872351</v>
      </c>
      <c r="F1011" s="21">
        <f t="shared" ca="1" si="122"/>
        <v>98.141405151237223</v>
      </c>
      <c r="H1011" s="8">
        <v>1007</v>
      </c>
      <c r="I1011" s="21">
        <f t="shared" ca="1" si="123"/>
        <v>0.34336695135004258</v>
      </c>
      <c r="J1011" s="21">
        <f t="shared" ca="1" si="124"/>
        <v>9.9137616631547179</v>
      </c>
      <c r="R1011" s="1"/>
      <c r="AF1011">
        <v>1001</v>
      </c>
      <c r="AG1011">
        <v>0.53036491237317906</v>
      </c>
      <c r="AH1011">
        <v>1</v>
      </c>
      <c r="AI1011">
        <v>0.96936006306725997</v>
      </c>
      <c r="AJ1011">
        <v>0</v>
      </c>
      <c r="AK1011">
        <v>0.71813620662789857</v>
      </c>
      <c r="AL1011">
        <v>1</v>
      </c>
      <c r="AM1011">
        <v>1</v>
      </c>
      <c r="AN1011">
        <v>0.60263566976937</v>
      </c>
      <c r="AO1011">
        <v>1</v>
      </c>
      <c r="AP1011">
        <v>1</v>
      </c>
      <c r="AQ1011">
        <v>1</v>
      </c>
      <c r="AR1011">
        <v>1</v>
      </c>
      <c r="AS1011">
        <v>0</v>
      </c>
      <c r="AT1011">
        <v>0.8176312394711478</v>
      </c>
      <c r="AU1011">
        <v>1</v>
      </c>
    </row>
    <row r="1012" spans="4:47" x14ac:dyDescent="0.25">
      <c r="D1012" s="8">
        <v>1008</v>
      </c>
      <c r="E1012" s="8">
        <f t="shared" ca="1" si="121"/>
        <v>0.88769075901921979</v>
      </c>
      <c r="F1012" s="21">
        <f t="shared" ca="1" si="122"/>
        <v>22.601128935422881</v>
      </c>
      <c r="H1012" s="8">
        <v>1008</v>
      </c>
      <c r="I1012" s="21">
        <f t="shared" ca="1" si="123"/>
        <v>0.2132902278961768</v>
      </c>
      <c r="J1012" s="21">
        <f t="shared" ca="1" si="124"/>
        <v>1.0984918649913844</v>
      </c>
      <c r="R1012" s="1"/>
      <c r="AF1012">
        <v>1002</v>
      </c>
      <c r="AG1012">
        <v>1</v>
      </c>
      <c r="AH1012">
        <v>1</v>
      </c>
      <c r="AI1012">
        <v>0.42887056920388261</v>
      </c>
      <c r="AJ1012">
        <v>0.57853640695805852</v>
      </c>
      <c r="AK1012">
        <v>1</v>
      </c>
      <c r="AL1012">
        <v>1</v>
      </c>
      <c r="AM1012">
        <v>1</v>
      </c>
      <c r="AN1012">
        <v>1</v>
      </c>
      <c r="AO1012">
        <v>1</v>
      </c>
      <c r="AP1012">
        <v>1</v>
      </c>
      <c r="AQ1012">
        <v>1</v>
      </c>
      <c r="AR1012">
        <v>1</v>
      </c>
      <c r="AS1012">
        <v>0.42887056920388261</v>
      </c>
      <c r="AT1012">
        <v>0.91685227357277288</v>
      </c>
      <c r="AU1012">
        <v>0</v>
      </c>
    </row>
    <row r="1013" spans="4:47" x14ac:dyDescent="0.25">
      <c r="D1013" s="8">
        <v>1009</v>
      </c>
      <c r="E1013" s="8">
        <f t="shared" ca="1" si="121"/>
        <v>0.619873470948618</v>
      </c>
      <c r="F1013" s="21">
        <f t="shared" ca="1" si="122"/>
        <v>73.657632446527899</v>
      </c>
      <c r="H1013" s="8">
        <v>1009</v>
      </c>
      <c r="I1013" s="21">
        <f t="shared" ca="1" si="123"/>
        <v>0.97487631007911568</v>
      </c>
      <c r="J1013" s="21">
        <f t="shared" ca="1" si="124"/>
        <v>76.283853187522311</v>
      </c>
      <c r="R1013" s="1"/>
      <c r="AF1013">
        <v>1003</v>
      </c>
      <c r="AG1013">
        <v>0.60483450464732502</v>
      </c>
      <c r="AH1013">
        <v>1</v>
      </c>
      <c r="AI1013">
        <v>1</v>
      </c>
      <c r="AJ1013">
        <v>0.90064198046796562</v>
      </c>
      <c r="AK1013">
        <v>0.94749759090289798</v>
      </c>
      <c r="AL1013">
        <v>1</v>
      </c>
      <c r="AM1013">
        <v>1</v>
      </c>
      <c r="AN1013">
        <v>1</v>
      </c>
      <c r="AO1013">
        <v>1</v>
      </c>
      <c r="AP1013">
        <v>1</v>
      </c>
      <c r="AQ1013">
        <v>1</v>
      </c>
      <c r="AR1013">
        <v>0.13570917361451598</v>
      </c>
      <c r="AS1013">
        <v>0.13570917361451598</v>
      </c>
      <c r="AT1013">
        <v>0.88040695550176951</v>
      </c>
      <c r="AU1013">
        <v>0</v>
      </c>
    </row>
    <row r="1014" spans="4:47" x14ac:dyDescent="0.25">
      <c r="D1014" s="8">
        <v>1010</v>
      </c>
      <c r="E1014" s="8">
        <f t="shared" ca="1" si="121"/>
        <v>0.95396512194505656</v>
      </c>
      <c r="F1014" s="21">
        <f t="shared" ca="1" si="122"/>
        <v>10.27511483678208</v>
      </c>
      <c r="H1014" s="8">
        <v>1010</v>
      </c>
      <c r="I1014" s="21">
        <f t="shared" ca="1" si="123"/>
        <v>0.71677366443669621</v>
      </c>
      <c r="J1014" s="21">
        <f t="shared" ca="1" si="124"/>
        <v>37.364602423471233</v>
      </c>
      <c r="R1014" s="1"/>
      <c r="AF1014">
        <v>1004</v>
      </c>
      <c r="AG1014">
        <v>1</v>
      </c>
      <c r="AH1014">
        <v>1</v>
      </c>
      <c r="AI1014">
        <v>0.31846368079958109</v>
      </c>
      <c r="AJ1014">
        <v>1</v>
      </c>
      <c r="AK1014">
        <v>1</v>
      </c>
      <c r="AL1014">
        <v>1</v>
      </c>
      <c r="AM1014">
        <v>1</v>
      </c>
      <c r="AN1014">
        <v>0.96693352116539422</v>
      </c>
      <c r="AO1014">
        <v>0.29078048864927647</v>
      </c>
      <c r="AP1014">
        <v>0.98937598589527043</v>
      </c>
      <c r="AQ1014">
        <v>1</v>
      </c>
      <c r="AR1014">
        <v>0.700873163426877</v>
      </c>
      <c r="AS1014">
        <v>0.29078048864927647</v>
      </c>
      <c r="AT1014">
        <v>0.85470808643665508</v>
      </c>
      <c r="AU1014">
        <v>0</v>
      </c>
    </row>
    <row r="1015" spans="4:47" x14ac:dyDescent="0.25">
      <c r="D1015" s="8">
        <v>1011</v>
      </c>
      <c r="E1015" s="8">
        <f t="shared" ca="1" si="121"/>
        <v>0.38000114321851275</v>
      </c>
      <c r="F1015" s="21">
        <f t="shared" ca="1" si="122"/>
        <v>134.07855623374164</v>
      </c>
      <c r="H1015" s="8">
        <v>1011</v>
      </c>
      <c r="I1015" s="21">
        <f t="shared" ca="1" si="123"/>
        <v>0.73949427350411745</v>
      </c>
      <c r="J1015" s="21">
        <f t="shared" ca="1" si="124"/>
        <v>39.290186147209525</v>
      </c>
      <c r="R1015" s="1"/>
      <c r="AF1015">
        <v>1005</v>
      </c>
      <c r="AG1015">
        <v>1</v>
      </c>
      <c r="AH1015">
        <v>1</v>
      </c>
      <c r="AI1015">
        <v>1</v>
      </c>
      <c r="AJ1015">
        <v>1</v>
      </c>
      <c r="AK1015">
        <v>1</v>
      </c>
      <c r="AL1015">
        <v>1</v>
      </c>
      <c r="AM1015">
        <v>5.194355947464975E-2</v>
      </c>
      <c r="AN1015">
        <v>0</v>
      </c>
      <c r="AO1015">
        <v>0</v>
      </c>
      <c r="AP1015">
        <v>3.623664571909279E-2</v>
      </c>
      <c r="AQ1015">
        <v>0.30847062181079915</v>
      </c>
      <c r="AR1015">
        <v>1</v>
      </c>
      <c r="AS1015">
        <v>0</v>
      </c>
      <c r="AT1015">
        <v>0.61366494524747939</v>
      </c>
      <c r="AU1015">
        <v>2</v>
      </c>
    </row>
    <row r="1016" spans="4:47" x14ac:dyDescent="0.25">
      <c r="D1016" s="8">
        <v>1012</v>
      </c>
      <c r="E1016" s="8">
        <f t="shared" ca="1" si="121"/>
        <v>0.46663296722452263</v>
      </c>
      <c r="F1016" s="21">
        <f t="shared" ca="1" si="122"/>
        <v>109.46808192173708</v>
      </c>
      <c r="H1016" s="8">
        <v>1012</v>
      </c>
      <c r="I1016" s="21">
        <f t="shared" ca="1" si="123"/>
        <v>0.22612688304728135</v>
      </c>
      <c r="J1016" s="21">
        <f t="shared" ca="1" si="124"/>
        <v>0.12127879457639779</v>
      </c>
      <c r="R1016" s="1"/>
      <c r="AF1016">
        <v>1006</v>
      </c>
      <c r="AG1016">
        <v>1</v>
      </c>
      <c r="AH1016">
        <v>1</v>
      </c>
      <c r="AI1016">
        <v>1</v>
      </c>
      <c r="AJ1016">
        <v>1</v>
      </c>
      <c r="AK1016">
        <v>1</v>
      </c>
      <c r="AL1016">
        <v>1</v>
      </c>
      <c r="AM1016">
        <v>0.94089837133017884</v>
      </c>
      <c r="AN1016">
        <v>1</v>
      </c>
      <c r="AO1016">
        <v>0.50501553766128682</v>
      </c>
      <c r="AP1016">
        <v>0.2060292954786658</v>
      </c>
      <c r="AQ1016">
        <v>0.85496985016216054</v>
      </c>
      <c r="AR1016">
        <v>0.42884430054255063</v>
      </c>
      <c r="AS1016">
        <v>0.2060292954786658</v>
      </c>
      <c r="AT1016">
        <v>0.82643422636327857</v>
      </c>
      <c r="AU1016">
        <v>0</v>
      </c>
    </row>
    <row r="1017" spans="4:47" x14ac:dyDescent="0.25">
      <c r="D1017" s="8">
        <v>1013</v>
      </c>
      <c r="E1017" s="8">
        <f t="shared" ca="1" si="121"/>
        <v>0.26819443522716691</v>
      </c>
      <c r="F1017" s="21">
        <f t="shared" ca="1" si="122"/>
        <v>174.14355467929639</v>
      </c>
      <c r="H1017" s="8">
        <v>1013</v>
      </c>
      <c r="I1017" s="21">
        <f t="shared" ca="1" si="123"/>
        <v>0.58936415309632528</v>
      </c>
      <c r="J1017" s="21">
        <f t="shared" ca="1" si="124"/>
        <v>27.600162475073891</v>
      </c>
      <c r="R1017" s="1"/>
      <c r="AF1017">
        <v>1007</v>
      </c>
      <c r="AG1017">
        <v>0.63879614301737508</v>
      </c>
      <c r="AH1017">
        <v>1</v>
      </c>
      <c r="AI1017">
        <v>1</v>
      </c>
      <c r="AJ1017">
        <v>1</v>
      </c>
      <c r="AK1017">
        <v>1</v>
      </c>
      <c r="AL1017">
        <v>1</v>
      </c>
      <c r="AM1017">
        <v>0.53887362723452825</v>
      </c>
      <c r="AN1017">
        <v>0.20855444628227082</v>
      </c>
      <c r="AO1017">
        <v>1</v>
      </c>
      <c r="AP1017">
        <v>1</v>
      </c>
      <c r="AQ1017">
        <v>1</v>
      </c>
      <c r="AR1017">
        <v>1</v>
      </c>
      <c r="AS1017">
        <v>0.20855444628227082</v>
      </c>
      <c r="AT1017">
        <v>0.86293959099331341</v>
      </c>
      <c r="AU1017">
        <v>0</v>
      </c>
    </row>
    <row r="1018" spans="4:47" x14ac:dyDescent="0.25">
      <c r="D1018" s="8">
        <v>1014</v>
      </c>
      <c r="E1018" s="8">
        <f t="shared" ca="1" si="121"/>
        <v>0.12142153486873253</v>
      </c>
      <c r="F1018" s="21">
        <f t="shared" ca="1" si="122"/>
        <v>259.96046615980868</v>
      </c>
      <c r="H1018" s="8">
        <v>1014</v>
      </c>
      <c r="I1018" s="21">
        <f t="shared" ca="1" si="123"/>
        <v>0.59355325318351737</v>
      </c>
      <c r="J1018" s="21">
        <f t="shared" ca="1" si="124"/>
        <v>27.903328312040898</v>
      </c>
      <c r="R1018" s="1"/>
      <c r="AF1018">
        <v>1008</v>
      </c>
      <c r="AG1018">
        <v>0.94889108186344528</v>
      </c>
      <c r="AH1018">
        <v>1</v>
      </c>
      <c r="AI1018">
        <v>1</v>
      </c>
      <c r="AJ1018">
        <v>1</v>
      </c>
      <c r="AK1018">
        <v>1</v>
      </c>
      <c r="AL1018">
        <v>1</v>
      </c>
      <c r="AM1018">
        <v>1</v>
      </c>
      <c r="AN1018">
        <v>1</v>
      </c>
      <c r="AO1018">
        <v>1</v>
      </c>
      <c r="AP1018">
        <v>0.75516655124984911</v>
      </c>
      <c r="AQ1018">
        <v>1</v>
      </c>
      <c r="AR1018">
        <v>0.76112280480799288</v>
      </c>
      <c r="AS1018">
        <v>0.75516655124984911</v>
      </c>
      <c r="AT1018">
        <v>0.95457696870016417</v>
      </c>
      <c r="AU1018">
        <v>0</v>
      </c>
    </row>
    <row r="1019" spans="4:47" x14ac:dyDescent="0.25">
      <c r="D1019" s="8">
        <v>1015</v>
      </c>
      <c r="E1019" s="8">
        <f t="shared" ca="1" si="121"/>
        <v>0.47656658678920327</v>
      </c>
      <c r="F1019" s="21">
        <f t="shared" ca="1" si="122"/>
        <v>106.89116915297036</v>
      </c>
      <c r="H1019" s="8">
        <v>1015</v>
      </c>
      <c r="I1019" s="21">
        <f t="shared" ca="1" si="123"/>
        <v>0.43009020105529772</v>
      </c>
      <c r="J1019" s="21">
        <f t="shared" ca="1" si="124"/>
        <v>16.298700394722324</v>
      </c>
      <c r="R1019" s="1"/>
      <c r="AF1019">
        <v>1009</v>
      </c>
      <c r="AG1019">
        <v>1</v>
      </c>
      <c r="AH1019">
        <v>1</v>
      </c>
      <c r="AI1019">
        <v>1</v>
      </c>
      <c r="AJ1019">
        <v>1</v>
      </c>
      <c r="AK1019">
        <v>1</v>
      </c>
      <c r="AL1019">
        <v>0.68171456040290646</v>
      </c>
      <c r="AM1019">
        <v>0</v>
      </c>
      <c r="AN1019">
        <v>0.99752437258998283</v>
      </c>
      <c r="AO1019">
        <v>1</v>
      </c>
      <c r="AP1019">
        <v>1</v>
      </c>
      <c r="AQ1019">
        <v>1</v>
      </c>
      <c r="AR1019">
        <v>1</v>
      </c>
      <c r="AS1019">
        <v>0</v>
      </c>
      <c r="AT1019">
        <v>0.88869778729418258</v>
      </c>
      <c r="AU1019">
        <v>1</v>
      </c>
    </row>
    <row r="1020" spans="4:47" x14ac:dyDescent="0.25">
      <c r="D1020" s="8">
        <v>1016</v>
      </c>
      <c r="E1020" s="8">
        <f t="shared" ca="1" si="121"/>
        <v>0.79266195171286769</v>
      </c>
      <c r="F1020" s="21">
        <f t="shared" ca="1" si="122"/>
        <v>39.879259104405762</v>
      </c>
      <c r="H1020" s="8">
        <v>1016</v>
      </c>
      <c r="I1020" s="21">
        <f t="shared" ca="1" si="123"/>
        <v>0.63050996352968203</v>
      </c>
      <c r="J1020" s="21">
        <f t="shared" ca="1" si="124"/>
        <v>30.616140214578234</v>
      </c>
      <c r="R1020" s="1"/>
      <c r="AF1020">
        <v>1010</v>
      </c>
      <c r="AG1020">
        <v>0.93641075094544046</v>
      </c>
      <c r="AH1020">
        <v>0</v>
      </c>
      <c r="AI1020">
        <v>0</v>
      </c>
      <c r="AJ1020">
        <v>0.78314782362940605</v>
      </c>
      <c r="AK1020">
        <v>1</v>
      </c>
      <c r="AL1020">
        <v>2.0326666352048051E-2</v>
      </c>
      <c r="AM1020">
        <v>0.89886255728338105</v>
      </c>
      <c r="AN1020">
        <v>0.13849105201394019</v>
      </c>
      <c r="AO1020">
        <v>0.61170854428589039</v>
      </c>
      <c r="AP1020">
        <v>1</v>
      </c>
      <c r="AQ1020">
        <v>1</v>
      </c>
      <c r="AR1020">
        <v>1</v>
      </c>
      <c r="AS1020">
        <v>0</v>
      </c>
      <c r="AT1020">
        <v>0.62093749642615326</v>
      </c>
      <c r="AU1020">
        <v>2</v>
      </c>
    </row>
    <row r="1021" spans="4:47" x14ac:dyDescent="0.25">
      <c r="D1021" s="8">
        <v>1017</v>
      </c>
      <c r="E1021" s="8">
        <f t="shared" ca="1" si="121"/>
        <v>4.868369506027459E-2</v>
      </c>
      <c r="F1021" s="21">
        <f t="shared" ca="1" si="122"/>
        <v>353.04959880189398</v>
      </c>
      <c r="H1021" s="8">
        <v>1017</v>
      </c>
      <c r="I1021" s="21">
        <f t="shared" ca="1" si="123"/>
        <v>0.32590640928954751</v>
      </c>
      <c r="J1021" s="21">
        <f t="shared" ca="1" si="124"/>
        <v>8.5658118070143772</v>
      </c>
      <c r="R1021" s="1"/>
      <c r="AF1021">
        <v>1011</v>
      </c>
      <c r="AG1021">
        <v>0</v>
      </c>
      <c r="AH1021">
        <v>0.15121837891430395</v>
      </c>
      <c r="AI1021">
        <v>1</v>
      </c>
      <c r="AJ1021">
        <v>1</v>
      </c>
      <c r="AK1021">
        <v>0.23028808922648633</v>
      </c>
      <c r="AL1021">
        <v>0.46569301333923552</v>
      </c>
      <c r="AM1021">
        <v>0</v>
      </c>
      <c r="AN1021">
        <v>0.2314409318127981</v>
      </c>
      <c r="AO1021">
        <v>1</v>
      </c>
      <c r="AP1021">
        <v>1</v>
      </c>
      <c r="AQ1021">
        <v>1</v>
      </c>
      <c r="AR1021">
        <v>0.55642476470130797</v>
      </c>
      <c r="AS1021">
        <v>0</v>
      </c>
      <c r="AT1021">
        <v>0.55278814347324912</v>
      </c>
      <c r="AU1021">
        <v>2</v>
      </c>
    </row>
    <row r="1022" spans="4:47" x14ac:dyDescent="0.25">
      <c r="D1022" s="8">
        <v>1018</v>
      </c>
      <c r="E1022" s="8">
        <f t="shared" ca="1" si="121"/>
        <v>0.16035782968377366</v>
      </c>
      <c r="F1022" s="21">
        <f t="shared" ca="1" si="122"/>
        <v>230.50708484400926</v>
      </c>
      <c r="H1022" s="8">
        <v>1018</v>
      </c>
      <c r="I1022" s="21">
        <f t="shared" ca="1" si="123"/>
        <v>0.70892959088391205</v>
      </c>
      <c r="J1022" s="21">
        <f t="shared" ca="1" si="124"/>
        <v>36.717434137333207</v>
      </c>
      <c r="R1022" s="1"/>
      <c r="AF1022">
        <v>1012</v>
      </c>
      <c r="AG1022">
        <v>0.43982457778122719</v>
      </c>
      <c r="AH1022">
        <v>0</v>
      </c>
      <c r="AI1022">
        <v>0.86467153376232153</v>
      </c>
      <c r="AJ1022">
        <v>1</v>
      </c>
      <c r="AK1022">
        <v>1</v>
      </c>
      <c r="AL1022">
        <v>1</v>
      </c>
      <c r="AM1022">
        <v>1</v>
      </c>
      <c r="AN1022">
        <v>1</v>
      </c>
      <c r="AO1022">
        <v>1</v>
      </c>
      <c r="AP1022">
        <v>1</v>
      </c>
      <c r="AQ1022">
        <v>1</v>
      </c>
      <c r="AR1022">
        <v>1</v>
      </c>
      <c r="AS1022">
        <v>0</v>
      </c>
      <c r="AT1022">
        <v>0.86421747796671233</v>
      </c>
      <c r="AU1022">
        <v>1</v>
      </c>
    </row>
    <row r="1023" spans="4:47" x14ac:dyDescent="0.25">
      <c r="D1023" s="8">
        <v>1019</v>
      </c>
      <c r="E1023" s="8">
        <f t="shared" ca="1" si="121"/>
        <v>0.14503887458046627</v>
      </c>
      <c r="F1023" s="21">
        <f t="shared" ca="1" si="122"/>
        <v>241.21206752028067</v>
      </c>
      <c r="H1023" s="8">
        <v>1019</v>
      </c>
      <c r="I1023" s="21">
        <f t="shared" ca="1" si="123"/>
        <v>0.28089262096892686</v>
      </c>
      <c r="J1023" s="21">
        <f t="shared" ca="1" si="124"/>
        <v>4.9412118870768467</v>
      </c>
      <c r="R1023" s="1"/>
      <c r="AF1023">
        <v>1013</v>
      </c>
      <c r="AG1023">
        <v>1</v>
      </c>
      <c r="AH1023">
        <v>0.51476062716678173</v>
      </c>
      <c r="AI1023">
        <v>4.8197566429500453E-2</v>
      </c>
      <c r="AJ1023">
        <v>0.1342473588765036</v>
      </c>
      <c r="AK1023">
        <v>0.43208952090137775</v>
      </c>
      <c r="AL1023">
        <v>1</v>
      </c>
      <c r="AM1023">
        <v>1</v>
      </c>
      <c r="AN1023">
        <v>0.95378482844370738</v>
      </c>
      <c r="AO1023">
        <v>1</v>
      </c>
      <c r="AP1023">
        <v>1</v>
      </c>
      <c r="AQ1023">
        <v>1</v>
      </c>
      <c r="AR1023">
        <v>1</v>
      </c>
      <c r="AS1023">
        <v>4.8197566429500453E-2</v>
      </c>
      <c r="AT1023">
        <v>0.75862177456432101</v>
      </c>
      <c r="AU1023">
        <v>0</v>
      </c>
    </row>
    <row r="1024" spans="4:47" x14ac:dyDescent="0.25">
      <c r="D1024" s="8">
        <v>1020</v>
      </c>
      <c r="E1024" s="8">
        <f t="shared" ca="1" si="121"/>
        <v>0.468268048289462</v>
      </c>
      <c r="F1024" s="21">
        <f t="shared" ca="1" si="122"/>
        <v>109.04091781503695</v>
      </c>
      <c r="H1024" s="8">
        <v>1020</v>
      </c>
      <c r="I1024" s="21">
        <f t="shared" ca="1" si="123"/>
        <v>0.76925943912059525</v>
      </c>
      <c r="J1024" s="21">
        <f t="shared" ca="1" si="124"/>
        <v>41.949975515577847</v>
      </c>
      <c r="R1024" s="1"/>
      <c r="AF1024">
        <v>1014</v>
      </c>
      <c r="AG1024">
        <v>0.45835206436904918</v>
      </c>
      <c r="AH1024">
        <v>0</v>
      </c>
      <c r="AI1024">
        <v>7.2162887261055728E-2</v>
      </c>
      <c r="AJ1024">
        <v>1</v>
      </c>
      <c r="AK1024">
        <v>1</v>
      </c>
      <c r="AL1024">
        <v>1</v>
      </c>
      <c r="AM1024">
        <v>1</v>
      </c>
      <c r="AN1024">
        <v>1</v>
      </c>
      <c r="AO1024">
        <v>1</v>
      </c>
      <c r="AP1024">
        <v>1</v>
      </c>
      <c r="AQ1024">
        <v>0.86235074619398799</v>
      </c>
      <c r="AR1024">
        <v>0.77812935984547948</v>
      </c>
      <c r="AS1024">
        <v>0</v>
      </c>
      <c r="AT1024">
        <v>0.76832464668921308</v>
      </c>
      <c r="AU1024">
        <v>1</v>
      </c>
    </row>
    <row r="1025" spans="4:47" x14ac:dyDescent="0.25">
      <c r="D1025" s="8">
        <v>1021</v>
      </c>
      <c r="E1025" s="8">
        <f t="shared" ca="1" si="121"/>
        <v>7.1471474759335463E-2</v>
      </c>
      <c r="F1025" s="21">
        <f t="shared" ca="1" si="122"/>
        <v>314.5440730554601</v>
      </c>
      <c r="H1025" s="8">
        <v>1021</v>
      </c>
      <c r="I1025" s="21">
        <f t="shared" ca="1" si="123"/>
        <v>0.21770782201675509</v>
      </c>
      <c r="J1025" s="21">
        <f t="shared" ca="1" si="124"/>
        <v>0.6740725806017025</v>
      </c>
      <c r="R1025" s="1"/>
      <c r="AF1025">
        <v>1015</v>
      </c>
      <c r="AG1025">
        <v>1</v>
      </c>
      <c r="AH1025">
        <v>1</v>
      </c>
      <c r="AI1025">
        <v>1</v>
      </c>
      <c r="AJ1025">
        <v>1</v>
      </c>
      <c r="AK1025">
        <v>1</v>
      </c>
      <c r="AL1025">
        <v>1</v>
      </c>
      <c r="AM1025">
        <v>1</v>
      </c>
      <c r="AN1025">
        <v>1</v>
      </c>
      <c r="AO1025">
        <v>1</v>
      </c>
      <c r="AP1025">
        <v>1</v>
      </c>
      <c r="AQ1025">
        <v>1</v>
      </c>
      <c r="AR1025">
        <v>1</v>
      </c>
      <c r="AS1025">
        <v>1</v>
      </c>
      <c r="AT1025">
        <v>1</v>
      </c>
      <c r="AU1025">
        <v>0</v>
      </c>
    </row>
    <row r="1026" spans="4:47" x14ac:dyDescent="0.25">
      <c r="D1026" s="8">
        <v>1022</v>
      </c>
      <c r="E1026" s="8">
        <f t="shared" ca="1" si="121"/>
        <v>0.24737815539786978</v>
      </c>
      <c r="F1026" s="21">
        <f t="shared" ca="1" si="122"/>
        <v>183.1902071996777</v>
      </c>
      <c r="H1026" s="8">
        <v>1022</v>
      </c>
      <c r="I1026" s="21">
        <f t="shared" ca="1" si="123"/>
        <v>0.56055957227006614</v>
      </c>
      <c r="J1026" s="21">
        <f t="shared" ca="1" si="124"/>
        <v>25.533522624908983</v>
      </c>
      <c r="R1026" s="1"/>
      <c r="AF1026">
        <v>1016</v>
      </c>
      <c r="AG1026">
        <v>1</v>
      </c>
      <c r="AH1026">
        <v>1</v>
      </c>
      <c r="AI1026">
        <v>1</v>
      </c>
      <c r="AJ1026">
        <v>1</v>
      </c>
      <c r="AK1026">
        <v>1</v>
      </c>
      <c r="AL1026">
        <v>1</v>
      </c>
      <c r="AM1026">
        <v>0.8162049824529658</v>
      </c>
      <c r="AN1026">
        <v>1</v>
      </c>
      <c r="AO1026">
        <v>1</v>
      </c>
      <c r="AP1026">
        <v>1</v>
      </c>
      <c r="AQ1026">
        <v>0.47671333694064139</v>
      </c>
      <c r="AR1026">
        <v>1</v>
      </c>
      <c r="AS1026">
        <v>0.47671333694064139</v>
      </c>
      <c r="AT1026">
        <v>0.94138014949112647</v>
      </c>
      <c r="AU1026">
        <v>0</v>
      </c>
    </row>
    <row r="1027" spans="4:47" x14ac:dyDescent="0.25">
      <c r="D1027" s="8">
        <v>1023</v>
      </c>
      <c r="E1027" s="8">
        <f t="shared" ca="1" si="121"/>
        <v>0.14635968876274719</v>
      </c>
      <c r="F1027" s="21">
        <f t="shared" ca="1" si="122"/>
        <v>240.24903257761918</v>
      </c>
      <c r="H1027" s="8">
        <v>1023</v>
      </c>
      <c r="I1027" s="21">
        <f t="shared" ca="1" si="123"/>
        <v>0.29968762394010862</v>
      </c>
      <c r="J1027" s="21">
        <f t="shared" ca="1" si="124"/>
        <v>6.4842076417480108</v>
      </c>
      <c r="R1027" s="1"/>
      <c r="AF1027">
        <v>1017</v>
      </c>
      <c r="AG1027">
        <v>1</v>
      </c>
      <c r="AH1027">
        <v>1</v>
      </c>
      <c r="AI1027">
        <v>1</v>
      </c>
      <c r="AJ1027">
        <v>1</v>
      </c>
      <c r="AK1027">
        <v>1</v>
      </c>
      <c r="AL1027">
        <v>1</v>
      </c>
      <c r="AM1027">
        <v>1</v>
      </c>
      <c r="AN1027">
        <v>0.15318910078818707</v>
      </c>
      <c r="AO1027">
        <v>0</v>
      </c>
      <c r="AP1027">
        <v>7.4827981819849343E-2</v>
      </c>
      <c r="AQ1027">
        <v>1</v>
      </c>
      <c r="AR1027">
        <v>1</v>
      </c>
      <c r="AS1027">
        <v>0</v>
      </c>
      <c r="AT1027">
        <v>0.7673110398927373</v>
      </c>
      <c r="AU1027">
        <v>1</v>
      </c>
    </row>
    <row r="1028" spans="4:47" x14ac:dyDescent="0.25">
      <c r="D1028" s="8">
        <v>1024</v>
      </c>
      <c r="E1028" s="8">
        <f t="shared" ca="1" si="121"/>
        <v>0.13314183187282791</v>
      </c>
      <c r="F1028" s="21">
        <f t="shared" ca="1" si="122"/>
        <v>250.27119912783175</v>
      </c>
      <c r="H1028" s="8">
        <v>1024</v>
      </c>
      <c r="I1028" s="21">
        <f t="shared" ca="1" si="123"/>
        <v>0.39746488744616426</v>
      </c>
      <c r="J1028" s="21">
        <f t="shared" ca="1" si="124"/>
        <v>13.943986650912819</v>
      </c>
      <c r="R1028" s="1"/>
      <c r="AF1028">
        <v>1018</v>
      </c>
      <c r="AG1028">
        <v>0.67951604141360866</v>
      </c>
      <c r="AH1028">
        <v>1</v>
      </c>
      <c r="AI1028">
        <v>1</v>
      </c>
      <c r="AJ1028">
        <v>1</v>
      </c>
      <c r="AK1028">
        <v>1</v>
      </c>
      <c r="AL1028">
        <v>1</v>
      </c>
      <c r="AM1028">
        <v>1</v>
      </c>
      <c r="AN1028">
        <v>1</v>
      </c>
      <c r="AO1028">
        <v>1</v>
      </c>
      <c r="AP1028">
        <v>0.69672088678447419</v>
      </c>
      <c r="AQ1028">
        <v>1</v>
      </c>
      <c r="AR1028">
        <v>0.4531720196626397</v>
      </c>
      <c r="AS1028">
        <v>0.4531720196626397</v>
      </c>
      <c r="AT1028">
        <v>0.90057993803748604</v>
      </c>
      <c r="AU1028">
        <v>0</v>
      </c>
    </row>
    <row r="1029" spans="4:47" x14ac:dyDescent="0.25">
      <c r="D1029" s="8">
        <v>1025</v>
      </c>
      <c r="E1029" s="8">
        <f t="shared" ca="1" si="121"/>
        <v>0.9747662401513304</v>
      </c>
      <c r="F1029" s="21">
        <f t="shared" ca="1" si="122"/>
        <v>6.1077983146066313</v>
      </c>
      <c r="H1029" s="8">
        <v>1025</v>
      </c>
      <c r="I1029" s="21">
        <f t="shared" ca="1" si="123"/>
        <v>0.87730633040649342</v>
      </c>
      <c r="J1029" s="21">
        <f t="shared" ca="1" si="124"/>
        <v>53.902501144016128</v>
      </c>
      <c r="R1029" s="1"/>
      <c r="AF1029">
        <v>1019</v>
      </c>
      <c r="AG1029">
        <v>1</v>
      </c>
      <c r="AH1029">
        <v>1</v>
      </c>
      <c r="AI1029">
        <v>5.6791415638262184E-2</v>
      </c>
      <c r="AJ1029">
        <v>0.68347022357872145</v>
      </c>
      <c r="AK1029">
        <v>0.94966852945611702</v>
      </c>
      <c r="AL1029">
        <v>0</v>
      </c>
      <c r="AM1029">
        <v>0.12657375783718663</v>
      </c>
      <c r="AN1029">
        <v>1</v>
      </c>
      <c r="AO1029">
        <v>1</v>
      </c>
      <c r="AP1029">
        <v>0.82662551655718541</v>
      </c>
      <c r="AQ1029">
        <v>0</v>
      </c>
      <c r="AR1029">
        <v>4.620939842636524E-2</v>
      </c>
      <c r="AS1029">
        <v>0</v>
      </c>
      <c r="AT1029">
        <v>0.55530420236364453</v>
      </c>
      <c r="AU1029">
        <v>2</v>
      </c>
    </row>
    <row r="1030" spans="4:47" x14ac:dyDescent="0.25">
      <c r="D1030" s="8">
        <v>1026</v>
      </c>
      <c r="E1030" s="8">
        <f t="shared" ref="E1030:E1093" ca="1" si="125">RAND()</f>
        <v>0.75584272272920761</v>
      </c>
      <c r="F1030" s="21">
        <f t="shared" ref="F1030:F1093" ca="1" si="126">$B$6*(-LN(E1030))^(1/$B$7)</f>
        <v>46.719209346301845</v>
      </c>
      <c r="H1030" s="8">
        <v>1026</v>
      </c>
      <c r="I1030" s="21">
        <f t="shared" ref="I1030:I1093" ca="1" si="127">RAND()</f>
        <v>0.66239834401090725</v>
      </c>
      <c r="J1030" s="21">
        <f t="shared" ref="J1030:J1093" ca="1" si="128">ABS(NORMINV(I1030,$B$11,$B$13))</f>
        <v>33.028290556084166</v>
      </c>
      <c r="R1030" s="1"/>
      <c r="AF1030">
        <v>1020</v>
      </c>
      <c r="AG1030">
        <v>1</v>
      </c>
      <c r="AH1030">
        <v>0.82286554040235516</v>
      </c>
      <c r="AI1030">
        <v>1</v>
      </c>
      <c r="AJ1030">
        <v>1</v>
      </c>
      <c r="AK1030">
        <v>1</v>
      </c>
      <c r="AL1030">
        <v>1</v>
      </c>
      <c r="AM1030">
        <v>0.89844039397106712</v>
      </c>
      <c r="AN1030">
        <v>0</v>
      </c>
      <c r="AO1030">
        <v>0.49764764646582382</v>
      </c>
      <c r="AP1030">
        <v>0.27841845937866544</v>
      </c>
      <c r="AQ1030">
        <v>1</v>
      </c>
      <c r="AR1030">
        <v>1</v>
      </c>
      <c r="AS1030">
        <v>0</v>
      </c>
      <c r="AT1030">
        <v>0.79028024377830786</v>
      </c>
      <c r="AU1030">
        <v>1</v>
      </c>
    </row>
    <row r="1031" spans="4:47" x14ac:dyDescent="0.25">
      <c r="D1031" s="8">
        <v>1027</v>
      </c>
      <c r="E1031" s="8">
        <f t="shared" ca="1" si="125"/>
        <v>0.56706686325259459</v>
      </c>
      <c r="F1031" s="21">
        <f t="shared" ca="1" si="126"/>
        <v>85.162210343710171</v>
      </c>
      <c r="H1031" s="8">
        <v>1027</v>
      </c>
      <c r="I1031" s="21">
        <f t="shared" ca="1" si="127"/>
        <v>0.12743759858219872</v>
      </c>
      <c r="J1031" s="21">
        <f t="shared" ca="1" si="128"/>
        <v>10.754902856213583</v>
      </c>
      <c r="R1031" s="1"/>
      <c r="AF1031">
        <v>1021</v>
      </c>
      <c r="AG1031">
        <v>0.15873520772020716</v>
      </c>
      <c r="AH1031">
        <v>1</v>
      </c>
      <c r="AI1031">
        <v>1</v>
      </c>
      <c r="AJ1031">
        <v>1</v>
      </c>
      <c r="AK1031">
        <v>1</v>
      </c>
      <c r="AL1031">
        <v>1</v>
      </c>
      <c r="AM1031">
        <v>1</v>
      </c>
      <c r="AN1031">
        <v>1</v>
      </c>
      <c r="AO1031">
        <v>1</v>
      </c>
      <c r="AP1031">
        <v>1</v>
      </c>
      <c r="AQ1031">
        <v>1</v>
      </c>
      <c r="AR1031">
        <v>1</v>
      </c>
      <c r="AS1031">
        <v>0.15873520772020716</v>
      </c>
      <c r="AT1031">
        <v>0.92855011353240113</v>
      </c>
      <c r="AU1031">
        <v>0</v>
      </c>
    </row>
    <row r="1032" spans="4:47" x14ac:dyDescent="0.25">
      <c r="D1032" s="8">
        <v>1028</v>
      </c>
      <c r="E1032" s="8">
        <f t="shared" ca="1" si="125"/>
        <v>0.25275218202368788</v>
      </c>
      <c r="F1032" s="21">
        <f t="shared" ca="1" si="126"/>
        <v>180.7916340668454</v>
      </c>
      <c r="H1032" s="8">
        <v>1028</v>
      </c>
      <c r="I1032" s="21">
        <f t="shared" ca="1" si="127"/>
        <v>6.4064399329090915E-2</v>
      </c>
      <c r="J1032" s="21">
        <f t="shared" ca="1" si="128"/>
        <v>21.518931874183409</v>
      </c>
      <c r="R1032" s="1"/>
      <c r="AF1032">
        <v>1022</v>
      </c>
      <c r="AG1032">
        <v>1</v>
      </c>
      <c r="AH1032">
        <v>1</v>
      </c>
      <c r="AI1032">
        <v>1</v>
      </c>
      <c r="AJ1032">
        <v>1</v>
      </c>
      <c r="AK1032">
        <v>1</v>
      </c>
      <c r="AL1032">
        <v>1</v>
      </c>
      <c r="AM1032">
        <v>0.69903320251614787</v>
      </c>
      <c r="AN1032">
        <v>1</v>
      </c>
      <c r="AO1032">
        <v>1</v>
      </c>
      <c r="AP1032">
        <v>1</v>
      </c>
      <c r="AQ1032">
        <v>1</v>
      </c>
      <c r="AR1032">
        <v>0.98261747636922425</v>
      </c>
      <c r="AS1032">
        <v>0.69903320251614787</v>
      </c>
      <c r="AT1032">
        <v>0.97296211245327813</v>
      </c>
      <c r="AU1032">
        <v>0</v>
      </c>
    </row>
    <row r="1033" spans="4:47" x14ac:dyDescent="0.25">
      <c r="D1033" s="8">
        <v>1029</v>
      </c>
      <c r="E1033" s="8">
        <f t="shared" ca="1" si="125"/>
        <v>0.15829562884803328</v>
      </c>
      <c r="F1033" s="21">
        <f t="shared" ca="1" si="126"/>
        <v>231.89192213219351</v>
      </c>
      <c r="H1033" s="8">
        <v>1029</v>
      </c>
      <c r="I1033" s="21">
        <f t="shared" ca="1" si="127"/>
        <v>0.15981342623524131</v>
      </c>
      <c r="J1033" s="21">
        <f t="shared" ca="1" si="128"/>
        <v>6.7250794768451243</v>
      </c>
      <c r="R1033" s="1"/>
      <c r="AF1033">
        <v>1023</v>
      </c>
      <c r="AG1033">
        <v>1</v>
      </c>
      <c r="AH1033">
        <v>1</v>
      </c>
      <c r="AI1033">
        <v>1</v>
      </c>
      <c r="AJ1033">
        <v>0.86395176610434044</v>
      </c>
      <c r="AK1033">
        <v>1</v>
      </c>
      <c r="AL1033">
        <v>0.26699916054761463</v>
      </c>
      <c r="AM1033">
        <v>0</v>
      </c>
      <c r="AN1033">
        <v>0.96369094025548319</v>
      </c>
      <c r="AO1033">
        <v>7.3750015372206684E-2</v>
      </c>
      <c r="AP1033">
        <v>0.72546715638036985</v>
      </c>
      <c r="AQ1033">
        <v>0.43228439268059449</v>
      </c>
      <c r="AR1033">
        <v>9.2233117398028558E-2</v>
      </c>
      <c r="AS1033">
        <v>0</v>
      </c>
      <c r="AT1033">
        <v>0.61734982924984394</v>
      </c>
      <c r="AU1033">
        <v>1</v>
      </c>
    </row>
    <row r="1034" spans="4:47" x14ac:dyDescent="0.25">
      <c r="D1034" s="8">
        <v>1030</v>
      </c>
      <c r="E1034" s="8">
        <f t="shared" ca="1" si="125"/>
        <v>1.3308125527256798E-2</v>
      </c>
      <c r="F1034" s="21">
        <f t="shared" ca="1" si="126"/>
        <v>478.24081124965483</v>
      </c>
      <c r="H1034" s="8">
        <v>1030</v>
      </c>
      <c r="I1034" s="21">
        <f t="shared" ca="1" si="127"/>
        <v>9.6836559313420278E-2</v>
      </c>
      <c r="J1034" s="21">
        <f t="shared" ca="1" si="128"/>
        <v>15.286175878922457</v>
      </c>
      <c r="R1034" s="1"/>
      <c r="AF1034">
        <v>1024</v>
      </c>
      <c r="AG1034">
        <v>0.79774999092126475</v>
      </c>
      <c r="AH1034">
        <v>1</v>
      </c>
      <c r="AI1034">
        <v>1</v>
      </c>
      <c r="AJ1034">
        <v>1</v>
      </c>
      <c r="AK1034">
        <v>1</v>
      </c>
      <c r="AL1034">
        <v>1</v>
      </c>
      <c r="AM1034">
        <v>1</v>
      </c>
      <c r="AN1034">
        <v>1</v>
      </c>
      <c r="AO1034">
        <v>1</v>
      </c>
      <c r="AP1034">
        <v>1</v>
      </c>
      <c r="AQ1034">
        <v>1</v>
      </c>
      <c r="AR1034">
        <v>1</v>
      </c>
      <c r="AS1034">
        <v>0.79774999092126475</v>
      </c>
      <c r="AT1034">
        <v>0.98282260196865534</v>
      </c>
      <c r="AU1034">
        <v>0</v>
      </c>
    </row>
    <row r="1035" spans="4:47" x14ac:dyDescent="0.25">
      <c r="D1035" s="8">
        <v>1031</v>
      </c>
      <c r="E1035" s="8">
        <f t="shared" ca="1" si="125"/>
        <v>4.5290968683237898E-2</v>
      </c>
      <c r="F1035" s="21">
        <f t="shared" ca="1" si="126"/>
        <v>360.20932469818774</v>
      </c>
      <c r="H1035" s="8">
        <v>1031</v>
      </c>
      <c r="I1035" s="21">
        <f t="shared" ca="1" si="127"/>
        <v>0.93398868355427134</v>
      </c>
      <c r="J1035" s="21">
        <f t="shared" ca="1" si="128"/>
        <v>63.587486299033856</v>
      </c>
      <c r="R1035" s="1"/>
      <c r="AF1035">
        <v>1025</v>
      </c>
      <c r="AG1035">
        <v>1</v>
      </c>
      <c r="AH1035">
        <v>1</v>
      </c>
      <c r="AI1035">
        <v>1</v>
      </c>
      <c r="AJ1035">
        <v>1</v>
      </c>
      <c r="AK1035">
        <v>0.78688956546876954</v>
      </c>
      <c r="AL1035">
        <v>1</v>
      </c>
      <c r="AM1035">
        <v>1</v>
      </c>
      <c r="AN1035">
        <v>1</v>
      </c>
      <c r="AO1035">
        <v>1</v>
      </c>
      <c r="AP1035">
        <v>1</v>
      </c>
      <c r="AQ1035">
        <v>1</v>
      </c>
      <c r="AR1035">
        <v>0.45480011148268412</v>
      </c>
      <c r="AS1035">
        <v>0.45480011148268412</v>
      </c>
      <c r="AT1035">
        <v>0.93559556160409607</v>
      </c>
      <c r="AU1035">
        <v>0</v>
      </c>
    </row>
    <row r="1036" spans="4:47" x14ac:dyDescent="0.25">
      <c r="D1036" s="8">
        <v>1032</v>
      </c>
      <c r="E1036" s="8">
        <f t="shared" ca="1" si="125"/>
        <v>2.082778894235382E-2</v>
      </c>
      <c r="F1036" s="21">
        <f t="shared" ca="1" si="126"/>
        <v>435.744247308269</v>
      </c>
      <c r="H1036" s="8">
        <v>1032</v>
      </c>
      <c r="I1036" s="21">
        <f t="shared" ca="1" si="127"/>
        <v>0.69183081750368791</v>
      </c>
      <c r="J1036" s="21">
        <f t="shared" ca="1" si="128"/>
        <v>35.334068589495587</v>
      </c>
      <c r="R1036" s="1"/>
      <c r="AF1036">
        <v>1026</v>
      </c>
      <c r="AG1036">
        <v>0</v>
      </c>
      <c r="AH1036">
        <v>0.97331349140144341</v>
      </c>
      <c r="AI1036">
        <v>1</v>
      </c>
      <c r="AJ1036">
        <v>1</v>
      </c>
      <c r="AK1036">
        <v>1</v>
      </c>
      <c r="AL1036">
        <v>1</v>
      </c>
      <c r="AM1036">
        <v>1</v>
      </c>
      <c r="AN1036">
        <v>0.67812004361739153</v>
      </c>
      <c r="AO1036">
        <v>0</v>
      </c>
      <c r="AP1036">
        <v>0.81783743154641519</v>
      </c>
      <c r="AQ1036">
        <v>1</v>
      </c>
      <c r="AR1036">
        <v>0.51872722951239048</v>
      </c>
      <c r="AS1036">
        <v>0</v>
      </c>
      <c r="AT1036">
        <v>0.74714521535397949</v>
      </c>
      <c r="AU1036">
        <v>2</v>
      </c>
    </row>
    <row r="1037" spans="4:47" x14ac:dyDescent="0.25">
      <c r="D1037" s="8">
        <v>1033</v>
      </c>
      <c r="E1037" s="8">
        <f t="shared" ca="1" si="125"/>
        <v>0.57333148801449818</v>
      </c>
      <c r="F1037" s="21">
        <f t="shared" ca="1" si="126"/>
        <v>83.758142152112995</v>
      </c>
      <c r="H1037" s="8">
        <v>1033</v>
      </c>
      <c r="I1037" s="21">
        <f t="shared" ca="1" si="127"/>
        <v>0.19895568583793555</v>
      </c>
      <c r="J1037" s="21">
        <f t="shared" ca="1" si="128"/>
        <v>2.5124037771562335</v>
      </c>
      <c r="R1037" s="1"/>
      <c r="AF1037">
        <v>1027</v>
      </c>
      <c r="AG1037">
        <v>1</v>
      </c>
      <c r="AH1037">
        <v>1</v>
      </c>
      <c r="AI1037">
        <v>0.98370458699378838</v>
      </c>
      <c r="AJ1037">
        <v>0</v>
      </c>
      <c r="AK1037">
        <v>0.86880584226615143</v>
      </c>
      <c r="AL1037">
        <v>0.47800567091471746</v>
      </c>
      <c r="AM1037">
        <v>8.3260259667792616E-2</v>
      </c>
      <c r="AN1037">
        <v>1</v>
      </c>
      <c r="AO1037">
        <v>1</v>
      </c>
      <c r="AP1037">
        <v>1</v>
      </c>
      <c r="AQ1037">
        <v>1</v>
      </c>
      <c r="AR1037">
        <v>0.84033744685274869</v>
      </c>
      <c r="AS1037">
        <v>0</v>
      </c>
      <c r="AT1037">
        <v>0.77095759544283959</v>
      </c>
      <c r="AU1037">
        <v>1</v>
      </c>
    </row>
    <row r="1038" spans="4:47" x14ac:dyDescent="0.25">
      <c r="D1038" s="8">
        <v>1034</v>
      </c>
      <c r="E1038" s="8">
        <f t="shared" ca="1" si="125"/>
        <v>0.84258743035282513</v>
      </c>
      <c r="F1038" s="21">
        <f t="shared" ca="1" si="126"/>
        <v>30.771998527361923</v>
      </c>
      <c r="H1038" s="8">
        <v>1034</v>
      </c>
      <c r="I1038" s="21">
        <f t="shared" ca="1" si="127"/>
        <v>0.43814245718886546</v>
      </c>
      <c r="J1038" s="21">
        <f t="shared" ca="1" si="128"/>
        <v>16.873931476707135</v>
      </c>
      <c r="R1038" s="1"/>
      <c r="AF1038">
        <v>1028</v>
      </c>
      <c r="AG1038">
        <v>0.62974975664157329</v>
      </c>
      <c r="AH1038">
        <v>1</v>
      </c>
      <c r="AI1038">
        <v>1</v>
      </c>
      <c r="AJ1038">
        <v>1</v>
      </c>
      <c r="AK1038">
        <v>1</v>
      </c>
      <c r="AL1038">
        <v>1</v>
      </c>
      <c r="AM1038">
        <v>1</v>
      </c>
      <c r="AN1038">
        <v>1</v>
      </c>
      <c r="AO1038">
        <v>0.65848683768635963</v>
      </c>
      <c r="AP1038">
        <v>0.65200112001090726</v>
      </c>
      <c r="AQ1038">
        <v>1</v>
      </c>
      <c r="AR1038">
        <v>1</v>
      </c>
      <c r="AS1038">
        <v>0.62974975664157329</v>
      </c>
      <c r="AT1038">
        <v>0.91092844467621281</v>
      </c>
      <c r="AU1038">
        <v>0</v>
      </c>
    </row>
    <row r="1039" spans="4:47" x14ac:dyDescent="0.25">
      <c r="D1039" s="8">
        <v>1035</v>
      </c>
      <c r="E1039" s="8">
        <f t="shared" ca="1" si="125"/>
        <v>0.88701775461719945</v>
      </c>
      <c r="F1039" s="21">
        <f t="shared" ca="1" si="126"/>
        <v>22.723378036372193</v>
      </c>
      <c r="H1039" s="8">
        <v>1035</v>
      </c>
      <c r="I1039" s="21">
        <f t="shared" ca="1" si="127"/>
        <v>7.884686338537894E-2</v>
      </c>
      <c r="J1039" s="21">
        <f t="shared" ca="1" si="128"/>
        <v>18.464810713734487</v>
      </c>
      <c r="R1039" s="1"/>
      <c r="AF1039">
        <v>1029</v>
      </c>
      <c r="AG1039">
        <v>1</v>
      </c>
      <c r="AH1039">
        <v>1</v>
      </c>
      <c r="AI1039">
        <v>1</v>
      </c>
      <c r="AJ1039">
        <v>1</v>
      </c>
      <c r="AK1039">
        <v>1</v>
      </c>
      <c r="AL1039">
        <v>1</v>
      </c>
      <c r="AM1039">
        <v>1</v>
      </c>
      <c r="AN1039">
        <v>1</v>
      </c>
      <c r="AO1039">
        <v>1</v>
      </c>
      <c r="AP1039">
        <v>1</v>
      </c>
      <c r="AQ1039">
        <v>1</v>
      </c>
      <c r="AR1039">
        <v>0.69002948300617239</v>
      </c>
      <c r="AS1039">
        <v>0.69002948300617239</v>
      </c>
      <c r="AT1039">
        <v>0.97367373691285297</v>
      </c>
      <c r="AU1039">
        <v>0</v>
      </c>
    </row>
    <row r="1040" spans="4:47" x14ac:dyDescent="0.25">
      <c r="D1040" s="8">
        <v>1036</v>
      </c>
      <c r="E1040" s="8">
        <f t="shared" ca="1" si="125"/>
        <v>0.82709005978435879</v>
      </c>
      <c r="F1040" s="21">
        <f t="shared" ca="1" si="126"/>
        <v>33.584853286491331</v>
      </c>
      <c r="H1040" s="8">
        <v>1036</v>
      </c>
      <c r="I1040" s="21">
        <f t="shared" ca="1" si="127"/>
        <v>0.99640164472889492</v>
      </c>
      <c r="J1040" s="21">
        <f t="shared" ca="1" si="128"/>
        <v>96.796617466505495</v>
      </c>
      <c r="R1040" s="1"/>
      <c r="AF1040">
        <v>1030</v>
      </c>
      <c r="AG1040">
        <v>1</v>
      </c>
      <c r="AH1040">
        <v>1</v>
      </c>
      <c r="AI1040">
        <v>1</v>
      </c>
      <c r="AJ1040">
        <v>1</v>
      </c>
      <c r="AK1040">
        <v>0.99786259920496845</v>
      </c>
      <c r="AL1040">
        <v>0.88418321583740178</v>
      </c>
      <c r="AM1040">
        <v>0.9767147391469353</v>
      </c>
      <c r="AN1040">
        <v>0.17328663933280511</v>
      </c>
      <c r="AO1040">
        <v>1</v>
      </c>
      <c r="AP1040">
        <v>1</v>
      </c>
      <c r="AQ1040">
        <v>0.11148010707790187</v>
      </c>
      <c r="AR1040">
        <v>0</v>
      </c>
      <c r="AS1040">
        <v>0</v>
      </c>
      <c r="AT1040">
        <v>0.76014707670050707</v>
      </c>
      <c r="AU1040">
        <v>1</v>
      </c>
    </row>
    <row r="1041" spans="4:47" x14ac:dyDescent="0.25">
      <c r="D1041" s="8">
        <v>1037</v>
      </c>
      <c r="E1041" s="8">
        <f t="shared" ca="1" si="125"/>
        <v>0.87826663552397888</v>
      </c>
      <c r="F1041" s="21">
        <f t="shared" ca="1" si="126"/>
        <v>24.311125254289696</v>
      </c>
      <c r="H1041" s="8">
        <v>1037</v>
      </c>
      <c r="I1041" s="21">
        <f t="shared" ca="1" si="127"/>
        <v>0.88955252521360451</v>
      </c>
      <c r="J1041" s="21">
        <f t="shared" ca="1" si="128"/>
        <v>55.660053785196212</v>
      </c>
      <c r="R1041" s="1"/>
      <c r="AF1041">
        <v>1031</v>
      </c>
      <c r="AG1041">
        <v>0.96503869449154611</v>
      </c>
      <c r="AH1041">
        <v>1</v>
      </c>
      <c r="AI1041">
        <v>1</v>
      </c>
      <c r="AJ1041">
        <v>0.35640516276568329</v>
      </c>
      <c r="AK1041">
        <v>0.12751002431562689</v>
      </c>
      <c r="AL1041">
        <v>0.26869669592536716</v>
      </c>
      <c r="AM1041">
        <v>1</v>
      </c>
      <c r="AN1041">
        <v>1</v>
      </c>
      <c r="AO1041">
        <v>1</v>
      </c>
      <c r="AP1041">
        <v>1</v>
      </c>
      <c r="AQ1041">
        <v>1</v>
      </c>
      <c r="AR1041">
        <v>0.75850041197742446</v>
      </c>
      <c r="AS1041">
        <v>0.12751002431562689</v>
      </c>
      <c r="AT1041">
        <v>0.7894125446987782</v>
      </c>
      <c r="AU1041">
        <v>0</v>
      </c>
    </row>
    <row r="1042" spans="4:47" x14ac:dyDescent="0.25">
      <c r="D1042" s="8">
        <v>1038</v>
      </c>
      <c r="E1042" s="8">
        <f t="shared" ca="1" si="125"/>
        <v>0.98657975737651116</v>
      </c>
      <c r="F1042" s="21">
        <f t="shared" ca="1" si="126"/>
        <v>3.552829924030144</v>
      </c>
      <c r="H1042" s="8">
        <v>1038</v>
      </c>
      <c r="I1042" s="21">
        <f t="shared" ca="1" si="127"/>
        <v>0.59401903953351587</v>
      </c>
      <c r="J1042" s="21">
        <f t="shared" ca="1" si="128"/>
        <v>27.937084557480368</v>
      </c>
      <c r="R1042" s="1"/>
      <c r="AF1042">
        <v>1032</v>
      </c>
      <c r="AG1042">
        <v>1</v>
      </c>
      <c r="AH1042">
        <v>1</v>
      </c>
      <c r="AI1042">
        <v>1</v>
      </c>
      <c r="AJ1042">
        <v>1</v>
      </c>
      <c r="AK1042">
        <v>1</v>
      </c>
      <c r="AL1042">
        <v>1</v>
      </c>
      <c r="AM1042">
        <v>1</v>
      </c>
      <c r="AN1042">
        <v>1</v>
      </c>
      <c r="AO1042">
        <v>0.44370946197353384</v>
      </c>
      <c r="AP1042">
        <v>0</v>
      </c>
      <c r="AQ1042">
        <v>0.33140100143597617</v>
      </c>
      <c r="AR1042">
        <v>1</v>
      </c>
      <c r="AS1042">
        <v>0</v>
      </c>
      <c r="AT1042">
        <v>0.81439264082817886</v>
      </c>
      <c r="AU1042">
        <v>1</v>
      </c>
    </row>
    <row r="1043" spans="4:47" x14ac:dyDescent="0.25">
      <c r="D1043" s="8">
        <v>1039</v>
      </c>
      <c r="E1043" s="8">
        <f t="shared" ca="1" si="125"/>
        <v>0.73720485967136506</v>
      </c>
      <c r="F1043" s="21">
        <f t="shared" ca="1" si="126"/>
        <v>50.238407701063416</v>
      </c>
      <c r="H1043" s="8">
        <v>1039</v>
      </c>
      <c r="I1043" s="21">
        <f t="shared" ca="1" si="127"/>
        <v>0.15961515226449263</v>
      </c>
      <c r="J1043" s="21">
        <f t="shared" ca="1" si="128"/>
        <v>6.7480124559974222</v>
      </c>
      <c r="R1043" s="1"/>
      <c r="AF1043">
        <v>1033</v>
      </c>
      <c r="AG1043">
        <v>1</v>
      </c>
      <c r="AH1043">
        <v>1</v>
      </c>
      <c r="AI1043">
        <v>0.32562716505039602</v>
      </c>
      <c r="AJ1043">
        <v>0.86409211084586179</v>
      </c>
      <c r="AK1043">
        <v>0.60182447270410433</v>
      </c>
      <c r="AL1043">
        <v>0</v>
      </c>
      <c r="AM1043">
        <v>0.81815489511157669</v>
      </c>
      <c r="AN1043">
        <v>0.2447904714408064</v>
      </c>
      <c r="AO1043">
        <v>0.56867713336420522</v>
      </c>
      <c r="AP1043">
        <v>0.77306270249110021</v>
      </c>
      <c r="AQ1043">
        <v>0</v>
      </c>
      <c r="AR1043">
        <v>0.84325570582751097</v>
      </c>
      <c r="AS1043">
        <v>0</v>
      </c>
      <c r="AT1043">
        <v>0.5857294660758694</v>
      </c>
      <c r="AU1043">
        <v>2</v>
      </c>
    </row>
    <row r="1044" spans="4:47" x14ac:dyDescent="0.25">
      <c r="D1044" s="8">
        <v>1040</v>
      </c>
      <c r="E1044" s="8">
        <f t="shared" ca="1" si="125"/>
        <v>0.79008807066711217</v>
      </c>
      <c r="F1044" s="21">
        <f t="shared" ca="1" si="126"/>
        <v>40.353250949833608</v>
      </c>
      <c r="H1044" s="8">
        <v>1040</v>
      </c>
      <c r="I1044" s="21">
        <f t="shared" ca="1" si="127"/>
        <v>0.23288705630829398</v>
      </c>
      <c r="J1044" s="21">
        <f t="shared" ca="1" si="128"/>
        <v>0.74786103737452692</v>
      </c>
      <c r="R1044" s="1"/>
      <c r="AF1044">
        <v>1034</v>
      </c>
      <c r="AG1044">
        <v>1</v>
      </c>
      <c r="AH1044">
        <v>0.81553770191905117</v>
      </c>
      <c r="AI1044">
        <v>0.88543422389498561</v>
      </c>
      <c r="AJ1044">
        <v>1</v>
      </c>
      <c r="AK1044">
        <v>1</v>
      </c>
      <c r="AL1044">
        <v>1</v>
      </c>
      <c r="AM1044">
        <v>1</v>
      </c>
      <c r="AN1044">
        <v>1</v>
      </c>
      <c r="AO1044">
        <v>0.83688363536445343</v>
      </c>
      <c r="AP1044">
        <v>1</v>
      </c>
      <c r="AQ1044">
        <v>0.37214126303903566</v>
      </c>
      <c r="AR1044">
        <v>0</v>
      </c>
      <c r="AS1044">
        <v>0</v>
      </c>
      <c r="AT1044">
        <v>0.82617606451118542</v>
      </c>
      <c r="AU1044">
        <v>1</v>
      </c>
    </row>
    <row r="1045" spans="4:47" x14ac:dyDescent="0.25">
      <c r="D1045" s="8">
        <v>1041</v>
      </c>
      <c r="E1045" s="8">
        <f t="shared" ca="1" si="125"/>
        <v>0.38589860655557751</v>
      </c>
      <c r="F1045" s="21">
        <f t="shared" ca="1" si="126"/>
        <v>132.26239454063824</v>
      </c>
      <c r="H1045" s="8">
        <v>1041</v>
      </c>
      <c r="I1045" s="21">
        <f t="shared" ca="1" si="127"/>
        <v>0.69846258484467993</v>
      </c>
      <c r="J1045" s="21">
        <f t="shared" ca="1" si="128"/>
        <v>35.866383019239095</v>
      </c>
      <c r="R1045" s="1"/>
      <c r="AF1045">
        <v>1035</v>
      </c>
      <c r="AG1045">
        <v>0.7604031722848078</v>
      </c>
      <c r="AH1045">
        <v>1</v>
      </c>
      <c r="AI1045">
        <v>0.6422943541481565</v>
      </c>
      <c r="AJ1045">
        <v>0.91094269655174387</v>
      </c>
      <c r="AK1045">
        <v>1</v>
      </c>
      <c r="AL1045">
        <v>1</v>
      </c>
      <c r="AM1045">
        <v>1</v>
      </c>
      <c r="AN1045">
        <v>1</v>
      </c>
      <c r="AO1045">
        <v>0.26084007702496215</v>
      </c>
      <c r="AP1045">
        <v>0.82458265161168975</v>
      </c>
      <c r="AQ1045">
        <v>1</v>
      </c>
      <c r="AR1045">
        <v>1</v>
      </c>
      <c r="AS1045">
        <v>0.26084007702496215</v>
      </c>
      <c r="AT1045">
        <v>0.86629909240187797</v>
      </c>
      <c r="AU1045">
        <v>0</v>
      </c>
    </row>
    <row r="1046" spans="4:47" x14ac:dyDescent="0.25">
      <c r="D1046" s="8">
        <v>1042</v>
      </c>
      <c r="E1046" s="8">
        <f t="shared" ca="1" si="125"/>
        <v>0.75357995174076431</v>
      </c>
      <c r="F1046" s="21">
        <f t="shared" ca="1" si="126"/>
        <v>47.144220580318724</v>
      </c>
      <c r="H1046" s="8">
        <v>1042</v>
      </c>
      <c r="I1046" s="21">
        <f t="shared" ca="1" si="127"/>
        <v>0.53779069804529001</v>
      </c>
      <c r="J1046" s="21">
        <f t="shared" ca="1" si="128"/>
        <v>23.916711118079</v>
      </c>
      <c r="R1046" s="1"/>
      <c r="AF1046">
        <v>1036</v>
      </c>
      <c r="AG1046">
        <v>1</v>
      </c>
      <c r="AH1046">
        <v>0.1915303785834632</v>
      </c>
      <c r="AI1046">
        <v>0.49188701699148946</v>
      </c>
      <c r="AJ1046">
        <v>0.80433445396677905</v>
      </c>
      <c r="AK1046">
        <v>0.76376056175110041</v>
      </c>
      <c r="AL1046">
        <v>1</v>
      </c>
      <c r="AM1046">
        <v>1</v>
      </c>
      <c r="AN1046">
        <v>1</v>
      </c>
      <c r="AO1046">
        <v>1</v>
      </c>
      <c r="AP1046">
        <v>1</v>
      </c>
      <c r="AQ1046">
        <v>1</v>
      </c>
      <c r="AR1046">
        <v>0.98060375891251284</v>
      </c>
      <c r="AS1046">
        <v>0.1915303785834632</v>
      </c>
      <c r="AT1046">
        <v>0.85703198818259874</v>
      </c>
      <c r="AU1046">
        <v>0</v>
      </c>
    </row>
    <row r="1047" spans="4:47" x14ac:dyDescent="0.25">
      <c r="D1047" s="8">
        <v>1043</v>
      </c>
      <c r="E1047" s="8">
        <f t="shared" ca="1" si="125"/>
        <v>0.12175037743067729</v>
      </c>
      <c r="F1047" s="21">
        <f t="shared" ca="1" si="126"/>
        <v>259.67699268356125</v>
      </c>
      <c r="H1047" s="8">
        <v>1043</v>
      </c>
      <c r="I1047" s="21">
        <f t="shared" ca="1" si="127"/>
        <v>8.3424475494375816E-3</v>
      </c>
      <c r="J1047" s="21">
        <f t="shared" ca="1" si="128"/>
        <v>46.031829980277635</v>
      </c>
      <c r="R1047" s="1"/>
      <c r="AF1047">
        <v>1037</v>
      </c>
      <c r="AG1047">
        <v>1</v>
      </c>
      <c r="AH1047">
        <v>1</v>
      </c>
      <c r="AI1047">
        <v>1</v>
      </c>
      <c r="AJ1047">
        <v>1</v>
      </c>
      <c r="AK1047">
        <v>1</v>
      </c>
      <c r="AL1047">
        <v>1</v>
      </c>
      <c r="AM1047">
        <v>1</v>
      </c>
      <c r="AN1047">
        <v>0.95082083473783807</v>
      </c>
      <c r="AO1047">
        <v>1</v>
      </c>
      <c r="AP1047">
        <v>1</v>
      </c>
      <c r="AQ1047">
        <v>1</v>
      </c>
      <c r="AR1047">
        <v>1</v>
      </c>
      <c r="AS1047">
        <v>0.95082083473783807</v>
      </c>
      <c r="AT1047">
        <v>0.99582313938869305</v>
      </c>
      <c r="AU1047">
        <v>0</v>
      </c>
    </row>
    <row r="1048" spans="4:47" x14ac:dyDescent="0.25">
      <c r="D1048" s="8">
        <v>1044</v>
      </c>
      <c r="E1048" s="8">
        <f t="shared" ca="1" si="125"/>
        <v>0.89286417259690354</v>
      </c>
      <c r="F1048" s="21">
        <f t="shared" ca="1" si="126"/>
        <v>21.66053799116106</v>
      </c>
      <c r="H1048" s="8">
        <v>1044</v>
      </c>
      <c r="I1048" s="21">
        <f t="shared" ca="1" si="127"/>
        <v>0.54678761687869148</v>
      </c>
      <c r="J1048" s="21">
        <f t="shared" ca="1" si="128"/>
        <v>24.554229205082816</v>
      </c>
      <c r="R1048" s="1"/>
      <c r="AF1048">
        <v>1038</v>
      </c>
      <c r="AG1048">
        <v>1</v>
      </c>
      <c r="AH1048">
        <v>1</v>
      </c>
      <c r="AI1048">
        <v>1</v>
      </c>
      <c r="AJ1048">
        <v>0.24446182950850925</v>
      </c>
      <c r="AK1048">
        <v>1</v>
      </c>
      <c r="AL1048">
        <v>1</v>
      </c>
      <c r="AM1048">
        <v>1</v>
      </c>
      <c r="AN1048">
        <v>1</v>
      </c>
      <c r="AO1048">
        <v>2.2302916729919766E-2</v>
      </c>
      <c r="AP1048">
        <v>0.95008300046033733</v>
      </c>
      <c r="AQ1048">
        <v>0</v>
      </c>
      <c r="AR1048">
        <v>0.11161412577606708</v>
      </c>
      <c r="AS1048">
        <v>0</v>
      </c>
      <c r="AT1048">
        <v>0.6956590501383052</v>
      </c>
      <c r="AU1048">
        <v>1</v>
      </c>
    </row>
    <row r="1049" spans="4:47" x14ac:dyDescent="0.25">
      <c r="D1049" s="8">
        <v>1045</v>
      </c>
      <c r="E1049" s="8">
        <f t="shared" ca="1" si="125"/>
        <v>0.97938890626152275</v>
      </c>
      <c r="F1049" s="21">
        <f t="shared" ca="1" si="126"/>
        <v>5.1323256709275666</v>
      </c>
      <c r="H1049" s="8">
        <v>1045</v>
      </c>
      <c r="I1049" s="21">
        <f t="shared" ca="1" si="127"/>
        <v>0.82699715357578285</v>
      </c>
      <c r="J1049" s="21">
        <f t="shared" ca="1" si="128"/>
        <v>47.739228081264798</v>
      </c>
      <c r="R1049" s="1"/>
      <c r="AF1049">
        <v>1039</v>
      </c>
      <c r="AG1049">
        <v>1</v>
      </c>
      <c r="AH1049">
        <v>1</v>
      </c>
      <c r="AI1049">
        <v>1</v>
      </c>
      <c r="AJ1049">
        <v>8.0669313893789271E-2</v>
      </c>
      <c r="AK1049">
        <v>0.49678974152230959</v>
      </c>
      <c r="AL1049">
        <v>1</v>
      </c>
      <c r="AM1049">
        <v>0.49350538445522091</v>
      </c>
      <c r="AN1049">
        <v>0.8077189235876675</v>
      </c>
      <c r="AO1049">
        <v>1</v>
      </c>
      <c r="AP1049">
        <v>1</v>
      </c>
      <c r="AQ1049">
        <v>0.42166026459090061</v>
      </c>
      <c r="AR1049">
        <v>0</v>
      </c>
      <c r="AS1049">
        <v>0</v>
      </c>
      <c r="AT1049">
        <v>0.68988581613989541</v>
      </c>
      <c r="AU1049">
        <v>1</v>
      </c>
    </row>
    <row r="1050" spans="4:47" x14ac:dyDescent="0.25">
      <c r="D1050" s="8">
        <v>1046</v>
      </c>
      <c r="E1050" s="8">
        <f t="shared" ca="1" si="125"/>
        <v>0.64432144540004332</v>
      </c>
      <c r="F1050" s="21">
        <f t="shared" ca="1" si="126"/>
        <v>68.56167854497717</v>
      </c>
      <c r="H1050" s="8">
        <v>1046</v>
      </c>
      <c r="I1050" s="21">
        <f t="shared" ca="1" si="127"/>
        <v>0.52141390396245602</v>
      </c>
      <c r="J1050" s="21">
        <f t="shared" ca="1" si="128"/>
        <v>22.759539741055601</v>
      </c>
      <c r="R1050" s="1"/>
      <c r="AF1050">
        <v>1040</v>
      </c>
      <c r="AG1050">
        <v>0.44554594824313104</v>
      </c>
      <c r="AH1050">
        <v>1</v>
      </c>
      <c r="AI1050">
        <v>1</v>
      </c>
      <c r="AJ1050">
        <v>1</v>
      </c>
      <c r="AK1050">
        <v>0.71367689996259287</v>
      </c>
      <c r="AL1050">
        <v>3.5432931572965266E-2</v>
      </c>
      <c r="AM1050">
        <v>1</v>
      </c>
      <c r="AN1050">
        <v>1</v>
      </c>
      <c r="AO1050">
        <v>1</v>
      </c>
      <c r="AP1050">
        <v>1</v>
      </c>
      <c r="AQ1050">
        <v>1</v>
      </c>
      <c r="AR1050">
        <v>1</v>
      </c>
      <c r="AS1050">
        <v>3.5432931572965266E-2</v>
      </c>
      <c r="AT1050">
        <v>0.84931204449744224</v>
      </c>
      <c r="AU1050">
        <v>0</v>
      </c>
    </row>
    <row r="1051" spans="4:47" x14ac:dyDescent="0.25">
      <c r="D1051" s="8">
        <v>1047</v>
      </c>
      <c r="E1051" s="8">
        <f t="shared" ca="1" si="125"/>
        <v>0.96386137141373351</v>
      </c>
      <c r="F1051" s="21">
        <f t="shared" ca="1" si="126"/>
        <v>8.3280801522151666</v>
      </c>
      <c r="H1051" s="8">
        <v>1047</v>
      </c>
      <c r="I1051" s="21">
        <f t="shared" ca="1" si="127"/>
        <v>0.92719245478954815</v>
      </c>
      <c r="J1051" s="21">
        <f t="shared" ca="1" si="128"/>
        <v>62.154535174198486</v>
      </c>
      <c r="R1051" s="1"/>
      <c r="AF1051">
        <v>1041</v>
      </c>
      <c r="AG1051">
        <v>1</v>
      </c>
      <c r="AH1051">
        <v>1</v>
      </c>
      <c r="AI1051">
        <v>1</v>
      </c>
      <c r="AJ1051">
        <v>1</v>
      </c>
      <c r="AK1051">
        <v>1</v>
      </c>
      <c r="AL1051">
        <v>1</v>
      </c>
      <c r="AM1051">
        <v>0.3762412228482595</v>
      </c>
      <c r="AN1051">
        <v>0</v>
      </c>
      <c r="AO1051">
        <v>0.77949713722846359</v>
      </c>
      <c r="AP1051">
        <v>1</v>
      </c>
      <c r="AQ1051">
        <v>1</v>
      </c>
      <c r="AR1051">
        <v>1</v>
      </c>
      <c r="AS1051">
        <v>0</v>
      </c>
      <c r="AT1051">
        <v>0.84396819732917794</v>
      </c>
      <c r="AU1051">
        <v>1</v>
      </c>
    </row>
    <row r="1052" spans="4:47" x14ac:dyDescent="0.25">
      <c r="D1052" s="8">
        <v>1048</v>
      </c>
      <c r="E1052" s="8">
        <f t="shared" ca="1" si="125"/>
        <v>0.24248616361231901</v>
      </c>
      <c r="F1052" s="21">
        <f t="shared" ca="1" si="126"/>
        <v>185.41442247280494</v>
      </c>
      <c r="H1052" s="8">
        <v>1048</v>
      </c>
      <c r="I1052" s="21">
        <f t="shared" ca="1" si="127"/>
        <v>0.12115678641053873</v>
      </c>
      <c r="J1052" s="21">
        <f t="shared" ca="1" si="128"/>
        <v>11.616057816816195</v>
      </c>
      <c r="R1052" s="1"/>
      <c r="AF1052">
        <v>1042</v>
      </c>
      <c r="AG1052">
        <v>0.45560296659823507</v>
      </c>
      <c r="AH1052">
        <v>0</v>
      </c>
      <c r="AI1052">
        <v>0.44025483856732478</v>
      </c>
      <c r="AJ1052">
        <v>1</v>
      </c>
      <c r="AK1052">
        <v>1</v>
      </c>
      <c r="AL1052">
        <v>1</v>
      </c>
      <c r="AM1052">
        <v>1</v>
      </c>
      <c r="AN1052">
        <v>1</v>
      </c>
      <c r="AO1052">
        <v>1</v>
      </c>
      <c r="AP1052">
        <v>1</v>
      </c>
      <c r="AQ1052">
        <v>1</v>
      </c>
      <c r="AR1052">
        <v>0.98002615646926705</v>
      </c>
      <c r="AS1052">
        <v>0</v>
      </c>
      <c r="AT1052">
        <v>0.82781480222104009</v>
      </c>
      <c r="AU1052">
        <v>1</v>
      </c>
    </row>
    <row r="1053" spans="4:47" x14ac:dyDescent="0.25">
      <c r="D1053" s="8">
        <v>1049</v>
      </c>
      <c r="E1053" s="8">
        <f t="shared" ca="1" si="125"/>
        <v>0.89375917085907453</v>
      </c>
      <c r="F1053" s="21">
        <f t="shared" ca="1" si="126"/>
        <v>21.497647028361502</v>
      </c>
      <c r="H1053" s="8">
        <v>1049</v>
      </c>
      <c r="I1053" s="21">
        <f t="shared" ca="1" si="127"/>
        <v>0.74023581939855454</v>
      </c>
      <c r="J1053" s="21">
        <f t="shared" ca="1" si="128"/>
        <v>39.354430920004816</v>
      </c>
      <c r="R1053" s="1"/>
      <c r="AF1053">
        <v>1043</v>
      </c>
      <c r="AG1053">
        <v>1</v>
      </c>
      <c r="AH1053">
        <v>0.90341288806199116</v>
      </c>
      <c r="AI1053">
        <v>1</v>
      </c>
      <c r="AJ1053">
        <v>1</v>
      </c>
      <c r="AK1053">
        <v>1</v>
      </c>
      <c r="AL1053">
        <v>1</v>
      </c>
      <c r="AM1053">
        <v>1</v>
      </c>
      <c r="AN1053">
        <v>1</v>
      </c>
      <c r="AO1053">
        <v>1</v>
      </c>
      <c r="AP1053">
        <v>1</v>
      </c>
      <c r="AQ1053">
        <v>0.40417305772352846</v>
      </c>
      <c r="AR1053">
        <v>0.76964286853058916</v>
      </c>
      <c r="AS1053">
        <v>0.40417305772352846</v>
      </c>
      <c r="AT1053">
        <v>0.92405392197778047</v>
      </c>
      <c r="AU1053">
        <v>0</v>
      </c>
    </row>
    <row r="1054" spans="4:47" x14ac:dyDescent="0.25">
      <c r="D1054" s="8">
        <v>1050</v>
      </c>
      <c r="E1054" s="8">
        <f t="shared" ca="1" si="125"/>
        <v>0.85089334519317072</v>
      </c>
      <c r="F1054" s="21">
        <f t="shared" ca="1" si="126"/>
        <v>29.267374966696604</v>
      </c>
      <c r="H1054" s="8">
        <v>1050</v>
      </c>
      <c r="I1054" s="21">
        <f t="shared" ca="1" si="127"/>
        <v>0.19112432998386431</v>
      </c>
      <c r="J1054" s="21">
        <f t="shared" ca="1" si="128"/>
        <v>3.3107994453612548</v>
      </c>
      <c r="R1054" s="1"/>
      <c r="AF1054">
        <v>1044</v>
      </c>
      <c r="AG1054">
        <v>1</v>
      </c>
      <c r="AH1054">
        <v>1</v>
      </c>
      <c r="AI1054">
        <v>1</v>
      </c>
      <c r="AJ1054">
        <v>1</v>
      </c>
      <c r="AK1054">
        <v>1</v>
      </c>
      <c r="AL1054">
        <v>0.70884568180820984</v>
      </c>
      <c r="AM1054">
        <v>0.80850812237246916</v>
      </c>
      <c r="AN1054">
        <v>1</v>
      </c>
      <c r="AO1054">
        <v>1</v>
      </c>
      <c r="AP1054">
        <v>0.5646486799274909</v>
      </c>
      <c r="AQ1054">
        <v>1</v>
      </c>
      <c r="AR1054">
        <v>1</v>
      </c>
      <c r="AS1054">
        <v>0.5646486799274909</v>
      </c>
      <c r="AT1054">
        <v>0.92283077075491793</v>
      </c>
      <c r="AU1054">
        <v>0</v>
      </c>
    </row>
    <row r="1055" spans="4:47" x14ac:dyDescent="0.25">
      <c r="D1055" s="8">
        <v>1051</v>
      </c>
      <c r="E1055" s="8">
        <f t="shared" ca="1" si="125"/>
        <v>3.0571865860884673E-2</v>
      </c>
      <c r="F1055" s="21">
        <f t="shared" ca="1" si="126"/>
        <v>398.74211493111176</v>
      </c>
      <c r="H1055" s="8">
        <v>1051</v>
      </c>
      <c r="I1055" s="21">
        <f t="shared" ca="1" si="127"/>
        <v>0.31442910772411126</v>
      </c>
      <c r="J1055" s="21">
        <f t="shared" ca="1" si="128"/>
        <v>7.663803398592572</v>
      </c>
      <c r="R1055" s="1"/>
      <c r="AF1055">
        <v>1045</v>
      </c>
      <c r="AG1055">
        <v>0.51719616474198826</v>
      </c>
      <c r="AH1055">
        <v>2.6931134866962175E-2</v>
      </c>
      <c r="AI1055">
        <v>0.14345083738214359</v>
      </c>
      <c r="AJ1055">
        <v>1</v>
      </c>
      <c r="AK1055">
        <v>1</v>
      </c>
      <c r="AL1055">
        <v>1</v>
      </c>
      <c r="AM1055">
        <v>1</v>
      </c>
      <c r="AN1055">
        <v>1</v>
      </c>
      <c r="AO1055">
        <v>1</v>
      </c>
      <c r="AP1055">
        <v>1</v>
      </c>
      <c r="AQ1055">
        <v>1</v>
      </c>
      <c r="AR1055">
        <v>0.96548806126989917</v>
      </c>
      <c r="AS1055">
        <v>2.6931134866962175E-2</v>
      </c>
      <c r="AT1055">
        <v>0.80866920203147918</v>
      </c>
      <c r="AU1055">
        <v>0</v>
      </c>
    </row>
    <row r="1056" spans="4:47" x14ac:dyDescent="0.25">
      <c r="D1056" s="8">
        <v>1052</v>
      </c>
      <c r="E1056" s="8">
        <f t="shared" ca="1" si="125"/>
        <v>0.33353773440283796</v>
      </c>
      <c r="F1056" s="21">
        <f t="shared" ca="1" si="126"/>
        <v>149.29248789722413</v>
      </c>
      <c r="H1056" s="8">
        <v>1052</v>
      </c>
      <c r="I1056" s="21">
        <f t="shared" ca="1" si="127"/>
        <v>0.43530058075919009</v>
      </c>
      <c r="J1056" s="21">
        <f t="shared" ca="1" si="128"/>
        <v>16.671137204905051</v>
      </c>
      <c r="R1056" s="1"/>
      <c r="AF1056">
        <v>1046</v>
      </c>
      <c r="AG1056">
        <v>1</v>
      </c>
      <c r="AH1056">
        <v>1</v>
      </c>
      <c r="AI1056">
        <v>1</v>
      </c>
      <c r="AJ1056">
        <v>1</v>
      </c>
      <c r="AK1056">
        <v>1</v>
      </c>
      <c r="AL1056">
        <v>0.50272788587074801</v>
      </c>
      <c r="AM1056">
        <v>0.76804023009049893</v>
      </c>
      <c r="AN1056">
        <v>0.56086802489153342</v>
      </c>
      <c r="AO1056">
        <v>5.3466357084107588E-2</v>
      </c>
      <c r="AP1056">
        <v>1</v>
      </c>
      <c r="AQ1056">
        <v>1</v>
      </c>
      <c r="AR1056">
        <v>1</v>
      </c>
      <c r="AS1056">
        <v>5.3466357084107588E-2</v>
      </c>
      <c r="AT1056">
        <v>0.82433420052901007</v>
      </c>
      <c r="AU1056">
        <v>0</v>
      </c>
    </row>
    <row r="1057" spans="4:47" x14ac:dyDescent="0.25">
      <c r="D1057" s="8">
        <v>1053</v>
      </c>
      <c r="E1057" s="8">
        <f t="shared" ca="1" si="125"/>
        <v>0.49039672199402495</v>
      </c>
      <c r="F1057" s="21">
        <f t="shared" ca="1" si="126"/>
        <v>103.37381086511567</v>
      </c>
      <c r="H1057" s="8">
        <v>1053</v>
      </c>
      <c r="I1057" s="21">
        <f t="shared" ca="1" si="127"/>
        <v>7.7409545894702947E-2</v>
      </c>
      <c r="J1057" s="21">
        <f t="shared" ca="1" si="128"/>
        <v>18.741496112467914</v>
      </c>
      <c r="R1057" s="1"/>
      <c r="AF1057">
        <v>1047</v>
      </c>
      <c r="AG1057">
        <v>1</v>
      </c>
      <c r="AH1057">
        <v>1</v>
      </c>
      <c r="AI1057">
        <v>1</v>
      </c>
      <c r="AJ1057">
        <v>1</v>
      </c>
      <c r="AK1057">
        <v>1</v>
      </c>
      <c r="AL1057">
        <v>1</v>
      </c>
      <c r="AM1057">
        <v>1</v>
      </c>
      <c r="AN1057">
        <v>0.26236045491297716</v>
      </c>
      <c r="AO1057">
        <v>0</v>
      </c>
      <c r="AP1057">
        <v>0</v>
      </c>
      <c r="AQ1057">
        <v>0.9926898523723745</v>
      </c>
      <c r="AR1057">
        <v>0.1564668756193808</v>
      </c>
      <c r="AS1057">
        <v>0</v>
      </c>
      <c r="AT1057">
        <v>0.69798450087034059</v>
      </c>
      <c r="AU1057">
        <v>2</v>
      </c>
    </row>
    <row r="1058" spans="4:47" x14ac:dyDescent="0.25">
      <c r="D1058" s="8">
        <v>1054</v>
      </c>
      <c r="E1058" s="8">
        <f t="shared" ca="1" si="125"/>
        <v>0.49866311985163669</v>
      </c>
      <c r="F1058" s="21">
        <f t="shared" ca="1" si="126"/>
        <v>101.30874236616441</v>
      </c>
      <c r="H1058" s="8">
        <v>1054</v>
      </c>
      <c r="I1058" s="21">
        <f t="shared" ca="1" si="127"/>
        <v>0.96130609323455096</v>
      </c>
      <c r="J1058" s="21">
        <f t="shared" ca="1" si="128"/>
        <v>70.892373348991924</v>
      </c>
      <c r="R1058" s="1"/>
      <c r="AF1058">
        <v>1048</v>
      </c>
      <c r="AG1058">
        <v>1</v>
      </c>
      <c r="AH1058">
        <v>1</v>
      </c>
      <c r="AI1058">
        <v>0.75503959910565754</v>
      </c>
      <c r="AJ1058">
        <v>1</v>
      </c>
      <c r="AK1058">
        <v>1</v>
      </c>
      <c r="AL1058">
        <v>1</v>
      </c>
      <c r="AM1058">
        <v>1</v>
      </c>
      <c r="AN1058">
        <v>1</v>
      </c>
      <c r="AO1058">
        <v>1</v>
      </c>
      <c r="AP1058">
        <v>1</v>
      </c>
      <c r="AQ1058">
        <v>1</v>
      </c>
      <c r="AR1058">
        <v>1</v>
      </c>
      <c r="AS1058">
        <v>0.75503959910565754</v>
      </c>
      <c r="AT1058">
        <v>0.97919514403363117</v>
      </c>
      <c r="AU1058">
        <v>0</v>
      </c>
    </row>
    <row r="1059" spans="4:47" x14ac:dyDescent="0.25">
      <c r="D1059" s="8">
        <v>1055</v>
      </c>
      <c r="E1059" s="8">
        <f t="shared" ca="1" si="125"/>
        <v>0.27374913565062275</v>
      </c>
      <c r="F1059" s="21">
        <f t="shared" ca="1" si="126"/>
        <v>171.83506184010579</v>
      </c>
      <c r="H1059" s="8">
        <v>1055</v>
      </c>
      <c r="I1059" s="21">
        <f t="shared" ca="1" si="127"/>
        <v>0.35076234795992467</v>
      </c>
      <c r="J1059" s="21">
        <f t="shared" ca="1" si="128"/>
        <v>10.476741843428387</v>
      </c>
      <c r="R1059" s="1"/>
      <c r="AF1059">
        <v>1049</v>
      </c>
      <c r="AG1059">
        <v>1</v>
      </c>
      <c r="AH1059">
        <v>1</v>
      </c>
      <c r="AI1059">
        <v>1</v>
      </c>
      <c r="AJ1059">
        <v>1</v>
      </c>
      <c r="AK1059">
        <v>0.96592705326733153</v>
      </c>
      <c r="AL1059">
        <v>0.99647486666120433</v>
      </c>
      <c r="AM1059">
        <v>1</v>
      </c>
      <c r="AN1059">
        <v>1</v>
      </c>
      <c r="AO1059">
        <v>0.74274907581275329</v>
      </c>
      <c r="AP1059">
        <v>0</v>
      </c>
      <c r="AQ1059">
        <v>0.94779946963487116</v>
      </c>
      <c r="AR1059">
        <v>0.33844298176254306</v>
      </c>
      <c r="AS1059">
        <v>0</v>
      </c>
      <c r="AT1059">
        <v>0.83026348890189305</v>
      </c>
      <c r="AU1059">
        <v>1</v>
      </c>
    </row>
    <row r="1060" spans="4:47" x14ac:dyDescent="0.25">
      <c r="D1060" s="8">
        <v>1056</v>
      </c>
      <c r="E1060" s="8">
        <f t="shared" ca="1" si="125"/>
        <v>0.19553112466965372</v>
      </c>
      <c r="F1060" s="21">
        <f t="shared" ca="1" si="126"/>
        <v>209.0980310660467</v>
      </c>
      <c r="H1060" s="8">
        <v>1056</v>
      </c>
      <c r="I1060" s="21">
        <f t="shared" ca="1" si="127"/>
        <v>0.15857039215418611</v>
      </c>
      <c r="J1060" s="21">
        <f t="shared" ca="1" si="128"/>
        <v>6.8691617734986217</v>
      </c>
      <c r="R1060" s="1"/>
      <c r="AF1060">
        <v>1050</v>
      </c>
      <c r="AG1060">
        <v>1</v>
      </c>
      <c r="AH1060">
        <v>1</v>
      </c>
      <c r="AI1060">
        <v>1</v>
      </c>
      <c r="AJ1060">
        <v>1</v>
      </c>
      <c r="AK1060">
        <v>1</v>
      </c>
      <c r="AL1060">
        <v>0.9264995173512337</v>
      </c>
      <c r="AM1060">
        <v>1</v>
      </c>
      <c r="AN1060">
        <v>1</v>
      </c>
      <c r="AO1060">
        <v>0.74342178462829911</v>
      </c>
      <c r="AP1060">
        <v>1</v>
      </c>
      <c r="AQ1060">
        <v>1</v>
      </c>
      <c r="AR1060">
        <v>1</v>
      </c>
      <c r="AS1060">
        <v>0.74342178462829911</v>
      </c>
      <c r="AT1060">
        <v>0.97287024399831779</v>
      </c>
      <c r="AU1060">
        <v>0</v>
      </c>
    </row>
    <row r="1061" spans="4:47" x14ac:dyDescent="0.25">
      <c r="D1061" s="8">
        <v>1057</v>
      </c>
      <c r="E1061" s="8">
        <f t="shared" ca="1" si="125"/>
        <v>0.25589211303987258</v>
      </c>
      <c r="F1061" s="21">
        <f t="shared" ca="1" si="126"/>
        <v>179.41115276429426</v>
      </c>
      <c r="H1061" s="8">
        <v>1057</v>
      </c>
      <c r="I1061" s="21">
        <f t="shared" ca="1" si="127"/>
        <v>0.18509481525586335</v>
      </c>
      <c r="J1061" s="21">
        <f t="shared" ca="1" si="128"/>
        <v>3.939257313337901</v>
      </c>
      <c r="R1061" s="1"/>
      <c r="AF1061">
        <v>1051</v>
      </c>
      <c r="AG1061">
        <v>0.57818671111806086</v>
      </c>
      <c r="AH1061">
        <v>0.9662605566003809</v>
      </c>
      <c r="AI1061">
        <v>1</v>
      </c>
      <c r="AJ1061">
        <v>1</v>
      </c>
      <c r="AK1061">
        <v>1</v>
      </c>
      <c r="AL1061">
        <v>1</v>
      </c>
      <c r="AM1061">
        <v>1</v>
      </c>
      <c r="AN1061">
        <v>1</v>
      </c>
      <c r="AO1061">
        <v>1</v>
      </c>
      <c r="AP1061">
        <v>1</v>
      </c>
      <c r="AQ1061">
        <v>1</v>
      </c>
      <c r="AR1061">
        <v>1</v>
      </c>
      <c r="AS1061">
        <v>0.57818671111806086</v>
      </c>
      <c r="AT1061">
        <v>0.96158653049170018</v>
      </c>
      <c r="AU1061">
        <v>0</v>
      </c>
    </row>
    <row r="1062" spans="4:47" x14ac:dyDescent="0.25">
      <c r="D1062" s="8">
        <v>1058</v>
      </c>
      <c r="E1062" s="8">
        <f t="shared" ca="1" si="125"/>
        <v>0.30241448095054702</v>
      </c>
      <c r="F1062" s="21">
        <f t="shared" ca="1" si="126"/>
        <v>160.5406893741565</v>
      </c>
      <c r="H1062" s="8">
        <v>1058</v>
      </c>
      <c r="I1062" s="21">
        <f t="shared" ca="1" si="127"/>
        <v>0.71413566329550326</v>
      </c>
      <c r="J1062" s="21">
        <f t="shared" ca="1" si="128"/>
        <v>37.14601896510414</v>
      </c>
      <c r="R1062" s="1"/>
      <c r="AF1062">
        <v>1052</v>
      </c>
      <c r="AG1062">
        <v>0.98097404007515454</v>
      </c>
      <c r="AH1062">
        <v>0.40018638855586425</v>
      </c>
      <c r="AI1062">
        <v>0.89875848314207563</v>
      </c>
      <c r="AJ1062">
        <v>1</v>
      </c>
      <c r="AK1062">
        <v>0.29264741878526573</v>
      </c>
      <c r="AL1062">
        <v>0.66301736157693081</v>
      </c>
      <c r="AM1062">
        <v>0.92007625515449742</v>
      </c>
      <c r="AN1062">
        <v>0.10203193305923994</v>
      </c>
      <c r="AO1062">
        <v>1</v>
      </c>
      <c r="AP1062">
        <v>1</v>
      </c>
      <c r="AQ1062">
        <v>0.94034862205395864</v>
      </c>
      <c r="AR1062">
        <v>1</v>
      </c>
      <c r="AS1062">
        <v>0.10203193305923994</v>
      </c>
      <c r="AT1062">
        <v>0.76804200116491539</v>
      </c>
      <c r="AU1062">
        <v>0</v>
      </c>
    </row>
    <row r="1063" spans="4:47" x14ac:dyDescent="0.25">
      <c r="D1063" s="8">
        <v>1059</v>
      </c>
      <c r="E1063" s="8">
        <f t="shared" ca="1" si="125"/>
        <v>0.41266882464366328</v>
      </c>
      <c r="F1063" s="21">
        <f t="shared" ca="1" si="126"/>
        <v>124.30022253115125</v>
      </c>
      <c r="H1063" s="8">
        <v>1059</v>
      </c>
      <c r="I1063" s="21">
        <f t="shared" ca="1" si="127"/>
        <v>3.7426687278664716E-2</v>
      </c>
      <c r="J1063" s="21">
        <f t="shared" ca="1" si="128"/>
        <v>28.822834733627701</v>
      </c>
      <c r="R1063" s="1"/>
      <c r="AF1063">
        <v>1053</v>
      </c>
      <c r="AG1063">
        <v>1</v>
      </c>
      <c r="AH1063">
        <v>1</v>
      </c>
      <c r="AI1063">
        <v>1</v>
      </c>
      <c r="AJ1063">
        <v>1</v>
      </c>
      <c r="AK1063">
        <v>1</v>
      </c>
      <c r="AL1063">
        <v>0.48344680226048997</v>
      </c>
      <c r="AM1063">
        <v>0.19198061611936165</v>
      </c>
      <c r="AN1063">
        <v>1</v>
      </c>
      <c r="AO1063">
        <v>0.72995155635483877</v>
      </c>
      <c r="AP1063">
        <v>0.44033961864366694</v>
      </c>
      <c r="AQ1063">
        <v>0.62831985911034283</v>
      </c>
      <c r="AR1063">
        <v>0.34864460741124687</v>
      </c>
      <c r="AS1063">
        <v>0.19198061611936165</v>
      </c>
      <c r="AT1063">
        <v>0.73331905928540464</v>
      </c>
      <c r="AU1063">
        <v>0</v>
      </c>
    </row>
    <row r="1064" spans="4:47" x14ac:dyDescent="0.25">
      <c r="D1064" s="8">
        <v>1060</v>
      </c>
      <c r="E1064" s="8">
        <f t="shared" ca="1" si="125"/>
        <v>0.47858974993377024</v>
      </c>
      <c r="F1064" s="21">
        <f t="shared" ca="1" si="126"/>
        <v>106.3716040323785</v>
      </c>
      <c r="H1064" s="8">
        <v>1060</v>
      </c>
      <c r="I1064" s="21">
        <f t="shared" ca="1" si="127"/>
        <v>0.19746382890116021</v>
      </c>
      <c r="J1064" s="21">
        <f t="shared" ca="1" si="128"/>
        <v>2.6630062462022472</v>
      </c>
      <c r="R1064" s="1"/>
      <c r="AF1064">
        <v>1054</v>
      </c>
      <c r="AG1064">
        <v>1</v>
      </c>
      <c r="AH1064">
        <v>1</v>
      </c>
      <c r="AI1064">
        <v>1</v>
      </c>
      <c r="AJ1064">
        <v>0.89907506115923752</v>
      </c>
      <c r="AK1064">
        <v>0</v>
      </c>
      <c r="AL1064">
        <v>0.12114205479301746</v>
      </c>
      <c r="AM1064">
        <v>1</v>
      </c>
      <c r="AN1064">
        <v>1</v>
      </c>
      <c r="AO1064">
        <v>0.13647193406116762</v>
      </c>
      <c r="AP1064">
        <v>0.52346105491995976</v>
      </c>
      <c r="AQ1064">
        <v>0.4647686053290575</v>
      </c>
      <c r="AR1064">
        <v>0.39184974705506559</v>
      </c>
      <c r="AS1064">
        <v>0</v>
      </c>
      <c r="AT1064">
        <v>0.62744757403150742</v>
      </c>
      <c r="AU1064">
        <v>1</v>
      </c>
    </row>
    <row r="1065" spans="4:47" x14ac:dyDescent="0.25">
      <c r="D1065" s="8">
        <v>1061</v>
      </c>
      <c r="E1065" s="8">
        <f t="shared" ca="1" si="125"/>
        <v>0.82826511758530608</v>
      </c>
      <c r="F1065" s="21">
        <f t="shared" ca="1" si="126"/>
        <v>33.371242320634337</v>
      </c>
      <c r="H1065" s="8">
        <v>1061</v>
      </c>
      <c r="I1065" s="21">
        <f t="shared" ca="1" si="127"/>
        <v>0.62563085013754072</v>
      </c>
      <c r="J1065" s="21">
        <f t="shared" ca="1" si="128"/>
        <v>30.253506655733361</v>
      </c>
      <c r="R1065" s="1"/>
      <c r="AF1065">
        <v>1055</v>
      </c>
      <c r="AG1065">
        <v>1</v>
      </c>
      <c r="AH1065">
        <v>0.97547255846724767</v>
      </c>
      <c r="AI1065">
        <v>1</v>
      </c>
      <c r="AJ1065">
        <v>1</v>
      </c>
      <c r="AK1065">
        <v>1</v>
      </c>
      <c r="AL1065">
        <v>1</v>
      </c>
      <c r="AM1065">
        <v>1</v>
      </c>
      <c r="AN1065">
        <v>1</v>
      </c>
      <c r="AO1065">
        <v>1</v>
      </c>
      <c r="AP1065">
        <v>1</v>
      </c>
      <c r="AQ1065">
        <v>0.68089366317556899</v>
      </c>
      <c r="AR1065">
        <v>0.14636158093250537</v>
      </c>
      <c r="AS1065">
        <v>0.14636158093250537</v>
      </c>
      <c r="AT1065">
        <v>0.899389727510295</v>
      </c>
      <c r="AU1065">
        <v>0</v>
      </c>
    </row>
    <row r="1066" spans="4:47" x14ac:dyDescent="0.25">
      <c r="D1066" s="8">
        <v>1062</v>
      </c>
      <c r="E1066" s="8">
        <f t="shared" ca="1" si="125"/>
        <v>0.16805838669258688</v>
      </c>
      <c r="F1066" s="21">
        <f t="shared" ca="1" si="126"/>
        <v>225.47637438337648</v>
      </c>
      <c r="H1066" s="8">
        <v>1062</v>
      </c>
      <c r="I1066" s="21">
        <f t="shared" ca="1" si="127"/>
        <v>0.31225181861278983</v>
      </c>
      <c r="J1066" s="21">
        <f t="shared" ca="1" si="128"/>
        <v>7.491127523920829</v>
      </c>
      <c r="R1066" s="1"/>
      <c r="AF1066">
        <v>1056</v>
      </c>
      <c r="AG1066">
        <v>7.3494975922878972E-2</v>
      </c>
      <c r="AH1066">
        <v>0.81370691301110909</v>
      </c>
      <c r="AI1066">
        <v>0.17129625246584071</v>
      </c>
      <c r="AJ1066">
        <v>6.4684767897900508E-2</v>
      </c>
      <c r="AK1066">
        <v>0.35892503963869754</v>
      </c>
      <c r="AL1066">
        <v>0.42470294382413459</v>
      </c>
      <c r="AM1066">
        <v>1</v>
      </c>
      <c r="AN1066">
        <v>1</v>
      </c>
      <c r="AO1066">
        <v>1</v>
      </c>
      <c r="AP1066">
        <v>1</v>
      </c>
      <c r="AQ1066">
        <v>1</v>
      </c>
      <c r="AR1066">
        <v>1</v>
      </c>
      <c r="AS1066">
        <v>6.4684767897900508E-2</v>
      </c>
      <c r="AT1066">
        <v>0.658029121163896</v>
      </c>
      <c r="AU1066">
        <v>0</v>
      </c>
    </row>
    <row r="1067" spans="4:47" x14ac:dyDescent="0.25">
      <c r="D1067" s="8">
        <v>1063</v>
      </c>
      <c r="E1067" s="8">
        <f t="shared" ca="1" si="125"/>
        <v>0.10918270354663639</v>
      </c>
      <c r="F1067" s="21">
        <f t="shared" ca="1" si="126"/>
        <v>271.05383596997359</v>
      </c>
      <c r="H1067" s="8">
        <v>1063</v>
      </c>
      <c r="I1067" s="21">
        <f t="shared" ca="1" si="127"/>
        <v>0.76436866900009615</v>
      </c>
      <c r="J1067" s="21">
        <f t="shared" ca="1" si="128"/>
        <v>41.500675721640633</v>
      </c>
      <c r="R1067" s="1"/>
      <c r="AF1067">
        <v>1057</v>
      </c>
      <c r="AG1067">
        <v>1</v>
      </c>
      <c r="AH1067">
        <v>0.67476240897433726</v>
      </c>
      <c r="AI1067">
        <v>1</v>
      </c>
      <c r="AJ1067">
        <v>1</v>
      </c>
      <c r="AK1067">
        <v>0.98287047855598264</v>
      </c>
      <c r="AL1067">
        <v>1</v>
      </c>
      <c r="AM1067">
        <v>0.97551030125008942</v>
      </c>
      <c r="AN1067">
        <v>0</v>
      </c>
      <c r="AO1067">
        <v>0.33004709014227651</v>
      </c>
      <c r="AP1067">
        <v>1</v>
      </c>
      <c r="AQ1067">
        <v>1</v>
      </c>
      <c r="AR1067">
        <v>1</v>
      </c>
      <c r="AS1067">
        <v>0</v>
      </c>
      <c r="AT1067">
        <v>0.83151935432750124</v>
      </c>
      <c r="AU1067">
        <v>1</v>
      </c>
    </row>
    <row r="1068" spans="4:47" x14ac:dyDescent="0.25">
      <c r="D1068" s="8">
        <v>1064</v>
      </c>
      <c r="E1068" s="8">
        <f t="shared" ca="1" si="125"/>
        <v>0.32921088555608502</v>
      </c>
      <c r="F1068" s="21">
        <f t="shared" ca="1" si="126"/>
        <v>150.80027018133907</v>
      </c>
      <c r="H1068" s="8">
        <v>1064</v>
      </c>
      <c r="I1068" s="21">
        <f t="shared" ca="1" si="127"/>
        <v>0.32874215520290029</v>
      </c>
      <c r="J1068" s="21">
        <f t="shared" ca="1" si="128"/>
        <v>8.7866416519419346</v>
      </c>
      <c r="R1068" s="1"/>
      <c r="AF1068">
        <v>1058</v>
      </c>
      <c r="AG1068">
        <v>1</v>
      </c>
      <c r="AH1068">
        <v>0.1020634178738484</v>
      </c>
      <c r="AI1068">
        <v>1</v>
      </c>
      <c r="AJ1068">
        <v>0.89776185423858501</v>
      </c>
      <c r="AK1068">
        <v>0</v>
      </c>
      <c r="AL1068">
        <v>0.90683151514167548</v>
      </c>
      <c r="AM1068">
        <v>1</v>
      </c>
      <c r="AN1068">
        <v>1</v>
      </c>
      <c r="AO1068">
        <v>1</v>
      </c>
      <c r="AP1068">
        <v>1</v>
      </c>
      <c r="AQ1068">
        <v>1</v>
      </c>
      <c r="AR1068">
        <v>1</v>
      </c>
      <c r="AS1068">
        <v>0</v>
      </c>
      <c r="AT1068">
        <v>0.83012486789554951</v>
      </c>
      <c r="AU1068">
        <v>1</v>
      </c>
    </row>
    <row r="1069" spans="4:47" x14ac:dyDescent="0.25">
      <c r="D1069" s="8">
        <v>1065</v>
      </c>
      <c r="E1069" s="8">
        <f t="shared" ca="1" si="125"/>
        <v>0.37610742919097018</v>
      </c>
      <c r="F1069" s="21">
        <f t="shared" ca="1" si="126"/>
        <v>135.29074345225578</v>
      </c>
      <c r="H1069" s="8">
        <v>1065</v>
      </c>
      <c r="I1069" s="21">
        <f t="shared" ca="1" si="127"/>
        <v>0.45389870775681429</v>
      </c>
      <c r="J1069" s="21">
        <f t="shared" ca="1" si="128"/>
        <v>17.994459260766106</v>
      </c>
      <c r="R1069" s="1"/>
      <c r="AF1069">
        <v>1059</v>
      </c>
      <c r="AG1069">
        <v>1</v>
      </c>
      <c r="AH1069">
        <v>1</v>
      </c>
      <c r="AI1069">
        <v>1</v>
      </c>
      <c r="AJ1069">
        <v>1</v>
      </c>
      <c r="AK1069">
        <v>1</v>
      </c>
      <c r="AL1069">
        <v>0.48965386167789499</v>
      </c>
      <c r="AM1069">
        <v>0.52019923659545675</v>
      </c>
      <c r="AN1069">
        <v>1</v>
      </c>
      <c r="AO1069">
        <v>0.96367454622741211</v>
      </c>
      <c r="AP1069">
        <v>0.77465648941682541</v>
      </c>
      <c r="AQ1069">
        <v>0.92749818116377958</v>
      </c>
      <c r="AR1069">
        <v>0</v>
      </c>
      <c r="AS1069">
        <v>0</v>
      </c>
      <c r="AT1069">
        <v>0.80428856213274891</v>
      </c>
      <c r="AU1069">
        <v>1</v>
      </c>
    </row>
    <row r="1070" spans="4:47" x14ac:dyDescent="0.25">
      <c r="D1070" s="8">
        <v>1066</v>
      </c>
      <c r="E1070" s="8">
        <f t="shared" ca="1" si="125"/>
        <v>0.81370526302200352</v>
      </c>
      <c r="F1070" s="21">
        <f t="shared" ca="1" si="126"/>
        <v>36.022995284185846</v>
      </c>
      <c r="H1070" s="8">
        <v>1066</v>
      </c>
      <c r="I1070" s="21">
        <f t="shared" ca="1" si="127"/>
        <v>0.18785679611364003</v>
      </c>
      <c r="J1070" s="21">
        <f t="shared" ca="1" si="128"/>
        <v>3.649830672526555</v>
      </c>
      <c r="R1070" s="1"/>
      <c r="AF1070">
        <v>1060</v>
      </c>
      <c r="AG1070">
        <v>0.27583357715798962</v>
      </c>
      <c r="AH1070">
        <v>0.24564610730080208</v>
      </c>
      <c r="AI1070">
        <v>1</v>
      </c>
      <c r="AJ1070">
        <v>1</v>
      </c>
      <c r="AK1070">
        <v>1</v>
      </c>
      <c r="AL1070">
        <v>1</v>
      </c>
      <c r="AM1070">
        <v>1</v>
      </c>
      <c r="AN1070">
        <v>0.40956929330211772</v>
      </c>
      <c r="AO1070">
        <v>0.37584470608999254</v>
      </c>
      <c r="AP1070">
        <v>1</v>
      </c>
      <c r="AQ1070">
        <v>1</v>
      </c>
      <c r="AR1070">
        <v>1</v>
      </c>
      <c r="AS1070">
        <v>0.24564610730080208</v>
      </c>
      <c r="AT1070">
        <v>0.77918060594900151</v>
      </c>
      <c r="AU1070">
        <v>0</v>
      </c>
    </row>
    <row r="1071" spans="4:47" x14ac:dyDescent="0.25">
      <c r="D1071" s="8">
        <v>1067</v>
      </c>
      <c r="E1071" s="8">
        <f t="shared" ca="1" si="125"/>
        <v>0.48536092973463474</v>
      </c>
      <c r="F1071" s="21">
        <f t="shared" ca="1" si="126"/>
        <v>104.64532319079883</v>
      </c>
      <c r="H1071" s="8">
        <v>1067</v>
      </c>
      <c r="I1071" s="21">
        <f t="shared" ca="1" si="127"/>
        <v>0.13064436526555268</v>
      </c>
      <c r="J1071" s="21">
        <f t="shared" ca="1" si="128"/>
        <v>10.326593829225018</v>
      </c>
      <c r="R1071" s="1"/>
      <c r="AF1071">
        <v>1061</v>
      </c>
      <c r="AG1071">
        <v>0.21347830340786342</v>
      </c>
      <c r="AH1071">
        <v>0.53324347770805092</v>
      </c>
      <c r="AI1071">
        <v>1</v>
      </c>
      <c r="AJ1071">
        <v>1</v>
      </c>
      <c r="AK1071">
        <v>1</v>
      </c>
      <c r="AL1071">
        <v>0.58657690426504516</v>
      </c>
      <c r="AM1071">
        <v>0</v>
      </c>
      <c r="AN1071">
        <v>0.45527437379731112</v>
      </c>
      <c r="AO1071">
        <v>0.76477747295163379</v>
      </c>
      <c r="AP1071">
        <v>0.84629331680456921</v>
      </c>
      <c r="AQ1071">
        <v>1</v>
      </c>
      <c r="AR1071">
        <v>1</v>
      </c>
      <c r="AS1071">
        <v>0</v>
      </c>
      <c r="AT1071">
        <v>0.69982979316884342</v>
      </c>
      <c r="AU1071">
        <v>1</v>
      </c>
    </row>
    <row r="1072" spans="4:47" x14ac:dyDescent="0.25">
      <c r="D1072" s="8">
        <v>1068</v>
      </c>
      <c r="E1072" s="8">
        <f t="shared" ca="1" si="125"/>
        <v>0.24495586195513974</v>
      </c>
      <c r="F1072" s="21">
        <f t="shared" ca="1" si="126"/>
        <v>184.28657788886531</v>
      </c>
      <c r="H1072" s="8">
        <v>1068</v>
      </c>
      <c r="I1072" s="21">
        <f t="shared" ca="1" si="127"/>
        <v>0.96705061061933317</v>
      </c>
      <c r="J1072" s="21">
        <f t="shared" ca="1" si="128"/>
        <v>72.946141951788334</v>
      </c>
      <c r="R1072" s="1"/>
      <c r="AF1072">
        <v>1062</v>
      </c>
      <c r="AG1072">
        <v>1</v>
      </c>
      <c r="AH1072">
        <v>0.66676509175808207</v>
      </c>
      <c r="AI1072">
        <v>0</v>
      </c>
      <c r="AJ1072">
        <v>0.42483043723890052</v>
      </c>
      <c r="AK1072">
        <v>1</v>
      </c>
      <c r="AL1072">
        <v>1</v>
      </c>
      <c r="AM1072">
        <v>1</v>
      </c>
      <c r="AN1072">
        <v>1</v>
      </c>
      <c r="AO1072">
        <v>1</v>
      </c>
      <c r="AP1072">
        <v>1</v>
      </c>
      <c r="AQ1072">
        <v>1</v>
      </c>
      <c r="AR1072">
        <v>0.55827892530050449</v>
      </c>
      <c r="AS1072">
        <v>0</v>
      </c>
      <c r="AT1072">
        <v>0.80471502019372321</v>
      </c>
      <c r="AU1072">
        <v>1</v>
      </c>
    </row>
    <row r="1073" spans="4:47" x14ac:dyDescent="0.25">
      <c r="D1073" s="8">
        <v>1069</v>
      </c>
      <c r="E1073" s="8">
        <f t="shared" ca="1" si="125"/>
        <v>0.17443274458447933</v>
      </c>
      <c r="F1073" s="21">
        <f t="shared" ca="1" si="126"/>
        <v>221.4693402429763</v>
      </c>
      <c r="H1073" s="8">
        <v>1069</v>
      </c>
      <c r="I1073" s="21">
        <f t="shared" ca="1" si="127"/>
        <v>0.63457405110187981</v>
      </c>
      <c r="J1073" s="21">
        <f t="shared" ca="1" si="128"/>
        <v>30.919390071556244</v>
      </c>
      <c r="R1073" s="1"/>
      <c r="AF1073">
        <v>1063</v>
      </c>
      <c r="AG1073">
        <v>1</v>
      </c>
      <c r="AH1073">
        <v>1</v>
      </c>
      <c r="AI1073">
        <v>1</v>
      </c>
      <c r="AJ1073">
        <v>1</v>
      </c>
      <c r="AK1073">
        <v>0.92620136338988346</v>
      </c>
      <c r="AL1073">
        <v>0.82558947120123771</v>
      </c>
      <c r="AM1073">
        <v>1</v>
      </c>
      <c r="AN1073">
        <v>1</v>
      </c>
      <c r="AO1073">
        <v>1</v>
      </c>
      <c r="AP1073">
        <v>1</v>
      </c>
      <c r="AQ1073">
        <v>1</v>
      </c>
      <c r="AR1073">
        <v>1</v>
      </c>
      <c r="AS1073">
        <v>0.82558947120123771</v>
      </c>
      <c r="AT1073">
        <v>0.97939705863321513</v>
      </c>
      <c r="AU1073">
        <v>0</v>
      </c>
    </row>
    <row r="1074" spans="4:47" x14ac:dyDescent="0.25">
      <c r="D1074" s="8">
        <v>1070</v>
      </c>
      <c r="E1074" s="8">
        <f t="shared" ca="1" si="125"/>
        <v>0.1408836574994683</v>
      </c>
      <c r="F1074" s="21">
        <f t="shared" ca="1" si="126"/>
        <v>244.29539556742665</v>
      </c>
      <c r="H1074" s="8">
        <v>1070</v>
      </c>
      <c r="I1074" s="21">
        <f t="shared" ca="1" si="127"/>
        <v>0.71684245996527163</v>
      </c>
      <c r="J1074" s="21">
        <f t="shared" ca="1" si="128"/>
        <v>37.370315786813634</v>
      </c>
      <c r="R1074" s="1"/>
      <c r="AF1074">
        <v>1064</v>
      </c>
      <c r="AG1074">
        <v>1</v>
      </c>
      <c r="AH1074">
        <v>1</v>
      </c>
      <c r="AI1074">
        <v>1</v>
      </c>
      <c r="AJ1074">
        <v>1</v>
      </c>
      <c r="AK1074">
        <v>0.13488166560508094</v>
      </c>
      <c r="AL1074">
        <v>0.54465244108335653</v>
      </c>
      <c r="AM1074">
        <v>1</v>
      </c>
      <c r="AN1074">
        <v>1</v>
      </c>
      <c r="AO1074">
        <v>1</v>
      </c>
      <c r="AP1074">
        <v>0.91305688066354529</v>
      </c>
      <c r="AQ1074">
        <v>1</v>
      </c>
      <c r="AR1074">
        <v>1</v>
      </c>
      <c r="AS1074">
        <v>0.13488166560508094</v>
      </c>
      <c r="AT1074">
        <v>0.88171415936117292</v>
      </c>
      <c r="AU1074">
        <v>0</v>
      </c>
    </row>
    <row r="1075" spans="4:47" x14ac:dyDescent="0.25">
      <c r="D1075" s="8">
        <v>1071</v>
      </c>
      <c r="E1075" s="8">
        <f t="shared" ca="1" si="125"/>
        <v>0.64055369555421349</v>
      </c>
      <c r="F1075" s="21">
        <f t="shared" ca="1" si="126"/>
        <v>69.338488764030458</v>
      </c>
      <c r="H1075" s="8">
        <v>1071</v>
      </c>
      <c r="I1075" s="21">
        <f t="shared" ca="1" si="127"/>
        <v>0.99775809161463114</v>
      </c>
      <c r="J1075" s="21">
        <f t="shared" ca="1" si="128"/>
        <v>101.13530129997909</v>
      </c>
      <c r="R1075" s="1"/>
      <c r="AF1075">
        <v>1065</v>
      </c>
      <c r="AG1075">
        <v>1</v>
      </c>
      <c r="AH1075">
        <v>1</v>
      </c>
      <c r="AI1075">
        <v>1</v>
      </c>
      <c r="AJ1075">
        <v>1</v>
      </c>
      <c r="AK1075">
        <v>1</v>
      </c>
      <c r="AL1075">
        <v>1</v>
      </c>
      <c r="AM1075">
        <v>1</v>
      </c>
      <c r="AN1075">
        <v>1</v>
      </c>
      <c r="AO1075">
        <v>0.45646046864640083</v>
      </c>
      <c r="AP1075">
        <v>1</v>
      </c>
      <c r="AQ1075">
        <v>1</v>
      </c>
      <c r="AR1075">
        <v>1</v>
      </c>
      <c r="AS1075">
        <v>0.45646046864640083</v>
      </c>
      <c r="AT1075">
        <v>0.95532551797093701</v>
      </c>
      <c r="AU1075">
        <v>0</v>
      </c>
    </row>
    <row r="1076" spans="4:47" x14ac:dyDescent="0.25">
      <c r="D1076" s="8">
        <v>1072</v>
      </c>
      <c r="E1076" s="8">
        <f t="shared" ca="1" si="125"/>
        <v>1.9971416716711432E-2</v>
      </c>
      <c r="F1076" s="21">
        <f t="shared" ca="1" si="126"/>
        <v>439.75788572384988</v>
      </c>
      <c r="H1076" s="8">
        <v>1072</v>
      </c>
      <c r="I1076" s="21">
        <f t="shared" ca="1" si="127"/>
        <v>0.18229599313201517</v>
      </c>
      <c r="J1076" s="21">
        <f t="shared" ca="1" si="128"/>
        <v>4.2352945351174363</v>
      </c>
      <c r="R1076" s="1"/>
      <c r="AF1076">
        <v>1066</v>
      </c>
      <c r="AG1076">
        <v>1</v>
      </c>
      <c r="AH1076">
        <v>1</v>
      </c>
      <c r="AI1076">
        <v>1</v>
      </c>
      <c r="AJ1076">
        <v>1</v>
      </c>
      <c r="AK1076">
        <v>0.95943491929797498</v>
      </c>
      <c r="AL1076">
        <v>0.77675449215651804</v>
      </c>
      <c r="AM1076">
        <v>1</v>
      </c>
      <c r="AN1076">
        <v>1</v>
      </c>
      <c r="AO1076">
        <v>1</v>
      </c>
      <c r="AP1076">
        <v>1</v>
      </c>
      <c r="AQ1076">
        <v>1</v>
      </c>
      <c r="AR1076">
        <v>1</v>
      </c>
      <c r="AS1076">
        <v>0.77675449215651804</v>
      </c>
      <c r="AT1076">
        <v>0.97820580072036378</v>
      </c>
      <c r="AU1076">
        <v>0</v>
      </c>
    </row>
    <row r="1077" spans="4:47" x14ac:dyDescent="0.25">
      <c r="D1077" s="8">
        <v>1073</v>
      </c>
      <c r="E1077" s="8">
        <f t="shared" ca="1" si="125"/>
        <v>4.3870093945930222E-3</v>
      </c>
      <c r="F1077" s="21">
        <f t="shared" ca="1" si="126"/>
        <v>580.84412521889851</v>
      </c>
      <c r="H1077" s="8">
        <v>1073</v>
      </c>
      <c r="I1077" s="21">
        <f t="shared" ca="1" si="127"/>
        <v>5.541027970214718E-2</v>
      </c>
      <c r="J1077" s="21">
        <f t="shared" ca="1" si="128"/>
        <v>23.570725271257913</v>
      </c>
      <c r="R1077" s="1"/>
      <c r="AF1077">
        <v>1067</v>
      </c>
      <c r="AG1077">
        <v>1</v>
      </c>
      <c r="AH1077">
        <v>1</v>
      </c>
      <c r="AI1077">
        <v>0.98881956873482257</v>
      </c>
      <c r="AJ1077">
        <v>0.78814338539668827</v>
      </c>
      <c r="AK1077">
        <v>1</v>
      </c>
      <c r="AL1077">
        <v>1</v>
      </c>
      <c r="AM1077">
        <v>1</v>
      </c>
      <c r="AN1077">
        <v>1</v>
      </c>
      <c r="AO1077">
        <v>1</v>
      </c>
      <c r="AP1077">
        <v>1</v>
      </c>
      <c r="AQ1077">
        <v>1</v>
      </c>
      <c r="AR1077">
        <v>1</v>
      </c>
      <c r="AS1077">
        <v>0.78814338539668827</v>
      </c>
      <c r="AT1077">
        <v>0.98163755669227437</v>
      </c>
      <c r="AU1077">
        <v>0</v>
      </c>
    </row>
    <row r="1078" spans="4:47" x14ac:dyDescent="0.25">
      <c r="D1078" s="8">
        <v>1074</v>
      </c>
      <c r="E1078" s="8">
        <f t="shared" ca="1" si="125"/>
        <v>0.25615996908712224</v>
      </c>
      <c r="F1078" s="21">
        <f t="shared" ca="1" si="126"/>
        <v>179.2940881782329</v>
      </c>
      <c r="H1078" s="8">
        <v>1074</v>
      </c>
      <c r="I1078" s="21">
        <f t="shared" ca="1" si="127"/>
        <v>0.58372485045032596</v>
      </c>
      <c r="J1078" s="21">
        <f t="shared" ca="1" si="128"/>
        <v>27.193201922423178</v>
      </c>
      <c r="R1078" s="1"/>
      <c r="AF1078">
        <v>1068</v>
      </c>
      <c r="AG1078">
        <v>1</v>
      </c>
      <c r="AH1078">
        <v>0.93555090065014412</v>
      </c>
      <c r="AI1078">
        <v>0</v>
      </c>
      <c r="AJ1078">
        <v>0</v>
      </c>
      <c r="AK1078">
        <v>0.33006140042914101</v>
      </c>
      <c r="AL1078">
        <v>1</v>
      </c>
      <c r="AM1078">
        <v>1</v>
      </c>
      <c r="AN1078">
        <v>1</v>
      </c>
      <c r="AO1078">
        <v>1</v>
      </c>
      <c r="AP1078">
        <v>0.42093376291543999</v>
      </c>
      <c r="AQ1078">
        <v>1</v>
      </c>
      <c r="AR1078">
        <v>1</v>
      </c>
      <c r="AS1078">
        <v>0</v>
      </c>
      <c r="AT1078">
        <v>0.72185280899146864</v>
      </c>
      <c r="AU1078">
        <v>2</v>
      </c>
    </row>
    <row r="1079" spans="4:47" x14ac:dyDescent="0.25">
      <c r="D1079" s="8">
        <v>1075</v>
      </c>
      <c r="E1079" s="8">
        <f t="shared" ca="1" si="125"/>
        <v>0.68056116203285899</v>
      </c>
      <c r="F1079" s="21">
        <f t="shared" ca="1" si="126"/>
        <v>61.235425902308016</v>
      </c>
      <c r="H1079" s="8">
        <v>1075</v>
      </c>
      <c r="I1079" s="21">
        <f t="shared" ca="1" si="127"/>
        <v>0.78845033195315717</v>
      </c>
      <c r="J1079" s="21">
        <f t="shared" ca="1" si="128"/>
        <v>43.767119573465791</v>
      </c>
      <c r="R1079" s="1"/>
      <c r="AF1079">
        <v>1069</v>
      </c>
      <c r="AG1079">
        <v>1</v>
      </c>
      <c r="AH1079">
        <v>0.80522810716450166</v>
      </c>
      <c r="AI1079">
        <v>0</v>
      </c>
      <c r="AJ1079">
        <v>0.68598907689277744</v>
      </c>
      <c r="AK1079">
        <v>1</v>
      </c>
      <c r="AL1079">
        <v>0.11524040561635047</v>
      </c>
      <c r="AM1079">
        <v>0</v>
      </c>
      <c r="AN1079">
        <v>0.35233020838143514</v>
      </c>
      <c r="AO1079">
        <v>1</v>
      </c>
      <c r="AP1079">
        <v>0.84039205606630629</v>
      </c>
      <c r="AQ1079">
        <v>0.43990859181794806</v>
      </c>
      <c r="AR1079">
        <v>0.33167701290527007</v>
      </c>
      <c r="AS1079">
        <v>0</v>
      </c>
      <c r="AT1079">
        <v>0.54530659405030601</v>
      </c>
      <c r="AU1079">
        <v>2</v>
      </c>
    </row>
    <row r="1080" spans="4:47" x14ac:dyDescent="0.25">
      <c r="D1080" s="8">
        <v>1076</v>
      </c>
      <c r="E1080" s="8">
        <f t="shared" ca="1" si="125"/>
        <v>0.44090931515539256</v>
      </c>
      <c r="F1080" s="21">
        <f t="shared" ca="1" si="126"/>
        <v>116.35286515703535</v>
      </c>
      <c r="H1080" s="8">
        <v>1076</v>
      </c>
      <c r="I1080" s="21">
        <f t="shared" ca="1" si="127"/>
        <v>0.43553384182592991</v>
      </c>
      <c r="J1080" s="21">
        <f t="shared" ca="1" si="128"/>
        <v>16.687791385419381</v>
      </c>
      <c r="R1080" s="1"/>
      <c r="AF1080">
        <v>1070</v>
      </c>
      <c r="AG1080">
        <v>1</v>
      </c>
      <c r="AH1080">
        <v>1</v>
      </c>
      <c r="AI1080">
        <v>1</v>
      </c>
      <c r="AJ1080">
        <v>1</v>
      </c>
      <c r="AK1080">
        <v>1</v>
      </c>
      <c r="AL1080">
        <v>1</v>
      </c>
      <c r="AM1080">
        <v>0.59014207091897863</v>
      </c>
      <c r="AN1080">
        <v>0</v>
      </c>
      <c r="AO1080">
        <v>0</v>
      </c>
      <c r="AP1080">
        <v>0.31407310942027367</v>
      </c>
      <c r="AQ1080">
        <v>0.98077405802468998</v>
      </c>
      <c r="AR1080">
        <v>0.72713637082920135</v>
      </c>
      <c r="AS1080">
        <v>0</v>
      </c>
      <c r="AT1080">
        <v>0.71505512281359662</v>
      </c>
      <c r="AU1080">
        <v>2</v>
      </c>
    </row>
    <row r="1081" spans="4:47" x14ac:dyDescent="0.25">
      <c r="D1081" s="8">
        <v>1077</v>
      </c>
      <c r="E1081" s="8">
        <f t="shared" ca="1" si="125"/>
        <v>0.14083847786529424</v>
      </c>
      <c r="F1081" s="21">
        <f t="shared" ca="1" si="126"/>
        <v>244.32937958378324</v>
      </c>
      <c r="H1081" s="8">
        <v>1077</v>
      </c>
      <c r="I1081" s="21">
        <f t="shared" ca="1" si="127"/>
        <v>0.87280910709170056</v>
      </c>
      <c r="J1081" s="21">
        <f t="shared" ca="1" si="128"/>
        <v>53.288162489911677</v>
      </c>
      <c r="R1081" s="1"/>
      <c r="AF1081">
        <v>1071</v>
      </c>
      <c r="AG1081">
        <v>1</v>
      </c>
      <c r="AH1081">
        <v>1</v>
      </c>
      <c r="AI1081">
        <v>1</v>
      </c>
      <c r="AJ1081">
        <v>1</v>
      </c>
      <c r="AK1081">
        <v>1</v>
      </c>
      <c r="AL1081">
        <v>1</v>
      </c>
      <c r="AM1081">
        <v>1</v>
      </c>
      <c r="AN1081">
        <v>1</v>
      </c>
      <c r="AO1081">
        <v>1</v>
      </c>
      <c r="AP1081">
        <v>1</v>
      </c>
      <c r="AQ1081">
        <v>1</v>
      </c>
      <c r="AR1081">
        <v>1</v>
      </c>
      <c r="AS1081">
        <v>1</v>
      </c>
      <c r="AT1081">
        <v>1</v>
      </c>
      <c r="AU1081">
        <v>0</v>
      </c>
    </row>
    <row r="1082" spans="4:47" x14ac:dyDescent="0.25">
      <c r="D1082" s="8">
        <v>1078</v>
      </c>
      <c r="E1082" s="8">
        <f t="shared" ca="1" si="125"/>
        <v>0.32758502866300765</v>
      </c>
      <c r="F1082" s="21">
        <f t="shared" ca="1" si="126"/>
        <v>151.371266261242</v>
      </c>
      <c r="H1082" s="8">
        <v>1078</v>
      </c>
      <c r="I1082" s="21">
        <f t="shared" ca="1" si="127"/>
        <v>0.624680550886339</v>
      </c>
      <c r="J1082" s="21">
        <f t="shared" ca="1" si="128"/>
        <v>30.183052832686105</v>
      </c>
      <c r="R1082" s="1"/>
      <c r="AF1082">
        <v>1072</v>
      </c>
      <c r="AG1082">
        <v>1</v>
      </c>
      <c r="AH1082">
        <v>1</v>
      </c>
      <c r="AI1082">
        <v>0.88140915816315568</v>
      </c>
      <c r="AJ1082">
        <v>0</v>
      </c>
      <c r="AK1082">
        <v>0.81843854798564519</v>
      </c>
      <c r="AL1082">
        <v>0.91269147562464548</v>
      </c>
      <c r="AM1082">
        <v>0.9027278963673574</v>
      </c>
      <c r="AN1082">
        <v>1</v>
      </c>
      <c r="AO1082">
        <v>1</v>
      </c>
      <c r="AP1082">
        <v>0.99238481703298842</v>
      </c>
      <c r="AQ1082">
        <v>0</v>
      </c>
      <c r="AR1082">
        <v>0.73227926760380557</v>
      </c>
      <c r="AS1082">
        <v>0</v>
      </c>
      <c r="AT1082">
        <v>0.77130184813830382</v>
      </c>
      <c r="AU1082">
        <v>2</v>
      </c>
    </row>
    <row r="1083" spans="4:47" x14ac:dyDescent="0.25">
      <c r="D1083" s="8">
        <v>1079</v>
      </c>
      <c r="E1083" s="8">
        <f t="shared" ca="1" si="125"/>
        <v>0.57921344846248068</v>
      </c>
      <c r="F1083" s="21">
        <f t="shared" ca="1" si="126"/>
        <v>82.45000400761721</v>
      </c>
      <c r="H1083" s="8">
        <v>1079</v>
      </c>
      <c r="I1083" s="21">
        <f t="shared" ca="1" si="127"/>
        <v>0.94474299788323535</v>
      </c>
      <c r="J1083" s="21">
        <f t="shared" ca="1" si="128"/>
        <v>66.109271877078044</v>
      </c>
      <c r="R1083" s="1"/>
      <c r="AF1083">
        <v>1073</v>
      </c>
      <c r="AG1083">
        <v>1</v>
      </c>
      <c r="AH1083">
        <v>1</v>
      </c>
      <c r="AI1083">
        <v>1</v>
      </c>
      <c r="AJ1083">
        <v>1</v>
      </c>
      <c r="AK1083">
        <v>1</v>
      </c>
      <c r="AL1083">
        <v>1</v>
      </c>
      <c r="AM1083">
        <v>1</v>
      </c>
      <c r="AN1083">
        <v>1</v>
      </c>
      <c r="AO1083">
        <v>0.93816954510742412</v>
      </c>
      <c r="AP1083">
        <v>1</v>
      </c>
      <c r="AQ1083">
        <v>1</v>
      </c>
      <c r="AR1083">
        <v>1</v>
      </c>
      <c r="AS1083">
        <v>0.93816954510742412</v>
      </c>
      <c r="AT1083">
        <v>0.99491804480334989</v>
      </c>
      <c r="AU1083">
        <v>0</v>
      </c>
    </row>
    <row r="1084" spans="4:47" x14ac:dyDescent="0.25">
      <c r="D1084" s="8">
        <v>1080</v>
      </c>
      <c r="E1084" s="8">
        <f t="shared" ca="1" si="125"/>
        <v>0.69102307489795511</v>
      </c>
      <c r="F1084" s="21">
        <f t="shared" ca="1" si="126"/>
        <v>59.165805079985724</v>
      </c>
      <c r="H1084" s="8">
        <v>1080</v>
      </c>
      <c r="I1084" s="21">
        <f t="shared" ca="1" si="127"/>
        <v>1.9646318946183183E-2</v>
      </c>
      <c r="J1084" s="21">
        <f t="shared" ca="1" si="128"/>
        <v>36.686336260428604</v>
      </c>
      <c r="R1084" s="1"/>
      <c r="AF1084">
        <v>1074</v>
      </c>
      <c r="AG1084">
        <v>1</v>
      </c>
      <c r="AH1084">
        <v>1</v>
      </c>
      <c r="AI1084">
        <v>1</v>
      </c>
      <c r="AJ1084">
        <v>0.2926177026577837</v>
      </c>
      <c r="AK1084">
        <v>0</v>
      </c>
      <c r="AL1084">
        <v>0.24259385538195299</v>
      </c>
      <c r="AM1084">
        <v>1</v>
      </c>
      <c r="AN1084">
        <v>1</v>
      </c>
      <c r="AO1084">
        <v>1</v>
      </c>
      <c r="AP1084">
        <v>1</v>
      </c>
      <c r="AQ1084">
        <v>1</v>
      </c>
      <c r="AR1084">
        <v>1</v>
      </c>
      <c r="AS1084">
        <v>0</v>
      </c>
      <c r="AT1084">
        <v>0.7946749225786085</v>
      </c>
      <c r="AU1084">
        <v>1</v>
      </c>
    </row>
    <row r="1085" spans="4:47" x14ac:dyDescent="0.25">
      <c r="D1085" s="8">
        <v>1081</v>
      </c>
      <c r="E1085" s="8">
        <f t="shared" ca="1" si="125"/>
        <v>0.697599186300631</v>
      </c>
      <c r="F1085" s="21">
        <f t="shared" ca="1" si="126"/>
        <v>57.874438062926046</v>
      </c>
      <c r="H1085" s="8">
        <v>1081</v>
      </c>
      <c r="I1085" s="21">
        <f t="shared" ca="1" si="127"/>
        <v>0.71868180842246399</v>
      </c>
      <c r="J1085" s="21">
        <f t="shared" ca="1" si="128"/>
        <v>37.523319074178239</v>
      </c>
      <c r="R1085" s="1"/>
      <c r="AF1085">
        <v>1075</v>
      </c>
      <c r="AG1085">
        <v>1</v>
      </c>
      <c r="AH1085">
        <v>1</v>
      </c>
      <c r="AI1085">
        <v>1</v>
      </c>
      <c r="AJ1085">
        <v>1</v>
      </c>
      <c r="AK1085">
        <v>1</v>
      </c>
      <c r="AL1085">
        <v>1</v>
      </c>
      <c r="AM1085">
        <v>1</v>
      </c>
      <c r="AN1085">
        <v>0.70265610435683723</v>
      </c>
      <c r="AO1085">
        <v>0.8244042562592464</v>
      </c>
      <c r="AP1085">
        <v>1</v>
      </c>
      <c r="AQ1085">
        <v>1</v>
      </c>
      <c r="AR1085">
        <v>1</v>
      </c>
      <c r="AS1085">
        <v>0.70265610435683723</v>
      </c>
      <c r="AT1085">
        <v>0.96031360800777898</v>
      </c>
      <c r="AU1085">
        <v>0</v>
      </c>
    </row>
    <row r="1086" spans="4:47" x14ac:dyDescent="0.25">
      <c r="D1086" s="8">
        <v>1082</v>
      </c>
      <c r="E1086" s="8">
        <f t="shared" ca="1" si="125"/>
        <v>0.67810585777176058</v>
      </c>
      <c r="F1086" s="21">
        <f t="shared" ca="1" si="126"/>
        <v>61.723934856001435</v>
      </c>
      <c r="H1086" s="8">
        <v>1082</v>
      </c>
      <c r="I1086" s="21">
        <f t="shared" ca="1" si="127"/>
        <v>0.97008278043916873</v>
      </c>
      <c r="J1086" s="21">
        <f t="shared" ca="1" si="128"/>
        <v>74.152032383158058</v>
      </c>
      <c r="R1086" s="1"/>
      <c r="AF1086">
        <v>1076</v>
      </c>
      <c r="AG1086">
        <v>8.1081561195699786E-2</v>
      </c>
      <c r="AH1086">
        <v>1</v>
      </c>
      <c r="AI1086">
        <v>1</v>
      </c>
      <c r="AJ1086">
        <v>1</v>
      </c>
      <c r="AK1086">
        <v>1</v>
      </c>
      <c r="AL1086">
        <v>0.50333082876653257</v>
      </c>
      <c r="AM1086">
        <v>0</v>
      </c>
      <c r="AN1086">
        <v>0</v>
      </c>
      <c r="AO1086">
        <v>0.51028073434184384</v>
      </c>
      <c r="AP1086">
        <v>1</v>
      </c>
      <c r="AQ1086">
        <v>1</v>
      </c>
      <c r="AR1086">
        <v>0.65475171768635088</v>
      </c>
      <c r="AS1086">
        <v>0</v>
      </c>
      <c r="AT1086">
        <v>0.64169637955779413</v>
      </c>
      <c r="AU1086">
        <v>2</v>
      </c>
    </row>
    <row r="1087" spans="4:47" x14ac:dyDescent="0.25">
      <c r="D1087" s="8">
        <v>1083</v>
      </c>
      <c r="E1087" s="8">
        <f t="shared" ca="1" si="125"/>
        <v>0.94395478622431095</v>
      </c>
      <c r="F1087" s="21">
        <f t="shared" ca="1" si="126"/>
        <v>12.199789397457531</v>
      </c>
      <c r="H1087" s="8">
        <v>1083</v>
      </c>
      <c r="I1087" s="21">
        <f t="shared" ca="1" si="127"/>
        <v>7.4978334074645492E-2</v>
      </c>
      <c r="J1087" s="21">
        <f t="shared" ca="1" si="128"/>
        <v>19.218527349280365</v>
      </c>
      <c r="R1087" s="1"/>
      <c r="AF1087">
        <v>1077</v>
      </c>
      <c r="AG1087">
        <v>0</v>
      </c>
      <c r="AH1087">
        <v>0.43223554494943528</v>
      </c>
      <c r="AI1087">
        <v>1</v>
      </c>
      <c r="AJ1087">
        <v>0.53726020571727229</v>
      </c>
      <c r="AK1087">
        <v>0.58479282830446588</v>
      </c>
      <c r="AL1087">
        <v>1</v>
      </c>
      <c r="AM1087">
        <v>1</v>
      </c>
      <c r="AN1087">
        <v>1</v>
      </c>
      <c r="AO1087">
        <v>0.80978940565983071</v>
      </c>
      <c r="AP1087">
        <v>0</v>
      </c>
      <c r="AQ1087">
        <v>0.76962538811809889</v>
      </c>
      <c r="AR1087">
        <v>1</v>
      </c>
      <c r="AS1087">
        <v>0</v>
      </c>
      <c r="AT1087">
        <v>0.67871622718048952</v>
      </c>
      <c r="AU1087">
        <v>2</v>
      </c>
    </row>
    <row r="1088" spans="4:47" x14ac:dyDescent="0.25">
      <c r="D1088" s="8">
        <v>1084</v>
      </c>
      <c r="E1088" s="8">
        <f t="shared" ca="1" si="125"/>
        <v>0.38789917590577883</v>
      </c>
      <c r="F1088" s="21">
        <f t="shared" ca="1" si="126"/>
        <v>131.65162029565616</v>
      </c>
      <c r="H1088" s="8">
        <v>1084</v>
      </c>
      <c r="I1088" s="21">
        <f t="shared" ca="1" si="127"/>
        <v>0.49979934115680202</v>
      </c>
      <c r="J1088" s="21">
        <f t="shared" ca="1" si="128"/>
        <v>21.235861663458138</v>
      </c>
      <c r="R1088" s="1"/>
      <c r="AF1088">
        <v>1078</v>
      </c>
      <c r="AG1088">
        <v>1</v>
      </c>
      <c r="AH1088">
        <v>1</v>
      </c>
      <c r="AI1088">
        <v>1</v>
      </c>
      <c r="AJ1088">
        <v>1</v>
      </c>
      <c r="AK1088">
        <v>0.67196465643134995</v>
      </c>
      <c r="AL1088">
        <v>0.93082372097220889</v>
      </c>
      <c r="AM1088">
        <v>1</v>
      </c>
      <c r="AN1088">
        <v>0.96031649580137102</v>
      </c>
      <c r="AO1088">
        <v>1</v>
      </c>
      <c r="AP1088">
        <v>0.51698447071952791</v>
      </c>
      <c r="AQ1088">
        <v>0.71555590520341261</v>
      </c>
      <c r="AR1088">
        <v>1</v>
      </c>
      <c r="AS1088">
        <v>0.51698447071952791</v>
      </c>
      <c r="AT1088">
        <v>0.89868115916928315</v>
      </c>
      <c r="AU1088">
        <v>0</v>
      </c>
    </row>
    <row r="1089" spans="4:47" x14ac:dyDescent="0.25">
      <c r="D1089" s="8">
        <v>1085</v>
      </c>
      <c r="E1089" s="8">
        <f t="shared" ca="1" si="125"/>
        <v>0.27386980790124282</v>
      </c>
      <c r="F1089" s="21">
        <f t="shared" ca="1" si="126"/>
        <v>171.7853729472051</v>
      </c>
      <c r="H1089" s="8">
        <v>1085</v>
      </c>
      <c r="I1089" s="21">
        <f t="shared" ca="1" si="127"/>
        <v>0.70836614299104805</v>
      </c>
      <c r="J1089" s="21">
        <f t="shared" ca="1" si="128"/>
        <v>36.671265514541929</v>
      </c>
      <c r="R1089" s="1"/>
      <c r="AF1089">
        <v>1079</v>
      </c>
      <c r="AG1089">
        <v>1</v>
      </c>
      <c r="AH1089">
        <v>0.14579756848512002</v>
      </c>
      <c r="AI1089">
        <v>0.67068660667827051</v>
      </c>
      <c r="AJ1089">
        <v>1</v>
      </c>
      <c r="AK1089">
        <v>1</v>
      </c>
      <c r="AL1089">
        <v>1</v>
      </c>
      <c r="AM1089">
        <v>1</v>
      </c>
      <c r="AN1089">
        <v>1</v>
      </c>
      <c r="AO1089">
        <v>1</v>
      </c>
      <c r="AP1089">
        <v>1</v>
      </c>
      <c r="AQ1089">
        <v>1</v>
      </c>
      <c r="AR1089">
        <v>1</v>
      </c>
      <c r="AS1089">
        <v>0.14579756848512002</v>
      </c>
      <c r="AT1089">
        <v>0.90650305951947874</v>
      </c>
      <c r="AU1089">
        <v>0</v>
      </c>
    </row>
    <row r="1090" spans="4:47" x14ac:dyDescent="0.25">
      <c r="D1090" s="8">
        <v>1086</v>
      </c>
      <c r="E1090" s="8">
        <f t="shared" ca="1" si="125"/>
        <v>0.32673592545289287</v>
      </c>
      <c r="F1090" s="21">
        <f t="shared" ca="1" si="126"/>
        <v>151.67044442013466</v>
      </c>
      <c r="H1090" s="8">
        <v>1086</v>
      </c>
      <c r="I1090" s="21">
        <f t="shared" ca="1" si="127"/>
        <v>2.3852472572022942E-2</v>
      </c>
      <c r="J1090" s="21">
        <f t="shared" ca="1" si="128"/>
        <v>34.406063239322734</v>
      </c>
      <c r="R1090" s="1"/>
      <c r="AF1090">
        <v>1080</v>
      </c>
      <c r="AG1090">
        <v>6.1958843466615482E-2</v>
      </c>
      <c r="AH1090">
        <v>0.16045291308000742</v>
      </c>
      <c r="AI1090">
        <v>1</v>
      </c>
      <c r="AJ1090">
        <v>1</v>
      </c>
      <c r="AK1090">
        <v>1</v>
      </c>
      <c r="AL1090">
        <v>1</v>
      </c>
      <c r="AM1090">
        <v>1</v>
      </c>
      <c r="AN1090">
        <v>1</v>
      </c>
      <c r="AO1090">
        <v>1</v>
      </c>
      <c r="AP1090">
        <v>1</v>
      </c>
      <c r="AQ1090">
        <v>0.17152893122377766</v>
      </c>
      <c r="AR1090">
        <v>1</v>
      </c>
      <c r="AS1090">
        <v>6.1958843466615482E-2</v>
      </c>
      <c r="AT1090">
        <v>0.78783362643950305</v>
      </c>
      <c r="AU1090">
        <v>0</v>
      </c>
    </row>
    <row r="1091" spans="4:47" x14ac:dyDescent="0.25">
      <c r="D1091" s="8">
        <v>1087</v>
      </c>
      <c r="E1091" s="8">
        <f t="shared" ca="1" si="125"/>
        <v>0.6569068946403045</v>
      </c>
      <c r="F1091" s="21">
        <f t="shared" ca="1" si="126"/>
        <v>65.988265816751152</v>
      </c>
      <c r="H1091" s="8">
        <v>1087</v>
      </c>
      <c r="I1091" s="21">
        <f t="shared" ca="1" si="127"/>
        <v>0.96218007714778075</v>
      </c>
      <c r="J1091" s="21">
        <f t="shared" ca="1" si="128"/>
        <v>71.188000533367955</v>
      </c>
      <c r="R1091" s="1"/>
      <c r="AF1091">
        <v>1081</v>
      </c>
      <c r="AG1091">
        <v>0.97855851391350079</v>
      </c>
      <c r="AH1091">
        <v>0</v>
      </c>
      <c r="AI1091">
        <v>0</v>
      </c>
      <c r="AJ1091">
        <v>0.6109953086636476</v>
      </c>
      <c r="AK1091">
        <v>1</v>
      </c>
      <c r="AL1091">
        <v>1</v>
      </c>
      <c r="AM1091">
        <v>0.12834513346493739</v>
      </c>
      <c r="AN1091">
        <v>0</v>
      </c>
      <c r="AO1091">
        <v>0.50357085257079837</v>
      </c>
      <c r="AP1091">
        <v>0</v>
      </c>
      <c r="AQ1091">
        <v>0.26919840302944065</v>
      </c>
      <c r="AR1091">
        <v>1</v>
      </c>
      <c r="AS1091">
        <v>0</v>
      </c>
      <c r="AT1091">
        <v>0.45979986300451559</v>
      </c>
      <c r="AU1091">
        <v>4</v>
      </c>
    </row>
    <row r="1092" spans="4:47" x14ac:dyDescent="0.25">
      <c r="D1092" s="8">
        <v>1088</v>
      </c>
      <c r="E1092" s="8">
        <f t="shared" ca="1" si="125"/>
        <v>0.41039006630485486</v>
      </c>
      <c r="F1092" s="21">
        <f t="shared" ca="1" si="126"/>
        <v>124.96091485871941</v>
      </c>
      <c r="H1092" s="8">
        <v>1088</v>
      </c>
      <c r="I1092" s="21">
        <f t="shared" ca="1" si="127"/>
        <v>0.81066765718554157</v>
      </c>
      <c r="J1092" s="21">
        <f t="shared" ca="1" si="128"/>
        <v>45.996285875339282</v>
      </c>
      <c r="R1092" s="1"/>
      <c r="AF1092">
        <v>1082</v>
      </c>
      <c r="AG1092">
        <v>0.29445844220941991</v>
      </c>
      <c r="AH1092">
        <v>1</v>
      </c>
      <c r="AI1092">
        <v>1</v>
      </c>
      <c r="AJ1092">
        <v>1</v>
      </c>
      <c r="AK1092">
        <v>0.96314121044058754</v>
      </c>
      <c r="AL1092">
        <v>4.9941112538605621E-2</v>
      </c>
      <c r="AM1092">
        <v>0.37098669076987145</v>
      </c>
      <c r="AN1092">
        <v>1</v>
      </c>
      <c r="AO1092">
        <v>1</v>
      </c>
      <c r="AP1092">
        <v>1</v>
      </c>
      <c r="AQ1092">
        <v>0.801931610028502</v>
      </c>
      <c r="AR1092">
        <v>0</v>
      </c>
      <c r="AS1092">
        <v>0</v>
      </c>
      <c r="AT1092">
        <v>0.70422563924117665</v>
      </c>
      <c r="AU1092">
        <v>1</v>
      </c>
    </row>
    <row r="1093" spans="4:47" x14ac:dyDescent="0.25">
      <c r="D1093" s="8">
        <v>1089</v>
      </c>
      <c r="E1093" s="8">
        <f t="shared" ca="1" si="125"/>
        <v>0.54274897454760351</v>
      </c>
      <c r="F1093" s="21">
        <f t="shared" ca="1" si="126"/>
        <v>90.723853820364539</v>
      </c>
      <c r="H1093" s="8">
        <v>1089</v>
      </c>
      <c r="I1093" s="21">
        <f t="shared" ca="1" si="127"/>
        <v>0.83482333489074423</v>
      </c>
      <c r="J1093" s="21">
        <f t="shared" ca="1" si="128"/>
        <v>48.611662764445455</v>
      </c>
      <c r="R1093" s="1"/>
      <c r="AF1093">
        <v>1083</v>
      </c>
      <c r="AG1093">
        <v>1</v>
      </c>
      <c r="AH1093">
        <v>1</v>
      </c>
      <c r="AI1093">
        <v>1</v>
      </c>
      <c r="AJ1093">
        <v>1</v>
      </c>
      <c r="AK1093">
        <v>1</v>
      </c>
      <c r="AL1093">
        <v>0.67248954995836052</v>
      </c>
      <c r="AM1093">
        <v>0</v>
      </c>
      <c r="AN1093">
        <v>0.75112904670001424</v>
      </c>
      <c r="AO1093">
        <v>1</v>
      </c>
      <c r="AP1093">
        <v>1</v>
      </c>
      <c r="AQ1093">
        <v>0.50284371507708181</v>
      </c>
      <c r="AR1093">
        <v>0</v>
      </c>
      <c r="AS1093">
        <v>0</v>
      </c>
      <c r="AT1093">
        <v>0.74121917369524304</v>
      </c>
      <c r="AU1093">
        <v>2</v>
      </c>
    </row>
    <row r="1094" spans="4:47" x14ac:dyDescent="0.25">
      <c r="D1094" s="8">
        <v>1090</v>
      </c>
      <c r="E1094" s="8">
        <f t="shared" ref="E1094:E1157" ca="1" si="129">RAND()</f>
        <v>0.11469646793402499</v>
      </c>
      <c r="F1094" s="21">
        <f t="shared" ref="F1094:F1157" ca="1" si="130">$B$6*(-LN(E1094))^(1/$B$7)</f>
        <v>265.91995155401077</v>
      </c>
      <c r="H1094" s="8">
        <v>1090</v>
      </c>
      <c r="I1094" s="21">
        <f t="shared" ref="I1094:I1157" ca="1" si="131">RAND()</f>
        <v>7.4925994524120076E-2</v>
      </c>
      <c r="J1094" s="21">
        <f t="shared" ref="J1094:J1157" ca="1" si="132">ABS(NORMINV(I1094,$B$11,$B$13))</f>
        <v>19.228925710333769</v>
      </c>
      <c r="R1094" s="1"/>
      <c r="AF1094">
        <v>1084</v>
      </c>
      <c r="AG1094">
        <v>0</v>
      </c>
      <c r="AH1094">
        <v>0.95774819941315015</v>
      </c>
      <c r="AI1094">
        <v>8.0755971293265547E-2</v>
      </c>
      <c r="AJ1094">
        <v>0.83275024150619481</v>
      </c>
      <c r="AK1094">
        <v>1</v>
      </c>
      <c r="AL1094">
        <v>0.71815670317155311</v>
      </c>
      <c r="AM1094">
        <v>0</v>
      </c>
      <c r="AN1094">
        <v>5.9109052620882604E-2</v>
      </c>
      <c r="AO1094">
        <v>1</v>
      </c>
      <c r="AP1094">
        <v>1</v>
      </c>
      <c r="AQ1094">
        <v>0.76551105147615695</v>
      </c>
      <c r="AR1094">
        <v>0.26743164755128918</v>
      </c>
      <c r="AS1094">
        <v>0</v>
      </c>
      <c r="AT1094">
        <v>0.55050872954414765</v>
      </c>
      <c r="AU1094">
        <v>2</v>
      </c>
    </row>
    <row r="1095" spans="4:47" x14ac:dyDescent="0.25">
      <c r="D1095" s="8">
        <v>1091</v>
      </c>
      <c r="E1095" s="8">
        <f t="shared" ca="1" si="129"/>
        <v>0.39829129464503787</v>
      </c>
      <c r="F1095" s="21">
        <f t="shared" ca="1" si="130"/>
        <v>128.5208526088004</v>
      </c>
      <c r="H1095" s="8">
        <v>1091</v>
      </c>
      <c r="I1095" s="21">
        <f t="shared" ca="1" si="131"/>
        <v>1.6692399501455402E-2</v>
      </c>
      <c r="J1095" s="21">
        <f t="shared" ca="1" si="132"/>
        <v>38.550427253641018</v>
      </c>
      <c r="R1095" s="1"/>
      <c r="AF1095">
        <v>1085</v>
      </c>
      <c r="AG1095">
        <v>1</v>
      </c>
      <c r="AH1095">
        <v>0.45611886287458347</v>
      </c>
      <c r="AI1095">
        <v>4.1304762739943518E-2</v>
      </c>
      <c r="AJ1095">
        <v>0.98438270372353143</v>
      </c>
      <c r="AK1095">
        <v>0.8986607398746268</v>
      </c>
      <c r="AL1095">
        <v>1</v>
      </c>
      <c r="AM1095">
        <v>1</v>
      </c>
      <c r="AN1095">
        <v>1</v>
      </c>
      <c r="AO1095">
        <v>1</v>
      </c>
      <c r="AP1095">
        <v>1</v>
      </c>
      <c r="AQ1095">
        <v>1</v>
      </c>
      <c r="AR1095">
        <v>1</v>
      </c>
      <c r="AS1095">
        <v>4.1304762739943518E-2</v>
      </c>
      <c r="AT1095">
        <v>0.86696367083081083</v>
      </c>
      <c r="AU1095">
        <v>0</v>
      </c>
    </row>
    <row r="1096" spans="4:47" x14ac:dyDescent="0.25">
      <c r="D1096" s="8">
        <v>1092</v>
      </c>
      <c r="E1096" s="8">
        <f t="shared" ca="1" si="129"/>
        <v>0.74856561076920303</v>
      </c>
      <c r="F1096" s="21">
        <f t="shared" ca="1" si="130"/>
        <v>48.088205554925338</v>
      </c>
      <c r="H1096" s="8">
        <v>1092</v>
      </c>
      <c r="I1096" s="21">
        <f t="shared" ca="1" si="131"/>
        <v>0.76352073111658647</v>
      </c>
      <c r="J1096" s="21">
        <f t="shared" ca="1" si="132"/>
        <v>41.423305056261952</v>
      </c>
      <c r="R1096" s="1"/>
      <c r="AF1096">
        <v>1086</v>
      </c>
      <c r="AG1096">
        <v>1</v>
      </c>
      <c r="AH1096">
        <v>1</v>
      </c>
      <c r="AI1096">
        <v>1</v>
      </c>
      <c r="AJ1096">
        <v>1</v>
      </c>
      <c r="AK1096">
        <v>1</v>
      </c>
      <c r="AL1096">
        <v>0.51335321605802164</v>
      </c>
      <c r="AM1096">
        <v>0.13088015791717841</v>
      </c>
      <c r="AN1096">
        <v>1</v>
      </c>
      <c r="AO1096">
        <v>1</v>
      </c>
      <c r="AP1096">
        <v>1</v>
      </c>
      <c r="AQ1096">
        <v>0.73593292915102215</v>
      </c>
      <c r="AR1096">
        <v>1</v>
      </c>
      <c r="AS1096">
        <v>0.13088015791717841</v>
      </c>
      <c r="AT1096">
        <v>0.86448183356631192</v>
      </c>
      <c r="AU1096">
        <v>0</v>
      </c>
    </row>
    <row r="1097" spans="4:47" x14ac:dyDescent="0.25">
      <c r="D1097" s="8">
        <v>1093</v>
      </c>
      <c r="E1097" s="8">
        <f t="shared" ca="1" si="129"/>
        <v>5.7636195233537246E-2</v>
      </c>
      <c r="F1097" s="21">
        <f t="shared" ca="1" si="130"/>
        <v>336.21680853132068</v>
      </c>
      <c r="H1097" s="8">
        <v>1093</v>
      </c>
      <c r="I1097" s="21">
        <f t="shared" ca="1" si="131"/>
        <v>0.25288849743818598</v>
      </c>
      <c r="J1097" s="21">
        <f t="shared" ca="1" si="132"/>
        <v>2.5452929239512052</v>
      </c>
      <c r="R1097" s="1"/>
      <c r="AF1097">
        <v>1087</v>
      </c>
      <c r="AG1097">
        <v>1</v>
      </c>
      <c r="AH1097">
        <v>0.36274271773332395</v>
      </c>
      <c r="AI1097">
        <v>0.50379066626755376</v>
      </c>
      <c r="AJ1097">
        <v>1</v>
      </c>
      <c r="AK1097">
        <v>1</v>
      </c>
      <c r="AL1097">
        <v>1</v>
      </c>
      <c r="AM1097">
        <v>1</v>
      </c>
      <c r="AN1097">
        <v>1</v>
      </c>
      <c r="AO1097">
        <v>1</v>
      </c>
      <c r="AP1097">
        <v>1</v>
      </c>
      <c r="AQ1097">
        <v>1</v>
      </c>
      <c r="AR1097">
        <v>1</v>
      </c>
      <c r="AS1097">
        <v>0.36274271773332395</v>
      </c>
      <c r="AT1097">
        <v>0.90897070342692399</v>
      </c>
      <c r="AU1097">
        <v>0</v>
      </c>
    </row>
    <row r="1098" spans="4:47" x14ac:dyDescent="0.25">
      <c r="D1098" s="8">
        <v>1094</v>
      </c>
      <c r="E1098" s="8">
        <f t="shared" ca="1" si="129"/>
        <v>0.18424871775473417</v>
      </c>
      <c r="F1098" s="21">
        <f t="shared" ca="1" si="130"/>
        <v>215.55317594089405</v>
      </c>
      <c r="H1098" s="8">
        <v>1094</v>
      </c>
      <c r="I1098" s="21">
        <f t="shared" ca="1" si="131"/>
        <v>0.6280861933522861</v>
      </c>
      <c r="J1098" s="21">
        <f t="shared" ca="1" si="132"/>
        <v>30.435805666597449</v>
      </c>
      <c r="R1098" s="1"/>
      <c r="AF1098">
        <v>1088</v>
      </c>
      <c r="AG1098">
        <v>1</v>
      </c>
      <c r="AH1098">
        <v>1</v>
      </c>
      <c r="AI1098">
        <v>1</v>
      </c>
      <c r="AJ1098">
        <v>1</v>
      </c>
      <c r="AK1098">
        <v>1</v>
      </c>
      <c r="AL1098">
        <v>1</v>
      </c>
      <c r="AM1098">
        <v>1</v>
      </c>
      <c r="AN1098">
        <v>1</v>
      </c>
      <c r="AO1098">
        <v>1</v>
      </c>
      <c r="AP1098">
        <v>1</v>
      </c>
      <c r="AQ1098">
        <v>1</v>
      </c>
      <c r="AR1098">
        <v>1</v>
      </c>
      <c r="AS1098">
        <v>1</v>
      </c>
      <c r="AT1098">
        <v>1</v>
      </c>
      <c r="AU1098">
        <v>0</v>
      </c>
    </row>
    <row r="1099" spans="4:47" x14ac:dyDescent="0.25">
      <c r="D1099" s="8">
        <v>1095</v>
      </c>
      <c r="E1099" s="8">
        <f t="shared" ca="1" si="129"/>
        <v>0.42241490297100459</v>
      </c>
      <c r="F1099" s="21">
        <f t="shared" ca="1" si="130"/>
        <v>121.50818964441939</v>
      </c>
      <c r="H1099" s="8">
        <v>1095</v>
      </c>
      <c r="I1099" s="21">
        <f t="shared" ca="1" si="131"/>
        <v>0.807288597348776</v>
      </c>
      <c r="J1099" s="21">
        <f t="shared" ca="1" si="132"/>
        <v>45.647412017846435</v>
      </c>
      <c r="R1099" s="1"/>
      <c r="AF1099">
        <v>1089</v>
      </c>
      <c r="AG1099">
        <v>1</v>
      </c>
      <c r="AH1099">
        <v>1</v>
      </c>
      <c r="AI1099">
        <v>0.38718502346737005</v>
      </c>
      <c r="AJ1099">
        <v>0.67010195374095927</v>
      </c>
      <c r="AK1099">
        <v>1</v>
      </c>
      <c r="AL1099">
        <v>1</v>
      </c>
      <c r="AM1099">
        <v>0.71722224527231093</v>
      </c>
      <c r="AN1099">
        <v>0.41322499101994664</v>
      </c>
      <c r="AO1099">
        <v>1</v>
      </c>
      <c r="AP1099">
        <v>1</v>
      </c>
      <c r="AQ1099">
        <v>0.74760874495016949</v>
      </c>
      <c r="AR1099">
        <v>1</v>
      </c>
      <c r="AS1099">
        <v>0.38718502346737005</v>
      </c>
      <c r="AT1099">
        <v>0.82624087948844471</v>
      </c>
      <c r="AU1099">
        <v>0</v>
      </c>
    </row>
    <row r="1100" spans="4:47" x14ac:dyDescent="0.25">
      <c r="D1100" s="8">
        <v>1096</v>
      </c>
      <c r="E1100" s="8">
        <f t="shared" ca="1" si="129"/>
        <v>0.57967086710526805</v>
      </c>
      <c r="F1100" s="21">
        <f t="shared" ca="1" si="130"/>
        <v>82.348680237629011</v>
      </c>
      <c r="H1100" s="8">
        <v>1096</v>
      </c>
      <c r="I1100" s="21">
        <f t="shared" ca="1" si="131"/>
        <v>0.25349927974308628</v>
      </c>
      <c r="J1100" s="21">
        <f t="shared" ca="1" si="132"/>
        <v>2.5989593028618785</v>
      </c>
      <c r="R1100" s="1"/>
      <c r="AF1100">
        <v>1090</v>
      </c>
      <c r="AG1100">
        <v>0.7421226799654711</v>
      </c>
      <c r="AH1100">
        <v>1</v>
      </c>
      <c r="AI1100">
        <v>1</v>
      </c>
      <c r="AJ1100">
        <v>0.74554764651620642</v>
      </c>
      <c r="AK1100">
        <v>1</v>
      </c>
      <c r="AL1100">
        <v>1</v>
      </c>
      <c r="AM1100">
        <v>0.93114808737159516</v>
      </c>
      <c r="AN1100">
        <v>0.95368750713579731</v>
      </c>
      <c r="AO1100">
        <v>1</v>
      </c>
      <c r="AP1100">
        <v>1</v>
      </c>
      <c r="AQ1100">
        <v>0.54310728349931503</v>
      </c>
      <c r="AR1100">
        <v>0.37634494943396873</v>
      </c>
      <c r="AS1100">
        <v>0.37634494943396873</v>
      </c>
      <c r="AT1100">
        <v>0.85688232285363686</v>
      </c>
      <c r="AU1100">
        <v>0</v>
      </c>
    </row>
    <row r="1101" spans="4:47" x14ac:dyDescent="0.25">
      <c r="D1101" s="8">
        <v>1097</v>
      </c>
      <c r="E1101" s="8">
        <f t="shared" ca="1" si="129"/>
        <v>0.51999359293339564</v>
      </c>
      <c r="F1101" s="21">
        <f t="shared" ca="1" si="130"/>
        <v>96.101050583522976</v>
      </c>
      <c r="H1101" s="8">
        <v>1097</v>
      </c>
      <c r="I1101" s="21">
        <f t="shared" ca="1" si="131"/>
        <v>0.62658904824207784</v>
      </c>
      <c r="J1101" s="21">
        <f t="shared" ca="1" si="132"/>
        <v>30.324603404671592</v>
      </c>
      <c r="R1101" s="1"/>
      <c r="AF1101">
        <v>1091</v>
      </c>
      <c r="AG1101">
        <v>1</v>
      </c>
      <c r="AH1101">
        <v>1</v>
      </c>
      <c r="AI1101">
        <v>1</v>
      </c>
      <c r="AJ1101">
        <v>1</v>
      </c>
      <c r="AK1101">
        <v>0.6732991168298007</v>
      </c>
      <c r="AL1101">
        <v>1</v>
      </c>
      <c r="AM1101">
        <v>1</v>
      </c>
      <c r="AN1101">
        <v>1</v>
      </c>
      <c r="AO1101">
        <v>1</v>
      </c>
      <c r="AP1101">
        <v>0.41471281125737852</v>
      </c>
      <c r="AQ1101">
        <v>1</v>
      </c>
      <c r="AR1101">
        <v>1</v>
      </c>
      <c r="AS1101">
        <v>0.41471281125737852</v>
      </c>
      <c r="AT1101">
        <v>0.92254347882384258</v>
      </c>
      <c r="AU1101">
        <v>0</v>
      </c>
    </row>
    <row r="1102" spans="4:47" x14ac:dyDescent="0.25">
      <c r="D1102" s="8">
        <v>1098</v>
      </c>
      <c r="E1102" s="8">
        <f t="shared" ca="1" si="129"/>
        <v>0.24159312178994763</v>
      </c>
      <c r="F1102" s="21">
        <f t="shared" ca="1" si="130"/>
        <v>185.82477975690395</v>
      </c>
      <c r="H1102" s="8">
        <v>1098</v>
      </c>
      <c r="I1102" s="21">
        <f t="shared" ca="1" si="131"/>
        <v>0.95788346437979288</v>
      </c>
      <c r="J1102" s="21">
        <f t="shared" ca="1" si="132"/>
        <v>69.784530092667822</v>
      </c>
      <c r="R1102" s="1"/>
      <c r="AF1102">
        <v>1092</v>
      </c>
      <c r="AG1102">
        <v>0.79634849832044918</v>
      </c>
      <c r="AH1102">
        <v>1</v>
      </c>
      <c r="AI1102">
        <v>1</v>
      </c>
      <c r="AJ1102">
        <v>1</v>
      </c>
      <c r="AK1102">
        <v>1</v>
      </c>
      <c r="AL1102">
        <v>1</v>
      </c>
      <c r="AM1102">
        <v>1</v>
      </c>
      <c r="AN1102">
        <v>1</v>
      </c>
      <c r="AO1102">
        <v>1</v>
      </c>
      <c r="AP1102">
        <v>0.98873923236838424</v>
      </c>
      <c r="AQ1102">
        <v>0.3729760578292674</v>
      </c>
      <c r="AR1102">
        <v>1</v>
      </c>
      <c r="AS1102">
        <v>0.3729760578292674</v>
      </c>
      <c r="AT1102">
        <v>0.9302109627020051</v>
      </c>
      <c r="AU1102">
        <v>0</v>
      </c>
    </row>
    <row r="1103" spans="4:47" x14ac:dyDescent="0.25">
      <c r="D1103" s="8">
        <v>1099</v>
      </c>
      <c r="E1103" s="8">
        <f t="shared" ca="1" si="129"/>
        <v>0.89840004365616122</v>
      </c>
      <c r="F1103" s="21">
        <f t="shared" ca="1" si="130"/>
        <v>20.652080710728143</v>
      </c>
      <c r="H1103" s="8">
        <v>1099</v>
      </c>
      <c r="I1103" s="21">
        <f t="shared" ca="1" si="131"/>
        <v>0.16064749709929471</v>
      </c>
      <c r="J1103" s="21">
        <f t="shared" ca="1" si="132"/>
        <v>6.6288114914721312</v>
      </c>
      <c r="R1103" s="1"/>
      <c r="AF1103">
        <v>1093</v>
      </c>
      <c r="AG1103">
        <v>0.66649598191443438</v>
      </c>
      <c r="AH1103">
        <v>1</v>
      </c>
      <c r="AI1103">
        <v>1</v>
      </c>
      <c r="AJ1103">
        <v>1</v>
      </c>
      <c r="AK1103">
        <v>0.36648714945875971</v>
      </c>
      <c r="AL1103">
        <v>0.63577600679830837</v>
      </c>
      <c r="AM1103">
        <v>1</v>
      </c>
      <c r="AN1103">
        <v>1</v>
      </c>
      <c r="AO1103">
        <v>1</v>
      </c>
      <c r="AP1103">
        <v>0.79345073458793081</v>
      </c>
      <c r="AQ1103">
        <v>0.86656835883962535</v>
      </c>
      <c r="AR1103">
        <v>1</v>
      </c>
      <c r="AS1103">
        <v>0.36648714945875971</v>
      </c>
      <c r="AT1103">
        <v>0.85942405702447366</v>
      </c>
      <c r="AU1103">
        <v>0</v>
      </c>
    </row>
    <row r="1104" spans="4:47" x14ac:dyDescent="0.25">
      <c r="D1104" s="8">
        <v>1100</v>
      </c>
      <c r="E1104" s="8">
        <f t="shared" ca="1" si="129"/>
        <v>0.32191822046296015</v>
      </c>
      <c r="F1104" s="21">
        <f t="shared" ca="1" si="130"/>
        <v>153.38080956310898</v>
      </c>
      <c r="H1104" s="8">
        <v>1100</v>
      </c>
      <c r="I1104" s="21">
        <f t="shared" ca="1" si="131"/>
        <v>0.30428166780640664</v>
      </c>
      <c r="J1104" s="21">
        <f t="shared" ca="1" si="132"/>
        <v>6.8545160515357821</v>
      </c>
      <c r="R1104" s="1"/>
      <c r="AF1104">
        <v>1094</v>
      </c>
      <c r="AG1104">
        <v>1</v>
      </c>
      <c r="AH1104">
        <v>1</v>
      </c>
      <c r="AI1104">
        <v>1</v>
      </c>
      <c r="AJ1104">
        <v>1</v>
      </c>
      <c r="AK1104">
        <v>0.21635794769357627</v>
      </c>
      <c r="AL1104">
        <v>1</v>
      </c>
      <c r="AM1104">
        <v>1</v>
      </c>
      <c r="AN1104">
        <v>1</v>
      </c>
      <c r="AO1104">
        <v>1</v>
      </c>
      <c r="AP1104">
        <v>1</v>
      </c>
      <c r="AQ1104">
        <v>0.56631534480717771</v>
      </c>
      <c r="AR1104">
        <v>0</v>
      </c>
      <c r="AS1104">
        <v>0</v>
      </c>
      <c r="AT1104">
        <v>0.81286727869237319</v>
      </c>
      <c r="AU1104">
        <v>1</v>
      </c>
    </row>
    <row r="1105" spans="4:47" x14ac:dyDescent="0.25">
      <c r="D1105" s="8">
        <v>1101</v>
      </c>
      <c r="E1105" s="8">
        <f t="shared" ca="1" si="129"/>
        <v>0.17017072380534914</v>
      </c>
      <c r="F1105" s="21">
        <f t="shared" ca="1" si="130"/>
        <v>224.1333387506244</v>
      </c>
      <c r="H1105" s="8">
        <v>1101</v>
      </c>
      <c r="I1105" s="21">
        <f t="shared" ca="1" si="131"/>
        <v>0.98350494471261984</v>
      </c>
      <c r="J1105" s="21">
        <f t="shared" ca="1" si="132"/>
        <v>81.184755212790677</v>
      </c>
      <c r="R1105" s="1"/>
      <c r="AF1105">
        <v>1095</v>
      </c>
      <c r="AG1105">
        <v>1</v>
      </c>
      <c r="AH1105">
        <v>1</v>
      </c>
      <c r="AI1105">
        <v>0.5456907346770975</v>
      </c>
      <c r="AJ1105">
        <v>1</v>
      </c>
      <c r="AK1105">
        <v>0.29997162688983559</v>
      </c>
      <c r="AL1105">
        <v>0</v>
      </c>
      <c r="AM1105">
        <v>0.80474620022822263</v>
      </c>
      <c r="AN1105">
        <v>1</v>
      </c>
      <c r="AO1105">
        <v>1</v>
      </c>
      <c r="AP1105">
        <v>1</v>
      </c>
      <c r="AQ1105">
        <v>1</v>
      </c>
      <c r="AR1105">
        <v>1</v>
      </c>
      <c r="AS1105">
        <v>0</v>
      </c>
      <c r="AT1105">
        <v>0.80318538470041045</v>
      </c>
      <c r="AU1105">
        <v>1</v>
      </c>
    </row>
    <row r="1106" spans="4:47" x14ac:dyDescent="0.25">
      <c r="D1106" s="8">
        <v>1102</v>
      </c>
      <c r="E1106" s="8">
        <f t="shared" ca="1" si="129"/>
        <v>0.61505605474523295</v>
      </c>
      <c r="F1106" s="21">
        <f t="shared" ca="1" si="130"/>
        <v>74.677813365472517</v>
      </c>
      <c r="H1106" s="8">
        <v>1102</v>
      </c>
      <c r="I1106" s="21">
        <f t="shared" ca="1" si="131"/>
        <v>2.0645424945462953E-2</v>
      </c>
      <c r="J1106" s="21">
        <f t="shared" ca="1" si="132"/>
        <v>36.109771270722447</v>
      </c>
      <c r="R1106" s="1"/>
      <c r="AF1106">
        <v>1096</v>
      </c>
      <c r="AG1106">
        <v>1</v>
      </c>
      <c r="AH1106">
        <v>1</v>
      </c>
      <c r="AI1106">
        <v>0.88545728369377508</v>
      </c>
      <c r="AJ1106">
        <v>0.87853059691988167</v>
      </c>
      <c r="AK1106">
        <v>0.93351121395361614</v>
      </c>
      <c r="AL1106">
        <v>0.62860120080367776</v>
      </c>
      <c r="AM1106">
        <v>0</v>
      </c>
      <c r="AN1106">
        <v>0.96615849403315224</v>
      </c>
      <c r="AO1106">
        <v>1</v>
      </c>
      <c r="AP1106">
        <v>1</v>
      </c>
      <c r="AQ1106">
        <v>1</v>
      </c>
      <c r="AR1106">
        <v>1</v>
      </c>
      <c r="AS1106">
        <v>0</v>
      </c>
      <c r="AT1106">
        <v>0.85630928951727026</v>
      </c>
      <c r="AU1106">
        <v>1</v>
      </c>
    </row>
    <row r="1107" spans="4:47" x14ac:dyDescent="0.25">
      <c r="D1107" s="8">
        <v>1103</v>
      </c>
      <c r="E1107" s="8">
        <f t="shared" ca="1" si="129"/>
        <v>0.8015892636797729</v>
      </c>
      <c r="F1107" s="21">
        <f t="shared" ca="1" si="130"/>
        <v>38.239375271512884</v>
      </c>
      <c r="H1107" s="8">
        <v>1103</v>
      </c>
      <c r="I1107" s="21">
        <f t="shared" ca="1" si="131"/>
        <v>0.46973172055894408</v>
      </c>
      <c r="J1107" s="21">
        <f t="shared" ca="1" si="132"/>
        <v>19.115259769138245</v>
      </c>
      <c r="R1107" s="1"/>
      <c r="AF1107">
        <v>1097</v>
      </c>
      <c r="AG1107">
        <v>1</v>
      </c>
      <c r="AH1107">
        <v>1</v>
      </c>
      <c r="AI1107">
        <v>1</v>
      </c>
      <c r="AJ1107">
        <v>1</v>
      </c>
      <c r="AK1107">
        <v>1</v>
      </c>
      <c r="AL1107">
        <v>1</v>
      </c>
      <c r="AM1107">
        <v>0.30790338137411444</v>
      </c>
      <c r="AN1107">
        <v>0.54196039881771285</v>
      </c>
      <c r="AO1107">
        <v>1</v>
      </c>
      <c r="AP1107">
        <v>1</v>
      </c>
      <c r="AQ1107">
        <v>1</v>
      </c>
      <c r="AR1107">
        <v>1</v>
      </c>
      <c r="AS1107">
        <v>0.30790338137411444</v>
      </c>
      <c r="AT1107">
        <v>0.90231719776971686</v>
      </c>
      <c r="AU1107">
        <v>0</v>
      </c>
    </row>
    <row r="1108" spans="4:47" x14ac:dyDescent="0.25">
      <c r="D1108" s="8">
        <v>1104</v>
      </c>
      <c r="E1108" s="8">
        <f t="shared" ca="1" si="129"/>
        <v>0.66999348198064457</v>
      </c>
      <c r="F1108" s="21">
        <f t="shared" ca="1" si="130"/>
        <v>63.345777721139207</v>
      </c>
      <c r="H1108" s="8">
        <v>1104</v>
      </c>
      <c r="I1108" s="21">
        <f t="shared" ca="1" si="131"/>
        <v>0.82226522043788075</v>
      </c>
      <c r="J1108" s="21">
        <f t="shared" ca="1" si="132"/>
        <v>47.22389955685469</v>
      </c>
      <c r="R1108" s="1"/>
      <c r="AF1108">
        <v>1098</v>
      </c>
      <c r="AG1108">
        <v>0.40578208129285953</v>
      </c>
      <c r="AH1108">
        <v>0.95494584506299618</v>
      </c>
      <c r="AI1108">
        <v>0.40445598064064642</v>
      </c>
      <c r="AJ1108">
        <v>1</v>
      </c>
      <c r="AK1108">
        <v>0.13703020890158857</v>
      </c>
      <c r="AL1108">
        <v>0.67775065852765692</v>
      </c>
      <c r="AM1108">
        <v>1</v>
      </c>
      <c r="AN1108">
        <v>1</v>
      </c>
      <c r="AO1108">
        <v>1</v>
      </c>
      <c r="AP1108">
        <v>0.8316778644413364</v>
      </c>
      <c r="AQ1108">
        <v>1</v>
      </c>
      <c r="AR1108">
        <v>1</v>
      </c>
      <c r="AS1108">
        <v>0.13703020890158857</v>
      </c>
      <c r="AT1108">
        <v>0.78142009208537799</v>
      </c>
      <c r="AU1108">
        <v>0</v>
      </c>
    </row>
    <row r="1109" spans="4:47" x14ac:dyDescent="0.25">
      <c r="D1109" s="8">
        <v>1105</v>
      </c>
      <c r="E1109" s="8">
        <f t="shared" ca="1" si="129"/>
        <v>0.71827451062932846</v>
      </c>
      <c r="F1109" s="21">
        <f t="shared" ca="1" si="130"/>
        <v>53.85941738832058</v>
      </c>
      <c r="H1109" s="8">
        <v>1105</v>
      </c>
      <c r="I1109" s="21">
        <f t="shared" ca="1" si="131"/>
        <v>0.91692119333593436</v>
      </c>
      <c r="J1109" s="21">
        <f t="shared" ca="1" si="132"/>
        <v>60.171719454645419</v>
      </c>
      <c r="R1109" s="1"/>
      <c r="AF1109">
        <v>1099</v>
      </c>
      <c r="AG1109">
        <v>1</v>
      </c>
      <c r="AH1109">
        <v>0.91158749216577106</v>
      </c>
      <c r="AI1109">
        <v>1</v>
      </c>
      <c r="AJ1109">
        <v>0.26495974535040051</v>
      </c>
      <c r="AK1109">
        <v>1</v>
      </c>
      <c r="AL1109">
        <v>1</v>
      </c>
      <c r="AM1109">
        <v>1</v>
      </c>
      <c r="AN1109">
        <v>1</v>
      </c>
      <c r="AO1109">
        <v>1</v>
      </c>
      <c r="AP1109">
        <v>1</v>
      </c>
      <c r="AQ1109">
        <v>1</v>
      </c>
      <c r="AR1109">
        <v>1</v>
      </c>
      <c r="AS1109">
        <v>0.26495974535040051</v>
      </c>
      <c r="AT1109">
        <v>0.93280340312644827</v>
      </c>
      <c r="AU1109">
        <v>0</v>
      </c>
    </row>
    <row r="1110" spans="4:47" x14ac:dyDescent="0.25">
      <c r="D1110" s="8">
        <v>1106</v>
      </c>
      <c r="E1110" s="8">
        <f t="shared" ca="1" si="129"/>
        <v>5.8525448382262923E-2</v>
      </c>
      <c r="F1110" s="21">
        <f t="shared" ca="1" si="130"/>
        <v>334.68278777997432</v>
      </c>
      <c r="H1110" s="8">
        <v>1106</v>
      </c>
      <c r="I1110" s="21">
        <f t="shared" ca="1" si="131"/>
        <v>0.13148171020873767</v>
      </c>
      <c r="J1110" s="21">
        <f t="shared" ca="1" si="132"/>
        <v>10.215955242783288</v>
      </c>
      <c r="R1110" s="1"/>
      <c r="AF1110">
        <v>1100</v>
      </c>
      <c r="AG1110">
        <v>0.67209782245317329</v>
      </c>
      <c r="AH1110">
        <v>0.68925433373390532</v>
      </c>
      <c r="AI1110">
        <v>1</v>
      </c>
      <c r="AJ1110">
        <v>1</v>
      </c>
      <c r="AK1110">
        <v>1</v>
      </c>
      <c r="AL1110">
        <v>1</v>
      </c>
      <c r="AM1110">
        <v>1</v>
      </c>
      <c r="AN1110">
        <v>1</v>
      </c>
      <c r="AO1110">
        <v>1</v>
      </c>
      <c r="AP1110">
        <v>1</v>
      </c>
      <c r="AQ1110">
        <v>1</v>
      </c>
      <c r="AR1110">
        <v>1</v>
      </c>
      <c r="AS1110">
        <v>0.67209782245317329</v>
      </c>
      <c r="AT1110">
        <v>0.94831275024821293</v>
      </c>
      <c r="AU1110">
        <v>0</v>
      </c>
    </row>
    <row r="1111" spans="4:47" x14ac:dyDescent="0.25">
      <c r="D1111" s="8">
        <v>1107</v>
      </c>
      <c r="E1111" s="8">
        <f t="shared" ca="1" si="129"/>
        <v>9.7377244443448419E-3</v>
      </c>
      <c r="F1111" s="21">
        <f t="shared" ca="1" si="130"/>
        <v>507.48379903638761</v>
      </c>
      <c r="H1111" s="8">
        <v>1107</v>
      </c>
      <c r="I1111" s="21">
        <f t="shared" ca="1" si="131"/>
        <v>6.4143576508661426E-2</v>
      </c>
      <c r="J1111" s="21">
        <f t="shared" ca="1" si="132"/>
        <v>21.501188592994694</v>
      </c>
      <c r="R1111" s="1"/>
      <c r="AF1111">
        <v>1101</v>
      </c>
      <c r="AG1111">
        <v>1</v>
      </c>
      <c r="AH1111">
        <v>0.37824071517622671</v>
      </c>
      <c r="AI1111">
        <v>1</v>
      </c>
      <c r="AJ1111">
        <v>1</v>
      </c>
      <c r="AK1111">
        <v>1</v>
      </c>
      <c r="AL1111">
        <v>1</v>
      </c>
      <c r="AM1111">
        <v>1</v>
      </c>
      <c r="AN1111">
        <v>1</v>
      </c>
      <c r="AO1111">
        <v>1</v>
      </c>
      <c r="AP1111">
        <v>1</v>
      </c>
      <c r="AQ1111">
        <v>1</v>
      </c>
      <c r="AR1111">
        <v>1</v>
      </c>
      <c r="AS1111">
        <v>0.37824071517622671</v>
      </c>
      <c r="AT1111">
        <v>0.95230339732858726</v>
      </c>
      <c r="AU1111">
        <v>0</v>
      </c>
    </row>
    <row r="1112" spans="4:47" x14ac:dyDescent="0.25">
      <c r="D1112" s="8">
        <v>1108</v>
      </c>
      <c r="E1112" s="8">
        <f t="shared" ca="1" si="129"/>
        <v>0.81723938252651462</v>
      </c>
      <c r="F1112" s="21">
        <f t="shared" ca="1" si="130"/>
        <v>35.378272013741942</v>
      </c>
      <c r="H1112" s="8">
        <v>1108</v>
      </c>
      <c r="I1112" s="21">
        <f t="shared" ca="1" si="131"/>
        <v>0.59145429009563277</v>
      </c>
      <c r="J1112" s="21">
        <f t="shared" ca="1" si="132"/>
        <v>27.751331487001863</v>
      </c>
      <c r="R1112" s="1"/>
      <c r="AF1112">
        <v>1102</v>
      </c>
      <c r="AG1112">
        <v>1</v>
      </c>
      <c r="AH1112">
        <v>1</v>
      </c>
      <c r="AI1112">
        <v>1</v>
      </c>
      <c r="AJ1112">
        <v>1</v>
      </c>
      <c r="AK1112">
        <v>1</v>
      </c>
      <c r="AL1112">
        <v>1</v>
      </c>
      <c r="AM1112">
        <v>1</v>
      </c>
      <c r="AN1112">
        <v>1</v>
      </c>
      <c r="AO1112">
        <v>1</v>
      </c>
      <c r="AP1112">
        <v>1</v>
      </c>
      <c r="AQ1112">
        <v>1</v>
      </c>
      <c r="AR1112">
        <v>0.59987627636080776</v>
      </c>
      <c r="AS1112">
        <v>0.59987627636080776</v>
      </c>
      <c r="AT1112">
        <v>0.96601688922516449</v>
      </c>
      <c r="AU1112">
        <v>0</v>
      </c>
    </row>
    <row r="1113" spans="4:47" x14ac:dyDescent="0.25">
      <c r="D1113" s="8">
        <v>1109</v>
      </c>
      <c r="E1113" s="8">
        <f t="shared" ca="1" si="129"/>
        <v>0.36847539937018314</v>
      </c>
      <c r="F1113" s="21">
        <f t="shared" ca="1" si="130"/>
        <v>137.69790967978739</v>
      </c>
      <c r="H1113" s="8">
        <v>1109</v>
      </c>
      <c r="I1113" s="21">
        <f t="shared" ca="1" si="131"/>
        <v>0.94591815241255117</v>
      </c>
      <c r="J1113" s="21">
        <f t="shared" ca="1" si="132"/>
        <v>66.407644534685062</v>
      </c>
      <c r="R1113" s="1"/>
      <c r="AF1113">
        <v>1103</v>
      </c>
      <c r="AG1113">
        <v>1</v>
      </c>
      <c r="AH1113">
        <v>1</v>
      </c>
      <c r="AI1113">
        <v>9.6426639014915119E-2</v>
      </c>
      <c r="AJ1113">
        <v>1</v>
      </c>
      <c r="AK1113">
        <v>1</v>
      </c>
      <c r="AL1113">
        <v>1</v>
      </c>
      <c r="AM1113">
        <v>1</v>
      </c>
      <c r="AN1113">
        <v>1</v>
      </c>
      <c r="AO1113">
        <v>1</v>
      </c>
      <c r="AP1113">
        <v>1</v>
      </c>
      <c r="AQ1113">
        <v>1</v>
      </c>
      <c r="AR1113">
        <v>1</v>
      </c>
      <c r="AS1113">
        <v>9.6426639014915119E-2</v>
      </c>
      <c r="AT1113">
        <v>0.92325815290263658</v>
      </c>
      <c r="AU1113">
        <v>0</v>
      </c>
    </row>
    <row r="1114" spans="4:47" x14ac:dyDescent="0.25">
      <c r="D1114" s="8">
        <v>1110</v>
      </c>
      <c r="E1114" s="8">
        <f t="shared" ca="1" si="129"/>
        <v>0.29298054373225879</v>
      </c>
      <c r="F1114" s="21">
        <f t="shared" ca="1" si="130"/>
        <v>164.14978124303741</v>
      </c>
      <c r="H1114" s="8">
        <v>1110</v>
      </c>
      <c r="I1114" s="21">
        <f t="shared" ca="1" si="131"/>
        <v>0.79136268346102612</v>
      </c>
      <c r="J1114" s="21">
        <f t="shared" ca="1" si="132"/>
        <v>44.051100135038816</v>
      </c>
      <c r="R1114" s="1"/>
      <c r="AF1114">
        <v>1104</v>
      </c>
      <c r="AG1114">
        <v>0.50120354490824071</v>
      </c>
      <c r="AH1114">
        <v>0</v>
      </c>
      <c r="AI1114">
        <v>0.87840589052399498</v>
      </c>
      <c r="AJ1114">
        <v>1</v>
      </c>
      <c r="AK1114">
        <v>0.48170672430639949</v>
      </c>
      <c r="AL1114">
        <v>0.39604013851397518</v>
      </c>
      <c r="AM1114">
        <v>1</v>
      </c>
      <c r="AN1114">
        <v>1</v>
      </c>
      <c r="AO1114">
        <v>1</v>
      </c>
      <c r="AP1114">
        <v>1</v>
      </c>
      <c r="AQ1114">
        <v>0.58644923741206489</v>
      </c>
      <c r="AR1114">
        <v>0.53341528397915328</v>
      </c>
      <c r="AS1114">
        <v>0</v>
      </c>
      <c r="AT1114">
        <v>0.70331878365214417</v>
      </c>
      <c r="AU1114">
        <v>1</v>
      </c>
    </row>
    <row r="1115" spans="4:47" x14ac:dyDescent="0.25">
      <c r="D1115" s="8">
        <v>1111</v>
      </c>
      <c r="E1115" s="8">
        <f t="shared" ca="1" si="129"/>
        <v>7.8228160058980367E-2</v>
      </c>
      <c r="F1115" s="21">
        <f t="shared" ca="1" si="130"/>
        <v>305.36650839417581</v>
      </c>
      <c r="H1115" s="8">
        <v>1111</v>
      </c>
      <c r="I1115" s="21">
        <f t="shared" ca="1" si="131"/>
        <v>0.43997522287537616</v>
      </c>
      <c r="J1115" s="21">
        <f t="shared" ca="1" si="132"/>
        <v>17.004594955912125</v>
      </c>
      <c r="R1115" s="1"/>
      <c r="AF1115">
        <v>1105</v>
      </c>
      <c r="AG1115">
        <v>0.81149189257778365</v>
      </c>
      <c r="AH1115">
        <v>1</v>
      </c>
      <c r="AI1115">
        <v>0.33986655623354428</v>
      </c>
      <c r="AJ1115">
        <v>0.47579988582923155</v>
      </c>
      <c r="AK1115">
        <v>1</v>
      </c>
      <c r="AL1115">
        <v>0.59715997373156526</v>
      </c>
      <c r="AM1115">
        <v>0</v>
      </c>
      <c r="AN1115">
        <v>0</v>
      </c>
      <c r="AO1115">
        <v>0.68971942677671905</v>
      </c>
      <c r="AP1115">
        <v>1</v>
      </c>
      <c r="AQ1115">
        <v>1</v>
      </c>
      <c r="AR1115">
        <v>1</v>
      </c>
      <c r="AS1115">
        <v>0</v>
      </c>
      <c r="AT1115">
        <v>0.65636298768020995</v>
      </c>
      <c r="AU1115">
        <v>2</v>
      </c>
    </row>
    <row r="1116" spans="4:47" x14ac:dyDescent="0.25">
      <c r="D1116" s="8">
        <v>1112</v>
      </c>
      <c r="E1116" s="8">
        <f t="shared" ca="1" si="129"/>
        <v>0.32312063252921674</v>
      </c>
      <c r="F1116" s="21">
        <f t="shared" ca="1" si="130"/>
        <v>152.95186588029568</v>
      </c>
      <c r="H1116" s="8">
        <v>1112</v>
      </c>
      <c r="I1116" s="21">
        <f t="shared" ca="1" si="131"/>
        <v>0.95619132845890675</v>
      </c>
      <c r="J1116" s="21">
        <f t="shared" ca="1" si="132"/>
        <v>69.263565965034303</v>
      </c>
      <c r="R1116" s="1"/>
      <c r="AF1116">
        <v>1106</v>
      </c>
      <c r="AG1116">
        <v>1</v>
      </c>
      <c r="AH1116">
        <v>1</v>
      </c>
      <c r="AI1116">
        <v>0.72002340346502491</v>
      </c>
      <c r="AJ1116">
        <v>0.33752592276141513</v>
      </c>
      <c r="AK1116">
        <v>1</v>
      </c>
      <c r="AL1116">
        <v>1</v>
      </c>
      <c r="AM1116">
        <v>1</v>
      </c>
      <c r="AN1116">
        <v>0.43095035201258725</v>
      </c>
      <c r="AO1116">
        <v>0</v>
      </c>
      <c r="AP1116">
        <v>0.52373194040340043</v>
      </c>
      <c r="AQ1116">
        <v>1</v>
      </c>
      <c r="AR1116">
        <v>1</v>
      </c>
      <c r="AS1116">
        <v>0</v>
      </c>
      <c r="AT1116">
        <v>0.75079905275384617</v>
      </c>
      <c r="AU1116">
        <v>1</v>
      </c>
    </row>
    <row r="1117" spans="4:47" x14ac:dyDescent="0.25">
      <c r="D1117" s="8">
        <v>1113</v>
      </c>
      <c r="E1117" s="8">
        <f t="shared" ca="1" si="129"/>
        <v>0.15845933575306892</v>
      </c>
      <c r="F1117" s="21">
        <f t="shared" ca="1" si="130"/>
        <v>231.78138377846938</v>
      </c>
      <c r="H1117" s="8">
        <v>1113</v>
      </c>
      <c r="I1117" s="21">
        <f t="shared" ca="1" si="131"/>
        <v>0.27865367794479068</v>
      </c>
      <c r="J1117" s="21">
        <f t="shared" ca="1" si="132"/>
        <v>4.7541777289911984</v>
      </c>
      <c r="R1117" s="1"/>
      <c r="AF1117">
        <v>1107</v>
      </c>
      <c r="AG1117">
        <v>1</v>
      </c>
      <c r="AH1117">
        <v>1</v>
      </c>
      <c r="AI1117">
        <v>1</v>
      </c>
      <c r="AJ1117">
        <v>1</v>
      </c>
      <c r="AK1117">
        <v>1</v>
      </c>
      <c r="AL1117">
        <v>0.77064616310817657</v>
      </c>
      <c r="AM1117">
        <v>1</v>
      </c>
      <c r="AN1117">
        <v>1</v>
      </c>
      <c r="AO1117">
        <v>1</v>
      </c>
      <c r="AP1117">
        <v>1</v>
      </c>
      <c r="AQ1117">
        <v>0.13365859348074688</v>
      </c>
      <c r="AR1117">
        <v>0.57473062329001789</v>
      </c>
      <c r="AS1117">
        <v>0.13365859348074688</v>
      </c>
      <c r="AT1117">
        <v>0.87382408772509113</v>
      </c>
      <c r="AU1117">
        <v>0</v>
      </c>
    </row>
    <row r="1118" spans="4:47" x14ac:dyDescent="0.25">
      <c r="D1118" s="8">
        <v>1114</v>
      </c>
      <c r="E1118" s="8">
        <f t="shared" ca="1" si="129"/>
        <v>0.23002397623156312</v>
      </c>
      <c r="F1118" s="21">
        <f t="shared" ca="1" si="130"/>
        <v>191.26740857354048</v>
      </c>
      <c r="H1118" s="8">
        <v>1114</v>
      </c>
      <c r="I1118" s="21">
        <f t="shared" ca="1" si="131"/>
        <v>0.87166748639466873</v>
      </c>
      <c r="J1118" s="21">
        <f t="shared" ca="1" si="132"/>
        <v>53.134629198731098</v>
      </c>
      <c r="R1118" s="1"/>
      <c r="AF1118">
        <v>1108</v>
      </c>
      <c r="AG1118">
        <v>0</v>
      </c>
      <c r="AH1118">
        <v>8.8124687120528372E-2</v>
      </c>
      <c r="AI1118">
        <v>0.4795940684271045</v>
      </c>
      <c r="AJ1118">
        <v>0.74274338955462249</v>
      </c>
      <c r="AK1118">
        <v>0</v>
      </c>
      <c r="AL1118">
        <v>0.45329466683857994</v>
      </c>
      <c r="AM1118">
        <v>0.23883754865199724</v>
      </c>
      <c r="AN1118">
        <v>0.86640016369346995</v>
      </c>
      <c r="AO1118">
        <v>1</v>
      </c>
      <c r="AP1118">
        <v>1</v>
      </c>
      <c r="AQ1118">
        <v>1</v>
      </c>
      <c r="AR1118">
        <v>1</v>
      </c>
      <c r="AS1118">
        <v>0</v>
      </c>
      <c r="AT1118">
        <v>0.57391347434279616</v>
      </c>
      <c r="AU1118">
        <v>2</v>
      </c>
    </row>
    <row r="1119" spans="4:47" x14ac:dyDescent="0.25">
      <c r="D1119" s="8">
        <v>1115</v>
      </c>
      <c r="E1119" s="8">
        <f t="shared" ca="1" si="129"/>
        <v>8.5689855240342561E-2</v>
      </c>
      <c r="F1119" s="21">
        <f t="shared" ca="1" si="130"/>
        <v>296.06078582520053</v>
      </c>
      <c r="H1119" s="8">
        <v>1115</v>
      </c>
      <c r="I1119" s="21">
        <f t="shared" ca="1" si="131"/>
        <v>0.67279257400478676</v>
      </c>
      <c r="J1119" s="21">
        <f t="shared" ca="1" si="132"/>
        <v>33.83277691412858</v>
      </c>
      <c r="R1119" s="1"/>
      <c r="AF1119">
        <v>1109</v>
      </c>
      <c r="AG1119">
        <v>1</v>
      </c>
      <c r="AH1119">
        <v>1</v>
      </c>
      <c r="AI1119">
        <v>1</v>
      </c>
      <c r="AJ1119">
        <v>1</v>
      </c>
      <c r="AK1119">
        <v>0.35970688159455499</v>
      </c>
      <c r="AL1119">
        <v>0</v>
      </c>
      <c r="AM1119">
        <v>0.78119468567902295</v>
      </c>
      <c r="AN1119">
        <v>1</v>
      </c>
      <c r="AO1119">
        <v>0.29438279343982382</v>
      </c>
      <c r="AP1119">
        <v>0.72998376092084893</v>
      </c>
      <c r="AQ1119">
        <v>0.83511315402914377</v>
      </c>
      <c r="AR1119">
        <v>0</v>
      </c>
      <c r="AS1119">
        <v>0</v>
      </c>
      <c r="AT1119">
        <v>0.66543102355642814</v>
      </c>
      <c r="AU1119">
        <v>2</v>
      </c>
    </row>
    <row r="1120" spans="4:47" x14ac:dyDescent="0.25">
      <c r="D1120" s="8">
        <v>1116</v>
      </c>
      <c r="E1120" s="8">
        <f t="shared" ca="1" si="129"/>
        <v>0.95232175616731951</v>
      </c>
      <c r="F1120" s="21">
        <f t="shared" ca="1" si="130"/>
        <v>10.593780248568864</v>
      </c>
      <c r="H1120" s="8">
        <v>1116</v>
      </c>
      <c r="I1120" s="21">
        <f t="shared" ca="1" si="131"/>
        <v>0.47905836598544715</v>
      </c>
      <c r="J1120" s="21">
        <f t="shared" ca="1" si="132"/>
        <v>19.773783161606751</v>
      </c>
      <c r="R1120" s="1"/>
      <c r="AF1120">
        <v>1110</v>
      </c>
      <c r="AG1120">
        <v>1</v>
      </c>
      <c r="AH1120">
        <v>1</v>
      </c>
      <c r="AI1120">
        <v>1</v>
      </c>
      <c r="AJ1120">
        <v>1</v>
      </c>
      <c r="AK1120">
        <v>0.97648944568021345</v>
      </c>
      <c r="AL1120">
        <v>1</v>
      </c>
      <c r="AM1120">
        <v>0.34388927294780697</v>
      </c>
      <c r="AN1120">
        <v>0.33264718878490385</v>
      </c>
      <c r="AO1120">
        <v>1</v>
      </c>
      <c r="AP1120">
        <v>1</v>
      </c>
      <c r="AQ1120">
        <v>1</v>
      </c>
      <c r="AR1120">
        <v>1</v>
      </c>
      <c r="AS1120">
        <v>0.33264718878490385</v>
      </c>
      <c r="AT1120">
        <v>0.88559946062959083</v>
      </c>
      <c r="AU1120">
        <v>0</v>
      </c>
    </row>
    <row r="1121" spans="4:47" x14ac:dyDescent="0.25">
      <c r="D1121" s="8">
        <v>1117</v>
      </c>
      <c r="E1121" s="8">
        <f t="shared" ca="1" si="129"/>
        <v>0.72857887119129727</v>
      </c>
      <c r="F1121" s="21">
        <f t="shared" ca="1" si="130"/>
        <v>51.88223446025841</v>
      </c>
      <c r="H1121" s="8">
        <v>1117</v>
      </c>
      <c r="I1121" s="21">
        <f t="shared" ca="1" si="131"/>
        <v>0.78434011461527209</v>
      </c>
      <c r="J1121" s="21">
        <f t="shared" ca="1" si="132"/>
        <v>43.370200462431555</v>
      </c>
      <c r="R1121" s="1"/>
      <c r="AF1121">
        <v>1111</v>
      </c>
      <c r="AG1121">
        <v>1</v>
      </c>
      <c r="AH1121">
        <v>1</v>
      </c>
      <c r="AI1121">
        <v>1</v>
      </c>
      <c r="AJ1121">
        <v>1</v>
      </c>
      <c r="AK1121">
        <v>0.52482686132791589</v>
      </c>
      <c r="AL1121">
        <v>1</v>
      </c>
      <c r="AM1121">
        <v>1</v>
      </c>
      <c r="AN1121">
        <v>1</v>
      </c>
      <c r="AO1121">
        <v>1</v>
      </c>
      <c r="AP1121">
        <v>1</v>
      </c>
      <c r="AQ1121">
        <v>1</v>
      </c>
      <c r="AR1121">
        <v>1</v>
      </c>
      <c r="AS1121">
        <v>0.52482686132791589</v>
      </c>
      <c r="AT1121">
        <v>0.95964282931826139</v>
      </c>
      <c r="AU1121">
        <v>0</v>
      </c>
    </row>
    <row r="1122" spans="4:47" x14ac:dyDescent="0.25">
      <c r="D1122" s="8">
        <v>1118</v>
      </c>
      <c r="E1122" s="8">
        <f t="shared" ca="1" si="129"/>
        <v>0.43524349161659615</v>
      </c>
      <c r="F1122" s="21">
        <f t="shared" ca="1" si="130"/>
        <v>117.91304530742241</v>
      </c>
      <c r="H1122" s="8">
        <v>1118</v>
      </c>
      <c r="I1122" s="21">
        <f t="shared" ca="1" si="131"/>
        <v>0.91974179835869407</v>
      </c>
      <c r="J1122" s="21">
        <f t="shared" ca="1" si="132"/>
        <v>60.696820109268018</v>
      </c>
      <c r="R1122" s="1"/>
      <c r="AF1122">
        <v>1112</v>
      </c>
      <c r="AG1122">
        <v>1</v>
      </c>
      <c r="AH1122">
        <v>1</v>
      </c>
      <c r="AI1122">
        <v>0.42885896469318052</v>
      </c>
      <c r="AJ1122">
        <v>1</v>
      </c>
      <c r="AK1122">
        <v>1</v>
      </c>
      <c r="AL1122">
        <v>1</v>
      </c>
      <c r="AM1122">
        <v>1</v>
      </c>
      <c r="AN1122">
        <v>1</v>
      </c>
      <c r="AO1122">
        <v>1</v>
      </c>
      <c r="AP1122">
        <v>1</v>
      </c>
      <c r="AQ1122">
        <v>1</v>
      </c>
      <c r="AR1122">
        <v>0.92924435533495853</v>
      </c>
      <c r="AS1122">
        <v>0.42885896469318052</v>
      </c>
      <c r="AT1122">
        <v>0.94548274772841734</v>
      </c>
      <c r="AU1122">
        <v>0</v>
      </c>
    </row>
    <row r="1123" spans="4:47" x14ac:dyDescent="0.25">
      <c r="D1123" s="8">
        <v>1119</v>
      </c>
      <c r="E1123" s="8">
        <f t="shared" ca="1" si="129"/>
        <v>0.78821793656524142</v>
      </c>
      <c r="F1123" s="21">
        <f t="shared" ca="1" si="130"/>
        <v>40.697995905279384</v>
      </c>
      <c r="H1123" s="8">
        <v>1119</v>
      </c>
      <c r="I1123" s="21">
        <f t="shared" ca="1" si="131"/>
        <v>0.29409827549209255</v>
      </c>
      <c r="J1123" s="21">
        <f t="shared" ca="1" si="132"/>
        <v>6.0301817853175379</v>
      </c>
      <c r="R1123" s="1"/>
      <c r="AF1123">
        <v>1113</v>
      </c>
      <c r="AG1123">
        <v>1</v>
      </c>
      <c r="AH1123">
        <v>1</v>
      </c>
      <c r="AI1123">
        <v>1</v>
      </c>
      <c r="AJ1123">
        <v>1</v>
      </c>
      <c r="AK1123">
        <v>1</v>
      </c>
      <c r="AL1123">
        <v>1</v>
      </c>
      <c r="AM1123">
        <v>0.35494785990111621</v>
      </c>
      <c r="AN1123">
        <v>0.29417269772567389</v>
      </c>
      <c r="AO1123">
        <v>1</v>
      </c>
      <c r="AP1123">
        <v>0.20183448790903052</v>
      </c>
      <c r="AQ1123">
        <v>3.6189072382209514E-3</v>
      </c>
      <c r="AR1123">
        <v>1</v>
      </c>
      <c r="AS1123">
        <v>3.6189072382209514E-3</v>
      </c>
      <c r="AT1123">
        <v>0.73558403733906041</v>
      </c>
      <c r="AU1123">
        <v>0</v>
      </c>
    </row>
    <row r="1124" spans="4:47" x14ac:dyDescent="0.25">
      <c r="D1124" s="8">
        <v>1120</v>
      </c>
      <c r="E1124" s="8">
        <f t="shared" ca="1" si="129"/>
        <v>0.99964468021993502</v>
      </c>
      <c r="F1124" s="21">
        <f t="shared" ca="1" si="130"/>
        <v>0.16126748489387543</v>
      </c>
      <c r="H1124" s="8">
        <v>1120</v>
      </c>
      <c r="I1124" s="21">
        <f t="shared" ca="1" si="131"/>
        <v>3.6199973960159282E-3</v>
      </c>
      <c r="J1124" s="21">
        <f t="shared" ca="1" si="132"/>
        <v>54.240309532303087</v>
      </c>
      <c r="R1124" s="1"/>
      <c r="AF1124">
        <v>1114</v>
      </c>
      <c r="AG1124">
        <v>1</v>
      </c>
      <c r="AH1124">
        <v>1</v>
      </c>
      <c r="AI1124">
        <v>1</v>
      </c>
      <c r="AJ1124">
        <v>1</v>
      </c>
      <c r="AK1124">
        <v>1</v>
      </c>
      <c r="AL1124">
        <v>1</v>
      </c>
      <c r="AM1124">
        <v>1</v>
      </c>
      <c r="AN1124">
        <v>1</v>
      </c>
      <c r="AO1124">
        <v>1</v>
      </c>
      <c r="AP1124">
        <v>1</v>
      </c>
      <c r="AQ1124">
        <v>0.92593250093583868</v>
      </c>
      <c r="AR1124">
        <v>0.59931389422009462</v>
      </c>
      <c r="AS1124">
        <v>0.59931389422009462</v>
      </c>
      <c r="AT1124">
        <v>0.9598813856134194</v>
      </c>
      <c r="AU1124">
        <v>0</v>
      </c>
    </row>
    <row r="1125" spans="4:47" x14ac:dyDescent="0.25">
      <c r="D1125" s="8">
        <v>1121</v>
      </c>
      <c r="E1125" s="8">
        <f t="shared" ca="1" si="129"/>
        <v>0.52892023410992639</v>
      </c>
      <c r="F1125" s="21">
        <f t="shared" ca="1" si="130"/>
        <v>93.970633673801785</v>
      </c>
      <c r="H1125" s="8">
        <v>1121</v>
      </c>
      <c r="I1125" s="21">
        <f t="shared" ca="1" si="131"/>
        <v>0.80485127596005079</v>
      </c>
      <c r="J1125" s="21">
        <f t="shared" ca="1" si="132"/>
        <v>45.398084607664387</v>
      </c>
      <c r="R1125" s="1"/>
      <c r="AF1125">
        <v>1115</v>
      </c>
      <c r="AG1125">
        <v>1</v>
      </c>
      <c r="AH1125">
        <v>1</v>
      </c>
      <c r="AI1125">
        <v>0.28814124682145531</v>
      </c>
      <c r="AJ1125">
        <v>0.19432079476343159</v>
      </c>
      <c r="AK1125">
        <v>1</v>
      </c>
      <c r="AL1125">
        <v>1</v>
      </c>
      <c r="AM1125">
        <v>1</v>
      </c>
      <c r="AN1125">
        <v>1</v>
      </c>
      <c r="AO1125">
        <v>1</v>
      </c>
      <c r="AP1125">
        <v>1</v>
      </c>
      <c r="AQ1125">
        <v>1</v>
      </c>
      <c r="AR1125">
        <v>1</v>
      </c>
      <c r="AS1125">
        <v>0.19432079476343159</v>
      </c>
      <c r="AT1125">
        <v>0.87332055477909054</v>
      </c>
      <c r="AU1125">
        <v>0</v>
      </c>
    </row>
    <row r="1126" spans="4:47" x14ac:dyDescent="0.25">
      <c r="D1126" s="8">
        <v>1122</v>
      </c>
      <c r="E1126" s="8">
        <f t="shared" ca="1" si="129"/>
        <v>0.7042829453767363</v>
      </c>
      <c r="F1126" s="21">
        <f t="shared" ca="1" si="130"/>
        <v>56.569189414074266</v>
      </c>
      <c r="H1126" s="8">
        <v>1122</v>
      </c>
      <c r="I1126" s="21">
        <f t="shared" ca="1" si="131"/>
        <v>0.40870058165378476</v>
      </c>
      <c r="J1126" s="21">
        <f t="shared" ca="1" si="132"/>
        <v>14.759875999971978</v>
      </c>
      <c r="R1126" s="1"/>
      <c r="AF1126">
        <v>1116</v>
      </c>
      <c r="AG1126">
        <v>1</v>
      </c>
      <c r="AH1126">
        <v>8.8966936204607397E-2</v>
      </c>
      <c r="AI1126">
        <v>0.52023069173235614</v>
      </c>
      <c r="AJ1126">
        <v>0</v>
      </c>
      <c r="AK1126">
        <v>0.94708484512821378</v>
      </c>
      <c r="AL1126">
        <v>0.58183455938900197</v>
      </c>
      <c r="AM1126">
        <v>0</v>
      </c>
      <c r="AN1126">
        <v>0.48245335596420186</v>
      </c>
      <c r="AO1126">
        <v>1</v>
      </c>
      <c r="AP1126">
        <v>1</v>
      </c>
      <c r="AQ1126">
        <v>1</v>
      </c>
      <c r="AR1126">
        <v>1</v>
      </c>
      <c r="AS1126">
        <v>0</v>
      </c>
      <c r="AT1126">
        <v>0.63942177170675885</v>
      </c>
      <c r="AU1126">
        <v>2</v>
      </c>
    </row>
    <row r="1127" spans="4:47" x14ac:dyDescent="0.25">
      <c r="D1127" s="8">
        <v>1123</v>
      </c>
      <c r="E1127" s="8">
        <f t="shared" ca="1" si="129"/>
        <v>0.66967018496572217</v>
      </c>
      <c r="F1127" s="21">
        <f t="shared" ca="1" si="130"/>
        <v>63.410664319138718</v>
      </c>
      <c r="H1127" s="8">
        <v>1123</v>
      </c>
      <c r="I1127" s="21">
        <f t="shared" ca="1" si="131"/>
        <v>0.81058013392789008</v>
      </c>
      <c r="J1127" s="21">
        <f t="shared" ca="1" si="132"/>
        <v>45.987201441478078</v>
      </c>
      <c r="R1127" s="1"/>
      <c r="AF1127">
        <v>1117</v>
      </c>
      <c r="AG1127">
        <v>0.23038668156744191</v>
      </c>
      <c r="AH1127">
        <v>1</v>
      </c>
      <c r="AI1127">
        <v>1</v>
      </c>
      <c r="AJ1127">
        <v>1</v>
      </c>
      <c r="AK1127">
        <v>1</v>
      </c>
      <c r="AL1127">
        <v>1</v>
      </c>
      <c r="AM1127">
        <v>1</v>
      </c>
      <c r="AN1127">
        <v>1</v>
      </c>
      <c r="AO1127">
        <v>1</v>
      </c>
      <c r="AP1127">
        <v>1</v>
      </c>
      <c r="AQ1127">
        <v>1</v>
      </c>
      <c r="AR1127">
        <v>1</v>
      </c>
      <c r="AS1127">
        <v>0.23038668156744191</v>
      </c>
      <c r="AT1127">
        <v>0.93463558117422108</v>
      </c>
      <c r="AU1127">
        <v>0</v>
      </c>
    </row>
    <row r="1128" spans="4:47" x14ac:dyDescent="0.25">
      <c r="D1128" s="8">
        <v>1124</v>
      </c>
      <c r="E1128" s="8">
        <f t="shared" ca="1" si="129"/>
        <v>0.10035056735844772</v>
      </c>
      <c r="F1128" s="21">
        <f t="shared" ca="1" si="130"/>
        <v>279.80446809821075</v>
      </c>
      <c r="H1128" s="8">
        <v>1124</v>
      </c>
      <c r="I1128" s="21">
        <f t="shared" ca="1" si="131"/>
        <v>0.15108803754499878</v>
      </c>
      <c r="J1128" s="21">
        <f t="shared" ca="1" si="132"/>
        <v>7.7525623514159072</v>
      </c>
      <c r="R1128" s="1"/>
      <c r="AF1128">
        <v>1118</v>
      </c>
      <c r="AG1128">
        <v>1</v>
      </c>
      <c r="AH1128">
        <v>0.93187481559860841</v>
      </c>
      <c r="AI1128">
        <v>1</v>
      </c>
      <c r="AJ1128">
        <v>1</v>
      </c>
      <c r="AK1128">
        <v>1</v>
      </c>
      <c r="AL1128">
        <v>0.90304815394119942</v>
      </c>
      <c r="AM1128">
        <v>1</v>
      </c>
      <c r="AN1128">
        <v>1</v>
      </c>
      <c r="AO1128">
        <v>1</v>
      </c>
      <c r="AP1128">
        <v>1</v>
      </c>
      <c r="AQ1128">
        <v>0.33111402920233862</v>
      </c>
      <c r="AR1128">
        <v>0.17676354569313493</v>
      </c>
      <c r="AS1128">
        <v>0.17676354569313493</v>
      </c>
      <c r="AT1128">
        <v>0.86190967191110779</v>
      </c>
      <c r="AU1128">
        <v>0</v>
      </c>
    </row>
    <row r="1129" spans="4:47" x14ac:dyDescent="0.25">
      <c r="D1129" s="8">
        <v>1125</v>
      </c>
      <c r="E1129" s="8">
        <f t="shared" ca="1" si="129"/>
        <v>2.2612644822392891E-3</v>
      </c>
      <c r="F1129" s="21">
        <f t="shared" ca="1" si="130"/>
        <v>640.58553285836888</v>
      </c>
      <c r="H1129" s="8">
        <v>1125</v>
      </c>
      <c r="I1129" s="21">
        <f t="shared" ca="1" si="131"/>
        <v>0.10306216950806335</v>
      </c>
      <c r="J1129" s="21">
        <f t="shared" ca="1" si="132"/>
        <v>14.288435979004987</v>
      </c>
      <c r="R1129" s="1"/>
      <c r="AF1129">
        <v>1119</v>
      </c>
      <c r="AG1129">
        <v>1</v>
      </c>
      <c r="AH1129">
        <v>1</v>
      </c>
      <c r="AI1129">
        <v>1</v>
      </c>
      <c r="AJ1129">
        <v>1</v>
      </c>
      <c r="AK1129">
        <v>1</v>
      </c>
      <c r="AL1129">
        <v>2.8869140435078103E-2</v>
      </c>
      <c r="AM1129">
        <v>0.60613663421428365</v>
      </c>
      <c r="AN1129">
        <v>1</v>
      </c>
      <c r="AO1129">
        <v>1</v>
      </c>
      <c r="AP1129">
        <v>1</v>
      </c>
      <c r="AQ1129">
        <v>0.22078202830089139</v>
      </c>
      <c r="AR1129">
        <v>1</v>
      </c>
      <c r="AS1129">
        <v>2.8869140435078103E-2</v>
      </c>
      <c r="AT1129">
        <v>0.82268430334992293</v>
      </c>
      <c r="AU1129">
        <v>0</v>
      </c>
    </row>
    <row r="1130" spans="4:47" x14ac:dyDescent="0.25">
      <c r="D1130" s="8">
        <v>1126</v>
      </c>
      <c r="E1130" s="8">
        <f t="shared" ca="1" si="129"/>
        <v>0.71750147746563442</v>
      </c>
      <c r="F1130" s="21">
        <f t="shared" ca="1" si="130"/>
        <v>54.008362190737508</v>
      </c>
      <c r="H1130" s="8">
        <v>1126</v>
      </c>
      <c r="I1130" s="21">
        <f t="shared" ca="1" si="131"/>
        <v>0.99935965609676292</v>
      </c>
      <c r="J1130" s="21">
        <f t="shared" ca="1" si="132"/>
        <v>111.76961262080432</v>
      </c>
      <c r="R1130" s="1"/>
      <c r="AF1130">
        <v>1120</v>
      </c>
      <c r="AG1130">
        <v>1</v>
      </c>
      <c r="AH1130">
        <v>1</v>
      </c>
      <c r="AI1130">
        <v>1</v>
      </c>
      <c r="AJ1130">
        <v>1</v>
      </c>
      <c r="AK1130">
        <v>0.78140370041576046</v>
      </c>
      <c r="AL1130">
        <v>0</v>
      </c>
      <c r="AM1130">
        <v>0.14689726560590638</v>
      </c>
      <c r="AN1130">
        <v>1</v>
      </c>
      <c r="AO1130">
        <v>0.2847348923009122</v>
      </c>
      <c r="AP1130">
        <v>0</v>
      </c>
      <c r="AQ1130">
        <v>0.39812135057533549</v>
      </c>
      <c r="AR1130">
        <v>1</v>
      </c>
      <c r="AS1130">
        <v>0</v>
      </c>
      <c r="AT1130">
        <v>0.63359730748755916</v>
      </c>
      <c r="AU1130">
        <v>2</v>
      </c>
    </row>
    <row r="1131" spans="4:47" x14ac:dyDescent="0.25">
      <c r="D1131" s="8">
        <v>1127</v>
      </c>
      <c r="E1131" s="8">
        <f t="shared" ca="1" si="129"/>
        <v>0.11892118021391085</v>
      </c>
      <c r="F1131" s="21">
        <f t="shared" ca="1" si="130"/>
        <v>262.13948898396069</v>
      </c>
      <c r="H1131" s="8">
        <v>1127</v>
      </c>
      <c r="I1131" s="21">
        <f t="shared" ca="1" si="131"/>
        <v>0.47336823972650832</v>
      </c>
      <c r="J1131" s="21">
        <f t="shared" ca="1" si="132"/>
        <v>19.372141730025199</v>
      </c>
      <c r="R1131" s="1"/>
      <c r="AF1131">
        <v>1121</v>
      </c>
      <c r="AG1131">
        <v>1</v>
      </c>
      <c r="AH1131">
        <v>1</v>
      </c>
      <c r="AI1131">
        <v>1</v>
      </c>
      <c r="AJ1131">
        <v>0.93887483538128436</v>
      </c>
      <c r="AK1131">
        <v>0.91762519600325176</v>
      </c>
      <c r="AL1131">
        <v>1</v>
      </c>
      <c r="AM1131">
        <v>1</v>
      </c>
      <c r="AN1131">
        <v>0.96976784194327681</v>
      </c>
      <c r="AO1131">
        <v>0.75476503228540726</v>
      </c>
      <c r="AP1131">
        <v>1</v>
      </c>
      <c r="AQ1131">
        <v>1</v>
      </c>
      <c r="AR1131">
        <v>1</v>
      </c>
      <c r="AS1131">
        <v>0.75476503228540726</v>
      </c>
      <c r="AT1131">
        <v>0.96525583618176203</v>
      </c>
      <c r="AU1131">
        <v>0</v>
      </c>
    </row>
    <row r="1132" spans="4:47" x14ac:dyDescent="0.25">
      <c r="D1132" s="8">
        <v>1128</v>
      </c>
      <c r="E1132" s="8">
        <f t="shared" ca="1" si="129"/>
        <v>0.32673794024200153</v>
      </c>
      <c r="F1132" s="21">
        <f t="shared" ca="1" si="130"/>
        <v>151.66973372079195</v>
      </c>
      <c r="H1132" s="8">
        <v>1128</v>
      </c>
      <c r="I1132" s="21">
        <f t="shared" ca="1" si="131"/>
        <v>0.21073853170329637</v>
      </c>
      <c r="J1132" s="21">
        <f t="shared" ca="1" si="132"/>
        <v>1.345980821608741</v>
      </c>
      <c r="R1132" s="1"/>
      <c r="AF1132">
        <v>1122</v>
      </c>
      <c r="AG1132">
        <v>1</v>
      </c>
      <c r="AH1132">
        <v>0.16131113875391229</v>
      </c>
      <c r="AI1132">
        <v>0.75073155100014244</v>
      </c>
      <c r="AJ1132">
        <v>0.46634942190018286</v>
      </c>
      <c r="AK1132">
        <v>0</v>
      </c>
      <c r="AL1132">
        <v>0.4248045686418967</v>
      </c>
      <c r="AM1132">
        <v>1</v>
      </c>
      <c r="AN1132">
        <v>0.37725965813602202</v>
      </c>
      <c r="AO1132">
        <v>0</v>
      </c>
      <c r="AP1132">
        <v>0.57189016865266884</v>
      </c>
      <c r="AQ1132">
        <v>1</v>
      </c>
      <c r="AR1132">
        <v>1</v>
      </c>
      <c r="AS1132">
        <v>0</v>
      </c>
      <c r="AT1132">
        <v>0.56697987482965961</v>
      </c>
      <c r="AU1132">
        <v>2</v>
      </c>
    </row>
    <row r="1133" spans="4:47" x14ac:dyDescent="0.25">
      <c r="D1133" s="8">
        <v>1129</v>
      </c>
      <c r="E1133" s="8">
        <f t="shared" ca="1" si="129"/>
        <v>6.169508661049794E-2</v>
      </c>
      <c r="F1133" s="21">
        <f t="shared" ca="1" si="130"/>
        <v>329.38888137467666</v>
      </c>
      <c r="H1133" s="8">
        <v>1129</v>
      </c>
      <c r="I1133" s="21">
        <f t="shared" ca="1" si="131"/>
        <v>0.84220157301681575</v>
      </c>
      <c r="J1133" s="21">
        <f t="shared" ca="1" si="132"/>
        <v>49.459014699870856</v>
      </c>
      <c r="R1133" s="1"/>
      <c r="AF1133">
        <v>1123</v>
      </c>
      <c r="AG1133">
        <v>1</v>
      </c>
      <c r="AH1133">
        <v>1</v>
      </c>
      <c r="AI1133">
        <v>0.2533725501306171</v>
      </c>
      <c r="AJ1133">
        <v>0.82617336620775561</v>
      </c>
      <c r="AK1133">
        <v>1</v>
      </c>
      <c r="AL1133">
        <v>1</v>
      </c>
      <c r="AM1133">
        <v>1</v>
      </c>
      <c r="AN1133">
        <v>1</v>
      </c>
      <c r="AO1133">
        <v>1</v>
      </c>
      <c r="AP1133">
        <v>1</v>
      </c>
      <c r="AQ1133">
        <v>1</v>
      </c>
      <c r="AR1133">
        <v>1</v>
      </c>
      <c r="AS1133">
        <v>0.2533725501306171</v>
      </c>
      <c r="AT1133">
        <v>0.92230068504186791</v>
      </c>
      <c r="AU1133">
        <v>0</v>
      </c>
    </row>
    <row r="1134" spans="4:47" x14ac:dyDescent="0.25">
      <c r="D1134" s="8">
        <v>1130</v>
      </c>
      <c r="E1134" s="8">
        <f t="shared" ca="1" si="129"/>
        <v>0.15390585581091432</v>
      </c>
      <c r="F1134" s="21">
        <f t="shared" ca="1" si="130"/>
        <v>234.8958711592534</v>
      </c>
      <c r="H1134" s="8">
        <v>1130</v>
      </c>
      <c r="I1134" s="21">
        <f t="shared" ca="1" si="131"/>
        <v>0.82232247538578984</v>
      </c>
      <c r="J1134" s="21">
        <f t="shared" ca="1" si="132"/>
        <v>47.230082641244508</v>
      </c>
      <c r="R1134" s="1"/>
      <c r="AF1134">
        <v>1124</v>
      </c>
      <c r="AG1134">
        <v>1</v>
      </c>
      <c r="AH1134">
        <v>1</v>
      </c>
      <c r="AI1134">
        <v>1</v>
      </c>
      <c r="AJ1134">
        <v>1</v>
      </c>
      <c r="AK1134">
        <v>0.2369151080690039</v>
      </c>
      <c r="AL1134">
        <v>0.59004291958408428</v>
      </c>
      <c r="AM1134">
        <v>0.57539829229884365</v>
      </c>
      <c r="AN1134">
        <v>0.53658578296862314</v>
      </c>
      <c r="AO1134">
        <v>1</v>
      </c>
      <c r="AP1134">
        <v>1</v>
      </c>
      <c r="AQ1134">
        <v>1</v>
      </c>
      <c r="AR1134">
        <v>1</v>
      </c>
      <c r="AS1134">
        <v>0.2369151080690039</v>
      </c>
      <c r="AT1134">
        <v>0.82607441718069352</v>
      </c>
      <c r="AU1134">
        <v>0</v>
      </c>
    </row>
    <row r="1135" spans="4:47" x14ac:dyDescent="0.25">
      <c r="D1135" s="8">
        <v>1131</v>
      </c>
      <c r="E1135" s="8">
        <f t="shared" ca="1" si="129"/>
        <v>0.87691589190365671</v>
      </c>
      <c r="F1135" s="21">
        <f t="shared" ca="1" si="130"/>
        <v>24.555940804085193</v>
      </c>
      <c r="H1135" s="8">
        <v>1131</v>
      </c>
      <c r="I1135" s="21">
        <f t="shared" ca="1" si="131"/>
        <v>3.4863712262956925E-2</v>
      </c>
      <c r="J1135" s="21">
        <f t="shared" ca="1" si="132"/>
        <v>29.731202116639089</v>
      </c>
      <c r="R1135" s="1"/>
      <c r="AF1135">
        <v>1125</v>
      </c>
      <c r="AG1135">
        <v>0.33267925298728629</v>
      </c>
      <c r="AH1135">
        <v>1</v>
      </c>
      <c r="AI1135">
        <v>1</v>
      </c>
      <c r="AJ1135">
        <v>1</v>
      </c>
      <c r="AK1135">
        <v>1</v>
      </c>
      <c r="AL1135">
        <v>1</v>
      </c>
      <c r="AM1135">
        <v>0.84659797056144359</v>
      </c>
      <c r="AN1135">
        <v>0</v>
      </c>
      <c r="AO1135">
        <v>0.44708812166475886</v>
      </c>
      <c r="AP1135">
        <v>1</v>
      </c>
      <c r="AQ1135">
        <v>0.58899208585935414</v>
      </c>
      <c r="AR1135">
        <v>0.5084261372746457</v>
      </c>
      <c r="AS1135">
        <v>0</v>
      </c>
      <c r="AT1135">
        <v>0.72438687783903566</v>
      </c>
      <c r="AU1135">
        <v>1</v>
      </c>
    </row>
    <row r="1136" spans="4:47" x14ac:dyDescent="0.25">
      <c r="D1136" s="8">
        <v>1132</v>
      </c>
      <c r="E1136" s="8">
        <f t="shared" ca="1" si="129"/>
        <v>0.14954671834825095</v>
      </c>
      <c r="F1136" s="21">
        <f t="shared" ca="1" si="130"/>
        <v>237.95788450676929</v>
      </c>
      <c r="H1136" s="8">
        <v>1132</v>
      </c>
      <c r="I1136" s="21">
        <f t="shared" ca="1" si="131"/>
        <v>0.8063683568325023</v>
      </c>
      <c r="J1136" s="21">
        <f t="shared" ca="1" si="132"/>
        <v>45.553050775002887</v>
      </c>
      <c r="R1136" s="1"/>
      <c r="AF1136">
        <v>1126</v>
      </c>
      <c r="AG1136">
        <v>0.45860126645880706</v>
      </c>
      <c r="AH1136">
        <v>0.22863282677826646</v>
      </c>
      <c r="AI1136">
        <v>1</v>
      </c>
      <c r="AJ1136">
        <v>1</v>
      </c>
      <c r="AK1136">
        <v>1</v>
      </c>
      <c r="AL1136">
        <v>0.99742093970756585</v>
      </c>
      <c r="AM1136">
        <v>0</v>
      </c>
      <c r="AN1136">
        <v>0.19448084846296679</v>
      </c>
      <c r="AO1136">
        <v>1</v>
      </c>
      <c r="AP1136">
        <v>1</v>
      </c>
      <c r="AQ1136">
        <v>1</v>
      </c>
      <c r="AR1136">
        <v>1</v>
      </c>
      <c r="AS1136">
        <v>0</v>
      </c>
      <c r="AT1136">
        <v>0.7412873778180642</v>
      </c>
      <c r="AU1136">
        <v>1</v>
      </c>
    </row>
    <row r="1137" spans="4:47" x14ac:dyDescent="0.25">
      <c r="D1137" s="8">
        <v>1133</v>
      </c>
      <c r="E1137" s="8">
        <f t="shared" ca="1" si="129"/>
        <v>0.70984345675305782</v>
      </c>
      <c r="F1137" s="21">
        <f t="shared" ca="1" si="130"/>
        <v>55.488692994709098</v>
      </c>
      <c r="H1137" s="8">
        <v>1133</v>
      </c>
      <c r="I1137" s="21">
        <f t="shared" ca="1" si="131"/>
        <v>0.13379657626791042</v>
      </c>
      <c r="J1137" s="21">
        <f t="shared" ca="1" si="132"/>
        <v>9.9125989061686859</v>
      </c>
      <c r="R1137" s="1"/>
      <c r="AF1137">
        <v>1127</v>
      </c>
      <c r="AG1137">
        <v>1</v>
      </c>
      <c r="AH1137">
        <v>1</v>
      </c>
      <c r="AI1137">
        <v>1</v>
      </c>
      <c r="AJ1137">
        <v>1</v>
      </c>
      <c r="AK1137">
        <v>1</v>
      </c>
      <c r="AL1137">
        <v>1</v>
      </c>
      <c r="AM1137">
        <v>1</v>
      </c>
      <c r="AN1137">
        <v>1</v>
      </c>
      <c r="AO1137">
        <v>1</v>
      </c>
      <c r="AP1137">
        <v>0.9807445269729097</v>
      </c>
      <c r="AQ1137">
        <v>0.33698447134035331</v>
      </c>
      <c r="AR1137">
        <v>1</v>
      </c>
      <c r="AS1137">
        <v>0.33698447134035331</v>
      </c>
      <c r="AT1137">
        <v>0.94387017664759121</v>
      </c>
      <c r="AU1137">
        <v>0</v>
      </c>
    </row>
    <row r="1138" spans="4:47" x14ac:dyDescent="0.25">
      <c r="D1138" s="8">
        <v>1134</v>
      </c>
      <c r="E1138" s="8">
        <f t="shared" ca="1" si="129"/>
        <v>0.72982973349202662</v>
      </c>
      <c r="F1138" s="21">
        <f t="shared" ca="1" si="130"/>
        <v>51.643237252939265</v>
      </c>
      <c r="H1138" s="8">
        <v>1134</v>
      </c>
      <c r="I1138" s="21">
        <f t="shared" ca="1" si="131"/>
        <v>0.56074822202924446</v>
      </c>
      <c r="J1138" s="21">
        <f t="shared" ca="1" si="132"/>
        <v>25.546970532506379</v>
      </c>
      <c r="R1138" s="1"/>
      <c r="AF1138">
        <v>1128</v>
      </c>
      <c r="AG1138">
        <v>1</v>
      </c>
      <c r="AH1138">
        <v>1</v>
      </c>
      <c r="AI1138">
        <v>0.93076464006627513</v>
      </c>
      <c r="AJ1138">
        <v>0.65486566241549249</v>
      </c>
      <c r="AK1138">
        <v>1</v>
      </c>
      <c r="AL1138">
        <v>1</v>
      </c>
      <c r="AM1138">
        <v>1</v>
      </c>
      <c r="AN1138">
        <v>0.711443084963849</v>
      </c>
      <c r="AO1138">
        <v>1</v>
      </c>
      <c r="AP1138">
        <v>1</v>
      </c>
      <c r="AQ1138">
        <v>1</v>
      </c>
      <c r="AR1138">
        <v>1</v>
      </c>
      <c r="AS1138">
        <v>0.65486566241549249</v>
      </c>
      <c r="AT1138">
        <v>0.94124495711890033</v>
      </c>
      <c r="AU1138">
        <v>0</v>
      </c>
    </row>
    <row r="1139" spans="4:47" x14ac:dyDescent="0.25">
      <c r="D1139" s="8">
        <v>1135</v>
      </c>
      <c r="E1139" s="8">
        <f t="shared" ca="1" si="129"/>
        <v>0.5088943723901409</v>
      </c>
      <c r="F1139" s="21">
        <f t="shared" ca="1" si="130"/>
        <v>98.789669086120682</v>
      </c>
      <c r="H1139" s="8">
        <v>1135</v>
      </c>
      <c r="I1139" s="21">
        <f t="shared" ca="1" si="131"/>
        <v>0.45287250552763469</v>
      </c>
      <c r="J1139" s="21">
        <f t="shared" ca="1" si="132"/>
        <v>17.921655921587856</v>
      </c>
      <c r="R1139" s="1"/>
      <c r="AF1139">
        <v>1129</v>
      </c>
      <c r="AG1139">
        <v>1</v>
      </c>
      <c r="AH1139">
        <v>0.27421990262726986</v>
      </c>
      <c r="AI1139">
        <v>0</v>
      </c>
      <c r="AJ1139">
        <v>0.65510674243681322</v>
      </c>
      <c r="AK1139">
        <v>1</v>
      </c>
      <c r="AL1139">
        <v>9.6125830801611304E-3</v>
      </c>
      <c r="AM1139">
        <v>0.55288323325470212</v>
      </c>
      <c r="AN1139">
        <v>1</v>
      </c>
      <c r="AO1139">
        <v>9.0881029694476947E-3</v>
      </c>
      <c r="AP1139">
        <v>0</v>
      </c>
      <c r="AQ1139">
        <v>0.98828429529676209</v>
      </c>
      <c r="AR1139">
        <v>0.90743708294007042</v>
      </c>
      <c r="AS1139">
        <v>0</v>
      </c>
      <c r="AT1139">
        <v>0.53646805147697818</v>
      </c>
      <c r="AU1139">
        <v>2</v>
      </c>
    </row>
    <row r="1140" spans="4:47" x14ac:dyDescent="0.25">
      <c r="D1140" s="8">
        <v>1136</v>
      </c>
      <c r="E1140" s="8">
        <f t="shared" ca="1" si="129"/>
        <v>0.70035585550884716</v>
      </c>
      <c r="F1140" s="21">
        <f t="shared" ca="1" si="130"/>
        <v>57.33522507301894</v>
      </c>
      <c r="H1140" s="8">
        <v>1136</v>
      </c>
      <c r="I1140" s="21">
        <f t="shared" ca="1" si="131"/>
        <v>0.94789025929152315</v>
      </c>
      <c r="J1140" s="21">
        <f t="shared" ca="1" si="132"/>
        <v>66.920107769212009</v>
      </c>
      <c r="R1140" s="1"/>
      <c r="AF1140">
        <v>1130</v>
      </c>
      <c r="AG1140">
        <v>0.97807914554563935</v>
      </c>
      <c r="AH1140">
        <v>1</v>
      </c>
      <c r="AI1140">
        <v>1</v>
      </c>
      <c r="AJ1140">
        <v>1</v>
      </c>
      <c r="AK1140">
        <v>1</v>
      </c>
      <c r="AL1140">
        <v>9.0015791276528034E-2</v>
      </c>
      <c r="AM1140">
        <v>0.42788787879333307</v>
      </c>
      <c r="AN1140">
        <v>1</v>
      </c>
      <c r="AO1140">
        <v>1</v>
      </c>
      <c r="AP1140">
        <v>1</v>
      </c>
      <c r="AQ1140">
        <v>1</v>
      </c>
      <c r="AR1140">
        <v>1.1725083516202791E-2</v>
      </c>
      <c r="AS1140">
        <v>1.1725083516202791E-2</v>
      </c>
      <c r="AT1140">
        <v>0.79081898378577065</v>
      </c>
      <c r="AU1140">
        <v>0</v>
      </c>
    </row>
    <row r="1141" spans="4:47" x14ac:dyDescent="0.25">
      <c r="D1141" s="8">
        <v>1137</v>
      </c>
      <c r="E1141" s="8">
        <f t="shared" ca="1" si="129"/>
        <v>0.64205993825961827</v>
      </c>
      <c r="F1141" s="21">
        <f t="shared" ca="1" si="130"/>
        <v>69.027579887944654</v>
      </c>
      <c r="H1141" s="8">
        <v>1137</v>
      </c>
      <c r="I1141" s="21">
        <f t="shared" ca="1" si="131"/>
        <v>0.37408472684754135</v>
      </c>
      <c r="J1141" s="21">
        <f t="shared" ca="1" si="132"/>
        <v>12.225395647671636</v>
      </c>
      <c r="R1141" s="1"/>
      <c r="AF1141">
        <v>1131</v>
      </c>
      <c r="AG1141">
        <v>1</v>
      </c>
      <c r="AH1141">
        <v>1</v>
      </c>
      <c r="AI1141">
        <v>1</v>
      </c>
      <c r="AJ1141">
        <v>0.79345211126613624</v>
      </c>
      <c r="AK1141">
        <v>0</v>
      </c>
      <c r="AL1141">
        <v>0.69856995392692622</v>
      </c>
      <c r="AM1141">
        <v>1</v>
      </c>
      <c r="AN1141">
        <v>1</v>
      </c>
      <c r="AO1141">
        <v>0.24310145254057716</v>
      </c>
      <c r="AP1141">
        <v>0</v>
      </c>
      <c r="AQ1141">
        <v>0.54002002417837502</v>
      </c>
      <c r="AR1141">
        <v>0.8391183569148134</v>
      </c>
      <c r="AS1141">
        <v>0</v>
      </c>
      <c r="AT1141">
        <v>0.67470404197731415</v>
      </c>
      <c r="AU1141">
        <v>2</v>
      </c>
    </row>
    <row r="1142" spans="4:47" x14ac:dyDescent="0.25">
      <c r="D1142" s="8">
        <v>1138</v>
      </c>
      <c r="E1142" s="8">
        <f t="shared" ca="1" si="129"/>
        <v>0.66603415648917341</v>
      </c>
      <c r="F1142" s="21">
        <f t="shared" ca="1" si="130"/>
        <v>64.141782748476402</v>
      </c>
      <c r="H1142" s="8">
        <v>1138</v>
      </c>
      <c r="I1142" s="21">
        <f t="shared" ca="1" si="131"/>
        <v>0.74179626722568059</v>
      </c>
      <c r="J1142" s="21">
        <f t="shared" ca="1" si="132"/>
        <v>39.489932395901207</v>
      </c>
      <c r="R1142" s="1"/>
      <c r="AF1142">
        <v>1132</v>
      </c>
      <c r="AG1142">
        <v>1</v>
      </c>
      <c r="AH1142">
        <v>1</v>
      </c>
      <c r="AI1142">
        <v>1</v>
      </c>
      <c r="AJ1142">
        <v>5.7163583704338335E-2</v>
      </c>
      <c r="AK1142">
        <v>0.23214811046097067</v>
      </c>
      <c r="AL1142">
        <v>1</v>
      </c>
      <c r="AM1142">
        <v>1</v>
      </c>
      <c r="AN1142">
        <v>1</v>
      </c>
      <c r="AO1142">
        <v>1</v>
      </c>
      <c r="AP1142">
        <v>1</v>
      </c>
      <c r="AQ1142">
        <v>1</v>
      </c>
      <c r="AR1142">
        <v>1</v>
      </c>
      <c r="AS1142">
        <v>5.7163583704338335E-2</v>
      </c>
      <c r="AT1142">
        <v>0.8572917779052609</v>
      </c>
      <c r="AU1142">
        <v>0</v>
      </c>
    </row>
    <row r="1143" spans="4:47" x14ac:dyDescent="0.25">
      <c r="D1143" s="8">
        <v>1139</v>
      </c>
      <c r="E1143" s="8">
        <f t="shared" ca="1" si="129"/>
        <v>0.8978241863953067</v>
      </c>
      <c r="F1143" s="21">
        <f t="shared" ca="1" si="130"/>
        <v>20.757091051434994</v>
      </c>
      <c r="H1143" s="8">
        <v>1139</v>
      </c>
      <c r="I1143" s="21">
        <f t="shared" ca="1" si="131"/>
        <v>0.43250203186610092</v>
      </c>
      <c r="J1143" s="21">
        <f t="shared" ca="1" si="132"/>
        <v>16.471201631452647</v>
      </c>
      <c r="R1143" s="1"/>
      <c r="AF1143">
        <v>1133</v>
      </c>
      <c r="AG1143">
        <v>1</v>
      </c>
      <c r="AH1143">
        <v>0.71674319825381516</v>
      </c>
      <c r="AI1143">
        <v>1</v>
      </c>
      <c r="AJ1143">
        <v>1</v>
      </c>
      <c r="AK1143">
        <v>0.19242399326979084</v>
      </c>
      <c r="AL1143">
        <v>0.42163818202655723</v>
      </c>
      <c r="AM1143">
        <v>0</v>
      </c>
      <c r="AN1143">
        <v>0.3657807046409054</v>
      </c>
      <c r="AO1143">
        <v>1</v>
      </c>
      <c r="AP1143">
        <v>0.99265497634464295</v>
      </c>
      <c r="AQ1143">
        <v>0.39497947295482544</v>
      </c>
      <c r="AR1143">
        <v>0.44145113998069241</v>
      </c>
      <c r="AS1143">
        <v>0</v>
      </c>
      <c r="AT1143">
        <v>0.62555883408730217</v>
      </c>
      <c r="AU1143">
        <v>1</v>
      </c>
    </row>
    <row r="1144" spans="4:47" x14ac:dyDescent="0.25">
      <c r="D1144" s="8">
        <v>1140</v>
      </c>
      <c r="E1144" s="8">
        <f t="shared" ca="1" si="129"/>
        <v>0.55978410692278158</v>
      </c>
      <c r="F1144" s="21">
        <f t="shared" ca="1" si="130"/>
        <v>86.808890903737662</v>
      </c>
      <c r="H1144" s="8">
        <v>1140</v>
      </c>
      <c r="I1144" s="21">
        <f t="shared" ca="1" si="131"/>
        <v>0.42287560454704787</v>
      </c>
      <c r="J1144" s="21">
        <f t="shared" ca="1" si="132"/>
        <v>15.781549310833981</v>
      </c>
      <c r="R1144" s="1"/>
      <c r="AF1144">
        <v>1134</v>
      </c>
      <c r="AG1144">
        <v>0</v>
      </c>
      <c r="AH1144">
        <v>0.73825980303081451</v>
      </c>
      <c r="AI1144">
        <v>1</v>
      </c>
      <c r="AJ1144">
        <v>1</v>
      </c>
      <c r="AK1144">
        <v>1</v>
      </c>
      <c r="AL1144">
        <v>1</v>
      </c>
      <c r="AM1144">
        <v>1</v>
      </c>
      <c r="AN1144">
        <v>1</v>
      </c>
      <c r="AO1144">
        <v>0.16603628575176116</v>
      </c>
      <c r="AP1144">
        <v>0.9463549764120891</v>
      </c>
      <c r="AQ1144">
        <v>1</v>
      </c>
      <c r="AR1144">
        <v>0.43797187685202282</v>
      </c>
      <c r="AS1144">
        <v>0</v>
      </c>
      <c r="AT1144">
        <v>0.77415478221535095</v>
      </c>
      <c r="AU1144">
        <v>1</v>
      </c>
    </row>
    <row r="1145" spans="4:47" x14ac:dyDescent="0.25">
      <c r="D1145" s="8">
        <v>1141</v>
      </c>
      <c r="E1145" s="8">
        <f t="shared" ca="1" si="129"/>
        <v>0.86619394509403935</v>
      </c>
      <c r="F1145" s="21">
        <f t="shared" ca="1" si="130"/>
        <v>26.4977354723502</v>
      </c>
      <c r="H1145" s="8">
        <v>1141</v>
      </c>
      <c r="I1145" s="21">
        <f t="shared" ca="1" si="131"/>
        <v>0.94307976480052891</v>
      </c>
      <c r="J1145" s="21">
        <f t="shared" ca="1" si="132"/>
        <v>65.69542517084723</v>
      </c>
      <c r="R1145" s="1"/>
      <c r="AF1145">
        <v>1135</v>
      </c>
      <c r="AG1145">
        <v>1</v>
      </c>
      <c r="AH1145">
        <v>0.76099172037642604</v>
      </c>
      <c r="AI1145">
        <v>0.65061648648359904</v>
      </c>
      <c r="AJ1145">
        <v>1</v>
      </c>
      <c r="AK1145">
        <v>1</v>
      </c>
      <c r="AL1145">
        <v>2.6699293159617811E-2</v>
      </c>
      <c r="AM1145">
        <v>0.75059382264660068</v>
      </c>
      <c r="AN1145">
        <v>1</v>
      </c>
      <c r="AO1145">
        <v>1</v>
      </c>
      <c r="AP1145">
        <v>0.94457502006867622</v>
      </c>
      <c r="AQ1145">
        <v>0.11489538719979464</v>
      </c>
      <c r="AR1145">
        <v>1</v>
      </c>
      <c r="AS1145">
        <v>2.6699293159617811E-2</v>
      </c>
      <c r="AT1145">
        <v>0.77335603777119855</v>
      </c>
      <c r="AU1145">
        <v>0</v>
      </c>
    </row>
    <row r="1146" spans="4:47" x14ac:dyDescent="0.25">
      <c r="D1146" s="8">
        <v>1142</v>
      </c>
      <c r="E1146" s="8">
        <f t="shared" ca="1" si="129"/>
        <v>0.93299552154689436</v>
      </c>
      <c r="F1146" s="21">
        <f t="shared" ca="1" si="130"/>
        <v>14.269774417339198</v>
      </c>
      <c r="H1146" s="8">
        <v>1142</v>
      </c>
      <c r="I1146" s="21">
        <f t="shared" ca="1" si="131"/>
        <v>0.71040508749445685</v>
      </c>
      <c r="J1146" s="21">
        <f t="shared" ca="1" si="132"/>
        <v>36.838533948206148</v>
      </c>
      <c r="R1146" s="1"/>
      <c r="AF1146">
        <v>1136</v>
      </c>
      <c r="AG1146">
        <v>0.88609731257278213</v>
      </c>
      <c r="AH1146">
        <v>0.39943146204417906</v>
      </c>
      <c r="AI1146">
        <v>1</v>
      </c>
      <c r="AJ1146">
        <v>0.91376052799993579</v>
      </c>
      <c r="AK1146">
        <v>0</v>
      </c>
      <c r="AL1146">
        <v>0.31499452250500326</v>
      </c>
      <c r="AM1146">
        <v>0.34003699687027911</v>
      </c>
      <c r="AN1146">
        <v>1</v>
      </c>
      <c r="AO1146">
        <v>1</v>
      </c>
      <c r="AP1146">
        <v>0.70780777476207846</v>
      </c>
      <c r="AQ1146">
        <v>0</v>
      </c>
      <c r="AR1146">
        <v>0.82289705277869341</v>
      </c>
      <c r="AS1146">
        <v>0</v>
      </c>
      <c r="AT1146">
        <v>0.61783217999694251</v>
      </c>
      <c r="AU1146">
        <v>2</v>
      </c>
    </row>
    <row r="1147" spans="4:47" x14ac:dyDescent="0.25">
      <c r="D1147" s="8">
        <v>1143</v>
      </c>
      <c r="E1147" s="8">
        <f t="shared" ca="1" si="129"/>
        <v>0.53486713108840145</v>
      </c>
      <c r="F1147" s="21">
        <f t="shared" ca="1" si="130"/>
        <v>92.566580421121003</v>
      </c>
      <c r="H1147" s="8">
        <v>1143</v>
      </c>
      <c r="I1147" s="21">
        <f t="shared" ca="1" si="131"/>
        <v>6.1767430088193409E-2</v>
      </c>
      <c r="J1147" s="21">
        <f t="shared" ca="1" si="132"/>
        <v>22.041264841789584</v>
      </c>
      <c r="R1147" s="1"/>
      <c r="AF1147">
        <v>1137</v>
      </c>
      <c r="AG1147">
        <v>1</v>
      </c>
      <c r="AH1147">
        <v>1</v>
      </c>
      <c r="AI1147">
        <v>0.78291470046491252</v>
      </c>
      <c r="AJ1147">
        <v>0</v>
      </c>
      <c r="AK1147">
        <v>0.55648095896908822</v>
      </c>
      <c r="AL1147">
        <v>1</v>
      </c>
      <c r="AM1147">
        <v>1</v>
      </c>
      <c r="AN1147">
        <v>0.98818830495527499</v>
      </c>
      <c r="AO1147">
        <v>0.72739148626715178</v>
      </c>
      <c r="AP1147">
        <v>1</v>
      </c>
      <c r="AQ1147">
        <v>1</v>
      </c>
      <c r="AR1147">
        <v>1</v>
      </c>
      <c r="AS1147">
        <v>0</v>
      </c>
      <c r="AT1147">
        <v>0.83829273283310168</v>
      </c>
      <c r="AU1147">
        <v>1</v>
      </c>
    </row>
    <row r="1148" spans="4:47" x14ac:dyDescent="0.25">
      <c r="D1148" s="8">
        <v>1144</v>
      </c>
      <c r="E1148" s="8">
        <f t="shared" ca="1" si="129"/>
        <v>0.11178338257006715</v>
      </c>
      <c r="F1148" s="21">
        <f t="shared" ca="1" si="130"/>
        <v>268.60295474638122</v>
      </c>
      <c r="H1148" s="8">
        <v>1144</v>
      </c>
      <c r="I1148" s="21">
        <f t="shared" ca="1" si="131"/>
        <v>0.27014986703221311</v>
      </c>
      <c r="J1148" s="21">
        <f t="shared" ca="1" si="132"/>
        <v>4.0369936237321689</v>
      </c>
      <c r="R1148" s="1"/>
      <c r="AF1148">
        <v>1138</v>
      </c>
      <c r="AG1148">
        <v>4.1874639251487211E-2</v>
      </c>
      <c r="AH1148">
        <v>1</v>
      </c>
      <c r="AI1148">
        <v>1</v>
      </c>
      <c r="AJ1148">
        <v>1</v>
      </c>
      <c r="AK1148">
        <v>1</v>
      </c>
      <c r="AL1148">
        <v>0.71534725702998303</v>
      </c>
      <c r="AM1148">
        <v>0</v>
      </c>
      <c r="AN1148">
        <v>0.35795039521772487</v>
      </c>
      <c r="AO1148">
        <v>1</v>
      </c>
      <c r="AP1148">
        <v>1</v>
      </c>
      <c r="AQ1148">
        <v>1</v>
      </c>
      <c r="AR1148">
        <v>1</v>
      </c>
      <c r="AS1148">
        <v>0</v>
      </c>
      <c r="AT1148">
        <v>0.75576710624505494</v>
      </c>
      <c r="AU1148">
        <v>1</v>
      </c>
    </row>
    <row r="1149" spans="4:47" x14ac:dyDescent="0.25">
      <c r="D1149" s="8">
        <v>1145</v>
      </c>
      <c r="E1149" s="8">
        <f t="shared" ca="1" si="129"/>
        <v>0.98002475212911244</v>
      </c>
      <c r="F1149" s="21">
        <f t="shared" ca="1" si="130"/>
        <v>4.9960526905972387</v>
      </c>
      <c r="H1149" s="8">
        <v>1145</v>
      </c>
      <c r="I1149" s="21">
        <f t="shared" ca="1" si="131"/>
        <v>0.49359481216284895</v>
      </c>
      <c r="J1149" s="21">
        <f t="shared" ca="1" si="132"/>
        <v>20.79867382369941</v>
      </c>
      <c r="R1149" s="1"/>
      <c r="AF1149">
        <v>1139</v>
      </c>
      <c r="AG1149">
        <v>0.18716787663358828</v>
      </c>
      <c r="AH1149">
        <v>0.83856862490600703</v>
      </c>
      <c r="AI1149">
        <v>1</v>
      </c>
      <c r="AJ1149">
        <v>1</v>
      </c>
      <c r="AK1149">
        <v>1</v>
      </c>
      <c r="AL1149">
        <v>1</v>
      </c>
      <c r="AM1149">
        <v>1</v>
      </c>
      <c r="AN1149">
        <v>0.38251973868600253</v>
      </c>
      <c r="AO1149">
        <v>0</v>
      </c>
      <c r="AP1149">
        <v>0</v>
      </c>
      <c r="AQ1149">
        <v>0.13146346921081811</v>
      </c>
      <c r="AR1149">
        <v>1</v>
      </c>
      <c r="AS1149">
        <v>0</v>
      </c>
      <c r="AT1149">
        <v>0.62762778533863028</v>
      </c>
      <c r="AU1149">
        <v>2</v>
      </c>
    </row>
    <row r="1150" spans="4:47" x14ac:dyDescent="0.25">
      <c r="D1150" s="8">
        <v>1146</v>
      </c>
      <c r="E1150" s="8">
        <f t="shared" ca="1" si="129"/>
        <v>0.28624228630749637</v>
      </c>
      <c r="F1150" s="21">
        <f t="shared" ca="1" si="130"/>
        <v>166.79057037745022</v>
      </c>
      <c r="H1150" s="8">
        <v>1146</v>
      </c>
      <c r="I1150" s="21">
        <f t="shared" ca="1" si="131"/>
        <v>0.7554424203694845</v>
      </c>
      <c r="J1150" s="21">
        <f t="shared" ca="1" si="132"/>
        <v>40.693677873971126</v>
      </c>
      <c r="R1150" s="1"/>
      <c r="AF1150">
        <v>1140</v>
      </c>
      <c r="AG1150">
        <v>1</v>
      </c>
      <c r="AH1150">
        <v>1</v>
      </c>
      <c r="AI1150">
        <v>0.52581948574163928</v>
      </c>
      <c r="AJ1150">
        <v>0.48339097365824274</v>
      </c>
      <c r="AK1150">
        <v>0.33851968153260625</v>
      </c>
      <c r="AL1150">
        <v>1</v>
      </c>
      <c r="AM1150">
        <v>1</v>
      </c>
      <c r="AN1150">
        <v>1</v>
      </c>
      <c r="AO1150">
        <v>1</v>
      </c>
      <c r="AP1150">
        <v>1</v>
      </c>
      <c r="AQ1150">
        <v>0.79287360494248182</v>
      </c>
      <c r="AR1150">
        <v>1</v>
      </c>
      <c r="AS1150">
        <v>0.33851968153260625</v>
      </c>
      <c r="AT1150">
        <v>0.8440615110781462</v>
      </c>
      <c r="AU1150">
        <v>0</v>
      </c>
    </row>
    <row r="1151" spans="4:47" x14ac:dyDescent="0.25">
      <c r="D1151" s="8">
        <v>1147</v>
      </c>
      <c r="E1151" s="8">
        <f t="shared" ca="1" si="129"/>
        <v>1.5585745633519887E-2</v>
      </c>
      <c r="F1151" s="21">
        <f t="shared" ca="1" si="130"/>
        <v>463.33112185675208</v>
      </c>
      <c r="H1151" s="8">
        <v>1147</v>
      </c>
      <c r="I1151" s="21">
        <f t="shared" ca="1" si="131"/>
        <v>0.4582829464616599</v>
      </c>
      <c r="J1151" s="21">
        <f t="shared" ca="1" si="132"/>
        <v>18.30525686861014</v>
      </c>
      <c r="R1151" s="1"/>
      <c r="AF1151">
        <v>1141</v>
      </c>
      <c r="AG1151">
        <v>1</v>
      </c>
      <c r="AH1151">
        <v>1</v>
      </c>
      <c r="AI1151">
        <v>1</v>
      </c>
      <c r="AJ1151">
        <v>1</v>
      </c>
      <c r="AK1151">
        <v>1</v>
      </c>
      <c r="AL1151">
        <v>1</v>
      </c>
      <c r="AM1151">
        <v>1</v>
      </c>
      <c r="AN1151">
        <v>1</v>
      </c>
      <c r="AO1151">
        <v>0.66989867280911619</v>
      </c>
      <c r="AP1151">
        <v>1</v>
      </c>
      <c r="AQ1151">
        <v>1</v>
      </c>
      <c r="AR1151">
        <v>0.17047881956246019</v>
      </c>
      <c r="AS1151">
        <v>0.17047881956246019</v>
      </c>
      <c r="AT1151">
        <v>0.90241590024851992</v>
      </c>
      <c r="AU1151">
        <v>0</v>
      </c>
    </row>
    <row r="1152" spans="4:47" x14ac:dyDescent="0.25">
      <c r="D1152" s="8">
        <v>1148</v>
      </c>
      <c r="E1152" s="8">
        <f t="shared" ca="1" si="129"/>
        <v>0.12571929808980964</v>
      </c>
      <c r="F1152" s="21">
        <f t="shared" ca="1" si="130"/>
        <v>256.31059212953022</v>
      </c>
      <c r="H1152" s="8">
        <v>1148</v>
      </c>
      <c r="I1152" s="21">
        <f t="shared" ca="1" si="131"/>
        <v>0.97557034079631444</v>
      </c>
      <c r="J1152" s="21">
        <f t="shared" ca="1" si="132"/>
        <v>76.620187693118837</v>
      </c>
      <c r="R1152" s="1"/>
      <c r="AF1152">
        <v>1142</v>
      </c>
      <c r="AG1152">
        <v>0</v>
      </c>
      <c r="AH1152">
        <v>0.68921540476964893</v>
      </c>
      <c r="AI1152">
        <v>1</v>
      </c>
      <c r="AJ1152">
        <v>1</v>
      </c>
      <c r="AK1152">
        <v>1</v>
      </c>
      <c r="AL1152">
        <v>1</v>
      </c>
      <c r="AM1152">
        <v>1</v>
      </c>
      <c r="AN1152">
        <v>1</v>
      </c>
      <c r="AO1152">
        <v>0.9273087273914522</v>
      </c>
      <c r="AP1152">
        <v>0.55165684970181184</v>
      </c>
      <c r="AQ1152">
        <v>0</v>
      </c>
      <c r="AR1152">
        <v>0.23334195722347958</v>
      </c>
      <c r="AS1152">
        <v>0</v>
      </c>
      <c r="AT1152">
        <v>0.69986919498624045</v>
      </c>
      <c r="AU1152">
        <v>2</v>
      </c>
    </row>
    <row r="1153" spans="4:47" x14ac:dyDescent="0.25">
      <c r="D1153" s="8">
        <v>1149</v>
      </c>
      <c r="E1153" s="8">
        <f t="shared" ca="1" si="129"/>
        <v>0.62078534841199029</v>
      </c>
      <c r="F1153" s="21">
        <f t="shared" ca="1" si="130"/>
        <v>73.465139093771114</v>
      </c>
      <c r="H1153" s="8">
        <v>1149</v>
      </c>
      <c r="I1153" s="21">
        <f t="shared" ca="1" si="131"/>
        <v>0.95868973101835198</v>
      </c>
      <c r="J1153" s="21">
        <f t="shared" ca="1" si="132"/>
        <v>70.03873608195201</v>
      </c>
      <c r="R1153" s="1"/>
      <c r="AF1153">
        <v>1143</v>
      </c>
      <c r="AG1153">
        <v>0.86599126669288151</v>
      </c>
      <c r="AH1153">
        <v>0.34280930486446387</v>
      </c>
      <c r="AI1153">
        <v>0</v>
      </c>
      <c r="AJ1153">
        <v>0.832918509675316</v>
      </c>
      <c r="AK1153">
        <v>1</v>
      </c>
      <c r="AL1153">
        <v>1</v>
      </c>
      <c r="AM1153">
        <v>1</v>
      </c>
      <c r="AN1153">
        <v>1</v>
      </c>
      <c r="AO1153">
        <v>1</v>
      </c>
      <c r="AP1153">
        <v>0.33703151342835497</v>
      </c>
      <c r="AQ1153">
        <v>0</v>
      </c>
      <c r="AR1153">
        <v>0.75750020279872021</v>
      </c>
      <c r="AS1153">
        <v>0</v>
      </c>
      <c r="AT1153">
        <v>0.68044500903283045</v>
      </c>
      <c r="AU1153">
        <v>2</v>
      </c>
    </row>
    <row r="1154" spans="4:47" x14ac:dyDescent="0.25">
      <c r="D1154" s="8">
        <v>1150</v>
      </c>
      <c r="E1154" s="8">
        <f t="shared" ca="1" si="129"/>
        <v>0.47590618276246055</v>
      </c>
      <c r="F1154" s="21">
        <f t="shared" ca="1" si="130"/>
        <v>107.06114714387991</v>
      </c>
      <c r="H1154" s="8">
        <v>1150</v>
      </c>
      <c r="I1154" s="21">
        <f t="shared" ca="1" si="131"/>
        <v>0.72430468905631462</v>
      </c>
      <c r="J1154" s="21">
        <f t="shared" ca="1" si="132"/>
        <v>37.994081576192272</v>
      </c>
      <c r="R1154" s="1"/>
      <c r="AF1154">
        <v>1144</v>
      </c>
      <c r="AG1154">
        <v>0.30902900400331185</v>
      </c>
      <c r="AH1154">
        <v>0.72387154074905469</v>
      </c>
      <c r="AI1154">
        <v>0.44400242488406927</v>
      </c>
      <c r="AJ1154">
        <v>0</v>
      </c>
      <c r="AK1154">
        <v>0.90236914301109916</v>
      </c>
      <c r="AL1154">
        <v>1</v>
      </c>
      <c r="AM1154">
        <v>1</v>
      </c>
      <c r="AN1154">
        <v>1</v>
      </c>
      <c r="AO1154">
        <v>1</v>
      </c>
      <c r="AP1154">
        <v>1</v>
      </c>
      <c r="AQ1154">
        <v>1</v>
      </c>
      <c r="AR1154">
        <v>1</v>
      </c>
      <c r="AS1154">
        <v>0</v>
      </c>
      <c r="AT1154">
        <v>0.7824269064926751</v>
      </c>
      <c r="AU1154">
        <v>1</v>
      </c>
    </row>
    <row r="1155" spans="4:47" x14ac:dyDescent="0.25">
      <c r="D1155" s="8">
        <v>1151</v>
      </c>
      <c r="E1155" s="8">
        <f t="shared" ca="1" si="129"/>
        <v>0.8922696786679094</v>
      </c>
      <c r="F1155" s="21">
        <f t="shared" ca="1" si="130"/>
        <v>21.768707428280358</v>
      </c>
      <c r="H1155" s="8">
        <v>1151</v>
      </c>
      <c r="I1155" s="21">
        <f t="shared" ca="1" si="131"/>
        <v>0.30958514414346017</v>
      </c>
      <c r="J1155" s="21">
        <f t="shared" ca="1" si="132"/>
        <v>7.2789290859922779</v>
      </c>
      <c r="R1155" s="1"/>
      <c r="AF1155">
        <v>1145</v>
      </c>
      <c r="AG1155">
        <v>0</v>
      </c>
      <c r="AH1155">
        <v>0.98203336804778829</v>
      </c>
      <c r="AI1155">
        <v>1</v>
      </c>
      <c r="AJ1155">
        <v>1</v>
      </c>
      <c r="AK1155">
        <v>1</v>
      </c>
      <c r="AL1155">
        <v>1</v>
      </c>
      <c r="AM1155">
        <v>1</v>
      </c>
      <c r="AN1155">
        <v>1</v>
      </c>
      <c r="AO1155">
        <v>0.23768630184858922</v>
      </c>
      <c r="AP1155">
        <v>1</v>
      </c>
      <c r="AQ1155">
        <v>1</v>
      </c>
      <c r="AR1155">
        <v>0.91802776361615657</v>
      </c>
      <c r="AS1155">
        <v>0</v>
      </c>
      <c r="AT1155">
        <v>0.84407228502163456</v>
      </c>
      <c r="AU1155">
        <v>1</v>
      </c>
    </row>
    <row r="1156" spans="4:47" x14ac:dyDescent="0.25">
      <c r="D1156" s="8">
        <v>1152</v>
      </c>
      <c r="E1156" s="8">
        <f t="shared" ca="1" si="129"/>
        <v>9.5235956236342512E-2</v>
      </c>
      <c r="F1156" s="21">
        <f t="shared" ca="1" si="130"/>
        <v>285.20698767510538</v>
      </c>
      <c r="H1156" s="8">
        <v>1152</v>
      </c>
      <c r="I1156" s="21">
        <f t="shared" ca="1" si="131"/>
        <v>0.71691965254105638</v>
      </c>
      <c r="J1156" s="21">
        <f t="shared" ca="1" si="132"/>
        <v>37.376727305050565</v>
      </c>
      <c r="R1156" s="1"/>
      <c r="AF1156">
        <v>1146</v>
      </c>
      <c r="AG1156">
        <v>1</v>
      </c>
      <c r="AH1156">
        <v>1</v>
      </c>
      <c r="AI1156">
        <v>1</v>
      </c>
      <c r="AJ1156">
        <v>1</v>
      </c>
      <c r="AK1156">
        <v>1</v>
      </c>
      <c r="AL1156">
        <v>1</v>
      </c>
      <c r="AM1156">
        <v>1</v>
      </c>
      <c r="AN1156">
        <v>1</v>
      </c>
      <c r="AO1156">
        <v>0.87150255814558475</v>
      </c>
      <c r="AP1156">
        <v>0</v>
      </c>
      <c r="AQ1156">
        <v>0.81891699872479273</v>
      </c>
      <c r="AR1156">
        <v>0.34019677205839299</v>
      </c>
      <c r="AS1156">
        <v>0</v>
      </c>
      <c r="AT1156">
        <v>0.83358544284909997</v>
      </c>
      <c r="AU1156">
        <v>1</v>
      </c>
    </row>
    <row r="1157" spans="4:47" x14ac:dyDescent="0.25">
      <c r="D1157" s="8">
        <v>1153</v>
      </c>
      <c r="E1157" s="8">
        <f t="shared" ca="1" si="129"/>
        <v>0.7630539965939569</v>
      </c>
      <c r="F1157" s="21">
        <f t="shared" ca="1" si="130"/>
        <v>45.368621459154824</v>
      </c>
      <c r="H1157" s="8">
        <v>1153</v>
      </c>
      <c r="I1157" s="21">
        <f t="shared" ca="1" si="131"/>
        <v>0.11033378947232075</v>
      </c>
      <c r="J1157" s="21">
        <f t="shared" ca="1" si="132"/>
        <v>13.177005365462591</v>
      </c>
      <c r="R1157" s="1"/>
      <c r="AF1157">
        <v>1147</v>
      </c>
      <c r="AG1157">
        <v>0.45359658426346988</v>
      </c>
      <c r="AH1157">
        <v>1</v>
      </c>
      <c r="AI1157">
        <v>1</v>
      </c>
      <c r="AJ1157">
        <v>0.88005090236353378</v>
      </c>
      <c r="AK1157">
        <v>0.68679271541810938</v>
      </c>
      <c r="AL1157">
        <v>1</v>
      </c>
      <c r="AM1157">
        <v>1</v>
      </c>
      <c r="AN1157">
        <v>1</v>
      </c>
      <c r="AO1157">
        <v>1</v>
      </c>
      <c r="AP1157">
        <v>1</v>
      </c>
      <c r="AQ1157">
        <v>1</v>
      </c>
      <c r="AR1157">
        <v>1</v>
      </c>
      <c r="AS1157">
        <v>0.45359658426346988</v>
      </c>
      <c r="AT1157">
        <v>0.91713313797543827</v>
      </c>
      <c r="AU1157">
        <v>0</v>
      </c>
    </row>
    <row r="1158" spans="4:47" x14ac:dyDescent="0.25">
      <c r="D1158" s="8">
        <v>1154</v>
      </c>
      <c r="E1158" s="8">
        <f t="shared" ref="E1158:E1221" ca="1" si="133">RAND()</f>
        <v>7.1550255658256678E-2</v>
      </c>
      <c r="F1158" s="21">
        <f t="shared" ref="F1158:F1221" ca="1" si="134">$B$6*(-LN(E1158))^(1/$B$7)</f>
        <v>314.43243212682933</v>
      </c>
      <c r="H1158" s="8">
        <v>1154</v>
      </c>
      <c r="I1158" s="21">
        <f t="shared" ref="I1158:I1221" ca="1" si="135">RAND()</f>
        <v>0.70284907956120046</v>
      </c>
      <c r="J1158" s="21">
        <f t="shared" ref="J1158:J1221" ca="1" si="136">ABS(NORMINV(I1158,$B$11,$B$13))</f>
        <v>36.221365773896373</v>
      </c>
      <c r="R1158" s="1"/>
      <c r="AF1158">
        <v>1148</v>
      </c>
      <c r="AG1158">
        <v>1</v>
      </c>
      <c r="AH1158">
        <v>0.64634837690079749</v>
      </c>
      <c r="AI1158">
        <v>1</v>
      </c>
      <c r="AJ1158">
        <v>1</v>
      </c>
      <c r="AK1158">
        <v>1</v>
      </c>
      <c r="AL1158">
        <v>1</v>
      </c>
      <c r="AM1158">
        <v>1</v>
      </c>
      <c r="AN1158">
        <v>1</v>
      </c>
      <c r="AO1158">
        <v>1</v>
      </c>
      <c r="AP1158">
        <v>0.14360502409427653</v>
      </c>
      <c r="AQ1158">
        <v>0</v>
      </c>
      <c r="AR1158">
        <v>0.43320870934046746</v>
      </c>
      <c r="AS1158">
        <v>0</v>
      </c>
      <c r="AT1158">
        <v>0.76980542545123121</v>
      </c>
      <c r="AU1158">
        <v>1</v>
      </c>
    </row>
    <row r="1159" spans="4:47" x14ac:dyDescent="0.25">
      <c r="D1159" s="8">
        <v>1155</v>
      </c>
      <c r="E1159" s="8">
        <f t="shared" ca="1" si="133"/>
        <v>0.99061478381245849</v>
      </c>
      <c r="F1159" s="21">
        <f t="shared" ca="1" si="134"/>
        <v>2.6169813584358184</v>
      </c>
      <c r="H1159" s="8">
        <v>1155</v>
      </c>
      <c r="I1159" s="21">
        <f t="shared" ca="1" si="135"/>
        <v>0.53121989046173945</v>
      </c>
      <c r="J1159" s="21">
        <f t="shared" ca="1" si="136"/>
        <v>23.451990143859497</v>
      </c>
      <c r="R1159" s="1"/>
      <c r="AF1159">
        <v>1149</v>
      </c>
      <c r="AG1159">
        <v>1</v>
      </c>
      <c r="AH1159">
        <v>1</v>
      </c>
      <c r="AI1159">
        <v>1</v>
      </c>
      <c r="AJ1159">
        <v>1</v>
      </c>
      <c r="AK1159">
        <v>1</v>
      </c>
      <c r="AL1159">
        <v>1</v>
      </c>
      <c r="AM1159">
        <v>0.97807594747780147</v>
      </c>
      <c r="AN1159">
        <v>0.62397050300604595</v>
      </c>
      <c r="AO1159">
        <v>0</v>
      </c>
      <c r="AP1159">
        <v>0.79227272061219878</v>
      </c>
      <c r="AQ1159">
        <v>1</v>
      </c>
      <c r="AR1159">
        <v>1</v>
      </c>
      <c r="AS1159">
        <v>0</v>
      </c>
      <c r="AT1159">
        <v>0.86636683370952716</v>
      </c>
      <c r="AU1159">
        <v>1</v>
      </c>
    </row>
    <row r="1160" spans="4:47" x14ac:dyDescent="0.25">
      <c r="D1160" s="8">
        <v>1156</v>
      </c>
      <c r="E1160" s="8">
        <f t="shared" ca="1" si="133"/>
        <v>0.30760511905922527</v>
      </c>
      <c r="F1160" s="21">
        <f t="shared" ca="1" si="134"/>
        <v>158.59675226982077</v>
      </c>
      <c r="H1160" s="8">
        <v>1156</v>
      </c>
      <c r="I1160" s="21">
        <f t="shared" ca="1" si="135"/>
        <v>0.92997503547614846</v>
      </c>
      <c r="J1160" s="21">
        <f t="shared" ca="1" si="136"/>
        <v>62.728229747481883</v>
      </c>
      <c r="R1160" s="1"/>
      <c r="AF1160">
        <v>1150</v>
      </c>
      <c r="AG1160">
        <v>0.82059018439453679</v>
      </c>
      <c r="AH1160">
        <v>1</v>
      </c>
      <c r="AI1160">
        <v>1</v>
      </c>
      <c r="AJ1160">
        <v>1</v>
      </c>
      <c r="AK1160">
        <v>1</v>
      </c>
      <c r="AL1160">
        <v>1</v>
      </c>
      <c r="AM1160">
        <v>1</v>
      </c>
      <c r="AN1160">
        <v>1</v>
      </c>
      <c r="AO1160">
        <v>1</v>
      </c>
      <c r="AP1160">
        <v>1</v>
      </c>
      <c r="AQ1160">
        <v>1</v>
      </c>
      <c r="AR1160">
        <v>0.96339829507914765</v>
      </c>
      <c r="AS1160">
        <v>0.82059018439453679</v>
      </c>
      <c r="AT1160">
        <v>0.98165381606488822</v>
      </c>
      <c r="AU1160">
        <v>0</v>
      </c>
    </row>
    <row r="1161" spans="4:47" x14ac:dyDescent="0.25">
      <c r="D1161" s="8">
        <v>1157</v>
      </c>
      <c r="E1161" s="8">
        <f t="shared" ca="1" si="133"/>
        <v>2.6347140321516527E-3</v>
      </c>
      <c r="F1161" s="21">
        <f t="shared" ca="1" si="134"/>
        <v>626.89722298494871</v>
      </c>
      <c r="H1161" s="8">
        <v>1157</v>
      </c>
      <c r="I1161" s="21">
        <f t="shared" ca="1" si="135"/>
        <v>0.67081386764302808</v>
      </c>
      <c r="J1161" s="21">
        <f t="shared" ca="1" si="136"/>
        <v>33.678854116600178</v>
      </c>
      <c r="R1161" s="1"/>
      <c r="AF1161">
        <v>1151</v>
      </c>
      <c r="AG1161">
        <v>0.10928772791005266</v>
      </c>
      <c r="AH1161">
        <v>1</v>
      </c>
      <c r="AI1161">
        <v>1</v>
      </c>
      <c r="AJ1161">
        <v>1</v>
      </c>
      <c r="AK1161">
        <v>1</v>
      </c>
      <c r="AL1161">
        <v>1</v>
      </c>
      <c r="AM1161">
        <v>0.21511474996852134</v>
      </c>
      <c r="AN1161">
        <v>0.88441666351319592</v>
      </c>
      <c r="AO1161">
        <v>1</v>
      </c>
      <c r="AP1161">
        <v>0.79082494291510708</v>
      </c>
      <c r="AQ1161">
        <v>0.934343022100802</v>
      </c>
      <c r="AR1161">
        <v>1</v>
      </c>
      <c r="AS1161">
        <v>0.10928772791005266</v>
      </c>
      <c r="AT1161">
        <v>0.82471029390832118</v>
      </c>
      <c r="AU1161">
        <v>0</v>
      </c>
    </row>
    <row r="1162" spans="4:47" x14ac:dyDescent="0.25">
      <c r="D1162" s="8">
        <v>1158</v>
      </c>
      <c r="E1162" s="8">
        <f t="shared" ca="1" si="133"/>
        <v>0.17929526151453812</v>
      </c>
      <c r="F1162" s="21">
        <f t="shared" ca="1" si="134"/>
        <v>218.50171083155925</v>
      </c>
      <c r="H1162" s="8">
        <v>1158</v>
      </c>
      <c r="I1162" s="21">
        <f t="shared" ca="1" si="135"/>
        <v>0.83467106961624615</v>
      </c>
      <c r="J1162" s="21">
        <f t="shared" ca="1" si="136"/>
        <v>48.594437692764373</v>
      </c>
      <c r="R1162" s="1"/>
      <c r="AF1162">
        <v>1152</v>
      </c>
      <c r="AG1162">
        <v>1</v>
      </c>
      <c r="AH1162">
        <v>1</v>
      </c>
      <c r="AI1162">
        <v>1</v>
      </c>
      <c r="AJ1162">
        <v>1</v>
      </c>
      <c r="AK1162">
        <v>1</v>
      </c>
      <c r="AL1162">
        <v>1</v>
      </c>
      <c r="AM1162">
        <v>1</v>
      </c>
      <c r="AN1162">
        <v>1</v>
      </c>
      <c r="AO1162">
        <v>1</v>
      </c>
      <c r="AP1162">
        <v>1</v>
      </c>
      <c r="AQ1162">
        <v>0.9357380456834411</v>
      </c>
      <c r="AR1162">
        <v>1</v>
      </c>
      <c r="AS1162">
        <v>0.9357380456834411</v>
      </c>
      <c r="AT1162">
        <v>0.99471819553562524</v>
      </c>
      <c r="AU1162">
        <v>0</v>
      </c>
    </row>
    <row r="1163" spans="4:47" x14ac:dyDescent="0.25">
      <c r="D1163" s="8">
        <v>1159</v>
      </c>
      <c r="E1163" s="8">
        <f t="shared" ca="1" si="133"/>
        <v>0.87125852197959797</v>
      </c>
      <c r="F1163" s="21">
        <f t="shared" ca="1" si="134"/>
        <v>25.580785893807001</v>
      </c>
      <c r="H1163" s="8">
        <v>1159</v>
      </c>
      <c r="I1163" s="21">
        <f t="shared" ca="1" si="135"/>
        <v>0.22939202186842111</v>
      </c>
      <c r="J1163" s="21">
        <f t="shared" ca="1" si="136"/>
        <v>0.42520748526291996</v>
      </c>
      <c r="R1163" s="1"/>
      <c r="AF1163">
        <v>1153</v>
      </c>
      <c r="AG1163">
        <v>1</v>
      </c>
      <c r="AH1163">
        <v>1</v>
      </c>
      <c r="AI1163">
        <v>1</v>
      </c>
      <c r="AJ1163">
        <v>1</v>
      </c>
      <c r="AK1163">
        <v>1</v>
      </c>
      <c r="AL1163">
        <v>1</v>
      </c>
      <c r="AM1163">
        <v>1</v>
      </c>
      <c r="AN1163">
        <v>1</v>
      </c>
      <c r="AO1163">
        <v>1</v>
      </c>
      <c r="AP1163">
        <v>1</v>
      </c>
      <c r="AQ1163">
        <v>1</v>
      </c>
      <c r="AR1163">
        <v>1</v>
      </c>
      <c r="AS1163">
        <v>1</v>
      </c>
      <c r="AT1163">
        <v>1</v>
      </c>
      <c r="AU1163">
        <v>0</v>
      </c>
    </row>
    <row r="1164" spans="4:47" x14ac:dyDescent="0.25">
      <c r="D1164" s="8">
        <v>1160</v>
      </c>
      <c r="E1164" s="8">
        <f t="shared" ca="1" si="133"/>
        <v>7.275003236174582E-2</v>
      </c>
      <c r="F1164" s="21">
        <f t="shared" ca="1" si="134"/>
        <v>312.7463950260979</v>
      </c>
      <c r="H1164" s="8">
        <v>1160</v>
      </c>
      <c r="I1164" s="21">
        <f t="shared" ca="1" si="135"/>
        <v>0.99129756514241585</v>
      </c>
      <c r="J1164" s="21">
        <f t="shared" ca="1" si="136"/>
        <v>88.095084590195739</v>
      </c>
      <c r="R1164" s="1"/>
      <c r="AF1164">
        <v>1154</v>
      </c>
      <c r="AG1164">
        <v>0.74368602960514119</v>
      </c>
      <c r="AH1164">
        <v>1</v>
      </c>
      <c r="AI1164">
        <v>1</v>
      </c>
      <c r="AJ1164">
        <v>1</v>
      </c>
      <c r="AK1164">
        <v>1</v>
      </c>
      <c r="AL1164">
        <v>1</v>
      </c>
      <c r="AM1164">
        <v>1</v>
      </c>
      <c r="AN1164">
        <v>1</v>
      </c>
      <c r="AO1164">
        <v>0.6750238112232182</v>
      </c>
      <c r="AP1164">
        <v>0.51019933417645069</v>
      </c>
      <c r="AQ1164">
        <v>1</v>
      </c>
      <c r="AR1164">
        <v>0.68511559428401181</v>
      </c>
      <c r="AS1164">
        <v>0.51019933417645069</v>
      </c>
      <c r="AT1164">
        <v>0.88317738092254872</v>
      </c>
      <c r="AU1164">
        <v>0</v>
      </c>
    </row>
    <row r="1165" spans="4:47" x14ac:dyDescent="0.25">
      <c r="D1165" s="8">
        <v>1161</v>
      </c>
      <c r="E1165" s="8">
        <f t="shared" ca="1" si="133"/>
        <v>9.6711685959180227E-2</v>
      </c>
      <c r="F1165" s="21">
        <f t="shared" ca="1" si="134"/>
        <v>283.62085501040968</v>
      </c>
      <c r="H1165" s="8">
        <v>1161</v>
      </c>
      <c r="I1165" s="21">
        <f t="shared" ca="1" si="135"/>
        <v>0.89087839827080939</v>
      </c>
      <c r="J1165" s="21">
        <f t="shared" ca="1" si="136"/>
        <v>55.85853833436326</v>
      </c>
      <c r="R1165" s="1"/>
      <c r="AF1165">
        <v>1155</v>
      </c>
      <c r="AG1165">
        <v>0.81875991071630716</v>
      </c>
      <c r="AH1165">
        <v>1</v>
      </c>
      <c r="AI1165">
        <v>1</v>
      </c>
      <c r="AJ1165">
        <v>1</v>
      </c>
      <c r="AK1165">
        <v>1</v>
      </c>
      <c r="AL1165">
        <v>0.3454416308408933</v>
      </c>
      <c r="AM1165">
        <v>0.84877830917426877</v>
      </c>
      <c r="AN1165">
        <v>1</v>
      </c>
      <c r="AO1165">
        <v>1</v>
      </c>
      <c r="AP1165">
        <v>0.82864597839262943</v>
      </c>
      <c r="AQ1165">
        <v>0.62186729806247365</v>
      </c>
      <c r="AR1165">
        <v>0.98791140137191469</v>
      </c>
      <c r="AS1165">
        <v>0.3454416308408933</v>
      </c>
      <c r="AT1165">
        <v>0.87130474371619104</v>
      </c>
      <c r="AU1165">
        <v>0</v>
      </c>
    </row>
    <row r="1166" spans="4:47" x14ac:dyDescent="0.25">
      <c r="D1166" s="8">
        <v>1162</v>
      </c>
      <c r="E1166" s="8">
        <f t="shared" ca="1" si="133"/>
        <v>0.56539727750107693</v>
      </c>
      <c r="F1166" s="21">
        <f t="shared" ca="1" si="134"/>
        <v>85.538329915496007</v>
      </c>
      <c r="H1166" s="8">
        <v>1162</v>
      </c>
      <c r="I1166" s="21">
        <f t="shared" ca="1" si="135"/>
        <v>0.73016657483750325</v>
      </c>
      <c r="J1166" s="21">
        <f t="shared" ca="1" si="136"/>
        <v>38.489908595723229</v>
      </c>
      <c r="R1166" s="1"/>
      <c r="AF1166">
        <v>1156</v>
      </c>
      <c r="AG1166">
        <v>2.3552106249788325E-2</v>
      </c>
      <c r="AH1166">
        <v>0.66874985178687241</v>
      </c>
      <c r="AI1166">
        <v>0.74601906975224286</v>
      </c>
      <c r="AJ1166">
        <v>0.16341913388217411</v>
      </c>
      <c r="AK1166">
        <v>1</v>
      </c>
      <c r="AL1166">
        <v>1</v>
      </c>
      <c r="AM1166">
        <v>0.63457363284490587</v>
      </c>
      <c r="AN1166">
        <v>1</v>
      </c>
      <c r="AO1166">
        <v>1</v>
      </c>
      <c r="AP1166">
        <v>1</v>
      </c>
      <c r="AQ1166">
        <v>9.3217089746030976E-2</v>
      </c>
      <c r="AR1166">
        <v>0</v>
      </c>
      <c r="AS1166">
        <v>0</v>
      </c>
      <c r="AT1166">
        <v>0.61082896337844828</v>
      </c>
      <c r="AU1166">
        <v>1</v>
      </c>
    </row>
    <row r="1167" spans="4:47" x14ac:dyDescent="0.25">
      <c r="D1167" s="8">
        <v>1163</v>
      </c>
      <c r="E1167" s="8">
        <f t="shared" ca="1" si="133"/>
        <v>0.93085492754039423</v>
      </c>
      <c r="F1167" s="21">
        <f t="shared" ca="1" si="134"/>
        <v>14.670508658290009</v>
      </c>
      <c r="H1167" s="8">
        <v>1163</v>
      </c>
      <c r="I1167" s="21">
        <f t="shared" ca="1" si="135"/>
        <v>0.99640661572042311</v>
      </c>
      <c r="J1167" s="21">
        <f t="shared" ca="1" si="136"/>
        <v>96.809593782688495</v>
      </c>
      <c r="R1167" s="1"/>
      <c r="AF1167">
        <v>1157</v>
      </c>
      <c r="AG1167">
        <v>1</v>
      </c>
      <c r="AH1167">
        <v>1</v>
      </c>
      <c r="AI1167">
        <v>1</v>
      </c>
      <c r="AJ1167">
        <v>1</v>
      </c>
      <c r="AK1167">
        <v>1</v>
      </c>
      <c r="AL1167">
        <v>0.16213235659670316</v>
      </c>
      <c r="AM1167">
        <v>0.86968290923874936</v>
      </c>
      <c r="AN1167">
        <v>1</v>
      </c>
      <c r="AO1167">
        <v>1</v>
      </c>
      <c r="AP1167">
        <v>1</v>
      </c>
      <c r="AQ1167">
        <v>1</v>
      </c>
      <c r="AR1167">
        <v>1</v>
      </c>
      <c r="AS1167">
        <v>0.16213235659670316</v>
      </c>
      <c r="AT1167">
        <v>0.92006613940904747</v>
      </c>
      <c r="AU1167">
        <v>0</v>
      </c>
    </row>
    <row r="1168" spans="4:47" x14ac:dyDescent="0.25">
      <c r="D1168" s="8">
        <v>1164</v>
      </c>
      <c r="E1168" s="8">
        <f t="shared" ca="1" si="133"/>
        <v>0.47170297545179718</v>
      </c>
      <c r="F1168" s="21">
        <f t="shared" ca="1" si="134"/>
        <v>108.14742651187423</v>
      </c>
      <c r="H1168" s="8">
        <v>1164</v>
      </c>
      <c r="I1168" s="21">
        <f t="shared" ca="1" si="135"/>
        <v>1.3390948357858479E-2</v>
      </c>
      <c r="J1168" s="21">
        <f t="shared" ca="1" si="136"/>
        <v>41.003165758918357</v>
      </c>
      <c r="R1168" s="1"/>
      <c r="AF1168">
        <v>1158</v>
      </c>
      <c r="AG1168">
        <v>0.45881903472951718</v>
      </c>
      <c r="AH1168">
        <v>0.89673498549538111</v>
      </c>
      <c r="AI1168">
        <v>1</v>
      </c>
      <c r="AJ1168">
        <v>1</v>
      </c>
      <c r="AK1168">
        <v>1</v>
      </c>
      <c r="AL1168">
        <v>0.34647215684041538</v>
      </c>
      <c r="AM1168">
        <v>0.40224730044240958</v>
      </c>
      <c r="AN1168">
        <v>1</v>
      </c>
      <c r="AO1168">
        <v>1</v>
      </c>
      <c r="AP1168">
        <v>1</v>
      </c>
      <c r="AQ1168">
        <v>1</v>
      </c>
      <c r="AR1168">
        <v>1</v>
      </c>
      <c r="AS1168">
        <v>0.34647215684041538</v>
      </c>
      <c r="AT1168">
        <v>0.84163233065592569</v>
      </c>
      <c r="AU1168">
        <v>0</v>
      </c>
    </row>
    <row r="1169" spans="4:47" x14ac:dyDescent="0.25">
      <c r="D1169" s="8">
        <v>1165</v>
      </c>
      <c r="E1169" s="8">
        <f t="shared" ca="1" si="133"/>
        <v>0.85566227205293821</v>
      </c>
      <c r="F1169" s="21">
        <f t="shared" ca="1" si="134"/>
        <v>28.404003400419555</v>
      </c>
      <c r="H1169" s="8">
        <v>1165</v>
      </c>
      <c r="I1169" s="21">
        <f t="shared" ca="1" si="135"/>
        <v>0.92911617048840933</v>
      </c>
      <c r="J1169" s="21">
        <f t="shared" ca="1" si="136"/>
        <v>62.549315292189583</v>
      </c>
      <c r="R1169" s="1"/>
      <c r="AF1169">
        <v>1159</v>
      </c>
      <c r="AG1169">
        <v>0.71445489236512294</v>
      </c>
      <c r="AH1169">
        <v>0</v>
      </c>
      <c r="AI1169">
        <v>0.63748489403435327</v>
      </c>
      <c r="AJ1169">
        <v>1</v>
      </c>
      <c r="AK1169">
        <v>1</v>
      </c>
      <c r="AL1169">
        <v>1</v>
      </c>
      <c r="AM1169">
        <v>0.93948894711737074</v>
      </c>
      <c r="AN1169">
        <v>1</v>
      </c>
      <c r="AO1169">
        <v>1</v>
      </c>
      <c r="AP1169">
        <v>1</v>
      </c>
      <c r="AQ1169">
        <v>1</v>
      </c>
      <c r="AR1169">
        <v>1</v>
      </c>
      <c r="AS1169">
        <v>0</v>
      </c>
      <c r="AT1169">
        <v>0.86310764586033495</v>
      </c>
      <c r="AU1169">
        <v>1</v>
      </c>
    </row>
    <row r="1170" spans="4:47" x14ac:dyDescent="0.25">
      <c r="D1170" s="8">
        <v>1166</v>
      </c>
      <c r="E1170" s="8">
        <f t="shared" ca="1" si="133"/>
        <v>0.46560090954637323</v>
      </c>
      <c r="F1170" s="21">
        <f t="shared" ca="1" si="134"/>
        <v>109.73832570548616</v>
      </c>
      <c r="H1170" s="8">
        <v>1166</v>
      </c>
      <c r="I1170" s="21">
        <f t="shared" ca="1" si="135"/>
        <v>0.56648366650723858</v>
      </c>
      <c r="J1170" s="21">
        <f t="shared" ca="1" si="136"/>
        <v>25.95630663046428</v>
      </c>
      <c r="R1170" s="1"/>
      <c r="AF1170">
        <v>1160</v>
      </c>
      <c r="AG1170">
        <v>0.39283278514396386</v>
      </c>
      <c r="AH1170">
        <v>0.77169568084380968</v>
      </c>
      <c r="AI1170">
        <v>1</v>
      </c>
      <c r="AJ1170">
        <v>0.44427095200565719</v>
      </c>
      <c r="AK1170">
        <v>0.71353928009076273</v>
      </c>
      <c r="AL1170">
        <v>0.884862241033746</v>
      </c>
      <c r="AM1170">
        <v>1</v>
      </c>
      <c r="AN1170">
        <v>1</v>
      </c>
      <c r="AO1170">
        <v>1</v>
      </c>
      <c r="AP1170">
        <v>1</v>
      </c>
      <c r="AQ1170">
        <v>1</v>
      </c>
      <c r="AR1170">
        <v>1</v>
      </c>
      <c r="AS1170">
        <v>0.39283278514396386</v>
      </c>
      <c r="AT1170">
        <v>0.85144933938927481</v>
      </c>
      <c r="AU1170">
        <v>0</v>
      </c>
    </row>
    <row r="1171" spans="4:47" x14ac:dyDescent="0.25">
      <c r="D1171" s="8">
        <v>1167</v>
      </c>
      <c r="E1171" s="8">
        <f t="shared" ca="1" si="133"/>
        <v>0.44168993594253725</v>
      </c>
      <c r="F1171" s="21">
        <f t="shared" ca="1" si="134"/>
        <v>116.13919486179435</v>
      </c>
      <c r="H1171" s="8">
        <v>1167</v>
      </c>
      <c r="I1171" s="21">
        <f t="shared" ca="1" si="135"/>
        <v>1.3739988831985572E-2</v>
      </c>
      <c r="J1171" s="21">
        <f t="shared" ca="1" si="136"/>
        <v>40.720646523157697</v>
      </c>
      <c r="R1171" s="1"/>
      <c r="AF1171">
        <v>1161</v>
      </c>
      <c r="AG1171">
        <v>1</v>
      </c>
      <c r="AH1171">
        <v>1</v>
      </c>
      <c r="AI1171">
        <v>1</v>
      </c>
      <c r="AJ1171">
        <v>1</v>
      </c>
      <c r="AK1171">
        <v>1</v>
      </c>
      <c r="AL1171">
        <v>1</v>
      </c>
      <c r="AM1171">
        <v>1</v>
      </c>
      <c r="AN1171">
        <v>1</v>
      </c>
      <c r="AO1171">
        <v>0.48956000950444528</v>
      </c>
      <c r="AP1171">
        <v>0.69466482735949664</v>
      </c>
      <c r="AQ1171">
        <v>0.48125594899465796</v>
      </c>
      <c r="AR1171">
        <v>0</v>
      </c>
      <c r="AS1171">
        <v>0</v>
      </c>
      <c r="AT1171">
        <v>0.80454544767977398</v>
      </c>
      <c r="AU1171">
        <v>1</v>
      </c>
    </row>
    <row r="1172" spans="4:47" x14ac:dyDescent="0.25">
      <c r="D1172" s="8">
        <v>1168</v>
      </c>
      <c r="E1172" s="8">
        <f t="shared" ca="1" si="133"/>
        <v>0.27767154047670595</v>
      </c>
      <c r="F1172" s="21">
        <f t="shared" ca="1" si="134"/>
        <v>170.22976637503805</v>
      </c>
      <c r="H1172" s="8">
        <v>1168</v>
      </c>
      <c r="I1172" s="21">
        <f t="shared" ca="1" si="135"/>
        <v>0.76793720579817382</v>
      </c>
      <c r="J1172" s="21">
        <f t="shared" ca="1" si="136"/>
        <v>41.827988322874802</v>
      </c>
      <c r="R1172" s="1"/>
      <c r="AF1172">
        <v>1162</v>
      </c>
      <c r="AG1172">
        <v>1</v>
      </c>
      <c r="AH1172">
        <v>0.81270260464901056</v>
      </c>
      <c r="AI1172">
        <v>1</v>
      </c>
      <c r="AJ1172">
        <v>1</v>
      </c>
      <c r="AK1172">
        <v>1</v>
      </c>
      <c r="AL1172">
        <v>1</v>
      </c>
      <c r="AM1172">
        <v>1</v>
      </c>
      <c r="AN1172">
        <v>1</v>
      </c>
      <c r="AO1172">
        <v>1</v>
      </c>
      <c r="AP1172">
        <v>0.2776622391165508</v>
      </c>
      <c r="AQ1172">
        <v>0.31795521874543436</v>
      </c>
      <c r="AR1172">
        <v>0.57185412065131636</v>
      </c>
      <c r="AS1172">
        <v>0.2776622391165508</v>
      </c>
      <c r="AT1172">
        <v>0.83186119628860056</v>
      </c>
      <c r="AU1172">
        <v>0</v>
      </c>
    </row>
    <row r="1173" spans="4:47" x14ac:dyDescent="0.25">
      <c r="D1173" s="8">
        <v>1169</v>
      </c>
      <c r="E1173" s="8">
        <f t="shared" ca="1" si="133"/>
        <v>0.85929732766539524</v>
      </c>
      <c r="F1173" s="21">
        <f t="shared" ca="1" si="134"/>
        <v>27.746039849875974</v>
      </c>
      <c r="H1173" s="8">
        <v>1169</v>
      </c>
      <c r="I1173" s="21">
        <f t="shared" ca="1" si="135"/>
        <v>0.13421147531137789</v>
      </c>
      <c r="J1173" s="21">
        <f t="shared" ca="1" si="136"/>
        <v>9.8586101123205836</v>
      </c>
      <c r="R1173" s="1"/>
      <c r="AF1173">
        <v>1163</v>
      </c>
      <c r="AG1173">
        <v>1</v>
      </c>
      <c r="AH1173">
        <v>1</v>
      </c>
      <c r="AI1173">
        <v>1</v>
      </c>
      <c r="AJ1173">
        <v>1</v>
      </c>
      <c r="AK1173">
        <v>1</v>
      </c>
      <c r="AL1173">
        <v>1</v>
      </c>
      <c r="AM1173">
        <v>1</v>
      </c>
      <c r="AN1173">
        <v>1</v>
      </c>
      <c r="AO1173">
        <v>3.8340764343835571E-2</v>
      </c>
      <c r="AP1173">
        <v>0.3785439885691777</v>
      </c>
      <c r="AQ1173">
        <v>0.79950109736188701</v>
      </c>
      <c r="AR1173">
        <v>0.75035214466474676</v>
      </c>
      <c r="AS1173">
        <v>3.8340764343835571E-2</v>
      </c>
      <c r="AT1173">
        <v>0.83049598899020094</v>
      </c>
      <c r="AU1173">
        <v>0</v>
      </c>
    </row>
    <row r="1174" spans="4:47" x14ac:dyDescent="0.25">
      <c r="D1174" s="8">
        <v>1170</v>
      </c>
      <c r="E1174" s="8">
        <f t="shared" ca="1" si="133"/>
        <v>0.62204269438331661</v>
      </c>
      <c r="F1174" s="21">
        <f t="shared" ca="1" si="134"/>
        <v>73.200036384739846</v>
      </c>
      <c r="H1174" s="8">
        <v>1170</v>
      </c>
      <c r="I1174" s="21">
        <f t="shared" ca="1" si="135"/>
        <v>0.54097381366433495</v>
      </c>
      <c r="J1174" s="21">
        <f t="shared" ca="1" si="136"/>
        <v>24.142091749508101</v>
      </c>
      <c r="R1174" s="1"/>
      <c r="AF1174">
        <v>1164</v>
      </c>
      <c r="AG1174">
        <v>0.23798737901163422</v>
      </c>
      <c r="AH1174">
        <v>0.51628626628813179</v>
      </c>
      <c r="AI1174">
        <v>1</v>
      </c>
      <c r="AJ1174">
        <v>1</v>
      </c>
      <c r="AK1174">
        <v>1</v>
      </c>
      <c r="AL1174">
        <v>1</v>
      </c>
      <c r="AM1174">
        <v>1</v>
      </c>
      <c r="AN1174">
        <v>1</v>
      </c>
      <c r="AO1174">
        <v>1</v>
      </c>
      <c r="AP1174">
        <v>0.20899288437043828</v>
      </c>
      <c r="AQ1174">
        <v>0.74373146428794523</v>
      </c>
      <c r="AR1174">
        <v>1</v>
      </c>
      <c r="AS1174">
        <v>0.20899288437043828</v>
      </c>
      <c r="AT1174">
        <v>0.80992971931383639</v>
      </c>
      <c r="AU1174">
        <v>0</v>
      </c>
    </row>
    <row r="1175" spans="4:47" x14ac:dyDescent="0.25">
      <c r="D1175" s="8">
        <v>1171</v>
      </c>
      <c r="E1175" s="8">
        <f t="shared" ca="1" si="133"/>
        <v>0.64273952371323628</v>
      </c>
      <c r="F1175" s="21">
        <f t="shared" ca="1" si="134"/>
        <v>68.887462274370989</v>
      </c>
      <c r="H1175" s="8">
        <v>1171</v>
      </c>
      <c r="I1175" s="21">
        <f t="shared" ca="1" si="135"/>
        <v>0.22869534177576667</v>
      </c>
      <c r="J1175" s="21">
        <f t="shared" ca="1" si="136"/>
        <v>0.3605636621349575</v>
      </c>
      <c r="R1175" s="1"/>
      <c r="AF1175">
        <v>1165</v>
      </c>
      <c r="AG1175">
        <v>1</v>
      </c>
      <c r="AH1175">
        <v>0.79642792927292505</v>
      </c>
      <c r="AI1175">
        <v>0.68862580488301672</v>
      </c>
      <c r="AJ1175">
        <v>1</v>
      </c>
      <c r="AK1175">
        <v>1</v>
      </c>
      <c r="AL1175">
        <v>1</v>
      </c>
      <c r="AM1175">
        <v>1</v>
      </c>
      <c r="AN1175">
        <v>1</v>
      </c>
      <c r="AO1175">
        <v>1</v>
      </c>
      <c r="AP1175">
        <v>1</v>
      </c>
      <c r="AQ1175">
        <v>1</v>
      </c>
      <c r="AR1175">
        <v>1</v>
      </c>
      <c r="AS1175">
        <v>0.68862580488301672</v>
      </c>
      <c r="AT1175">
        <v>0.9579380327973025</v>
      </c>
      <c r="AU1175">
        <v>0</v>
      </c>
    </row>
    <row r="1176" spans="4:47" x14ac:dyDescent="0.25">
      <c r="D1176" s="8">
        <v>1172</v>
      </c>
      <c r="E1176" s="8">
        <f t="shared" ca="1" si="133"/>
        <v>0.75272549664504773</v>
      </c>
      <c r="F1176" s="21">
        <f t="shared" ca="1" si="134"/>
        <v>47.304866529609576</v>
      </c>
      <c r="H1176" s="8">
        <v>1172</v>
      </c>
      <c r="I1176" s="21">
        <f t="shared" ca="1" si="135"/>
        <v>0.25783301107687462</v>
      </c>
      <c r="J1176" s="21">
        <f t="shared" ca="1" si="136"/>
        <v>2.9778137011191141</v>
      </c>
      <c r="R1176" s="1"/>
      <c r="AF1176">
        <v>1166</v>
      </c>
      <c r="AG1176">
        <v>0.51903793638414375</v>
      </c>
      <c r="AH1176">
        <v>1</v>
      </c>
      <c r="AI1176">
        <v>1</v>
      </c>
      <c r="AJ1176">
        <v>1</v>
      </c>
      <c r="AK1176">
        <v>1</v>
      </c>
      <c r="AL1176">
        <v>1</v>
      </c>
      <c r="AM1176">
        <v>1</v>
      </c>
      <c r="AN1176">
        <v>1</v>
      </c>
      <c r="AO1176">
        <v>0.5000179036670791</v>
      </c>
      <c r="AP1176">
        <v>1</v>
      </c>
      <c r="AQ1176">
        <v>1</v>
      </c>
      <c r="AR1176">
        <v>0.50424182529827855</v>
      </c>
      <c r="AS1176">
        <v>0.5000179036670791</v>
      </c>
      <c r="AT1176">
        <v>0.87595125951278752</v>
      </c>
      <c r="AU1176">
        <v>0</v>
      </c>
    </row>
    <row r="1177" spans="4:47" x14ac:dyDescent="0.25">
      <c r="D1177" s="8">
        <v>1173</v>
      </c>
      <c r="E1177" s="8">
        <f t="shared" ca="1" si="133"/>
        <v>0.86809729851729611</v>
      </c>
      <c r="F1177" s="21">
        <f t="shared" ca="1" si="134"/>
        <v>26.153170479732044</v>
      </c>
      <c r="H1177" s="8">
        <v>1173</v>
      </c>
      <c r="I1177" s="21">
        <f t="shared" ca="1" si="135"/>
        <v>0.31667188993506978</v>
      </c>
      <c r="J1177" s="21">
        <f t="shared" ca="1" si="136"/>
        <v>7.8411390014071909</v>
      </c>
      <c r="R1177" s="1"/>
      <c r="AF1177">
        <v>1167</v>
      </c>
      <c r="AG1177">
        <v>1</v>
      </c>
      <c r="AH1177">
        <v>0.78238388083679766</v>
      </c>
      <c r="AI1177">
        <v>0</v>
      </c>
      <c r="AJ1177">
        <v>0.21378679960616864</v>
      </c>
      <c r="AK1177">
        <v>0.82756246098705888</v>
      </c>
      <c r="AL1177">
        <v>1</v>
      </c>
      <c r="AM1177">
        <v>1</v>
      </c>
      <c r="AN1177">
        <v>1</v>
      </c>
      <c r="AO1177">
        <v>1</v>
      </c>
      <c r="AP1177">
        <v>1</v>
      </c>
      <c r="AQ1177">
        <v>0.88002791585725693</v>
      </c>
      <c r="AR1177">
        <v>0.66134673877428629</v>
      </c>
      <c r="AS1177">
        <v>0</v>
      </c>
      <c r="AT1177">
        <v>0.78048595978064328</v>
      </c>
      <c r="AU1177">
        <v>1</v>
      </c>
    </row>
    <row r="1178" spans="4:47" x14ac:dyDescent="0.25">
      <c r="D1178" s="8">
        <v>1174</v>
      </c>
      <c r="E1178" s="8">
        <f t="shared" ca="1" si="133"/>
        <v>0.97187818994030417</v>
      </c>
      <c r="F1178" s="21">
        <f t="shared" ca="1" si="134"/>
        <v>6.7055279818317013</v>
      </c>
      <c r="H1178" s="8">
        <v>1174</v>
      </c>
      <c r="I1178" s="21">
        <f t="shared" ca="1" si="135"/>
        <v>0.92059834154594378</v>
      </c>
      <c r="J1178" s="21">
        <f t="shared" ca="1" si="136"/>
        <v>60.859034323453173</v>
      </c>
      <c r="R1178" s="1"/>
      <c r="AF1178">
        <v>1168</v>
      </c>
      <c r="AG1178">
        <v>1</v>
      </c>
      <c r="AH1178">
        <v>1</v>
      </c>
      <c r="AI1178">
        <v>1</v>
      </c>
      <c r="AJ1178">
        <v>0.8567720339332785</v>
      </c>
      <c r="AK1178">
        <v>0</v>
      </c>
      <c r="AL1178">
        <v>0.64691036237103006</v>
      </c>
      <c r="AM1178">
        <v>1</v>
      </c>
      <c r="AN1178">
        <v>0.41756317210468208</v>
      </c>
      <c r="AO1178">
        <v>1</v>
      </c>
      <c r="AP1178">
        <v>1</v>
      </c>
      <c r="AQ1178">
        <v>1</v>
      </c>
      <c r="AR1178">
        <v>1</v>
      </c>
      <c r="AS1178">
        <v>0</v>
      </c>
      <c r="AT1178">
        <v>0.82480802801198472</v>
      </c>
      <c r="AU1178">
        <v>1</v>
      </c>
    </row>
    <row r="1179" spans="4:47" x14ac:dyDescent="0.25">
      <c r="D1179" s="8">
        <v>1175</v>
      </c>
      <c r="E1179" s="8">
        <f t="shared" ca="1" si="133"/>
        <v>0.15980436216263116</v>
      </c>
      <c r="F1179" s="21">
        <f t="shared" ca="1" si="134"/>
        <v>230.87714400227992</v>
      </c>
      <c r="H1179" s="8">
        <v>1175</v>
      </c>
      <c r="I1179" s="21">
        <f t="shared" ca="1" si="135"/>
        <v>0.88755211068429074</v>
      </c>
      <c r="J1179" s="21">
        <f t="shared" ca="1" si="136"/>
        <v>55.363796566719451</v>
      </c>
      <c r="R1179" s="1"/>
      <c r="AF1179">
        <v>1169</v>
      </c>
      <c r="AG1179">
        <v>1</v>
      </c>
      <c r="AH1179">
        <v>1</v>
      </c>
      <c r="AI1179">
        <v>1</v>
      </c>
      <c r="AJ1179">
        <v>0.64830956610094292</v>
      </c>
      <c r="AK1179">
        <v>0.67657620284139297</v>
      </c>
      <c r="AL1179">
        <v>1</v>
      </c>
      <c r="AM1179">
        <v>1</v>
      </c>
      <c r="AN1179">
        <v>1</v>
      </c>
      <c r="AO1179">
        <v>1</v>
      </c>
      <c r="AP1179">
        <v>0.99737438483909147</v>
      </c>
      <c r="AQ1179">
        <v>0</v>
      </c>
      <c r="AR1179">
        <v>0.20609862662451867</v>
      </c>
      <c r="AS1179">
        <v>0</v>
      </c>
      <c r="AT1179">
        <v>0.79378304829173529</v>
      </c>
      <c r="AU1179">
        <v>1</v>
      </c>
    </row>
    <row r="1180" spans="4:47" x14ac:dyDescent="0.25">
      <c r="D1180" s="8">
        <v>1176</v>
      </c>
      <c r="E1180" s="8">
        <f t="shared" ca="1" si="133"/>
        <v>0.74606013619413225</v>
      </c>
      <c r="F1180" s="21">
        <f t="shared" ca="1" si="134"/>
        <v>48.561016124559124</v>
      </c>
      <c r="H1180" s="8">
        <v>1176</v>
      </c>
      <c r="I1180" s="21">
        <f t="shared" ca="1" si="135"/>
        <v>0.64509862109375593</v>
      </c>
      <c r="J1180" s="21">
        <f t="shared" ca="1" si="136"/>
        <v>31.710061638268272</v>
      </c>
      <c r="R1180" s="1"/>
      <c r="AF1180">
        <v>1170</v>
      </c>
      <c r="AG1180">
        <v>0.5903699676191243</v>
      </c>
      <c r="AH1180">
        <v>0</v>
      </c>
      <c r="AI1180">
        <v>0.88838250383301898</v>
      </c>
      <c r="AJ1180">
        <v>1</v>
      </c>
      <c r="AK1180">
        <v>0.76653183974708705</v>
      </c>
      <c r="AL1180">
        <v>1</v>
      </c>
      <c r="AM1180">
        <v>0.94487945769416848</v>
      </c>
      <c r="AN1180">
        <v>1.2206339532689701E-2</v>
      </c>
      <c r="AO1180">
        <v>7.1188963047461582E-4</v>
      </c>
      <c r="AP1180">
        <v>1</v>
      </c>
      <c r="AQ1180">
        <v>1</v>
      </c>
      <c r="AR1180">
        <v>1</v>
      </c>
      <c r="AS1180">
        <v>0</v>
      </c>
      <c r="AT1180">
        <v>0.6884789864386931</v>
      </c>
      <c r="AU1180">
        <v>1</v>
      </c>
    </row>
    <row r="1181" spans="4:47" x14ac:dyDescent="0.25">
      <c r="D1181" s="8">
        <v>1177</v>
      </c>
      <c r="E1181" s="8">
        <f t="shared" ca="1" si="133"/>
        <v>0.25399149020829892</v>
      </c>
      <c r="F1181" s="21">
        <f t="shared" ca="1" si="134"/>
        <v>180.2449535098624</v>
      </c>
      <c r="H1181" s="8">
        <v>1177</v>
      </c>
      <c r="I1181" s="21">
        <f t="shared" ca="1" si="135"/>
        <v>7.1000819754996058E-4</v>
      </c>
      <c r="J1181" s="21">
        <f t="shared" ca="1" si="136"/>
        <v>68.434168780054861</v>
      </c>
      <c r="R1181" s="1"/>
      <c r="AF1181">
        <v>1171</v>
      </c>
      <c r="AG1181">
        <v>1</v>
      </c>
      <c r="AH1181">
        <v>1</v>
      </c>
      <c r="AI1181">
        <v>1</v>
      </c>
      <c r="AJ1181">
        <v>1</v>
      </c>
      <c r="AK1181">
        <v>1</v>
      </c>
      <c r="AL1181">
        <v>1</v>
      </c>
      <c r="AM1181">
        <v>1</v>
      </c>
      <c r="AN1181">
        <v>1</v>
      </c>
      <c r="AO1181">
        <v>1</v>
      </c>
      <c r="AP1181">
        <v>1</v>
      </c>
      <c r="AQ1181">
        <v>1</v>
      </c>
      <c r="AR1181">
        <v>1</v>
      </c>
      <c r="AS1181">
        <v>1</v>
      </c>
      <c r="AT1181">
        <v>1</v>
      </c>
      <c r="AU1181">
        <v>0</v>
      </c>
    </row>
    <row r="1182" spans="4:47" x14ac:dyDescent="0.25">
      <c r="D1182" s="8">
        <v>1178</v>
      </c>
      <c r="E1182" s="8">
        <f t="shared" ca="1" si="133"/>
        <v>0.853017096977985</v>
      </c>
      <c r="F1182" s="21">
        <f t="shared" ca="1" si="134"/>
        <v>28.882855711525814</v>
      </c>
      <c r="H1182" s="8">
        <v>1178</v>
      </c>
      <c r="I1182" s="21">
        <f t="shared" ca="1" si="135"/>
        <v>4.3970479333147461E-2</v>
      </c>
      <c r="J1182" s="21">
        <f t="shared" ca="1" si="136"/>
        <v>26.714605534376645</v>
      </c>
      <c r="R1182" s="1"/>
      <c r="AF1182">
        <v>1172</v>
      </c>
      <c r="AG1182">
        <v>1</v>
      </c>
      <c r="AH1182">
        <v>1</v>
      </c>
      <c r="AI1182">
        <v>1</v>
      </c>
      <c r="AJ1182">
        <v>1</v>
      </c>
      <c r="AK1182">
        <v>1</v>
      </c>
      <c r="AL1182">
        <v>1</v>
      </c>
      <c r="AM1182">
        <v>1</v>
      </c>
      <c r="AN1182">
        <v>0.97613881124960888</v>
      </c>
      <c r="AO1182">
        <v>1</v>
      </c>
      <c r="AP1182">
        <v>1</v>
      </c>
      <c r="AQ1182">
        <v>0.4135916074992565</v>
      </c>
      <c r="AR1182">
        <v>0</v>
      </c>
      <c r="AS1182">
        <v>0</v>
      </c>
      <c r="AT1182">
        <v>0.86484397636634402</v>
      </c>
      <c r="AU1182">
        <v>1</v>
      </c>
    </row>
    <row r="1183" spans="4:47" x14ac:dyDescent="0.25">
      <c r="D1183" s="8">
        <v>1179</v>
      </c>
      <c r="E1183" s="8">
        <f t="shared" ca="1" si="133"/>
        <v>0.60172178189893499</v>
      </c>
      <c r="F1183" s="21">
        <f t="shared" ca="1" si="134"/>
        <v>77.530844179255112</v>
      </c>
      <c r="H1183" s="8">
        <v>1179</v>
      </c>
      <c r="I1183" s="21">
        <f t="shared" ca="1" si="135"/>
        <v>0.44169276321169859</v>
      </c>
      <c r="J1183" s="21">
        <f t="shared" ca="1" si="136"/>
        <v>17.126960405105024</v>
      </c>
      <c r="R1183" s="1"/>
      <c r="AF1183">
        <v>1173</v>
      </c>
      <c r="AG1183">
        <v>0.32470023006059029</v>
      </c>
      <c r="AH1183">
        <v>1</v>
      </c>
      <c r="AI1183">
        <v>1</v>
      </c>
      <c r="AJ1183">
        <v>0.62840750878652518</v>
      </c>
      <c r="AK1183">
        <v>0.80940394216750355</v>
      </c>
      <c r="AL1183">
        <v>1</v>
      </c>
      <c r="AM1183">
        <v>1</v>
      </c>
      <c r="AN1183">
        <v>1</v>
      </c>
      <c r="AO1183">
        <v>1</v>
      </c>
      <c r="AP1183">
        <v>0.58400006405821425</v>
      </c>
      <c r="AQ1183">
        <v>0</v>
      </c>
      <c r="AR1183">
        <v>0.6442402670774402</v>
      </c>
      <c r="AS1183">
        <v>0</v>
      </c>
      <c r="AT1183">
        <v>0.74817782155581358</v>
      </c>
      <c r="AU1183">
        <v>1</v>
      </c>
    </row>
    <row r="1184" spans="4:47" x14ac:dyDescent="0.25">
      <c r="D1184" s="8">
        <v>1180</v>
      </c>
      <c r="E1184" s="8">
        <f t="shared" ca="1" si="133"/>
        <v>0.63732943336265135</v>
      </c>
      <c r="F1184" s="21">
        <f t="shared" ca="1" si="134"/>
        <v>70.005655495853304</v>
      </c>
      <c r="H1184" s="8">
        <v>1180</v>
      </c>
      <c r="I1184" s="21">
        <f t="shared" ca="1" si="135"/>
        <v>0.67161404544236636</v>
      </c>
      <c r="J1184" s="21">
        <f t="shared" ca="1" si="136"/>
        <v>33.74105450112846</v>
      </c>
      <c r="R1184" s="1"/>
      <c r="AF1184">
        <v>1174</v>
      </c>
      <c r="AG1184">
        <v>0.69370498685912607</v>
      </c>
      <c r="AH1184">
        <v>1</v>
      </c>
      <c r="AI1184">
        <v>1</v>
      </c>
      <c r="AJ1184">
        <v>1</v>
      </c>
      <c r="AK1184">
        <v>1</v>
      </c>
      <c r="AL1184">
        <v>0.5988140813276307</v>
      </c>
      <c r="AM1184">
        <v>0</v>
      </c>
      <c r="AN1184">
        <v>0</v>
      </c>
      <c r="AO1184">
        <v>0.98802566617232512</v>
      </c>
      <c r="AP1184">
        <v>1</v>
      </c>
      <c r="AQ1184">
        <v>1</v>
      </c>
      <c r="AR1184">
        <v>1</v>
      </c>
      <c r="AS1184">
        <v>0</v>
      </c>
      <c r="AT1184">
        <v>0.77016451237707284</v>
      </c>
      <c r="AU1184">
        <v>2</v>
      </c>
    </row>
    <row r="1185" spans="4:47" x14ac:dyDescent="0.25">
      <c r="D1185" s="8">
        <v>1181</v>
      </c>
      <c r="E1185" s="8">
        <f t="shared" ca="1" si="133"/>
        <v>0.15669024288805855</v>
      </c>
      <c r="F1185" s="21">
        <f t="shared" ca="1" si="134"/>
        <v>232.98151313710497</v>
      </c>
      <c r="H1185" s="8">
        <v>1181</v>
      </c>
      <c r="I1185" s="21">
        <f t="shared" ca="1" si="135"/>
        <v>0.37367279573896028</v>
      </c>
      <c r="J1185" s="21">
        <f t="shared" ca="1" si="136"/>
        <v>12.194830741046689</v>
      </c>
      <c r="R1185" s="1"/>
      <c r="AF1185">
        <v>1175</v>
      </c>
      <c r="AG1185">
        <v>1</v>
      </c>
      <c r="AH1185">
        <v>0.22245402792136051</v>
      </c>
      <c r="AI1185">
        <v>0.55884829338526376</v>
      </c>
      <c r="AJ1185">
        <v>1</v>
      </c>
      <c r="AK1185">
        <v>1</v>
      </c>
      <c r="AL1185">
        <v>1</v>
      </c>
      <c r="AM1185">
        <v>1</v>
      </c>
      <c r="AN1185">
        <v>1</v>
      </c>
      <c r="AO1185">
        <v>0.98630547983945382</v>
      </c>
      <c r="AP1185">
        <v>0.82704152800978326</v>
      </c>
      <c r="AQ1185">
        <v>1</v>
      </c>
      <c r="AR1185">
        <v>1</v>
      </c>
      <c r="AS1185">
        <v>0.22245402792136051</v>
      </c>
      <c r="AT1185">
        <v>0.88706975791843334</v>
      </c>
      <c r="AU1185">
        <v>0</v>
      </c>
    </row>
    <row r="1186" spans="4:47" x14ac:dyDescent="0.25">
      <c r="D1186" s="8">
        <v>1182</v>
      </c>
      <c r="E1186" s="8">
        <f t="shared" ca="1" si="133"/>
        <v>0.14327914802844899</v>
      </c>
      <c r="F1186" s="21">
        <f t="shared" ca="1" si="134"/>
        <v>242.50776890619429</v>
      </c>
      <c r="H1186" s="8">
        <v>1182</v>
      </c>
      <c r="I1186" s="21">
        <f t="shared" ca="1" si="135"/>
        <v>0.32243443292347518</v>
      </c>
      <c r="J1186" s="21">
        <f t="shared" ca="1" si="136"/>
        <v>8.2943645832106547</v>
      </c>
      <c r="R1186" s="1"/>
      <c r="AF1186">
        <v>1176</v>
      </c>
      <c r="AG1186">
        <v>0.90368908907769385</v>
      </c>
      <c r="AH1186">
        <v>1</v>
      </c>
      <c r="AI1186">
        <v>1</v>
      </c>
      <c r="AJ1186">
        <v>1</v>
      </c>
      <c r="AK1186">
        <v>1</v>
      </c>
      <c r="AL1186">
        <v>0.95114560904888401</v>
      </c>
      <c r="AM1186">
        <v>0.22766101193912852</v>
      </c>
      <c r="AN1186">
        <v>1</v>
      </c>
      <c r="AO1186">
        <v>1</v>
      </c>
      <c r="AP1186">
        <v>1</v>
      </c>
      <c r="AQ1186">
        <v>1</v>
      </c>
      <c r="AR1186">
        <v>1</v>
      </c>
      <c r="AS1186">
        <v>0.22766101193912852</v>
      </c>
      <c r="AT1186">
        <v>0.92220882576161101</v>
      </c>
      <c r="AU1186">
        <v>0</v>
      </c>
    </row>
    <row r="1187" spans="4:47" x14ac:dyDescent="0.25">
      <c r="D1187" s="8">
        <v>1183</v>
      </c>
      <c r="E1187" s="8">
        <f t="shared" ca="1" si="133"/>
        <v>0.80714050120648173</v>
      </c>
      <c r="F1187" s="21">
        <f t="shared" ca="1" si="134"/>
        <v>37.222654842550497</v>
      </c>
      <c r="H1187" s="8">
        <v>1183</v>
      </c>
      <c r="I1187" s="21">
        <f t="shared" ca="1" si="135"/>
        <v>0.18959369500223444</v>
      </c>
      <c r="J1187" s="21">
        <f t="shared" ca="1" si="136"/>
        <v>3.4691666094467735</v>
      </c>
      <c r="R1187" s="1"/>
      <c r="AF1187">
        <v>1177</v>
      </c>
      <c r="AG1187">
        <v>0.25814294982762565</v>
      </c>
      <c r="AH1187">
        <v>0</v>
      </c>
      <c r="AI1187">
        <v>0.20032827507407824</v>
      </c>
      <c r="AJ1187">
        <v>0.89756119038017157</v>
      </c>
      <c r="AK1187">
        <v>1</v>
      </c>
      <c r="AL1187">
        <v>1</v>
      </c>
      <c r="AM1187">
        <v>1</v>
      </c>
      <c r="AN1187">
        <v>0.52679704522292481</v>
      </c>
      <c r="AO1187">
        <v>0</v>
      </c>
      <c r="AP1187">
        <v>0</v>
      </c>
      <c r="AQ1187">
        <v>0.43974529394618</v>
      </c>
      <c r="AR1187">
        <v>1</v>
      </c>
      <c r="AS1187">
        <v>0</v>
      </c>
      <c r="AT1187">
        <v>0.53058222165384672</v>
      </c>
      <c r="AU1187">
        <v>3</v>
      </c>
    </row>
    <row r="1188" spans="4:47" x14ac:dyDescent="0.25">
      <c r="D1188" s="8">
        <v>1184</v>
      </c>
      <c r="E1188" s="8">
        <f t="shared" ca="1" si="133"/>
        <v>0.12666961889878492</v>
      </c>
      <c r="F1188" s="21">
        <f t="shared" ca="1" si="134"/>
        <v>255.51918551536525</v>
      </c>
      <c r="H1188" s="8">
        <v>1184</v>
      </c>
      <c r="I1188" s="21">
        <f t="shared" ca="1" si="135"/>
        <v>0.74078720018656963</v>
      </c>
      <c r="J1188" s="21">
        <f t="shared" ca="1" si="136"/>
        <v>39.402261855711615</v>
      </c>
      <c r="R1188" s="1"/>
      <c r="AF1188">
        <v>1178</v>
      </c>
      <c r="AG1188">
        <v>1</v>
      </c>
      <c r="AH1188">
        <v>1</v>
      </c>
      <c r="AI1188">
        <v>1</v>
      </c>
      <c r="AJ1188">
        <v>1</v>
      </c>
      <c r="AK1188">
        <v>0.15779108415834694</v>
      </c>
      <c r="AL1188">
        <v>0.65242736224463438</v>
      </c>
      <c r="AM1188">
        <v>1</v>
      </c>
      <c r="AN1188">
        <v>1</v>
      </c>
      <c r="AO1188">
        <v>1</v>
      </c>
      <c r="AP1188">
        <v>0.9448299404743481</v>
      </c>
      <c r="AQ1188">
        <v>1</v>
      </c>
      <c r="AR1188">
        <v>1</v>
      </c>
      <c r="AS1188">
        <v>0.15779108415834694</v>
      </c>
      <c r="AT1188">
        <v>0.89521663734507551</v>
      </c>
      <c r="AU1188">
        <v>0</v>
      </c>
    </row>
    <row r="1189" spans="4:47" x14ac:dyDescent="0.25">
      <c r="D1189" s="8">
        <v>1185</v>
      </c>
      <c r="E1189" s="8">
        <f t="shared" ca="1" si="133"/>
        <v>0.34694222870407865</v>
      </c>
      <c r="F1189" s="21">
        <f t="shared" ca="1" si="134"/>
        <v>144.72612892613782</v>
      </c>
      <c r="H1189" s="8">
        <v>1185</v>
      </c>
      <c r="I1189" s="21">
        <f t="shared" ca="1" si="135"/>
        <v>0.39286008881608825</v>
      </c>
      <c r="J1189" s="21">
        <f t="shared" ca="1" si="136"/>
        <v>13.607858259523624</v>
      </c>
      <c r="R1189" s="1"/>
      <c r="AF1189">
        <v>1179</v>
      </c>
      <c r="AG1189">
        <v>1</v>
      </c>
      <c r="AH1189">
        <v>0.65920702068615356</v>
      </c>
      <c r="AI1189">
        <v>1</v>
      </c>
      <c r="AJ1189">
        <v>1</v>
      </c>
      <c r="AK1189">
        <v>1</v>
      </c>
      <c r="AL1189">
        <v>1</v>
      </c>
      <c r="AM1189">
        <v>1</v>
      </c>
      <c r="AN1189">
        <v>1</v>
      </c>
      <c r="AO1189">
        <v>1</v>
      </c>
      <c r="AP1189">
        <v>0.86867192397368209</v>
      </c>
      <c r="AQ1189">
        <v>0</v>
      </c>
      <c r="AR1189">
        <v>0.90635211863592569</v>
      </c>
      <c r="AS1189">
        <v>0</v>
      </c>
      <c r="AT1189">
        <v>0.87255764904139765</v>
      </c>
      <c r="AU1189">
        <v>1</v>
      </c>
    </row>
    <row r="1190" spans="4:47" x14ac:dyDescent="0.25">
      <c r="D1190" s="8">
        <v>1186</v>
      </c>
      <c r="E1190" s="8">
        <f t="shared" ca="1" si="133"/>
        <v>0.27151149095439098</v>
      </c>
      <c r="F1190" s="21">
        <f t="shared" ca="1" si="134"/>
        <v>172.75997899894477</v>
      </c>
      <c r="H1190" s="8">
        <v>1186</v>
      </c>
      <c r="I1190" s="21">
        <f t="shared" ca="1" si="135"/>
        <v>0.63473447543063544</v>
      </c>
      <c r="J1190" s="21">
        <f t="shared" ca="1" si="136"/>
        <v>30.931383333743906</v>
      </c>
      <c r="R1190" s="1"/>
      <c r="AF1190">
        <v>1180</v>
      </c>
      <c r="AG1190">
        <v>0.83217836321038641</v>
      </c>
      <c r="AH1190">
        <v>1</v>
      </c>
      <c r="AI1190">
        <v>1</v>
      </c>
      <c r="AJ1190">
        <v>0.10183988130981257</v>
      </c>
      <c r="AK1190">
        <v>0.14804668762348405</v>
      </c>
      <c r="AL1190">
        <v>1</v>
      </c>
      <c r="AM1190">
        <v>1</v>
      </c>
      <c r="AN1190">
        <v>1</v>
      </c>
      <c r="AO1190">
        <v>1</v>
      </c>
      <c r="AP1190">
        <v>1</v>
      </c>
      <c r="AQ1190">
        <v>1</v>
      </c>
      <c r="AR1190">
        <v>1</v>
      </c>
      <c r="AS1190">
        <v>0.10183988130981257</v>
      </c>
      <c r="AT1190">
        <v>0.83956759730176533</v>
      </c>
      <c r="AU1190">
        <v>0</v>
      </c>
    </row>
    <row r="1191" spans="4:47" x14ac:dyDescent="0.25">
      <c r="D1191" s="8">
        <v>1187</v>
      </c>
      <c r="E1191" s="8">
        <f t="shared" ca="1" si="133"/>
        <v>0.30336188642469963</v>
      </c>
      <c r="F1191" s="21">
        <f t="shared" ca="1" si="134"/>
        <v>160.18371404244834</v>
      </c>
      <c r="H1191" s="8">
        <v>1187</v>
      </c>
      <c r="I1191" s="21">
        <f t="shared" ca="1" si="135"/>
        <v>0.22221802532451218</v>
      </c>
      <c r="J1191" s="21">
        <f t="shared" ca="1" si="136"/>
        <v>0.2458511586612957</v>
      </c>
      <c r="R1191" s="1"/>
      <c r="AF1191">
        <v>1181</v>
      </c>
      <c r="AG1191">
        <v>1</v>
      </c>
      <c r="AH1191">
        <v>1</v>
      </c>
      <c r="AI1191">
        <v>1</v>
      </c>
      <c r="AJ1191">
        <v>1</v>
      </c>
      <c r="AK1191">
        <v>1</v>
      </c>
      <c r="AL1191">
        <v>1</v>
      </c>
      <c r="AM1191">
        <v>1</v>
      </c>
      <c r="AN1191">
        <v>1</v>
      </c>
      <c r="AO1191">
        <v>0.89397578769785468</v>
      </c>
      <c r="AP1191">
        <v>0</v>
      </c>
      <c r="AQ1191">
        <v>0.6109014887285108</v>
      </c>
      <c r="AR1191">
        <v>1</v>
      </c>
      <c r="AS1191">
        <v>0</v>
      </c>
      <c r="AT1191">
        <v>0.87437347477476979</v>
      </c>
      <c r="AU1191">
        <v>1</v>
      </c>
    </row>
    <row r="1192" spans="4:47" x14ac:dyDescent="0.25">
      <c r="D1192" s="8">
        <v>1188</v>
      </c>
      <c r="E1192" s="8">
        <f t="shared" ca="1" si="133"/>
        <v>0.5523076425309027</v>
      </c>
      <c r="F1192" s="21">
        <f t="shared" ca="1" si="134"/>
        <v>88.515980179860037</v>
      </c>
      <c r="H1192" s="8">
        <v>1188</v>
      </c>
      <c r="I1192" s="21">
        <f t="shared" ca="1" si="135"/>
        <v>0.97064026156970207</v>
      </c>
      <c r="J1192" s="21">
        <f t="shared" ca="1" si="136"/>
        <v>74.384670833446279</v>
      </c>
      <c r="R1192" s="1"/>
      <c r="AF1192">
        <v>1182</v>
      </c>
      <c r="AG1192">
        <v>0.63108314512036512</v>
      </c>
      <c r="AH1192">
        <v>0.65837122703123896</v>
      </c>
      <c r="AI1192">
        <v>0</v>
      </c>
      <c r="AJ1192">
        <v>0</v>
      </c>
      <c r="AK1192">
        <v>0.83800153424418833</v>
      </c>
      <c r="AL1192">
        <v>0</v>
      </c>
      <c r="AM1192">
        <v>0.80563707799498641</v>
      </c>
      <c r="AN1192">
        <v>1</v>
      </c>
      <c r="AO1192">
        <v>1</v>
      </c>
      <c r="AP1192">
        <v>0.40593147875962687</v>
      </c>
      <c r="AQ1192">
        <v>1</v>
      </c>
      <c r="AR1192">
        <v>0.78568190983975417</v>
      </c>
      <c r="AS1192">
        <v>0</v>
      </c>
      <c r="AT1192">
        <v>0.59422132570301711</v>
      </c>
      <c r="AU1192">
        <v>3</v>
      </c>
    </row>
    <row r="1193" spans="4:47" x14ac:dyDescent="0.25">
      <c r="D1193" s="8">
        <v>1189</v>
      </c>
      <c r="E1193" s="8">
        <f t="shared" ca="1" si="133"/>
        <v>0.68872692042473693</v>
      </c>
      <c r="F1193" s="21">
        <f t="shared" ca="1" si="134"/>
        <v>59.618419089890132</v>
      </c>
      <c r="H1193" s="8">
        <v>1189</v>
      </c>
      <c r="I1193" s="21">
        <f t="shared" ca="1" si="135"/>
        <v>7.503424091667632E-2</v>
      </c>
      <c r="J1193" s="21">
        <f t="shared" ca="1" si="136"/>
        <v>19.207426383679071</v>
      </c>
      <c r="R1193" s="1"/>
      <c r="AF1193">
        <v>1183</v>
      </c>
      <c r="AG1193">
        <v>1</v>
      </c>
      <c r="AH1193">
        <v>0.8583553656392594</v>
      </c>
      <c r="AI1193">
        <v>0.98567012495961182</v>
      </c>
      <c r="AJ1193">
        <v>1</v>
      </c>
      <c r="AK1193">
        <v>1</v>
      </c>
      <c r="AL1193">
        <v>1</v>
      </c>
      <c r="AM1193">
        <v>0.64201098124542644</v>
      </c>
      <c r="AN1193">
        <v>1</v>
      </c>
      <c r="AO1193">
        <v>1</v>
      </c>
      <c r="AP1193">
        <v>1</v>
      </c>
      <c r="AQ1193">
        <v>0.52540018425400681</v>
      </c>
      <c r="AR1193">
        <v>1</v>
      </c>
      <c r="AS1193">
        <v>0.52540018425400681</v>
      </c>
      <c r="AT1193">
        <v>0.91850430152842644</v>
      </c>
      <c r="AU1193">
        <v>0</v>
      </c>
    </row>
    <row r="1194" spans="4:47" x14ac:dyDescent="0.25">
      <c r="D1194" s="8">
        <v>1190</v>
      </c>
      <c r="E1194" s="8">
        <f t="shared" ca="1" si="133"/>
        <v>6.7659855091970256E-2</v>
      </c>
      <c r="F1194" s="21">
        <f t="shared" ca="1" si="134"/>
        <v>320.08921314017641</v>
      </c>
      <c r="H1194" s="8">
        <v>1190</v>
      </c>
      <c r="I1194" s="21">
        <f t="shared" ca="1" si="135"/>
        <v>0.59701128171552598</v>
      </c>
      <c r="J1194" s="21">
        <f t="shared" ca="1" si="136"/>
        <v>28.154169278908061</v>
      </c>
      <c r="R1194" s="1"/>
      <c r="AF1194">
        <v>1184</v>
      </c>
      <c r="AG1194">
        <v>1</v>
      </c>
      <c r="AH1194">
        <v>1</v>
      </c>
      <c r="AI1194">
        <v>0.10846721055924953</v>
      </c>
      <c r="AJ1194">
        <v>0.9089406433643793</v>
      </c>
      <c r="AK1194">
        <v>1</v>
      </c>
      <c r="AL1194">
        <v>1</v>
      </c>
      <c r="AM1194">
        <v>1</v>
      </c>
      <c r="AN1194">
        <v>0.84425434409504596</v>
      </c>
      <c r="AO1194">
        <v>0.53460729173699895</v>
      </c>
      <c r="AP1194">
        <v>1</v>
      </c>
      <c r="AQ1194">
        <v>0.84098257729977677</v>
      </c>
      <c r="AR1194">
        <v>1</v>
      </c>
      <c r="AS1194">
        <v>0.10846721055924953</v>
      </c>
      <c r="AT1194">
        <v>0.85224735223648718</v>
      </c>
      <c r="AU1194">
        <v>0</v>
      </c>
    </row>
    <row r="1195" spans="4:47" x14ac:dyDescent="0.25">
      <c r="D1195" s="8">
        <v>1191</v>
      </c>
      <c r="E1195" s="8">
        <f t="shared" ca="1" si="133"/>
        <v>0.67380235349955442</v>
      </c>
      <c r="F1195" s="21">
        <f t="shared" ca="1" si="134"/>
        <v>62.582793120372344</v>
      </c>
      <c r="H1195" s="8">
        <v>1191</v>
      </c>
      <c r="I1195" s="21">
        <f t="shared" ca="1" si="135"/>
        <v>0.87369494062331576</v>
      </c>
      <c r="J1195" s="21">
        <f t="shared" ca="1" si="136"/>
        <v>53.407957541922542</v>
      </c>
      <c r="R1195" s="1"/>
      <c r="AF1195">
        <v>1185</v>
      </c>
      <c r="AG1195">
        <v>1</v>
      </c>
      <c r="AH1195">
        <v>1</v>
      </c>
      <c r="AI1195">
        <v>1</v>
      </c>
      <c r="AJ1195">
        <v>1</v>
      </c>
      <c r="AK1195">
        <v>0.96197156946366325</v>
      </c>
      <c r="AL1195">
        <v>9.4587275464436973E-2</v>
      </c>
      <c r="AM1195">
        <v>0.48878698572262957</v>
      </c>
      <c r="AN1195">
        <v>0</v>
      </c>
      <c r="AO1195">
        <v>0.61244628356677522</v>
      </c>
      <c r="AP1195">
        <v>1</v>
      </c>
      <c r="AQ1195">
        <v>1</v>
      </c>
      <c r="AR1195">
        <v>1</v>
      </c>
      <c r="AS1195">
        <v>0</v>
      </c>
      <c r="AT1195">
        <v>0.76214937529236015</v>
      </c>
      <c r="AU1195">
        <v>1</v>
      </c>
    </row>
    <row r="1196" spans="4:47" x14ac:dyDescent="0.25">
      <c r="D1196" s="8">
        <v>1192</v>
      </c>
      <c r="E1196" s="8">
        <f t="shared" ca="1" si="133"/>
        <v>0.87088068973142407</v>
      </c>
      <c r="F1196" s="21">
        <f t="shared" ca="1" si="134"/>
        <v>25.649206311564438</v>
      </c>
      <c r="H1196" s="8">
        <v>1192</v>
      </c>
      <c r="I1196" s="21">
        <f t="shared" ca="1" si="135"/>
        <v>0.80877045464084762</v>
      </c>
      <c r="J1196" s="21">
        <f t="shared" ca="1" si="136"/>
        <v>45.799941975846352</v>
      </c>
      <c r="R1196" s="1"/>
      <c r="AF1196">
        <v>1186</v>
      </c>
      <c r="AG1196">
        <v>0.58931691765868777</v>
      </c>
      <c r="AH1196">
        <v>0.61339486472284732</v>
      </c>
      <c r="AI1196">
        <v>1</v>
      </c>
      <c r="AJ1196">
        <v>1</v>
      </c>
      <c r="AK1196">
        <v>1</v>
      </c>
      <c r="AL1196">
        <v>1</v>
      </c>
      <c r="AM1196">
        <v>1</v>
      </c>
      <c r="AN1196">
        <v>0.94072144970789762</v>
      </c>
      <c r="AO1196">
        <v>0</v>
      </c>
      <c r="AP1196">
        <v>0.97699938328291713</v>
      </c>
      <c r="AQ1196">
        <v>1</v>
      </c>
      <c r="AR1196">
        <v>1</v>
      </c>
      <c r="AS1196">
        <v>0</v>
      </c>
      <c r="AT1196">
        <v>0.84628281228047753</v>
      </c>
      <c r="AU1196">
        <v>1</v>
      </c>
    </row>
    <row r="1197" spans="4:47" x14ac:dyDescent="0.25">
      <c r="D1197" s="8">
        <v>1193</v>
      </c>
      <c r="E1197" s="8">
        <f t="shared" ca="1" si="133"/>
        <v>0.90793045991122379</v>
      </c>
      <c r="F1197" s="21">
        <f t="shared" ca="1" si="134"/>
        <v>18.909817505998209</v>
      </c>
      <c r="H1197" s="8">
        <v>1193</v>
      </c>
      <c r="I1197" s="21">
        <f t="shared" ca="1" si="135"/>
        <v>0.74500917070966399</v>
      </c>
      <c r="J1197" s="21">
        <f t="shared" ca="1" si="136"/>
        <v>39.770270338406974</v>
      </c>
      <c r="R1197" s="1"/>
      <c r="AF1197">
        <v>1187</v>
      </c>
      <c r="AG1197">
        <v>1</v>
      </c>
      <c r="AH1197">
        <v>1</v>
      </c>
      <c r="AI1197">
        <v>1</v>
      </c>
      <c r="AJ1197">
        <v>0.81325286898524307</v>
      </c>
      <c r="AK1197">
        <v>0</v>
      </c>
      <c r="AL1197">
        <v>0.48656498777612189</v>
      </c>
      <c r="AM1197">
        <v>1</v>
      </c>
      <c r="AN1197">
        <v>1</v>
      </c>
      <c r="AO1197">
        <v>0.3622368898402783</v>
      </c>
      <c r="AP1197">
        <v>0.91179385215382935</v>
      </c>
      <c r="AQ1197">
        <v>1</v>
      </c>
      <c r="AR1197">
        <v>1</v>
      </c>
      <c r="AS1197">
        <v>0</v>
      </c>
      <c r="AT1197">
        <v>0.79760890908169313</v>
      </c>
      <c r="AU1197">
        <v>1</v>
      </c>
    </row>
    <row r="1198" spans="4:47" x14ac:dyDescent="0.25">
      <c r="D1198" s="8">
        <v>1194</v>
      </c>
      <c r="E1198" s="8">
        <f t="shared" ca="1" si="133"/>
        <v>0.80248816051894711</v>
      </c>
      <c r="F1198" s="21">
        <f t="shared" ca="1" si="134"/>
        <v>38.074591069441496</v>
      </c>
      <c r="H1198" s="8">
        <v>1194</v>
      </c>
      <c r="I1198" s="21">
        <f t="shared" ca="1" si="135"/>
        <v>0.35600072216901724</v>
      </c>
      <c r="J1198" s="21">
        <f t="shared" ca="1" si="136"/>
        <v>10.87290522565838</v>
      </c>
      <c r="R1198" s="1"/>
      <c r="AF1198">
        <v>1188</v>
      </c>
      <c r="AG1198">
        <v>1</v>
      </c>
      <c r="AH1198">
        <v>1</v>
      </c>
      <c r="AI1198">
        <v>1</v>
      </c>
      <c r="AJ1198">
        <v>1</v>
      </c>
      <c r="AK1198">
        <v>1</v>
      </c>
      <c r="AL1198">
        <v>1</v>
      </c>
      <c r="AM1198">
        <v>1</v>
      </c>
      <c r="AN1198">
        <v>0.76516859754220579</v>
      </c>
      <c r="AO1198">
        <v>0.54715691513993081</v>
      </c>
      <c r="AP1198">
        <v>1</v>
      </c>
      <c r="AQ1198">
        <v>1</v>
      </c>
      <c r="AR1198">
        <v>1</v>
      </c>
      <c r="AS1198">
        <v>0.54715691513993081</v>
      </c>
      <c r="AT1198">
        <v>0.94283543555618166</v>
      </c>
      <c r="AU1198">
        <v>0</v>
      </c>
    </row>
    <row r="1199" spans="4:47" x14ac:dyDescent="0.25">
      <c r="D1199" s="8">
        <v>1195</v>
      </c>
      <c r="E1199" s="8">
        <f t="shared" ca="1" si="133"/>
        <v>0.60303161257093174</v>
      </c>
      <c r="F1199" s="21">
        <f t="shared" ca="1" si="134"/>
        <v>77.248641528821651</v>
      </c>
      <c r="H1199" s="8">
        <v>1195</v>
      </c>
      <c r="I1199" s="21">
        <f t="shared" ca="1" si="135"/>
        <v>3.1833990020842418E-2</v>
      </c>
      <c r="J1199" s="21">
        <f t="shared" ca="1" si="136"/>
        <v>30.878637287682011</v>
      </c>
      <c r="R1199" s="1"/>
      <c r="AF1199">
        <v>1189</v>
      </c>
      <c r="AG1199">
        <v>1</v>
      </c>
      <c r="AH1199">
        <v>0.28845305669243054</v>
      </c>
      <c r="AI1199">
        <v>0.15219932863293517</v>
      </c>
      <c r="AJ1199">
        <v>0.39250447949137501</v>
      </c>
      <c r="AK1199">
        <v>1</v>
      </c>
      <c r="AL1199">
        <v>1</v>
      </c>
      <c r="AM1199">
        <v>1</v>
      </c>
      <c r="AN1199">
        <v>1</v>
      </c>
      <c r="AO1199">
        <v>1</v>
      </c>
      <c r="AP1199">
        <v>1</v>
      </c>
      <c r="AQ1199">
        <v>1</v>
      </c>
      <c r="AR1199">
        <v>1</v>
      </c>
      <c r="AS1199">
        <v>0.15219932863293517</v>
      </c>
      <c r="AT1199">
        <v>0.82347944975274057</v>
      </c>
      <c r="AU1199">
        <v>0</v>
      </c>
    </row>
    <row r="1200" spans="4:47" x14ac:dyDescent="0.25">
      <c r="D1200" s="8">
        <v>1196</v>
      </c>
      <c r="E1200" s="8">
        <f t="shared" ca="1" si="133"/>
        <v>0.2927359572640944</v>
      </c>
      <c r="F1200" s="21">
        <f t="shared" ca="1" si="134"/>
        <v>164.24469918053063</v>
      </c>
      <c r="H1200" s="8">
        <v>1196</v>
      </c>
      <c r="I1200" s="21">
        <f t="shared" ca="1" si="135"/>
        <v>0.54805903594032812</v>
      </c>
      <c r="J1200" s="21">
        <f t="shared" ca="1" si="136"/>
        <v>24.644451088497341</v>
      </c>
      <c r="R1200" s="1"/>
      <c r="AF1200">
        <v>1190</v>
      </c>
      <c r="AG1200">
        <v>1</v>
      </c>
      <c r="AH1200">
        <v>1</v>
      </c>
      <c r="AI1200">
        <v>1</v>
      </c>
      <c r="AJ1200">
        <v>1</v>
      </c>
      <c r="AK1200">
        <v>1</v>
      </c>
      <c r="AL1200">
        <v>1</v>
      </c>
      <c r="AM1200">
        <v>1</v>
      </c>
      <c r="AN1200">
        <v>0.90655617731517268</v>
      </c>
      <c r="AO1200">
        <v>1</v>
      </c>
      <c r="AP1200">
        <v>1</v>
      </c>
      <c r="AQ1200">
        <v>0.2580242925764954</v>
      </c>
      <c r="AR1200">
        <v>0.24554520339968863</v>
      </c>
      <c r="AS1200">
        <v>0.24554520339968863</v>
      </c>
      <c r="AT1200">
        <v>0.86700238788891937</v>
      </c>
      <c r="AU1200">
        <v>0</v>
      </c>
    </row>
    <row r="1201" spans="4:47" x14ac:dyDescent="0.25">
      <c r="D1201" s="8">
        <v>1197</v>
      </c>
      <c r="E1201" s="8">
        <f t="shared" ca="1" si="133"/>
        <v>8.9067422494199078E-2</v>
      </c>
      <c r="F1201" s="21">
        <f t="shared" ca="1" si="134"/>
        <v>292.0964586683296</v>
      </c>
      <c r="H1201" s="8">
        <v>1197</v>
      </c>
      <c r="I1201" s="21">
        <f t="shared" ca="1" si="135"/>
        <v>0.99205285576199931</v>
      </c>
      <c r="J1201" s="21">
        <f t="shared" ca="1" si="136"/>
        <v>89.030913178153369</v>
      </c>
      <c r="R1201" s="1"/>
      <c r="AF1201">
        <v>1191</v>
      </c>
      <c r="AG1201">
        <v>1</v>
      </c>
      <c r="AH1201">
        <v>1</v>
      </c>
      <c r="AI1201">
        <v>1</v>
      </c>
      <c r="AJ1201">
        <v>1</v>
      </c>
      <c r="AK1201">
        <v>0.28688742361977815</v>
      </c>
      <c r="AL1201">
        <v>0.81105449363167281</v>
      </c>
      <c r="AM1201">
        <v>1</v>
      </c>
      <c r="AN1201">
        <v>1</v>
      </c>
      <c r="AO1201">
        <v>1</v>
      </c>
      <c r="AP1201">
        <v>1</v>
      </c>
      <c r="AQ1201">
        <v>1</v>
      </c>
      <c r="AR1201">
        <v>1</v>
      </c>
      <c r="AS1201">
        <v>0.28688742361977815</v>
      </c>
      <c r="AT1201">
        <v>0.92390450668811863</v>
      </c>
      <c r="AU1201">
        <v>0</v>
      </c>
    </row>
    <row r="1202" spans="4:47" x14ac:dyDescent="0.25">
      <c r="D1202" s="8">
        <v>1198</v>
      </c>
      <c r="E1202" s="8">
        <f t="shared" ca="1" si="133"/>
        <v>0.44660089113492474</v>
      </c>
      <c r="F1202" s="21">
        <f t="shared" ca="1" si="134"/>
        <v>114.80199626792798</v>
      </c>
      <c r="H1202" s="8">
        <v>1198</v>
      </c>
      <c r="I1202" s="21">
        <f t="shared" ca="1" si="135"/>
        <v>0.88828949610832264</v>
      </c>
      <c r="J1202" s="21">
        <f t="shared" ca="1" si="136"/>
        <v>55.472559599288587</v>
      </c>
      <c r="R1202" s="1"/>
      <c r="AF1202">
        <v>1192</v>
      </c>
      <c r="AG1202">
        <v>1</v>
      </c>
      <c r="AH1202">
        <v>1</v>
      </c>
      <c r="AI1202">
        <v>1</v>
      </c>
      <c r="AJ1202">
        <v>1</v>
      </c>
      <c r="AK1202">
        <v>1</v>
      </c>
      <c r="AL1202">
        <v>1</v>
      </c>
      <c r="AM1202">
        <v>1</v>
      </c>
      <c r="AN1202">
        <v>1</v>
      </c>
      <c r="AO1202">
        <v>1</v>
      </c>
      <c r="AP1202">
        <v>1</v>
      </c>
      <c r="AQ1202">
        <v>1</v>
      </c>
      <c r="AR1202">
        <v>0.65129373687241532</v>
      </c>
      <c r="AS1202">
        <v>0.65129373687241532</v>
      </c>
      <c r="AT1202">
        <v>0.97038385162478047</v>
      </c>
      <c r="AU1202">
        <v>0</v>
      </c>
    </row>
    <row r="1203" spans="4:47" x14ac:dyDescent="0.25">
      <c r="D1203" s="8">
        <v>1199</v>
      </c>
      <c r="E1203" s="8">
        <f t="shared" ca="1" si="133"/>
        <v>8.413018894559221E-2</v>
      </c>
      <c r="F1203" s="21">
        <f t="shared" ca="1" si="134"/>
        <v>297.94115675698788</v>
      </c>
      <c r="H1203" s="8">
        <v>1199</v>
      </c>
      <c r="I1203" s="21">
        <f t="shared" ca="1" si="135"/>
        <v>0.3709440601376367</v>
      </c>
      <c r="J1203" s="21">
        <f t="shared" ca="1" si="136"/>
        <v>11.992088555289593</v>
      </c>
      <c r="R1203" s="1"/>
      <c r="AF1203">
        <v>1193</v>
      </c>
      <c r="AG1203">
        <v>0.86563143406636944</v>
      </c>
      <c r="AH1203">
        <v>0.15966512923582091</v>
      </c>
      <c r="AI1203">
        <v>0.6998168089788035</v>
      </c>
      <c r="AJ1203">
        <v>1</v>
      </c>
      <c r="AK1203">
        <v>0.72616905932908038</v>
      </c>
      <c r="AL1203">
        <v>0.74950281070899416</v>
      </c>
      <c r="AM1203">
        <v>1</v>
      </c>
      <c r="AN1203">
        <v>1</v>
      </c>
      <c r="AO1203">
        <v>0.59974479953210291</v>
      </c>
      <c r="AP1203">
        <v>0.95154531552660981</v>
      </c>
      <c r="AQ1203">
        <v>1</v>
      </c>
      <c r="AR1203">
        <v>1</v>
      </c>
      <c r="AS1203">
        <v>0.15966512923582091</v>
      </c>
      <c r="AT1203">
        <v>0.81777011802948674</v>
      </c>
      <c r="AU1203">
        <v>0</v>
      </c>
    </row>
    <row r="1204" spans="4:47" x14ac:dyDescent="0.25">
      <c r="D1204" s="8">
        <v>1200</v>
      </c>
      <c r="E1204" s="8">
        <f t="shared" ca="1" si="133"/>
        <v>0.30126550823726939</v>
      </c>
      <c r="F1204" s="21">
        <f t="shared" ca="1" si="134"/>
        <v>160.97492849695132</v>
      </c>
      <c r="H1204" s="8">
        <v>1200</v>
      </c>
      <c r="I1204" s="21">
        <f t="shared" ca="1" si="135"/>
        <v>0.41749349423963422</v>
      </c>
      <c r="J1204" s="21">
        <f t="shared" ca="1" si="136"/>
        <v>15.394553660977451</v>
      </c>
      <c r="R1204" s="1"/>
      <c r="AF1204">
        <v>1194</v>
      </c>
      <c r="AG1204">
        <v>0.96251938333162179</v>
      </c>
      <c r="AH1204">
        <v>1</v>
      </c>
      <c r="AI1204">
        <v>1</v>
      </c>
      <c r="AJ1204">
        <v>1</v>
      </c>
      <c r="AK1204">
        <v>0.73335577077147807</v>
      </c>
      <c r="AL1204">
        <v>0.86856961861340098</v>
      </c>
      <c r="AM1204">
        <v>0.31342358689618133</v>
      </c>
      <c r="AN1204">
        <v>0</v>
      </c>
      <c r="AO1204">
        <v>0.84337705700866838</v>
      </c>
      <c r="AP1204">
        <v>1</v>
      </c>
      <c r="AQ1204">
        <v>0.29830276011174039</v>
      </c>
      <c r="AR1204">
        <v>1</v>
      </c>
      <c r="AS1204">
        <v>0</v>
      </c>
      <c r="AT1204">
        <v>0.74957738093970416</v>
      </c>
      <c r="AU1204">
        <v>1</v>
      </c>
    </row>
    <row r="1205" spans="4:47" x14ac:dyDescent="0.25">
      <c r="D1205" s="8">
        <v>1201</v>
      </c>
      <c r="E1205" s="8">
        <f t="shared" ca="1" si="133"/>
        <v>0.27058434807112253</v>
      </c>
      <c r="F1205" s="21">
        <f t="shared" ca="1" si="134"/>
        <v>173.14518547821734</v>
      </c>
      <c r="H1205" s="8">
        <v>1201</v>
      </c>
      <c r="I1205" s="21">
        <f t="shared" ca="1" si="135"/>
        <v>0.47209030641705407</v>
      </c>
      <c r="J1205" s="21">
        <f t="shared" ca="1" si="136"/>
        <v>19.281888109770417</v>
      </c>
      <c r="R1205" s="1"/>
      <c r="AF1205">
        <v>1195</v>
      </c>
      <c r="AG1205">
        <v>1</v>
      </c>
      <c r="AH1205">
        <v>0.49324588332092389</v>
      </c>
      <c r="AI1205">
        <v>0.5368644346465683</v>
      </c>
      <c r="AJ1205">
        <v>1</v>
      </c>
      <c r="AK1205">
        <v>0.92160982324252649</v>
      </c>
      <c r="AL1205">
        <v>0.55389815275508836</v>
      </c>
      <c r="AM1205">
        <v>1</v>
      </c>
      <c r="AN1205">
        <v>0.15159750321195573</v>
      </c>
      <c r="AO1205">
        <v>0.86985243155286296</v>
      </c>
      <c r="AP1205">
        <v>0.49237446042694033</v>
      </c>
      <c r="AQ1205">
        <v>5.0057355687507271E-2</v>
      </c>
      <c r="AR1205">
        <v>1</v>
      </c>
      <c r="AS1205">
        <v>5.0057355687507271E-2</v>
      </c>
      <c r="AT1205">
        <v>0.67452316657593792</v>
      </c>
      <c r="AU1205">
        <v>0</v>
      </c>
    </row>
    <row r="1206" spans="4:47" x14ac:dyDescent="0.25">
      <c r="D1206" s="8">
        <v>1202</v>
      </c>
      <c r="E1206" s="8">
        <f t="shared" ca="1" si="133"/>
        <v>0.85123195029657373</v>
      </c>
      <c r="F1206" s="21">
        <f t="shared" ca="1" si="134"/>
        <v>29.206064068980702</v>
      </c>
      <c r="H1206" s="8">
        <v>1202</v>
      </c>
      <c r="I1206" s="21">
        <f t="shared" ca="1" si="135"/>
        <v>0.17533615319305851</v>
      </c>
      <c r="J1206" s="21">
        <f t="shared" ca="1" si="136"/>
        <v>4.9840186734016747</v>
      </c>
      <c r="R1206" s="1"/>
      <c r="AF1206">
        <v>1196</v>
      </c>
      <c r="AG1206">
        <v>0</v>
      </c>
      <c r="AH1206">
        <v>5.9622664871962373E-3</v>
      </c>
      <c r="AI1206">
        <v>1</v>
      </c>
      <c r="AJ1206">
        <v>1</v>
      </c>
      <c r="AK1206">
        <v>1</v>
      </c>
      <c r="AL1206">
        <v>1</v>
      </c>
      <c r="AM1206">
        <v>1</v>
      </c>
      <c r="AN1206">
        <v>0.91230474539066386</v>
      </c>
      <c r="AO1206">
        <v>1</v>
      </c>
      <c r="AP1206">
        <v>1</v>
      </c>
      <c r="AQ1206">
        <v>0.92306685361666796</v>
      </c>
      <c r="AR1206">
        <v>0.80997138816465231</v>
      </c>
      <c r="AS1206">
        <v>0</v>
      </c>
      <c r="AT1206">
        <v>0.80890276495988034</v>
      </c>
      <c r="AU1206">
        <v>1</v>
      </c>
    </row>
    <row r="1207" spans="4:47" x14ac:dyDescent="0.25">
      <c r="D1207" s="8">
        <v>1203</v>
      </c>
      <c r="E1207" s="8">
        <f t="shared" ca="1" si="133"/>
        <v>0.61646857761636598</v>
      </c>
      <c r="F1207" s="21">
        <f t="shared" ca="1" si="134"/>
        <v>74.378115375707551</v>
      </c>
      <c r="H1207" s="8">
        <v>1203</v>
      </c>
      <c r="I1207" s="21">
        <f t="shared" ca="1" si="135"/>
        <v>0.84187451214554077</v>
      </c>
      <c r="J1207" s="21">
        <f t="shared" ca="1" si="136"/>
        <v>49.420911289965595</v>
      </c>
      <c r="R1207" s="1"/>
      <c r="AF1207">
        <v>1197</v>
      </c>
      <c r="AG1207">
        <v>1</v>
      </c>
      <c r="AH1207">
        <v>1</v>
      </c>
      <c r="AI1207">
        <v>1</v>
      </c>
      <c r="AJ1207">
        <v>1</v>
      </c>
      <c r="AK1207">
        <v>1</v>
      </c>
      <c r="AL1207">
        <v>1</v>
      </c>
      <c r="AM1207">
        <v>0.73012170450496228</v>
      </c>
      <c r="AN1207">
        <v>0.2797634456041006</v>
      </c>
      <c r="AO1207">
        <v>0.65269371048877167</v>
      </c>
      <c r="AP1207">
        <v>1</v>
      </c>
      <c r="AQ1207">
        <v>1</v>
      </c>
      <c r="AR1207">
        <v>0.15620613092558475</v>
      </c>
      <c r="AS1207">
        <v>0.15620613092558475</v>
      </c>
      <c r="AT1207">
        <v>0.81569764664859512</v>
      </c>
      <c r="AU1207">
        <v>0</v>
      </c>
    </row>
    <row r="1208" spans="4:47" x14ac:dyDescent="0.25">
      <c r="D1208" s="8">
        <v>1204</v>
      </c>
      <c r="E1208" s="8">
        <f t="shared" ca="1" si="133"/>
        <v>0.49711185976115668</v>
      </c>
      <c r="F1208" s="21">
        <f t="shared" ca="1" si="134"/>
        <v>101.6942071769105</v>
      </c>
      <c r="H1208" s="8">
        <v>1204</v>
      </c>
      <c r="I1208" s="21">
        <f t="shared" ca="1" si="135"/>
        <v>2.1497949444792219E-2</v>
      </c>
      <c r="J1208" s="21">
        <f t="shared" ca="1" si="136"/>
        <v>35.636194684696378</v>
      </c>
      <c r="R1208" s="1"/>
      <c r="AF1208">
        <v>1198</v>
      </c>
      <c r="AG1208">
        <v>1</v>
      </c>
      <c r="AH1208">
        <v>0.36062249865816348</v>
      </c>
      <c r="AI1208">
        <v>0.89080216234029763</v>
      </c>
      <c r="AJ1208">
        <v>1</v>
      </c>
      <c r="AK1208">
        <v>1</v>
      </c>
      <c r="AL1208">
        <v>1</v>
      </c>
      <c r="AM1208">
        <v>1</v>
      </c>
      <c r="AN1208">
        <v>0.38660801636785525</v>
      </c>
      <c r="AO1208">
        <v>0</v>
      </c>
      <c r="AP1208">
        <v>0.95074513492633539</v>
      </c>
      <c r="AQ1208">
        <v>1</v>
      </c>
      <c r="AR1208">
        <v>1</v>
      </c>
      <c r="AS1208">
        <v>0</v>
      </c>
      <c r="AT1208">
        <v>0.80320614982218552</v>
      </c>
      <c r="AU1208">
        <v>1</v>
      </c>
    </row>
    <row r="1209" spans="4:47" x14ac:dyDescent="0.25">
      <c r="D1209" s="8">
        <v>1205</v>
      </c>
      <c r="E1209" s="8">
        <f t="shared" ca="1" si="133"/>
        <v>0.85078389663917353</v>
      </c>
      <c r="F1209" s="21">
        <f t="shared" ca="1" si="134"/>
        <v>29.287193078759884</v>
      </c>
      <c r="H1209" s="8">
        <v>1205</v>
      </c>
      <c r="I1209" s="21">
        <f t="shared" ca="1" si="135"/>
        <v>0.58364134179047578</v>
      </c>
      <c r="J1209" s="21">
        <f t="shared" ca="1" si="136"/>
        <v>27.187185076238841</v>
      </c>
      <c r="R1209" s="1"/>
      <c r="AF1209">
        <v>1199</v>
      </c>
      <c r="AG1209">
        <v>1</v>
      </c>
      <c r="AH1209">
        <v>0.23514524818736909</v>
      </c>
      <c r="AI1209">
        <v>0</v>
      </c>
      <c r="AJ1209">
        <v>0</v>
      </c>
      <c r="AK1209">
        <v>0.74680213079010438</v>
      </c>
      <c r="AL1209">
        <v>1</v>
      </c>
      <c r="AM1209">
        <v>0.66376477806061884</v>
      </c>
      <c r="AN1209">
        <v>0.59948712679315286</v>
      </c>
      <c r="AO1209">
        <v>1</v>
      </c>
      <c r="AP1209">
        <v>1</v>
      </c>
      <c r="AQ1209">
        <v>1</v>
      </c>
      <c r="AR1209">
        <v>0.8461375688054813</v>
      </c>
      <c r="AS1209">
        <v>0</v>
      </c>
      <c r="AT1209">
        <v>0.67705755256760658</v>
      </c>
      <c r="AU1209">
        <v>2</v>
      </c>
    </row>
    <row r="1210" spans="4:47" x14ac:dyDescent="0.25">
      <c r="D1210" s="8">
        <v>1206</v>
      </c>
      <c r="E1210" s="8">
        <f t="shared" ca="1" si="133"/>
        <v>0.69517735317121443</v>
      </c>
      <c r="F1210" s="21">
        <f t="shared" ca="1" si="134"/>
        <v>58.349182668428654</v>
      </c>
      <c r="H1210" s="8">
        <v>1206</v>
      </c>
      <c r="I1210" s="21">
        <f t="shared" ca="1" si="135"/>
        <v>0.51052833159261291</v>
      </c>
      <c r="J1210" s="21">
        <f t="shared" ca="1" si="136"/>
        <v>21.991907853781409</v>
      </c>
      <c r="R1210" s="1"/>
      <c r="AF1210">
        <v>1200</v>
      </c>
      <c r="AG1210">
        <v>1</v>
      </c>
      <c r="AH1210">
        <v>1</v>
      </c>
      <c r="AI1210">
        <v>1</v>
      </c>
      <c r="AJ1210">
        <v>1</v>
      </c>
      <c r="AK1210">
        <v>0.45577693608661762</v>
      </c>
      <c r="AL1210">
        <v>0.25929354084825412</v>
      </c>
      <c r="AM1210">
        <v>1</v>
      </c>
      <c r="AN1210">
        <v>1</v>
      </c>
      <c r="AO1210">
        <v>1</v>
      </c>
      <c r="AP1210">
        <v>1</v>
      </c>
      <c r="AQ1210">
        <v>1</v>
      </c>
      <c r="AR1210">
        <v>1</v>
      </c>
      <c r="AS1210">
        <v>0.25929354084825412</v>
      </c>
      <c r="AT1210">
        <v>0.89289833217570624</v>
      </c>
      <c r="AU1210">
        <v>0</v>
      </c>
    </row>
    <row r="1211" spans="4:47" x14ac:dyDescent="0.25">
      <c r="D1211" s="8">
        <v>1207</v>
      </c>
      <c r="E1211" s="8">
        <f t="shared" ca="1" si="133"/>
        <v>0.14400687683818436</v>
      </c>
      <c r="F1211" s="21">
        <f t="shared" ca="1" si="134"/>
        <v>241.97016542820143</v>
      </c>
      <c r="H1211" s="8">
        <v>1207</v>
      </c>
      <c r="I1211" s="21">
        <f t="shared" ca="1" si="135"/>
        <v>0.40751643001628857</v>
      </c>
      <c r="J1211" s="21">
        <f t="shared" ca="1" si="136"/>
        <v>14.674157036106505</v>
      </c>
      <c r="R1211" s="1"/>
      <c r="AF1211">
        <v>1201</v>
      </c>
      <c r="AG1211">
        <v>0.48573239303767612</v>
      </c>
      <c r="AH1211">
        <v>0.4312718601621392</v>
      </c>
      <c r="AI1211">
        <v>1</v>
      </c>
      <c r="AJ1211">
        <v>1</v>
      </c>
      <c r="AK1211">
        <v>1</v>
      </c>
      <c r="AL1211">
        <v>0.8242273708160307</v>
      </c>
      <c r="AM1211">
        <v>0.5736448431606761</v>
      </c>
      <c r="AN1211">
        <v>1</v>
      </c>
      <c r="AO1211">
        <v>1</v>
      </c>
      <c r="AP1211">
        <v>1</v>
      </c>
      <c r="AQ1211">
        <v>1</v>
      </c>
      <c r="AR1211">
        <v>1</v>
      </c>
      <c r="AS1211">
        <v>0.4312718601621392</v>
      </c>
      <c r="AT1211">
        <v>0.86203596583882125</v>
      </c>
      <c r="AU1211">
        <v>0</v>
      </c>
    </row>
    <row r="1212" spans="4:47" x14ac:dyDescent="0.25">
      <c r="D1212" s="8">
        <v>1208</v>
      </c>
      <c r="E1212" s="8">
        <f t="shared" ca="1" si="133"/>
        <v>0.96828690358570702</v>
      </c>
      <c r="F1212" s="21">
        <f t="shared" ca="1" si="134"/>
        <v>7.4384077543070521</v>
      </c>
      <c r="H1212" s="8">
        <v>1208</v>
      </c>
      <c r="I1212" s="21">
        <f t="shared" ca="1" si="135"/>
        <v>0.55766024394909219</v>
      </c>
      <c r="J1212" s="21">
        <f t="shared" ca="1" si="136"/>
        <v>25.326965235431668</v>
      </c>
      <c r="R1212" s="1"/>
      <c r="AF1212">
        <v>1202</v>
      </c>
      <c r="AG1212">
        <v>1</v>
      </c>
      <c r="AH1212">
        <v>1</v>
      </c>
      <c r="AI1212">
        <v>1</v>
      </c>
      <c r="AJ1212">
        <v>0.51213099913438787</v>
      </c>
      <c r="AK1212">
        <v>0.91068920142800291</v>
      </c>
      <c r="AL1212">
        <v>1</v>
      </c>
      <c r="AM1212">
        <v>1</v>
      </c>
      <c r="AN1212">
        <v>1</v>
      </c>
      <c r="AO1212">
        <v>1</v>
      </c>
      <c r="AP1212">
        <v>1</v>
      </c>
      <c r="AQ1212">
        <v>1</v>
      </c>
      <c r="AR1212">
        <v>1</v>
      </c>
      <c r="AS1212">
        <v>0.51213099913438787</v>
      </c>
      <c r="AT1212">
        <v>0.95231587731041023</v>
      </c>
      <c r="AU1212">
        <v>0</v>
      </c>
    </row>
    <row r="1213" spans="4:47" x14ac:dyDescent="0.25">
      <c r="D1213" s="8">
        <v>1209</v>
      </c>
      <c r="E1213" s="8">
        <f t="shared" ca="1" si="133"/>
        <v>0.43473378844721089</v>
      </c>
      <c r="F1213" s="21">
        <f t="shared" ca="1" si="134"/>
        <v>118.05421452895442</v>
      </c>
      <c r="H1213" s="8">
        <v>1209</v>
      </c>
      <c r="I1213" s="21">
        <f t="shared" ca="1" si="135"/>
        <v>0.26897461127783751</v>
      </c>
      <c r="J1213" s="21">
        <f t="shared" ca="1" si="136"/>
        <v>3.9369998202863741</v>
      </c>
      <c r="R1213" s="1"/>
      <c r="AF1213">
        <v>1203</v>
      </c>
      <c r="AG1213">
        <v>1</v>
      </c>
      <c r="AH1213">
        <v>1</v>
      </c>
      <c r="AI1213">
        <v>0.43816591774145397</v>
      </c>
      <c r="AJ1213">
        <v>0.91067341850308969</v>
      </c>
      <c r="AK1213">
        <v>0.47473454159180328</v>
      </c>
      <c r="AL1213">
        <v>0.7716590435954761</v>
      </c>
      <c r="AM1213">
        <v>1</v>
      </c>
      <c r="AN1213">
        <v>1</v>
      </c>
      <c r="AO1213">
        <v>1</v>
      </c>
      <c r="AP1213">
        <v>1</v>
      </c>
      <c r="AQ1213">
        <v>1</v>
      </c>
      <c r="AR1213">
        <v>1</v>
      </c>
      <c r="AS1213">
        <v>0.43816591774145397</v>
      </c>
      <c r="AT1213">
        <v>0.88156133726654229</v>
      </c>
      <c r="AU1213">
        <v>0</v>
      </c>
    </row>
    <row r="1214" spans="4:47" x14ac:dyDescent="0.25">
      <c r="D1214" s="8">
        <v>1210</v>
      </c>
      <c r="E1214" s="8">
        <f t="shared" ca="1" si="133"/>
        <v>0.25288079135514407</v>
      </c>
      <c r="F1214" s="21">
        <f t="shared" ca="1" si="134"/>
        <v>180.73479133225302</v>
      </c>
      <c r="H1214" s="8">
        <v>1210</v>
      </c>
      <c r="I1214" s="21">
        <f t="shared" ca="1" si="135"/>
        <v>0.55574641462708596</v>
      </c>
      <c r="J1214" s="21">
        <f t="shared" ca="1" si="136"/>
        <v>25.190739150173687</v>
      </c>
      <c r="R1214" s="1"/>
      <c r="AF1214">
        <v>1204</v>
      </c>
      <c r="AG1214">
        <v>1</v>
      </c>
      <c r="AH1214">
        <v>0.99067324245126132</v>
      </c>
      <c r="AI1214">
        <v>0</v>
      </c>
      <c r="AJ1214">
        <v>0</v>
      </c>
      <c r="AK1214">
        <v>0.69499761452842057</v>
      </c>
      <c r="AL1214">
        <v>1</v>
      </c>
      <c r="AM1214">
        <v>1</v>
      </c>
      <c r="AN1214">
        <v>1</v>
      </c>
      <c r="AO1214">
        <v>1</v>
      </c>
      <c r="AP1214">
        <v>0.90174811981259773</v>
      </c>
      <c r="AQ1214">
        <v>1</v>
      </c>
      <c r="AR1214">
        <v>0.904636028184717</v>
      </c>
      <c r="AS1214">
        <v>0</v>
      </c>
      <c r="AT1214">
        <v>0.78981283678611813</v>
      </c>
      <c r="AU1214">
        <v>2</v>
      </c>
    </row>
    <row r="1215" spans="4:47" x14ac:dyDescent="0.25">
      <c r="D1215" s="8">
        <v>1211</v>
      </c>
      <c r="E1215" s="8">
        <f t="shared" ca="1" si="133"/>
        <v>0.85222153924400923</v>
      </c>
      <c r="F1215" s="21">
        <f t="shared" ca="1" si="134"/>
        <v>29.026889574390172</v>
      </c>
      <c r="H1215" s="8">
        <v>1211</v>
      </c>
      <c r="I1215" s="21">
        <f t="shared" ca="1" si="135"/>
        <v>0.85259735601671505</v>
      </c>
      <c r="J1215" s="21">
        <f t="shared" ca="1" si="136"/>
        <v>50.698380943444064</v>
      </c>
      <c r="R1215" s="1"/>
      <c r="AF1215">
        <v>1205</v>
      </c>
      <c r="AG1215">
        <v>1</v>
      </c>
      <c r="AH1215">
        <v>1</v>
      </c>
      <c r="AI1215">
        <v>1</v>
      </c>
      <c r="AJ1215">
        <v>1</v>
      </c>
      <c r="AK1215">
        <v>0.23851245518932457</v>
      </c>
      <c r="AL1215">
        <v>5.7031247707588287E-2</v>
      </c>
      <c r="AM1215">
        <v>1</v>
      </c>
      <c r="AN1215">
        <v>1</v>
      </c>
      <c r="AO1215">
        <v>0.58474128177476814</v>
      </c>
      <c r="AP1215">
        <v>1</v>
      </c>
      <c r="AQ1215">
        <v>1</v>
      </c>
      <c r="AR1215">
        <v>1</v>
      </c>
      <c r="AS1215">
        <v>5.7031247707588287E-2</v>
      </c>
      <c r="AT1215">
        <v>0.82369058080915003</v>
      </c>
      <c r="AU1215">
        <v>0</v>
      </c>
    </row>
    <row r="1216" spans="4:47" x14ac:dyDescent="0.25">
      <c r="D1216" s="8">
        <v>1212</v>
      </c>
      <c r="E1216" s="8">
        <f t="shared" ca="1" si="133"/>
        <v>0.29743864420945343</v>
      </c>
      <c r="F1216" s="21">
        <f t="shared" ca="1" si="134"/>
        <v>162.43177223617664</v>
      </c>
      <c r="H1216" s="8">
        <v>1212</v>
      </c>
      <c r="I1216" s="21">
        <f t="shared" ca="1" si="135"/>
        <v>0.71122967776999746</v>
      </c>
      <c r="J1216" s="21">
        <f t="shared" ca="1" si="136"/>
        <v>36.906337412744136</v>
      </c>
      <c r="R1216" s="1"/>
      <c r="AF1216">
        <v>1206</v>
      </c>
      <c r="AG1216">
        <v>1</v>
      </c>
      <c r="AH1216">
        <v>1</v>
      </c>
      <c r="AI1216">
        <v>1</v>
      </c>
      <c r="AJ1216">
        <v>0.66178021204808224</v>
      </c>
      <c r="AK1216">
        <v>1</v>
      </c>
      <c r="AL1216">
        <v>0.91596026856253354</v>
      </c>
      <c r="AM1216">
        <v>0.95364419686994817</v>
      </c>
      <c r="AN1216">
        <v>1</v>
      </c>
      <c r="AO1216">
        <v>1</v>
      </c>
      <c r="AP1216">
        <v>6.4528999639151152E-2</v>
      </c>
      <c r="AQ1216">
        <v>0.87069747151666277</v>
      </c>
      <c r="AR1216">
        <v>1</v>
      </c>
      <c r="AS1216">
        <v>6.4528999639151152E-2</v>
      </c>
      <c r="AT1216">
        <v>0.87127810316602861</v>
      </c>
      <c r="AU1216">
        <v>0</v>
      </c>
    </row>
    <row r="1217" spans="4:47" x14ac:dyDescent="0.25">
      <c r="D1217" s="8">
        <v>1213</v>
      </c>
      <c r="E1217" s="8">
        <f t="shared" ca="1" si="133"/>
        <v>0.46110735975770378</v>
      </c>
      <c r="F1217" s="21">
        <f t="shared" ca="1" si="134"/>
        <v>110.9206063321014</v>
      </c>
      <c r="H1217" s="8">
        <v>1213</v>
      </c>
      <c r="I1217" s="21">
        <f t="shared" ca="1" si="135"/>
        <v>0.92404796530210886</v>
      </c>
      <c r="J1217" s="21">
        <f t="shared" ca="1" si="136"/>
        <v>61.526082616789132</v>
      </c>
      <c r="R1217" s="1"/>
      <c r="AF1217">
        <v>1207</v>
      </c>
      <c r="AG1217">
        <v>0.88420031451612646</v>
      </c>
      <c r="AH1217">
        <v>0.89762245650230654</v>
      </c>
      <c r="AI1217">
        <v>1</v>
      </c>
      <c r="AJ1217">
        <v>1</v>
      </c>
      <c r="AK1217">
        <v>1</v>
      </c>
      <c r="AL1217">
        <v>1</v>
      </c>
      <c r="AM1217">
        <v>0.54614784639336234</v>
      </c>
      <c r="AN1217">
        <v>0.52867636766032156</v>
      </c>
      <c r="AO1217">
        <v>1</v>
      </c>
      <c r="AP1217">
        <v>0.26726589626219543</v>
      </c>
      <c r="AQ1217">
        <v>0.99262937101884741</v>
      </c>
      <c r="AR1217">
        <v>0.80381736380232105</v>
      </c>
      <c r="AS1217">
        <v>0.26726589626219543</v>
      </c>
      <c r="AT1217">
        <v>0.8242346612610798</v>
      </c>
      <c r="AU1217">
        <v>0</v>
      </c>
    </row>
    <row r="1218" spans="4:47" x14ac:dyDescent="0.25">
      <c r="D1218" s="8">
        <v>1214</v>
      </c>
      <c r="E1218" s="8">
        <f t="shared" ca="1" si="133"/>
        <v>0.79651352484244475</v>
      </c>
      <c r="F1218" s="21">
        <f t="shared" ca="1" si="134"/>
        <v>39.170988016024893</v>
      </c>
      <c r="H1218" s="8">
        <v>1214</v>
      </c>
      <c r="I1218" s="21">
        <f t="shared" ca="1" si="135"/>
        <v>0.99526285191919961</v>
      </c>
      <c r="J1218" s="21">
        <f t="shared" ca="1" si="136"/>
        <v>94.178120060685899</v>
      </c>
      <c r="R1218" s="1"/>
      <c r="AF1218">
        <v>1208</v>
      </c>
      <c r="AG1218">
        <v>1</v>
      </c>
      <c r="AH1218">
        <v>1</v>
      </c>
      <c r="AI1218">
        <v>4.8674997455354092E-2</v>
      </c>
      <c r="AJ1218">
        <v>0.99542840000212895</v>
      </c>
      <c r="AK1218">
        <v>1</v>
      </c>
      <c r="AL1218">
        <v>1</v>
      </c>
      <c r="AM1218">
        <v>0.55567562751023236</v>
      </c>
      <c r="AN1218">
        <v>1</v>
      </c>
      <c r="AO1218">
        <v>1</v>
      </c>
      <c r="AP1218">
        <v>1</v>
      </c>
      <c r="AQ1218">
        <v>0.19291426368363318</v>
      </c>
      <c r="AR1218">
        <v>0.48928221186361043</v>
      </c>
      <c r="AS1218">
        <v>4.8674997455354092E-2</v>
      </c>
      <c r="AT1218">
        <v>0.77137780233500808</v>
      </c>
      <c r="AU1218">
        <v>0</v>
      </c>
    </row>
    <row r="1219" spans="4:47" x14ac:dyDescent="0.25">
      <c r="D1219" s="8">
        <v>1215</v>
      </c>
      <c r="E1219" s="8">
        <f t="shared" ca="1" si="133"/>
        <v>0.82171424354538058</v>
      </c>
      <c r="F1219" s="21">
        <f t="shared" ca="1" si="134"/>
        <v>34.562951525702381</v>
      </c>
      <c r="H1219" s="8">
        <v>1215</v>
      </c>
      <c r="I1219" s="21">
        <f t="shared" ca="1" si="135"/>
        <v>0.40904946469354087</v>
      </c>
      <c r="J1219" s="21">
        <f t="shared" ca="1" si="136"/>
        <v>14.785119578873651</v>
      </c>
      <c r="R1219" s="1"/>
      <c r="AF1219">
        <v>1209</v>
      </c>
      <c r="AG1219">
        <v>1</v>
      </c>
      <c r="AH1219">
        <v>0.92759028670609822</v>
      </c>
      <c r="AI1219">
        <v>0.48166046392702078</v>
      </c>
      <c r="AJ1219">
        <v>0</v>
      </c>
      <c r="AK1219">
        <v>0.31566650596740203</v>
      </c>
      <c r="AL1219">
        <v>0.32089432417124042</v>
      </c>
      <c r="AM1219">
        <v>0.73982199809360016</v>
      </c>
      <c r="AN1219">
        <v>1</v>
      </c>
      <c r="AO1219">
        <v>1</v>
      </c>
      <c r="AP1219">
        <v>1</v>
      </c>
      <c r="AQ1219">
        <v>1</v>
      </c>
      <c r="AR1219">
        <v>1</v>
      </c>
      <c r="AS1219">
        <v>0</v>
      </c>
      <c r="AT1219">
        <v>0.73219445413845663</v>
      </c>
      <c r="AU1219">
        <v>1</v>
      </c>
    </row>
    <row r="1220" spans="4:47" x14ac:dyDescent="0.25">
      <c r="D1220" s="8">
        <v>1216</v>
      </c>
      <c r="E1220" s="8">
        <f t="shared" ca="1" si="133"/>
        <v>0.45239873719773305</v>
      </c>
      <c r="F1220" s="21">
        <f t="shared" ca="1" si="134"/>
        <v>113.23862348086564</v>
      </c>
      <c r="H1220" s="8">
        <v>1216</v>
      </c>
      <c r="I1220" s="21">
        <f t="shared" ca="1" si="135"/>
        <v>0.46007195672852452</v>
      </c>
      <c r="J1220" s="21">
        <f t="shared" ca="1" si="136"/>
        <v>18.431973867762867</v>
      </c>
      <c r="R1220" s="1"/>
      <c r="AF1220">
        <v>1210</v>
      </c>
      <c r="AG1220">
        <v>1</v>
      </c>
      <c r="AH1220">
        <v>1</v>
      </c>
      <c r="AI1220">
        <v>1</v>
      </c>
      <c r="AJ1220">
        <v>0.96565450516888329</v>
      </c>
      <c r="AK1220">
        <v>1</v>
      </c>
      <c r="AL1220">
        <v>0.14721109759072229</v>
      </c>
      <c r="AM1220">
        <v>0.88138065307383284</v>
      </c>
      <c r="AN1220">
        <v>1</v>
      </c>
      <c r="AO1220">
        <v>1</v>
      </c>
      <c r="AP1220">
        <v>1</v>
      </c>
      <c r="AQ1220">
        <v>1</v>
      </c>
      <c r="AR1220">
        <v>0.69200189909761611</v>
      </c>
      <c r="AS1220">
        <v>0.14721109759072229</v>
      </c>
      <c r="AT1220">
        <v>0.89085158137014542</v>
      </c>
      <c r="AU1220">
        <v>0</v>
      </c>
    </row>
    <row r="1221" spans="4:47" x14ac:dyDescent="0.25">
      <c r="D1221" s="8">
        <v>1217</v>
      </c>
      <c r="E1221" s="8">
        <f t="shared" ca="1" si="133"/>
        <v>0.33392938739719902</v>
      </c>
      <c r="F1221" s="21">
        <f t="shared" ca="1" si="134"/>
        <v>149.15684354009903</v>
      </c>
      <c r="H1221" s="8">
        <v>1217</v>
      </c>
      <c r="I1221" s="21">
        <f t="shared" ca="1" si="135"/>
        <v>0.77070239719156797</v>
      </c>
      <c r="J1221" s="21">
        <f t="shared" ca="1" si="136"/>
        <v>42.083547050438497</v>
      </c>
      <c r="R1221" s="1"/>
      <c r="AF1221">
        <v>1211</v>
      </c>
      <c r="AG1221">
        <v>1</v>
      </c>
      <c r="AH1221">
        <v>0.64857371390904262</v>
      </c>
      <c r="AI1221">
        <v>0.78454317528338569</v>
      </c>
      <c r="AJ1221">
        <v>1</v>
      </c>
      <c r="AK1221">
        <v>1</v>
      </c>
      <c r="AL1221">
        <v>1</v>
      </c>
      <c r="AM1221">
        <v>0.62657775507320745</v>
      </c>
      <c r="AN1221">
        <v>0</v>
      </c>
      <c r="AO1221">
        <v>0.8100839292729991</v>
      </c>
      <c r="AP1221">
        <v>1</v>
      </c>
      <c r="AQ1221">
        <v>1</v>
      </c>
      <c r="AR1221">
        <v>1</v>
      </c>
      <c r="AS1221">
        <v>0</v>
      </c>
      <c r="AT1221">
        <v>0.82248583755807547</v>
      </c>
      <c r="AU1221">
        <v>1</v>
      </c>
    </row>
    <row r="1222" spans="4:47" x14ac:dyDescent="0.25">
      <c r="D1222" s="8">
        <v>1218</v>
      </c>
      <c r="E1222" s="8">
        <f t="shared" ref="E1222:E1285" ca="1" si="137">RAND()</f>
        <v>0.33902591069201582</v>
      </c>
      <c r="F1222" s="21">
        <f t="shared" ref="F1222:F1285" ca="1" si="138">$B$6*(-LN(E1222))^(1/$B$7)</f>
        <v>147.40412185927957</v>
      </c>
      <c r="H1222" s="8">
        <v>1218</v>
      </c>
      <c r="I1222" s="21">
        <f t="shared" ref="I1222:I1285" ca="1" si="139">RAND()</f>
        <v>0.10620551963672498</v>
      </c>
      <c r="J1222" s="21">
        <f t="shared" ref="J1222:J1285" ca="1" si="140">ABS(NORMINV(I1222,$B$11,$B$13))</f>
        <v>13.801261250698033</v>
      </c>
      <c r="R1222" s="1"/>
      <c r="AF1222">
        <v>1212</v>
      </c>
      <c r="AG1222">
        <v>1</v>
      </c>
      <c r="AH1222">
        <v>1</v>
      </c>
      <c r="AI1222">
        <v>1</v>
      </c>
      <c r="AJ1222">
        <v>1</v>
      </c>
      <c r="AK1222">
        <v>0.74026558629515005</v>
      </c>
      <c r="AL1222">
        <v>1</v>
      </c>
      <c r="AM1222">
        <v>1</v>
      </c>
      <c r="AN1222">
        <v>0.81905678836084272</v>
      </c>
      <c r="AO1222">
        <v>0</v>
      </c>
      <c r="AP1222">
        <v>0.72547487569963487</v>
      </c>
      <c r="AQ1222">
        <v>0.1161272512828873</v>
      </c>
      <c r="AR1222">
        <v>0.24668803230358002</v>
      </c>
      <c r="AS1222">
        <v>0</v>
      </c>
      <c r="AT1222">
        <v>0.72043797616690974</v>
      </c>
      <c r="AU1222">
        <v>1</v>
      </c>
    </row>
    <row r="1223" spans="4:47" x14ac:dyDescent="0.25">
      <c r="D1223" s="8">
        <v>1219</v>
      </c>
      <c r="E1223" s="8">
        <f t="shared" ca="1" si="137"/>
        <v>0.67265958545186844</v>
      </c>
      <c r="F1223" s="21">
        <f t="shared" ca="1" si="138"/>
        <v>62.811427314512322</v>
      </c>
      <c r="H1223" s="8">
        <v>1219</v>
      </c>
      <c r="I1223" s="21">
        <f t="shared" ca="1" si="139"/>
        <v>0.36966802010042676</v>
      </c>
      <c r="J1223" s="21">
        <f t="shared" ca="1" si="140"/>
        <v>11.89711524359949</v>
      </c>
      <c r="R1223" s="1"/>
      <c r="AF1223">
        <v>1213</v>
      </c>
      <c r="AG1223">
        <v>1</v>
      </c>
      <c r="AH1223">
        <v>1</v>
      </c>
      <c r="AI1223">
        <v>1</v>
      </c>
      <c r="AJ1223">
        <v>1</v>
      </c>
      <c r="AK1223">
        <v>0.82175075061592995</v>
      </c>
      <c r="AL1223">
        <v>0</v>
      </c>
      <c r="AM1223">
        <v>0.43896446516197513</v>
      </c>
      <c r="AN1223">
        <v>1</v>
      </c>
      <c r="AO1223">
        <v>1</v>
      </c>
      <c r="AP1223">
        <v>0.90369728590350507</v>
      </c>
      <c r="AQ1223">
        <v>0.65446242623390083</v>
      </c>
      <c r="AR1223">
        <v>1</v>
      </c>
      <c r="AS1223">
        <v>0</v>
      </c>
      <c r="AT1223">
        <v>0.81844016531271435</v>
      </c>
      <c r="AU1223">
        <v>1</v>
      </c>
    </row>
    <row r="1224" spans="4:47" x14ac:dyDescent="0.25">
      <c r="D1224" s="8">
        <v>1220</v>
      </c>
      <c r="E1224" s="8">
        <f t="shared" ca="1" si="137"/>
        <v>0.25213200286733695</v>
      </c>
      <c r="F1224" s="21">
        <f t="shared" ca="1" si="138"/>
        <v>181.06610306169486</v>
      </c>
      <c r="H1224" s="8">
        <v>1220</v>
      </c>
      <c r="I1224" s="21">
        <f t="shared" ca="1" si="139"/>
        <v>0.61428929046542702</v>
      </c>
      <c r="J1224" s="21">
        <f t="shared" ca="1" si="140"/>
        <v>29.416205342494582</v>
      </c>
      <c r="R1224" s="1"/>
      <c r="AF1224">
        <v>1214</v>
      </c>
      <c r="AG1224">
        <v>0.95020602554488443</v>
      </c>
      <c r="AH1224">
        <v>1</v>
      </c>
      <c r="AI1224">
        <v>0.5085973125298493</v>
      </c>
      <c r="AJ1224">
        <v>0.52654403625880752</v>
      </c>
      <c r="AK1224">
        <v>1</v>
      </c>
      <c r="AL1224">
        <v>0.78983375740596484</v>
      </c>
      <c r="AM1224">
        <v>5.3102934131241071E-2</v>
      </c>
      <c r="AN1224">
        <v>1</v>
      </c>
      <c r="AO1224">
        <v>1</v>
      </c>
      <c r="AP1224">
        <v>1</v>
      </c>
      <c r="AQ1224">
        <v>1</v>
      </c>
      <c r="AR1224">
        <v>1</v>
      </c>
      <c r="AS1224">
        <v>5.3102934131241071E-2</v>
      </c>
      <c r="AT1224">
        <v>0.81742583081733811</v>
      </c>
      <c r="AU1224">
        <v>0</v>
      </c>
    </row>
    <row r="1225" spans="4:47" x14ac:dyDescent="0.25">
      <c r="D1225" s="8">
        <v>1221</v>
      </c>
      <c r="E1225" s="8">
        <f t="shared" ca="1" si="137"/>
        <v>0.90134290318845156</v>
      </c>
      <c r="F1225" s="21">
        <f t="shared" ca="1" si="138"/>
        <v>20.115003842422482</v>
      </c>
      <c r="H1225" s="8">
        <v>1221</v>
      </c>
      <c r="I1225" s="21">
        <f t="shared" ca="1" si="139"/>
        <v>0.93499283571981961</v>
      </c>
      <c r="J1225" s="21">
        <f t="shared" ca="1" si="140"/>
        <v>63.808758723095117</v>
      </c>
      <c r="R1225" s="1"/>
      <c r="AF1225">
        <v>1215</v>
      </c>
      <c r="AG1225">
        <v>1</v>
      </c>
      <c r="AH1225">
        <v>1</v>
      </c>
      <c r="AI1225">
        <v>1</v>
      </c>
      <c r="AJ1225">
        <v>0.92047985368820562</v>
      </c>
      <c r="AK1225">
        <v>0</v>
      </c>
      <c r="AL1225">
        <v>0.64185300059737826</v>
      </c>
      <c r="AM1225">
        <v>1</v>
      </c>
      <c r="AN1225">
        <v>1</v>
      </c>
      <c r="AO1225">
        <v>1</v>
      </c>
      <c r="AP1225">
        <v>1</v>
      </c>
      <c r="AQ1225">
        <v>1</v>
      </c>
      <c r="AR1225">
        <v>1</v>
      </c>
      <c r="AS1225">
        <v>0</v>
      </c>
      <c r="AT1225">
        <v>0.87909585103717125</v>
      </c>
      <c r="AU1225">
        <v>1</v>
      </c>
    </row>
    <row r="1226" spans="4:47" x14ac:dyDescent="0.25">
      <c r="D1226" s="8">
        <v>1222</v>
      </c>
      <c r="E1226" s="8">
        <f t="shared" ca="1" si="137"/>
        <v>0.27964643357364938</v>
      </c>
      <c r="F1226" s="21">
        <f t="shared" ca="1" si="138"/>
        <v>169.42908199920501</v>
      </c>
      <c r="H1226" s="8">
        <v>1222</v>
      </c>
      <c r="I1226" s="21">
        <f t="shared" ca="1" si="139"/>
        <v>0.30844217550565811</v>
      </c>
      <c r="J1226" s="21">
        <f t="shared" ca="1" si="140"/>
        <v>7.1877346723128106</v>
      </c>
      <c r="R1226" s="1"/>
      <c r="AF1226">
        <v>1216</v>
      </c>
      <c r="AG1226">
        <v>0.78098168053111294</v>
      </c>
      <c r="AH1226">
        <v>0.62342482431553692</v>
      </c>
      <c r="AI1226">
        <v>0.5056342363036932</v>
      </c>
      <c r="AJ1226">
        <v>1</v>
      </c>
      <c r="AK1226">
        <v>1</v>
      </c>
      <c r="AL1226">
        <v>1</v>
      </c>
      <c r="AM1226">
        <v>1</v>
      </c>
      <c r="AN1226">
        <v>1</v>
      </c>
      <c r="AO1226">
        <v>1</v>
      </c>
      <c r="AP1226">
        <v>0.91498906652169909</v>
      </c>
      <c r="AQ1226">
        <v>0.5779658499285385</v>
      </c>
      <c r="AR1226">
        <v>0.66660880492746666</v>
      </c>
      <c r="AS1226">
        <v>0.5056342363036932</v>
      </c>
      <c r="AT1226">
        <v>0.84029999456299809</v>
      </c>
      <c r="AU1226">
        <v>0</v>
      </c>
    </row>
    <row r="1227" spans="4:47" x14ac:dyDescent="0.25">
      <c r="D1227" s="8">
        <v>1223</v>
      </c>
      <c r="E1227" s="8">
        <f t="shared" ca="1" si="137"/>
        <v>0.31939989935868074</v>
      </c>
      <c r="F1227" s="21">
        <f t="shared" ca="1" si="138"/>
        <v>154.28370983791407</v>
      </c>
      <c r="H1227" s="8">
        <v>1223</v>
      </c>
      <c r="I1227" s="21">
        <f t="shared" ca="1" si="139"/>
        <v>0.27796913647289545</v>
      </c>
      <c r="J1227" s="21">
        <f t="shared" ca="1" si="140"/>
        <v>4.6968476148757645</v>
      </c>
      <c r="R1227" s="1"/>
      <c r="AF1227">
        <v>1217</v>
      </c>
      <c r="AG1227">
        <v>0.41110418215577094</v>
      </c>
      <c r="AH1227">
        <v>1</v>
      </c>
      <c r="AI1227">
        <v>1</v>
      </c>
      <c r="AJ1227">
        <v>0.95480751882763193</v>
      </c>
      <c r="AK1227">
        <v>1</v>
      </c>
      <c r="AL1227">
        <v>1</v>
      </c>
      <c r="AM1227">
        <v>0.4606473455498945</v>
      </c>
      <c r="AN1227">
        <v>0</v>
      </c>
      <c r="AO1227">
        <v>0.30057405278615384</v>
      </c>
      <c r="AP1227">
        <v>0.44163037634303515</v>
      </c>
      <c r="AQ1227">
        <v>0.30696131549921118</v>
      </c>
      <c r="AR1227">
        <v>1</v>
      </c>
      <c r="AS1227">
        <v>0</v>
      </c>
      <c r="AT1227">
        <v>0.65365787846273871</v>
      </c>
      <c r="AU1227">
        <v>1</v>
      </c>
    </row>
    <row r="1228" spans="4:47" x14ac:dyDescent="0.25">
      <c r="D1228" s="8">
        <v>1224</v>
      </c>
      <c r="E1228" s="8">
        <f t="shared" ca="1" si="137"/>
        <v>4.1428264949835869E-2</v>
      </c>
      <c r="F1228" s="21">
        <f t="shared" ca="1" si="138"/>
        <v>369.01043840763157</v>
      </c>
      <c r="H1228" s="8">
        <v>1224</v>
      </c>
      <c r="I1228" s="21">
        <f t="shared" ca="1" si="139"/>
        <v>0.44209505452242881</v>
      </c>
      <c r="J1228" s="21">
        <f t="shared" ca="1" si="140"/>
        <v>17.155610107157322</v>
      </c>
      <c r="R1228" s="1"/>
      <c r="AF1228">
        <v>1218</v>
      </c>
      <c r="AG1228">
        <v>0.96472945419912814</v>
      </c>
      <c r="AH1228">
        <v>0.48197377865238067</v>
      </c>
      <c r="AI1228">
        <v>1</v>
      </c>
      <c r="AJ1228">
        <v>1</v>
      </c>
      <c r="AK1228">
        <v>1</v>
      </c>
      <c r="AL1228">
        <v>0.75707619861617181</v>
      </c>
      <c r="AM1228">
        <v>0.69581355760085228</v>
      </c>
      <c r="AN1228">
        <v>1</v>
      </c>
      <c r="AO1228">
        <v>1</v>
      </c>
      <c r="AP1228">
        <v>1</v>
      </c>
      <c r="AQ1228">
        <v>1</v>
      </c>
      <c r="AR1228">
        <v>1</v>
      </c>
      <c r="AS1228">
        <v>0.48197377865238067</v>
      </c>
      <c r="AT1228">
        <v>0.9114640688398663</v>
      </c>
      <c r="AU1228">
        <v>0</v>
      </c>
    </row>
    <row r="1229" spans="4:47" x14ac:dyDescent="0.25">
      <c r="D1229" s="8">
        <v>1225</v>
      </c>
      <c r="E1229" s="8">
        <f t="shared" ca="1" si="137"/>
        <v>9.4889441712731615E-2</v>
      </c>
      <c r="F1229" s="21">
        <f t="shared" ca="1" si="138"/>
        <v>285.58275999128165</v>
      </c>
      <c r="H1229" s="8">
        <v>1225</v>
      </c>
      <c r="I1229" s="21">
        <f t="shared" ca="1" si="139"/>
        <v>9.3696586911503399E-2</v>
      </c>
      <c r="J1229" s="21">
        <f t="shared" ca="1" si="140"/>
        <v>15.807338253434871</v>
      </c>
      <c r="R1229" s="1"/>
      <c r="AF1229">
        <v>1219</v>
      </c>
      <c r="AG1229">
        <v>1</v>
      </c>
      <c r="AH1229">
        <v>0.5061967119885854</v>
      </c>
      <c r="AI1229">
        <v>1</v>
      </c>
      <c r="AJ1229">
        <v>0.78146260099795961</v>
      </c>
      <c r="AK1229">
        <v>0</v>
      </c>
      <c r="AL1229">
        <v>0.19692667997442187</v>
      </c>
      <c r="AM1229">
        <v>1</v>
      </c>
      <c r="AN1229">
        <v>1</v>
      </c>
      <c r="AO1229">
        <v>1</v>
      </c>
      <c r="AP1229">
        <v>1</v>
      </c>
      <c r="AQ1229">
        <v>1</v>
      </c>
      <c r="AR1229">
        <v>0.7525665585227187</v>
      </c>
      <c r="AS1229">
        <v>0</v>
      </c>
      <c r="AT1229">
        <v>0.77220479364124961</v>
      </c>
      <c r="AU1229">
        <v>1</v>
      </c>
    </row>
    <row r="1230" spans="4:47" x14ac:dyDescent="0.25">
      <c r="D1230" s="8">
        <v>1226</v>
      </c>
      <c r="E1230" s="8">
        <f t="shared" ca="1" si="137"/>
        <v>0.71665692112786117</v>
      </c>
      <c r="F1230" s="21">
        <f t="shared" ca="1" si="138"/>
        <v>54.171188384478739</v>
      </c>
      <c r="H1230" s="8">
        <v>1226</v>
      </c>
      <c r="I1230" s="21">
        <f t="shared" ca="1" si="139"/>
        <v>0.17396888941860611</v>
      </c>
      <c r="J1230" s="21">
        <f t="shared" ca="1" si="140"/>
        <v>5.1333016841343202</v>
      </c>
      <c r="R1230" s="1"/>
      <c r="AF1230">
        <v>1220</v>
      </c>
      <c r="AG1230">
        <v>1</v>
      </c>
      <c r="AH1230">
        <v>1</v>
      </c>
      <c r="AI1230">
        <v>1</v>
      </c>
      <c r="AJ1230">
        <v>1</v>
      </c>
      <c r="AK1230">
        <v>1</v>
      </c>
      <c r="AL1230">
        <v>0.31990822681157927</v>
      </c>
      <c r="AM1230">
        <v>0.76339920877404854</v>
      </c>
      <c r="AN1230">
        <v>1</v>
      </c>
      <c r="AO1230">
        <v>1</v>
      </c>
      <c r="AP1230">
        <v>1</v>
      </c>
      <c r="AQ1230">
        <v>1</v>
      </c>
      <c r="AR1230">
        <v>1</v>
      </c>
      <c r="AS1230">
        <v>0.31990822681157927</v>
      </c>
      <c r="AT1230">
        <v>0.92400718431874762</v>
      </c>
      <c r="AU1230">
        <v>0</v>
      </c>
    </row>
    <row r="1231" spans="4:47" x14ac:dyDescent="0.25">
      <c r="D1231" s="8">
        <v>1227</v>
      </c>
      <c r="E1231" s="8">
        <f t="shared" ca="1" si="137"/>
        <v>0.98199150936166468</v>
      </c>
      <c r="F1231" s="21">
        <f t="shared" ca="1" si="138"/>
        <v>4.5708249162839474</v>
      </c>
      <c r="H1231" s="8">
        <v>1227</v>
      </c>
      <c r="I1231" s="21">
        <f t="shared" ca="1" si="139"/>
        <v>8.1732713393449785E-3</v>
      </c>
      <c r="J1231" s="21">
        <f t="shared" ca="1" si="140"/>
        <v>46.242820574984236</v>
      </c>
      <c r="R1231" s="1"/>
      <c r="AF1231">
        <v>1221</v>
      </c>
      <c r="AG1231">
        <v>1</v>
      </c>
      <c r="AH1231">
        <v>1</v>
      </c>
      <c r="AI1231">
        <v>1</v>
      </c>
      <c r="AJ1231">
        <v>0.90689843950749494</v>
      </c>
      <c r="AK1231">
        <v>1</v>
      </c>
      <c r="AL1231">
        <v>1</v>
      </c>
      <c r="AM1231">
        <v>0.10909109410004608</v>
      </c>
      <c r="AN1231">
        <v>0</v>
      </c>
      <c r="AO1231">
        <v>0.80245246502430134</v>
      </c>
      <c r="AP1231">
        <v>0.25228262876607327</v>
      </c>
      <c r="AQ1231">
        <v>1</v>
      </c>
      <c r="AR1231">
        <v>1</v>
      </c>
      <c r="AS1231">
        <v>0</v>
      </c>
      <c r="AT1231">
        <v>0.7520085275200098</v>
      </c>
      <c r="AU1231">
        <v>1</v>
      </c>
    </row>
    <row r="1232" spans="4:47" x14ac:dyDescent="0.25">
      <c r="D1232" s="8">
        <v>1228</v>
      </c>
      <c r="E1232" s="8">
        <f t="shared" ca="1" si="137"/>
        <v>0.20213599626699286</v>
      </c>
      <c r="F1232" s="21">
        <f t="shared" ca="1" si="138"/>
        <v>205.47450026527179</v>
      </c>
      <c r="H1232" s="8">
        <v>1228</v>
      </c>
      <c r="I1232" s="21">
        <f t="shared" ca="1" si="139"/>
        <v>0.71597608875098406</v>
      </c>
      <c r="J1232" s="21">
        <f t="shared" ca="1" si="140"/>
        <v>37.298413476479723</v>
      </c>
      <c r="R1232" s="1"/>
      <c r="AF1232">
        <v>1222</v>
      </c>
      <c r="AG1232">
        <v>1</v>
      </c>
      <c r="AH1232">
        <v>0.45145228208405441</v>
      </c>
      <c r="AI1232">
        <v>0</v>
      </c>
      <c r="AJ1232">
        <v>0.16961100587795955</v>
      </c>
      <c r="AK1232">
        <v>1</v>
      </c>
      <c r="AL1232">
        <v>1</v>
      </c>
      <c r="AM1232">
        <v>1</v>
      </c>
      <c r="AN1232">
        <v>1</v>
      </c>
      <c r="AO1232">
        <v>0.83847564330547664</v>
      </c>
      <c r="AP1232">
        <v>0.14860906965106785</v>
      </c>
      <c r="AQ1232">
        <v>1</v>
      </c>
      <c r="AR1232">
        <v>0.87111065852443592</v>
      </c>
      <c r="AS1232">
        <v>0</v>
      </c>
      <c r="AT1232">
        <v>0.70820431492410196</v>
      </c>
      <c r="AU1232">
        <v>1</v>
      </c>
    </row>
    <row r="1233" spans="4:47" x14ac:dyDescent="0.25">
      <c r="D1233" s="8">
        <v>1229</v>
      </c>
      <c r="E1233" s="8">
        <f t="shared" ca="1" si="137"/>
        <v>0.23638883825801293</v>
      </c>
      <c r="F1233" s="21">
        <f t="shared" ca="1" si="138"/>
        <v>188.24353342943661</v>
      </c>
      <c r="H1233" s="8">
        <v>1229</v>
      </c>
      <c r="I1233" s="21">
        <f t="shared" ca="1" si="139"/>
        <v>0.672911463021865</v>
      </c>
      <c r="J1233" s="21">
        <f t="shared" ca="1" si="140"/>
        <v>33.842037225153504</v>
      </c>
      <c r="R1233" s="1"/>
      <c r="AF1233">
        <v>1223</v>
      </c>
      <c r="AG1233">
        <v>0.79261904048185139</v>
      </c>
      <c r="AH1233">
        <v>0.98630075682610496</v>
      </c>
      <c r="AI1233">
        <v>0.65345718638995853</v>
      </c>
      <c r="AJ1233">
        <v>0.28561688241000716</v>
      </c>
      <c r="AK1233">
        <v>1</v>
      </c>
      <c r="AL1233">
        <v>1</v>
      </c>
      <c r="AM1233">
        <v>0.4679914853928025</v>
      </c>
      <c r="AN1233">
        <v>0.25481189565494611</v>
      </c>
      <c r="AO1233">
        <v>0.97992571805710516</v>
      </c>
      <c r="AP1233">
        <v>0.2755640837746004</v>
      </c>
      <c r="AQ1233">
        <v>1</v>
      </c>
      <c r="AR1233">
        <v>1</v>
      </c>
      <c r="AS1233">
        <v>0.25481189565494611</v>
      </c>
      <c r="AT1233">
        <v>0.72153548944565271</v>
      </c>
      <c r="AU1233">
        <v>0</v>
      </c>
    </row>
    <row r="1234" spans="4:47" x14ac:dyDescent="0.25">
      <c r="D1234" s="8">
        <v>1230</v>
      </c>
      <c r="E1234" s="8">
        <f t="shared" ca="1" si="137"/>
        <v>0.57810756798273089</v>
      </c>
      <c r="F1234" s="21">
        <f t="shared" ca="1" si="138"/>
        <v>82.695210003772175</v>
      </c>
      <c r="H1234" s="8">
        <v>1230</v>
      </c>
      <c r="I1234" s="21">
        <f t="shared" ca="1" si="139"/>
        <v>0.9857304966516478</v>
      </c>
      <c r="J1234" s="21">
        <f t="shared" ca="1" si="140"/>
        <v>82.803647608271234</v>
      </c>
      <c r="R1234" s="1"/>
      <c r="AF1234">
        <v>1224</v>
      </c>
      <c r="AG1234">
        <v>0.33467746340935384</v>
      </c>
      <c r="AH1234">
        <v>1</v>
      </c>
      <c r="AI1234">
        <v>1</v>
      </c>
      <c r="AJ1234">
        <v>1</v>
      </c>
      <c r="AK1234">
        <v>1</v>
      </c>
      <c r="AL1234">
        <v>1</v>
      </c>
      <c r="AM1234">
        <v>1</v>
      </c>
      <c r="AN1234">
        <v>0.74416799145030621</v>
      </c>
      <c r="AO1234">
        <v>0.66233512414595075</v>
      </c>
      <c r="AP1234">
        <v>0.9887349133521991</v>
      </c>
      <c r="AQ1234">
        <v>0.37919406578027215</v>
      </c>
      <c r="AR1234">
        <v>1</v>
      </c>
      <c r="AS1234">
        <v>0.33467746340935384</v>
      </c>
      <c r="AT1234">
        <v>0.8420297729105598</v>
      </c>
      <c r="AU1234">
        <v>0</v>
      </c>
    </row>
    <row r="1235" spans="4:47" x14ac:dyDescent="0.25">
      <c r="D1235" s="8">
        <v>1231</v>
      </c>
      <c r="E1235" s="8">
        <f t="shared" ca="1" si="137"/>
        <v>0.78023684810178928</v>
      </c>
      <c r="F1235" s="21">
        <f t="shared" ca="1" si="138"/>
        <v>42.172724273521339</v>
      </c>
      <c r="H1235" s="8">
        <v>1231</v>
      </c>
      <c r="I1235" s="21">
        <f t="shared" ca="1" si="139"/>
        <v>2.0216801071627377E-2</v>
      </c>
      <c r="J1235" s="21">
        <f t="shared" ca="1" si="140"/>
        <v>36.354158202993105</v>
      </c>
      <c r="R1235" s="1"/>
      <c r="AF1235">
        <v>1225</v>
      </c>
      <c r="AG1235">
        <v>0</v>
      </c>
      <c r="AH1235">
        <v>0</v>
      </c>
      <c r="AI1235">
        <v>0.97751933332338303</v>
      </c>
      <c r="AJ1235">
        <v>0.64336786473140817</v>
      </c>
      <c r="AK1235">
        <v>0</v>
      </c>
      <c r="AL1235">
        <v>0.45934871810823097</v>
      </c>
      <c r="AM1235">
        <v>1</v>
      </c>
      <c r="AN1235">
        <v>1</v>
      </c>
      <c r="AO1235">
        <v>1</v>
      </c>
      <c r="AP1235">
        <v>1</v>
      </c>
      <c r="AQ1235">
        <v>1</v>
      </c>
      <c r="AR1235">
        <v>1</v>
      </c>
      <c r="AS1235">
        <v>0</v>
      </c>
      <c r="AT1235">
        <v>0.6777660186800385</v>
      </c>
      <c r="AU1235">
        <v>3</v>
      </c>
    </row>
    <row r="1236" spans="4:47" x14ac:dyDescent="0.25">
      <c r="D1236" s="8">
        <v>1232</v>
      </c>
      <c r="E1236" s="8">
        <f t="shared" ca="1" si="137"/>
        <v>0.39802143177591187</v>
      </c>
      <c r="F1236" s="21">
        <f t="shared" ca="1" si="138"/>
        <v>128.60128128298129</v>
      </c>
      <c r="H1236" s="8">
        <v>1232</v>
      </c>
      <c r="I1236" s="21">
        <f t="shared" ca="1" si="139"/>
        <v>0.13248694351816359</v>
      </c>
      <c r="J1236" s="21">
        <f t="shared" ca="1" si="140"/>
        <v>10.083774065999332</v>
      </c>
      <c r="R1236" s="1"/>
      <c r="AF1236">
        <v>1226</v>
      </c>
      <c r="AG1236">
        <v>0.95114349841300749</v>
      </c>
      <c r="AH1236">
        <v>0.36956906061771277</v>
      </c>
      <c r="AI1236">
        <v>1</v>
      </c>
      <c r="AJ1236">
        <v>1</v>
      </c>
      <c r="AK1236">
        <v>1</v>
      </c>
      <c r="AL1236">
        <v>1</v>
      </c>
      <c r="AM1236">
        <v>1</v>
      </c>
      <c r="AN1236">
        <v>1</v>
      </c>
      <c r="AO1236">
        <v>1</v>
      </c>
      <c r="AP1236">
        <v>1</v>
      </c>
      <c r="AQ1236">
        <v>1</v>
      </c>
      <c r="AR1236">
        <v>1</v>
      </c>
      <c r="AS1236">
        <v>0.36956906061771277</v>
      </c>
      <c r="AT1236">
        <v>0.9474887182139704</v>
      </c>
      <c r="AU1236">
        <v>0</v>
      </c>
    </row>
    <row r="1237" spans="4:47" x14ac:dyDescent="0.25">
      <c r="D1237" s="8">
        <v>1233</v>
      </c>
      <c r="E1237" s="8">
        <f t="shared" ca="1" si="137"/>
        <v>0.67349188478156696</v>
      </c>
      <c r="F1237" s="21">
        <f t="shared" ca="1" si="138"/>
        <v>62.6448849252196</v>
      </c>
      <c r="H1237" s="8">
        <v>1233</v>
      </c>
      <c r="I1237" s="21">
        <f t="shared" ca="1" si="139"/>
        <v>0.57190413436128418</v>
      </c>
      <c r="J1237" s="21">
        <f t="shared" ca="1" si="140"/>
        <v>26.344081039165946</v>
      </c>
      <c r="R1237" s="1"/>
      <c r="AF1237">
        <v>1227</v>
      </c>
      <c r="AG1237">
        <v>1</v>
      </c>
      <c r="AH1237">
        <v>1</v>
      </c>
      <c r="AI1237">
        <v>1</v>
      </c>
      <c r="AJ1237">
        <v>0.66696747288539582</v>
      </c>
      <c r="AK1237">
        <v>0.70983975793323251</v>
      </c>
      <c r="AL1237">
        <v>1</v>
      </c>
      <c r="AM1237">
        <v>1</v>
      </c>
      <c r="AN1237">
        <v>0.61742402545801711</v>
      </c>
      <c r="AO1237">
        <v>0</v>
      </c>
      <c r="AP1237">
        <v>1.6611524339110003E-2</v>
      </c>
      <c r="AQ1237">
        <v>1</v>
      </c>
      <c r="AR1237">
        <v>1</v>
      </c>
      <c r="AS1237">
        <v>0</v>
      </c>
      <c r="AT1237">
        <v>0.74977851705809051</v>
      </c>
      <c r="AU1237">
        <v>1</v>
      </c>
    </row>
    <row r="1238" spans="4:47" x14ac:dyDescent="0.25">
      <c r="D1238" s="8">
        <v>1234</v>
      </c>
      <c r="E1238" s="8">
        <f t="shared" ca="1" si="137"/>
        <v>0.79488801563397193</v>
      </c>
      <c r="F1238" s="21">
        <f t="shared" ca="1" si="138"/>
        <v>39.46975972516384</v>
      </c>
      <c r="H1238" s="8">
        <v>1234</v>
      </c>
      <c r="I1238" s="21">
        <f t="shared" ca="1" si="139"/>
        <v>0.17185557211503599</v>
      </c>
      <c r="J1238" s="21">
        <f t="shared" ca="1" si="140"/>
        <v>5.3655171749981676</v>
      </c>
      <c r="R1238" s="1"/>
      <c r="AF1238">
        <v>1228</v>
      </c>
      <c r="AG1238">
        <v>1</v>
      </c>
      <c r="AH1238">
        <v>1</v>
      </c>
      <c r="AI1238">
        <v>1</v>
      </c>
      <c r="AJ1238">
        <v>1</v>
      </c>
      <c r="AK1238">
        <v>0.88535993038925465</v>
      </c>
      <c r="AL1238">
        <v>1</v>
      </c>
      <c r="AM1238">
        <v>1</v>
      </c>
      <c r="AN1238">
        <v>1</v>
      </c>
      <c r="AO1238">
        <v>1</v>
      </c>
      <c r="AP1238">
        <v>0.80366906197272214</v>
      </c>
      <c r="AQ1238">
        <v>0.79365954456613208</v>
      </c>
      <c r="AR1238">
        <v>1</v>
      </c>
      <c r="AS1238">
        <v>0.79365954456613208</v>
      </c>
      <c r="AT1238">
        <v>0.95662927424713762</v>
      </c>
      <c r="AU1238">
        <v>0</v>
      </c>
    </row>
    <row r="1239" spans="4:47" x14ac:dyDescent="0.25">
      <c r="D1239" s="8">
        <v>1235</v>
      </c>
      <c r="E1239" s="8">
        <f t="shared" ca="1" si="137"/>
        <v>0.31040363262721959</v>
      </c>
      <c r="F1239" s="21">
        <f t="shared" ca="1" si="138"/>
        <v>157.56053894477711</v>
      </c>
      <c r="H1239" s="8">
        <v>1235</v>
      </c>
      <c r="I1239" s="21">
        <f t="shared" ca="1" si="139"/>
        <v>8.6574881358220779E-2</v>
      </c>
      <c r="J1239" s="21">
        <f t="shared" ca="1" si="140"/>
        <v>17.039155728416546</v>
      </c>
      <c r="R1239" s="1"/>
      <c r="AF1239">
        <v>1229</v>
      </c>
      <c r="AG1239">
        <v>1</v>
      </c>
      <c r="AH1239">
        <v>1</v>
      </c>
      <c r="AI1239">
        <v>1</v>
      </c>
      <c r="AJ1239">
        <v>1</v>
      </c>
      <c r="AK1239">
        <v>1</v>
      </c>
      <c r="AL1239">
        <v>0.49191463050398548</v>
      </c>
      <c r="AM1239">
        <v>0.84123420617012723</v>
      </c>
      <c r="AN1239">
        <v>1</v>
      </c>
      <c r="AO1239">
        <v>1</v>
      </c>
      <c r="AP1239">
        <v>0.83989927892464278</v>
      </c>
      <c r="AQ1239">
        <v>1</v>
      </c>
      <c r="AR1239">
        <v>1</v>
      </c>
      <c r="AS1239">
        <v>0.49191463050398548</v>
      </c>
      <c r="AT1239">
        <v>0.93115774507686966</v>
      </c>
      <c r="AU1239">
        <v>0</v>
      </c>
    </row>
    <row r="1240" spans="4:47" x14ac:dyDescent="0.25">
      <c r="D1240" s="8">
        <v>1236</v>
      </c>
      <c r="E1240" s="8">
        <f t="shared" ca="1" si="137"/>
        <v>0.72498499730488897</v>
      </c>
      <c r="F1240" s="21">
        <f t="shared" ca="1" si="138"/>
        <v>52.570109308922341</v>
      </c>
      <c r="H1240" s="8">
        <v>1236</v>
      </c>
      <c r="I1240" s="21">
        <f t="shared" ca="1" si="139"/>
        <v>0.6163582560371943</v>
      </c>
      <c r="J1240" s="21">
        <f t="shared" ca="1" si="140"/>
        <v>29.568387597157489</v>
      </c>
      <c r="R1240" s="1"/>
      <c r="AF1240">
        <v>1230</v>
      </c>
      <c r="AG1240">
        <v>1</v>
      </c>
      <c r="AH1240">
        <v>0.94096168661859081</v>
      </c>
      <c r="AI1240">
        <v>0.10467138572787535</v>
      </c>
      <c r="AJ1240">
        <v>1</v>
      </c>
      <c r="AK1240">
        <v>1</v>
      </c>
      <c r="AL1240">
        <v>1</v>
      </c>
      <c r="AM1240">
        <v>0.60265338436335203</v>
      </c>
      <c r="AN1240">
        <v>0.31329126373161525</v>
      </c>
      <c r="AO1240">
        <v>8.544362064955445E-2</v>
      </c>
      <c r="AP1240">
        <v>1</v>
      </c>
      <c r="AQ1240">
        <v>1</v>
      </c>
      <c r="AR1240">
        <v>1</v>
      </c>
      <c r="AS1240">
        <v>8.544362064955445E-2</v>
      </c>
      <c r="AT1240">
        <v>0.75218995313237069</v>
      </c>
      <c r="AU1240">
        <v>0</v>
      </c>
    </row>
    <row r="1241" spans="4:47" x14ac:dyDescent="0.25">
      <c r="D1241" s="8">
        <v>1237</v>
      </c>
      <c r="E1241" s="8">
        <f t="shared" ca="1" si="137"/>
        <v>0.39737619412394054</v>
      </c>
      <c r="F1241" s="21">
        <f t="shared" ca="1" si="138"/>
        <v>128.79377015872112</v>
      </c>
      <c r="H1241" s="8">
        <v>1237</v>
      </c>
      <c r="I1241" s="21">
        <f t="shared" ca="1" si="139"/>
        <v>0.57955965512473662</v>
      </c>
      <c r="J1241" s="21">
        <f t="shared" ca="1" si="140"/>
        <v>26.893422997327807</v>
      </c>
      <c r="R1241" s="1"/>
      <c r="AF1241">
        <v>1231</v>
      </c>
      <c r="AG1241">
        <v>1</v>
      </c>
      <c r="AH1241">
        <v>1</v>
      </c>
      <c r="AI1241">
        <v>1</v>
      </c>
      <c r="AJ1241">
        <v>1</v>
      </c>
      <c r="AK1241">
        <v>0.28272703755834711</v>
      </c>
      <c r="AL1241">
        <v>0.39734830174881303</v>
      </c>
      <c r="AM1241">
        <v>0</v>
      </c>
      <c r="AN1241">
        <v>0.63824681357800728</v>
      </c>
      <c r="AO1241">
        <v>1</v>
      </c>
      <c r="AP1241">
        <v>1</v>
      </c>
      <c r="AQ1241">
        <v>1</v>
      </c>
      <c r="AR1241">
        <v>1</v>
      </c>
      <c r="AS1241">
        <v>0</v>
      </c>
      <c r="AT1241">
        <v>0.773892160103264</v>
      </c>
      <c r="AU1241">
        <v>1</v>
      </c>
    </row>
    <row r="1242" spans="4:47" x14ac:dyDescent="0.25">
      <c r="D1242" s="8">
        <v>1238</v>
      </c>
      <c r="E1242" s="8">
        <f t="shared" ca="1" si="137"/>
        <v>0.54692181711204035</v>
      </c>
      <c r="F1242" s="21">
        <f t="shared" ca="1" si="138"/>
        <v>89.756441955895667</v>
      </c>
      <c r="H1242" s="8">
        <v>1238</v>
      </c>
      <c r="I1242" s="21">
        <f t="shared" ca="1" si="139"/>
        <v>0.97672544662054084</v>
      </c>
      <c r="J1242" s="21">
        <f t="shared" ca="1" si="140"/>
        <v>77.19818819375935</v>
      </c>
      <c r="R1242" s="1"/>
      <c r="AF1242">
        <v>1232</v>
      </c>
      <c r="AG1242">
        <v>1</v>
      </c>
      <c r="AH1242">
        <v>1</v>
      </c>
      <c r="AI1242">
        <v>0.74970600501452989</v>
      </c>
      <c r="AJ1242">
        <v>1</v>
      </c>
      <c r="AK1242">
        <v>1</v>
      </c>
      <c r="AL1242">
        <v>1</v>
      </c>
      <c r="AM1242">
        <v>1</v>
      </c>
      <c r="AN1242">
        <v>1</v>
      </c>
      <c r="AO1242">
        <v>0.83315961456246446</v>
      </c>
      <c r="AP1242">
        <v>0</v>
      </c>
      <c r="AQ1242">
        <v>0.45466029093853044</v>
      </c>
      <c r="AR1242">
        <v>1</v>
      </c>
      <c r="AS1242">
        <v>0</v>
      </c>
      <c r="AT1242">
        <v>0.83527529676843915</v>
      </c>
      <c r="AU1242">
        <v>1</v>
      </c>
    </row>
    <row r="1243" spans="4:47" x14ac:dyDescent="0.25">
      <c r="D1243" s="8">
        <v>1239</v>
      </c>
      <c r="E1243" s="8">
        <f t="shared" ca="1" si="137"/>
        <v>0.17858788198719766</v>
      </c>
      <c r="F1243" s="21">
        <f t="shared" ca="1" si="138"/>
        <v>218.92882671436874</v>
      </c>
      <c r="H1243" s="8">
        <v>1239</v>
      </c>
      <c r="I1243" s="21">
        <f t="shared" ca="1" si="139"/>
        <v>0.86467259497205218</v>
      </c>
      <c r="J1243" s="21">
        <f t="shared" ca="1" si="140"/>
        <v>52.213965922902162</v>
      </c>
      <c r="R1243" s="1"/>
      <c r="AF1243">
        <v>1233</v>
      </c>
      <c r="AG1243">
        <v>1</v>
      </c>
      <c r="AH1243">
        <v>1</v>
      </c>
      <c r="AI1243">
        <v>1</v>
      </c>
      <c r="AJ1243">
        <v>1</v>
      </c>
      <c r="AK1243">
        <v>1</v>
      </c>
      <c r="AL1243">
        <v>1</v>
      </c>
      <c r="AM1243">
        <v>0.91739559172504326</v>
      </c>
      <c r="AN1243">
        <v>0.89449284872088974</v>
      </c>
      <c r="AO1243">
        <v>1</v>
      </c>
      <c r="AP1243">
        <v>0.48189092334336414</v>
      </c>
      <c r="AQ1243">
        <v>0.53831079875283949</v>
      </c>
      <c r="AR1243">
        <v>1</v>
      </c>
      <c r="AS1243">
        <v>0.48189092334336414</v>
      </c>
      <c r="AT1243">
        <v>0.90207255956179011</v>
      </c>
      <c r="AU1243">
        <v>0</v>
      </c>
    </row>
    <row r="1244" spans="4:47" x14ac:dyDescent="0.25">
      <c r="D1244" s="8">
        <v>1240</v>
      </c>
      <c r="E1244" s="8">
        <f t="shared" ca="1" si="137"/>
        <v>0.57327308804663635</v>
      </c>
      <c r="F1244" s="21">
        <f t="shared" ca="1" si="138"/>
        <v>83.771179137893469</v>
      </c>
      <c r="H1244" s="8">
        <v>1240</v>
      </c>
      <c r="I1244" s="21">
        <f t="shared" ca="1" si="139"/>
        <v>0.39859715232953474</v>
      </c>
      <c r="J1244" s="21">
        <f t="shared" ca="1" si="140"/>
        <v>14.026474981007473</v>
      </c>
      <c r="R1244" s="1"/>
      <c r="AF1244">
        <v>1234</v>
      </c>
      <c r="AG1244">
        <v>1</v>
      </c>
      <c r="AH1244">
        <v>1</v>
      </c>
      <c r="AI1244">
        <v>1</v>
      </c>
      <c r="AJ1244">
        <v>1</v>
      </c>
      <c r="AK1244">
        <v>1</v>
      </c>
      <c r="AL1244">
        <v>1</v>
      </c>
      <c r="AM1244">
        <v>1</v>
      </c>
      <c r="AN1244">
        <v>0.48297486714399118</v>
      </c>
      <c r="AO1244">
        <v>1</v>
      </c>
      <c r="AP1244">
        <v>0.74716195031332089</v>
      </c>
      <c r="AQ1244">
        <v>6.7934485074268497E-2</v>
      </c>
      <c r="AR1244">
        <v>1</v>
      </c>
      <c r="AS1244">
        <v>6.7934485074268497E-2</v>
      </c>
      <c r="AT1244">
        <v>0.85800623532439657</v>
      </c>
      <c r="AU1244">
        <v>0</v>
      </c>
    </row>
    <row r="1245" spans="4:47" x14ac:dyDescent="0.25">
      <c r="D1245" s="8">
        <v>1241</v>
      </c>
      <c r="E1245" s="8">
        <f t="shared" ca="1" si="137"/>
        <v>0.20627897797094719</v>
      </c>
      <c r="F1245" s="21">
        <f t="shared" ca="1" si="138"/>
        <v>203.25599438379012</v>
      </c>
      <c r="H1245" s="8">
        <v>1241</v>
      </c>
      <c r="I1245" s="21">
        <f t="shared" ca="1" si="139"/>
        <v>0.97982447857193189</v>
      </c>
      <c r="J1245" s="21">
        <f t="shared" ca="1" si="140"/>
        <v>78.877925673116309</v>
      </c>
      <c r="R1245" s="1"/>
      <c r="AF1245">
        <v>1235</v>
      </c>
      <c r="AG1245">
        <v>0</v>
      </c>
      <c r="AH1245">
        <v>0.54122158291154066</v>
      </c>
      <c r="AI1245">
        <v>0.49681664321495544</v>
      </c>
      <c r="AJ1245">
        <v>0.56950209254258277</v>
      </c>
      <c r="AK1245">
        <v>0.79402786889066546</v>
      </c>
      <c r="AL1245">
        <v>0.73383821448636199</v>
      </c>
      <c r="AM1245">
        <v>1</v>
      </c>
      <c r="AN1245">
        <v>1</v>
      </c>
      <c r="AO1245">
        <v>0.61849560423894823</v>
      </c>
      <c r="AP1245">
        <v>1</v>
      </c>
      <c r="AQ1245">
        <v>1</v>
      </c>
      <c r="AR1245">
        <v>1</v>
      </c>
      <c r="AS1245">
        <v>0</v>
      </c>
      <c r="AT1245">
        <v>0.73102866173927172</v>
      </c>
      <c r="AU1245">
        <v>1</v>
      </c>
    </row>
    <row r="1246" spans="4:47" x14ac:dyDescent="0.25">
      <c r="D1246" s="8">
        <v>1242</v>
      </c>
      <c r="E1246" s="8">
        <f t="shared" ca="1" si="137"/>
        <v>0.8117992128097703</v>
      </c>
      <c r="F1246" s="21">
        <f t="shared" ca="1" si="138"/>
        <v>36.371026599252886</v>
      </c>
      <c r="H1246" s="8">
        <v>1242</v>
      </c>
      <c r="I1246" s="21">
        <f t="shared" ca="1" si="139"/>
        <v>0.95986745800954021</v>
      </c>
      <c r="J1246" s="21">
        <f t="shared" ca="1" si="140"/>
        <v>70.417386929354279</v>
      </c>
      <c r="R1246" s="1"/>
      <c r="AF1246">
        <v>1236</v>
      </c>
      <c r="AG1246">
        <v>1</v>
      </c>
      <c r="AH1246">
        <v>1</v>
      </c>
      <c r="AI1246">
        <v>0.97562648400977903</v>
      </c>
      <c r="AJ1246">
        <v>1</v>
      </c>
      <c r="AK1246">
        <v>1</v>
      </c>
      <c r="AL1246">
        <v>1</v>
      </c>
      <c r="AM1246">
        <v>0.55887913944048528</v>
      </c>
      <c r="AN1246">
        <v>0.66641852917851907</v>
      </c>
      <c r="AO1246">
        <v>0.5835936781780523</v>
      </c>
      <c r="AP1246">
        <v>0.80556482694420639</v>
      </c>
      <c r="AQ1246">
        <v>1</v>
      </c>
      <c r="AR1246">
        <v>1</v>
      </c>
      <c r="AS1246">
        <v>0.55887913944048528</v>
      </c>
      <c r="AT1246">
        <v>0.88139443482768287</v>
      </c>
      <c r="AU1246">
        <v>0</v>
      </c>
    </row>
    <row r="1247" spans="4:47" x14ac:dyDescent="0.25">
      <c r="D1247" s="8">
        <v>1243</v>
      </c>
      <c r="E1247" s="8">
        <f t="shared" ca="1" si="137"/>
        <v>0.66295586124041717</v>
      </c>
      <c r="F1247" s="21">
        <f t="shared" ca="1" si="138"/>
        <v>64.762724646833163</v>
      </c>
      <c r="H1247" s="8">
        <v>1243</v>
      </c>
      <c r="I1247" s="21">
        <f t="shared" ca="1" si="139"/>
        <v>0.39045086223505643</v>
      </c>
      <c r="J1247" s="21">
        <f t="shared" ca="1" si="140"/>
        <v>13.431562835304206</v>
      </c>
      <c r="R1247" s="1"/>
      <c r="AF1247">
        <v>1237</v>
      </c>
      <c r="AG1247">
        <v>0.95268825560642945</v>
      </c>
      <c r="AH1247">
        <v>1</v>
      </c>
      <c r="AI1247">
        <v>1</v>
      </c>
      <c r="AJ1247">
        <v>1</v>
      </c>
      <c r="AK1247">
        <v>1</v>
      </c>
      <c r="AL1247">
        <v>0.47626351379440168</v>
      </c>
      <c r="AM1247">
        <v>1</v>
      </c>
      <c r="AN1247">
        <v>1</v>
      </c>
      <c r="AO1247">
        <v>1</v>
      </c>
      <c r="AP1247">
        <v>1</v>
      </c>
      <c r="AQ1247">
        <v>1</v>
      </c>
      <c r="AR1247">
        <v>1</v>
      </c>
      <c r="AS1247">
        <v>0.47626351379440168</v>
      </c>
      <c r="AT1247">
        <v>0.95293490777433254</v>
      </c>
      <c r="AU1247">
        <v>0</v>
      </c>
    </row>
    <row r="1248" spans="4:47" x14ac:dyDescent="0.25">
      <c r="D1248" s="8">
        <v>1244</v>
      </c>
      <c r="E1248" s="8">
        <f t="shared" ca="1" si="137"/>
        <v>8.3127862666147023E-2</v>
      </c>
      <c r="F1248" s="21">
        <f t="shared" ca="1" si="138"/>
        <v>299.16694694975411</v>
      </c>
      <c r="H1248" s="8">
        <v>1244</v>
      </c>
      <c r="I1248" s="21">
        <f t="shared" ca="1" si="139"/>
        <v>0.52254148892474783</v>
      </c>
      <c r="J1248" s="21">
        <f t="shared" ca="1" si="140"/>
        <v>22.839109694030974</v>
      </c>
      <c r="R1248" s="1"/>
      <c r="AF1248">
        <v>1238</v>
      </c>
      <c r="AG1248">
        <v>1</v>
      </c>
      <c r="AH1248">
        <v>1</v>
      </c>
      <c r="AI1248">
        <v>1</v>
      </c>
      <c r="AJ1248">
        <v>0.30818818106733187</v>
      </c>
      <c r="AK1248">
        <v>0</v>
      </c>
      <c r="AL1248">
        <v>0.85096779941911038</v>
      </c>
      <c r="AM1248">
        <v>0.75478269816695476</v>
      </c>
      <c r="AN1248">
        <v>1</v>
      </c>
      <c r="AO1248">
        <v>0.45934027780701098</v>
      </c>
      <c r="AP1248">
        <v>0</v>
      </c>
      <c r="AQ1248">
        <v>0.48740261483641611</v>
      </c>
      <c r="AR1248">
        <v>1</v>
      </c>
      <c r="AS1248">
        <v>0</v>
      </c>
      <c r="AT1248">
        <v>0.65363076667690867</v>
      </c>
      <c r="AU1248">
        <v>2</v>
      </c>
    </row>
    <row r="1249" spans="4:47" x14ac:dyDescent="0.25">
      <c r="D1249" s="8">
        <v>1245</v>
      </c>
      <c r="E1249" s="8">
        <f t="shared" ca="1" si="137"/>
        <v>0.35517308056114638</v>
      </c>
      <c r="F1249" s="21">
        <f t="shared" ca="1" si="138"/>
        <v>141.9967813723986</v>
      </c>
      <c r="H1249" s="8">
        <v>1245</v>
      </c>
      <c r="I1249" s="21">
        <f t="shared" ca="1" si="139"/>
        <v>0.97634560567316386</v>
      </c>
      <c r="J1249" s="21">
        <f t="shared" ca="1" si="140"/>
        <v>77.005510103422083</v>
      </c>
      <c r="R1249" s="1"/>
      <c r="AF1249">
        <v>1239</v>
      </c>
      <c r="AG1249">
        <v>1</v>
      </c>
      <c r="AH1249">
        <v>1</v>
      </c>
      <c r="AI1249">
        <v>1</v>
      </c>
      <c r="AJ1249">
        <v>1</v>
      </c>
      <c r="AK1249">
        <v>1</v>
      </c>
      <c r="AL1249">
        <v>1</v>
      </c>
      <c r="AM1249">
        <v>1</v>
      </c>
      <c r="AN1249">
        <v>1</v>
      </c>
      <c r="AO1249">
        <v>1</v>
      </c>
      <c r="AP1249">
        <v>1</v>
      </c>
      <c r="AQ1249">
        <v>1</v>
      </c>
      <c r="AR1249">
        <v>1</v>
      </c>
      <c r="AS1249">
        <v>1</v>
      </c>
      <c r="AT1249">
        <v>1</v>
      </c>
      <c r="AU1249">
        <v>0</v>
      </c>
    </row>
    <row r="1250" spans="4:47" x14ac:dyDescent="0.25">
      <c r="D1250" s="8">
        <v>1246</v>
      </c>
      <c r="E1250" s="8">
        <f t="shared" ca="1" si="137"/>
        <v>0.86670774309264031</v>
      </c>
      <c r="F1250" s="21">
        <f t="shared" ca="1" si="138"/>
        <v>26.40472616545669</v>
      </c>
      <c r="H1250" s="8">
        <v>1246</v>
      </c>
      <c r="I1250" s="21">
        <f t="shared" ca="1" si="139"/>
        <v>0.38302457950514168</v>
      </c>
      <c r="J1250" s="21">
        <f t="shared" ca="1" si="140"/>
        <v>12.886169972071217</v>
      </c>
      <c r="R1250" s="1"/>
      <c r="AF1250">
        <v>1240</v>
      </c>
      <c r="AG1250">
        <v>0.39244718827713737</v>
      </c>
      <c r="AH1250">
        <v>0.74481087230638621</v>
      </c>
      <c r="AI1250">
        <v>1</v>
      </c>
      <c r="AJ1250">
        <v>1</v>
      </c>
      <c r="AK1250">
        <v>1</v>
      </c>
      <c r="AL1250">
        <v>1</v>
      </c>
      <c r="AM1250">
        <v>1</v>
      </c>
      <c r="AN1250">
        <v>1</v>
      </c>
      <c r="AO1250">
        <v>0.63218736738223624</v>
      </c>
      <c r="AP1250">
        <v>0</v>
      </c>
      <c r="AQ1250">
        <v>0.61434538230120472</v>
      </c>
      <c r="AR1250">
        <v>1</v>
      </c>
      <c r="AS1250">
        <v>0</v>
      </c>
      <c r="AT1250">
        <v>0.78196315000458438</v>
      </c>
      <c r="AU1250">
        <v>1</v>
      </c>
    </row>
    <row r="1251" spans="4:47" x14ac:dyDescent="0.25">
      <c r="D1251" s="8">
        <v>1247</v>
      </c>
      <c r="E1251" s="8">
        <f t="shared" ca="1" si="137"/>
        <v>0.31167102684682413</v>
      </c>
      <c r="F1251" s="21">
        <f t="shared" ca="1" si="138"/>
        <v>157.09393517253133</v>
      </c>
      <c r="H1251" s="8">
        <v>1247</v>
      </c>
      <c r="I1251" s="21">
        <f t="shared" ca="1" si="139"/>
        <v>9.7238786955436529E-2</v>
      </c>
      <c r="J1251" s="21">
        <f t="shared" ca="1" si="140"/>
        <v>15.220317526119445</v>
      </c>
      <c r="R1251" s="1"/>
      <c r="AF1251">
        <v>1241</v>
      </c>
      <c r="AG1251">
        <v>1</v>
      </c>
      <c r="AH1251">
        <v>1</v>
      </c>
      <c r="AI1251">
        <v>1</v>
      </c>
      <c r="AJ1251">
        <v>0.71515320232598845</v>
      </c>
      <c r="AK1251">
        <v>0</v>
      </c>
      <c r="AL1251">
        <v>0.59840157212505196</v>
      </c>
      <c r="AM1251">
        <v>1</v>
      </c>
      <c r="AN1251">
        <v>1</v>
      </c>
      <c r="AO1251">
        <v>1</v>
      </c>
      <c r="AP1251">
        <v>1</v>
      </c>
      <c r="AQ1251">
        <v>0.9329286786834321</v>
      </c>
      <c r="AR1251">
        <v>0</v>
      </c>
      <c r="AS1251">
        <v>0</v>
      </c>
      <c r="AT1251">
        <v>0.7682041194357101</v>
      </c>
      <c r="AU1251">
        <v>2</v>
      </c>
    </row>
    <row r="1252" spans="4:47" x14ac:dyDescent="0.25">
      <c r="D1252" s="8">
        <v>1248</v>
      </c>
      <c r="E1252" s="8">
        <f t="shared" ca="1" si="137"/>
        <v>0.87049547452547893</v>
      </c>
      <c r="F1252" s="21">
        <f t="shared" ca="1" si="138"/>
        <v>25.718961093175469</v>
      </c>
      <c r="H1252" s="8">
        <v>1248</v>
      </c>
      <c r="I1252" s="21">
        <f t="shared" ca="1" si="139"/>
        <v>0.6618775137569517</v>
      </c>
      <c r="J1252" s="21">
        <f t="shared" ca="1" si="140"/>
        <v>32.988237794376445</v>
      </c>
      <c r="R1252" s="1"/>
      <c r="AF1252">
        <v>1242</v>
      </c>
      <c r="AG1252">
        <v>0</v>
      </c>
      <c r="AH1252">
        <v>5.2383968138851093E-2</v>
      </c>
      <c r="AI1252">
        <v>1</v>
      </c>
      <c r="AJ1252">
        <v>1</v>
      </c>
      <c r="AK1252">
        <v>1</v>
      </c>
      <c r="AL1252">
        <v>1</v>
      </c>
      <c r="AM1252">
        <v>1</v>
      </c>
      <c r="AN1252">
        <v>1</v>
      </c>
      <c r="AO1252">
        <v>1</v>
      </c>
      <c r="AP1252">
        <v>0.93060997450271732</v>
      </c>
      <c r="AQ1252">
        <v>0</v>
      </c>
      <c r="AR1252">
        <v>0.80742312520728332</v>
      </c>
      <c r="AS1252">
        <v>0</v>
      </c>
      <c r="AT1252">
        <v>0.73793363616136398</v>
      </c>
      <c r="AU1252">
        <v>2</v>
      </c>
    </row>
    <row r="1253" spans="4:47" x14ac:dyDescent="0.25">
      <c r="D1253" s="8">
        <v>1249</v>
      </c>
      <c r="E1253" s="8">
        <f t="shared" ca="1" si="137"/>
        <v>0.4984491616974307</v>
      </c>
      <c r="F1253" s="21">
        <f t="shared" ca="1" si="138"/>
        <v>101.3618517521441</v>
      </c>
      <c r="H1253" s="8">
        <v>1249</v>
      </c>
      <c r="I1253" s="21">
        <f t="shared" ca="1" si="139"/>
        <v>0.12788207413230646</v>
      </c>
      <c r="J1253" s="21">
        <f t="shared" ca="1" si="140"/>
        <v>10.695093690064652</v>
      </c>
      <c r="R1253" s="1"/>
      <c r="AF1253">
        <v>1243</v>
      </c>
      <c r="AG1253">
        <v>0.82769727730755549</v>
      </c>
      <c r="AH1253">
        <v>0</v>
      </c>
      <c r="AI1253">
        <v>0.86450273634170205</v>
      </c>
      <c r="AJ1253">
        <v>1</v>
      </c>
      <c r="AK1253">
        <v>1</v>
      </c>
      <c r="AL1253">
        <v>1</v>
      </c>
      <c r="AM1253">
        <v>1</v>
      </c>
      <c r="AN1253">
        <v>1</v>
      </c>
      <c r="AO1253">
        <v>1</v>
      </c>
      <c r="AP1253">
        <v>1</v>
      </c>
      <c r="AQ1253">
        <v>1</v>
      </c>
      <c r="AR1253">
        <v>1</v>
      </c>
      <c r="AS1253">
        <v>0</v>
      </c>
      <c r="AT1253">
        <v>0.89714575458390955</v>
      </c>
      <c r="AU1253">
        <v>1</v>
      </c>
    </row>
    <row r="1254" spans="4:47" x14ac:dyDescent="0.25">
      <c r="D1254" s="8">
        <v>1250</v>
      </c>
      <c r="E1254" s="8">
        <f t="shared" ca="1" si="137"/>
        <v>0.81643798621610009</v>
      </c>
      <c r="F1254" s="21">
        <f t="shared" ca="1" si="138"/>
        <v>35.524404875330859</v>
      </c>
      <c r="H1254" s="8">
        <v>1250</v>
      </c>
      <c r="I1254" s="21">
        <f t="shared" ca="1" si="139"/>
        <v>0.51216353156479166</v>
      </c>
      <c r="J1254" s="21">
        <f t="shared" ca="1" si="140"/>
        <v>22.107170039867988</v>
      </c>
      <c r="R1254" s="1"/>
      <c r="AF1254">
        <v>1244</v>
      </c>
      <c r="AG1254">
        <v>1</v>
      </c>
      <c r="AH1254">
        <v>0.35198258885949535</v>
      </c>
      <c r="AI1254">
        <v>0.63026436741488245</v>
      </c>
      <c r="AJ1254">
        <v>0.59764139766824276</v>
      </c>
      <c r="AK1254">
        <v>1</v>
      </c>
      <c r="AL1254">
        <v>1</v>
      </c>
      <c r="AM1254">
        <v>1</v>
      </c>
      <c r="AN1254">
        <v>1</v>
      </c>
      <c r="AO1254">
        <v>1</v>
      </c>
      <c r="AP1254">
        <v>0.96942290851509294</v>
      </c>
      <c r="AQ1254">
        <v>0.95984504798761916</v>
      </c>
      <c r="AR1254">
        <v>0.71045422611003295</v>
      </c>
      <c r="AS1254">
        <v>0.35198258885949535</v>
      </c>
      <c r="AT1254">
        <v>0.85532737649584101</v>
      </c>
      <c r="AU1254">
        <v>0</v>
      </c>
    </row>
    <row r="1255" spans="4:47" x14ac:dyDescent="0.25">
      <c r="D1255" s="8">
        <v>1251</v>
      </c>
      <c r="E1255" s="8">
        <f t="shared" ca="1" si="137"/>
        <v>0.66711173898070464</v>
      </c>
      <c r="F1255" s="21">
        <f t="shared" ca="1" si="138"/>
        <v>63.924845528970657</v>
      </c>
      <c r="H1255" s="8">
        <v>1251</v>
      </c>
      <c r="I1255" s="21">
        <f t="shared" ca="1" si="139"/>
        <v>0.19185563664575001</v>
      </c>
      <c r="J1255" s="21">
        <f t="shared" ca="1" si="140"/>
        <v>3.2354094415831867</v>
      </c>
      <c r="R1255" s="1"/>
      <c r="AF1255">
        <v>1245</v>
      </c>
      <c r="AG1255">
        <v>1</v>
      </c>
      <c r="AH1255">
        <v>1</v>
      </c>
      <c r="AI1255">
        <v>1</v>
      </c>
      <c r="AJ1255">
        <v>0.5535674759264414</v>
      </c>
      <c r="AK1255">
        <v>0.2064827867237205</v>
      </c>
      <c r="AL1255">
        <v>0</v>
      </c>
      <c r="AM1255">
        <v>0.62437955611676443</v>
      </c>
      <c r="AN1255">
        <v>0.48406297711053703</v>
      </c>
      <c r="AO1255">
        <v>0.43282925037589542</v>
      </c>
      <c r="AP1255">
        <v>0.79546292090221427</v>
      </c>
      <c r="AQ1255">
        <v>0.41046416138827529</v>
      </c>
      <c r="AR1255">
        <v>0.23385017710191483</v>
      </c>
      <c r="AS1255">
        <v>0</v>
      </c>
      <c r="AT1255">
        <v>0.56048552763651516</v>
      </c>
      <c r="AU1255">
        <v>1</v>
      </c>
    </row>
    <row r="1256" spans="4:47" x14ac:dyDescent="0.25">
      <c r="D1256" s="8">
        <v>1252</v>
      </c>
      <c r="E1256" s="8">
        <f t="shared" ca="1" si="137"/>
        <v>0.30254450229077723</v>
      </c>
      <c r="F1256" s="21">
        <f t="shared" ca="1" si="138"/>
        <v>160.49164045340777</v>
      </c>
      <c r="H1256" s="8">
        <v>1252</v>
      </c>
      <c r="I1256" s="21">
        <f t="shared" ca="1" si="139"/>
        <v>0.13973039523016262</v>
      </c>
      <c r="J1256" s="21">
        <f t="shared" ca="1" si="140"/>
        <v>9.1510931962855011</v>
      </c>
      <c r="R1256" s="1"/>
      <c r="AF1256">
        <v>1246</v>
      </c>
      <c r="AG1256">
        <v>0</v>
      </c>
      <c r="AH1256">
        <v>9.5455784891653045E-2</v>
      </c>
      <c r="AI1256">
        <v>1</v>
      </c>
      <c r="AJ1256">
        <v>1</v>
      </c>
      <c r="AK1256">
        <v>1</v>
      </c>
      <c r="AL1256">
        <v>1</v>
      </c>
      <c r="AM1256">
        <v>0.60608234790702076</v>
      </c>
      <c r="AN1256">
        <v>0.67913299224868928</v>
      </c>
      <c r="AO1256">
        <v>0</v>
      </c>
      <c r="AP1256">
        <v>0.40706414593883128</v>
      </c>
      <c r="AQ1256">
        <v>1</v>
      </c>
      <c r="AR1256">
        <v>1</v>
      </c>
      <c r="AS1256">
        <v>0</v>
      </c>
      <c r="AT1256">
        <v>0.65242034533122484</v>
      </c>
      <c r="AU1256">
        <v>2</v>
      </c>
    </row>
    <row r="1257" spans="4:47" x14ac:dyDescent="0.25">
      <c r="D1257" s="8">
        <v>1253</v>
      </c>
      <c r="E1257" s="8">
        <f t="shared" ca="1" si="137"/>
        <v>0.7307829675906079</v>
      </c>
      <c r="F1257" s="21">
        <f t="shared" ca="1" si="138"/>
        <v>51.461250737439791</v>
      </c>
      <c r="H1257" s="8">
        <v>1253</v>
      </c>
      <c r="I1257" s="21">
        <f t="shared" ca="1" si="139"/>
        <v>0.25478108239601238</v>
      </c>
      <c r="J1257" s="21">
        <f t="shared" ca="1" si="140"/>
        <v>2.7113645453975437</v>
      </c>
      <c r="R1257" s="1"/>
      <c r="AF1257">
        <v>1247</v>
      </c>
      <c r="AG1257">
        <v>0.487458488388755</v>
      </c>
      <c r="AH1257">
        <v>0.71323388143095401</v>
      </c>
      <c r="AI1257">
        <v>1</v>
      </c>
      <c r="AJ1257">
        <v>0.69495579315359157</v>
      </c>
      <c r="AK1257">
        <v>1</v>
      </c>
      <c r="AL1257">
        <v>1</v>
      </c>
      <c r="AM1257">
        <v>1</v>
      </c>
      <c r="AN1257">
        <v>1</v>
      </c>
      <c r="AO1257">
        <v>0.65691686518791059</v>
      </c>
      <c r="AP1257">
        <v>1</v>
      </c>
      <c r="AQ1257">
        <v>1</v>
      </c>
      <c r="AR1257">
        <v>1</v>
      </c>
      <c r="AS1257">
        <v>0.487458488388755</v>
      </c>
      <c r="AT1257">
        <v>0.88119983991880324</v>
      </c>
      <c r="AU1257">
        <v>0</v>
      </c>
    </row>
    <row r="1258" spans="4:47" x14ac:dyDescent="0.25">
      <c r="D1258" s="8">
        <v>1254</v>
      </c>
      <c r="E1258" s="8">
        <f t="shared" ca="1" si="137"/>
        <v>0.91020256229101459</v>
      </c>
      <c r="F1258" s="21">
        <f t="shared" ca="1" si="138"/>
        <v>18.493064534221055</v>
      </c>
      <c r="H1258" s="8">
        <v>1254</v>
      </c>
      <c r="I1258" s="21">
        <f t="shared" ca="1" si="139"/>
        <v>0.70653867286396799</v>
      </c>
      <c r="J1258" s="21">
        <f t="shared" ca="1" si="140"/>
        <v>36.521808578762965</v>
      </c>
      <c r="R1258" s="1"/>
      <c r="AF1258">
        <v>1248</v>
      </c>
      <c r="AG1258">
        <v>0</v>
      </c>
      <c r="AH1258">
        <v>0.99239074026757279</v>
      </c>
      <c r="AI1258">
        <v>0.15589710794513173</v>
      </c>
      <c r="AJ1258">
        <v>0.45740257335079754</v>
      </c>
      <c r="AK1258">
        <v>1</v>
      </c>
      <c r="AL1258">
        <v>1</v>
      </c>
      <c r="AM1258">
        <v>1</v>
      </c>
      <c r="AN1258">
        <v>0.50738958253913879</v>
      </c>
      <c r="AO1258">
        <v>0</v>
      </c>
      <c r="AP1258">
        <v>1.3564459495096198E-3</v>
      </c>
      <c r="AQ1258">
        <v>0.96104652536329616</v>
      </c>
      <c r="AR1258">
        <v>0.26428469839518054</v>
      </c>
      <c r="AS1258">
        <v>0</v>
      </c>
      <c r="AT1258">
        <v>0.5236634974482538</v>
      </c>
      <c r="AU1258">
        <v>2</v>
      </c>
    </row>
    <row r="1259" spans="4:47" x14ac:dyDescent="0.25">
      <c r="D1259" s="8">
        <v>1255</v>
      </c>
      <c r="E1259" s="8">
        <f t="shared" ca="1" si="137"/>
        <v>0.75923878130677069</v>
      </c>
      <c r="F1259" s="21">
        <f t="shared" ca="1" si="138"/>
        <v>46.082439795589281</v>
      </c>
      <c r="H1259" s="8">
        <v>1255</v>
      </c>
      <c r="I1259" s="21">
        <f t="shared" ca="1" si="139"/>
        <v>0.92291445046026732</v>
      </c>
      <c r="J1259" s="21">
        <f t="shared" ca="1" si="140"/>
        <v>61.304403649062365</v>
      </c>
      <c r="R1259" s="1"/>
      <c r="AF1259">
        <v>1249</v>
      </c>
      <c r="AG1259">
        <v>0.94261995888518868</v>
      </c>
      <c r="AH1259">
        <v>0</v>
      </c>
      <c r="AI1259">
        <v>0.40725727150082447</v>
      </c>
      <c r="AJ1259">
        <v>0.21158402996928391</v>
      </c>
      <c r="AK1259">
        <v>1</v>
      </c>
      <c r="AL1259">
        <v>1</v>
      </c>
      <c r="AM1259">
        <v>1</v>
      </c>
      <c r="AN1259">
        <v>0.53880628942551412</v>
      </c>
      <c r="AO1259">
        <v>1.1932273574833138E-3</v>
      </c>
      <c r="AP1259">
        <v>1</v>
      </c>
      <c r="AQ1259">
        <v>1</v>
      </c>
      <c r="AR1259">
        <v>1</v>
      </c>
      <c r="AS1259">
        <v>0</v>
      </c>
      <c r="AT1259">
        <v>0.68200686803824762</v>
      </c>
      <c r="AU1259">
        <v>1</v>
      </c>
    </row>
    <row r="1260" spans="4:47" x14ac:dyDescent="0.25">
      <c r="D1260" s="8">
        <v>1256</v>
      </c>
      <c r="E1260" s="8">
        <f t="shared" ca="1" si="137"/>
        <v>0.30956091962282051</v>
      </c>
      <c r="F1260" s="21">
        <f t="shared" ca="1" si="138"/>
        <v>157.87171225968126</v>
      </c>
      <c r="H1260" s="8">
        <v>1256</v>
      </c>
      <c r="I1260" s="21">
        <f t="shared" ca="1" si="139"/>
        <v>0.57530603193170604</v>
      </c>
      <c r="J1260" s="21">
        <f t="shared" ca="1" si="140"/>
        <v>26.587940498046073</v>
      </c>
      <c r="R1260" s="1"/>
      <c r="AF1260">
        <v>1250</v>
      </c>
      <c r="AG1260">
        <v>0</v>
      </c>
      <c r="AH1260">
        <v>0.72625592500376768</v>
      </c>
      <c r="AI1260">
        <v>0.23848115680260479</v>
      </c>
      <c r="AJ1260">
        <v>1</v>
      </c>
      <c r="AK1260">
        <v>1</v>
      </c>
      <c r="AL1260">
        <v>0.33315242025249364</v>
      </c>
      <c r="AM1260">
        <v>0.58769306843474156</v>
      </c>
      <c r="AN1260">
        <v>0.94414901240111981</v>
      </c>
      <c r="AO1260">
        <v>0.60090189000620742</v>
      </c>
      <c r="AP1260">
        <v>1</v>
      </c>
      <c r="AQ1260">
        <v>1</v>
      </c>
      <c r="AR1260">
        <v>1</v>
      </c>
      <c r="AS1260">
        <v>0</v>
      </c>
      <c r="AT1260">
        <v>0.70201867280728492</v>
      </c>
      <c r="AU1260">
        <v>1</v>
      </c>
    </row>
    <row r="1261" spans="4:47" x14ac:dyDescent="0.25">
      <c r="D1261" s="8">
        <v>1257</v>
      </c>
      <c r="E1261" s="8">
        <f t="shared" ca="1" si="137"/>
        <v>0.74495364938346897</v>
      </c>
      <c r="F1261" s="21">
        <f t="shared" ca="1" si="138"/>
        <v>48.770068436335187</v>
      </c>
      <c r="H1261" s="8">
        <v>1257</v>
      </c>
      <c r="I1261" s="21">
        <f t="shared" ca="1" si="139"/>
        <v>0.31514435203501046</v>
      </c>
      <c r="J1261" s="21">
        <f t="shared" ca="1" si="140"/>
        <v>7.720415798257374</v>
      </c>
      <c r="R1261" s="1"/>
      <c r="AF1261">
        <v>1251</v>
      </c>
      <c r="AG1261">
        <v>1</v>
      </c>
      <c r="AH1261">
        <v>1</v>
      </c>
      <c r="AI1261">
        <v>1</v>
      </c>
      <c r="AJ1261">
        <v>1</v>
      </c>
      <c r="AK1261">
        <v>1</v>
      </c>
      <c r="AL1261">
        <v>1</v>
      </c>
      <c r="AM1261">
        <v>1</v>
      </c>
      <c r="AN1261">
        <v>1</v>
      </c>
      <c r="AO1261">
        <v>1</v>
      </c>
      <c r="AP1261">
        <v>0.35584633020334877</v>
      </c>
      <c r="AQ1261">
        <v>0.90633456459739437</v>
      </c>
      <c r="AR1261">
        <v>1</v>
      </c>
      <c r="AS1261">
        <v>0.35584633020334877</v>
      </c>
      <c r="AT1261">
        <v>0.9375925292444538</v>
      </c>
      <c r="AU1261">
        <v>0</v>
      </c>
    </row>
    <row r="1262" spans="4:47" x14ac:dyDescent="0.25">
      <c r="D1262" s="8">
        <v>1258</v>
      </c>
      <c r="E1262" s="8">
        <f t="shared" ca="1" si="137"/>
        <v>0.22977973612745917</v>
      </c>
      <c r="F1262" s="21">
        <f t="shared" ca="1" si="138"/>
        <v>191.38493365889968</v>
      </c>
      <c r="H1262" s="8">
        <v>1258</v>
      </c>
      <c r="I1262" s="21">
        <f t="shared" ca="1" si="139"/>
        <v>0.95870951260321247</v>
      </c>
      <c r="J1262" s="21">
        <f t="shared" ca="1" si="140"/>
        <v>70.045023313572983</v>
      </c>
      <c r="R1262" s="1"/>
      <c r="AF1262">
        <v>1252</v>
      </c>
      <c r="AG1262">
        <v>1</v>
      </c>
      <c r="AH1262">
        <v>1</v>
      </c>
      <c r="AI1262">
        <v>0.78254277368086478</v>
      </c>
      <c r="AJ1262">
        <v>0.29285663628955566</v>
      </c>
      <c r="AK1262">
        <v>1</v>
      </c>
      <c r="AL1262">
        <v>1</v>
      </c>
      <c r="AM1262">
        <v>1</v>
      </c>
      <c r="AN1262">
        <v>1</v>
      </c>
      <c r="AO1262">
        <v>0.87321952441634498</v>
      </c>
      <c r="AP1262">
        <v>1</v>
      </c>
      <c r="AQ1262">
        <v>1</v>
      </c>
      <c r="AR1262">
        <v>1</v>
      </c>
      <c r="AS1262">
        <v>0.29285663628955566</v>
      </c>
      <c r="AT1262">
        <v>0.91298934467201043</v>
      </c>
      <c r="AU1262">
        <v>0</v>
      </c>
    </row>
    <row r="1263" spans="4:47" x14ac:dyDescent="0.25">
      <c r="D1263" s="8">
        <v>1259</v>
      </c>
      <c r="E1263" s="8">
        <f t="shared" ca="1" si="137"/>
        <v>0.71081172965842665</v>
      </c>
      <c r="F1263" s="21">
        <f t="shared" ca="1" si="138"/>
        <v>55.301031595550327</v>
      </c>
      <c r="H1263" s="8">
        <v>1259</v>
      </c>
      <c r="I1263" s="21">
        <f t="shared" ca="1" si="139"/>
        <v>0.46600193119090327</v>
      </c>
      <c r="J1263" s="21">
        <f t="shared" ca="1" si="140"/>
        <v>18.85160371903558</v>
      </c>
      <c r="R1263" s="1"/>
      <c r="AF1263">
        <v>1253</v>
      </c>
      <c r="AG1263">
        <v>1</v>
      </c>
      <c r="AH1263">
        <v>1</v>
      </c>
      <c r="AI1263">
        <v>1</v>
      </c>
      <c r="AJ1263">
        <v>0.63511437779501045</v>
      </c>
      <c r="AK1263">
        <v>0</v>
      </c>
      <c r="AL1263">
        <v>0.89081450382727778</v>
      </c>
      <c r="AM1263">
        <v>0.59730034758456074</v>
      </c>
      <c r="AN1263">
        <v>0.533929594548329</v>
      </c>
      <c r="AO1263">
        <v>0.6413785652757118</v>
      </c>
      <c r="AP1263">
        <v>0</v>
      </c>
      <c r="AQ1263">
        <v>0.86154637360668862</v>
      </c>
      <c r="AR1263">
        <v>1</v>
      </c>
      <c r="AS1263">
        <v>0</v>
      </c>
      <c r="AT1263">
        <v>0.67653080225002804</v>
      </c>
      <c r="AU1263">
        <v>2</v>
      </c>
    </row>
    <row r="1264" spans="4:47" x14ac:dyDescent="0.25">
      <c r="D1264" s="8">
        <v>1260</v>
      </c>
      <c r="E1264" s="8">
        <f t="shared" ca="1" si="137"/>
        <v>1.4425220439682529E-2</v>
      </c>
      <c r="F1264" s="21">
        <f t="shared" ca="1" si="138"/>
        <v>470.64421398786158</v>
      </c>
      <c r="H1264" s="8">
        <v>1260</v>
      </c>
      <c r="I1264" s="21">
        <f t="shared" ca="1" si="139"/>
        <v>0.73501499525672709</v>
      </c>
      <c r="J1264" s="21">
        <f t="shared" ca="1" si="140"/>
        <v>38.904097484376322</v>
      </c>
      <c r="R1264" s="1"/>
      <c r="AF1264">
        <v>1254</v>
      </c>
      <c r="AG1264">
        <v>1</v>
      </c>
      <c r="AH1264">
        <v>2.0353265024043918E-2</v>
      </c>
      <c r="AI1264">
        <v>0.84811011126857339</v>
      </c>
      <c r="AJ1264">
        <v>1</v>
      </c>
      <c r="AK1264">
        <v>1</v>
      </c>
      <c r="AL1264">
        <v>0.77048299897239003</v>
      </c>
      <c r="AM1264">
        <v>0.60617514797969863</v>
      </c>
      <c r="AN1264">
        <v>1</v>
      </c>
      <c r="AO1264">
        <v>1</v>
      </c>
      <c r="AP1264">
        <v>0.19003717457258795</v>
      </c>
      <c r="AQ1264">
        <v>0.75247853102919182</v>
      </c>
      <c r="AR1264">
        <v>1</v>
      </c>
      <c r="AS1264">
        <v>2.0353265024043918E-2</v>
      </c>
      <c r="AT1264">
        <v>0.77050063772374611</v>
      </c>
      <c r="AU1264">
        <v>0</v>
      </c>
    </row>
    <row r="1265" spans="4:47" x14ac:dyDescent="0.25">
      <c r="D1265" s="8">
        <v>1261</v>
      </c>
      <c r="E1265" s="8">
        <f t="shared" ca="1" si="137"/>
        <v>0.77584300703651377</v>
      </c>
      <c r="F1265" s="21">
        <f t="shared" ca="1" si="138"/>
        <v>42.98713114697167</v>
      </c>
      <c r="H1265" s="8">
        <v>1261</v>
      </c>
      <c r="I1265" s="21">
        <f t="shared" ca="1" si="139"/>
        <v>0.83001992950736125</v>
      </c>
      <c r="J1265" s="21">
        <f t="shared" ca="1" si="140"/>
        <v>48.073132934319787</v>
      </c>
      <c r="R1265" s="1"/>
      <c r="AF1265">
        <v>1255</v>
      </c>
      <c r="AG1265">
        <v>1</v>
      </c>
      <c r="AH1265">
        <v>1</v>
      </c>
      <c r="AI1265">
        <v>1</v>
      </c>
      <c r="AJ1265">
        <v>1</v>
      </c>
      <c r="AK1265">
        <v>1</v>
      </c>
      <c r="AL1265">
        <v>0.74461098340470921</v>
      </c>
      <c r="AM1265">
        <v>1</v>
      </c>
      <c r="AN1265">
        <v>1</v>
      </c>
      <c r="AO1265">
        <v>1</v>
      </c>
      <c r="AP1265">
        <v>0.51316481494699651</v>
      </c>
      <c r="AQ1265">
        <v>0.80737180139258269</v>
      </c>
      <c r="AR1265">
        <v>1</v>
      </c>
      <c r="AS1265">
        <v>0.51316481494699651</v>
      </c>
      <c r="AT1265">
        <v>0.92182902138979628</v>
      </c>
      <c r="AU1265">
        <v>0</v>
      </c>
    </row>
    <row r="1266" spans="4:47" x14ac:dyDescent="0.25">
      <c r="D1266" s="8">
        <v>1262</v>
      </c>
      <c r="E1266" s="8">
        <f t="shared" ca="1" si="137"/>
        <v>0.99917482529404533</v>
      </c>
      <c r="F1266" s="21">
        <f t="shared" ca="1" si="138"/>
        <v>0.33012515552344746</v>
      </c>
      <c r="H1266" s="8">
        <v>1262</v>
      </c>
      <c r="I1266" s="21">
        <f t="shared" ca="1" si="139"/>
        <v>0.8135766847217627</v>
      </c>
      <c r="J1266" s="21">
        <f t="shared" ca="1" si="140"/>
        <v>46.299712962862799</v>
      </c>
      <c r="R1266" s="1"/>
      <c r="AF1266">
        <v>1256</v>
      </c>
      <c r="AG1266">
        <v>1</v>
      </c>
      <c r="AH1266">
        <v>1</v>
      </c>
      <c r="AI1266">
        <v>1</v>
      </c>
      <c r="AJ1266">
        <v>1</v>
      </c>
      <c r="AK1266">
        <v>1</v>
      </c>
      <c r="AL1266">
        <v>0.22823677023382818</v>
      </c>
      <c r="AM1266">
        <v>3.6404577206638117E-2</v>
      </c>
      <c r="AN1266">
        <v>0.39729385229551434</v>
      </c>
      <c r="AO1266">
        <v>1</v>
      </c>
      <c r="AP1266">
        <v>0.97563704048004563</v>
      </c>
      <c r="AQ1266">
        <v>6.8486976345836101E-2</v>
      </c>
      <c r="AR1266">
        <v>0.14179576182739825</v>
      </c>
      <c r="AS1266">
        <v>3.6404577206638117E-2</v>
      </c>
      <c r="AT1266">
        <v>0.65201857694106147</v>
      </c>
      <c r="AU1266">
        <v>0</v>
      </c>
    </row>
    <row r="1267" spans="4:47" x14ac:dyDescent="0.25">
      <c r="D1267" s="8">
        <v>1263</v>
      </c>
      <c r="E1267" s="8">
        <f t="shared" ca="1" si="137"/>
        <v>0.82605152703256546</v>
      </c>
      <c r="F1267" s="21">
        <f t="shared" ca="1" si="138"/>
        <v>33.773698681315437</v>
      </c>
      <c r="H1267" s="8">
        <v>1263</v>
      </c>
      <c r="I1267" s="21">
        <f t="shared" ca="1" si="139"/>
        <v>0.92252340077646322</v>
      </c>
      <c r="J1267" s="21">
        <f t="shared" ca="1" si="140"/>
        <v>61.228501943182088</v>
      </c>
      <c r="R1267" s="1"/>
      <c r="AF1267">
        <v>1257</v>
      </c>
      <c r="AG1267">
        <v>1</v>
      </c>
      <c r="AH1267">
        <v>0.95737393550007255</v>
      </c>
      <c r="AI1267">
        <v>5.7142749421238419E-2</v>
      </c>
      <c r="AJ1267">
        <v>1</v>
      </c>
      <c r="AK1267">
        <v>1</v>
      </c>
      <c r="AL1267">
        <v>1</v>
      </c>
      <c r="AM1267">
        <v>1</v>
      </c>
      <c r="AN1267">
        <v>0.61303860345604688</v>
      </c>
      <c r="AO1267">
        <v>0.77212872317419778</v>
      </c>
      <c r="AP1267">
        <v>0</v>
      </c>
      <c r="AQ1267">
        <v>0.28986468789492698</v>
      </c>
      <c r="AR1267">
        <v>1</v>
      </c>
      <c r="AS1267">
        <v>0</v>
      </c>
      <c r="AT1267">
        <v>0.72175861497334692</v>
      </c>
      <c r="AU1267">
        <v>1</v>
      </c>
    </row>
    <row r="1268" spans="4:47" x14ac:dyDescent="0.25">
      <c r="D1268" s="8">
        <v>1264</v>
      </c>
      <c r="E1268" s="8">
        <f t="shared" ca="1" si="137"/>
        <v>0.25942970025778178</v>
      </c>
      <c r="F1268" s="21">
        <f t="shared" ca="1" si="138"/>
        <v>177.87378477826314</v>
      </c>
      <c r="H1268" s="8">
        <v>1264</v>
      </c>
      <c r="I1268" s="21">
        <f t="shared" ca="1" si="139"/>
        <v>0.11716823132548027</v>
      </c>
      <c r="J1268" s="21">
        <f t="shared" ca="1" si="140"/>
        <v>12.179333131433843</v>
      </c>
      <c r="R1268" s="1"/>
      <c r="AF1268">
        <v>1258</v>
      </c>
      <c r="AG1268">
        <v>0.72133337577683809</v>
      </c>
      <c r="AH1268">
        <v>1</v>
      </c>
      <c r="AI1268">
        <v>1</v>
      </c>
      <c r="AJ1268">
        <v>1</v>
      </c>
      <c r="AK1268">
        <v>1</v>
      </c>
      <c r="AL1268">
        <v>1</v>
      </c>
      <c r="AM1268">
        <v>1</v>
      </c>
      <c r="AN1268">
        <v>1</v>
      </c>
      <c r="AO1268">
        <v>1</v>
      </c>
      <c r="AP1268">
        <v>1</v>
      </c>
      <c r="AQ1268">
        <v>1</v>
      </c>
      <c r="AR1268">
        <v>1</v>
      </c>
      <c r="AS1268">
        <v>0.72133337577683809</v>
      </c>
      <c r="AT1268">
        <v>0.97633242369611506</v>
      </c>
      <c r="AU1268">
        <v>0</v>
      </c>
    </row>
    <row r="1269" spans="4:47" x14ac:dyDescent="0.25">
      <c r="D1269" s="8">
        <v>1265</v>
      </c>
      <c r="E1269" s="8">
        <f t="shared" ca="1" si="137"/>
        <v>0.53528412981187601</v>
      </c>
      <c r="F1269" s="21">
        <f t="shared" ca="1" si="138"/>
        <v>92.468574574131594</v>
      </c>
      <c r="H1269" s="8">
        <v>1265</v>
      </c>
      <c r="I1269" s="21">
        <f t="shared" ca="1" si="139"/>
        <v>0.8215292003761191</v>
      </c>
      <c r="J1269" s="21">
        <f t="shared" ca="1" si="140"/>
        <v>47.144526787142368</v>
      </c>
      <c r="R1269" s="1"/>
      <c r="AF1269">
        <v>1259</v>
      </c>
      <c r="AG1269">
        <v>1</v>
      </c>
      <c r="AH1269">
        <v>1</v>
      </c>
      <c r="AI1269">
        <v>1</v>
      </c>
      <c r="AJ1269">
        <v>0.80661859837952454</v>
      </c>
      <c r="AK1269">
        <v>0.89178928278781844</v>
      </c>
      <c r="AL1269">
        <v>1</v>
      </c>
      <c r="AM1269">
        <v>1</v>
      </c>
      <c r="AN1269">
        <v>1</v>
      </c>
      <c r="AO1269">
        <v>1</v>
      </c>
      <c r="AP1269">
        <v>1</v>
      </c>
      <c r="AQ1269">
        <v>1</v>
      </c>
      <c r="AR1269">
        <v>1</v>
      </c>
      <c r="AS1269">
        <v>0.80661859837952454</v>
      </c>
      <c r="AT1269">
        <v>0.97491513895289894</v>
      </c>
      <c r="AU1269">
        <v>0</v>
      </c>
    </row>
    <row r="1270" spans="4:47" x14ac:dyDescent="0.25">
      <c r="D1270" s="8">
        <v>1266</v>
      </c>
      <c r="E1270" s="8">
        <f t="shared" ca="1" si="137"/>
        <v>0.21234410953145111</v>
      </c>
      <c r="F1270" s="21">
        <f t="shared" ca="1" si="138"/>
        <v>200.07985011173395</v>
      </c>
      <c r="H1270" s="8">
        <v>1266</v>
      </c>
      <c r="I1270" s="21">
        <f t="shared" ca="1" si="139"/>
        <v>0.51330090003593376</v>
      </c>
      <c r="J1270" s="21">
        <f t="shared" ca="1" si="140"/>
        <v>22.187349398604251</v>
      </c>
      <c r="R1270" s="1"/>
      <c r="AF1270">
        <v>1260</v>
      </c>
      <c r="AG1270">
        <v>0.80661689742297427</v>
      </c>
      <c r="AH1270">
        <v>0.87667147836249826</v>
      </c>
      <c r="AI1270">
        <v>1</v>
      </c>
      <c r="AJ1270">
        <v>1</v>
      </c>
      <c r="AK1270">
        <v>0.46080665315399061</v>
      </c>
      <c r="AL1270">
        <v>1</v>
      </c>
      <c r="AM1270">
        <v>1</v>
      </c>
      <c r="AN1270">
        <v>1</v>
      </c>
      <c r="AO1270">
        <v>1</v>
      </c>
      <c r="AP1270">
        <v>1</v>
      </c>
      <c r="AQ1270">
        <v>1</v>
      </c>
      <c r="AR1270">
        <v>0.78051839053213989</v>
      </c>
      <c r="AS1270">
        <v>0.46080665315399061</v>
      </c>
      <c r="AT1270">
        <v>0.90967945635214298</v>
      </c>
      <c r="AU1270">
        <v>0</v>
      </c>
    </row>
    <row r="1271" spans="4:47" x14ac:dyDescent="0.25">
      <c r="D1271" s="8">
        <v>1267</v>
      </c>
      <c r="E1271" s="8">
        <f t="shared" ca="1" si="137"/>
        <v>0.50745412012921809</v>
      </c>
      <c r="F1271" s="21">
        <f t="shared" ca="1" si="138"/>
        <v>99.141874324525517</v>
      </c>
      <c r="H1271" s="8">
        <v>1267</v>
      </c>
      <c r="I1271" s="21">
        <f t="shared" ca="1" si="139"/>
        <v>0.55427288800226382</v>
      </c>
      <c r="J1271" s="21">
        <f t="shared" ca="1" si="140"/>
        <v>25.085916939965308</v>
      </c>
      <c r="R1271" s="1"/>
      <c r="AF1271">
        <v>1261</v>
      </c>
      <c r="AG1271">
        <v>1</v>
      </c>
      <c r="AH1271">
        <v>1</v>
      </c>
      <c r="AI1271">
        <v>1</v>
      </c>
      <c r="AJ1271">
        <v>0.51090936941667076</v>
      </c>
      <c r="AK1271">
        <v>0.71296970375377922</v>
      </c>
      <c r="AL1271">
        <v>1</v>
      </c>
      <c r="AM1271">
        <v>1</v>
      </c>
      <c r="AN1271">
        <v>1</v>
      </c>
      <c r="AO1271">
        <v>1</v>
      </c>
      <c r="AP1271">
        <v>1</v>
      </c>
      <c r="AQ1271">
        <v>1</v>
      </c>
      <c r="AR1271">
        <v>1</v>
      </c>
      <c r="AS1271">
        <v>0.51090936941667076</v>
      </c>
      <c r="AT1271">
        <v>0.93542285451744456</v>
      </c>
      <c r="AU1271">
        <v>0</v>
      </c>
    </row>
    <row r="1272" spans="4:47" x14ac:dyDescent="0.25">
      <c r="D1272" s="8">
        <v>1268</v>
      </c>
      <c r="E1272" s="8">
        <f t="shared" ca="1" si="137"/>
        <v>0.42247287051698412</v>
      </c>
      <c r="F1272" s="21">
        <f t="shared" ca="1" si="138"/>
        <v>121.49174342735697</v>
      </c>
      <c r="H1272" s="8">
        <v>1268</v>
      </c>
      <c r="I1272" s="21">
        <f t="shared" ca="1" si="139"/>
        <v>0.43870572324952628</v>
      </c>
      <c r="J1272" s="21">
        <f t="shared" ca="1" si="140"/>
        <v>16.914098373848539</v>
      </c>
      <c r="R1272" s="1"/>
      <c r="AF1272">
        <v>1262</v>
      </c>
      <c r="AG1272">
        <v>1</v>
      </c>
      <c r="AH1272">
        <v>1</v>
      </c>
      <c r="AI1272">
        <v>1</v>
      </c>
      <c r="AJ1272">
        <v>1</v>
      </c>
      <c r="AK1272">
        <v>1</v>
      </c>
      <c r="AL1272">
        <v>1</v>
      </c>
      <c r="AM1272">
        <v>0.4284021251974815</v>
      </c>
      <c r="AN1272">
        <v>9.7536041184925593E-2</v>
      </c>
      <c r="AO1272">
        <v>1</v>
      </c>
      <c r="AP1272">
        <v>1</v>
      </c>
      <c r="AQ1272">
        <v>0.76514065881710847</v>
      </c>
      <c r="AR1272">
        <v>0.29901078384512314</v>
      </c>
      <c r="AS1272">
        <v>9.7536041184925593E-2</v>
      </c>
      <c r="AT1272">
        <v>0.79596612937415534</v>
      </c>
      <c r="AU1272">
        <v>0</v>
      </c>
    </row>
    <row r="1273" spans="4:47" x14ac:dyDescent="0.25">
      <c r="D1273" s="8">
        <v>1269</v>
      </c>
      <c r="E1273" s="8">
        <f t="shared" ca="1" si="137"/>
        <v>0.99889208141684793</v>
      </c>
      <c r="F1273" s="21">
        <f t="shared" ca="1" si="138"/>
        <v>0.42413207662589886</v>
      </c>
      <c r="H1273" s="8">
        <v>1269</v>
      </c>
      <c r="I1273" s="21">
        <f t="shared" ca="1" si="139"/>
        <v>0.98625683254423757</v>
      </c>
      <c r="J1273" s="21">
        <f t="shared" ca="1" si="140"/>
        <v>83.218102283271563</v>
      </c>
      <c r="R1273" s="1"/>
      <c r="AF1273">
        <v>1263</v>
      </c>
      <c r="AG1273">
        <v>1</v>
      </c>
      <c r="AH1273">
        <v>1</v>
      </c>
      <c r="AI1273">
        <v>0.29203122162430045</v>
      </c>
      <c r="AJ1273">
        <v>0</v>
      </c>
      <c r="AK1273">
        <v>0.81662793140018153</v>
      </c>
      <c r="AL1273">
        <v>1</v>
      </c>
      <c r="AM1273">
        <v>1</v>
      </c>
      <c r="AN1273">
        <v>1</v>
      </c>
      <c r="AO1273">
        <v>1</v>
      </c>
      <c r="AP1273">
        <v>1</v>
      </c>
      <c r="AQ1273">
        <v>1</v>
      </c>
      <c r="AR1273">
        <v>1</v>
      </c>
      <c r="AS1273">
        <v>0</v>
      </c>
      <c r="AT1273">
        <v>0.84210529792810673</v>
      </c>
      <c r="AU1273">
        <v>1</v>
      </c>
    </row>
    <row r="1274" spans="4:47" x14ac:dyDescent="0.25">
      <c r="D1274" s="8">
        <v>1270</v>
      </c>
      <c r="E1274" s="8">
        <f t="shared" ca="1" si="137"/>
        <v>0.17597294039403688</v>
      </c>
      <c r="F1274" s="21">
        <f t="shared" ca="1" si="138"/>
        <v>220.52125615393501</v>
      </c>
      <c r="H1274" s="8">
        <v>1270</v>
      </c>
      <c r="I1274" s="21">
        <f t="shared" ca="1" si="139"/>
        <v>0.64608074196250653</v>
      </c>
      <c r="J1274" s="21">
        <f t="shared" ca="1" si="140"/>
        <v>31.78425891538312</v>
      </c>
      <c r="R1274" s="1"/>
      <c r="AF1274">
        <v>1264</v>
      </c>
      <c r="AG1274">
        <v>0.45243854419306678</v>
      </c>
      <c r="AH1274">
        <v>1</v>
      </c>
      <c r="AI1274">
        <v>1</v>
      </c>
      <c r="AJ1274">
        <v>1</v>
      </c>
      <c r="AK1274">
        <v>1</v>
      </c>
      <c r="AL1274">
        <v>1</v>
      </c>
      <c r="AM1274">
        <v>1</v>
      </c>
      <c r="AN1274">
        <v>1</v>
      </c>
      <c r="AO1274">
        <v>1</v>
      </c>
      <c r="AP1274">
        <v>1</v>
      </c>
      <c r="AQ1274">
        <v>0.99594413416901562</v>
      </c>
      <c r="AR1274">
        <v>0.85196867185121872</v>
      </c>
      <c r="AS1274">
        <v>0.45243854419306678</v>
      </c>
      <c r="AT1274">
        <v>0.94058889786970767</v>
      </c>
      <c r="AU1274">
        <v>0</v>
      </c>
    </row>
    <row r="1275" spans="4:47" x14ac:dyDescent="0.25">
      <c r="D1275" s="8">
        <v>1271</v>
      </c>
      <c r="E1275" s="8">
        <f t="shared" ca="1" si="137"/>
        <v>0.75587849532386853</v>
      </c>
      <c r="F1275" s="21">
        <f t="shared" ca="1" si="138"/>
        <v>46.712495024796482</v>
      </c>
      <c r="H1275" s="8">
        <v>1271</v>
      </c>
      <c r="I1275" s="21">
        <f t="shared" ca="1" si="139"/>
        <v>0.43406495267115752</v>
      </c>
      <c r="J1275" s="21">
        <f t="shared" ca="1" si="140"/>
        <v>16.582889895777733</v>
      </c>
      <c r="R1275" s="1"/>
      <c r="AF1275">
        <v>1265</v>
      </c>
      <c r="AG1275">
        <v>1</v>
      </c>
      <c r="AH1275">
        <v>1</v>
      </c>
      <c r="AI1275">
        <v>0.59971776329269144</v>
      </c>
      <c r="AJ1275">
        <v>0.53240525617972401</v>
      </c>
      <c r="AK1275">
        <v>1</v>
      </c>
      <c r="AL1275">
        <v>1</v>
      </c>
      <c r="AM1275">
        <v>1</v>
      </c>
      <c r="AN1275">
        <v>1</v>
      </c>
      <c r="AO1275">
        <v>0.79555981595331104</v>
      </c>
      <c r="AP1275">
        <v>0</v>
      </c>
      <c r="AQ1275">
        <v>0.27139345277828397</v>
      </c>
      <c r="AR1275">
        <v>0.51899652365823234</v>
      </c>
      <c r="AS1275">
        <v>0</v>
      </c>
      <c r="AT1275">
        <v>0.72509835244607734</v>
      </c>
      <c r="AU1275">
        <v>1</v>
      </c>
    </row>
    <row r="1276" spans="4:47" x14ac:dyDescent="0.25">
      <c r="D1276" s="8">
        <v>1272</v>
      </c>
      <c r="E1276" s="8">
        <f t="shared" ca="1" si="137"/>
        <v>0.1116000787083955</v>
      </c>
      <c r="F1276" s="21">
        <f t="shared" ca="1" si="138"/>
        <v>268.77395075527687</v>
      </c>
      <c r="H1276" s="8">
        <v>1272</v>
      </c>
      <c r="I1276" s="21">
        <f t="shared" ca="1" si="139"/>
        <v>0.48071753373679837</v>
      </c>
      <c r="J1276" s="21">
        <f t="shared" ca="1" si="140"/>
        <v>19.890836271553752</v>
      </c>
      <c r="R1276" s="1"/>
      <c r="AF1276">
        <v>1266</v>
      </c>
      <c r="AG1276">
        <v>1</v>
      </c>
      <c r="AH1276">
        <v>1</v>
      </c>
      <c r="AI1276">
        <v>0.78619504760788383</v>
      </c>
      <c r="AJ1276">
        <v>1</v>
      </c>
      <c r="AK1276">
        <v>0.96019219852009441</v>
      </c>
      <c r="AL1276">
        <v>1</v>
      </c>
      <c r="AM1276">
        <v>1</v>
      </c>
      <c r="AN1276">
        <v>1</v>
      </c>
      <c r="AO1276">
        <v>0.83571589587396977</v>
      </c>
      <c r="AP1276">
        <v>1</v>
      </c>
      <c r="AQ1276">
        <v>1</v>
      </c>
      <c r="AR1276">
        <v>1</v>
      </c>
      <c r="AS1276">
        <v>0.78619504760788383</v>
      </c>
      <c r="AT1276">
        <v>0.9649574835785929</v>
      </c>
      <c r="AU1276">
        <v>0</v>
      </c>
    </row>
    <row r="1277" spans="4:47" x14ac:dyDescent="0.25">
      <c r="D1277" s="8">
        <v>1273</v>
      </c>
      <c r="E1277" s="8">
        <f t="shared" ca="1" si="137"/>
        <v>0.94705321852831292</v>
      </c>
      <c r="F1277" s="21">
        <f t="shared" ca="1" si="138"/>
        <v>11.608029039769574</v>
      </c>
      <c r="H1277" s="8">
        <v>1273</v>
      </c>
      <c r="I1277" s="21">
        <f t="shared" ca="1" si="139"/>
        <v>0.35576404221013103</v>
      </c>
      <c r="J1277" s="21">
        <f t="shared" ca="1" si="140"/>
        <v>10.855050771917522</v>
      </c>
      <c r="R1277" s="1"/>
      <c r="AF1277">
        <v>1267</v>
      </c>
      <c r="AG1277">
        <v>0.38735514434454438</v>
      </c>
      <c r="AH1277">
        <v>1</v>
      </c>
      <c r="AI1277">
        <v>1</v>
      </c>
      <c r="AJ1277">
        <v>1</v>
      </c>
      <c r="AK1277">
        <v>1</v>
      </c>
      <c r="AL1277">
        <v>1</v>
      </c>
      <c r="AM1277">
        <v>1</v>
      </c>
      <c r="AN1277">
        <v>1</v>
      </c>
      <c r="AO1277">
        <v>1</v>
      </c>
      <c r="AP1277">
        <v>1</v>
      </c>
      <c r="AQ1277">
        <v>1</v>
      </c>
      <c r="AR1277">
        <v>1</v>
      </c>
      <c r="AS1277">
        <v>0.38735514434454438</v>
      </c>
      <c r="AT1277">
        <v>0.94796714924570102</v>
      </c>
      <c r="AU1277">
        <v>0</v>
      </c>
    </row>
    <row r="1278" spans="4:47" x14ac:dyDescent="0.25">
      <c r="D1278" s="8">
        <v>1274</v>
      </c>
      <c r="E1278" s="8">
        <f t="shared" ca="1" si="137"/>
        <v>0.11969011162773524</v>
      </c>
      <c r="F1278" s="21">
        <f t="shared" ca="1" si="138"/>
        <v>261.46487874867279</v>
      </c>
      <c r="H1278" s="8">
        <v>1274</v>
      </c>
      <c r="I1278" s="21">
        <f t="shared" ca="1" si="139"/>
        <v>0.44849476854204684</v>
      </c>
      <c r="J1278" s="21">
        <f t="shared" ca="1" si="140"/>
        <v>17.610822821996475</v>
      </c>
      <c r="R1278" s="1"/>
      <c r="AF1278">
        <v>1268</v>
      </c>
      <c r="AG1278">
        <v>0.25857766815663069</v>
      </c>
      <c r="AH1278">
        <v>0.85980077329129145</v>
      </c>
      <c r="AI1278">
        <v>0.4444140067714597</v>
      </c>
      <c r="AJ1278">
        <v>1</v>
      </c>
      <c r="AK1278">
        <v>0.51660526234697879</v>
      </c>
      <c r="AL1278">
        <v>0.52639920354922654</v>
      </c>
      <c r="AM1278">
        <v>0.53388755691623613</v>
      </c>
      <c r="AN1278">
        <v>1</v>
      </c>
      <c r="AO1278">
        <v>1</v>
      </c>
      <c r="AP1278">
        <v>1</v>
      </c>
      <c r="AQ1278">
        <v>0.63423828468075949</v>
      </c>
      <c r="AR1278">
        <v>0.31654332186242812</v>
      </c>
      <c r="AS1278">
        <v>0.25857766815663069</v>
      </c>
      <c r="AT1278">
        <v>0.67140933862115471</v>
      </c>
      <c r="AU1278">
        <v>0</v>
      </c>
    </row>
    <row r="1279" spans="4:47" x14ac:dyDescent="0.25">
      <c r="D1279" s="8">
        <v>1275</v>
      </c>
      <c r="E1279" s="8">
        <f t="shared" ca="1" si="137"/>
        <v>0.35251527556682893</v>
      </c>
      <c r="F1279" s="21">
        <f t="shared" ca="1" si="138"/>
        <v>142.87213180839044</v>
      </c>
      <c r="H1279" s="8">
        <v>1275</v>
      </c>
      <c r="I1279" s="21">
        <f t="shared" ca="1" si="139"/>
        <v>0.95190641303339152</v>
      </c>
      <c r="J1279" s="21">
        <f t="shared" ca="1" si="140"/>
        <v>68.013367966459356</v>
      </c>
      <c r="R1279" s="1"/>
      <c r="AF1279">
        <v>1269</v>
      </c>
      <c r="AG1279">
        <v>1</v>
      </c>
      <c r="AH1279">
        <v>1</v>
      </c>
      <c r="AI1279">
        <v>0.67461882791793604</v>
      </c>
      <c r="AJ1279">
        <v>1</v>
      </c>
      <c r="AK1279">
        <v>1</v>
      </c>
      <c r="AL1279">
        <v>1</v>
      </c>
      <c r="AM1279">
        <v>1</v>
      </c>
      <c r="AN1279">
        <v>1</v>
      </c>
      <c r="AO1279">
        <v>1</v>
      </c>
      <c r="AP1279">
        <v>1</v>
      </c>
      <c r="AQ1279">
        <v>1</v>
      </c>
      <c r="AR1279">
        <v>1</v>
      </c>
      <c r="AS1279">
        <v>0.67461882791793604</v>
      </c>
      <c r="AT1279">
        <v>0.97236488675467403</v>
      </c>
      <c r="AU1279">
        <v>0</v>
      </c>
    </row>
    <row r="1280" spans="4:47" x14ac:dyDescent="0.25">
      <c r="D1280" s="8">
        <v>1276</v>
      </c>
      <c r="E1280" s="8">
        <f t="shared" ca="1" si="137"/>
        <v>0.95816936948050568</v>
      </c>
      <c r="F1280" s="21">
        <f t="shared" ca="1" si="138"/>
        <v>9.4542380493320657</v>
      </c>
      <c r="H1280" s="8">
        <v>1276</v>
      </c>
      <c r="I1280" s="21">
        <f t="shared" ca="1" si="139"/>
        <v>0.92015231141150944</v>
      </c>
      <c r="J1280" s="21">
        <f t="shared" ca="1" si="140"/>
        <v>60.774399820200323</v>
      </c>
      <c r="R1280" s="1"/>
      <c r="AF1280">
        <v>1270</v>
      </c>
      <c r="AG1280">
        <v>1</v>
      </c>
      <c r="AH1280">
        <v>0.60838658284800273</v>
      </c>
      <c r="AI1280">
        <v>0.35951786011343845</v>
      </c>
      <c r="AJ1280">
        <v>1</v>
      </c>
      <c r="AK1280">
        <v>1</v>
      </c>
      <c r="AL1280">
        <v>1</v>
      </c>
      <c r="AM1280">
        <v>1</v>
      </c>
      <c r="AN1280">
        <v>1</v>
      </c>
      <c r="AO1280">
        <v>1</v>
      </c>
      <c r="AP1280">
        <v>1</v>
      </c>
      <c r="AQ1280">
        <v>0.41616259976872244</v>
      </c>
      <c r="AR1280">
        <v>0</v>
      </c>
      <c r="AS1280">
        <v>0</v>
      </c>
      <c r="AT1280">
        <v>0.78264316705841741</v>
      </c>
      <c r="AU1280">
        <v>1</v>
      </c>
    </row>
    <row r="1281" spans="4:47" x14ac:dyDescent="0.25">
      <c r="D1281" s="8">
        <v>1277</v>
      </c>
      <c r="E1281" s="8">
        <f t="shared" ca="1" si="137"/>
        <v>0.98334898836303042</v>
      </c>
      <c r="F1281" s="21">
        <f t="shared" ca="1" si="138"/>
        <v>4.2737436025060118</v>
      </c>
      <c r="H1281" s="8">
        <v>1277</v>
      </c>
      <c r="I1281" s="21">
        <f t="shared" ca="1" si="139"/>
        <v>0.48108332175490542</v>
      </c>
      <c r="J1281" s="21">
        <f t="shared" ca="1" si="140"/>
        <v>19.916639115744371</v>
      </c>
      <c r="R1281" s="1"/>
      <c r="AF1281">
        <v>1271</v>
      </c>
      <c r="AG1281">
        <v>0.86214589954597032</v>
      </c>
      <c r="AH1281">
        <v>1</v>
      </c>
      <c r="AI1281">
        <v>0.41614744366656409</v>
      </c>
      <c r="AJ1281">
        <v>0.93234824501438807</v>
      </c>
      <c r="AK1281">
        <v>1</v>
      </c>
      <c r="AL1281">
        <v>1</v>
      </c>
      <c r="AM1281">
        <v>1</v>
      </c>
      <c r="AN1281">
        <v>1</v>
      </c>
      <c r="AO1281">
        <v>1</v>
      </c>
      <c r="AP1281">
        <v>1</v>
      </c>
      <c r="AQ1281">
        <v>1</v>
      </c>
      <c r="AR1281">
        <v>1</v>
      </c>
      <c r="AS1281">
        <v>0.41614744366656409</v>
      </c>
      <c r="AT1281">
        <v>0.93314394791786359</v>
      </c>
      <c r="AU1281">
        <v>0</v>
      </c>
    </row>
    <row r="1282" spans="4:47" x14ac:dyDescent="0.25">
      <c r="D1282" s="8">
        <v>1278</v>
      </c>
      <c r="E1282" s="8">
        <f t="shared" ca="1" si="137"/>
        <v>0.65929314350508494</v>
      </c>
      <c r="F1282" s="21">
        <f t="shared" ca="1" si="138"/>
        <v>65.503945364390447</v>
      </c>
      <c r="H1282" s="8">
        <v>1278</v>
      </c>
      <c r="I1282" s="21">
        <f t="shared" ca="1" si="139"/>
        <v>0.4636772004224422</v>
      </c>
      <c r="J1282" s="21">
        <f t="shared" ca="1" si="140"/>
        <v>18.687164886071109</v>
      </c>
      <c r="R1282" s="1"/>
      <c r="AF1282">
        <v>1272</v>
      </c>
      <c r="AG1282">
        <v>1</v>
      </c>
      <c r="AH1282">
        <v>1</v>
      </c>
      <c r="AI1282">
        <v>1</v>
      </c>
      <c r="AJ1282">
        <v>1</v>
      </c>
      <c r="AK1282">
        <v>1</v>
      </c>
      <c r="AL1282">
        <v>1</v>
      </c>
      <c r="AM1282">
        <v>0.90405680357587459</v>
      </c>
      <c r="AN1282">
        <v>1</v>
      </c>
      <c r="AO1282">
        <v>1</v>
      </c>
      <c r="AP1282">
        <v>0.54105218524777987</v>
      </c>
      <c r="AQ1282">
        <v>0.1670401596306571</v>
      </c>
      <c r="AR1282">
        <v>0.7522971058579353</v>
      </c>
      <c r="AS1282">
        <v>0.1670401596306571</v>
      </c>
      <c r="AT1282">
        <v>0.86337203760013426</v>
      </c>
      <c r="AU1282">
        <v>0</v>
      </c>
    </row>
    <row r="1283" spans="4:47" x14ac:dyDescent="0.25">
      <c r="D1283" s="8">
        <v>1279</v>
      </c>
      <c r="E1283" s="8">
        <f t="shared" ca="1" si="137"/>
        <v>0.14957621157027501</v>
      </c>
      <c r="F1283" s="21">
        <f t="shared" ca="1" si="138"/>
        <v>237.9368927731133</v>
      </c>
      <c r="H1283" s="8">
        <v>1279</v>
      </c>
      <c r="I1283" s="21">
        <f t="shared" ca="1" si="139"/>
        <v>0.81507662292082483</v>
      </c>
      <c r="J1283" s="21">
        <f t="shared" ca="1" si="140"/>
        <v>46.45731024805157</v>
      </c>
      <c r="R1283" s="1"/>
      <c r="AF1283">
        <v>1273</v>
      </c>
      <c r="AG1283">
        <v>0.4253924736002509</v>
      </c>
      <c r="AH1283">
        <v>1</v>
      </c>
      <c r="AI1283">
        <v>1</v>
      </c>
      <c r="AJ1283">
        <v>1</v>
      </c>
      <c r="AK1283">
        <v>0.46761150275556101</v>
      </c>
      <c r="AL1283">
        <v>1</v>
      </c>
      <c r="AM1283">
        <v>1</v>
      </c>
      <c r="AN1283">
        <v>1</v>
      </c>
      <c r="AO1283">
        <v>1</v>
      </c>
      <c r="AP1283">
        <v>1</v>
      </c>
      <c r="AQ1283">
        <v>1</v>
      </c>
      <c r="AR1283">
        <v>0.56599992289205059</v>
      </c>
      <c r="AS1283">
        <v>0.4253924736002509</v>
      </c>
      <c r="AT1283">
        <v>0.86912087911420199</v>
      </c>
      <c r="AU1283">
        <v>0</v>
      </c>
    </row>
    <row r="1284" spans="4:47" x14ac:dyDescent="0.25">
      <c r="D1284" s="8">
        <v>1280</v>
      </c>
      <c r="E1284" s="8">
        <f t="shared" ca="1" si="137"/>
        <v>0.89918096752001853</v>
      </c>
      <c r="F1284" s="21">
        <f t="shared" ca="1" si="138"/>
        <v>20.5096323808786</v>
      </c>
      <c r="H1284" s="8">
        <v>1280</v>
      </c>
      <c r="I1284" s="21">
        <f t="shared" ca="1" si="139"/>
        <v>0.95028057657148468</v>
      </c>
      <c r="J1284" s="21">
        <f t="shared" ca="1" si="140"/>
        <v>67.562329007388172</v>
      </c>
      <c r="R1284" s="1"/>
      <c r="AF1284">
        <v>1274</v>
      </c>
      <c r="AG1284">
        <v>0.80834236975281404</v>
      </c>
      <c r="AH1284">
        <v>0</v>
      </c>
      <c r="AI1284">
        <v>0.89372561624270841</v>
      </c>
      <c r="AJ1284">
        <v>0.51694994053153398</v>
      </c>
      <c r="AK1284">
        <v>4.7668488746210408E-2</v>
      </c>
      <c r="AL1284">
        <v>0.84813048549597925</v>
      </c>
      <c r="AM1284">
        <v>1</v>
      </c>
      <c r="AN1284">
        <v>1</v>
      </c>
      <c r="AO1284">
        <v>0.38052404428332615</v>
      </c>
      <c r="AP1284">
        <v>0.77394478344696482</v>
      </c>
      <c r="AQ1284">
        <v>1</v>
      </c>
      <c r="AR1284">
        <v>1</v>
      </c>
      <c r="AS1284">
        <v>0</v>
      </c>
      <c r="AT1284">
        <v>0.69480069346075291</v>
      </c>
      <c r="AU1284">
        <v>1</v>
      </c>
    </row>
    <row r="1285" spans="4:47" x14ac:dyDescent="0.25">
      <c r="D1285" s="8">
        <v>1281</v>
      </c>
      <c r="E1285" s="8">
        <f t="shared" ca="1" si="137"/>
        <v>0.97256745160777913</v>
      </c>
      <c r="F1285" s="21">
        <f t="shared" ca="1" si="138"/>
        <v>6.563597866428716</v>
      </c>
      <c r="H1285" s="8">
        <v>1281</v>
      </c>
      <c r="I1285" s="21">
        <f t="shared" ca="1" si="139"/>
        <v>0.25423795170205554</v>
      </c>
      <c r="J1285" s="21">
        <f t="shared" ca="1" si="140"/>
        <v>2.6637720265882834</v>
      </c>
      <c r="R1285" s="1"/>
      <c r="AF1285">
        <v>1275</v>
      </c>
      <c r="AG1285">
        <v>1</v>
      </c>
      <c r="AH1285">
        <v>1</v>
      </c>
      <c r="AI1285">
        <v>1</v>
      </c>
      <c r="AJ1285">
        <v>1</v>
      </c>
      <c r="AK1285">
        <v>0.23946323832886615</v>
      </c>
      <c r="AL1285">
        <v>0</v>
      </c>
      <c r="AM1285">
        <v>0.70996833309876706</v>
      </c>
      <c r="AN1285">
        <v>1</v>
      </c>
      <c r="AO1285">
        <v>1</v>
      </c>
      <c r="AP1285">
        <v>1</v>
      </c>
      <c r="AQ1285">
        <v>1</v>
      </c>
      <c r="AR1285">
        <v>1</v>
      </c>
      <c r="AS1285">
        <v>0</v>
      </c>
      <c r="AT1285">
        <v>0.82858185949111407</v>
      </c>
      <c r="AU1285">
        <v>1</v>
      </c>
    </row>
    <row r="1286" spans="4:47" x14ac:dyDescent="0.25">
      <c r="D1286" s="8">
        <v>1282</v>
      </c>
      <c r="E1286" s="8">
        <f t="shared" ref="E1286:E1349" ca="1" si="141">RAND()</f>
        <v>0.15184064960591037</v>
      </c>
      <c r="F1286" s="21">
        <f t="shared" ref="F1286:F1349" ca="1" si="142">$B$6*(-LN(E1286))^(1/$B$7)</f>
        <v>236.33645605622723</v>
      </c>
      <c r="H1286" s="8">
        <v>1282</v>
      </c>
      <c r="I1286" s="21">
        <f t="shared" ref="I1286:I1349" ca="1" si="143">RAND()</f>
        <v>0.31458507484197484</v>
      </c>
      <c r="J1286" s="21">
        <f t="shared" ref="J1286:J1349" ca="1" si="144">ABS(NORMINV(I1286,$B$11,$B$13))</f>
        <v>7.6761530643600544</v>
      </c>
      <c r="R1286" s="1"/>
      <c r="AF1286">
        <v>1276</v>
      </c>
      <c r="AG1286">
        <v>1</v>
      </c>
      <c r="AH1286">
        <v>1</v>
      </c>
      <c r="AI1286">
        <v>1</v>
      </c>
      <c r="AJ1286">
        <v>1</v>
      </c>
      <c r="AK1286">
        <v>1</v>
      </c>
      <c r="AL1286">
        <v>1</v>
      </c>
      <c r="AM1286">
        <v>1</v>
      </c>
      <c r="AN1286">
        <v>1</v>
      </c>
      <c r="AO1286">
        <v>0.99142368980537865</v>
      </c>
      <c r="AP1286">
        <v>0</v>
      </c>
      <c r="AQ1286">
        <v>0.69035207222647543</v>
      </c>
      <c r="AR1286">
        <v>9.7352569531780786E-2</v>
      </c>
      <c r="AS1286">
        <v>0</v>
      </c>
      <c r="AT1286">
        <v>0.81224986990805703</v>
      </c>
      <c r="AU1286">
        <v>1</v>
      </c>
    </row>
    <row r="1287" spans="4:47" x14ac:dyDescent="0.25">
      <c r="D1287" s="8">
        <v>1283</v>
      </c>
      <c r="E1287" s="8">
        <f t="shared" ca="1" si="141"/>
        <v>0.22003276502510882</v>
      </c>
      <c r="F1287" s="21">
        <f t="shared" ca="1" si="142"/>
        <v>196.1692336009765</v>
      </c>
      <c r="H1287" s="8">
        <v>1283</v>
      </c>
      <c r="I1287" s="21">
        <f t="shared" ca="1" si="143"/>
        <v>0.94620060015889174</v>
      </c>
      <c r="J1287" s="21">
        <f t="shared" ca="1" si="144"/>
        <v>66.480121798995526</v>
      </c>
      <c r="R1287" s="1"/>
      <c r="AF1287">
        <v>1277</v>
      </c>
      <c r="AG1287">
        <v>1</v>
      </c>
      <c r="AH1287">
        <v>1</v>
      </c>
      <c r="AI1287">
        <v>1</v>
      </c>
      <c r="AJ1287">
        <v>1</v>
      </c>
      <c r="AK1287">
        <v>0.98794341803248598</v>
      </c>
      <c r="AL1287">
        <v>1</v>
      </c>
      <c r="AM1287">
        <v>1</v>
      </c>
      <c r="AN1287">
        <v>0.56777415319717672</v>
      </c>
      <c r="AO1287">
        <v>0.23829921230038356</v>
      </c>
      <c r="AP1287">
        <v>1</v>
      </c>
      <c r="AQ1287">
        <v>1</v>
      </c>
      <c r="AR1287">
        <v>0.75120123839235842</v>
      </c>
      <c r="AS1287">
        <v>0.23829921230038356</v>
      </c>
      <c r="AT1287">
        <v>0.87853002593779217</v>
      </c>
      <c r="AU1287">
        <v>0</v>
      </c>
    </row>
    <row r="1288" spans="4:47" x14ac:dyDescent="0.25">
      <c r="D1288" s="8">
        <v>1284</v>
      </c>
      <c r="E1288" s="8">
        <f t="shared" ca="1" si="141"/>
        <v>0.82121653688485441</v>
      </c>
      <c r="F1288" s="21">
        <f t="shared" ca="1" si="142"/>
        <v>34.653580130971925</v>
      </c>
      <c r="H1288" s="8">
        <v>1284</v>
      </c>
      <c r="I1288" s="21">
        <f t="shared" ca="1" si="143"/>
        <v>0.70546422647356588</v>
      </c>
      <c r="J1288" s="21">
        <f t="shared" ca="1" si="144"/>
        <v>36.434137962378102</v>
      </c>
      <c r="R1288" s="1"/>
      <c r="AF1288">
        <v>1278</v>
      </c>
      <c r="AG1288">
        <v>0.79847254081006769</v>
      </c>
      <c r="AH1288">
        <v>1</v>
      </c>
      <c r="AI1288">
        <v>0.94755670685117366</v>
      </c>
      <c r="AJ1288">
        <v>0</v>
      </c>
      <c r="AK1288">
        <v>0</v>
      </c>
      <c r="AL1288">
        <v>0.21131919654168693</v>
      </c>
      <c r="AM1288">
        <v>1</v>
      </c>
      <c r="AN1288">
        <v>1</v>
      </c>
      <c r="AO1288">
        <v>0.90290801219428729</v>
      </c>
      <c r="AP1288">
        <v>1.7356260947229703E-2</v>
      </c>
      <c r="AQ1288">
        <v>1</v>
      </c>
      <c r="AR1288">
        <v>0.95579765774304937</v>
      </c>
      <c r="AS1288">
        <v>0</v>
      </c>
      <c r="AT1288">
        <v>0.65129176553144208</v>
      </c>
      <c r="AU1288">
        <v>2</v>
      </c>
    </row>
    <row r="1289" spans="4:47" x14ac:dyDescent="0.25">
      <c r="D1289" s="8">
        <v>1285</v>
      </c>
      <c r="E1289" s="8">
        <f t="shared" ca="1" si="141"/>
        <v>0.29579261202272844</v>
      </c>
      <c r="F1289" s="21">
        <f t="shared" ca="1" si="142"/>
        <v>163.06345390082637</v>
      </c>
      <c r="H1289" s="8">
        <v>1285</v>
      </c>
      <c r="I1289" s="21">
        <f t="shared" ca="1" si="143"/>
        <v>0.37497446933687839</v>
      </c>
      <c r="J1289" s="21">
        <f t="shared" ca="1" si="144"/>
        <v>12.291377372775463</v>
      </c>
      <c r="R1289" s="1"/>
      <c r="AF1289">
        <v>1279</v>
      </c>
      <c r="AG1289">
        <v>1</v>
      </c>
      <c r="AH1289">
        <v>1</v>
      </c>
      <c r="AI1289">
        <v>1</v>
      </c>
      <c r="AJ1289">
        <v>1</v>
      </c>
      <c r="AK1289">
        <v>5.0218445726063841E-2</v>
      </c>
      <c r="AL1289">
        <v>0.7522537891394071</v>
      </c>
      <c r="AM1289">
        <v>1</v>
      </c>
      <c r="AN1289">
        <v>0.87189566738755186</v>
      </c>
      <c r="AO1289">
        <v>0.65234178799025055</v>
      </c>
      <c r="AP1289">
        <v>0.65654864683939751</v>
      </c>
      <c r="AQ1289">
        <v>1</v>
      </c>
      <c r="AR1289">
        <v>0.9058520048445996</v>
      </c>
      <c r="AS1289">
        <v>5.0218445726063841E-2</v>
      </c>
      <c r="AT1289">
        <v>0.82235020554141292</v>
      </c>
      <c r="AU1289">
        <v>0</v>
      </c>
    </row>
    <row r="1290" spans="4:47" x14ac:dyDescent="0.25">
      <c r="D1290" s="8">
        <v>1286</v>
      </c>
      <c r="E1290" s="8">
        <f t="shared" ca="1" si="141"/>
        <v>0.63071070525275885</v>
      </c>
      <c r="F1290" s="21">
        <f t="shared" ca="1" si="142"/>
        <v>71.382309224283119</v>
      </c>
      <c r="H1290" s="8">
        <v>1286</v>
      </c>
      <c r="I1290" s="21">
        <f t="shared" ca="1" si="143"/>
        <v>7.9453811590299517E-2</v>
      </c>
      <c r="J1290" s="21">
        <f t="shared" ca="1" si="144"/>
        <v>18.349119688811967</v>
      </c>
      <c r="R1290" s="1"/>
      <c r="AF1290">
        <v>1280</v>
      </c>
      <c r="AG1290">
        <v>1</v>
      </c>
      <c r="AH1290">
        <v>1</v>
      </c>
      <c r="AI1290">
        <v>1</v>
      </c>
      <c r="AJ1290">
        <v>1</v>
      </c>
      <c r="AK1290">
        <v>1</v>
      </c>
      <c r="AL1290">
        <v>1</v>
      </c>
      <c r="AM1290">
        <v>1</v>
      </c>
      <c r="AN1290">
        <v>1</v>
      </c>
      <c r="AO1290">
        <v>1</v>
      </c>
      <c r="AP1290">
        <v>1</v>
      </c>
      <c r="AQ1290">
        <v>1</v>
      </c>
      <c r="AR1290">
        <v>0.65379030866414167</v>
      </c>
      <c r="AS1290">
        <v>0.65379030866414167</v>
      </c>
      <c r="AT1290">
        <v>0.9705958892290093</v>
      </c>
      <c r="AU1290">
        <v>0</v>
      </c>
    </row>
    <row r="1291" spans="4:47" x14ac:dyDescent="0.25">
      <c r="D1291" s="8">
        <v>1287</v>
      </c>
      <c r="E1291" s="8">
        <f t="shared" ca="1" si="141"/>
        <v>0.77573171980192079</v>
      </c>
      <c r="F1291" s="21">
        <f t="shared" ca="1" si="142"/>
        <v>43.007782654997797</v>
      </c>
      <c r="H1291" s="8">
        <v>1287</v>
      </c>
      <c r="I1291" s="21">
        <f t="shared" ca="1" si="143"/>
        <v>0.42425228104694213</v>
      </c>
      <c r="J1291" s="21">
        <f t="shared" ca="1" si="144"/>
        <v>15.880368794732966</v>
      </c>
      <c r="R1291" s="1"/>
      <c r="AF1291">
        <v>1281</v>
      </c>
      <c r="AG1291">
        <v>1</v>
      </c>
      <c r="AH1291">
        <v>1</v>
      </c>
      <c r="AI1291">
        <v>1</v>
      </c>
      <c r="AJ1291">
        <v>1</v>
      </c>
      <c r="AK1291">
        <v>1</v>
      </c>
      <c r="AL1291">
        <v>1</v>
      </c>
      <c r="AM1291">
        <v>1</v>
      </c>
      <c r="AN1291">
        <v>1</v>
      </c>
      <c r="AO1291">
        <v>1</v>
      </c>
      <c r="AP1291">
        <v>1</v>
      </c>
      <c r="AQ1291">
        <v>1</v>
      </c>
      <c r="AR1291">
        <v>1</v>
      </c>
      <c r="AS1291">
        <v>1</v>
      </c>
      <c r="AT1291">
        <v>1</v>
      </c>
      <c r="AU1291">
        <v>0</v>
      </c>
    </row>
    <row r="1292" spans="4:47" x14ac:dyDescent="0.25">
      <c r="D1292" s="8">
        <v>1288</v>
      </c>
      <c r="E1292" s="8">
        <f t="shared" ca="1" si="141"/>
        <v>0.59078332935898981</v>
      </c>
      <c r="F1292" s="21">
        <f t="shared" ca="1" si="142"/>
        <v>79.90467795399384</v>
      </c>
      <c r="H1292" s="8">
        <v>1288</v>
      </c>
      <c r="I1292" s="21">
        <f t="shared" ca="1" si="143"/>
        <v>0.89256890132517641</v>
      </c>
      <c r="J1292" s="21">
        <f t="shared" ca="1" si="144"/>
        <v>56.114138471163201</v>
      </c>
      <c r="R1292" s="1"/>
      <c r="AF1292">
        <v>1282</v>
      </c>
      <c r="AG1292">
        <v>1</v>
      </c>
      <c r="AH1292">
        <v>1</v>
      </c>
      <c r="AI1292">
        <v>1</v>
      </c>
      <c r="AJ1292">
        <v>1</v>
      </c>
      <c r="AK1292">
        <v>1</v>
      </c>
      <c r="AL1292">
        <v>0.13323207900102715</v>
      </c>
      <c r="AM1292">
        <v>0</v>
      </c>
      <c r="AN1292">
        <v>0.98606201422315343</v>
      </c>
      <c r="AO1292">
        <v>1</v>
      </c>
      <c r="AP1292">
        <v>1</v>
      </c>
      <c r="AQ1292">
        <v>0.8510229331414545</v>
      </c>
      <c r="AR1292">
        <v>0</v>
      </c>
      <c r="AS1292">
        <v>0</v>
      </c>
      <c r="AT1292">
        <v>0.74546732275395122</v>
      </c>
      <c r="AU1292">
        <v>2</v>
      </c>
    </row>
    <row r="1293" spans="4:47" x14ac:dyDescent="0.25">
      <c r="D1293" s="8">
        <v>1289</v>
      </c>
      <c r="E1293" s="8">
        <f t="shared" ca="1" si="141"/>
        <v>0.49371349335038961</v>
      </c>
      <c r="F1293" s="21">
        <f t="shared" ca="1" si="142"/>
        <v>102.54196501883528</v>
      </c>
      <c r="H1293" s="8">
        <v>1289</v>
      </c>
      <c r="I1293" s="21">
        <f t="shared" ca="1" si="143"/>
        <v>1.254848890389848E-3</v>
      </c>
      <c r="J1293" s="21">
        <f t="shared" ca="1" si="144"/>
        <v>63.701081232002224</v>
      </c>
      <c r="R1293" s="1"/>
      <c r="AF1293">
        <v>1283</v>
      </c>
      <c r="AG1293">
        <v>1</v>
      </c>
      <c r="AH1293">
        <v>0.50327512769763416</v>
      </c>
      <c r="AI1293">
        <v>0.97039027080890883</v>
      </c>
      <c r="AJ1293">
        <v>1</v>
      </c>
      <c r="AK1293">
        <v>1</v>
      </c>
      <c r="AL1293">
        <v>1</v>
      </c>
      <c r="AM1293">
        <v>1</v>
      </c>
      <c r="AN1293">
        <v>1</v>
      </c>
      <c r="AO1293">
        <v>1</v>
      </c>
      <c r="AP1293">
        <v>1</v>
      </c>
      <c r="AQ1293">
        <v>1</v>
      </c>
      <c r="AR1293">
        <v>1</v>
      </c>
      <c r="AS1293">
        <v>0.50327512769763416</v>
      </c>
      <c r="AT1293">
        <v>0.95938027937153403</v>
      </c>
      <c r="AU1293">
        <v>0</v>
      </c>
    </row>
    <row r="1294" spans="4:47" x14ac:dyDescent="0.25">
      <c r="D1294" s="8">
        <v>1290</v>
      </c>
      <c r="E1294" s="8">
        <f t="shared" ca="1" si="141"/>
        <v>0.74270089438802755</v>
      </c>
      <c r="F1294" s="21">
        <f t="shared" ca="1" si="142"/>
        <v>49.196161283016359</v>
      </c>
      <c r="H1294" s="8">
        <v>1290</v>
      </c>
      <c r="I1294" s="21">
        <f t="shared" ca="1" si="143"/>
        <v>0.39082749698599706</v>
      </c>
      <c r="J1294" s="21">
        <f t="shared" ca="1" si="144"/>
        <v>13.459143237843383</v>
      </c>
      <c r="R1294" s="1"/>
      <c r="AF1294">
        <v>1284</v>
      </c>
      <c r="AG1294">
        <v>1</v>
      </c>
      <c r="AH1294">
        <v>3.9993778066023618E-2</v>
      </c>
      <c r="AI1294">
        <v>7.1169282119597247E-3</v>
      </c>
      <c r="AJ1294">
        <v>1</v>
      </c>
      <c r="AK1294">
        <v>0.67885731871736488</v>
      </c>
      <c r="AL1294">
        <v>1</v>
      </c>
      <c r="AM1294">
        <v>1</v>
      </c>
      <c r="AN1294">
        <v>0.95469491265342388</v>
      </c>
      <c r="AO1294">
        <v>0</v>
      </c>
      <c r="AP1294">
        <v>0.94727983136850058</v>
      </c>
      <c r="AQ1294">
        <v>1</v>
      </c>
      <c r="AR1294">
        <v>1</v>
      </c>
      <c r="AS1294">
        <v>0</v>
      </c>
      <c r="AT1294">
        <v>0.72423628631599279</v>
      </c>
      <c r="AU1294">
        <v>1</v>
      </c>
    </row>
    <row r="1295" spans="4:47" x14ac:dyDescent="0.25">
      <c r="D1295" s="8">
        <v>1291</v>
      </c>
      <c r="E1295" s="8">
        <f t="shared" ca="1" si="141"/>
        <v>0.84787339690467811</v>
      </c>
      <c r="F1295" s="21">
        <f t="shared" ca="1" si="142"/>
        <v>29.814277416564408</v>
      </c>
      <c r="H1295" s="8">
        <v>1291</v>
      </c>
      <c r="I1295" s="21">
        <f t="shared" ca="1" si="143"/>
        <v>0.16742827957050122</v>
      </c>
      <c r="J1295" s="21">
        <f t="shared" ca="1" si="144"/>
        <v>5.8579860183776766</v>
      </c>
      <c r="R1295" s="1"/>
      <c r="AF1295">
        <v>1285</v>
      </c>
      <c r="AG1295">
        <v>0.71732654348987479</v>
      </c>
      <c r="AH1295">
        <v>0.54978900796127816</v>
      </c>
      <c r="AI1295">
        <v>1</v>
      </c>
      <c r="AJ1295">
        <v>1.3154916256704989E-3</v>
      </c>
      <c r="AK1295">
        <v>0.14065342736871717</v>
      </c>
      <c r="AL1295">
        <v>1</v>
      </c>
      <c r="AM1295">
        <v>0.61634616432087153</v>
      </c>
      <c r="AN1295">
        <v>0.55014179722216328</v>
      </c>
      <c r="AO1295">
        <v>1</v>
      </c>
      <c r="AP1295">
        <v>1</v>
      </c>
      <c r="AQ1295">
        <v>1</v>
      </c>
      <c r="AR1295">
        <v>1</v>
      </c>
      <c r="AS1295">
        <v>1.3154916256704989E-3</v>
      </c>
      <c r="AT1295">
        <v>0.71559469281133237</v>
      </c>
      <c r="AU1295">
        <v>0</v>
      </c>
    </row>
    <row r="1296" spans="4:47" x14ac:dyDescent="0.25">
      <c r="D1296" s="8">
        <v>1292</v>
      </c>
      <c r="E1296" s="8">
        <f t="shared" ca="1" si="141"/>
        <v>0.6875231844744768</v>
      </c>
      <c r="F1296" s="21">
        <f t="shared" ca="1" si="142"/>
        <v>59.856057568213231</v>
      </c>
      <c r="H1296" s="8">
        <v>1292</v>
      </c>
      <c r="I1296" s="21">
        <f t="shared" ca="1" si="143"/>
        <v>0.85477955008047946</v>
      </c>
      <c r="J1296" s="21">
        <f t="shared" ca="1" si="144"/>
        <v>50.96588608659075</v>
      </c>
      <c r="R1296" s="1"/>
      <c r="AF1296">
        <v>1286</v>
      </c>
      <c r="AG1296">
        <v>0.8101319733180008</v>
      </c>
      <c r="AH1296">
        <v>1</v>
      </c>
      <c r="AI1296">
        <v>1</v>
      </c>
      <c r="AJ1296">
        <v>1</v>
      </c>
      <c r="AK1296">
        <v>1</v>
      </c>
      <c r="AL1296">
        <v>0.6519809264376818</v>
      </c>
      <c r="AM1296">
        <v>1</v>
      </c>
      <c r="AN1296">
        <v>0.63398879470497049</v>
      </c>
      <c r="AO1296">
        <v>0.68084592446345293</v>
      </c>
      <c r="AP1296">
        <v>0.87159735426628748</v>
      </c>
      <c r="AQ1296">
        <v>0.74899790373407693</v>
      </c>
      <c r="AR1296">
        <v>3.9739264757372439E-2</v>
      </c>
      <c r="AS1296">
        <v>3.9739264757372439E-2</v>
      </c>
      <c r="AT1296">
        <v>0.78486005928082714</v>
      </c>
      <c r="AU1296">
        <v>0</v>
      </c>
    </row>
    <row r="1297" spans="4:47" x14ac:dyDescent="0.25">
      <c r="D1297" s="8">
        <v>1293</v>
      </c>
      <c r="E1297" s="8">
        <f t="shared" ca="1" si="141"/>
        <v>3.3576533157525512E-3</v>
      </c>
      <c r="F1297" s="21">
        <f t="shared" ca="1" si="142"/>
        <v>605.0741224037746</v>
      </c>
      <c r="H1297" s="8">
        <v>1293</v>
      </c>
      <c r="I1297" s="21">
        <f t="shared" ca="1" si="143"/>
        <v>0.62733185203579445</v>
      </c>
      <c r="J1297" s="21">
        <f t="shared" ca="1" si="144"/>
        <v>30.379758193842022</v>
      </c>
      <c r="R1297" s="1"/>
      <c r="AF1297">
        <v>1287</v>
      </c>
      <c r="AG1297">
        <v>0.99720283404988752</v>
      </c>
      <c r="AH1297">
        <v>1</v>
      </c>
      <c r="AI1297">
        <v>0.26070616173608635</v>
      </c>
      <c r="AJ1297">
        <v>1</v>
      </c>
      <c r="AK1297">
        <v>1</v>
      </c>
      <c r="AL1297">
        <v>1</v>
      </c>
      <c r="AM1297">
        <v>1</v>
      </c>
      <c r="AN1297">
        <v>1</v>
      </c>
      <c r="AO1297">
        <v>0.69614390498342493</v>
      </c>
      <c r="AP1297">
        <v>1</v>
      </c>
      <c r="AQ1297">
        <v>0.48097329294299318</v>
      </c>
      <c r="AR1297">
        <v>1</v>
      </c>
      <c r="AS1297">
        <v>0.26070616173608635</v>
      </c>
      <c r="AT1297">
        <v>0.86933888988262398</v>
      </c>
      <c r="AU1297">
        <v>0</v>
      </c>
    </row>
    <row r="1298" spans="4:47" x14ac:dyDescent="0.25">
      <c r="D1298" s="8">
        <v>1294</v>
      </c>
      <c r="E1298" s="8">
        <f t="shared" ca="1" si="141"/>
        <v>0.52526363033669066</v>
      </c>
      <c r="F1298" s="21">
        <f t="shared" ca="1" si="142"/>
        <v>94.839950608104189</v>
      </c>
      <c r="H1298" s="8">
        <v>1294</v>
      </c>
      <c r="I1298" s="21">
        <f t="shared" ca="1" si="143"/>
        <v>0.55724942319409176</v>
      </c>
      <c r="J1298" s="21">
        <f t="shared" ca="1" si="144"/>
        <v>25.297715112469604</v>
      </c>
      <c r="R1298" s="1"/>
      <c r="AF1298">
        <v>1288</v>
      </c>
      <c r="AG1298">
        <v>1</v>
      </c>
      <c r="AH1298">
        <v>1</v>
      </c>
      <c r="AI1298">
        <v>1</v>
      </c>
      <c r="AJ1298">
        <v>1</v>
      </c>
      <c r="AK1298">
        <v>1</v>
      </c>
      <c r="AL1298">
        <v>1</v>
      </c>
      <c r="AM1298">
        <v>1</v>
      </c>
      <c r="AN1298">
        <v>1</v>
      </c>
      <c r="AO1298">
        <v>1</v>
      </c>
      <c r="AP1298">
        <v>0.25577164849011985</v>
      </c>
      <c r="AQ1298">
        <v>0</v>
      </c>
      <c r="AR1298">
        <v>0.50079097446207255</v>
      </c>
      <c r="AS1298">
        <v>0</v>
      </c>
      <c r="AT1298">
        <v>0.81220120907265192</v>
      </c>
      <c r="AU1298">
        <v>1</v>
      </c>
    </row>
    <row r="1299" spans="4:47" x14ac:dyDescent="0.25">
      <c r="D1299" s="8">
        <v>1295</v>
      </c>
      <c r="E1299" s="8">
        <f t="shared" ca="1" si="141"/>
        <v>0.65024539328146636</v>
      </c>
      <c r="F1299" s="21">
        <f t="shared" ca="1" si="142"/>
        <v>67.346338225202558</v>
      </c>
      <c r="H1299" s="8">
        <v>1295</v>
      </c>
      <c r="I1299" s="21">
        <f t="shared" ca="1" si="143"/>
        <v>2.0308956666933331E-2</v>
      </c>
      <c r="J1299" s="21">
        <f t="shared" ca="1" si="144"/>
        <v>36.301246126670911</v>
      </c>
      <c r="R1299" s="1"/>
      <c r="AF1299">
        <v>1289</v>
      </c>
      <c r="AG1299">
        <v>0.5384882946917412</v>
      </c>
      <c r="AH1299">
        <v>1</v>
      </c>
      <c r="AI1299">
        <v>1</v>
      </c>
      <c r="AJ1299">
        <v>1</v>
      </c>
      <c r="AK1299">
        <v>0.88121742579307705</v>
      </c>
      <c r="AL1299">
        <v>0</v>
      </c>
      <c r="AM1299">
        <v>0.84153640548057385</v>
      </c>
      <c r="AN1299">
        <v>1</v>
      </c>
      <c r="AO1299">
        <v>1</v>
      </c>
      <c r="AP1299">
        <v>1</v>
      </c>
      <c r="AQ1299">
        <v>0.97284277703511179</v>
      </c>
      <c r="AR1299">
        <v>1</v>
      </c>
      <c r="AS1299">
        <v>0</v>
      </c>
      <c r="AT1299">
        <v>0.85283229922186443</v>
      </c>
      <c r="AU1299">
        <v>1</v>
      </c>
    </row>
    <row r="1300" spans="4:47" x14ac:dyDescent="0.25">
      <c r="D1300" s="8">
        <v>1296</v>
      </c>
      <c r="E1300" s="8">
        <f t="shared" ca="1" si="141"/>
        <v>9.719619311763672E-2</v>
      </c>
      <c r="F1300" s="21">
        <f t="shared" ca="1" si="142"/>
        <v>283.10503740131793</v>
      </c>
      <c r="H1300" s="8">
        <v>1296</v>
      </c>
      <c r="I1300" s="21">
        <f t="shared" ca="1" si="143"/>
        <v>0.49135180885229424</v>
      </c>
      <c r="J1300" s="21">
        <f t="shared" ca="1" si="144"/>
        <v>20.640604431849468</v>
      </c>
      <c r="R1300" s="1"/>
      <c r="AF1300">
        <v>1290</v>
      </c>
      <c r="AG1300">
        <v>0.88334135145334824</v>
      </c>
      <c r="AH1300">
        <v>0.89091961390113283</v>
      </c>
      <c r="AI1300">
        <v>0.24891761266635806</v>
      </c>
      <c r="AJ1300">
        <v>1</v>
      </c>
      <c r="AK1300">
        <v>1</v>
      </c>
      <c r="AL1300">
        <v>1</v>
      </c>
      <c r="AM1300">
        <v>0.96014039125809847</v>
      </c>
      <c r="AN1300">
        <v>0.73914897159486448</v>
      </c>
      <c r="AO1300">
        <v>1</v>
      </c>
      <c r="AP1300">
        <v>0.59303839539666847</v>
      </c>
      <c r="AQ1300">
        <v>1</v>
      </c>
      <c r="AR1300">
        <v>1</v>
      </c>
      <c r="AS1300">
        <v>0.24891761266635806</v>
      </c>
      <c r="AT1300">
        <v>0.85782996597994843</v>
      </c>
      <c r="AU1300">
        <v>0</v>
      </c>
    </row>
    <row r="1301" spans="4:47" x14ac:dyDescent="0.25">
      <c r="D1301" s="8">
        <v>1297</v>
      </c>
      <c r="E1301" s="8">
        <f t="shared" ca="1" si="141"/>
        <v>0.66584301809783786</v>
      </c>
      <c r="F1301" s="21">
        <f t="shared" ca="1" si="142"/>
        <v>64.180285535213784</v>
      </c>
      <c r="H1301" s="8">
        <v>1297</v>
      </c>
      <c r="I1301" s="21">
        <f t="shared" ca="1" si="143"/>
        <v>0.23569456421589685</v>
      </c>
      <c r="J1301" s="21">
        <f t="shared" ca="1" si="144"/>
        <v>1.0050993256405043</v>
      </c>
      <c r="R1301" s="1"/>
      <c r="AF1301">
        <v>1291</v>
      </c>
      <c r="AG1301">
        <v>1</v>
      </c>
      <c r="AH1301">
        <v>1</v>
      </c>
      <c r="AI1301">
        <v>1</v>
      </c>
      <c r="AJ1301">
        <v>1</v>
      </c>
      <c r="AK1301">
        <v>0.47436172970722718</v>
      </c>
      <c r="AL1301">
        <v>0.39909602911260056</v>
      </c>
      <c r="AM1301">
        <v>1</v>
      </c>
      <c r="AN1301">
        <v>1</v>
      </c>
      <c r="AO1301">
        <v>1</v>
      </c>
      <c r="AP1301">
        <v>1</v>
      </c>
      <c r="AQ1301">
        <v>1</v>
      </c>
      <c r="AR1301">
        <v>1</v>
      </c>
      <c r="AS1301">
        <v>0.39909602911260056</v>
      </c>
      <c r="AT1301">
        <v>0.90596738217617001</v>
      </c>
      <c r="AU1301">
        <v>0</v>
      </c>
    </row>
    <row r="1302" spans="4:47" x14ac:dyDescent="0.25">
      <c r="D1302" s="8">
        <v>1298</v>
      </c>
      <c r="E1302" s="8">
        <f t="shared" ca="1" si="141"/>
        <v>0.2399218887867185</v>
      </c>
      <c r="F1302" s="21">
        <f t="shared" ca="1" si="142"/>
        <v>186.59637887576372</v>
      </c>
      <c r="H1302" s="8">
        <v>1298</v>
      </c>
      <c r="I1302" s="21">
        <f t="shared" ca="1" si="143"/>
        <v>0.22186532811267023</v>
      </c>
      <c r="J1302" s="21">
        <f t="shared" ca="1" si="144"/>
        <v>0.27915751327857308</v>
      </c>
      <c r="R1302" s="1"/>
      <c r="AF1302">
        <v>1292</v>
      </c>
      <c r="AG1302">
        <v>0.94862131108910097</v>
      </c>
      <c r="AH1302">
        <v>1</v>
      </c>
      <c r="AI1302">
        <v>1</v>
      </c>
      <c r="AJ1302">
        <v>0.66744443563463085</v>
      </c>
      <c r="AK1302">
        <v>0.80727583059436459</v>
      </c>
      <c r="AL1302">
        <v>1</v>
      </c>
      <c r="AM1302">
        <v>1</v>
      </c>
      <c r="AN1302">
        <v>0.35110379992528901</v>
      </c>
      <c r="AO1302">
        <v>0.36172555565838899</v>
      </c>
      <c r="AP1302">
        <v>1</v>
      </c>
      <c r="AQ1302">
        <v>1</v>
      </c>
      <c r="AR1302">
        <v>0.97474960977424707</v>
      </c>
      <c r="AS1302">
        <v>0.35110379992528901</v>
      </c>
      <c r="AT1302">
        <v>0.84221744337442095</v>
      </c>
      <c r="AU1302">
        <v>0</v>
      </c>
    </row>
    <row r="1303" spans="4:47" x14ac:dyDescent="0.25">
      <c r="D1303" s="8">
        <v>1299</v>
      </c>
      <c r="E1303" s="8">
        <f t="shared" ca="1" si="141"/>
        <v>6.6906737233529912E-2</v>
      </c>
      <c r="F1303" s="21">
        <f t="shared" ca="1" si="142"/>
        <v>321.21965139254712</v>
      </c>
      <c r="H1303" s="8">
        <v>1299</v>
      </c>
      <c r="I1303" s="21">
        <f t="shared" ca="1" si="143"/>
        <v>0.82080319101449817</v>
      </c>
      <c r="J1303" s="21">
        <f t="shared" ca="1" si="144"/>
        <v>47.06643533351702</v>
      </c>
      <c r="R1303" s="1"/>
      <c r="AF1303">
        <v>1293</v>
      </c>
      <c r="AG1303">
        <v>1</v>
      </c>
      <c r="AH1303">
        <v>1</v>
      </c>
      <c r="AI1303">
        <v>1</v>
      </c>
      <c r="AJ1303">
        <v>1</v>
      </c>
      <c r="AK1303">
        <v>0.13970783555639849</v>
      </c>
      <c r="AL1303">
        <v>1</v>
      </c>
      <c r="AM1303">
        <v>0.68844003706180956</v>
      </c>
      <c r="AN1303">
        <v>0.72690783411798621</v>
      </c>
      <c r="AO1303">
        <v>1</v>
      </c>
      <c r="AP1303">
        <v>1</v>
      </c>
      <c r="AQ1303">
        <v>1</v>
      </c>
      <c r="AR1303">
        <v>0.81809287517183205</v>
      </c>
      <c r="AS1303">
        <v>0.13970783555639849</v>
      </c>
      <c r="AT1303">
        <v>0.86182905764150364</v>
      </c>
      <c r="AU1303">
        <v>0</v>
      </c>
    </row>
    <row r="1304" spans="4:47" x14ac:dyDescent="0.25">
      <c r="D1304" s="8">
        <v>1300</v>
      </c>
      <c r="E1304" s="8">
        <f t="shared" ca="1" si="141"/>
        <v>0.92755443441006924</v>
      </c>
      <c r="F1304" s="21">
        <f t="shared" ca="1" si="142"/>
        <v>15.286433406817267</v>
      </c>
      <c r="H1304" s="8">
        <v>1300</v>
      </c>
      <c r="I1304" s="21">
        <f t="shared" ca="1" si="143"/>
        <v>0.95233808204986459</v>
      </c>
      <c r="J1304" s="21">
        <f t="shared" ca="1" si="144"/>
        <v>68.135167201255726</v>
      </c>
      <c r="R1304" s="1"/>
      <c r="AF1304">
        <v>1294</v>
      </c>
      <c r="AG1304">
        <v>0</v>
      </c>
      <c r="AH1304">
        <v>0.50193363200742169</v>
      </c>
      <c r="AI1304">
        <v>1</v>
      </c>
      <c r="AJ1304">
        <v>1</v>
      </c>
      <c r="AK1304">
        <v>1</v>
      </c>
      <c r="AL1304">
        <v>1</v>
      </c>
      <c r="AM1304">
        <v>1</v>
      </c>
      <c r="AN1304">
        <v>1</v>
      </c>
      <c r="AO1304">
        <v>1</v>
      </c>
      <c r="AP1304">
        <v>1</v>
      </c>
      <c r="AQ1304">
        <v>1</v>
      </c>
      <c r="AR1304">
        <v>0.66444461079335004</v>
      </c>
      <c r="AS1304">
        <v>0</v>
      </c>
      <c r="AT1304">
        <v>0.84836143734466207</v>
      </c>
      <c r="AU1304">
        <v>1</v>
      </c>
    </row>
    <row r="1305" spans="4:47" x14ac:dyDescent="0.25">
      <c r="D1305" s="8">
        <v>1301</v>
      </c>
      <c r="E1305" s="8">
        <f t="shared" ca="1" si="141"/>
        <v>0.22551802824346967</v>
      </c>
      <c r="F1305" s="21">
        <f t="shared" ca="1" si="142"/>
        <v>193.45388640875009</v>
      </c>
      <c r="H1305" s="8">
        <v>1301</v>
      </c>
      <c r="I1305" s="21">
        <f t="shared" ca="1" si="143"/>
        <v>0.55962253477262758</v>
      </c>
      <c r="J1305" s="21">
        <f t="shared" ca="1" si="144"/>
        <v>25.466740324743569</v>
      </c>
      <c r="R1305" s="1"/>
      <c r="AF1305">
        <v>1295</v>
      </c>
      <c r="AG1305">
        <v>0</v>
      </c>
      <c r="AH1305">
        <v>0</v>
      </c>
      <c r="AI1305">
        <v>0.95977010587540135</v>
      </c>
      <c r="AJ1305">
        <v>1</v>
      </c>
      <c r="AK1305">
        <v>1</v>
      </c>
      <c r="AL1305">
        <v>1</v>
      </c>
      <c r="AM1305">
        <v>1</v>
      </c>
      <c r="AN1305">
        <v>1</v>
      </c>
      <c r="AO1305">
        <v>0.31343713289752484</v>
      </c>
      <c r="AP1305">
        <v>0.62578995316805719</v>
      </c>
      <c r="AQ1305">
        <v>1</v>
      </c>
      <c r="AR1305">
        <v>1</v>
      </c>
      <c r="AS1305">
        <v>0</v>
      </c>
      <c r="AT1305">
        <v>0.74672733100622735</v>
      </c>
      <c r="AU1305">
        <v>2</v>
      </c>
    </row>
    <row r="1306" spans="4:47" x14ac:dyDescent="0.25">
      <c r="D1306" s="8">
        <v>1302</v>
      </c>
      <c r="E1306" s="8">
        <f t="shared" ca="1" si="141"/>
        <v>6.1453655175813027E-2</v>
      </c>
      <c r="F1306" s="21">
        <f t="shared" ca="1" si="142"/>
        <v>329.78295355796917</v>
      </c>
      <c r="H1306" s="8">
        <v>1302</v>
      </c>
      <c r="I1306" s="21">
        <f t="shared" ca="1" si="143"/>
        <v>0.6214871014661848</v>
      </c>
      <c r="J1306" s="21">
        <f t="shared" ca="1" si="144"/>
        <v>29.946702858242048</v>
      </c>
      <c r="R1306" s="1"/>
      <c r="AF1306">
        <v>1296</v>
      </c>
      <c r="AG1306">
        <v>1</v>
      </c>
      <c r="AH1306">
        <v>1</v>
      </c>
      <c r="AI1306">
        <v>1</v>
      </c>
      <c r="AJ1306">
        <v>1</v>
      </c>
      <c r="AK1306">
        <v>0.59109826998164572</v>
      </c>
      <c r="AL1306">
        <v>0.99282284757816042</v>
      </c>
      <c r="AM1306">
        <v>0</v>
      </c>
      <c r="AN1306">
        <v>0.46330015918013695</v>
      </c>
      <c r="AO1306">
        <v>1</v>
      </c>
      <c r="AP1306">
        <v>1</v>
      </c>
      <c r="AQ1306">
        <v>0.14939253670575756</v>
      </c>
      <c r="AR1306">
        <v>0</v>
      </c>
      <c r="AS1306">
        <v>0</v>
      </c>
      <c r="AT1306">
        <v>0.67932277488365156</v>
      </c>
      <c r="AU1306">
        <v>2</v>
      </c>
    </row>
    <row r="1307" spans="4:47" x14ac:dyDescent="0.25">
      <c r="D1307" s="8">
        <v>1303</v>
      </c>
      <c r="E1307" s="8">
        <f t="shared" ca="1" si="141"/>
        <v>0.93621483203811195</v>
      </c>
      <c r="F1307" s="21">
        <f t="shared" ca="1" si="142"/>
        <v>13.665059593147067</v>
      </c>
      <c r="H1307" s="8">
        <v>1303</v>
      </c>
      <c r="I1307" s="21">
        <f t="shared" ca="1" si="143"/>
        <v>0.58200394568308644</v>
      </c>
      <c r="J1307" s="21">
        <f t="shared" ca="1" si="144"/>
        <v>27.069264340842988</v>
      </c>
      <c r="R1307" s="1"/>
      <c r="AF1307">
        <v>1297</v>
      </c>
      <c r="AG1307">
        <v>0.39036165761964153</v>
      </c>
      <c r="AH1307">
        <v>1</v>
      </c>
      <c r="AI1307">
        <v>1</v>
      </c>
      <c r="AJ1307">
        <v>1</v>
      </c>
      <c r="AK1307">
        <v>1</v>
      </c>
      <c r="AL1307">
        <v>1</v>
      </c>
      <c r="AM1307">
        <v>1</v>
      </c>
      <c r="AN1307">
        <v>1</v>
      </c>
      <c r="AO1307">
        <v>1</v>
      </c>
      <c r="AP1307">
        <v>1</v>
      </c>
      <c r="AQ1307">
        <v>1</v>
      </c>
      <c r="AR1307">
        <v>0.30832131478593744</v>
      </c>
      <c r="AS1307">
        <v>0.30832131478593744</v>
      </c>
      <c r="AT1307">
        <v>0.88947718395773412</v>
      </c>
      <c r="AU1307">
        <v>0</v>
      </c>
    </row>
    <row r="1308" spans="4:47" x14ac:dyDescent="0.25">
      <c r="D1308" s="8">
        <v>1304</v>
      </c>
      <c r="E1308" s="8">
        <f t="shared" ca="1" si="141"/>
        <v>0.63563113508273428</v>
      </c>
      <c r="F1308" s="21">
        <f t="shared" ca="1" si="142"/>
        <v>70.35797343385174</v>
      </c>
      <c r="H1308" s="8">
        <v>1304</v>
      </c>
      <c r="I1308" s="21">
        <f t="shared" ca="1" si="143"/>
        <v>0.49375615104818604</v>
      </c>
      <c r="J1308" s="21">
        <f t="shared" ca="1" si="144"/>
        <v>20.810043121093752</v>
      </c>
      <c r="R1308" s="1"/>
      <c r="AF1308">
        <v>1298</v>
      </c>
      <c r="AG1308">
        <v>0.49511347771523662</v>
      </c>
      <c r="AH1308">
        <v>0</v>
      </c>
      <c r="AI1308">
        <v>0</v>
      </c>
      <c r="AJ1308">
        <v>0.99210230947282985</v>
      </c>
      <c r="AK1308">
        <v>1</v>
      </c>
      <c r="AL1308">
        <v>1</v>
      </c>
      <c r="AM1308">
        <v>1</v>
      </c>
      <c r="AN1308">
        <v>1</v>
      </c>
      <c r="AO1308">
        <v>0.9696553576601824</v>
      </c>
      <c r="AP1308">
        <v>1</v>
      </c>
      <c r="AQ1308">
        <v>1</v>
      </c>
      <c r="AR1308">
        <v>0.26817222764516518</v>
      </c>
      <c r="AS1308">
        <v>0</v>
      </c>
      <c r="AT1308">
        <v>0.73017695035661045</v>
      </c>
      <c r="AU1308">
        <v>2</v>
      </c>
    </row>
    <row r="1309" spans="4:47" x14ac:dyDescent="0.25">
      <c r="D1309" s="8">
        <v>1305</v>
      </c>
      <c r="E1309" s="8">
        <f t="shared" ca="1" si="141"/>
        <v>8.895793505091798E-2</v>
      </c>
      <c r="F1309" s="21">
        <f t="shared" ca="1" si="142"/>
        <v>292.22273744660197</v>
      </c>
      <c r="H1309" s="8">
        <v>1305</v>
      </c>
      <c r="I1309" s="21">
        <f t="shared" ca="1" si="143"/>
        <v>1.5093486048336269E-2</v>
      </c>
      <c r="J1309" s="21">
        <f t="shared" ca="1" si="144"/>
        <v>39.680520542410711</v>
      </c>
      <c r="R1309" s="1"/>
      <c r="AF1309">
        <v>1299</v>
      </c>
      <c r="AG1309">
        <v>1</v>
      </c>
      <c r="AH1309">
        <v>0.13418935365968668</v>
      </c>
      <c r="AI1309">
        <v>0.37826457268918956</v>
      </c>
      <c r="AJ1309">
        <v>1</v>
      </c>
      <c r="AK1309">
        <v>1</v>
      </c>
      <c r="AL1309">
        <v>1</v>
      </c>
      <c r="AM1309">
        <v>1</v>
      </c>
      <c r="AN1309">
        <v>0.80294471085066865</v>
      </c>
      <c r="AO1309">
        <v>0</v>
      </c>
      <c r="AP1309">
        <v>0</v>
      </c>
      <c r="AQ1309">
        <v>0.22703050334142366</v>
      </c>
      <c r="AR1309">
        <v>1</v>
      </c>
      <c r="AS1309">
        <v>0</v>
      </c>
      <c r="AT1309">
        <v>0.63338549258205357</v>
      </c>
      <c r="AU1309">
        <v>2</v>
      </c>
    </row>
    <row r="1310" spans="4:47" x14ac:dyDescent="0.25">
      <c r="D1310" s="8">
        <v>1306</v>
      </c>
      <c r="E1310" s="8">
        <f t="shared" ca="1" si="141"/>
        <v>0.45731942826370486</v>
      </c>
      <c r="F1310" s="21">
        <f t="shared" ca="1" si="142"/>
        <v>111.92447096525346</v>
      </c>
      <c r="H1310" s="8">
        <v>1306</v>
      </c>
      <c r="I1310" s="21">
        <f t="shared" ca="1" si="143"/>
        <v>6.7586406324361858E-2</v>
      </c>
      <c r="J1310" s="21">
        <f t="shared" ca="1" si="144"/>
        <v>20.745598737876044</v>
      </c>
      <c r="R1310" s="1"/>
      <c r="AF1310">
        <v>1300</v>
      </c>
      <c r="AG1310">
        <v>1</v>
      </c>
      <c r="AH1310">
        <v>1</v>
      </c>
      <c r="AI1310">
        <v>1</v>
      </c>
      <c r="AJ1310">
        <v>1</v>
      </c>
      <c r="AK1310">
        <v>1</v>
      </c>
      <c r="AL1310">
        <v>1</v>
      </c>
      <c r="AM1310">
        <v>1</v>
      </c>
      <c r="AN1310">
        <v>0.50688974387406727</v>
      </c>
      <c r="AO1310">
        <v>0</v>
      </c>
      <c r="AP1310">
        <v>0.92990919282366968</v>
      </c>
      <c r="AQ1310">
        <v>1</v>
      </c>
      <c r="AR1310">
        <v>1</v>
      </c>
      <c r="AS1310">
        <v>0</v>
      </c>
      <c r="AT1310">
        <v>0.86997470421268452</v>
      </c>
      <c r="AU1310">
        <v>1</v>
      </c>
    </row>
    <row r="1311" spans="4:47" x14ac:dyDescent="0.25">
      <c r="D1311" s="8">
        <v>1307</v>
      </c>
      <c r="E1311" s="8">
        <f t="shared" ca="1" si="141"/>
        <v>0.65976894826479937</v>
      </c>
      <c r="F1311" s="21">
        <f t="shared" ca="1" si="142"/>
        <v>65.407508937331016</v>
      </c>
      <c r="H1311" s="8">
        <v>1307</v>
      </c>
      <c r="I1311" s="21">
        <f t="shared" ca="1" si="143"/>
        <v>0.8356610447231575</v>
      </c>
      <c r="J1311" s="21">
        <f t="shared" ca="1" si="144"/>
        <v>48.706613407452302</v>
      </c>
      <c r="R1311" s="1"/>
      <c r="AF1311">
        <v>1301</v>
      </c>
      <c r="AG1311">
        <v>0.92453191186007555</v>
      </c>
      <c r="AH1311">
        <v>1</v>
      </c>
      <c r="AI1311">
        <v>1</v>
      </c>
      <c r="AJ1311">
        <v>1</v>
      </c>
      <c r="AK1311">
        <v>1</v>
      </c>
      <c r="AL1311">
        <v>1</v>
      </c>
      <c r="AM1311">
        <v>1</v>
      </c>
      <c r="AN1311">
        <v>1</v>
      </c>
      <c r="AO1311">
        <v>1</v>
      </c>
      <c r="AP1311">
        <v>0.82482189434836806</v>
      </c>
      <c r="AQ1311">
        <v>0.42433081681277446</v>
      </c>
      <c r="AR1311">
        <v>1</v>
      </c>
      <c r="AS1311">
        <v>0.42433081681277446</v>
      </c>
      <c r="AT1311">
        <v>0.93139696574478081</v>
      </c>
      <c r="AU1311">
        <v>0</v>
      </c>
    </row>
    <row r="1312" spans="4:47" x14ac:dyDescent="0.25">
      <c r="D1312" s="8">
        <v>1308</v>
      </c>
      <c r="E1312" s="8">
        <f t="shared" ca="1" si="141"/>
        <v>0.40836742031561157</v>
      </c>
      <c r="F1312" s="21">
        <f t="shared" ca="1" si="142"/>
        <v>125.54991179393667</v>
      </c>
      <c r="H1312" s="8">
        <v>1308</v>
      </c>
      <c r="I1312" s="21">
        <f t="shared" ca="1" si="143"/>
        <v>0.68133645244411256</v>
      </c>
      <c r="J1312" s="21">
        <f t="shared" ca="1" si="144"/>
        <v>34.501828059242094</v>
      </c>
      <c r="R1312" s="1"/>
      <c r="AF1312">
        <v>1302</v>
      </c>
      <c r="AG1312">
        <v>1</v>
      </c>
      <c r="AH1312">
        <v>1</v>
      </c>
      <c r="AI1312">
        <v>1</v>
      </c>
      <c r="AJ1312">
        <v>7.8513697059194476E-2</v>
      </c>
      <c r="AK1312">
        <v>0.33513215261900181</v>
      </c>
      <c r="AL1312">
        <v>1</v>
      </c>
      <c r="AM1312">
        <v>1</v>
      </c>
      <c r="AN1312">
        <v>1</v>
      </c>
      <c r="AO1312">
        <v>0.44550423469845557</v>
      </c>
      <c r="AP1312">
        <v>0.92951266766566176</v>
      </c>
      <c r="AQ1312">
        <v>1</v>
      </c>
      <c r="AR1312">
        <v>1</v>
      </c>
      <c r="AS1312">
        <v>7.8513697059194476E-2</v>
      </c>
      <c r="AT1312">
        <v>0.81623158186727141</v>
      </c>
      <c r="AU1312">
        <v>0</v>
      </c>
    </row>
    <row r="1313" spans="4:47" x14ac:dyDescent="0.25">
      <c r="D1313" s="8">
        <v>1309</v>
      </c>
      <c r="E1313" s="8">
        <f t="shared" ca="1" si="141"/>
        <v>0.74423368350750951</v>
      </c>
      <c r="F1313" s="21">
        <f t="shared" ca="1" si="142"/>
        <v>48.906175804635133</v>
      </c>
      <c r="H1313" s="8">
        <v>1309</v>
      </c>
      <c r="I1313" s="21">
        <f t="shared" ca="1" si="143"/>
        <v>0.47574969813015433</v>
      </c>
      <c r="J1313" s="21">
        <f t="shared" ca="1" si="144"/>
        <v>19.540280525563961</v>
      </c>
      <c r="R1313" s="1"/>
      <c r="AF1313">
        <v>1303</v>
      </c>
      <c r="AG1313">
        <v>0.25570645203556669</v>
      </c>
      <c r="AH1313">
        <v>1</v>
      </c>
      <c r="AI1313">
        <v>1</v>
      </c>
      <c r="AJ1313">
        <v>1</v>
      </c>
      <c r="AK1313">
        <v>1</v>
      </c>
      <c r="AL1313">
        <v>0.16021078990306706</v>
      </c>
      <c r="AM1313">
        <v>0.8302996941387274</v>
      </c>
      <c r="AN1313">
        <v>0.83605209244330669</v>
      </c>
      <c r="AO1313">
        <v>0.63753447404354424</v>
      </c>
      <c r="AP1313">
        <v>0.2776686029317188</v>
      </c>
      <c r="AQ1313">
        <v>0.777584317275129</v>
      </c>
      <c r="AR1313">
        <v>1</v>
      </c>
      <c r="AS1313">
        <v>0.16021078990306706</v>
      </c>
      <c r="AT1313">
        <v>0.73000388910871539</v>
      </c>
      <c r="AU1313">
        <v>0</v>
      </c>
    </row>
    <row r="1314" spans="4:47" x14ac:dyDescent="0.25">
      <c r="D1314" s="8">
        <v>1310</v>
      </c>
      <c r="E1314" s="8">
        <f t="shared" ca="1" si="141"/>
        <v>0.180169800425663</v>
      </c>
      <c r="F1314" s="21">
        <f t="shared" ca="1" si="142"/>
        <v>217.97578517235553</v>
      </c>
      <c r="H1314" s="8">
        <v>1310</v>
      </c>
      <c r="I1314" s="21">
        <f t="shared" ca="1" si="143"/>
        <v>0.67648136994030916</v>
      </c>
      <c r="J1314" s="21">
        <f t="shared" ca="1" si="144"/>
        <v>34.120741738124508</v>
      </c>
      <c r="R1314" s="1"/>
      <c r="AF1314">
        <v>1304</v>
      </c>
      <c r="AG1314">
        <v>1</v>
      </c>
      <c r="AH1314">
        <v>1</v>
      </c>
      <c r="AI1314">
        <v>1</v>
      </c>
      <c r="AJ1314">
        <v>1</v>
      </c>
      <c r="AK1314">
        <v>0.65274064932671005</v>
      </c>
      <c r="AL1314">
        <v>1</v>
      </c>
      <c r="AM1314">
        <v>1</v>
      </c>
      <c r="AN1314">
        <v>0.67950932885967985</v>
      </c>
      <c r="AO1314">
        <v>0.41110904048400698</v>
      </c>
      <c r="AP1314">
        <v>1</v>
      </c>
      <c r="AQ1314">
        <v>1</v>
      </c>
      <c r="AR1314">
        <v>1</v>
      </c>
      <c r="AS1314">
        <v>0.41110904048400698</v>
      </c>
      <c r="AT1314">
        <v>0.89488498777615977</v>
      </c>
      <c r="AU1314">
        <v>0</v>
      </c>
    </row>
    <row r="1315" spans="4:47" x14ac:dyDescent="0.25">
      <c r="D1315" s="8">
        <v>1311</v>
      </c>
      <c r="E1315" s="8">
        <f t="shared" ca="1" si="141"/>
        <v>0.7265896813187005</v>
      </c>
      <c r="F1315" s="21">
        <f t="shared" ca="1" si="142"/>
        <v>52.262746623226747</v>
      </c>
      <c r="H1315" s="8">
        <v>1311</v>
      </c>
      <c r="I1315" s="21">
        <f t="shared" ca="1" si="143"/>
        <v>0.89128267537110872</v>
      </c>
      <c r="J1315" s="21">
        <f t="shared" ca="1" si="144"/>
        <v>55.919403471103521</v>
      </c>
      <c r="R1315" s="1"/>
      <c r="AF1315">
        <v>1305</v>
      </c>
      <c r="AG1315">
        <v>1</v>
      </c>
      <c r="AH1315">
        <v>1</v>
      </c>
      <c r="AI1315">
        <v>1</v>
      </c>
      <c r="AJ1315">
        <v>1</v>
      </c>
      <c r="AK1315">
        <v>0.63142807139534385</v>
      </c>
      <c r="AL1315">
        <v>1</v>
      </c>
      <c r="AM1315">
        <v>1</v>
      </c>
      <c r="AN1315">
        <v>1</v>
      </c>
      <c r="AO1315">
        <v>1</v>
      </c>
      <c r="AP1315">
        <v>1</v>
      </c>
      <c r="AQ1315">
        <v>1</v>
      </c>
      <c r="AR1315">
        <v>1</v>
      </c>
      <c r="AS1315">
        <v>0.63142807139534385</v>
      </c>
      <c r="AT1315">
        <v>0.96869663072124834</v>
      </c>
      <c r="AU1315">
        <v>0</v>
      </c>
    </row>
    <row r="1316" spans="4:47" x14ac:dyDescent="0.25">
      <c r="D1316" s="8">
        <v>1312</v>
      </c>
      <c r="E1316" s="8">
        <f t="shared" ca="1" si="141"/>
        <v>0.33322332434005542</v>
      </c>
      <c r="F1316" s="21">
        <f t="shared" ca="1" si="142"/>
        <v>149.40147963178771</v>
      </c>
      <c r="H1316" s="8">
        <v>1312</v>
      </c>
      <c r="I1316" s="21">
        <f t="shared" ca="1" si="143"/>
        <v>0.58962986246114635</v>
      </c>
      <c r="J1316" s="21">
        <f t="shared" ca="1" si="144"/>
        <v>27.619369608495791</v>
      </c>
      <c r="R1316" s="1"/>
      <c r="AF1316">
        <v>1306</v>
      </c>
      <c r="AG1316">
        <v>1.5127418243566589E-2</v>
      </c>
      <c r="AH1316">
        <v>0.5973731858560184</v>
      </c>
      <c r="AI1316">
        <v>0.15992909607866163</v>
      </c>
      <c r="AJ1316">
        <v>0.21529141558033491</v>
      </c>
      <c r="AK1316">
        <v>1</v>
      </c>
      <c r="AL1316">
        <v>1</v>
      </c>
      <c r="AM1316">
        <v>1</v>
      </c>
      <c r="AN1316">
        <v>1</v>
      </c>
      <c r="AO1316">
        <v>1</v>
      </c>
      <c r="AP1316">
        <v>1</v>
      </c>
      <c r="AQ1316">
        <v>1</v>
      </c>
      <c r="AR1316">
        <v>1</v>
      </c>
      <c r="AS1316">
        <v>1.5127418243566589E-2</v>
      </c>
      <c r="AT1316">
        <v>0.74962176332977437</v>
      </c>
      <c r="AU1316">
        <v>0</v>
      </c>
    </row>
    <row r="1317" spans="4:47" x14ac:dyDescent="0.25">
      <c r="D1317" s="8">
        <v>1313</v>
      </c>
      <c r="E1317" s="8">
        <f t="shared" ca="1" si="141"/>
        <v>0.24856638657225394</v>
      </c>
      <c r="F1317" s="21">
        <f t="shared" ca="1" si="142"/>
        <v>182.65589340849309</v>
      </c>
      <c r="H1317" s="8">
        <v>1313</v>
      </c>
      <c r="I1317" s="21">
        <f t="shared" ca="1" si="143"/>
        <v>0.69642972365788058</v>
      </c>
      <c r="J1317" s="21">
        <f t="shared" ca="1" si="144"/>
        <v>35.702661668786718</v>
      </c>
      <c r="R1317" s="1"/>
      <c r="AF1317">
        <v>1307</v>
      </c>
      <c r="AG1317">
        <v>0.40789511618664442</v>
      </c>
      <c r="AH1317">
        <v>0.76263537138142312</v>
      </c>
      <c r="AI1317">
        <v>1</v>
      </c>
      <c r="AJ1317">
        <v>1</v>
      </c>
      <c r="AK1317">
        <v>0.98415498527010059</v>
      </c>
      <c r="AL1317">
        <v>0</v>
      </c>
      <c r="AM1317">
        <v>0.7133952264733624</v>
      </c>
      <c r="AN1317">
        <v>1</v>
      </c>
      <c r="AO1317">
        <v>1</v>
      </c>
      <c r="AP1317">
        <v>1</v>
      </c>
      <c r="AQ1317">
        <v>1</v>
      </c>
      <c r="AR1317">
        <v>1</v>
      </c>
      <c r="AS1317">
        <v>0</v>
      </c>
      <c r="AT1317">
        <v>0.82362354949181693</v>
      </c>
      <c r="AU1317">
        <v>1</v>
      </c>
    </row>
    <row r="1318" spans="4:47" x14ac:dyDescent="0.25">
      <c r="D1318" s="8">
        <v>1314</v>
      </c>
      <c r="E1318" s="8">
        <f t="shared" ca="1" si="141"/>
        <v>7.0604457794719577E-2</v>
      </c>
      <c r="F1318" s="21">
        <f t="shared" ca="1" si="142"/>
        <v>315.78045584364219</v>
      </c>
      <c r="H1318" s="8">
        <v>1314</v>
      </c>
      <c r="I1318" s="21">
        <f t="shared" ca="1" si="143"/>
        <v>0.61591765260484721</v>
      </c>
      <c r="J1318" s="21">
        <f t="shared" ca="1" si="144"/>
        <v>29.535958831993423</v>
      </c>
      <c r="R1318" s="1"/>
      <c r="AF1318">
        <v>1308</v>
      </c>
      <c r="AG1318">
        <v>1</v>
      </c>
      <c r="AH1318">
        <v>1</v>
      </c>
      <c r="AI1318">
        <v>1</v>
      </c>
      <c r="AJ1318">
        <v>1</v>
      </c>
      <c r="AK1318">
        <v>0.90906373283477504</v>
      </c>
      <c r="AL1318">
        <v>1</v>
      </c>
      <c r="AM1318">
        <v>1</v>
      </c>
      <c r="AN1318">
        <v>1</v>
      </c>
      <c r="AO1318">
        <v>1</v>
      </c>
      <c r="AP1318">
        <v>1</v>
      </c>
      <c r="AQ1318">
        <v>1</v>
      </c>
      <c r="AR1318">
        <v>0.64052422241483353</v>
      </c>
      <c r="AS1318">
        <v>0.64052422241483353</v>
      </c>
      <c r="AT1318">
        <v>0.96174582633626815</v>
      </c>
      <c r="AU1318">
        <v>0</v>
      </c>
    </row>
    <row r="1319" spans="4:47" x14ac:dyDescent="0.25">
      <c r="D1319" s="8">
        <v>1315</v>
      </c>
      <c r="E1319" s="8">
        <f t="shared" ca="1" si="141"/>
        <v>0.12693084917268416</v>
      </c>
      <c r="F1319" s="21">
        <f t="shared" ca="1" si="142"/>
        <v>255.30260354124576</v>
      </c>
      <c r="H1319" s="8">
        <v>1315</v>
      </c>
      <c r="I1319" s="21">
        <f t="shared" ca="1" si="143"/>
        <v>0.76114821627201423</v>
      </c>
      <c r="J1319" s="21">
        <f t="shared" ca="1" si="144"/>
        <v>41.207630061034116</v>
      </c>
      <c r="R1319" s="1"/>
      <c r="AF1319">
        <v>1309</v>
      </c>
      <c r="AG1319">
        <v>1</v>
      </c>
      <c r="AH1319">
        <v>1</v>
      </c>
      <c r="AI1319">
        <v>0.849058378184817</v>
      </c>
      <c r="AJ1319">
        <v>1</v>
      </c>
      <c r="AK1319">
        <v>1</v>
      </c>
      <c r="AL1319">
        <v>1</v>
      </c>
      <c r="AM1319">
        <v>1</v>
      </c>
      <c r="AN1319">
        <v>1</v>
      </c>
      <c r="AO1319">
        <v>0.38672855185941446</v>
      </c>
      <c r="AP1319">
        <v>0.49974879212564821</v>
      </c>
      <c r="AQ1319">
        <v>1</v>
      </c>
      <c r="AR1319">
        <v>1</v>
      </c>
      <c r="AS1319">
        <v>0.38672855185941446</v>
      </c>
      <c r="AT1319">
        <v>0.8942873392750873</v>
      </c>
      <c r="AU1319">
        <v>0</v>
      </c>
    </row>
    <row r="1320" spans="4:47" x14ac:dyDescent="0.25">
      <c r="D1320" s="8">
        <v>1316</v>
      </c>
      <c r="E1320" s="8">
        <f t="shared" ca="1" si="141"/>
        <v>0.68537827245604743</v>
      </c>
      <c r="F1320" s="21">
        <f t="shared" ca="1" si="142"/>
        <v>60.280120311107268</v>
      </c>
      <c r="H1320" s="8">
        <v>1316</v>
      </c>
      <c r="I1320" s="21">
        <f t="shared" ca="1" si="143"/>
        <v>0.55509734194840188</v>
      </c>
      <c r="J1320" s="21">
        <f t="shared" ca="1" si="144"/>
        <v>25.144559423610112</v>
      </c>
      <c r="R1320" s="1"/>
      <c r="AF1320">
        <v>1310</v>
      </c>
      <c r="AG1320">
        <v>0.86515236318190281</v>
      </c>
      <c r="AH1320">
        <v>1</v>
      </c>
      <c r="AI1320">
        <v>1</v>
      </c>
      <c r="AJ1320">
        <v>1</v>
      </c>
      <c r="AK1320">
        <v>0.19301641197577532</v>
      </c>
      <c r="AL1320">
        <v>0.23773009939613984</v>
      </c>
      <c r="AM1320">
        <v>1</v>
      </c>
      <c r="AN1320">
        <v>1</v>
      </c>
      <c r="AO1320">
        <v>1</v>
      </c>
      <c r="AP1320">
        <v>1</v>
      </c>
      <c r="AQ1320">
        <v>1</v>
      </c>
      <c r="AR1320">
        <v>1</v>
      </c>
      <c r="AS1320">
        <v>0.19301641197577532</v>
      </c>
      <c r="AT1320">
        <v>0.85735653427882796</v>
      </c>
      <c r="AU1320">
        <v>0</v>
      </c>
    </row>
    <row r="1321" spans="4:47" x14ac:dyDescent="0.25">
      <c r="D1321" s="8">
        <v>1317</v>
      </c>
      <c r="E1321" s="8">
        <f t="shared" ca="1" si="141"/>
        <v>0.66501728947266514</v>
      </c>
      <c r="F1321" s="21">
        <f t="shared" ca="1" si="142"/>
        <v>64.346700003330213</v>
      </c>
      <c r="H1321" s="8">
        <v>1317</v>
      </c>
      <c r="I1321" s="21">
        <f t="shared" ca="1" si="143"/>
        <v>0.1105785916829326</v>
      </c>
      <c r="J1321" s="21">
        <f t="shared" ca="1" si="144"/>
        <v>13.140518513944414</v>
      </c>
      <c r="R1321" s="1"/>
      <c r="AF1321">
        <v>1311</v>
      </c>
      <c r="AG1321">
        <v>0.36328089057144919</v>
      </c>
      <c r="AH1321">
        <v>0.28797513301547689</v>
      </c>
      <c r="AI1321">
        <v>1</v>
      </c>
      <c r="AJ1321">
        <v>1</v>
      </c>
      <c r="AK1321">
        <v>1</v>
      </c>
      <c r="AL1321">
        <v>0.80170831702174228</v>
      </c>
      <c r="AM1321">
        <v>0.68953055045224776</v>
      </c>
      <c r="AN1321">
        <v>1</v>
      </c>
      <c r="AO1321">
        <v>0.46230036781101563</v>
      </c>
      <c r="AP1321">
        <v>0</v>
      </c>
      <c r="AQ1321">
        <v>0.79436456919987297</v>
      </c>
      <c r="AR1321">
        <v>1</v>
      </c>
      <c r="AS1321">
        <v>0</v>
      </c>
      <c r="AT1321">
        <v>0.70260727675930656</v>
      </c>
      <c r="AU1321">
        <v>1</v>
      </c>
    </row>
    <row r="1322" spans="4:47" x14ac:dyDescent="0.25">
      <c r="D1322" s="8">
        <v>1318</v>
      </c>
      <c r="E1322" s="8">
        <f t="shared" ca="1" si="141"/>
        <v>0.13230779029812612</v>
      </c>
      <c r="F1322" s="21">
        <f t="shared" ca="1" si="142"/>
        <v>250.93404423288095</v>
      </c>
      <c r="H1322" s="8">
        <v>1318</v>
      </c>
      <c r="I1322" s="21">
        <f t="shared" ca="1" si="143"/>
        <v>0.23788868848999012</v>
      </c>
      <c r="J1322" s="21">
        <f t="shared" ca="1" si="144"/>
        <v>1.2049614793161894</v>
      </c>
      <c r="R1322" s="1"/>
      <c r="AF1322">
        <v>1312</v>
      </c>
      <c r="AG1322">
        <v>0.47979578958761376</v>
      </c>
      <c r="AH1322">
        <v>1</v>
      </c>
      <c r="AI1322">
        <v>1</v>
      </c>
      <c r="AJ1322">
        <v>0.75194645876399591</v>
      </c>
      <c r="AK1322">
        <v>0.84695780110186825</v>
      </c>
      <c r="AL1322">
        <v>1</v>
      </c>
      <c r="AM1322">
        <v>1</v>
      </c>
      <c r="AN1322">
        <v>1</v>
      </c>
      <c r="AO1322">
        <v>1</v>
      </c>
      <c r="AP1322">
        <v>1</v>
      </c>
      <c r="AQ1322">
        <v>1</v>
      </c>
      <c r="AR1322">
        <v>1</v>
      </c>
      <c r="AS1322">
        <v>0.47979578958761376</v>
      </c>
      <c r="AT1322">
        <v>0.92243220568299678</v>
      </c>
      <c r="AU1322">
        <v>0</v>
      </c>
    </row>
    <row r="1323" spans="4:47" x14ac:dyDescent="0.25">
      <c r="D1323" s="8">
        <v>1319</v>
      </c>
      <c r="E1323" s="8">
        <f t="shared" ca="1" si="141"/>
        <v>0.49153133819099626</v>
      </c>
      <c r="F1323" s="21">
        <f t="shared" ca="1" si="142"/>
        <v>103.08875134064481</v>
      </c>
      <c r="H1323" s="8">
        <v>1319</v>
      </c>
      <c r="I1323" s="21">
        <f t="shared" ca="1" si="143"/>
        <v>0.15313639086860986</v>
      </c>
      <c r="J1323" s="21">
        <f t="shared" ca="1" si="144"/>
        <v>7.5079004282256854</v>
      </c>
      <c r="R1323" s="1"/>
      <c r="AF1323">
        <v>1313</v>
      </c>
      <c r="AG1323">
        <v>1</v>
      </c>
      <c r="AH1323">
        <v>1</v>
      </c>
      <c r="AI1323">
        <v>1</v>
      </c>
      <c r="AJ1323">
        <v>1</v>
      </c>
      <c r="AK1323">
        <v>1</v>
      </c>
      <c r="AL1323">
        <v>1</v>
      </c>
      <c r="AM1323">
        <v>1</v>
      </c>
      <c r="AN1323">
        <v>1</v>
      </c>
      <c r="AO1323">
        <v>1</v>
      </c>
      <c r="AP1323">
        <v>1</v>
      </c>
      <c r="AQ1323">
        <v>0.33521587303427319</v>
      </c>
      <c r="AR1323">
        <v>0</v>
      </c>
      <c r="AS1323">
        <v>0</v>
      </c>
      <c r="AT1323">
        <v>0.86042870189322795</v>
      </c>
      <c r="AU1323">
        <v>1</v>
      </c>
    </row>
    <row r="1324" spans="4:47" x14ac:dyDescent="0.25">
      <c r="D1324" s="8">
        <v>1320</v>
      </c>
      <c r="E1324" s="8">
        <f t="shared" ca="1" si="141"/>
        <v>0.19144934680577852</v>
      </c>
      <c r="F1324" s="21">
        <f t="shared" ca="1" si="142"/>
        <v>211.39331799069154</v>
      </c>
      <c r="H1324" s="8">
        <v>1320</v>
      </c>
      <c r="I1324" s="21">
        <f t="shared" ca="1" si="143"/>
        <v>0.57852585830276593</v>
      </c>
      <c r="J1324" s="21">
        <f t="shared" ca="1" si="144"/>
        <v>26.819118843768596</v>
      </c>
      <c r="R1324" s="1"/>
      <c r="AF1324">
        <v>1314</v>
      </c>
      <c r="AG1324">
        <v>1</v>
      </c>
      <c r="AH1324">
        <v>1</v>
      </c>
      <c r="AI1324">
        <v>1</v>
      </c>
      <c r="AJ1324">
        <v>1</v>
      </c>
      <c r="AK1324">
        <v>1</v>
      </c>
      <c r="AL1324">
        <v>0.43737950193850944</v>
      </c>
      <c r="AM1324">
        <v>0</v>
      </c>
      <c r="AN1324">
        <v>0.30710456059727398</v>
      </c>
      <c r="AO1324">
        <v>1</v>
      </c>
      <c r="AP1324">
        <v>1</v>
      </c>
      <c r="AQ1324">
        <v>1</v>
      </c>
      <c r="AR1324">
        <v>1</v>
      </c>
      <c r="AS1324">
        <v>0</v>
      </c>
      <c r="AT1324">
        <v>0.80997705873060488</v>
      </c>
      <c r="AU1324">
        <v>1</v>
      </c>
    </row>
    <row r="1325" spans="4:47" x14ac:dyDescent="0.25">
      <c r="D1325" s="8">
        <v>1321</v>
      </c>
      <c r="E1325" s="8">
        <f t="shared" ca="1" si="141"/>
        <v>0.23904409227007417</v>
      </c>
      <c r="F1325" s="21">
        <f t="shared" ca="1" si="142"/>
        <v>187.00358123144929</v>
      </c>
      <c r="H1325" s="8">
        <v>1321</v>
      </c>
      <c r="I1325" s="21">
        <f t="shared" ca="1" si="143"/>
        <v>0.42272015749001401</v>
      </c>
      <c r="J1325" s="21">
        <f t="shared" ca="1" si="144"/>
        <v>15.770386910375288</v>
      </c>
      <c r="R1325" s="1"/>
      <c r="AF1325">
        <v>1315</v>
      </c>
      <c r="AG1325">
        <v>0.53379087329742636</v>
      </c>
      <c r="AH1325">
        <v>0.44821630367628779</v>
      </c>
      <c r="AI1325">
        <v>1</v>
      </c>
      <c r="AJ1325">
        <v>1</v>
      </c>
      <c r="AK1325">
        <v>1</v>
      </c>
      <c r="AL1325">
        <v>1</v>
      </c>
      <c r="AM1325">
        <v>0.61038190495615241</v>
      </c>
      <c r="AN1325">
        <v>0.6455858805713961</v>
      </c>
      <c r="AO1325">
        <v>1</v>
      </c>
      <c r="AP1325">
        <v>1</v>
      </c>
      <c r="AQ1325">
        <v>1</v>
      </c>
      <c r="AR1325">
        <v>1</v>
      </c>
      <c r="AS1325">
        <v>0.44821630367628779</v>
      </c>
      <c r="AT1325">
        <v>0.85488376692194601</v>
      </c>
      <c r="AU1325">
        <v>0</v>
      </c>
    </row>
    <row r="1326" spans="4:47" x14ac:dyDescent="0.25">
      <c r="D1326" s="8">
        <v>1322</v>
      </c>
      <c r="E1326" s="8">
        <f t="shared" ca="1" si="141"/>
        <v>0.61581878598806006</v>
      </c>
      <c r="F1326" s="21">
        <f t="shared" ca="1" si="142"/>
        <v>74.515924079485401</v>
      </c>
      <c r="H1326" s="8">
        <v>1322</v>
      </c>
      <c r="I1326" s="21">
        <f t="shared" ca="1" si="143"/>
        <v>0.4858837592641112</v>
      </c>
      <c r="J1326" s="21">
        <f t="shared" ca="1" si="144"/>
        <v>20.25516809561908</v>
      </c>
      <c r="R1326" s="1"/>
      <c r="AF1326">
        <v>1316</v>
      </c>
      <c r="AG1326">
        <v>1</v>
      </c>
      <c r="AH1326">
        <v>0.92517069116339756</v>
      </c>
      <c r="AI1326">
        <v>0.7993041669472023</v>
      </c>
      <c r="AJ1326">
        <v>1</v>
      </c>
      <c r="AK1326">
        <v>1</v>
      </c>
      <c r="AL1326">
        <v>0.63875794211611114</v>
      </c>
      <c r="AM1326">
        <v>0.13893726602527162</v>
      </c>
      <c r="AN1326">
        <v>1</v>
      </c>
      <c r="AO1326">
        <v>1</v>
      </c>
      <c r="AP1326">
        <v>1</v>
      </c>
      <c r="AQ1326">
        <v>1</v>
      </c>
      <c r="AR1326">
        <v>1</v>
      </c>
      <c r="AS1326">
        <v>0.13893726602527162</v>
      </c>
      <c r="AT1326">
        <v>0.87439178640604154</v>
      </c>
      <c r="AU1326">
        <v>0</v>
      </c>
    </row>
    <row r="1327" spans="4:47" x14ac:dyDescent="0.25">
      <c r="D1327" s="8">
        <v>1323</v>
      </c>
      <c r="E1327" s="8">
        <f t="shared" ca="1" si="141"/>
        <v>0.81118354114932745</v>
      </c>
      <c r="F1327" s="21">
        <f t="shared" ca="1" si="142"/>
        <v>36.483492568868542</v>
      </c>
      <c r="H1327" s="8">
        <v>1323</v>
      </c>
      <c r="I1327" s="21">
        <f t="shared" ca="1" si="143"/>
        <v>0.96252655420055322</v>
      </c>
      <c r="J1327" s="21">
        <f t="shared" ca="1" si="144"/>
        <v>71.306741559705358</v>
      </c>
      <c r="R1327" s="1"/>
      <c r="AF1327">
        <v>1317</v>
      </c>
      <c r="AG1327">
        <v>3.3873090097087347E-2</v>
      </c>
      <c r="AH1327">
        <v>1</v>
      </c>
      <c r="AI1327">
        <v>1</v>
      </c>
      <c r="AJ1327">
        <v>1</v>
      </c>
      <c r="AK1327">
        <v>1</v>
      </c>
      <c r="AL1327">
        <v>1</v>
      </c>
      <c r="AM1327">
        <v>1</v>
      </c>
      <c r="AN1327">
        <v>0.68596166395981262</v>
      </c>
      <c r="AO1327">
        <v>0.95736356944956547</v>
      </c>
      <c r="AP1327">
        <v>0.72901916773797337</v>
      </c>
      <c r="AQ1327">
        <v>1</v>
      </c>
      <c r="AR1327">
        <v>1</v>
      </c>
      <c r="AS1327">
        <v>3.3873090097087347E-2</v>
      </c>
      <c r="AT1327">
        <v>0.86475446207980289</v>
      </c>
      <c r="AU1327">
        <v>0</v>
      </c>
    </row>
    <row r="1328" spans="4:47" x14ac:dyDescent="0.25">
      <c r="D1328" s="8">
        <v>1324</v>
      </c>
      <c r="E1328" s="8">
        <f t="shared" ca="1" si="141"/>
        <v>0.50320486329014791</v>
      </c>
      <c r="F1328" s="21">
        <f t="shared" ca="1" si="142"/>
        <v>100.18556605381215</v>
      </c>
      <c r="H1328" s="8">
        <v>1324</v>
      </c>
      <c r="I1328" s="21">
        <f t="shared" ca="1" si="143"/>
        <v>0.15469007498804788</v>
      </c>
      <c r="J1328" s="21">
        <f t="shared" ca="1" si="144"/>
        <v>7.3237666014924869</v>
      </c>
      <c r="R1328" s="1"/>
      <c r="AF1328">
        <v>1318</v>
      </c>
      <c r="AG1328">
        <v>1</v>
      </c>
      <c r="AH1328">
        <v>1</v>
      </c>
      <c r="AI1328">
        <v>1</v>
      </c>
      <c r="AJ1328">
        <v>1</v>
      </c>
      <c r="AK1328">
        <v>1</v>
      </c>
      <c r="AL1328">
        <v>1</v>
      </c>
      <c r="AM1328">
        <v>7.651712856233879E-2</v>
      </c>
      <c r="AN1328">
        <v>0</v>
      </c>
      <c r="AO1328">
        <v>0.99109505382317975</v>
      </c>
      <c r="AP1328">
        <v>1</v>
      </c>
      <c r="AQ1328">
        <v>1</v>
      </c>
      <c r="AR1328">
        <v>1</v>
      </c>
      <c r="AS1328">
        <v>0</v>
      </c>
      <c r="AT1328">
        <v>0.83590378794555587</v>
      </c>
      <c r="AU1328">
        <v>1</v>
      </c>
    </row>
    <row r="1329" spans="4:47" x14ac:dyDescent="0.25">
      <c r="D1329" s="8">
        <v>1325</v>
      </c>
      <c r="E1329" s="8">
        <f t="shared" ca="1" si="141"/>
        <v>0.37182133276883056</v>
      </c>
      <c r="F1329" s="21">
        <f t="shared" ca="1" si="142"/>
        <v>136.63743452367339</v>
      </c>
      <c r="H1329" s="8">
        <v>1325</v>
      </c>
      <c r="I1329" s="21">
        <f t="shared" ca="1" si="143"/>
        <v>0.66263651275954982</v>
      </c>
      <c r="J1329" s="21">
        <f t="shared" ca="1" si="144"/>
        <v>33.046614117511048</v>
      </c>
      <c r="R1329" s="1"/>
      <c r="AF1329">
        <v>1319</v>
      </c>
      <c r="AG1329">
        <v>1</v>
      </c>
      <c r="AH1329">
        <v>1</v>
      </c>
      <c r="AI1329">
        <v>1</v>
      </c>
      <c r="AJ1329">
        <v>1</v>
      </c>
      <c r="AK1329">
        <v>0.32675474259280413</v>
      </c>
      <c r="AL1329">
        <v>0.51696602267838898</v>
      </c>
      <c r="AM1329">
        <v>1</v>
      </c>
      <c r="AN1329">
        <v>1</v>
      </c>
      <c r="AO1329">
        <v>1</v>
      </c>
      <c r="AP1329">
        <v>1</v>
      </c>
      <c r="AQ1329">
        <v>1</v>
      </c>
      <c r="AR1329">
        <v>1</v>
      </c>
      <c r="AS1329">
        <v>0.32675474259280413</v>
      </c>
      <c r="AT1329">
        <v>0.90311884301569478</v>
      </c>
      <c r="AU1329">
        <v>0</v>
      </c>
    </row>
    <row r="1330" spans="4:47" x14ac:dyDescent="0.25">
      <c r="D1330" s="8">
        <v>1326</v>
      </c>
      <c r="E1330" s="8">
        <f t="shared" ca="1" si="141"/>
        <v>0.13521411391413973</v>
      </c>
      <c r="F1330" s="21">
        <f t="shared" ca="1" si="142"/>
        <v>248.64076663532879</v>
      </c>
      <c r="H1330" s="8">
        <v>1326</v>
      </c>
      <c r="I1330" s="21">
        <f t="shared" ca="1" si="143"/>
        <v>0.65049040491453203</v>
      </c>
      <c r="J1330" s="21">
        <f t="shared" ca="1" si="144"/>
        <v>32.11831524919922</v>
      </c>
      <c r="R1330" s="1"/>
      <c r="AF1330">
        <v>1320</v>
      </c>
      <c r="AG1330">
        <v>1</v>
      </c>
      <c r="AH1330">
        <v>1</v>
      </c>
      <c r="AI1330">
        <v>1</v>
      </c>
      <c r="AJ1330">
        <v>1</v>
      </c>
      <c r="AK1330">
        <v>1</v>
      </c>
      <c r="AL1330">
        <v>1</v>
      </c>
      <c r="AM1330">
        <v>1</v>
      </c>
      <c r="AN1330">
        <v>1</v>
      </c>
      <c r="AO1330">
        <v>1</v>
      </c>
      <c r="AP1330">
        <v>1</v>
      </c>
      <c r="AQ1330">
        <v>1</v>
      </c>
      <c r="AR1330">
        <v>0.49468716386458722</v>
      </c>
      <c r="AS1330">
        <v>0.49468716386458722</v>
      </c>
      <c r="AT1330">
        <v>0.95708301939671836</v>
      </c>
      <c r="AU1330">
        <v>0</v>
      </c>
    </row>
    <row r="1331" spans="4:47" x14ac:dyDescent="0.25">
      <c r="D1331" s="8">
        <v>1327</v>
      </c>
      <c r="E1331" s="8">
        <f t="shared" ca="1" si="141"/>
        <v>0.32170168992156778</v>
      </c>
      <c r="F1331" s="21">
        <f t="shared" ca="1" si="142"/>
        <v>153.4582014537479</v>
      </c>
      <c r="H1331" s="8">
        <v>1327</v>
      </c>
      <c r="I1331" s="21">
        <f t="shared" ca="1" si="143"/>
        <v>7.0772688590523547E-3</v>
      </c>
      <c r="J1331" s="21">
        <f t="shared" ca="1" si="144"/>
        <v>47.711039601184638</v>
      </c>
      <c r="R1331" s="1"/>
      <c r="AF1331">
        <v>1321</v>
      </c>
      <c r="AG1331">
        <v>1</v>
      </c>
      <c r="AH1331">
        <v>1</v>
      </c>
      <c r="AI1331">
        <v>1</v>
      </c>
      <c r="AJ1331">
        <v>0.20138946157045817</v>
      </c>
      <c r="AK1331">
        <v>0.48499309631733922</v>
      </c>
      <c r="AL1331">
        <v>1</v>
      </c>
      <c r="AM1331">
        <v>1</v>
      </c>
      <c r="AN1331">
        <v>1</v>
      </c>
      <c r="AO1331">
        <v>1</v>
      </c>
      <c r="AP1331">
        <v>0.97478708294511307</v>
      </c>
      <c r="AQ1331">
        <v>0.27505769663354535</v>
      </c>
      <c r="AR1331">
        <v>0.2223735376593991</v>
      </c>
      <c r="AS1331">
        <v>0.20138946157045817</v>
      </c>
      <c r="AT1331">
        <v>0.76284980813889725</v>
      </c>
      <c r="AU1331">
        <v>0</v>
      </c>
    </row>
    <row r="1332" spans="4:47" x14ac:dyDescent="0.25">
      <c r="D1332" s="8">
        <v>1328</v>
      </c>
      <c r="E1332" s="8">
        <f t="shared" ca="1" si="141"/>
        <v>0.56239559838465603</v>
      </c>
      <c r="F1332" s="21">
        <f t="shared" ca="1" si="142"/>
        <v>86.216604491625191</v>
      </c>
      <c r="H1332" s="8">
        <v>1328</v>
      </c>
      <c r="I1332" s="21">
        <f t="shared" ca="1" si="143"/>
        <v>0.41323475108220731</v>
      </c>
      <c r="J1332" s="21">
        <f t="shared" ca="1" si="144"/>
        <v>15.087547782980888</v>
      </c>
      <c r="R1332" s="1"/>
      <c r="AF1332">
        <v>1322</v>
      </c>
      <c r="AG1332">
        <v>1</v>
      </c>
      <c r="AH1332">
        <v>1</v>
      </c>
      <c r="AI1332">
        <v>0.63536007497098201</v>
      </c>
      <c r="AJ1332">
        <v>2.8972157408619144E-2</v>
      </c>
      <c r="AK1332">
        <v>0.17486465987566324</v>
      </c>
      <c r="AL1332">
        <v>0.83066142931250697</v>
      </c>
      <c r="AM1332">
        <v>1</v>
      </c>
      <c r="AN1332">
        <v>1</v>
      </c>
      <c r="AO1332">
        <v>1</v>
      </c>
      <c r="AP1332">
        <v>0.30702930790604083</v>
      </c>
      <c r="AQ1332">
        <v>0.48147630504099653</v>
      </c>
      <c r="AR1332">
        <v>0.5944305774767511</v>
      </c>
      <c r="AS1332">
        <v>2.8972157408619144E-2</v>
      </c>
      <c r="AT1332">
        <v>0.6693027944656883</v>
      </c>
      <c r="AU1332">
        <v>0</v>
      </c>
    </row>
    <row r="1333" spans="4:47" x14ac:dyDescent="0.25">
      <c r="D1333" s="8">
        <v>1329</v>
      </c>
      <c r="E1333" s="8">
        <f t="shared" ca="1" si="141"/>
        <v>0.45234592377073035</v>
      </c>
      <c r="F1333" s="21">
        <f t="shared" ca="1" si="142"/>
        <v>113.25279086067762</v>
      </c>
      <c r="H1333" s="8">
        <v>1329</v>
      </c>
      <c r="I1333" s="21">
        <f t="shared" ca="1" si="143"/>
        <v>0.14204818920195728</v>
      </c>
      <c r="J1333" s="21">
        <f t="shared" ca="1" si="144"/>
        <v>8.8596294555344883</v>
      </c>
      <c r="R1333" s="1"/>
      <c r="AF1333">
        <v>1323</v>
      </c>
      <c r="AG1333">
        <v>0.49006817698283422</v>
      </c>
      <c r="AH1333">
        <v>0.5654672704575725</v>
      </c>
      <c r="AI1333">
        <v>1</v>
      </c>
      <c r="AJ1333">
        <v>1</v>
      </c>
      <c r="AK1333">
        <v>1</v>
      </c>
      <c r="AL1333">
        <v>1</v>
      </c>
      <c r="AM1333">
        <v>1</v>
      </c>
      <c r="AN1333">
        <v>0.71188511937221088</v>
      </c>
      <c r="AO1333">
        <v>0.76526826222107047</v>
      </c>
      <c r="AP1333">
        <v>1</v>
      </c>
      <c r="AQ1333">
        <v>0.63964851151807423</v>
      </c>
      <c r="AR1333">
        <v>0.28676064091574049</v>
      </c>
      <c r="AS1333">
        <v>0.28676064091574049</v>
      </c>
      <c r="AT1333">
        <v>0.78939922969967324</v>
      </c>
      <c r="AU1333">
        <v>0</v>
      </c>
    </row>
    <row r="1334" spans="4:47" x14ac:dyDescent="0.25">
      <c r="D1334" s="8">
        <v>1330</v>
      </c>
      <c r="E1334" s="8">
        <f t="shared" ca="1" si="141"/>
        <v>0.21284956372646602</v>
      </c>
      <c r="F1334" s="21">
        <f t="shared" ca="1" si="142"/>
        <v>199.81887256088382</v>
      </c>
      <c r="H1334" s="8">
        <v>1330</v>
      </c>
      <c r="I1334" s="21">
        <f t="shared" ca="1" si="143"/>
        <v>0.71403093534204443</v>
      </c>
      <c r="J1334" s="21">
        <f t="shared" ca="1" si="144"/>
        <v>37.137361152367923</v>
      </c>
      <c r="R1334" s="1"/>
      <c r="AF1334">
        <v>1324</v>
      </c>
      <c r="AG1334">
        <v>1</v>
      </c>
      <c r="AH1334">
        <v>1</v>
      </c>
      <c r="AI1334">
        <v>1</v>
      </c>
      <c r="AJ1334">
        <v>1</v>
      </c>
      <c r="AK1334">
        <v>5.8509144312401694E-2</v>
      </c>
      <c r="AL1334">
        <v>0.35485142366960643</v>
      </c>
      <c r="AM1334">
        <v>1</v>
      </c>
      <c r="AN1334">
        <v>0.49191634052300698</v>
      </c>
      <c r="AO1334">
        <v>0.98561818767678533</v>
      </c>
      <c r="AP1334">
        <v>1</v>
      </c>
      <c r="AQ1334">
        <v>0.87506211675087497</v>
      </c>
      <c r="AR1334">
        <v>0</v>
      </c>
      <c r="AS1334">
        <v>0</v>
      </c>
      <c r="AT1334">
        <v>0.72747710102141283</v>
      </c>
      <c r="AU1334">
        <v>1</v>
      </c>
    </row>
    <row r="1335" spans="4:47" x14ac:dyDescent="0.25">
      <c r="D1335" s="8">
        <v>1331</v>
      </c>
      <c r="E1335" s="8">
        <f t="shared" ca="1" si="141"/>
        <v>0.37631953686956454</v>
      </c>
      <c r="F1335" s="21">
        <f t="shared" ca="1" si="142"/>
        <v>135.22443749786351</v>
      </c>
      <c r="H1335" s="8">
        <v>1331</v>
      </c>
      <c r="I1335" s="21">
        <f t="shared" ca="1" si="143"/>
        <v>0.27979935544330226</v>
      </c>
      <c r="J1335" s="21">
        <f t="shared" ca="1" si="144"/>
        <v>4.849974688700339</v>
      </c>
      <c r="R1335" s="1"/>
      <c r="AF1335">
        <v>1325</v>
      </c>
      <c r="AG1335">
        <v>1</v>
      </c>
      <c r="AH1335">
        <v>1</v>
      </c>
      <c r="AI1335">
        <v>1</v>
      </c>
      <c r="AJ1335">
        <v>1</v>
      </c>
      <c r="AK1335">
        <v>1</v>
      </c>
      <c r="AL1335">
        <v>1</v>
      </c>
      <c r="AM1335">
        <v>1</v>
      </c>
      <c r="AN1335">
        <v>1</v>
      </c>
      <c r="AO1335">
        <v>1</v>
      </c>
      <c r="AP1335">
        <v>1</v>
      </c>
      <c r="AQ1335">
        <v>1</v>
      </c>
      <c r="AR1335">
        <v>1</v>
      </c>
      <c r="AS1335">
        <v>1</v>
      </c>
      <c r="AT1335">
        <v>1</v>
      </c>
      <c r="AU1335">
        <v>0</v>
      </c>
    </row>
    <row r="1336" spans="4:47" x14ac:dyDescent="0.25">
      <c r="D1336" s="8">
        <v>1332</v>
      </c>
      <c r="E1336" s="8">
        <f t="shared" ca="1" si="141"/>
        <v>0.87091404431569219</v>
      </c>
      <c r="F1336" s="21">
        <f t="shared" ca="1" si="142"/>
        <v>25.643166340767614</v>
      </c>
      <c r="H1336" s="8">
        <v>1332</v>
      </c>
      <c r="I1336" s="21">
        <f t="shared" ca="1" si="143"/>
        <v>0.96425262727903371</v>
      </c>
      <c r="J1336" s="21">
        <f t="shared" ca="1" si="144"/>
        <v>71.912015501061461</v>
      </c>
      <c r="R1336" s="1"/>
      <c r="AF1336">
        <v>1326</v>
      </c>
      <c r="AG1336">
        <v>0.34766336031363254</v>
      </c>
      <c r="AH1336">
        <v>1</v>
      </c>
      <c r="AI1336">
        <v>0.64724224595627144</v>
      </c>
      <c r="AJ1336">
        <v>0.64572978700913763</v>
      </c>
      <c r="AK1336">
        <v>1</v>
      </c>
      <c r="AL1336">
        <v>1</v>
      </c>
      <c r="AM1336">
        <v>1</v>
      </c>
      <c r="AN1336">
        <v>1</v>
      </c>
      <c r="AO1336">
        <v>1</v>
      </c>
      <c r="AP1336">
        <v>1</v>
      </c>
      <c r="AQ1336">
        <v>1</v>
      </c>
      <c r="AR1336">
        <v>0.73044715370351987</v>
      </c>
      <c r="AS1336">
        <v>0.34766336031363254</v>
      </c>
      <c r="AT1336">
        <v>0.86262418950534325</v>
      </c>
      <c r="AU1336">
        <v>0</v>
      </c>
    </row>
    <row r="1337" spans="4:47" x14ac:dyDescent="0.25">
      <c r="D1337" s="8">
        <v>1333</v>
      </c>
      <c r="E1337" s="8">
        <f t="shared" ca="1" si="141"/>
        <v>4.057066658717301E-2</v>
      </c>
      <c r="F1337" s="21">
        <f t="shared" ca="1" si="142"/>
        <v>371.07026877616147</v>
      </c>
      <c r="H1337" s="8">
        <v>1333</v>
      </c>
      <c r="I1337" s="21">
        <f t="shared" ca="1" si="143"/>
        <v>0.3183826766816783</v>
      </c>
      <c r="J1337" s="21">
        <f t="shared" ca="1" si="144"/>
        <v>7.9760517252917289</v>
      </c>
      <c r="R1337" s="1"/>
      <c r="AF1337">
        <v>1327</v>
      </c>
      <c r="AG1337">
        <v>1</v>
      </c>
      <c r="AH1337">
        <v>1</v>
      </c>
      <c r="AI1337">
        <v>1</v>
      </c>
      <c r="AJ1337">
        <v>1</v>
      </c>
      <c r="AK1337">
        <v>1</v>
      </c>
      <c r="AL1337">
        <v>1</v>
      </c>
      <c r="AM1337">
        <v>0.59004382530134358</v>
      </c>
      <c r="AN1337">
        <v>1</v>
      </c>
      <c r="AO1337">
        <v>1</v>
      </c>
      <c r="AP1337">
        <v>1</v>
      </c>
      <c r="AQ1337">
        <v>4.0910070201789495E-2</v>
      </c>
      <c r="AR1337">
        <v>0.63165329579351237</v>
      </c>
      <c r="AS1337">
        <v>4.0910070201789495E-2</v>
      </c>
      <c r="AT1337">
        <v>0.85506825441094303</v>
      </c>
      <c r="AU1337">
        <v>0</v>
      </c>
    </row>
    <row r="1338" spans="4:47" x14ac:dyDescent="0.25">
      <c r="D1338" s="8">
        <v>1334</v>
      </c>
      <c r="E1338" s="8">
        <f t="shared" ca="1" si="141"/>
        <v>0.78862331248927775</v>
      </c>
      <c r="F1338" s="21">
        <f t="shared" ca="1" si="142"/>
        <v>40.623242470657765</v>
      </c>
      <c r="H1338" s="8">
        <v>1334</v>
      </c>
      <c r="I1338" s="21">
        <f t="shared" ca="1" si="143"/>
        <v>0.67274999360040255</v>
      </c>
      <c r="J1338" s="21">
        <f t="shared" ca="1" si="144"/>
        <v>33.829460642299509</v>
      </c>
      <c r="R1338" s="1"/>
      <c r="AF1338">
        <v>1328</v>
      </c>
      <c r="AG1338">
        <v>0.534847246693267</v>
      </c>
      <c r="AH1338">
        <v>5.8634845082061862E-2</v>
      </c>
      <c r="AI1338">
        <v>1</v>
      </c>
      <c r="AJ1338">
        <v>1</v>
      </c>
      <c r="AK1338">
        <v>1</v>
      </c>
      <c r="AL1338">
        <v>1</v>
      </c>
      <c r="AM1338">
        <v>0.16688039880048769</v>
      </c>
      <c r="AN1338">
        <v>0</v>
      </c>
      <c r="AO1338">
        <v>0.43820672948228701</v>
      </c>
      <c r="AP1338">
        <v>0.87190039477741998</v>
      </c>
      <c r="AQ1338">
        <v>0.71297441736872613</v>
      </c>
      <c r="AR1338">
        <v>1</v>
      </c>
      <c r="AS1338">
        <v>0</v>
      </c>
      <c r="AT1338">
        <v>0.65194432689379322</v>
      </c>
      <c r="AU1338">
        <v>1</v>
      </c>
    </row>
    <row r="1339" spans="4:47" x14ac:dyDescent="0.25">
      <c r="D1339" s="8">
        <v>1335</v>
      </c>
      <c r="E1339" s="8">
        <f t="shared" ca="1" si="141"/>
        <v>0.21146364498686965</v>
      </c>
      <c r="F1339" s="21">
        <f t="shared" ca="1" si="142"/>
        <v>200.53579703492346</v>
      </c>
      <c r="H1339" s="8">
        <v>1335</v>
      </c>
      <c r="I1339" s="21">
        <f t="shared" ca="1" si="143"/>
        <v>0.98289865401662724</v>
      </c>
      <c r="J1339" s="21">
        <f t="shared" ca="1" si="144"/>
        <v>80.776335704003174</v>
      </c>
      <c r="R1339" s="1"/>
      <c r="AF1339">
        <v>1329</v>
      </c>
      <c r="AG1339">
        <v>1</v>
      </c>
      <c r="AH1339">
        <v>0.26780962779204337</v>
      </c>
      <c r="AI1339">
        <v>0</v>
      </c>
      <c r="AJ1339">
        <v>0</v>
      </c>
      <c r="AK1339">
        <v>0</v>
      </c>
      <c r="AL1339">
        <v>0.95591523844947612</v>
      </c>
      <c r="AM1339">
        <v>1</v>
      </c>
      <c r="AN1339">
        <v>1</v>
      </c>
      <c r="AO1339">
        <v>1</v>
      </c>
      <c r="AP1339">
        <v>1</v>
      </c>
      <c r="AQ1339">
        <v>1</v>
      </c>
      <c r="AR1339">
        <v>1</v>
      </c>
      <c r="AS1339">
        <v>0</v>
      </c>
      <c r="AT1339">
        <v>0.68815377186756577</v>
      </c>
      <c r="AU1339">
        <v>3</v>
      </c>
    </row>
    <row r="1340" spans="4:47" x14ac:dyDescent="0.25">
      <c r="D1340" s="8">
        <v>1336</v>
      </c>
      <c r="E1340" s="8">
        <f t="shared" ca="1" si="141"/>
        <v>0.41949116235518757</v>
      </c>
      <c r="F1340" s="21">
        <f t="shared" ca="1" si="142"/>
        <v>122.34012605914542</v>
      </c>
      <c r="H1340" s="8">
        <v>1336</v>
      </c>
      <c r="I1340" s="21">
        <f t="shared" ca="1" si="143"/>
        <v>6.7798058490395885E-3</v>
      </c>
      <c r="J1340" s="21">
        <f t="shared" ca="1" si="144"/>
        <v>48.144081275529985</v>
      </c>
      <c r="R1340" s="1"/>
      <c r="AF1340">
        <v>1330</v>
      </c>
      <c r="AG1340">
        <v>1</v>
      </c>
      <c r="AH1340">
        <v>1</v>
      </c>
      <c r="AI1340">
        <v>0.24523588665549817</v>
      </c>
      <c r="AJ1340">
        <v>6.2851789023261523E-2</v>
      </c>
      <c r="AK1340">
        <v>1</v>
      </c>
      <c r="AL1340">
        <v>1</v>
      </c>
      <c r="AM1340">
        <v>1</v>
      </c>
      <c r="AN1340">
        <v>1</v>
      </c>
      <c r="AO1340">
        <v>0.76140086643160132</v>
      </c>
      <c r="AP1340">
        <v>1</v>
      </c>
      <c r="AQ1340">
        <v>1</v>
      </c>
      <c r="AR1340">
        <v>0.82388239682040876</v>
      </c>
      <c r="AS1340">
        <v>6.2851789023261523E-2</v>
      </c>
      <c r="AT1340">
        <v>0.82430204507232607</v>
      </c>
      <c r="AU1340">
        <v>0</v>
      </c>
    </row>
    <row r="1341" spans="4:47" x14ac:dyDescent="0.25">
      <c r="D1341" s="8">
        <v>1337</v>
      </c>
      <c r="E1341" s="8">
        <f t="shared" ca="1" si="141"/>
        <v>0.76355581336023504</v>
      </c>
      <c r="F1341" s="21">
        <f t="shared" ca="1" si="142"/>
        <v>45.274851845756906</v>
      </c>
      <c r="H1341" s="8">
        <v>1337</v>
      </c>
      <c r="I1341" s="21">
        <f t="shared" ca="1" si="143"/>
        <v>0.75433897052225451</v>
      </c>
      <c r="J1341" s="21">
        <f t="shared" ca="1" si="144"/>
        <v>40.595035119445825</v>
      </c>
      <c r="R1341" s="1"/>
      <c r="AF1341">
        <v>1331</v>
      </c>
      <c r="AG1341">
        <v>0.58242454316261438</v>
      </c>
      <c r="AH1341">
        <v>0</v>
      </c>
      <c r="AI1341">
        <v>0.8598080922250031</v>
      </c>
      <c r="AJ1341">
        <v>0.91221797274580851</v>
      </c>
      <c r="AK1341">
        <v>1</v>
      </c>
      <c r="AL1341">
        <v>8.5232931322146516E-2</v>
      </c>
      <c r="AM1341">
        <v>0.48183442429886314</v>
      </c>
      <c r="AN1341">
        <v>1</v>
      </c>
      <c r="AO1341">
        <v>1</v>
      </c>
      <c r="AP1341">
        <v>1</v>
      </c>
      <c r="AQ1341">
        <v>0.40296191350522953</v>
      </c>
      <c r="AR1341">
        <v>1</v>
      </c>
      <c r="AS1341">
        <v>0</v>
      </c>
      <c r="AT1341">
        <v>0.70043414623966149</v>
      </c>
      <c r="AU1341">
        <v>1</v>
      </c>
    </row>
    <row r="1342" spans="4:47" x14ac:dyDescent="0.25">
      <c r="D1342" s="8">
        <v>1338</v>
      </c>
      <c r="E1342" s="8">
        <f t="shared" ca="1" si="141"/>
        <v>0.27124619103305259</v>
      </c>
      <c r="F1342" s="21">
        <f t="shared" ca="1" si="142"/>
        <v>172.8700859397006</v>
      </c>
      <c r="H1342" s="8">
        <v>1338</v>
      </c>
      <c r="I1342" s="21">
        <f t="shared" ca="1" si="143"/>
        <v>0.3283216275679357</v>
      </c>
      <c r="J1342" s="21">
        <f t="shared" ca="1" si="144"/>
        <v>8.7539425027820528</v>
      </c>
      <c r="R1342" s="1"/>
      <c r="AF1342">
        <v>1332</v>
      </c>
      <c r="AG1342">
        <v>1</v>
      </c>
      <c r="AH1342">
        <v>1</v>
      </c>
      <c r="AI1342">
        <v>1</v>
      </c>
      <c r="AJ1342">
        <v>1</v>
      </c>
      <c r="AK1342">
        <v>1</v>
      </c>
      <c r="AL1342">
        <v>1</v>
      </c>
      <c r="AM1342">
        <v>1</v>
      </c>
      <c r="AN1342">
        <v>1</v>
      </c>
      <c r="AO1342">
        <v>1</v>
      </c>
      <c r="AP1342">
        <v>1</v>
      </c>
      <c r="AQ1342">
        <v>1</v>
      </c>
      <c r="AR1342">
        <v>0.95191420401909366</v>
      </c>
      <c r="AS1342">
        <v>0.95191420401909366</v>
      </c>
      <c r="AT1342">
        <v>0.99591600088929289</v>
      </c>
      <c r="AU1342">
        <v>0</v>
      </c>
    </row>
    <row r="1343" spans="4:47" x14ac:dyDescent="0.25">
      <c r="D1343" s="8">
        <v>1339</v>
      </c>
      <c r="E1343" s="8">
        <f t="shared" ca="1" si="141"/>
        <v>0.24039511677937608</v>
      </c>
      <c r="F1343" s="21">
        <f t="shared" ca="1" si="142"/>
        <v>186.37740528176985</v>
      </c>
      <c r="H1343" s="8">
        <v>1339</v>
      </c>
      <c r="I1343" s="21">
        <f t="shared" ca="1" si="143"/>
        <v>0.28114301057633351</v>
      </c>
      <c r="J1343" s="21">
        <f t="shared" ca="1" si="144"/>
        <v>4.9620836651352427</v>
      </c>
      <c r="R1343" s="1"/>
      <c r="AF1343">
        <v>1333</v>
      </c>
      <c r="AG1343">
        <v>1</v>
      </c>
      <c r="AH1343">
        <v>0.69421996505947647</v>
      </c>
      <c r="AI1343">
        <v>0.85630079334500364</v>
      </c>
      <c r="AJ1343">
        <v>0.92373745801669427</v>
      </c>
      <c r="AK1343">
        <v>1</v>
      </c>
      <c r="AL1343">
        <v>1</v>
      </c>
      <c r="AM1343">
        <v>1</v>
      </c>
      <c r="AN1343">
        <v>1</v>
      </c>
      <c r="AO1343">
        <v>1</v>
      </c>
      <c r="AP1343">
        <v>1</v>
      </c>
      <c r="AQ1343">
        <v>0.61995523670339026</v>
      </c>
      <c r="AR1343">
        <v>0.99974852063267816</v>
      </c>
      <c r="AS1343">
        <v>0.61995523670339026</v>
      </c>
      <c r="AT1343">
        <v>0.92681224273034524</v>
      </c>
      <c r="AU1343">
        <v>0</v>
      </c>
    </row>
    <row r="1344" spans="4:47" x14ac:dyDescent="0.25">
      <c r="D1344" s="8">
        <v>1340</v>
      </c>
      <c r="E1344" s="8">
        <f t="shared" ca="1" si="141"/>
        <v>0.7178847028326637</v>
      </c>
      <c r="F1344" s="21">
        <f t="shared" ca="1" si="142"/>
        <v>53.934512951492181</v>
      </c>
      <c r="H1344" s="8">
        <v>1340</v>
      </c>
      <c r="I1344" s="21">
        <f t="shared" ca="1" si="143"/>
        <v>0.66612802737706256</v>
      </c>
      <c r="J1344" s="21">
        <f t="shared" ca="1" si="144"/>
        <v>33.315815596521787</v>
      </c>
      <c r="R1344" s="1"/>
      <c r="AF1344">
        <v>1334</v>
      </c>
      <c r="AG1344">
        <v>1</v>
      </c>
      <c r="AH1344">
        <v>1</v>
      </c>
      <c r="AI1344">
        <v>1</v>
      </c>
      <c r="AJ1344">
        <v>0.38609372759965482</v>
      </c>
      <c r="AK1344">
        <v>0.46055818690083761</v>
      </c>
      <c r="AL1344">
        <v>1</v>
      </c>
      <c r="AM1344">
        <v>1</v>
      </c>
      <c r="AN1344">
        <v>1</v>
      </c>
      <c r="AO1344">
        <v>1</v>
      </c>
      <c r="AP1344">
        <v>1</v>
      </c>
      <c r="AQ1344">
        <v>1</v>
      </c>
      <c r="AR1344">
        <v>1</v>
      </c>
      <c r="AS1344">
        <v>0.38609372759965482</v>
      </c>
      <c r="AT1344">
        <v>0.90372634416963182</v>
      </c>
      <c r="AU1344">
        <v>0</v>
      </c>
    </row>
    <row r="1345" spans="4:47" x14ac:dyDescent="0.25">
      <c r="D1345" s="8">
        <v>1341</v>
      </c>
      <c r="E1345" s="8">
        <f t="shared" ca="1" si="141"/>
        <v>0.7029524090881607</v>
      </c>
      <c r="F1345" s="21">
        <f t="shared" ca="1" si="142"/>
        <v>56.82845391497117</v>
      </c>
      <c r="H1345" s="8">
        <v>1341</v>
      </c>
      <c r="I1345" s="21">
        <f t="shared" ca="1" si="143"/>
        <v>0.25153340945833247</v>
      </c>
      <c r="J1345" s="21">
        <f t="shared" ca="1" si="144"/>
        <v>2.4259838587892162</v>
      </c>
      <c r="R1345" s="1"/>
      <c r="AF1345">
        <v>1335</v>
      </c>
      <c r="AG1345">
        <v>1</v>
      </c>
      <c r="AH1345">
        <v>1</v>
      </c>
      <c r="AI1345">
        <v>1</v>
      </c>
      <c r="AJ1345">
        <v>1</v>
      </c>
      <c r="AK1345">
        <v>1</v>
      </c>
      <c r="AL1345">
        <v>0.36927039285243762</v>
      </c>
      <c r="AM1345">
        <v>0.54772796245989386</v>
      </c>
      <c r="AN1345">
        <v>1</v>
      </c>
      <c r="AO1345">
        <v>0.95454178319754035</v>
      </c>
      <c r="AP1345">
        <v>1</v>
      </c>
      <c r="AQ1345">
        <v>1</v>
      </c>
      <c r="AR1345">
        <v>0.89149157865035855</v>
      </c>
      <c r="AS1345">
        <v>0.36927039285243762</v>
      </c>
      <c r="AT1345">
        <v>0.89679498919429357</v>
      </c>
      <c r="AU1345">
        <v>0</v>
      </c>
    </row>
    <row r="1346" spans="4:47" x14ac:dyDescent="0.25">
      <c r="D1346" s="8">
        <v>1342</v>
      </c>
      <c r="E1346" s="8">
        <f t="shared" ca="1" si="141"/>
        <v>0.20881486294197238</v>
      </c>
      <c r="F1346" s="21">
        <f t="shared" ca="1" si="142"/>
        <v>201.9178822716957</v>
      </c>
      <c r="H1346" s="8">
        <v>1342</v>
      </c>
      <c r="I1346" s="21">
        <f t="shared" ca="1" si="143"/>
        <v>0.53985807952576592</v>
      </c>
      <c r="J1346" s="21">
        <f t="shared" ca="1" si="144"/>
        <v>24.063071725470184</v>
      </c>
      <c r="R1346" s="1"/>
      <c r="AF1346">
        <v>1336</v>
      </c>
      <c r="AG1346">
        <v>1</v>
      </c>
      <c r="AH1346">
        <v>1</v>
      </c>
      <c r="AI1346">
        <v>0.54903249688340439</v>
      </c>
      <c r="AJ1346">
        <v>0</v>
      </c>
      <c r="AK1346">
        <v>0.2859715647960735</v>
      </c>
      <c r="AL1346">
        <v>0.4202926514049371</v>
      </c>
      <c r="AM1346">
        <v>0.58116157397190338</v>
      </c>
      <c r="AN1346">
        <v>1</v>
      </c>
      <c r="AO1346">
        <v>0.59863354871219299</v>
      </c>
      <c r="AP1346">
        <v>0.98642487094325437</v>
      </c>
      <c r="AQ1346">
        <v>1</v>
      </c>
      <c r="AR1346">
        <v>1</v>
      </c>
      <c r="AS1346">
        <v>0</v>
      </c>
      <c r="AT1346">
        <v>0.70150162111766468</v>
      </c>
      <c r="AU1346">
        <v>1</v>
      </c>
    </row>
    <row r="1347" spans="4:47" x14ac:dyDescent="0.25">
      <c r="D1347" s="8">
        <v>1343</v>
      </c>
      <c r="E1347" s="8">
        <f t="shared" ca="1" si="141"/>
        <v>6.4510602612754542E-2</v>
      </c>
      <c r="F1347" s="21">
        <f t="shared" ca="1" si="142"/>
        <v>324.89798539516221</v>
      </c>
      <c r="H1347" s="8">
        <v>1343</v>
      </c>
      <c r="I1347" s="21">
        <f t="shared" ca="1" si="143"/>
        <v>2.5021327319910802E-2</v>
      </c>
      <c r="J1347" s="21">
        <f t="shared" ca="1" si="144"/>
        <v>33.83296540669501</v>
      </c>
      <c r="R1347" s="1"/>
      <c r="AF1347">
        <v>1337</v>
      </c>
      <c r="AG1347">
        <v>1</v>
      </c>
      <c r="AH1347">
        <v>1</v>
      </c>
      <c r="AI1347">
        <v>0.15356816411146992</v>
      </c>
      <c r="AJ1347">
        <v>3.2260583618093128E-2</v>
      </c>
      <c r="AK1347">
        <v>0.25123085378295545</v>
      </c>
      <c r="AL1347">
        <v>1</v>
      </c>
      <c r="AM1347">
        <v>1</v>
      </c>
      <c r="AN1347">
        <v>1</v>
      </c>
      <c r="AO1347">
        <v>1</v>
      </c>
      <c r="AP1347">
        <v>1</v>
      </c>
      <c r="AQ1347">
        <v>0.15926765254480416</v>
      </c>
      <c r="AR1347">
        <v>0</v>
      </c>
      <c r="AS1347">
        <v>0</v>
      </c>
      <c r="AT1347">
        <v>0.63094415517702496</v>
      </c>
      <c r="AU1347">
        <v>1</v>
      </c>
    </row>
    <row r="1348" spans="4:47" x14ac:dyDescent="0.25">
      <c r="D1348" s="8">
        <v>1344</v>
      </c>
      <c r="E1348" s="8">
        <f t="shared" ca="1" si="141"/>
        <v>2.598266870366539E-2</v>
      </c>
      <c r="F1348" s="21">
        <f t="shared" ca="1" si="142"/>
        <v>414.49448211859777</v>
      </c>
      <c r="H1348" s="8">
        <v>1344</v>
      </c>
      <c r="I1348" s="21">
        <f t="shared" ca="1" si="143"/>
        <v>0.17517721182918533</v>
      </c>
      <c r="J1348" s="21">
        <f t="shared" ca="1" si="144"/>
        <v>5.0013344507234763</v>
      </c>
      <c r="R1348" s="1"/>
      <c r="AF1348">
        <v>1338</v>
      </c>
      <c r="AG1348">
        <v>0</v>
      </c>
      <c r="AH1348">
        <v>0.25046720241334697</v>
      </c>
      <c r="AI1348">
        <v>1</v>
      </c>
      <c r="AJ1348">
        <v>1</v>
      </c>
      <c r="AK1348">
        <v>1</v>
      </c>
      <c r="AL1348">
        <v>0.37744556831918696</v>
      </c>
      <c r="AM1348">
        <v>0</v>
      </c>
      <c r="AN1348">
        <v>0.66596101769156968</v>
      </c>
      <c r="AO1348">
        <v>1</v>
      </c>
      <c r="AP1348">
        <v>1</v>
      </c>
      <c r="AQ1348">
        <v>1</v>
      </c>
      <c r="AR1348">
        <v>1</v>
      </c>
      <c r="AS1348">
        <v>0</v>
      </c>
      <c r="AT1348">
        <v>0.69309928839887114</v>
      </c>
      <c r="AU1348">
        <v>2</v>
      </c>
    </row>
    <row r="1349" spans="4:47" x14ac:dyDescent="0.25">
      <c r="D1349" s="8">
        <v>1345</v>
      </c>
      <c r="E1349" s="8">
        <f t="shared" ca="1" si="141"/>
        <v>0.15379420518793541</v>
      </c>
      <c r="F1349" s="21">
        <f t="shared" ca="1" si="142"/>
        <v>234.97329697846993</v>
      </c>
      <c r="H1349" s="8">
        <v>1345</v>
      </c>
      <c r="I1349" s="21">
        <f t="shared" ca="1" si="143"/>
        <v>0.21453911637509804</v>
      </c>
      <c r="J1349" s="21">
        <f t="shared" ca="1" si="144"/>
        <v>0.97799194025183311</v>
      </c>
      <c r="R1349" s="1"/>
      <c r="AF1349">
        <v>1339</v>
      </c>
      <c r="AG1349">
        <v>0.16396688476496848</v>
      </c>
      <c r="AH1349">
        <v>1</v>
      </c>
      <c r="AI1349">
        <v>1</v>
      </c>
      <c r="AJ1349">
        <v>1</v>
      </c>
      <c r="AK1349">
        <v>1</v>
      </c>
      <c r="AL1349">
        <v>1</v>
      </c>
      <c r="AM1349">
        <v>0.71592266692483286</v>
      </c>
      <c r="AN1349">
        <v>0.84320471369855732</v>
      </c>
      <c r="AO1349">
        <v>1</v>
      </c>
      <c r="AP1349">
        <v>0.61546467156116591</v>
      </c>
      <c r="AQ1349">
        <v>7.4503001085880288E-2</v>
      </c>
      <c r="AR1349">
        <v>1</v>
      </c>
      <c r="AS1349">
        <v>7.4503001085880288E-2</v>
      </c>
      <c r="AT1349">
        <v>0.78282306048770323</v>
      </c>
      <c r="AU1349">
        <v>0</v>
      </c>
    </row>
    <row r="1350" spans="4:47" x14ac:dyDescent="0.25">
      <c r="D1350" s="8">
        <v>1346</v>
      </c>
      <c r="E1350" s="8">
        <f t="shared" ref="E1350:E1413" ca="1" si="145">RAND()</f>
        <v>0.43912911926879516</v>
      </c>
      <c r="F1350" s="21">
        <f t="shared" ref="F1350:F1413" ca="1" si="146">$B$6*(-LN(E1350))^(1/$B$7)</f>
        <v>116.84129613798734</v>
      </c>
      <c r="H1350" s="8">
        <v>1346</v>
      </c>
      <c r="I1350" s="21">
        <f t="shared" ref="I1350:I1413" ca="1" si="147">RAND()</f>
        <v>0.98732166746264138</v>
      </c>
      <c r="J1350" s="21">
        <f t="shared" ref="J1350:J1413" ca="1" si="148">ABS(NORMINV(I1350,$B$11,$B$13))</f>
        <v>84.100298926736798</v>
      </c>
      <c r="R1350" s="1"/>
      <c r="AF1350">
        <v>1340</v>
      </c>
      <c r="AG1350">
        <v>1</v>
      </c>
      <c r="AH1350">
        <v>1</v>
      </c>
      <c r="AI1350">
        <v>1</v>
      </c>
      <c r="AJ1350">
        <v>1</v>
      </c>
      <c r="AK1350">
        <v>1</v>
      </c>
      <c r="AL1350">
        <v>1</v>
      </c>
      <c r="AM1350">
        <v>1</v>
      </c>
      <c r="AN1350">
        <v>1</v>
      </c>
      <c r="AO1350">
        <v>1</v>
      </c>
      <c r="AP1350">
        <v>0.37780986135476269</v>
      </c>
      <c r="AQ1350">
        <v>1</v>
      </c>
      <c r="AR1350">
        <v>1</v>
      </c>
      <c r="AS1350">
        <v>0.37780986135476269</v>
      </c>
      <c r="AT1350">
        <v>0.94715645397807569</v>
      </c>
      <c r="AU1350">
        <v>0</v>
      </c>
    </row>
    <row r="1351" spans="4:47" x14ac:dyDescent="0.25">
      <c r="D1351" s="8">
        <v>1347</v>
      </c>
      <c r="E1351" s="8">
        <f t="shared" ca="1" si="145"/>
        <v>9.4343472848281151E-2</v>
      </c>
      <c r="F1351" s="21">
        <f t="shared" ca="1" si="146"/>
        <v>286.17744259304823</v>
      </c>
      <c r="H1351" s="8">
        <v>1347</v>
      </c>
      <c r="I1351" s="21">
        <f t="shared" ca="1" si="147"/>
        <v>0.29395052180030279</v>
      </c>
      <c r="J1351" s="21">
        <f t="shared" ca="1" si="148"/>
        <v>6.0181261604980136</v>
      </c>
      <c r="R1351" s="1"/>
      <c r="AF1351">
        <v>1341</v>
      </c>
      <c r="AG1351">
        <v>0.66403151192371879</v>
      </c>
      <c r="AH1351">
        <v>0.36487701556663005</v>
      </c>
      <c r="AI1351">
        <v>0.99492466204420427</v>
      </c>
      <c r="AJ1351">
        <v>0</v>
      </c>
      <c r="AK1351">
        <v>0.40788491562453866</v>
      </c>
      <c r="AL1351">
        <v>1</v>
      </c>
      <c r="AM1351">
        <v>1</v>
      </c>
      <c r="AN1351">
        <v>1</v>
      </c>
      <c r="AO1351">
        <v>1</v>
      </c>
      <c r="AP1351">
        <v>1</v>
      </c>
      <c r="AQ1351">
        <v>1</v>
      </c>
      <c r="AR1351">
        <v>0.26341157283276251</v>
      </c>
      <c r="AS1351">
        <v>0</v>
      </c>
      <c r="AT1351">
        <v>0.72727229855081532</v>
      </c>
      <c r="AU1351">
        <v>1</v>
      </c>
    </row>
    <row r="1352" spans="4:47" x14ac:dyDescent="0.25">
      <c r="D1352" s="8">
        <v>1348</v>
      </c>
      <c r="E1352" s="8">
        <f t="shared" ca="1" si="145"/>
        <v>0.48434715445316756</v>
      </c>
      <c r="F1352" s="21">
        <f t="shared" ca="1" si="146"/>
        <v>104.90255830742703</v>
      </c>
      <c r="H1352" s="8">
        <v>1348</v>
      </c>
      <c r="I1352" s="21">
        <f t="shared" ca="1" si="147"/>
        <v>0.3957560528999754</v>
      </c>
      <c r="J1352" s="21">
        <f t="shared" ca="1" si="148"/>
        <v>13.819374295692818</v>
      </c>
      <c r="R1352" s="1"/>
      <c r="AF1352">
        <v>1342</v>
      </c>
      <c r="AG1352">
        <v>1</v>
      </c>
      <c r="AH1352">
        <v>0.84829972000781184</v>
      </c>
      <c r="AI1352">
        <v>1</v>
      </c>
      <c r="AJ1352">
        <v>1</v>
      </c>
      <c r="AK1352">
        <v>1</v>
      </c>
      <c r="AL1352">
        <v>1</v>
      </c>
      <c r="AM1352">
        <v>0.94711367129169843</v>
      </c>
      <c r="AN1352">
        <v>0.70364462475282052</v>
      </c>
      <c r="AO1352">
        <v>1</v>
      </c>
      <c r="AP1352">
        <v>1</v>
      </c>
      <c r="AQ1352">
        <v>1</v>
      </c>
      <c r="AR1352">
        <v>1</v>
      </c>
      <c r="AS1352">
        <v>0.70364462475282052</v>
      </c>
      <c r="AT1352">
        <v>0.95870109407561321</v>
      </c>
      <c r="AU1352">
        <v>0</v>
      </c>
    </row>
    <row r="1353" spans="4:47" x14ac:dyDescent="0.25">
      <c r="D1353" s="8">
        <v>1349</v>
      </c>
      <c r="E1353" s="8">
        <f t="shared" ca="1" si="145"/>
        <v>2.7213031748297145E-2</v>
      </c>
      <c r="F1353" s="21">
        <f t="shared" ca="1" si="146"/>
        <v>410.02460743826049</v>
      </c>
      <c r="H1353" s="8">
        <v>1349</v>
      </c>
      <c r="I1353" s="21">
        <f t="shared" ca="1" si="147"/>
        <v>0.23727645844779999</v>
      </c>
      <c r="J1353" s="21">
        <f t="shared" ca="1" si="148"/>
        <v>1.1492959070536202</v>
      </c>
      <c r="R1353" s="1"/>
      <c r="AF1353">
        <v>1343</v>
      </c>
      <c r="AG1353">
        <v>1</v>
      </c>
      <c r="AH1353">
        <v>0.3677984542365656</v>
      </c>
      <c r="AI1353">
        <v>1</v>
      </c>
      <c r="AJ1353">
        <v>1</v>
      </c>
      <c r="AK1353">
        <v>1</v>
      </c>
      <c r="AL1353">
        <v>1</v>
      </c>
      <c r="AM1353">
        <v>1</v>
      </c>
      <c r="AN1353">
        <v>0.53311054487600018</v>
      </c>
      <c r="AO1353">
        <v>1</v>
      </c>
      <c r="AP1353">
        <v>1</v>
      </c>
      <c r="AQ1353">
        <v>0.84735663409592232</v>
      </c>
      <c r="AR1353">
        <v>0.69752805508863769</v>
      </c>
      <c r="AS1353">
        <v>0.3677984542365656</v>
      </c>
      <c r="AT1353">
        <v>0.87361329408330213</v>
      </c>
      <c r="AU1353">
        <v>0</v>
      </c>
    </row>
    <row r="1354" spans="4:47" x14ac:dyDescent="0.25">
      <c r="D1354" s="8">
        <v>1350</v>
      </c>
      <c r="E1354" s="8">
        <f t="shared" ca="1" si="145"/>
        <v>0.73221911628115166</v>
      </c>
      <c r="F1354" s="21">
        <f t="shared" ca="1" si="146"/>
        <v>51.187302254264374</v>
      </c>
      <c r="H1354" s="8">
        <v>1350</v>
      </c>
      <c r="I1354" s="21">
        <f t="shared" ca="1" si="147"/>
        <v>0.75563338390837886</v>
      </c>
      <c r="J1354" s="21">
        <f t="shared" ca="1" si="148"/>
        <v>40.710773332021844</v>
      </c>
      <c r="R1354" s="1"/>
      <c r="AF1354">
        <v>1344</v>
      </c>
      <c r="AG1354">
        <v>1</v>
      </c>
      <c r="AH1354">
        <v>1</v>
      </c>
      <c r="AI1354">
        <v>1</v>
      </c>
      <c r="AJ1354">
        <v>1</v>
      </c>
      <c r="AK1354">
        <v>1</v>
      </c>
      <c r="AL1354">
        <v>1</v>
      </c>
      <c r="AM1354">
        <v>1</v>
      </c>
      <c r="AN1354">
        <v>1</v>
      </c>
      <c r="AO1354">
        <v>0.6815964602443273</v>
      </c>
      <c r="AP1354">
        <v>1</v>
      </c>
      <c r="AQ1354">
        <v>1</v>
      </c>
      <c r="AR1354">
        <v>1</v>
      </c>
      <c r="AS1354">
        <v>0.6815964602443273</v>
      </c>
      <c r="AT1354">
        <v>0.97382984604747891</v>
      </c>
      <c r="AU1354">
        <v>0</v>
      </c>
    </row>
    <row r="1355" spans="4:47" x14ac:dyDescent="0.25">
      <c r="D1355" s="8">
        <v>1351</v>
      </c>
      <c r="E1355" s="8">
        <f t="shared" ca="1" si="145"/>
        <v>5.7227920107803087E-2</v>
      </c>
      <c r="F1355" s="21">
        <f t="shared" ca="1" si="146"/>
        <v>336.92863533530641</v>
      </c>
      <c r="H1355" s="8">
        <v>1351</v>
      </c>
      <c r="I1355" s="21">
        <f t="shared" ca="1" si="147"/>
        <v>0.93336754181866</v>
      </c>
      <c r="J1355" s="21">
        <f t="shared" ca="1" si="148"/>
        <v>63.451915770730125</v>
      </c>
      <c r="R1355" s="1"/>
      <c r="AF1355">
        <v>1345</v>
      </c>
      <c r="AG1355">
        <v>0.91047159194427119</v>
      </c>
      <c r="AH1355">
        <v>0.58626324126453255</v>
      </c>
      <c r="AI1355">
        <v>0.22271423744842328</v>
      </c>
      <c r="AJ1355">
        <v>0</v>
      </c>
      <c r="AK1355">
        <v>0.64917606462052302</v>
      </c>
      <c r="AL1355">
        <v>1</v>
      </c>
      <c r="AM1355">
        <v>1</v>
      </c>
      <c r="AN1355">
        <v>1</v>
      </c>
      <c r="AO1355">
        <v>1</v>
      </c>
      <c r="AP1355">
        <v>1</v>
      </c>
      <c r="AQ1355">
        <v>1</v>
      </c>
      <c r="AR1355">
        <v>1</v>
      </c>
      <c r="AS1355">
        <v>0</v>
      </c>
      <c r="AT1355">
        <v>0.78265366978031958</v>
      </c>
      <c r="AU1355">
        <v>1</v>
      </c>
    </row>
    <row r="1356" spans="4:47" x14ac:dyDescent="0.25">
      <c r="D1356" s="8">
        <v>1352</v>
      </c>
      <c r="E1356" s="8">
        <f t="shared" ca="1" si="145"/>
        <v>0.32827523610223486</v>
      </c>
      <c r="F1356" s="21">
        <f t="shared" ca="1" si="146"/>
        <v>151.12856859364013</v>
      </c>
      <c r="H1356" s="8">
        <v>1352</v>
      </c>
      <c r="I1356" s="21">
        <f t="shared" ca="1" si="147"/>
        <v>0.24142735926900227</v>
      </c>
      <c r="J1356" s="21">
        <f t="shared" ca="1" si="148"/>
        <v>1.5251822290116444</v>
      </c>
      <c r="R1356" s="1"/>
      <c r="AF1356">
        <v>1346</v>
      </c>
      <c r="AG1356">
        <v>0</v>
      </c>
      <c r="AH1356">
        <v>0.56386858377819793</v>
      </c>
      <c r="AI1356">
        <v>0.59658209506995907</v>
      </c>
      <c r="AJ1356">
        <v>1</v>
      </c>
      <c r="AK1356">
        <v>1</v>
      </c>
      <c r="AL1356">
        <v>0.9581668048187566</v>
      </c>
      <c r="AM1356">
        <v>0.13790058462238389</v>
      </c>
      <c r="AN1356">
        <v>1</v>
      </c>
      <c r="AO1356">
        <v>1</v>
      </c>
      <c r="AP1356">
        <v>0.24998980007606611</v>
      </c>
      <c r="AQ1356">
        <v>0.66487757198216668</v>
      </c>
      <c r="AR1356">
        <v>1</v>
      </c>
      <c r="AS1356">
        <v>0</v>
      </c>
      <c r="AT1356">
        <v>0.67944739321270664</v>
      </c>
      <c r="AU1356">
        <v>1</v>
      </c>
    </row>
    <row r="1357" spans="4:47" x14ac:dyDescent="0.25">
      <c r="D1357" s="8">
        <v>1353</v>
      </c>
      <c r="E1357" s="8">
        <f t="shared" ca="1" si="145"/>
        <v>0.81036572146266417</v>
      </c>
      <c r="F1357" s="21">
        <f t="shared" ca="1" si="146"/>
        <v>36.632922761157808</v>
      </c>
      <c r="H1357" s="8">
        <v>1353</v>
      </c>
      <c r="I1357" s="21">
        <f t="shared" ca="1" si="147"/>
        <v>0.58567791826386439</v>
      </c>
      <c r="J1357" s="21">
        <f t="shared" ca="1" si="148"/>
        <v>27.33399986458609</v>
      </c>
      <c r="R1357" s="1"/>
      <c r="AF1357">
        <v>1347</v>
      </c>
      <c r="AG1357">
        <v>1</v>
      </c>
      <c r="AH1357">
        <v>1</v>
      </c>
      <c r="AI1357">
        <v>3.7241808865914092E-2</v>
      </c>
      <c r="AJ1357">
        <v>0</v>
      </c>
      <c r="AK1357">
        <v>0.71755057607398132</v>
      </c>
      <c r="AL1357">
        <v>1</v>
      </c>
      <c r="AM1357">
        <v>1</v>
      </c>
      <c r="AN1357">
        <v>1</v>
      </c>
      <c r="AO1357">
        <v>1</v>
      </c>
      <c r="AP1357">
        <v>1</v>
      </c>
      <c r="AQ1357">
        <v>0.5286760922283672</v>
      </c>
      <c r="AR1357">
        <v>0.18811790852675087</v>
      </c>
      <c r="AS1357">
        <v>0</v>
      </c>
      <c r="AT1357">
        <v>0.70435753935429324</v>
      </c>
      <c r="AU1357">
        <v>1</v>
      </c>
    </row>
    <row r="1358" spans="4:47" x14ac:dyDescent="0.25">
      <c r="D1358" s="8">
        <v>1354</v>
      </c>
      <c r="E1358" s="8">
        <f t="shared" ca="1" si="145"/>
        <v>0.82410766379104228</v>
      </c>
      <c r="F1358" s="21">
        <f t="shared" ca="1" si="146"/>
        <v>34.127306479439341</v>
      </c>
      <c r="H1358" s="8">
        <v>1354</v>
      </c>
      <c r="I1358" s="21">
        <f t="shared" ca="1" si="147"/>
        <v>0.33457578351147299</v>
      </c>
      <c r="J1358" s="21">
        <f t="shared" ca="1" si="148"/>
        <v>9.2385377023011124</v>
      </c>
      <c r="R1358" s="1"/>
      <c r="AF1358">
        <v>1348</v>
      </c>
      <c r="AG1358">
        <v>1</v>
      </c>
      <c r="AH1358">
        <v>0.66883146225284562</v>
      </c>
      <c r="AI1358">
        <v>0.5889517314360766</v>
      </c>
      <c r="AJ1358">
        <v>1</v>
      </c>
      <c r="AK1358">
        <v>1</v>
      </c>
      <c r="AL1358">
        <v>1</v>
      </c>
      <c r="AM1358">
        <v>0.67334645273278448</v>
      </c>
      <c r="AN1358">
        <v>1</v>
      </c>
      <c r="AO1358">
        <v>1</v>
      </c>
      <c r="AP1358">
        <v>0.21161621406081982</v>
      </c>
      <c r="AQ1358">
        <v>0.44553769978592755</v>
      </c>
      <c r="AR1358">
        <v>1</v>
      </c>
      <c r="AS1358">
        <v>0.21161621406081982</v>
      </c>
      <c r="AT1358">
        <v>0.79941029666240437</v>
      </c>
      <c r="AU1358">
        <v>0</v>
      </c>
    </row>
    <row r="1359" spans="4:47" x14ac:dyDescent="0.25">
      <c r="D1359" s="8">
        <v>1355</v>
      </c>
      <c r="E1359" s="8">
        <f t="shared" ca="1" si="145"/>
        <v>0.65358299622123694</v>
      </c>
      <c r="F1359" s="21">
        <f t="shared" ca="1" si="146"/>
        <v>66.664784990607373</v>
      </c>
      <c r="H1359" s="8">
        <v>1355</v>
      </c>
      <c r="I1359" s="21">
        <f t="shared" ca="1" si="147"/>
        <v>0.129888508913657</v>
      </c>
      <c r="J1359" s="21">
        <f t="shared" ca="1" si="148"/>
        <v>10.426887103639487</v>
      </c>
      <c r="R1359" s="1"/>
      <c r="AF1359">
        <v>1349</v>
      </c>
      <c r="AG1359">
        <v>1</v>
      </c>
      <c r="AH1359">
        <v>5.3936522926440897E-2</v>
      </c>
      <c r="AI1359">
        <v>0</v>
      </c>
      <c r="AJ1359">
        <v>0</v>
      </c>
      <c r="AK1359">
        <v>0.483443658182589</v>
      </c>
      <c r="AL1359">
        <v>1</v>
      </c>
      <c r="AM1359">
        <v>1</v>
      </c>
      <c r="AN1359">
        <v>1</v>
      </c>
      <c r="AO1359">
        <v>1</v>
      </c>
      <c r="AP1359">
        <v>0.75665236923176116</v>
      </c>
      <c r="AQ1359">
        <v>0</v>
      </c>
      <c r="AR1359">
        <v>0.40718081677233942</v>
      </c>
      <c r="AS1359">
        <v>0</v>
      </c>
      <c r="AT1359">
        <v>0.56322138304582936</v>
      </c>
      <c r="AU1359">
        <v>3</v>
      </c>
    </row>
    <row r="1360" spans="4:47" x14ac:dyDescent="0.25">
      <c r="D1360" s="8">
        <v>1356</v>
      </c>
      <c r="E1360" s="8">
        <f t="shared" ca="1" si="145"/>
        <v>1.4473684271100185E-3</v>
      </c>
      <c r="F1360" s="21">
        <f t="shared" ca="1" si="146"/>
        <v>680.25340256183813</v>
      </c>
      <c r="H1360" s="8">
        <v>1356</v>
      </c>
      <c r="I1360" s="21">
        <f t="shared" ca="1" si="147"/>
        <v>0.12841001608757874</v>
      </c>
      <c r="J1360" s="21">
        <f t="shared" ca="1" si="148"/>
        <v>10.624240563614414</v>
      </c>
      <c r="R1360" s="1"/>
      <c r="AF1360">
        <v>1350</v>
      </c>
      <c r="AG1360">
        <v>0</v>
      </c>
      <c r="AH1360">
        <v>0.63955147301619164</v>
      </c>
      <c r="AI1360">
        <v>1</v>
      </c>
      <c r="AJ1360">
        <v>1</v>
      </c>
      <c r="AK1360">
        <v>1</v>
      </c>
      <c r="AL1360">
        <v>1</v>
      </c>
      <c r="AM1360">
        <v>1</v>
      </c>
      <c r="AN1360">
        <v>1</v>
      </c>
      <c r="AO1360">
        <v>1</v>
      </c>
      <c r="AP1360">
        <v>1</v>
      </c>
      <c r="AQ1360">
        <v>1</v>
      </c>
      <c r="AR1360">
        <v>1</v>
      </c>
      <c r="AS1360">
        <v>0</v>
      </c>
      <c r="AT1360">
        <v>0.88741764724507777</v>
      </c>
      <c r="AU1360">
        <v>1</v>
      </c>
    </row>
    <row r="1361" spans="4:47" x14ac:dyDescent="0.25">
      <c r="D1361" s="8">
        <v>1357</v>
      </c>
      <c r="E1361" s="8">
        <f t="shared" ca="1" si="145"/>
        <v>0.6848970415479072</v>
      </c>
      <c r="F1361" s="21">
        <f t="shared" ca="1" si="146"/>
        <v>60.375372440591185</v>
      </c>
      <c r="H1361" s="8">
        <v>1357</v>
      </c>
      <c r="I1361" s="21">
        <f t="shared" ca="1" si="147"/>
        <v>0.88221488674229476</v>
      </c>
      <c r="J1361" s="21">
        <f t="shared" ca="1" si="148"/>
        <v>54.591338705728667</v>
      </c>
      <c r="R1361" s="1"/>
      <c r="AF1361">
        <v>1351</v>
      </c>
      <c r="AG1361">
        <v>0.98630579573786703</v>
      </c>
      <c r="AH1361">
        <v>1</v>
      </c>
      <c r="AI1361">
        <v>1</v>
      </c>
      <c r="AJ1361">
        <v>1</v>
      </c>
      <c r="AK1361">
        <v>1</v>
      </c>
      <c r="AL1361">
        <v>0.93296334911162071</v>
      </c>
      <c r="AM1361">
        <v>0</v>
      </c>
      <c r="AN1361">
        <v>4.2516597186359799E-2</v>
      </c>
      <c r="AO1361">
        <v>1</v>
      </c>
      <c r="AP1361">
        <v>0.8952556328222272</v>
      </c>
      <c r="AQ1361">
        <v>0</v>
      </c>
      <c r="AR1361">
        <v>0.80982344418542551</v>
      </c>
      <c r="AS1361">
        <v>0</v>
      </c>
      <c r="AT1361">
        <v>0.71983519463352574</v>
      </c>
      <c r="AU1361">
        <v>2</v>
      </c>
    </row>
    <row r="1362" spans="4:47" x14ac:dyDescent="0.25">
      <c r="D1362" s="8">
        <v>1358</v>
      </c>
      <c r="E1362" s="8">
        <f t="shared" ca="1" si="145"/>
        <v>0.78316303012437538</v>
      </c>
      <c r="F1362" s="21">
        <f t="shared" ca="1" si="146"/>
        <v>41.631360968024516</v>
      </c>
      <c r="H1362" s="8">
        <v>1358</v>
      </c>
      <c r="I1362" s="21">
        <f t="shared" ca="1" si="147"/>
        <v>0.59453842705518301</v>
      </c>
      <c r="J1362" s="21">
        <f t="shared" ca="1" si="148"/>
        <v>27.974736739323841</v>
      </c>
      <c r="R1362" s="1"/>
      <c r="AF1362">
        <v>1352</v>
      </c>
      <c r="AG1362">
        <v>0.7631085383832068</v>
      </c>
      <c r="AH1362">
        <v>1</v>
      </c>
      <c r="AI1362">
        <v>1</v>
      </c>
      <c r="AJ1362">
        <v>1</v>
      </c>
      <c r="AK1362">
        <v>1</v>
      </c>
      <c r="AL1362">
        <v>1</v>
      </c>
      <c r="AM1362">
        <v>1</v>
      </c>
      <c r="AN1362">
        <v>1</v>
      </c>
      <c r="AO1362">
        <v>1</v>
      </c>
      <c r="AP1362">
        <v>1</v>
      </c>
      <c r="AQ1362">
        <v>1</v>
      </c>
      <c r="AR1362">
        <v>1</v>
      </c>
      <c r="AS1362">
        <v>0.7631085383832068</v>
      </c>
      <c r="AT1362">
        <v>0.97988045120514911</v>
      </c>
      <c r="AU1362">
        <v>0</v>
      </c>
    </row>
    <row r="1363" spans="4:47" x14ac:dyDescent="0.25">
      <c r="D1363" s="8">
        <v>1359</v>
      </c>
      <c r="E1363" s="8">
        <f t="shared" ca="1" si="145"/>
        <v>0.42109813793814199</v>
      </c>
      <c r="F1363" s="21">
        <f t="shared" ca="1" si="146"/>
        <v>121.88227778148419</v>
      </c>
      <c r="H1363" s="8">
        <v>1359</v>
      </c>
      <c r="I1363" s="21">
        <f t="shared" ca="1" si="147"/>
        <v>0.92458788517488488</v>
      </c>
      <c r="J1363" s="21">
        <f t="shared" ca="1" si="148"/>
        <v>61.632559957584697</v>
      </c>
      <c r="R1363" s="1"/>
      <c r="AF1363">
        <v>1353</v>
      </c>
      <c r="AG1363">
        <v>1</v>
      </c>
      <c r="AH1363">
        <v>0.45467371583046251</v>
      </c>
      <c r="AI1363">
        <v>0.40892811223766917</v>
      </c>
      <c r="AJ1363">
        <v>1</v>
      </c>
      <c r="AK1363">
        <v>0.86140764378961321</v>
      </c>
      <c r="AL1363">
        <v>0.41420309320577264</v>
      </c>
      <c r="AM1363">
        <v>1</v>
      </c>
      <c r="AN1363">
        <v>1</v>
      </c>
      <c r="AO1363">
        <v>1</v>
      </c>
      <c r="AP1363">
        <v>1</v>
      </c>
      <c r="AQ1363">
        <v>1</v>
      </c>
      <c r="AR1363">
        <v>1</v>
      </c>
      <c r="AS1363">
        <v>0.40892811223766917</v>
      </c>
      <c r="AT1363">
        <v>0.84804757609937498</v>
      </c>
      <c r="AU1363">
        <v>0</v>
      </c>
    </row>
    <row r="1364" spans="4:47" x14ac:dyDescent="0.25">
      <c r="D1364" s="8">
        <v>1360</v>
      </c>
      <c r="E1364" s="8">
        <f t="shared" ca="1" si="145"/>
        <v>0.59402147957395957</v>
      </c>
      <c r="F1364" s="21">
        <f t="shared" ca="1" si="146"/>
        <v>79.198711535717038</v>
      </c>
      <c r="H1364" s="8">
        <v>1360</v>
      </c>
      <c r="I1364" s="21">
        <f t="shared" ca="1" si="147"/>
        <v>0.44082850080553004</v>
      </c>
      <c r="J1364" s="21">
        <f t="shared" ca="1" si="148"/>
        <v>17.065396299759804</v>
      </c>
      <c r="R1364" s="1"/>
      <c r="AF1364">
        <v>1354</v>
      </c>
      <c r="AG1364">
        <v>0.92000786758979947</v>
      </c>
      <c r="AH1364">
        <v>0.22109735133874761</v>
      </c>
      <c r="AI1364">
        <v>0</v>
      </c>
      <c r="AJ1364">
        <v>3.5944240666625167E-2</v>
      </c>
      <c r="AK1364">
        <v>0.88498752662745839</v>
      </c>
      <c r="AL1364">
        <v>0.2939244506706018</v>
      </c>
      <c r="AM1364">
        <v>1</v>
      </c>
      <c r="AN1364">
        <v>1</v>
      </c>
      <c r="AO1364">
        <v>1</v>
      </c>
      <c r="AP1364">
        <v>0.75202416099449276</v>
      </c>
      <c r="AQ1364">
        <v>9.4181516826696079E-2</v>
      </c>
      <c r="AR1364">
        <v>1</v>
      </c>
      <c r="AS1364">
        <v>0</v>
      </c>
      <c r="AT1364">
        <v>0.60597215970949836</v>
      </c>
      <c r="AU1364">
        <v>1</v>
      </c>
    </row>
    <row r="1365" spans="4:47" x14ac:dyDescent="0.25">
      <c r="D1365" s="8">
        <v>1361</v>
      </c>
      <c r="E1365" s="8">
        <f t="shared" ca="1" si="145"/>
        <v>0.37542112193964727</v>
      </c>
      <c r="F1365" s="21">
        <f t="shared" ca="1" si="146"/>
        <v>135.50550381776773</v>
      </c>
      <c r="H1365" s="8">
        <v>1361</v>
      </c>
      <c r="I1365" s="21">
        <f t="shared" ca="1" si="147"/>
        <v>0.74231234708567551</v>
      </c>
      <c r="J1365" s="21">
        <f t="shared" ca="1" si="148"/>
        <v>39.534839462655043</v>
      </c>
      <c r="R1365" s="1"/>
      <c r="AF1365">
        <v>1355</v>
      </c>
      <c r="AG1365">
        <v>0.75472696697726216</v>
      </c>
      <c r="AH1365">
        <v>0</v>
      </c>
      <c r="AI1365">
        <v>0.92960891781084709</v>
      </c>
      <c r="AJ1365">
        <v>1</v>
      </c>
      <c r="AK1365">
        <v>1</v>
      </c>
      <c r="AL1365">
        <v>1</v>
      </c>
      <c r="AM1365">
        <v>0.39882067168641255</v>
      </c>
      <c r="AN1365">
        <v>1</v>
      </c>
      <c r="AO1365">
        <v>1</v>
      </c>
      <c r="AP1365">
        <v>1</v>
      </c>
      <c r="AQ1365">
        <v>1</v>
      </c>
      <c r="AR1365">
        <v>1</v>
      </c>
      <c r="AS1365">
        <v>0</v>
      </c>
      <c r="AT1365">
        <v>0.8454187760293429</v>
      </c>
      <c r="AU1365">
        <v>1</v>
      </c>
    </row>
    <row r="1366" spans="4:47" x14ac:dyDescent="0.25">
      <c r="D1366" s="8">
        <v>1362</v>
      </c>
      <c r="E1366" s="8">
        <f t="shared" ca="1" si="145"/>
        <v>0.64530609105928471</v>
      </c>
      <c r="F1366" s="21">
        <f t="shared" ca="1" si="146"/>
        <v>68.359164976360262</v>
      </c>
      <c r="H1366" s="8">
        <v>1362</v>
      </c>
      <c r="I1366" s="21">
        <f t="shared" ca="1" si="147"/>
        <v>0.23893728682340198</v>
      </c>
      <c r="J1366" s="21">
        <f t="shared" ca="1" si="148"/>
        <v>1.300120685422268</v>
      </c>
      <c r="R1366" s="1"/>
      <c r="AF1366">
        <v>1356</v>
      </c>
      <c r="AG1366">
        <v>1</v>
      </c>
      <c r="AH1366">
        <v>0.57664651493515906</v>
      </c>
      <c r="AI1366">
        <v>0.49751333281376225</v>
      </c>
      <c r="AJ1366">
        <v>1</v>
      </c>
      <c r="AK1366">
        <v>1</v>
      </c>
      <c r="AL1366">
        <v>1</v>
      </c>
      <c r="AM1366">
        <v>1</v>
      </c>
      <c r="AN1366">
        <v>1</v>
      </c>
      <c r="AO1366">
        <v>1</v>
      </c>
      <c r="AP1366">
        <v>1</v>
      </c>
      <c r="AQ1366">
        <v>0.57057629446499047</v>
      </c>
      <c r="AR1366">
        <v>0.34067600011434068</v>
      </c>
      <c r="AS1366">
        <v>0.34067600011434068</v>
      </c>
      <c r="AT1366">
        <v>0.8335541385559051</v>
      </c>
      <c r="AU1366">
        <v>0</v>
      </c>
    </row>
    <row r="1367" spans="4:47" x14ac:dyDescent="0.25">
      <c r="D1367" s="8">
        <v>1363</v>
      </c>
      <c r="E1367" s="8">
        <f t="shared" ca="1" si="145"/>
        <v>0.51486507274972892</v>
      </c>
      <c r="F1367" s="21">
        <f t="shared" ca="1" si="146"/>
        <v>97.337777893376455</v>
      </c>
      <c r="H1367" s="8">
        <v>1363</v>
      </c>
      <c r="I1367" s="21">
        <f t="shared" ca="1" si="147"/>
        <v>5.997117189856227E-2</v>
      </c>
      <c r="J1367" s="21">
        <f t="shared" ca="1" si="148"/>
        <v>22.460404021110179</v>
      </c>
      <c r="R1367" s="1"/>
      <c r="AF1367">
        <v>1357</v>
      </c>
      <c r="AG1367">
        <v>1</v>
      </c>
      <c r="AH1367">
        <v>1</v>
      </c>
      <c r="AI1367">
        <v>1</v>
      </c>
      <c r="AJ1367">
        <v>1</v>
      </c>
      <c r="AK1367">
        <v>1</v>
      </c>
      <c r="AL1367">
        <v>1</v>
      </c>
      <c r="AM1367">
        <v>1</v>
      </c>
      <c r="AN1367">
        <v>0.90924870486830311</v>
      </c>
      <c r="AO1367">
        <v>0.22156693580982392</v>
      </c>
      <c r="AP1367">
        <v>0.65614221219044755</v>
      </c>
      <c r="AQ1367">
        <v>0.57114100373898202</v>
      </c>
      <c r="AR1367">
        <v>1</v>
      </c>
      <c r="AS1367">
        <v>0.22156693580982392</v>
      </c>
      <c r="AT1367">
        <v>0.86385851127475466</v>
      </c>
      <c r="AU1367">
        <v>0</v>
      </c>
    </row>
    <row r="1368" spans="4:47" x14ac:dyDescent="0.25">
      <c r="D1368" s="8">
        <v>1364</v>
      </c>
      <c r="E1368" s="8">
        <f t="shared" ca="1" si="145"/>
        <v>0.63794242131317869</v>
      </c>
      <c r="F1368" s="21">
        <f t="shared" ca="1" si="146"/>
        <v>69.878642914149864</v>
      </c>
      <c r="H1368" s="8">
        <v>1364</v>
      </c>
      <c r="I1368" s="21">
        <f t="shared" ca="1" si="147"/>
        <v>0.81306858283839234</v>
      </c>
      <c r="J1368" s="21">
        <f t="shared" ca="1" si="148"/>
        <v>46.246505405226884</v>
      </c>
      <c r="R1368" s="1"/>
      <c r="AF1368">
        <v>1358</v>
      </c>
      <c r="AG1368">
        <v>1</v>
      </c>
      <c r="AH1368">
        <v>0.75104619030935282</v>
      </c>
      <c r="AI1368">
        <v>0.76174890626650937</v>
      </c>
      <c r="AJ1368">
        <v>0.14506653697656777</v>
      </c>
      <c r="AK1368">
        <v>1</v>
      </c>
      <c r="AL1368">
        <v>1</v>
      </c>
      <c r="AM1368">
        <v>1</v>
      </c>
      <c r="AN1368">
        <v>0.40693922231331536</v>
      </c>
      <c r="AO1368">
        <v>0</v>
      </c>
      <c r="AP1368">
        <v>0.69001013260182642</v>
      </c>
      <c r="AQ1368">
        <v>1</v>
      </c>
      <c r="AR1368">
        <v>0.93373847508830232</v>
      </c>
      <c r="AS1368">
        <v>0</v>
      </c>
      <c r="AT1368">
        <v>0.72588172126665063</v>
      </c>
      <c r="AU1368">
        <v>1</v>
      </c>
    </row>
    <row r="1369" spans="4:47" x14ac:dyDescent="0.25">
      <c r="D1369" s="8">
        <v>1365</v>
      </c>
      <c r="E1369" s="8">
        <f t="shared" ca="1" si="145"/>
        <v>2.0341667085718607E-2</v>
      </c>
      <c r="F1369" s="21">
        <f t="shared" ca="1" si="146"/>
        <v>438.00268138305626</v>
      </c>
      <c r="H1369" s="8">
        <v>1365</v>
      </c>
      <c r="I1369" s="21">
        <f t="shared" ca="1" si="147"/>
        <v>0.96985164486745856</v>
      </c>
      <c r="J1369" s="21">
        <f t="shared" ca="1" si="148"/>
        <v>74.056632378163641</v>
      </c>
      <c r="R1369" s="1"/>
      <c r="AF1369">
        <v>1359</v>
      </c>
      <c r="AG1369">
        <v>1</v>
      </c>
      <c r="AH1369">
        <v>1</v>
      </c>
      <c r="AI1369">
        <v>1</v>
      </c>
      <c r="AJ1369">
        <v>0.5891940935410579</v>
      </c>
      <c r="AK1369">
        <v>0.59476427984120694</v>
      </c>
      <c r="AL1369">
        <v>1</v>
      </c>
      <c r="AM1369">
        <v>1</v>
      </c>
      <c r="AN1369">
        <v>1</v>
      </c>
      <c r="AO1369">
        <v>1</v>
      </c>
      <c r="AP1369">
        <v>0.53927384020648939</v>
      </c>
      <c r="AQ1369">
        <v>0</v>
      </c>
      <c r="AR1369">
        <v>0.72181572095559532</v>
      </c>
      <c r="AS1369">
        <v>0</v>
      </c>
      <c r="AT1369">
        <v>0.78686929281461304</v>
      </c>
      <c r="AU1369">
        <v>1</v>
      </c>
    </row>
    <row r="1370" spans="4:47" x14ac:dyDescent="0.25">
      <c r="D1370" s="8">
        <v>1366</v>
      </c>
      <c r="E1370" s="8">
        <f t="shared" ca="1" si="145"/>
        <v>0.70249716695403197</v>
      </c>
      <c r="F1370" s="21">
        <f t="shared" ca="1" si="146"/>
        <v>56.917225763857985</v>
      </c>
      <c r="H1370" s="8">
        <v>1366</v>
      </c>
      <c r="I1370" s="21">
        <f t="shared" ca="1" si="147"/>
        <v>0.32416636388767706</v>
      </c>
      <c r="J1370" s="21">
        <f t="shared" ca="1" si="148"/>
        <v>8.4299204318182053</v>
      </c>
      <c r="R1370" s="1"/>
      <c r="AF1370">
        <v>1360</v>
      </c>
      <c r="AG1370">
        <v>0</v>
      </c>
      <c r="AH1370">
        <v>0.50255655667699883</v>
      </c>
      <c r="AI1370">
        <v>1</v>
      </c>
      <c r="AJ1370">
        <v>1</v>
      </c>
      <c r="AK1370">
        <v>0.74099130918822931</v>
      </c>
      <c r="AL1370">
        <v>0.45202775297584596</v>
      </c>
      <c r="AM1370">
        <v>0</v>
      </c>
      <c r="AN1370">
        <v>0.72299186980343355</v>
      </c>
      <c r="AO1370">
        <v>1</v>
      </c>
      <c r="AP1370">
        <v>1</v>
      </c>
      <c r="AQ1370">
        <v>1</v>
      </c>
      <c r="AR1370">
        <v>1</v>
      </c>
      <c r="AS1370">
        <v>0</v>
      </c>
      <c r="AT1370">
        <v>0.70141341020540515</v>
      </c>
      <c r="AU1370">
        <v>2</v>
      </c>
    </row>
    <row r="1371" spans="4:47" x14ac:dyDescent="0.25">
      <c r="D1371" s="8">
        <v>1367</v>
      </c>
      <c r="E1371" s="8">
        <f t="shared" ca="1" si="145"/>
        <v>0.19831404435243183</v>
      </c>
      <c r="F1371" s="21">
        <f t="shared" ca="1" si="146"/>
        <v>207.55794528748993</v>
      </c>
      <c r="H1371" s="8">
        <v>1367</v>
      </c>
      <c r="I1371" s="21">
        <f t="shared" ca="1" si="147"/>
        <v>0.29775874400891889</v>
      </c>
      <c r="J1371" s="21">
        <f t="shared" ca="1" si="148"/>
        <v>6.3279645818158254</v>
      </c>
      <c r="R1371" s="1"/>
      <c r="AF1371">
        <v>1361</v>
      </c>
      <c r="AG1371">
        <v>0.23495807457525628</v>
      </c>
      <c r="AH1371">
        <v>1</v>
      </c>
      <c r="AI1371">
        <v>1</v>
      </c>
      <c r="AJ1371">
        <v>1</v>
      </c>
      <c r="AK1371">
        <v>1</v>
      </c>
      <c r="AL1371">
        <v>1</v>
      </c>
      <c r="AM1371">
        <v>1</v>
      </c>
      <c r="AN1371">
        <v>0.4036874118511708</v>
      </c>
      <c r="AO1371">
        <v>1</v>
      </c>
      <c r="AP1371">
        <v>1</v>
      </c>
      <c r="AQ1371">
        <v>1</v>
      </c>
      <c r="AR1371">
        <v>1</v>
      </c>
      <c r="AS1371">
        <v>0.23495807457525628</v>
      </c>
      <c r="AT1371">
        <v>0.88437810980608011</v>
      </c>
      <c r="AU1371">
        <v>0</v>
      </c>
    </row>
    <row r="1372" spans="4:47" x14ac:dyDescent="0.25">
      <c r="D1372" s="8">
        <v>1368</v>
      </c>
      <c r="E1372" s="8">
        <f t="shared" ca="1" si="145"/>
        <v>0.39792783710001434</v>
      </c>
      <c r="F1372" s="21">
        <f t="shared" ca="1" si="146"/>
        <v>128.62918646726362</v>
      </c>
      <c r="H1372" s="8">
        <v>1368</v>
      </c>
      <c r="I1372" s="21">
        <f t="shared" ca="1" si="147"/>
        <v>0.54935944461362318</v>
      </c>
      <c r="J1372" s="21">
        <f t="shared" ca="1" si="148"/>
        <v>24.736766316621836</v>
      </c>
      <c r="R1372" s="1"/>
      <c r="AF1372">
        <v>1362</v>
      </c>
      <c r="AG1372">
        <v>1</v>
      </c>
      <c r="AH1372">
        <v>1</v>
      </c>
      <c r="AI1372">
        <v>0.76643080948645459</v>
      </c>
      <c r="AJ1372">
        <v>8.3924675596063023E-2</v>
      </c>
      <c r="AK1372">
        <v>0.35474083117620586</v>
      </c>
      <c r="AL1372">
        <v>0.83943621530537105</v>
      </c>
      <c r="AM1372">
        <v>1</v>
      </c>
      <c r="AN1372">
        <v>1</v>
      </c>
      <c r="AO1372">
        <v>1</v>
      </c>
      <c r="AP1372">
        <v>0.98879115859134825</v>
      </c>
      <c r="AQ1372">
        <v>1</v>
      </c>
      <c r="AR1372">
        <v>1</v>
      </c>
      <c r="AS1372">
        <v>8.3924675596063023E-2</v>
      </c>
      <c r="AT1372">
        <v>0.8359169137093625</v>
      </c>
      <c r="AU1372">
        <v>0</v>
      </c>
    </row>
    <row r="1373" spans="4:47" x14ac:dyDescent="0.25">
      <c r="D1373" s="8">
        <v>1369</v>
      </c>
      <c r="E1373" s="8">
        <f t="shared" ca="1" si="145"/>
        <v>0.2399728104545259</v>
      </c>
      <c r="F1373" s="21">
        <f t="shared" ca="1" si="146"/>
        <v>186.57279768812035</v>
      </c>
      <c r="H1373" s="8">
        <v>1369</v>
      </c>
      <c r="I1373" s="21">
        <f t="shared" ca="1" si="147"/>
        <v>9.2689033232622453E-3</v>
      </c>
      <c r="J1373" s="21">
        <f t="shared" ca="1" si="148"/>
        <v>44.938893127112934</v>
      </c>
      <c r="R1373" s="1"/>
      <c r="AF1373">
        <v>1363</v>
      </c>
      <c r="AG1373">
        <v>1</v>
      </c>
      <c r="AH1373">
        <v>0.21330404492722924</v>
      </c>
      <c r="AI1373">
        <v>0.97579828779787692</v>
      </c>
      <c r="AJ1373">
        <v>1</v>
      </c>
      <c r="AK1373">
        <v>1</v>
      </c>
      <c r="AL1373">
        <v>1</v>
      </c>
      <c r="AM1373">
        <v>1</v>
      </c>
      <c r="AN1373">
        <v>1</v>
      </c>
      <c r="AO1373">
        <v>1</v>
      </c>
      <c r="AP1373">
        <v>1</v>
      </c>
      <c r="AQ1373">
        <v>1</v>
      </c>
      <c r="AR1373">
        <v>1</v>
      </c>
      <c r="AS1373">
        <v>0.21330404492722924</v>
      </c>
      <c r="AT1373">
        <v>0.93759523336903183</v>
      </c>
      <c r="AU1373">
        <v>0</v>
      </c>
    </row>
    <row r="1374" spans="4:47" x14ac:dyDescent="0.25">
      <c r="D1374" s="8">
        <v>1370</v>
      </c>
      <c r="E1374" s="8">
        <f t="shared" ca="1" si="145"/>
        <v>0.93042095076119369</v>
      </c>
      <c r="F1374" s="21">
        <f t="shared" ca="1" si="146"/>
        <v>14.751627453363552</v>
      </c>
      <c r="H1374" s="8">
        <v>1370</v>
      </c>
      <c r="I1374" s="21">
        <f t="shared" ca="1" si="147"/>
        <v>0.68023197062878205</v>
      </c>
      <c r="J1374" s="21">
        <f t="shared" ca="1" si="148"/>
        <v>34.414923058534661</v>
      </c>
      <c r="R1374" s="1"/>
      <c r="AF1374">
        <v>1364</v>
      </c>
      <c r="AG1374">
        <v>1</v>
      </c>
      <c r="AH1374">
        <v>0.87779447643099828</v>
      </c>
      <c r="AI1374">
        <v>0</v>
      </c>
      <c r="AJ1374">
        <v>0</v>
      </c>
      <c r="AK1374">
        <v>0.74569121257715576</v>
      </c>
      <c r="AL1374">
        <v>0.94289674533744494</v>
      </c>
      <c r="AM1374">
        <v>0.50445766170178685</v>
      </c>
      <c r="AN1374">
        <v>1</v>
      </c>
      <c r="AO1374">
        <v>1</v>
      </c>
      <c r="AP1374">
        <v>1</v>
      </c>
      <c r="AQ1374">
        <v>1</v>
      </c>
      <c r="AR1374">
        <v>1</v>
      </c>
      <c r="AS1374">
        <v>0</v>
      </c>
      <c r="AT1374">
        <v>0.75512263781599598</v>
      </c>
      <c r="AU1374">
        <v>2</v>
      </c>
    </row>
    <row r="1375" spans="4:47" x14ac:dyDescent="0.25">
      <c r="D1375" s="8">
        <v>1371</v>
      </c>
      <c r="E1375" s="8">
        <f t="shared" ca="1" si="145"/>
        <v>0.91990729681199801</v>
      </c>
      <c r="F1375" s="21">
        <f t="shared" ca="1" si="146"/>
        <v>16.705477218211698</v>
      </c>
      <c r="H1375" s="8">
        <v>1371</v>
      </c>
      <c r="I1375" s="21">
        <f t="shared" ca="1" si="147"/>
        <v>8.372289310189629E-3</v>
      </c>
      <c r="J1375" s="21">
        <f t="shared" ca="1" si="148"/>
        <v>45.995002867820645</v>
      </c>
      <c r="R1375" s="1"/>
      <c r="AF1375">
        <v>1365</v>
      </c>
      <c r="AG1375">
        <v>0.43596588622101756</v>
      </c>
      <c r="AH1375">
        <v>1</v>
      </c>
      <c r="AI1375">
        <v>1</v>
      </c>
      <c r="AJ1375">
        <v>1</v>
      </c>
      <c r="AK1375">
        <v>9.0079940781100543E-2</v>
      </c>
      <c r="AL1375">
        <v>0.23739674348932263</v>
      </c>
      <c r="AM1375">
        <v>1</v>
      </c>
      <c r="AN1375">
        <v>1</v>
      </c>
      <c r="AO1375">
        <v>0.34457210636270852</v>
      </c>
      <c r="AP1375">
        <v>0.45881731988910979</v>
      </c>
      <c r="AQ1375">
        <v>1</v>
      </c>
      <c r="AR1375">
        <v>1</v>
      </c>
      <c r="AS1375">
        <v>9.0079940781100543E-2</v>
      </c>
      <c r="AT1375">
        <v>0.71230088506627121</v>
      </c>
      <c r="AU1375">
        <v>0</v>
      </c>
    </row>
    <row r="1376" spans="4:47" x14ac:dyDescent="0.25">
      <c r="D1376" s="8">
        <v>1372</v>
      </c>
      <c r="E1376" s="8">
        <f t="shared" ca="1" si="145"/>
        <v>0.46943866240625776</v>
      </c>
      <c r="F1376" s="21">
        <f t="shared" ca="1" si="146"/>
        <v>108.73583003490809</v>
      </c>
      <c r="H1376" s="8">
        <v>1372</v>
      </c>
      <c r="I1376" s="21">
        <f t="shared" ca="1" si="147"/>
        <v>0.14697238152766734</v>
      </c>
      <c r="J1376" s="21">
        <f t="shared" ca="1" si="148"/>
        <v>8.2509134184656894</v>
      </c>
      <c r="R1376" s="1"/>
      <c r="AF1376">
        <v>1366</v>
      </c>
      <c r="AG1376">
        <v>1</v>
      </c>
      <c r="AH1376">
        <v>0.88384934972938412</v>
      </c>
      <c r="AI1376">
        <v>0</v>
      </c>
      <c r="AJ1376">
        <v>5.2911023477402827E-2</v>
      </c>
      <c r="AK1376">
        <v>0.63148693222413588</v>
      </c>
      <c r="AL1376">
        <v>1</v>
      </c>
      <c r="AM1376">
        <v>1</v>
      </c>
      <c r="AN1376">
        <v>1</v>
      </c>
      <c r="AO1376">
        <v>0.49010597985834464</v>
      </c>
      <c r="AP1376">
        <v>1</v>
      </c>
      <c r="AQ1376">
        <v>1</v>
      </c>
      <c r="AR1376">
        <v>1</v>
      </c>
      <c r="AS1376">
        <v>0</v>
      </c>
      <c r="AT1376">
        <v>0.75510790901765312</v>
      </c>
      <c r="AU1376">
        <v>1</v>
      </c>
    </row>
    <row r="1377" spans="4:47" x14ac:dyDescent="0.25">
      <c r="D1377" s="8">
        <v>1373</v>
      </c>
      <c r="E1377" s="8">
        <f t="shared" ca="1" si="145"/>
        <v>0.72025924817301346</v>
      </c>
      <c r="F1377" s="21">
        <f t="shared" ca="1" si="146"/>
        <v>53.477406799103356</v>
      </c>
      <c r="H1377" s="8">
        <v>1373</v>
      </c>
      <c r="I1377" s="21">
        <f t="shared" ca="1" si="147"/>
        <v>0.30376151586529765</v>
      </c>
      <c r="J1377" s="21">
        <f t="shared" ca="1" si="148"/>
        <v>6.8127149769886053</v>
      </c>
      <c r="R1377" s="1"/>
      <c r="AF1377">
        <v>1367</v>
      </c>
      <c r="AG1377">
        <v>1</v>
      </c>
      <c r="AH1377">
        <v>1</v>
      </c>
      <c r="AI1377">
        <v>1</v>
      </c>
      <c r="AJ1377">
        <v>0.82780245367563721</v>
      </c>
      <c r="AK1377">
        <v>0.75145268644677521</v>
      </c>
      <c r="AL1377">
        <v>1</v>
      </c>
      <c r="AM1377">
        <v>1</v>
      </c>
      <c r="AN1377">
        <v>1</v>
      </c>
      <c r="AO1377">
        <v>0.81331071470873817</v>
      </c>
      <c r="AP1377">
        <v>0.537406081985072</v>
      </c>
      <c r="AQ1377">
        <v>1</v>
      </c>
      <c r="AR1377">
        <v>1</v>
      </c>
      <c r="AS1377">
        <v>0.537406081985072</v>
      </c>
      <c r="AT1377">
        <v>0.91010415581621518</v>
      </c>
      <c r="AU1377">
        <v>0</v>
      </c>
    </row>
    <row r="1378" spans="4:47" x14ac:dyDescent="0.25">
      <c r="D1378" s="8">
        <v>1374</v>
      </c>
      <c r="E1378" s="8">
        <f t="shared" ca="1" si="145"/>
        <v>0.55115038184193199</v>
      </c>
      <c r="F1378" s="21">
        <f t="shared" ca="1" si="146"/>
        <v>88.781753365047408</v>
      </c>
      <c r="H1378" s="8">
        <v>1374</v>
      </c>
      <c r="I1378" s="21">
        <f t="shared" ca="1" si="147"/>
        <v>0.44478566705169864</v>
      </c>
      <c r="J1378" s="21">
        <f t="shared" ca="1" si="148"/>
        <v>17.347117770342592</v>
      </c>
      <c r="R1378" s="1"/>
      <c r="AF1378">
        <v>1368</v>
      </c>
      <c r="AG1378">
        <v>0.96115636940404303</v>
      </c>
      <c r="AH1378">
        <v>1</v>
      </c>
      <c r="AI1378">
        <v>1</v>
      </c>
      <c r="AJ1378">
        <v>1</v>
      </c>
      <c r="AK1378">
        <v>1</v>
      </c>
      <c r="AL1378">
        <v>1</v>
      </c>
      <c r="AM1378">
        <v>1</v>
      </c>
      <c r="AN1378">
        <v>1</v>
      </c>
      <c r="AO1378">
        <v>1</v>
      </c>
      <c r="AP1378">
        <v>1</v>
      </c>
      <c r="AQ1378">
        <v>1</v>
      </c>
      <c r="AR1378">
        <v>1</v>
      </c>
      <c r="AS1378">
        <v>0.96115636940404303</v>
      </c>
      <c r="AT1378">
        <v>0.99670095192198727</v>
      </c>
      <c r="AU1378">
        <v>0</v>
      </c>
    </row>
    <row r="1379" spans="4:47" x14ac:dyDescent="0.25">
      <c r="D1379" s="8">
        <v>1375</v>
      </c>
      <c r="E1379" s="8">
        <f t="shared" ca="1" si="145"/>
        <v>0.21757136731014393</v>
      </c>
      <c r="F1379" s="21">
        <f t="shared" ca="1" si="146"/>
        <v>197.40755696900175</v>
      </c>
      <c r="H1379" s="8">
        <v>1375</v>
      </c>
      <c r="I1379" s="21">
        <f t="shared" ca="1" si="147"/>
        <v>0.9718766819908482</v>
      </c>
      <c r="J1379" s="21">
        <f t="shared" ca="1" si="148"/>
        <v>74.91402530349626</v>
      </c>
      <c r="R1379" s="1"/>
      <c r="AF1379">
        <v>1369</v>
      </c>
      <c r="AG1379">
        <v>1</v>
      </c>
      <c r="AH1379">
        <v>1</v>
      </c>
      <c r="AI1379">
        <v>1</v>
      </c>
      <c r="AJ1379">
        <v>1</v>
      </c>
      <c r="AK1379">
        <v>1</v>
      </c>
      <c r="AL1379">
        <v>1</v>
      </c>
      <c r="AM1379">
        <v>1</v>
      </c>
      <c r="AN1379">
        <v>0.22389366087314086</v>
      </c>
      <c r="AO1379">
        <v>0.7853654817112935</v>
      </c>
      <c r="AP1379">
        <v>1</v>
      </c>
      <c r="AQ1379">
        <v>1</v>
      </c>
      <c r="AR1379">
        <v>1</v>
      </c>
      <c r="AS1379">
        <v>0.22389366087314086</v>
      </c>
      <c r="AT1379">
        <v>0.91644292585864706</v>
      </c>
      <c r="AU1379">
        <v>0</v>
      </c>
    </row>
    <row r="1380" spans="4:47" x14ac:dyDescent="0.25">
      <c r="D1380" s="8">
        <v>1376</v>
      </c>
      <c r="E1380" s="8">
        <f t="shared" ca="1" si="145"/>
        <v>0.68029064959540608</v>
      </c>
      <c r="F1380" s="21">
        <f t="shared" ca="1" si="146"/>
        <v>61.289194340772198</v>
      </c>
      <c r="H1380" s="8">
        <v>1376</v>
      </c>
      <c r="I1380" s="21">
        <f t="shared" ca="1" si="147"/>
        <v>0.18092703814760225</v>
      </c>
      <c r="J1380" s="21">
        <f t="shared" ca="1" si="148"/>
        <v>4.3811256400762808</v>
      </c>
      <c r="R1380" s="1"/>
      <c r="AF1380">
        <v>1370</v>
      </c>
      <c r="AG1380">
        <v>0.71170474471939327</v>
      </c>
      <c r="AH1380">
        <v>0.10293422841927427</v>
      </c>
      <c r="AI1380">
        <v>0.56041852169977158</v>
      </c>
      <c r="AJ1380">
        <v>1</v>
      </c>
      <c r="AK1380">
        <v>0.28452429864550904</v>
      </c>
      <c r="AL1380">
        <v>0.28313521505867051</v>
      </c>
      <c r="AM1380">
        <v>1</v>
      </c>
      <c r="AN1380">
        <v>0.93814937952289079</v>
      </c>
      <c r="AO1380">
        <v>0.74208223876557899</v>
      </c>
      <c r="AP1380">
        <v>1</v>
      </c>
      <c r="AQ1380">
        <v>1</v>
      </c>
      <c r="AR1380">
        <v>1</v>
      </c>
      <c r="AS1380">
        <v>0.10293422841927427</v>
      </c>
      <c r="AT1380">
        <v>0.72322571861008678</v>
      </c>
      <c r="AU1380">
        <v>0</v>
      </c>
    </row>
    <row r="1381" spans="4:47" x14ac:dyDescent="0.25">
      <c r="D1381" s="8">
        <v>1377</v>
      </c>
      <c r="E1381" s="8">
        <f t="shared" ca="1" si="145"/>
        <v>0.5777336004862671</v>
      </c>
      <c r="F1381" s="21">
        <f t="shared" ca="1" si="146"/>
        <v>82.778206576332039</v>
      </c>
      <c r="H1381" s="8">
        <v>1377</v>
      </c>
      <c r="I1381" s="21">
        <f t="shared" ca="1" si="147"/>
        <v>0.79306962658540403</v>
      </c>
      <c r="J1381" s="21">
        <f t="shared" ca="1" si="148"/>
        <v>44.218628795148824</v>
      </c>
      <c r="R1381" s="1"/>
      <c r="AF1381">
        <v>1371</v>
      </c>
      <c r="AG1381">
        <v>1</v>
      </c>
      <c r="AH1381">
        <v>1</v>
      </c>
      <c r="AI1381">
        <v>0.87923691719286934</v>
      </c>
      <c r="AJ1381">
        <v>0</v>
      </c>
      <c r="AK1381">
        <v>0.20003286618110347</v>
      </c>
      <c r="AL1381">
        <v>0</v>
      </c>
      <c r="AM1381">
        <v>0.54296458086901112</v>
      </c>
      <c r="AN1381">
        <v>1</v>
      </c>
      <c r="AO1381">
        <v>1</v>
      </c>
      <c r="AP1381">
        <v>0.63254539650792607</v>
      </c>
      <c r="AQ1381">
        <v>1</v>
      </c>
      <c r="AR1381">
        <v>1</v>
      </c>
      <c r="AS1381">
        <v>0</v>
      </c>
      <c r="AT1381">
        <v>0.68739225365281698</v>
      </c>
      <c r="AU1381">
        <v>2</v>
      </c>
    </row>
    <row r="1382" spans="4:47" x14ac:dyDescent="0.25">
      <c r="D1382" s="8">
        <v>1378</v>
      </c>
      <c r="E1382" s="8">
        <f t="shared" ca="1" si="145"/>
        <v>0.35914882906357071</v>
      </c>
      <c r="F1382" s="21">
        <f t="shared" ca="1" si="146"/>
        <v>140.69776231429449</v>
      </c>
      <c r="H1382" s="8">
        <v>1378</v>
      </c>
      <c r="I1382" s="21">
        <f t="shared" ca="1" si="147"/>
        <v>0.6727600030077977</v>
      </c>
      <c r="J1382" s="21">
        <f t="shared" ca="1" si="148"/>
        <v>33.830240185046819</v>
      </c>
      <c r="R1382" s="1"/>
      <c r="AF1382">
        <v>1372</v>
      </c>
      <c r="AG1382">
        <v>1</v>
      </c>
      <c r="AH1382">
        <v>1</v>
      </c>
      <c r="AI1382">
        <v>0.50379176074948773</v>
      </c>
      <c r="AJ1382">
        <v>0</v>
      </c>
      <c r="AK1382">
        <v>0.98580490518924635</v>
      </c>
      <c r="AL1382">
        <v>1</v>
      </c>
      <c r="AM1382">
        <v>0.44823187412370197</v>
      </c>
      <c r="AN1382">
        <v>1</v>
      </c>
      <c r="AO1382">
        <v>1</v>
      </c>
      <c r="AP1382">
        <v>1</v>
      </c>
      <c r="AQ1382">
        <v>0.71390918489608646</v>
      </c>
      <c r="AR1382">
        <v>0.47573093845060233</v>
      </c>
      <c r="AS1382">
        <v>0</v>
      </c>
      <c r="AT1382">
        <v>0.75955512159119665</v>
      </c>
      <c r="AU1382">
        <v>1</v>
      </c>
    </row>
    <row r="1383" spans="4:47" x14ac:dyDescent="0.25">
      <c r="D1383" s="8">
        <v>1379</v>
      </c>
      <c r="E1383" s="8">
        <f t="shared" ca="1" si="145"/>
        <v>0.48988911926970224</v>
      </c>
      <c r="F1383" s="21">
        <f t="shared" ca="1" si="146"/>
        <v>103.5015089109812</v>
      </c>
      <c r="H1383" s="8">
        <v>1379</v>
      </c>
      <c r="I1383" s="21">
        <f t="shared" ca="1" si="147"/>
        <v>0.85902047596100484</v>
      </c>
      <c r="J1383" s="21">
        <f t="shared" ca="1" si="148"/>
        <v>51.49361065369223</v>
      </c>
      <c r="R1383" s="1"/>
      <c r="AF1383">
        <v>1373</v>
      </c>
      <c r="AG1383">
        <v>0.39497370445408914</v>
      </c>
      <c r="AH1383">
        <v>1</v>
      </c>
      <c r="AI1383">
        <v>1</v>
      </c>
      <c r="AJ1383">
        <v>0.41016246018819708</v>
      </c>
      <c r="AK1383">
        <v>0.33573325014895677</v>
      </c>
      <c r="AL1383">
        <v>1</v>
      </c>
      <c r="AM1383">
        <v>0.75490762849832183</v>
      </c>
      <c r="AN1383">
        <v>0.96594190332970975</v>
      </c>
      <c r="AO1383">
        <v>1</v>
      </c>
      <c r="AP1383">
        <v>1</v>
      </c>
      <c r="AQ1383">
        <v>1</v>
      </c>
      <c r="AR1383">
        <v>1</v>
      </c>
      <c r="AS1383">
        <v>0.33573325014895677</v>
      </c>
      <c r="AT1383">
        <v>0.82000856132879263</v>
      </c>
      <c r="AU1383">
        <v>0</v>
      </c>
    </row>
    <row r="1384" spans="4:47" x14ac:dyDescent="0.25">
      <c r="D1384" s="8">
        <v>1380</v>
      </c>
      <c r="E1384" s="8">
        <f t="shared" ca="1" si="145"/>
        <v>0.1020567458207956</v>
      </c>
      <c r="F1384" s="21">
        <f t="shared" ca="1" si="146"/>
        <v>278.05942214753514</v>
      </c>
      <c r="H1384" s="8">
        <v>1380</v>
      </c>
      <c r="I1384" s="21">
        <f t="shared" ca="1" si="147"/>
        <v>0.52420448523530927</v>
      </c>
      <c r="J1384" s="21">
        <f t="shared" ca="1" si="148"/>
        <v>22.956485288328754</v>
      </c>
      <c r="R1384" s="1"/>
      <c r="AF1384">
        <v>1374</v>
      </c>
      <c r="AG1384">
        <v>0.76444988708634254</v>
      </c>
      <c r="AH1384">
        <v>1</v>
      </c>
      <c r="AI1384">
        <v>1</v>
      </c>
      <c r="AJ1384">
        <v>1</v>
      </c>
      <c r="AK1384">
        <v>1</v>
      </c>
      <c r="AL1384">
        <v>1</v>
      </c>
      <c r="AM1384">
        <v>0.61452007915889428</v>
      </c>
      <c r="AN1384">
        <v>0</v>
      </c>
      <c r="AO1384">
        <v>0.25912144294270545</v>
      </c>
      <c r="AP1384">
        <v>0.91890758604483469</v>
      </c>
      <c r="AQ1384">
        <v>0.23073599470444606</v>
      </c>
      <c r="AR1384">
        <v>1</v>
      </c>
      <c r="AS1384">
        <v>0</v>
      </c>
      <c r="AT1384">
        <v>0.73131486917919664</v>
      </c>
      <c r="AU1384">
        <v>1</v>
      </c>
    </row>
    <row r="1385" spans="4:47" x14ac:dyDescent="0.25">
      <c r="D1385" s="8">
        <v>1381</v>
      </c>
      <c r="E1385" s="8">
        <f t="shared" ca="1" si="145"/>
        <v>0.87869325736669557</v>
      </c>
      <c r="F1385" s="21">
        <f t="shared" ca="1" si="146"/>
        <v>24.233790249068097</v>
      </c>
      <c r="H1385" s="8">
        <v>1381</v>
      </c>
      <c r="I1385" s="21">
        <f t="shared" ca="1" si="147"/>
        <v>0.24050516091442442</v>
      </c>
      <c r="J1385" s="21">
        <f t="shared" ca="1" si="148"/>
        <v>1.4419788132757567</v>
      </c>
      <c r="R1385" s="1"/>
      <c r="AF1385">
        <v>1375</v>
      </c>
      <c r="AG1385">
        <v>1</v>
      </c>
      <c r="AH1385">
        <v>1</v>
      </c>
      <c r="AI1385">
        <v>0.34174388464452932</v>
      </c>
      <c r="AJ1385">
        <v>0.60965201055829921</v>
      </c>
      <c r="AK1385">
        <v>0</v>
      </c>
      <c r="AL1385">
        <v>0</v>
      </c>
      <c r="AM1385">
        <v>0.53426473168374577</v>
      </c>
      <c r="AN1385">
        <v>1</v>
      </c>
      <c r="AO1385">
        <v>1</v>
      </c>
      <c r="AP1385">
        <v>1</v>
      </c>
      <c r="AQ1385">
        <v>0.77796438047904914</v>
      </c>
      <c r="AR1385">
        <v>0.59865671337977422</v>
      </c>
      <c r="AS1385">
        <v>0</v>
      </c>
      <c r="AT1385">
        <v>0.65299484096457527</v>
      </c>
      <c r="AU1385">
        <v>2</v>
      </c>
    </row>
    <row r="1386" spans="4:47" x14ac:dyDescent="0.25">
      <c r="D1386" s="8">
        <v>1382</v>
      </c>
      <c r="E1386" s="8">
        <f t="shared" ca="1" si="145"/>
        <v>0.61253120747012979</v>
      </c>
      <c r="F1386" s="21">
        <f t="shared" ca="1" si="146"/>
        <v>75.214703990521627</v>
      </c>
      <c r="H1386" s="8">
        <v>1382</v>
      </c>
      <c r="I1386" s="21">
        <f t="shared" ca="1" si="147"/>
        <v>0.97642744576923735</v>
      </c>
      <c r="J1386" s="21">
        <f t="shared" ca="1" si="148"/>
        <v>77.046803154966057</v>
      </c>
      <c r="R1386" s="1"/>
      <c r="AF1386">
        <v>1376</v>
      </c>
      <c r="AG1386">
        <v>0.85401912808564728</v>
      </c>
      <c r="AH1386">
        <v>0.48602844467028</v>
      </c>
      <c r="AI1386">
        <v>0</v>
      </c>
      <c r="AJ1386">
        <v>0.20403019211880746</v>
      </c>
      <c r="AK1386">
        <v>1</v>
      </c>
      <c r="AL1386">
        <v>1</v>
      </c>
      <c r="AM1386">
        <v>1</v>
      </c>
      <c r="AN1386">
        <v>0.5079518376310701</v>
      </c>
      <c r="AO1386">
        <v>1</v>
      </c>
      <c r="AP1386">
        <v>1</v>
      </c>
      <c r="AQ1386">
        <v>8.286047450601472E-2</v>
      </c>
      <c r="AR1386">
        <v>0.89218834720926565</v>
      </c>
      <c r="AS1386">
        <v>0</v>
      </c>
      <c r="AT1386">
        <v>0.67149165794580268</v>
      </c>
      <c r="AU1386">
        <v>1</v>
      </c>
    </row>
    <row r="1387" spans="4:47" x14ac:dyDescent="0.25">
      <c r="D1387" s="8">
        <v>1383</v>
      </c>
      <c r="E1387" s="8">
        <f t="shared" ca="1" si="145"/>
        <v>0.18909687269874753</v>
      </c>
      <c r="F1387" s="21">
        <f t="shared" ca="1" si="146"/>
        <v>212.73646370063724</v>
      </c>
      <c r="H1387" s="8">
        <v>1383</v>
      </c>
      <c r="I1387" s="21">
        <f t="shared" ca="1" si="147"/>
        <v>0.47088210186497881</v>
      </c>
      <c r="J1387" s="21">
        <f t="shared" ca="1" si="148"/>
        <v>19.196540412162761</v>
      </c>
      <c r="R1387" s="1"/>
      <c r="AF1387">
        <v>1377</v>
      </c>
      <c r="AG1387">
        <v>1</v>
      </c>
      <c r="AH1387">
        <v>4.2677479524042737E-2</v>
      </c>
      <c r="AI1387">
        <v>0</v>
      </c>
      <c r="AJ1387">
        <v>0.57539076286702762</v>
      </c>
      <c r="AK1387">
        <v>1</v>
      </c>
      <c r="AL1387">
        <v>1</v>
      </c>
      <c r="AM1387">
        <v>1</v>
      </c>
      <c r="AN1387">
        <v>1</v>
      </c>
      <c r="AO1387">
        <v>1</v>
      </c>
      <c r="AP1387">
        <v>1</v>
      </c>
      <c r="AQ1387">
        <v>0.27643064164537162</v>
      </c>
      <c r="AR1387">
        <v>1</v>
      </c>
      <c r="AS1387">
        <v>0</v>
      </c>
      <c r="AT1387">
        <v>0.74725920975902782</v>
      </c>
      <c r="AU1387">
        <v>1</v>
      </c>
    </row>
    <row r="1388" spans="4:47" x14ac:dyDescent="0.25">
      <c r="D1388" s="8">
        <v>1384</v>
      </c>
      <c r="E1388" s="8">
        <f t="shared" ca="1" si="145"/>
        <v>0.60750601307734375</v>
      </c>
      <c r="F1388" s="21">
        <f t="shared" ca="1" si="146"/>
        <v>76.287868747166257</v>
      </c>
      <c r="H1388" s="8">
        <v>1384</v>
      </c>
      <c r="I1388" s="21">
        <f t="shared" ca="1" si="147"/>
        <v>0.62383669754207327</v>
      </c>
      <c r="J1388" s="21">
        <f t="shared" ca="1" si="148"/>
        <v>30.120537777565772</v>
      </c>
      <c r="R1388" s="1"/>
      <c r="AF1388">
        <v>1378</v>
      </c>
      <c r="AG1388">
        <v>1</v>
      </c>
      <c r="AH1388">
        <v>1</v>
      </c>
      <c r="AI1388">
        <v>1</v>
      </c>
      <c r="AJ1388">
        <v>1</v>
      </c>
      <c r="AK1388">
        <v>1</v>
      </c>
      <c r="AL1388">
        <v>1</v>
      </c>
      <c r="AM1388">
        <v>1</v>
      </c>
      <c r="AN1388">
        <v>0.56674789507204903</v>
      </c>
      <c r="AO1388">
        <v>0.18372654502503186</v>
      </c>
      <c r="AP1388">
        <v>0.51754656784103115</v>
      </c>
      <c r="AQ1388">
        <v>0.84011587730637982</v>
      </c>
      <c r="AR1388">
        <v>1</v>
      </c>
      <c r="AS1388">
        <v>0.18372654502503186</v>
      </c>
      <c r="AT1388">
        <v>0.8419956192335557</v>
      </c>
      <c r="AU1388">
        <v>0</v>
      </c>
    </row>
    <row r="1389" spans="4:47" x14ac:dyDescent="0.25">
      <c r="D1389" s="8">
        <v>1385</v>
      </c>
      <c r="E1389" s="8">
        <f t="shared" ca="1" si="145"/>
        <v>0.23908935440556278</v>
      </c>
      <c r="F1389" s="21">
        <f t="shared" ca="1" si="146"/>
        <v>186.9825518088073</v>
      </c>
      <c r="H1389" s="8">
        <v>1385</v>
      </c>
      <c r="I1389" s="21">
        <f t="shared" ca="1" si="147"/>
        <v>0.60142255987596116</v>
      </c>
      <c r="J1389" s="21">
        <f t="shared" ca="1" si="148"/>
        <v>28.474960568495792</v>
      </c>
      <c r="R1389" s="1"/>
      <c r="AF1389">
        <v>1379</v>
      </c>
      <c r="AG1389">
        <v>1</v>
      </c>
      <c r="AH1389">
        <v>1</v>
      </c>
      <c r="AI1389">
        <v>1</v>
      </c>
      <c r="AJ1389">
        <v>1</v>
      </c>
      <c r="AK1389">
        <v>1</v>
      </c>
      <c r="AL1389">
        <v>1</v>
      </c>
      <c r="AM1389">
        <v>1</v>
      </c>
      <c r="AN1389">
        <v>1</v>
      </c>
      <c r="AO1389">
        <v>6.79309888764692E-2</v>
      </c>
      <c r="AP1389">
        <v>0.27490775699369541</v>
      </c>
      <c r="AQ1389">
        <v>1</v>
      </c>
      <c r="AR1389">
        <v>1</v>
      </c>
      <c r="AS1389">
        <v>6.79309888764692E-2</v>
      </c>
      <c r="AT1389">
        <v>0.8618084113235579</v>
      </c>
      <c r="AU1389">
        <v>0</v>
      </c>
    </row>
    <row r="1390" spans="4:47" x14ac:dyDescent="0.25">
      <c r="D1390" s="8">
        <v>1386</v>
      </c>
      <c r="E1390" s="8">
        <f t="shared" ca="1" si="145"/>
        <v>0.43713860188707465</v>
      </c>
      <c r="F1390" s="21">
        <f t="shared" ca="1" si="146"/>
        <v>117.38935416039999</v>
      </c>
      <c r="H1390" s="8">
        <v>1386</v>
      </c>
      <c r="I1390" s="21">
        <f t="shared" ca="1" si="147"/>
        <v>0.70728615408563766</v>
      </c>
      <c r="J1390" s="21">
        <f t="shared" ca="1" si="148"/>
        <v>36.582887811199058</v>
      </c>
      <c r="R1390" s="1"/>
      <c r="AF1390">
        <v>1380</v>
      </c>
      <c r="AG1390">
        <v>0.36184481274000474</v>
      </c>
      <c r="AH1390">
        <v>0.90076785075663268</v>
      </c>
      <c r="AI1390">
        <v>1</v>
      </c>
      <c r="AJ1390">
        <v>0.13981263857737455</v>
      </c>
      <c r="AK1390">
        <v>1</v>
      </c>
      <c r="AL1390">
        <v>1</v>
      </c>
      <c r="AM1390">
        <v>0.39675156100213738</v>
      </c>
      <c r="AN1390">
        <v>0.63898430639763382</v>
      </c>
      <c r="AO1390">
        <v>1</v>
      </c>
      <c r="AP1390">
        <v>1</v>
      </c>
      <c r="AQ1390">
        <v>1</v>
      </c>
      <c r="AR1390">
        <v>1</v>
      </c>
      <c r="AS1390">
        <v>0.13981263857737455</v>
      </c>
      <c r="AT1390">
        <v>0.78559145222695892</v>
      </c>
      <c r="AU1390">
        <v>0</v>
      </c>
    </row>
    <row r="1391" spans="4:47" x14ac:dyDescent="0.25">
      <c r="D1391" s="8">
        <v>1387</v>
      </c>
      <c r="E1391" s="8">
        <f t="shared" ca="1" si="145"/>
        <v>0.44457086652274869</v>
      </c>
      <c r="F1391" s="21">
        <f t="shared" ca="1" si="146"/>
        <v>115.3532889828551</v>
      </c>
      <c r="H1391" s="8">
        <v>1387</v>
      </c>
      <c r="I1391" s="21">
        <f t="shared" ca="1" si="147"/>
        <v>3.2045558855358314E-2</v>
      </c>
      <c r="J1391" s="21">
        <f t="shared" ca="1" si="148"/>
        <v>30.79565079231385</v>
      </c>
      <c r="R1391" s="1"/>
      <c r="AF1391">
        <v>1381</v>
      </c>
      <c r="AG1391">
        <v>1</v>
      </c>
      <c r="AH1391">
        <v>1</v>
      </c>
      <c r="AI1391">
        <v>1</v>
      </c>
      <c r="AJ1391">
        <v>1</v>
      </c>
      <c r="AK1391">
        <v>1</v>
      </c>
      <c r="AL1391">
        <v>1</v>
      </c>
      <c r="AM1391">
        <v>1</v>
      </c>
      <c r="AN1391">
        <v>1</v>
      </c>
      <c r="AO1391">
        <v>1</v>
      </c>
      <c r="AP1391">
        <v>1</v>
      </c>
      <c r="AQ1391">
        <v>0.27233107126521644</v>
      </c>
      <c r="AR1391">
        <v>1</v>
      </c>
      <c r="AS1391">
        <v>0.27233107126521644</v>
      </c>
      <c r="AT1391">
        <v>0.9401915948985109</v>
      </c>
      <c r="AU1391">
        <v>0</v>
      </c>
    </row>
    <row r="1392" spans="4:47" x14ac:dyDescent="0.25">
      <c r="D1392" s="8">
        <v>1388</v>
      </c>
      <c r="E1392" s="8">
        <f t="shared" ca="1" si="145"/>
        <v>0.68203474632472361</v>
      </c>
      <c r="F1392" s="21">
        <f t="shared" ca="1" si="146"/>
        <v>60.942757310239216</v>
      </c>
      <c r="H1392" s="8">
        <v>1388</v>
      </c>
      <c r="I1392" s="21">
        <f t="shared" ca="1" si="147"/>
        <v>0.40173886237234036</v>
      </c>
      <c r="J1392" s="21">
        <f t="shared" ca="1" si="148"/>
        <v>14.255033377943565</v>
      </c>
      <c r="R1392" s="1"/>
      <c r="AF1392">
        <v>1382</v>
      </c>
      <c r="AG1392">
        <v>0.97789432836350076</v>
      </c>
      <c r="AH1392">
        <v>0</v>
      </c>
      <c r="AI1392">
        <v>0.26883970868713675</v>
      </c>
      <c r="AJ1392">
        <v>1</v>
      </c>
      <c r="AK1392">
        <v>0.63962547857954632</v>
      </c>
      <c r="AL1392">
        <v>1</v>
      </c>
      <c r="AM1392">
        <v>1</v>
      </c>
      <c r="AN1392">
        <v>0.75133223998014842</v>
      </c>
      <c r="AO1392">
        <v>1</v>
      </c>
      <c r="AP1392">
        <v>0.6944575089000864</v>
      </c>
      <c r="AQ1392">
        <v>1</v>
      </c>
      <c r="AR1392">
        <v>1</v>
      </c>
      <c r="AS1392">
        <v>0</v>
      </c>
      <c r="AT1392">
        <v>0.78163459506800814</v>
      </c>
      <c r="AU1392">
        <v>1</v>
      </c>
    </row>
    <row r="1393" spans="4:47" x14ac:dyDescent="0.25">
      <c r="D1393" s="8">
        <v>1389</v>
      </c>
      <c r="E1393" s="8">
        <f t="shared" ca="1" si="145"/>
        <v>0.9229337779972423</v>
      </c>
      <c r="F1393" s="21">
        <f t="shared" ca="1" si="146"/>
        <v>16.145109505227161</v>
      </c>
      <c r="H1393" s="8">
        <v>1389</v>
      </c>
      <c r="I1393" s="21">
        <f t="shared" ca="1" si="147"/>
        <v>0.16198789507316391</v>
      </c>
      <c r="J1393" s="21">
        <f t="shared" ca="1" si="148"/>
        <v>6.4747847951810726</v>
      </c>
      <c r="R1393" s="1"/>
      <c r="AF1393">
        <v>1383</v>
      </c>
      <c r="AG1393">
        <v>0.85542007405878862</v>
      </c>
      <c r="AH1393">
        <v>0</v>
      </c>
      <c r="AI1393">
        <v>0</v>
      </c>
      <c r="AJ1393">
        <v>0.26652647826825465</v>
      </c>
      <c r="AK1393">
        <v>1</v>
      </c>
      <c r="AL1393">
        <v>1</v>
      </c>
      <c r="AM1393">
        <v>0.61838508386966662</v>
      </c>
      <c r="AN1393">
        <v>1</v>
      </c>
      <c r="AO1393">
        <v>1</v>
      </c>
      <c r="AP1393">
        <v>0.54728725266332112</v>
      </c>
      <c r="AQ1393">
        <v>0.86294751900738143</v>
      </c>
      <c r="AR1393">
        <v>1</v>
      </c>
      <c r="AS1393">
        <v>0</v>
      </c>
      <c r="AT1393">
        <v>0.68366598533318945</v>
      </c>
      <c r="AU1393">
        <v>2</v>
      </c>
    </row>
    <row r="1394" spans="4:47" x14ac:dyDescent="0.25">
      <c r="D1394" s="8">
        <v>1390</v>
      </c>
      <c r="E1394" s="8">
        <f t="shared" ca="1" si="145"/>
        <v>0.35151085201123078</v>
      </c>
      <c r="F1394" s="21">
        <f t="shared" ca="1" si="146"/>
        <v>143.2044108975864</v>
      </c>
      <c r="H1394" s="8">
        <v>1390</v>
      </c>
      <c r="I1394" s="21">
        <f t="shared" ca="1" si="147"/>
        <v>0.21636520177153662</v>
      </c>
      <c r="J1394" s="21">
        <f t="shared" ca="1" si="148"/>
        <v>0.80253218904777412</v>
      </c>
      <c r="R1394" s="1"/>
      <c r="AF1394">
        <v>1384</v>
      </c>
      <c r="AG1394">
        <v>1</v>
      </c>
      <c r="AH1394">
        <v>1</v>
      </c>
      <c r="AI1394">
        <v>1</v>
      </c>
      <c r="AJ1394">
        <v>1</v>
      </c>
      <c r="AK1394">
        <v>1</v>
      </c>
      <c r="AL1394">
        <v>0.79591888551343193</v>
      </c>
      <c r="AM1394">
        <v>1</v>
      </c>
      <c r="AN1394">
        <v>1</v>
      </c>
      <c r="AO1394">
        <v>1</v>
      </c>
      <c r="AP1394">
        <v>0.16536669686202884</v>
      </c>
      <c r="AQ1394">
        <v>0.30003517882263014</v>
      </c>
      <c r="AR1394">
        <v>1</v>
      </c>
      <c r="AS1394">
        <v>0.16536669686202884</v>
      </c>
      <c r="AT1394">
        <v>0.8548081905008349</v>
      </c>
      <c r="AU1394">
        <v>0</v>
      </c>
    </row>
    <row r="1395" spans="4:47" x14ac:dyDescent="0.25">
      <c r="D1395" s="8">
        <v>1391</v>
      </c>
      <c r="E1395" s="8">
        <f t="shared" ca="1" si="145"/>
        <v>0.96886344107333056</v>
      </c>
      <c r="F1395" s="21">
        <f t="shared" ca="1" si="146"/>
        <v>7.3214601866913176</v>
      </c>
      <c r="H1395" s="8">
        <v>1391</v>
      </c>
      <c r="I1395" s="21">
        <f t="shared" ca="1" si="147"/>
        <v>5.9195021309285889E-2</v>
      </c>
      <c r="J1395" s="21">
        <f t="shared" ca="1" si="148"/>
        <v>22.644556422178951</v>
      </c>
      <c r="R1395" s="1"/>
      <c r="AF1395">
        <v>1385</v>
      </c>
      <c r="AG1395">
        <v>7.2875540183890877E-2</v>
      </c>
      <c r="AH1395">
        <v>0</v>
      </c>
      <c r="AI1395">
        <v>0.25542493923046183</v>
      </c>
      <c r="AJ1395">
        <v>1</v>
      </c>
      <c r="AK1395">
        <v>1</v>
      </c>
      <c r="AL1395">
        <v>1</v>
      </c>
      <c r="AM1395">
        <v>1</v>
      </c>
      <c r="AN1395">
        <v>1</v>
      </c>
      <c r="AO1395">
        <v>0.68518280611873095</v>
      </c>
      <c r="AP1395">
        <v>0</v>
      </c>
      <c r="AQ1395">
        <v>0.30261342882343645</v>
      </c>
      <c r="AR1395">
        <v>1</v>
      </c>
      <c r="AS1395">
        <v>0</v>
      </c>
      <c r="AT1395">
        <v>0.61318137509619164</v>
      </c>
      <c r="AU1395">
        <v>2</v>
      </c>
    </row>
    <row r="1396" spans="4:47" x14ac:dyDescent="0.25">
      <c r="D1396" s="8">
        <v>1392</v>
      </c>
      <c r="E1396" s="8">
        <f t="shared" ca="1" si="145"/>
        <v>0.58746247802387375</v>
      </c>
      <c r="F1396" s="21">
        <f t="shared" ca="1" si="146"/>
        <v>80.631554182713074</v>
      </c>
      <c r="H1396" s="8">
        <v>1392</v>
      </c>
      <c r="I1396" s="21">
        <f t="shared" ca="1" si="147"/>
        <v>0.73033702657925603</v>
      </c>
      <c r="J1396" s="21">
        <f t="shared" ca="1" si="148"/>
        <v>38.504406049041222</v>
      </c>
      <c r="R1396" s="1"/>
      <c r="AF1396">
        <v>1386</v>
      </c>
      <c r="AG1396">
        <v>0.80545292157424431</v>
      </c>
      <c r="AH1396">
        <v>1</v>
      </c>
      <c r="AI1396">
        <v>1</v>
      </c>
      <c r="AJ1396">
        <v>1</v>
      </c>
      <c r="AK1396">
        <v>1</v>
      </c>
      <c r="AL1396">
        <v>0.55922615378440244</v>
      </c>
      <c r="AM1396">
        <v>0.15349242360600562</v>
      </c>
      <c r="AN1396">
        <v>1</v>
      </c>
      <c r="AO1396">
        <v>1</v>
      </c>
      <c r="AP1396">
        <v>1</v>
      </c>
      <c r="AQ1396">
        <v>1</v>
      </c>
      <c r="AR1396">
        <v>1</v>
      </c>
      <c r="AS1396">
        <v>0.15349242360600562</v>
      </c>
      <c r="AT1396">
        <v>0.87535367209347892</v>
      </c>
      <c r="AU1396">
        <v>0</v>
      </c>
    </row>
    <row r="1397" spans="4:47" x14ac:dyDescent="0.25">
      <c r="D1397" s="8">
        <v>1393</v>
      </c>
      <c r="E1397" s="8">
        <f t="shared" ca="1" si="145"/>
        <v>0.95301359173388134</v>
      </c>
      <c r="F1397" s="21">
        <f t="shared" ca="1" si="146"/>
        <v>10.459768383803789</v>
      </c>
      <c r="H1397" s="8">
        <v>1393</v>
      </c>
      <c r="I1397" s="21">
        <f t="shared" ca="1" si="147"/>
        <v>0.25112171015206519</v>
      </c>
      <c r="J1397" s="21">
        <f t="shared" ca="1" si="148"/>
        <v>2.3896685180719643</v>
      </c>
      <c r="R1397" s="1"/>
      <c r="AF1397">
        <v>1387</v>
      </c>
      <c r="AG1397">
        <v>1</v>
      </c>
      <c r="AH1397">
        <v>1</v>
      </c>
      <c r="AI1397">
        <v>1</v>
      </c>
      <c r="AJ1397">
        <v>1</v>
      </c>
      <c r="AK1397">
        <v>1</v>
      </c>
      <c r="AL1397">
        <v>1</v>
      </c>
      <c r="AM1397">
        <v>0.74432073158729306</v>
      </c>
      <c r="AN1397">
        <v>0.6881239820373124</v>
      </c>
      <c r="AO1397">
        <v>1</v>
      </c>
      <c r="AP1397">
        <v>0.62005136137280892</v>
      </c>
      <c r="AQ1397">
        <v>0</v>
      </c>
      <c r="AR1397">
        <v>0.91925290263973314</v>
      </c>
      <c r="AS1397">
        <v>0</v>
      </c>
      <c r="AT1397">
        <v>0.83047731042945638</v>
      </c>
      <c r="AU1397">
        <v>1</v>
      </c>
    </row>
    <row r="1398" spans="4:47" x14ac:dyDescent="0.25">
      <c r="D1398" s="8">
        <v>1394</v>
      </c>
      <c r="E1398" s="8">
        <f t="shared" ca="1" si="145"/>
        <v>3.8720095044755043E-2</v>
      </c>
      <c r="F1398" s="21">
        <f t="shared" ca="1" si="146"/>
        <v>375.6603133014778</v>
      </c>
      <c r="H1398" s="8">
        <v>1394</v>
      </c>
      <c r="I1398" s="21">
        <f t="shared" ca="1" si="147"/>
        <v>1.28960664403307E-2</v>
      </c>
      <c r="J1398" s="21">
        <f t="shared" ca="1" si="148"/>
        <v>41.414835000070688</v>
      </c>
      <c r="R1398" s="1"/>
      <c r="AF1398">
        <v>1388</v>
      </c>
      <c r="AG1398">
        <v>0.64120406139878583</v>
      </c>
      <c r="AH1398">
        <v>1</v>
      </c>
      <c r="AI1398">
        <v>1</v>
      </c>
      <c r="AJ1398">
        <v>0.8260140156931205</v>
      </c>
      <c r="AK1398">
        <v>0.38896909589088718</v>
      </c>
      <c r="AL1398">
        <v>1</v>
      </c>
      <c r="AM1398">
        <v>1</v>
      </c>
      <c r="AN1398">
        <v>1</v>
      </c>
      <c r="AO1398">
        <v>1</v>
      </c>
      <c r="AP1398">
        <v>1</v>
      </c>
      <c r="AQ1398">
        <v>0.26325189624719009</v>
      </c>
      <c r="AR1398">
        <v>0.8861457734716579</v>
      </c>
      <c r="AS1398">
        <v>0.26325189624719009</v>
      </c>
      <c r="AT1398">
        <v>0.83310647729263176</v>
      </c>
      <c r="AU1398">
        <v>0</v>
      </c>
    </row>
    <row r="1399" spans="4:47" x14ac:dyDescent="0.25">
      <c r="D1399" s="8">
        <v>1395</v>
      </c>
      <c r="E1399" s="8">
        <f t="shared" ca="1" si="145"/>
        <v>8.5499021279095144E-3</v>
      </c>
      <c r="F1399" s="21">
        <f t="shared" ca="1" si="146"/>
        <v>519.57408878535341</v>
      </c>
      <c r="H1399" s="8">
        <v>1395</v>
      </c>
      <c r="I1399" s="21">
        <f t="shared" ca="1" si="147"/>
        <v>0.49015894364793566</v>
      </c>
      <c r="J1399" s="21">
        <f t="shared" ca="1" si="148"/>
        <v>20.556533056959662</v>
      </c>
      <c r="R1399" s="1"/>
      <c r="AF1399">
        <v>1389</v>
      </c>
      <c r="AG1399">
        <v>0.9489695996840789</v>
      </c>
      <c r="AH1399">
        <v>1</v>
      </c>
      <c r="AI1399">
        <v>1</v>
      </c>
      <c r="AJ1399">
        <v>1</v>
      </c>
      <c r="AK1399">
        <v>1</v>
      </c>
      <c r="AL1399">
        <v>0.58762976294892721</v>
      </c>
      <c r="AM1399">
        <v>0.66627187138792288</v>
      </c>
      <c r="AN1399">
        <v>1</v>
      </c>
      <c r="AO1399">
        <v>1</v>
      </c>
      <c r="AP1399">
        <v>0.43652781006300845</v>
      </c>
      <c r="AQ1399">
        <v>1</v>
      </c>
      <c r="AR1399">
        <v>1</v>
      </c>
      <c r="AS1399">
        <v>0.43652781006300845</v>
      </c>
      <c r="AT1399">
        <v>0.88557189206480313</v>
      </c>
      <c r="AU1399">
        <v>0</v>
      </c>
    </row>
    <row r="1400" spans="4:47" x14ac:dyDescent="0.25">
      <c r="D1400" s="8">
        <v>1396</v>
      </c>
      <c r="E1400" s="8">
        <f t="shared" ca="1" si="145"/>
        <v>0.78226779722114692</v>
      </c>
      <c r="F1400" s="21">
        <f t="shared" ca="1" si="146"/>
        <v>41.796901086554989</v>
      </c>
      <c r="H1400" s="8">
        <v>1396</v>
      </c>
      <c r="I1400" s="21">
        <f t="shared" ca="1" si="147"/>
        <v>0.25868348635926508</v>
      </c>
      <c r="J1400" s="21">
        <f t="shared" ca="1" si="148"/>
        <v>3.0517719986503948</v>
      </c>
      <c r="R1400" s="1"/>
      <c r="AF1400">
        <v>1390</v>
      </c>
      <c r="AG1400">
        <v>1</v>
      </c>
      <c r="AH1400">
        <v>1</v>
      </c>
      <c r="AI1400">
        <v>0.32433493417028653</v>
      </c>
      <c r="AJ1400">
        <v>0.49492457999634404</v>
      </c>
      <c r="AK1400">
        <v>1</v>
      </c>
      <c r="AL1400">
        <v>0.10336070188398784</v>
      </c>
      <c r="AM1400">
        <v>0.13386162663124607</v>
      </c>
      <c r="AN1400">
        <v>1</v>
      </c>
      <c r="AO1400">
        <v>1</v>
      </c>
      <c r="AP1400">
        <v>1</v>
      </c>
      <c r="AQ1400">
        <v>1</v>
      </c>
      <c r="AR1400">
        <v>1</v>
      </c>
      <c r="AS1400">
        <v>0.10336070188398784</v>
      </c>
      <c r="AT1400">
        <v>0.75384288175686975</v>
      </c>
      <c r="AU1400">
        <v>0</v>
      </c>
    </row>
    <row r="1401" spans="4:47" x14ac:dyDescent="0.25">
      <c r="D1401" s="8">
        <v>1397</v>
      </c>
      <c r="E1401" s="8">
        <f t="shared" ca="1" si="145"/>
        <v>7.2894239239567282E-2</v>
      </c>
      <c r="F1401" s="21">
        <f t="shared" ca="1" si="146"/>
        <v>312.54551006992887</v>
      </c>
      <c r="H1401" s="8">
        <v>1397</v>
      </c>
      <c r="I1401" s="21">
        <f t="shared" ca="1" si="147"/>
        <v>0.68745343391702607</v>
      </c>
      <c r="J1401" s="21">
        <f t="shared" ca="1" si="148"/>
        <v>34.985466456919568</v>
      </c>
      <c r="R1401" s="1"/>
      <c r="AF1401">
        <v>1391</v>
      </c>
      <c r="AG1401">
        <v>0.93845638686405197</v>
      </c>
      <c r="AH1401">
        <v>0.2526163430798728</v>
      </c>
      <c r="AI1401">
        <v>0</v>
      </c>
      <c r="AJ1401">
        <v>0</v>
      </c>
      <c r="AK1401">
        <v>0.60095213038303263</v>
      </c>
      <c r="AL1401">
        <v>1</v>
      </c>
      <c r="AM1401">
        <v>1</v>
      </c>
      <c r="AN1401">
        <v>1</v>
      </c>
      <c r="AO1401">
        <v>1</v>
      </c>
      <c r="AP1401">
        <v>1</v>
      </c>
      <c r="AQ1401">
        <v>1</v>
      </c>
      <c r="AR1401">
        <v>1</v>
      </c>
      <c r="AS1401">
        <v>0</v>
      </c>
      <c r="AT1401">
        <v>0.73642444285177</v>
      </c>
      <c r="AU1401">
        <v>2</v>
      </c>
    </row>
    <row r="1402" spans="4:47" x14ac:dyDescent="0.25">
      <c r="D1402" s="8">
        <v>1398</v>
      </c>
      <c r="E1402" s="8">
        <f t="shared" ca="1" si="145"/>
        <v>0.30901726472308033</v>
      </c>
      <c r="F1402" s="21">
        <f t="shared" ca="1" si="146"/>
        <v>158.07285006162334</v>
      </c>
      <c r="H1402" s="8">
        <v>1398</v>
      </c>
      <c r="I1402" s="21">
        <f t="shared" ca="1" si="147"/>
        <v>0.32744628646477048</v>
      </c>
      <c r="J1402" s="21">
        <f t="shared" ca="1" si="148"/>
        <v>8.6858238932899141</v>
      </c>
      <c r="R1402" s="1"/>
      <c r="AF1402">
        <v>1392</v>
      </c>
      <c r="AG1402">
        <v>0.29672077632834948</v>
      </c>
      <c r="AH1402">
        <v>0.39027536927980172</v>
      </c>
      <c r="AI1402">
        <v>0.20735027027295738</v>
      </c>
      <c r="AJ1402">
        <v>1</v>
      </c>
      <c r="AK1402">
        <v>0.28047467674121201</v>
      </c>
      <c r="AL1402">
        <v>1</v>
      </c>
      <c r="AM1402">
        <v>1</v>
      </c>
      <c r="AN1402">
        <v>1</v>
      </c>
      <c r="AO1402">
        <v>1</v>
      </c>
      <c r="AP1402">
        <v>1</v>
      </c>
      <c r="AQ1402">
        <v>1</v>
      </c>
      <c r="AR1402">
        <v>1</v>
      </c>
      <c r="AS1402">
        <v>0.20735027027295738</v>
      </c>
      <c r="AT1402">
        <v>0.76506473359850014</v>
      </c>
      <c r="AU1402">
        <v>0</v>
      </c>
    </row>
    <row r="1403" spans="4:47" x14ac:dyDescent="0.25">
      <c r="D1403" s="8">
        <v>1399</v>
      </c>
      <c r="E1403" s="8">
        <f t="shared" ca="1" si="145"/>
        <v>8.0973561971269703E-2</v>
      </c>
      <c r="F1403" s="21">
        <f t="shared" ca="1" si="146"/>
        <v>301.84925126077121</v>
      </c>
      <c r="H1403" s="8">
        <v>1399</v>
      </c>
      <c r="I1403" s="21">
        <f t="shared" ca="1" si="147"/>
        <v>2.85004779708673E-2</v>
      </c>
      <c r="J1403" s="21">
        <f t="shared" ca="1" si="148"/>
        <v>32.250532180810161</v>
      </c>
      <c r="R1403" s="1"/>
      <c r="AF1403">
        <v>1393</v>
      </c>
      <c r="AG1403">
        <v>1</v>
      </c>
      <c r="AH1403">
        <v>0.45344054195577754</v>
      </c>
      <c r="AI1403">
        <v>0.81422268594577607</v>
      </c>
      <c r="AJ1403">
        <v>1</v>
      </c>
      <c r="AK1403">
        <v>1</v>
      </c>
      <c r="AL1403">
        <v>1</v>
      </c>
      <c r="AM1403">
        <v>1</v>
      </c>
      <c r="AN1403">
        <v>1</v>
      </c>
      <c r="AO1403">
        <v>1</v>
      </c>
      <c r="AP1403">
        <v>0.67472916820805684</v>
      </c>
      <c r="AQ1403">
        <v>0.60958560298968223</v>
      </c>
      <c r="AR1403">
        <v>1</v>
      </c>
      <c r="AS1403">
        <v>0.45344054195577754</v>
      </c>
      <c r="AT1403">
        <v>0.88257920751567409</v>
      </c>
      <c r="AU1403">
        <v>0</v>
      </c>
    </row>
    <row r="1404" spans="4:47" x14ac:dyDescent="0.25">
      <c r="D1404" s="8">
        <v>1400</v>
      </c>
      <c r="E1404" s="8">
        <f t="shared" ca="1" si="145"/>
        <v>0.88362826959757312</v>
      </c>
      <c r="F1404" s="21">
        <f t="shared" ca="1" si="146"/>
        <v>23.338727885469474</v>
      </c>
      <c r="H1404" s="8">
        <v>1400</v>
      </c>
      <c r="I1404" s="21">
        <f t="shared" ca="1" si="147"/>
        <v>0.14731955256343832</v>
      </c>
      <c r="J1404" s="21">
        <f t="shared" ca="1" si="148"/>
        <v>8.2085178934132195</v>
      </c>
      <c r="R1404" s="1"/>
      <c r="AF1404">
        <v>1394</v>
      </c>
      <c r="AG1404">
        <v>1</v>
      </c>
      <c r="AH1404">
        <v>1</v>
      </c>
      <c r="AI1404">
        <v>0.355680868393627</v>
      </c>
      <c r="AJ1404">
        <v>1</v>
      </c>
      <c r="AK1404">
        <v>1</v>
      </c>
      <c r="AL1404">
        <v>1</v>
      </c>
      <c r="AM1404">
        <v>1</v>
      </c>
      <c r="AN1404">
        <v>1</v>
      </c>
      <c r="AO1404">
        <v>1</v>
      </c>
      <c r="AP1404">
        <v>0.65766548028196048</v>
      </c>
      <c r="AQ1404">
        <v>0.14720743440993828</v>
      </c>
      <c r="AR1404">
        <v>0.66236365385303808</v>
      </c>
      <c r="AS1404">
        <v>0.14720743440993828</v>
      </c>
      <c r="AT1404">
        <v>0.81743351537174125</v>
      </c>
      <c r="AU1404">
        <v>0</v>
      </c>
    </row>
    <row r="1405" spans="4:47" x14ac:dyDescent="0.25">
      <c r="D1405" s="8">
        <v>1401</v>
      </c>
      <c r="E1405" s="8">
        <f t="shared" ca="1" si="145"/>
        <v>0.65055061356289157</v>
      </c>
      <c r="F1405" s="21">
        <f t="shared" ca="1" si="146"/>
        <v>67.283916563687953</v>
      </c>
      <c r="H1405" s="8">
        <v>1401</v>
      </c>
      <c r="I1405" s="21">
        <f t="shared" ca="1" si="147"/>
        <v>0.43040910032796931</v>
      </c>
      <c r="J1405" s="21">
        <f t="shared" ca="1" si="148"/>
        <v>16.321519568842362</v>
      </c>
      <c r="R1405" s="1"/>
      <c r="AF1405">
        <v>1395</v>
      </c>
      <c r="AG1405">
        <v>0.94498965099656718</v>
      </c>
      <c r="AH1405">
        <v>1</v>
      </c>
      <c r="AI1405">
        <v>1</v>
      </c>
      <c r="AJ1405">
        <v>1</v>
      </c>
      <c r="AK1405">
        <v>1</v>
      </c>
      <c r="AL1405">
        <v>1</v>
      </c>
      <c r="AM1405">
        <v>0.94321321666962654</v>
      </c>
      <c r="AN1405">
        <v>0.32264351899028687</v>
      </c>
      <c r="AO1405">
        <v>1</v>
      </c>
      <c r="AP1405">
        <v>1</v>
      </c>
      <c r="AQ1405">
        <v>1</v>
      </c>
      <c r="AR1405">
        <v>1</v>
      </c>
      <c r="AS1405">
        <v>0.32264351899028687</v>
      </c>
      <c r="AT1405">
        <v>0.93297599448315316</v>
      </c>
      <c r="AU1405">
        <v>0</v>
      </c>
    </row>
    <row r="1406" spans="4:47" x14ac:dyDescent="0.25">
      <c r="D1406" s="8">
        <v>1402</v>
      </c>
      <c r="E1406" s="8">
        <f t="shared" ca="1" si="145"/>
        <v>0.65235115368600316</v>
      </c>
      <c r="F1406" s="21">
        <f t="shared" ca="1" si="146"/>
        <v>66.916068989449428</v>
      </c>
      <c r="H1406" s="8">
        <v>1402</v>
      </c>
      <c r="I1406" s="21">
        <f t="shared" ca="1" si="147"/>
        <v>0.70278979691726151</v>
      </c>
      <c r="J1406" s="21">
        <f t="shared" ca="1" si="148"/>
        <v>36.216552426206519</v>
      </c>
      <c r="R1406" s="1"/>
      <c r="AF1406">
        <v>1396</v>
      </c>
      <c r="AG1406">
        <v>1</v>
      </c>
      <c r="AH1406">
        <v>1</v>
      </c>
      <c r="AI1406">
        <v>1</v>
      </c>
      <c r="AJ1406">
        <v>1</v>
      </c>
      <c r="AK1406">
        <v>0.60216367667383186</v>
      </c>
      <c r="AL1406">
        <v>1</v>
      </c>
      <c r="AM1406">
        <v>1</v>
      </c>
      <c r="AN1406">
        <v>1</v>
      </c>
      <c r="AO1406">
        <v>1</v>
      </c>
      <c r="AP1406">
        <v>1</v>
      </c>
      <c r="AQ1406">
        <v>0.54665947596101128</v>
      </c>
      <c r="AR1406">
        <v>0.86999341306011868</v>
      </c>
      <c r="AS1406">
        <v>0.54665947596101128</v>
      </c>
      <c r="AT1406">
        <v>0.91790864126187066</v>
      </c>
      <c r="AU1406">
        <v>0</v>
      </c>
    </row>
    <row r="1407" spans="4:47" x14ac:dyDescent="0.25">
      <c r="D1407" s="8">
        <v>1403</v>
      </c>
      <c r="E1407" s="8">
        <f t="shared" ca="1" si="145"/>
        <v>0.1976024058106306</v>
      </c>
      <c r="F1407" s="21">
        <f t="shared" ca="1" si="146"/>
        <v>207.94989488914044</v>
      </c>
      <c r="H1407" s="8">
        <v>1403</v>
      </c>
      <c r="I1407" s="21">
        <f t="shared" ca="1" si="147"/>
        <v>0.82327881668570835</v>
      </c>
      <c r="J1407" s="21">
        <f t="shared" ca="1" si="148"/>
        <v>47.333546507229265</v>
      </c>
      <c r="R1407" s="1"/>
      <c r="AF1407">
        <v>1397</v>
      </c>
      <c r="AG1407">
        <v>0.98326609742024074</v>
      </c>
      <c r="AH1407">
        <v>1</v>
      </c>
      <c r="AI1407">
        <v>1</v>
      </c>
      <c r="AJ1407">
        <v>0.95173394671752853</v>
      </c>
      <c r="AK1407">
        <v>1</v>
      </c>
      <c r="AL1407">
        <v>1</v>
      </c>
      <c r="AM1407">
        <v>1</v>
      </c>
      <c r="AN1407">
        <v>1</v>
      </c>
      <c r="AO1407">
        <v>1</v>
      </c>
      <c r="AP1407">
        <v>1</v>
      </c>
      <c r="AQ1407">
        <v>1</v>
      </c>
      <c r="AR1407">
        <v>1</v>
      </c>
      <c r="AS1407">
        <v>0.95173394671752853</v>
      </c>
      <c r="AT1407">
        <v>0.99461169156589946</v>
      </c>
      <c r="AU1407">
        <v>0</v>
      </c>
    </row>
    <row r="1408" spans="4:47" x14ac:dyDescent="0.25">
      <c r="D1408" s="8">
        <v>1404</v>
      </c>
      <c r="E1408" s="8">
        <f t="shared" ca="1" si="145"/>
        <v>0.38730337860826458</v>
      </c>
      <c r="F1408" s="21">
        <f t="shared" ca="1" si="146"/>
        <v>131.83323946835918</v>
      </c>
      <c r="H1408" s="8">
        <v>1404</v>
      </c>
      <c r="I1408" s="21">
        <f t="shared" ca="1" si="147"/>
        <v>0.92407882751553083</v>
      </c>
      <c r="J1408" s="21">
        <f t="shared" ca="1" si="148"/>
        <v>61.532153376855895</v>
      </c>
      <c r="R1408" s="1"/>
      <c r="AF1408">
        <v>1398</v>
      </c>
      <c r="AG1408">
        <v>1</v>
      </c>
      <c r="AH1408">
        <v>1</v>
      </c>
      <c r="AI1408">
        <v>1</v>
      </c>
      <c r="AJ1408">
        <v>1</v>
      </c>
      <c r="AK1408">
        <v>1</v>
      </c>
      <c r="AL1408">
        <v>0.57806320409193479</v>
      </c>
      <c r="AM1408">
        <v>0.45337858705921286</v>
      </c>
      <c r="AN1408">
        <v>0</v>
      </c>
      <c r="AO1408">
        <v>0.79715202713026279</v>
      </c>
      <c r="AP1408">
        <v>1</v>
      </c>
      <c r="AQ1408">
        <v>1</v>
      </c>
      <c r="AR1408">
        <v>1</v>
      </c>
      <c r="AS1408">
        <v>0</v>
      </c>
      <c r="AT1408">
        <v>0.81729094009726444</v>
      </c>
      <c r="AU1408">
        <v>1</v>
      </c>
    </row>
    <row r="1409" spans="4:47" x14ac:dyDescent="0.25">
      <c r="D1409" s="8">
        <v>1405</v>
      </c>
      <c r="E1409" s="8">
        <f t="shared" ca="1" si="145"/>
        <v>0.72026981702959481</v>
      </c>
      <c r="F1409" s="21">
        <f t="shared" ca="1" si="146"/>
        <v>53.475374102292179</v>
      </c>
      <c r="H1409" s="8">
        <v>1405</v>
      </c>
      <c r="I1409" s="21">
        <f t="shared" ca="1" si="147"/>
        <v>0.97811234298942507</v>
      </c>
      <c r="J1409" s="21">
        <f t="shared" ca="1" si="148"/>
        <v>77.924983445396023</v>
      </c>
      <c r="R1409" s="1"/>
      <c r="AF1409">
        <v>1399</v>
      </c>
      <c r="AG1409">
        <v>0</v>
      </c>
      <c r="AH1409">
        <v>0.49406904099747145</v>
      </c>
      <c r="AI1409">
        <v>0.57198399629593155</v>
      </c>
      <c r="AJ1409">
        <v>0.55459935818944361</v>
      </c>
      <c r="AK1409">
        <v>0.18168451148601655</v>
      </c>
      <c r="AL1409">
        <v>1</v>
      </c>
      <c r="AM1409">
        <v>1</v>
      </c>
      <c r="AN1409">
        <v>1</v>
      </c>
      <c r="AO1409">
        <v>1</v>
      </c>
      <c r="AP1409">
        <v>0.48804118538335445</v>
      </c>
      <c r="AQ1409">
        <v>1</v>
      </c>
      <c r="AR1409">
        <v>1</v>
      </c>
      <c r="AS1409">
        <v>0</v>
      </c>
      <c r="AT1409">
        <v>0.69031483392256687</v>
      </c>
      <c r="AU1409">
        <v>1</v>
      </c>
    </row>
    <row r="1410" spans="4:47" x14ac:dyDescent="0.25">
      <c r="D1410" s="8">
        <v>1406</v>
      </c>
      <c r="E1410" s="8">
        <f t="shared" ca="1" si="145"/>
        <v>0.99025491963235024</v>
      </c>
      <c r="F1410" s="21">
        <f t="shared" ca="1" si="146"/>
        <v>2.7024514081791908</v>
      </c>
      <c r="H1410" s="8">
        <v>1406</v>
      </c>
      <c r="I1410" s="21">
        <f t="shared" ca="1" si="147"/>
        <v>0.66547546160625304</v>
      </c>
      <c r="J1410" s="21">
        <f t="shared" ca="1" si="148"/>
        <v>33.265418293310439</v>
      </c>
      <c r="R1410" s="1"/>
      <c r="AF1410">
        <v>1400</v>
      </c>
      <c r="AG1410">
        <v>1</v>
      </c>
      <c r="AH1410">
        <v>1</v>
      </c>
      <c r="AI1410">
        <v>1</v>
      </c>
      <c r="AJ1410">
        <v>0.59955550520268541</v>
      </c>
      <c r="AK1410">
        <v>1</v>
      </c>
      <c r="AL1410">
        <v>1</v>
      </c>
      <c r="AM1410">
        <v>0.92498766483068695</v>
      </c>
      <c r="AN1410">
        <v>0</v>
      </c>
      <c r="AO1410">
        <v>0.55875215010770873</v>
      </c>
      <c r="AP1410">
        <v>1</v>
      </c>
      <c r="AQ1410">
        <v>1</v>
      </c>
      <c r="AR1410">
        <v>1</v>
      </c>
      <c r="AS1410">
        <v>0</v>
      </c>
      <c r="AT1410">
        <v>0.83951738977825507</v>
      </c>
      <c r="AU1410">
        <v>1</v>
      </c>
    </row>
    <row r="1411" spans="4:47" x14ac:dyDescent="0.25">
      <c r="D1411" s="8">
        <v>1407</v>
      </c>
      <c r="E1411" s="8">
        <f t="shared" ca="1" si="145"/>
        <v>0.30507270440249468</v>
      </c>
      <c r="F1411" s="21">
        <f t="shared" ca="1" si="146"/>
        <v>159.54155225488321</v>
      </c>
      <c r="H1411" s="8">
        <v>1407</v>
      </c>
      <c r="I1411" s="21">
        <f t="shared" ca="1" si="147"/>
        <v>0.48929764603729309</v>
      </c>
      <c r="J1411" s="21">
        <f t="shared" ca="1" si="148"/>
        <v>20.495826262109144</v>
      </c>
      <c r="R1411" s="1"/>
      <c r="AF1411">
        <v>1401</v>
      </c>
      <c r="AG1411">
        <v>0.2293010519539577</v>
      </c>
      <c r="AH1411">
        <v>1</v>
      </c>
      <c r="AI1411">
        <v>1</v>
      </c>
      <c r="AJ1411">
        <v>1</v>
      </c>
      <c r="AK1411">
        <v>1</v>
      </c>
      <c r="AL1411">
        <v>1</v>
      </c>
      <c r="AM1411">
        <v>1</v>
      </c>
      <c r="AN1411">
        <v>1</v>
      </c>
      <c r="AO1411">
        <v>1</v>
      </c>
      <c r="AP1411">
        <v>1</v>
      </c>
      <c r="AQ1411">
        <v>0.99735648789937836</v>
      </c>
      <c r="AR1411">
        <v>0.29304725477742333</v>
      </c>
      <c r="AS1411">
        <v>0.2293010519539577</v>
      </c>
      <c r="AT1411">
        <v>0.87428354012507992</v>
      </c>
      <c r="AU1411">
        <v>0</v>
      </c>
    </row>
    <row r="1412" spans="4:47" x14ac:dyDescent="0.25">
      <c r="D1412" s="8">
        <v>1408</v>
      </c>
      <c r="E1412" s="8">
        <f t="shared" ca="1" si="145"/>
        <v>0.36624095387428446</v>
      </c>
      <c r="F1412" s="21">
        <f t="shared" ca="1" si="146"/>
        <v>138.41067027666335</v>
      </c>
      <c r="H1412" s="8">
        <v>1408</v>
      </c>
      <c r="I1412" s="21">
        <f t="shared" ca="1" si="147"/>
        <v>0.10457257926206387</v>
      </c>
      <c r="J1412" s="21">
        <f t="shared" ca="1" si="148"/>
        <v>14.053020213115403</v>
      </c>
      <c r="R1412" s="1"/>
      <c r="AF1412">
        <v>1402</v>
      </c>
      <c r="AG1412">
        <v>1</v>
      </c>
      <c r="AH1412">
        <v>1</v>
      </c>
      <c r="AI1412">
        <v>0.97694410805612986</v>
      </c>
      <c r="AJ1412">
        <v>1</v>
      </c>
      <c r="AK1412">
        <v>0.75139999871715835</v>
      </c>
      <c r="AL1412">
        <v>0.88635838957222102</v>
      </c>
      <c r="AM1412">
        <v>1</v>
      </c>
      <c r="AN1412">
        <v>0.38817902716114222</v>
      </c>
      <c r="AO1412">
        <v>0</v>
      </c>
      <c r="AP1412">
        <v>0</v>
      </c>
      <c r="AQ1412">
        <v>0.77292695200473338</v>
      </c>
      <c r="AR1412">
        <v>0.94017153372659512</v>
      </c>
      <c r="AS1412">
        <v>0</v>
      </c>
      <c r="AT1412">
        <v>0.72475642450630251</v>
      </c>
      <c r="AU1412">
        <v>2</v>
      </c>
    </row>
    <row r="1413" spans="4:47" x14ac:dyDescent="0.25">
      <c r="D1413" s="8">
        <v>1409</v>
      </c>
      <c r="E1413" s="8">
        <f t="shared" ca="1" si="145"/>
        <v>0.76232788183933919</v>
      </c>
      <c r="F1413" s="21">
        <f t="shared" ca="1" si="146"/>
        <v>45.504352114555374</v>
      </c>
      <c r="H1413" s="8">
        <v>1409</v>
      </c>
      <c r="I1413" s="21">
        <f t="shared" ca="1" si="147"/>
        <v>0.17536750080268448</v>
      </c>
      <c r="J1413" s="21">
        <f t="shared" ca="1" si="148"/>
        <v>4.9806047009674792</v>
      </c>
      <c r="R1413" s="1"/>
      <c r="AF1413">
        <v>1403</v>
      </c>
      <c r="AG1413">
        <v>1</v>
      </c>
      <c r="AH1413">
        <v>0.38297884416663563</v>
      </c>
      <c r="AI1413">
        <v>0.93585045695879432</v>
      </c>
      <c r="AJ1413">
        <v>0.54287565705599261</v>
      </c>
      <c r="AK1413">
        <v>0</v>
      </c>
      <c r="AL1413">
        <v>0.75909290051810485</v>
      </c>
      <c r="AM1413">
        <v>1</v>
      </c>
      <c r="AN1413">
        <v>1</v>
      </c>
      <c r="AO1413">
        <v>1</v>
      </c>
      <c r="AP1413">
        <v>1</v>
      </c>
      <c r="AQ1413">
        <v>1</v>
      </c>
      <c r="AR1413">
        <v>1</v>
      </c>
      <c r="AS1413">
        <v>0</v>
      </c>
      <c r="AT1413">
        <v>0.80491459871126392</v>
      </c>
      <c r="AU1413">
        <v>1</v>
      </c>
    </row>
    <row r="1414" spans="4:47" x14ac:dyDescent="0.25">
      <c r="D1414" s="8">
        <v>1410</v>
      </c>
      <c r="E1414" s="8">
        <f t="shared" ref="E1414:E1477" ca="1" si="149">RAND()</f>
        <v>0.22345926956224516</v>
      </c>
      <c r="F1414" s="21">
        <f t="shared" ref="F1414:F1477" ca="1" si="150">$B$6*(-LN(E1414))^(1/$B$7)</f>
        <v>194.46598438207701</v>
      </c>
      <c r="H1414" s="8">
        <v>1410</v>
      </c>
      <c r="I1414" s="21">
        <f t="shared" ref="I1414:I1477" ca="1" si="151">RAND()</f>
        <v>0.18780765194740356</v>
      </c>
      <c r="J1414" s="21">
        <f t="shared" ref="J1414:J1477" ca="1" si="152">ABS(NORMINV(I1414,$B$11,$B$13))</f>
        <v>3.6549573757733178</v>
      </c>
      <c r="R1414" s="1"/>
      <c r="AF1414">
        <v>1404</v>
      </c>
      <c r="AG1414">
        <v>0.62281851288031664</v>
      </c>
      <c r="AH1414">
        <v>1</v>
      </c>
      <c r="AI1414">
        <v>0.91275232171286802</v>
      </c>
      <c r="AJ1414">
        <v>1</v>
      </c>
      <c r="AK1414">
        <v>1</v>
      </c>
      <c r="AL1414">
        <v>1</v>
      </c>
      <c r="AM1414">
        <v>0.19963830851291628</v>
      </c>
      <c r="AN1414">
        <v>1</v>
      </c>
      <c r="AO1414">
        <v>1</v>
      </c>
      <c r="AP1414">
        <v>1</v>
      </c>
      <c r="AQ1414">
        <v>1</v>
      </c>
      <c r="AR1414">
        <v>1</v>
      </c>
      <c r="AS1414">
        <v>0.19963830851291628</v>
      </c>
      <c r="AT1414">
        <v>0.89257940667476476</v>
      </c>
      <c r="AU1414">
        <v>0</v>
      </c>
    </row>
    <row r="1415" spans="4:47" x14ac:dyDescent="0.25">
      <c r="D1415" s="8">
        <v>1411</v>
      </c>
      <c r="E1415" s="8">
        <f t="shared" ca="1" si="149"/>
        <v>0.4013283886795761</v>
      </c>
      <c r="F1415" s="21">
        <f t="shared" ca="1" si="150"/>
        <v>127.61882100956713</v>
      </c>
      <c r="H1415" s="8">
        <v>1411</v>
      </c>
      <c r="I1415" s="21">
        <f t="shared" ca="1" si="151"/>
        <v>0.10286576774126588</v>
      </c>
      <c r="J1415" s="21">
        <f t="shared" ca="1" si="152"/>
        <v>14.319231189309924</v>
      </c>
      <c r="R1415" s="1"/>
      <c r="AF1415">
        <v>1405</v>
      </c>
      <c r="AG1415">
        <v>0</v>
      </c>
      <c r="AH1415">
        <v>0</v>
      </c>
      <c r="AI1415">
        <v>7.8131314055597964E-2</v>
      </c>
      <c r="AJ1415">
        <v>1</v>
      </c>
      <c r="AK1415">
        <v>1</v>
      </c>
      <c r="AL1415">
        <v>1</v>
      </c>
      <c r="AM1415">
        <v>1</v>
      </c>
      <c r="AN1415">
        <v>1</v>
      </c>
      <c r="AO1415">
        <v>1</v>
      </c>
      <c r="AP1415">
        <v>1</v>
      </c>
      <c r="AQ1415">
        <v>1</v>
      </c>
      <c r="AR1415">
        <v>1</v>
      </c>
      <c r="AS1415">
        <v>0</v>
      </c>
      <c r="AT1415">
        <v>0.76006046776910563</v>
      </c>
      <c r="AU1415">
        <v>2</v>
      </c>
    </row>
    <row r="1416" spans="4:47" x14ac:dyDescent="0.25">
      <c r="D1416" s="8">
        <v>1412</v>
      </c>
      <c r="E1416" s="8">
        <f t="shared" ca="1" si="149"/>
        <v>9.1648606052805559E-2</v>
      </c>
      <c r="F1416" s="21">
        <f t="shared" ca="1" si="150"/>
        <v>289.16082077028204</v>
      </c>
      <c r="H1416" s="8">
        <v>1412</v>
      </c>
      <c r="I1416" s="21">
        <f t="shared" ca="1" si="151"/>
        <v>0.91942936297587341</v>
      </c>
      <c r="J1416" s="21">
        <f t="shared" ca="1" si="152"/>
        <v>60.637976091149561</v>
      </c>
      <c r="R1416" s="1"/>
      <c r="AF1416">
        <v>1406</v>
      </c>
      <c r="AG1416">
        <v>1</v>
      </c>
      <c r="AH1416">
        <v>1</v>
      </c>
      <c r="AI1416">
        <v>1</v>
      </c>
      <c r="AJ1416">
        <v>1</v>
      </c>
      <c r="AK1416">
        <v>1</v>
      </c>
      <c r="AL1416">
        <v>1</v>
      </c>
      <c r="AM1416">
        <v>1</v>
      </c>
      <c r="AN1416">
        <v>0.10907690433199488</v>
      </c>
      <c r="AO1416">
        <v>0</v>
      </c>
      <c r="AP1416">
        <v>0</v>
      </c>
      <c r="AQ1416">
        <v>0.77109153732647728</v>
      </c>
      <c r="AR1416">
        <v>0.89792214843656704</v>
      </c>
      <c r="AS1416">
        <v>0</v>
      </c>
      <c r="AT1416">
        <v>0.72972525138525957</v>
      </c>
      <c r="AU1416">
        <v>2</v>
      </c>
    </row>
    <row r="1417" spans="4:47" x14ac:dyDescent="0.25">
      <c r="D1417" s="8">
        <v>1413</v>
      </c>
      <c r="E1417" s="8">
        <f t="shared" ca="1" si="149"/>
        <v>0.26679596511424197</v>
      </c>
      <c r="F1417" s="21">
        <f t="shared" ca="1" si="150"/>
        <v>174.73141707707441</v>
      </c>
      <c r="H1417" s="8">
        <v>1413</v>
      </c>
      <c r="I1417" s="21">
        <f t="shared" ca="1" si="151"/>
        <v>0.37035875819213082</v>
      </c>
      <c r="J1417" s="21">
        <f t="shared" ca="1" si="152"/>
        <v>11.948538794152174</v>
      </c>
      <c r="R1417" s="1"/>
      <c r="AF1417">
        <v>1407</v>
      </c>
      <c r="AG1417">
        <v>1</v>
      </c>
      <c r="AH1417">
        <v>1</v>
      </c>
      <c r="AI1417">
        <v>1</v>
      </c>
      <c r="AJ1417">
        <v>1</v>
      </c>
      <c r="AK1417">
        <v>0.83526773853349545</v>
      </c>
      <c r="AL1417">
        <v>0.23219844830358247</v>
      </c>
      <c r="AM1417">
        <v>1</v>
      </c>
      <c r="AN1417">
        <v>1</v>
      </c>
      <c r="AO1417">
        <v>0.94368101919050484</v>
      </c>
      <c r="AP1417">
        <v>0.27824836399503833</v>
      </c>
      <c r="AQ1417">
        <v>0.99117406499281058</v>
      </c>
      <c r="AR1417">
        <v>1</v>
      </c>
      <c r="AS1417">
        <v>0.23219844830358247</v>
      </c>
      <c r="AT1417">
        <v>0.85624823329586708</v>
      </c>
      <c r="AU1417">
        <v>0</v>
      </c>
    </row>
    <row r="1418" spans="4:47" x14ac:dyDescent="0.25">
      <c r="D1418" s="8">
        <v>1414</v>
      </c>
      <c r="E1418" s="8">
        <f t="shared" ca="1" si="149"/>
        <v>0.16157875356840845</v>
      </c>
      <c r="F1418" s="21">
        <f t="shared" ca="1" si="150"/>
        <v>229.69487995206509</v>
      </c>
      <c r="H1418" s="8">
        <v>1414</v>
      </c>
      <c r="I1418" s="21">
        <f t="shared" ca="1" si="151"/>
        <v>0.17006227233765869</v>
      </c>
      <c r="J1418" s="21">
        <f t="shared" ca="1" si="152"/>
        <v>5.5640026448144511</v>
      </c>
      <c r="R1418" s="1"/>
      <c r="AF1418">
        <v>1408</v>
      </c>
      <c r="AG1418">
        <v>0.96815764848818819</v>
      </c>
      <c r="AH1418">
        <v>0.54053787986958923</v>
      </c>
      <c r="AI1418">
        <v>1</v>
      </c>
      <c r="AJ1418">
        <v>1</v>
      </c>
      <c r="AK1418">
        <v>1</v>
      </c>
      <c r="AL1418">
        <v>1</v>
      </c>
      <c r="AM1418">
        <v>1</v>
      </c>
      <c r="AN1418">
        <v>1</v>
      </c>
      <c r="AO1418">
        <v>1</v>
      </c>
      <c r="AP1418">
        <v>9.7444203955209585E-2</v>
      </c>
      <c r="AQ1418">
        <v>0.5778668779773094</v>
      </c>
      <c r="AR1418">
        <v>1</v>
      </c>
      <c r="AS1418">
        <v>9.7444203955209585E-2</v>
      </c>
      <c r="AT1418">
        <v>0.85069787507236472</v>
      </c>
      <c r="AU1418">
        <v>0</v>
      </c>
    </row>
    <row r="1419" spans="4:47" x14ac:dyDescent="0.25">
      <c r="D1419" s="8">
        <v>1415</v>
      </c>
      <c r="E1419" s="8">
        <f t="shared" ca="1" si="149"/>
        <v>0.26884994041743038</v>
      </c>
      <c r="F1419" s="21">
        <f t="shared" ca="1" si="150"/>
        <v>173.86894027194111</v>
      </c>
      <c r="H1419" s="8">
        <v>1415</v>
      </c>
      <c r="I1419" s="21">
        <f t="shared" ca="1" si="151"/>
        <v>0.98163022251806842</v>
      </c>
      <c r="J1419" s="21">
        <f t="shared" ca="1" si="152"/>
        <v>79.960395182613269</v>
      </c>
      <c r="R1419" s="1"/>
      <c r="AF1419">
        <v>1409</v>
      </c>
      <c r="AG1419">
        <v>1</v>
      </c>
      <c r="AH1419">
        <v>1</v>
      </c>
      <c r="AI1419">
        <v>0.51240856944505431</v>
      </c>
      <c r="AJ1419">
        <v>1</v>
      </c>
      <c r="AK1419">
        <v>1</v>
      </c>
      <c r="AL1419">
        <v>0.85431774086731216</v>
      </c>
      <c r="AM1419">
        <v>0.23353656853296637</v>
      </c>
      <c r="AN1419">
        <v>1</v>
      </c>
      <c r="AO1419">
        <v>0.92189310931134971</v>
      </c>
      <c r="AP1419">
        <v>0.74578180299971375</v>
      </c>
      <c r="AQ1419">
        <v>0.7566965453460095</v>
      </c>
      <c r="AR1419">
        <v>1</v>
      </c>
      <c r="AS1419">
        <v>0.23353656853296637</v>
      </c>
      <c r="AT1419">
        <v>0.83350892338643812</v>
      </c>
      <c r="AU1419">
        <v>0</v>
      </c>
    </row>
    <row r="1420" spans="4:47" x14ac:dyDescent="0.25">
      <c r="D1420" s="8">
        <v>1416</v>
      </c>
      <c r="E1420" s="8">
        <f t="shared" ca="1" si="149"/>
        <v>0.40944346184920666</v>
      </c>
      <c r="F1420" s="21">
        <f t="shared" ca="1" si="150"/>
        <v>125.23626580592529</v>
      </c>
      <c r="H1420" s="8">
        <v>1416</v>
      </c>
      <c r="I1420" s="21">
        <f t="shared" ca="1" si="151"/>
        <v>0.347639188347862</v>
      </c>
      <c r="J1420" s="21">
        <f t="shared" ca="1" si="152"/>
        <v>10.239528917405027</v>
      </c>
      <c r="R1420" s="1"/>
      <c r="AF1420">
        <v>1410</v>
      </c>
      <c r="AG1420">
        <v>1</v>
      </c>
      <c r="AH1420">
        <v>1</v>
      </c>
      <c r="AI1420">
        <v>1</v>
      </c>
      <c r="AJ1420">
        <v>1</v>
      </c>
      <c r="AK1420">
        <v>1</v>
      </c>
      <c r="AL1420">
        <v>1</v>
      </c>
      <c r="AM1420">
        <v>1</v>
      </c>
      <c r="AN1420">
        <v>1</v>
      </c>
      <c r="AO1420">
        <v>0.38528981637888743</v>
      </c>
      <c r="AP1420">
        <v>1</v>
      </c>
      <c r="AQ1420">
        <v>0.42938707781747021</v>
      </c>
      <c r="AR1420">
        <v>1</v>
      </c>
      <c r="AS1420">
        <v>0.38528981637888743</v>
      </c>
      <c r="AT1420">
        <v>0.90257618308463217</v>
      </c>
      <c r="AU1420">
        <v>0</v>
      </c>
    </row>
    <row r="1421" spans="4:47" x14ac:dyDescent="0.25">
      <c r="D1421" s="8">
        <v>1417</v>
      </c>
      <c r="E1421" s="8">
        <f t="shared" ca="1" si="149"/>
        <v>0.357813268871222</v>
      </c>
      <c r="F1421" s="21">
        <f t="shared" ca="1" si="150"/>
        <v>141.13276129683825</v>
      </c>
      <c r="H1421" s="8">
        <v>1417</v>
      </c>
      <c r="I1421" s="21">
        <f t="shared" ca="1" si="151"/>
        <v>0.84504733886655226</v>
      </c>
      <c r="J1421" s="21">
        <f t="shared" ca="1" si="152"/>
        <v>49.792767361867099</v>
      </c>
      <c r="R1421" s="1"/>
      <c r="AF1421">
        <v>1411</v>
      </c>
      <c r="AG1421">
        <v>1</v>
      </c>
      <c r="AH1421">
        <v>0.55017762091405786</v>
      </c>
      <c r="AI1421">
        <v>0.65625833170798287</v>
      </c>
      <c r="AJ1421">
        <v>1</v>
      </c>
      <c r="AK1421">
        <v>1</v>
      </c>
      <c r="AL1421">
        <v>1</v>
      </c>
      <c r="AM1421">
        <v>1</v>
      </c>
      <c r="AN1421">
        <v>1</v>
      </c>
      <c r="AO1421">
        <v>1</v>
      </c>
      <c r="AP1421">
        <v>1</v>
      </c>
      <c r="AQ1421">
        <v>1</v>
      </c>
      <c r="AR1421">
        <v>0.96821250107759915</v>
      </c>
      <c r="AS1421">
        <v>0.55017762091405786</v>
      </c>
      <c r="AT1421">
        <v>0.93359881973136072</v>
      </c>
      <c r="AU1421">
        <v>0</v>
      </c>
    </row>
    <row r="1422" spans="4:47" x14ac:dyDescent="0.25">
      <c r="D1422" s="8">
        <v>1418</v>
      </c>
      <c r="E1422" s="8">
        <f t="shared" ca="1" si="149"/>
        <v>0.17837224974159283</v>
      </c>
      <c r="F1422" s="21">
        <f t="shared" ca="1" si="150"/>
        <v>219.05933266921073</v>
      </c>
      <c r="H1422" s="8">
        <v>1418</v>
      </c>
      <c r="I1422" s="21">
        <f t="shared" ca="1" si="151"/>
        <v>0.46950559066684272</v>
      </c>
      <c r="J1422" s="21">
        <f t="shared" ca="1" si="152"/>
        <v>19.099280394838534</v>
      </c>
      <c r="R1422" s="1"/>
      <c r="AF1422">
        <v>1412</v>
      </c>
      <c r="AG1422">
        <v>0.81867844538834522</v>
      </c>
      <c r="AH1422">
        <v>0.7764507182458017</v>
      </c>
      <c r="AI1422">
        <v>1</v>
      </c>
      <c r="AJ1422">
        <v>1</v>
      </c>
      <c r="AK1422">
        <v>1</v>
      </c>
      <c r="AL1422">
        <v>1</v>
      </c>
      <c r="AM1422">
        <v>1</v>
      </c>
      <c r="AN1422">
        <v>1</v>
      </c>
      <c r="AO1422">
        <v>1</v>
      </c>
      <c r="AP1422">
        <v>1</v>
      </c>
      <c r="AQ1422">
        <v>0.73728024806017245</v>
      </c>
      <c r="AR1422">
        <v>1</v>
      </c>
      <c r="AS1422">
        <v>0.73728024806017245</v>
      </c>
      <c r="AT1422">
        <v>0.94585769687596255</v>
      </c>
      <c r="AU1422">
        <v>0</v>
      </c>
    </row>
    <row r="1423" spans="4:47" x14ac:dyDescent="0.25">
      <c r="D1423" s="8">
        <v>1419</v>
      </c>
      <c r="E1423" s="8">
        <f t="shared" ca="1" si="149"/>
        <v>0.94821444240236685</v>
      </c>
      <c r="F1423" s="21">
        <f t="shared" ca="1" si="150"/>
        <v>11.385388680648076</v>
      </c>
      <c r="H1423" s="8">
        <v>1419</v>
      </c>
      <c r="I1423" s="21">
        <f t="shared" ca="1" si="151"/>
        <v>9.0852397394783457E-2</v>
      </c>
      <c r="J1423" s="21">
        <f t="shared" ca="1" si="152"/>
        <v>16.290656711300329</v>
      </c>
      <c r="R1423" s="1"/>
      <c r="AF1423">
        <v>1413</v>
      </c>
      <c r="AG1423">
        <v>1</v>
      </c>
      <c r="AH1423">
        <v>1</v>
      </c>
      <c r="AI1423">
        <v>1</v>
      </c>
      <c r="AJ1423">
        <v>1</v>
      </c>
      <c r="AK1423">
        <v>1</v>
      </c>
      <c r="AL1423">
        <v>0.7097516450075394</v>
      </c>
      <c r="AM1423">
        <v>1</v>
      </c>
      <c r="AN1423">
        <v>1</v>
      </c>
      <c r="AO1423">
        <v>1</v>
      </c>
      <c r="AP1423">
        <v>1</v>
      </c>
      <c r="AQ1423">
        <v>1</v>
      </c>
      <c r="AR1423">
        <v>1</v>
      </c>
      <c r="AS1423">
        <v>0.7097516450075394</v>
      </c>
      <c r="AT1423">
        <v>0.97614397082253745</v>
      </c>
      <c r="AU1423">
        <v>0</v>
      </c>
    </row>
    <row r="1424" spans="4:47" x14ac:dyDescent="0.25">
      <c r="D1424" s="8">
        <v>1420</v>
      </c>
      <c r="E1424" s="8">
        <f t="shared" ca="1" si="149"/>
        <v>0.92897109950831169</v>
      </c>
      <c r="F1424" s="21">
        <f t="shared" ca="1" si="150"/>
        <v>15.022339892229072</v>
      </c>
      <c r="H1424" s="8">
        <v>1420</v>
      </c>
      <c r="I1424" s="21">
        <f t="shared" ca="1" si="151"/>
        <v>0.89340122890048779</v>
      </c>
      <c r="J1424" s="21">
        <f t="shared" ca="1" si="152"/>
        <v>56.24105016641343</v>
      </c>
      <c r="R1424" s="1"/>
      <c r="AF1424">
        <v>1414</v>
      </c>
      <c r="AG1424">
        <v>1</v>
      </c>
      <c r="AH1424">
        <v>2.0853563856300234E-2</v>
      </c>
      <c r="AI1424">
        <v>0.77273099295627856</v>
      </c>
      <c r="AJ1424">
        <v>1</v>
      </c>
      <c r="AK1424">
        <v>1</v>
      </c>
      <c r="AL1424">
        <v>1</v>
      </c>
      <c r="AM1424">
        <v>1</v>
      </c>
      <c r="AN1424">
        <v>1</v>
      </c>
      <c r="AO1424">
        <v>1</v>
      </c>
      <c r="AP1424">
        <v>1</v>
      </c>
      <c r="AQ1424">
        <v>1</v>
      </c>
      <c r="AR1424">
        <v>1</v>
      </c>
      <c r="AS1424">
        <v>2.0853563856300234E-2</v>
      </c>
      <c r="AT1424">
        <v>0.90558509745101656</v>
      </c>
      <c r="AU1424">
        <v>0</v>
      </c>
    </row>
    <row r="1425" spans="4:47" x14ac:dyDescent="0.25">
      <c r="D1425" s="8">
        <v>1421</v>
      </c>
      <c r="E1425" s="8">
        <f t="shared" ca="1" si="149"/>
        <v>0.33240186572796004</v>
      </c>
      <c r="F1425" s="21">
        <f t="shared" ca="1" si="150"/>
        <v>149.68666184356488</v>
      </c>
      <c r="H1425" s="8">
        <v>1421</v>
      </c>
      <c r="I1425" s="21">
        <f t="shared" ca="1" si="151"/>
        <v>2.5214013516046685E-2</v>
      </c>
      <c r="J1425" s="21">
        <f t="shared" ca="1" si="152"/>
        <v>33.740656214079962</v>
      </c>
      <c r="R1425" s="1"/>
      <c r="AF1425">
        <v>1415</v>
      </c>
      <c r="AG1425">
        <v>0.95953090620229975</v>
      </c>
      <c r="AH1425">
        <v>1</v>
      </c>
      <c r="AI1425">
        <v>1</v>
      </c>
      <c r="AJ1425">
        <v>1</v>
      </c>
      <c r="AK1425">
        <v>1</v>
      </c>
      <c r="AL1425">
        <v>1</v>
      </c>
      <c r="AM1425">
        <v>1</v>
      </c>
      <c r="AN1425">
        <v>1</v>
      </c>
      <c r="AO1425">
        <v>1</v>
      </c>
      <c r="AP1425">
        <v>1</v>
      </c>
      <c r="AQ1425">
        <v>1</v>
      </c>
      <c r="AR1425">
        <v>1</v>
      </c>
      <c r="AS1425">
        <v>0.95953090620229975</v>
      </c>
      <c r="AT1425">
        <v>0.99656289888293503</v>
      </c>
      <c r="AU1425">
        <v>0</v>
      </c>
    </row>
    <row r="1426" spans="4:47" x14ac:dyDescent="0.25">
      <c r="D1426" s="8">
        <v>1422</v>
      </c>
      <c r="E1426" s="8">
        <f t="shared" ca="1" si="149"/>
        <v>0.62384777647440803</v>
      </c>
      <c r="F1426" s="21">
        <f t="shared" ca="1" si="150"/>
        <v>72.820087246932374</v>
      </c>
      <c r="H1426" s="8">
        <v>1422</v>
      </c>
      <c r="I1426" s="21">
        <f t="shared" ca="1" si="151"/>
        <v>0.32839720635922831</v>
      </c>
      <c r="J1426" s="21">
        <f t="shared" ca="1" si="152"/>
        <v>8.7598205608622681</v>
      </c>
      <c r="R1426" s="1"/>
      <c r="AF1426">
        <v>1416</v>
      </c>
      <c r="AG1426">
        <v>1</v>
      </c>
      <c r="AH1426">
        <v>1</v>
      </c>
      <c r="AI1426">
        <v>1</v>
      </c>
      <c r="AJ1426">
        <v>0.22960539253472234</v>
      </c>
      <c r="AK1426">
        <v>0.64575603766664447</v>
      </c>
      <c r="AL1426">
        <v>1</v>
      </c>
      <c r="AM1426">
        <v>6.7583383148772672E-2</v>
      </c>
      <c r="AN1426">
        <v>0.60344712784107313</v>
      </c>
      <c r="AO1426">
        <v>1</v>
      </c>
      <c r="AP1426">
        <v>1</v>
      </c>
      <c r="AQ1426">
        <v>1</v>
      </c>
      <c r="AR1426">
        <v>0.90881300033041978</v>
      </c>
      <c r="AS1426">
        <v>6.7583383148772672E-2</v>
      </c>
      <c r="AT1426">
        <v>0.78597739121818055</v>
      </c>
      <c r="AU1426">
        <v>0</v>
      </c>
    </row>
    <row r="1427" spans="4:47" x14ac:dyDescent="0.25">
      <c r="D1427" s="8">
        <v>1423</v>
      </c>
      <c r="E1427" s="8">
        <f t="shared" ca="1" si="149"/>
        <v>0.74449775775744975</v>
      </c>
      <c r="F1427" s="21">
        <f t="shared" ca="1" si="150"/>
        <v>48.856245855032952</v>
      </c>
      <c r="H1427" s="8">
        <v>1423</v>
      </c>
      <c r="I1427" s="21">
        <f t="shared" ca="1" si="151"/>
        <v>0.64095349849942185</v>
      </c>
      <c r="J1427" s="21">
        <f t="shared" ca="1" si="152"/>
        <v>31.397700260626181</v>
      </c>
      <c r="R1427" s="1"/>
      <c r="AF1427">
        <v>1417</v>
      </c>
      <c r="AG1427">
        <v>1</v>
      </c>
      <c r="AH1427">
        <v>0.88257531439506109</v>
      </c>
      <c r="AI1427">
        <v>1</v>
      </c>
      <c r="AJ1427">
        <v>0.92430150507789222</v>
      </c>
      <c r="AK1427">
        <v>0.22488444840165622</v>
      </c>
      <c r="AL1427">
        <v>1</v>
      </c>
      <c r="AM1427">
        <v>1</v>
      </c>
      <c r="AN1427">
        <v>0.84846094312853249</v>
      </c>
      <c r="AO1427">
        <v>0</v>
      </c>
      <c r="AP1427">
        <v>0.80179826572942059</v>
      </c>
      <c r="AQ1427">
        <v>1</v>
      </c>
      <c r="AR1427">
        <v>1</v>
      </c>
      <c r="AS1427">
        <v>0</v>
      </c>
      <c r="AT1427">
        <v>0.80704275980944207</v>
      </c>
      <c r="AU1427">
        <v>1</v>
      </c>
    </row>
    <row r="1428" spans="4:47" x14ac:dyDescent="0.25">
      <c r="D1428" s="8">
        <v>1424</v>
      </c>
      <c r="E1428" s="8">
        <f t="shared" ca="1" si="149"/>
        <v>0.69015452068646199</v>
      </c>
      <c r="F1428" s="21">
        <f t="shared" ca="1" si="150"/>
        <v>59.33690745677562</v>
      </c>
      <c r="H1428" s="8">
        <v>1424</v>
      </c>
      <c r="I1428" s="21">
        <f t="shared" ca="1" si="151"/>
        <v>0.31568908295114573</v>
      </c>
      <c r="J1428" s="21">
        <f t="shared" ca="1" si="152"/>
        <v>7.7634950728104624</v>
      </c>
      <c r="R1428" s="1"/>
      <c r="AF1428">
        <v>1418</v>
      </c>
      <c r="AG1428">
        <v>0.70422864781557437</v>
      </c>
      <c r="AH1428">
        <v>0.10657784706953473</v>
      </c>
      <c r="AI1428">
        <v>0.99384853382986382</v>
      </c>
      <c r="AJ1428">
        <v>1</v>
      </c>
      <c r="AK1428">
        <v>1</v>
      </c>
      <c r="AL1428">
        <v>0.7619969268984278</v>
      </c>
      <c r="AM1428">
        <v>1</v>
      </c>
      <c r="AN1428">
        <v>0.32425200236978147</v>
      </c>
      <c r="AO1428">
        <v>1</v>
      </c>
      <c r="AP1428">
        <v>0.64276712511796619</v>
      </c>
      <c r="AQ1428">
        <v>0.25077063265780453</v>
      </c>
      <c r="AR1428">
        <v>0</v>
      </c>
      <c r="AS1428">
        <v>0</v>
      </c>
      <c r="AT1428">
        <v>0.65201422489798</v>
      </c>
      <c r="AU1428">
        <v>1</v>
      </c>
    </row>
    <row r="1429" spans="4:47" x14ac:dyDescent="0.25">
      <c r="D1429" s="8">
        <v>1425</v>
      </c>
      <c r="E1429" s="8">
        <f t="shared" ca="1" si="149"/>
        <v>0.38371135826891889</v>
      </c>
      <c r="F1429" s="21">
        <f t="shared" ca="1" si="150"/>
        <v>132.93322223863814</v>
      </c>
      <c r="H1429" s="8">
        <v>1425</v>
      </c>
      <c r="I1429" s="21">
        <f t="shared" ca="1" si="151"/>
        <v>0.71998263701056109</v>
      </c>
      <c r="J1429" s="21">
        <f t="shared" ca="1" si="152"/>
        <v>37.631817979870164</v>
      </c>
      <c r="R1429" s="1"/>
      <c r="AF1429">
        <v>1419</v>
      </c>
      <c r="AG1429">
        <v>1</v>
      </c>
      <c r="AH1429">
        <v>1</v>
      </c>
      <c r="AI1429">
        <v>1</v>
      </c>
      <c r="AJ1429">
        <v>0.60382270998476695</v>
      </c>
      <c r="AK1429">
        <v>0.3291244093817377</v>
      </c>
      <c r="AL1429">
        <v>1</v>
      </c>
      <c r="AM1429">
        <v>1</v>
      </c>
      <c r="AN1429">
        <v>1</v>
      </c>
      <c r="AO1429">
        <v>1</v>
      </c>
      <c r="AP1429">
        <v>1</v>
      </c>
      <c r="AQ1429">
        <v>1</v>
      </c>
      <c r="AR1429">
        <v>1</v>
      </c>
      <c r="AS1429">
        <v>0.3291244093817377</v>
      </c>
      <c r="AT1429">
        <v>0.91045900819281333</v>
      </c>
      <c r="AU1429">
        <v>0</v>
      </c>
    </row>
    <row r="1430" spans="4:47" x14ac:dyDescent="0.25">
      <c r="D1430" s="8">
        <v>1426</v>
      </c>
      <c r="E1430" s="8">
        <f t="shared" ca="1" si="149"/>
        <v>0.41924968523810691</v>
      </c>
      <c r="F1430" s="21">
        <f t="shared" ca="1" si="150"/>
        <v>122.40905136397561</v>
      </c>
      <c r="H1430" s="8">
        <v>1426</v>
      </c>
      <c r="I1430" s="21">
        <f t="shared" ca="1" si="151"/>
        <v>0.24972520659205266</v>
      </c>
      <c r="J1430" s="21">
        <f t="shared" ca="1" si="152"/>
        <v>2.266249777750275</v>
      </c>
      <c r="R1430" s="1"/>
      <c r="AF1430">
        <v>1420</v>
      </c>
      <c r="AG1430">
        <v>0.40289536214526556</v>
      </c>
      <c r="AH1430">
        <v>1</v>
      </c>
      <c r="AI1430">
        <v>1</v>
      </c>
      <c r="AJ1430">
        <v>0.97361365152610235</v>
      </c>
      <c r="AK1430">
        <v>0.28862774198627916</v>
      </c>
      <c r="AL1430">
        <v>1</v>
      </c>
      <c r="AM1430">
        <v>0.46874732477848619</v>
      </c>
      <c r="AN1430">
        <v>1</v>
      </c>
      <c r="AO1430">
        <v>1</v>
      </c>
      <c r="AP1430">
        <v>1</v>
      </c>
      <c r="AQ1430">
        <v>1</v>
      </c>
      <c r="AR1430">
        <v>0.53603281080347276</v>
      </c>
      <c r="AS1430">
        <v>0.28862774198627916</v>
      </c>
      <c r="AT1430">
        <v>0.80217482185452516</v>
      </c>
      <c r="AU1430">
        <v>0</v>
      </c>
    </row>
    <row r="1431" spans="4:47" x14ac:dyDescent="0.25">
      <c r="D1431" s="8">
        <v>1427</v>
      </c>
      <c r="E1431" s="8">
        <f t="shared" ca="1" si="149"/>
        <v>0.75325507349133158</v>
      </c>
      <c r="F1431" s="21">
        <f t="shared" ca="1" si="150"/>
        <v>47.205290770984604</v>
      </c>
      <c r="H1431" s="8">
        <v>1427</v>
      </c>
      <c r="I1431" s="21">
        <f t="shared" ca="1" si="151"/>
        <v>0.18260899343866399</v>
      </c>
      <c r="J1431" s="21">
        <f t="shared" ca="1" si="152"/>
        <v>4.202047720496072</v>
      </c>
      <c r="R1431" s="1"/>
      <c r="AF1431">
        <v>1421</v>
      </c>
      <c r="AG1431">
        <v>0.77855115483051185</v>
      </c>
      <c r="AH1431">
        <v>0</v>
      </c>
      <c r="AI1431">
        <v>0.3541638752921567</v>
      </c>
      <c r="AJ1431">
        <v>1</v>
      </c>
      <c r="AK1431">
        <v>0.32167994163647828</v>
      </c>
      <c r="AL1431">
        <v>0.93851144210493653</v>
      </c>
      <c r="AM1431">
        <v>1</v>
      </c>
      <c r="AN1431">
        <v>1</v>
      </c>
      <c r="AO1431">
        <v>0.75976091209789354</v>
      </c>
      <c r="AP1431">
        <v>0</v>
      </c>
      <c r="AQ1431">
        <v>0.85365558699607691</v>
      </c>
      <c r="AR1431">
        <v>1</v>
      </c>
      <c r="AS1431">
        <v>0</v>
      </c>
      <c r="AT1431">
        <v>0.67025775989178293</v>
      </c>
      <c r="AU1431">
        <v>2</v>
      </c>
    </row>
    <row r="1432" spans="4:47" x14ac:dyDescent="0.25">
      <c r="D1432" s="8">
        <v>1428</v>
      </c>
      <c r="E1432" s="8">
        <f t="shared" ca="1" si="149"/>
        <v>0.82882295065267186</v>
      </c>
      <c r="F1432" s="21">
        <f t="shared" ca="1" si="150"/>
        <v>33.269856930005233</v>
      </c>
      <c r="H1432" s="8">
        <v>1428</v>
      </c>
      <c r="I1432" s="21">
        <f t="shared" ca="1" si="151"/>
        <v>3.3445382412562341E-2</v>
      </c>
      <c r="J1432" s="21">
        <f t="shared" ca="1" si="152"/>
        <v>30.257689154592818</v>
      </c>
      <c r="R1432" s="1"/>
      <c r="AF1432">
        <v>1422</v>
      </c>
      <c r="AG1432">
        <v>0.8581046435159102</v>
      </c>
      <c r="AH1432">
        <v>1</v>
      </c>
      <c r="AI1432">
        <v>1</v>
      </c>
      <c r="AJ1432">
        <v>1</v>
      </c>
      <c r="AK1432">
        <v>1</v>
      </c>
      <c r="AL1432">
        <v>1</v>
      </c>
      <c r="AM1432">
        <v>1</v>
      </c>
      <c r="AN1432">
        <v>1</v>
      </c>
      <c r="AO1432">
        <v>0.89675065395276765</v>
      </c>
      <c r="AP1432">
        <v>0</v>
      </c>
      <c r="AQ1432">
        <v>0.34286191828553758</v>
      </c>
      <c r="AR1432">
        <v>1</v>
      </c>
      <c r="AS1432">
        <v>0</v>
      </c>
      <c r="AT1432">
        <v>0.84051950990723934</v>
      </c>
      <c r="AU1432">
        <v>1</v>
      </c>
    </row>
    <row r="1433" spans="4:47" x14ac:dyDescent="0.25">
      <c r="D1433" s="8">
        <v>1429</v>
      </c>
      <c r="E1433" s="8">
        <f t="shared" ca="1" si="149"/>
        <v>7.0299391280814416E-2</v>
      </c>
      <c r="F1433" s="21">
        <f t="shared" ca="1" si="150"/>
        <v>316.21889513654185</v>
      </c>
      <c r="H1433" s="8">
        <v>1429</v>
      </c>
      <c r="I1433" s="21">
        <f t="shared" ca="1" si="151"/>
        <v>0.67667626368210032</v>
      </c>
      <c r="J1433" s="21">
        <f t="shared" ca="1" si="152"/>
        <v>34.135993430930412</v>
      </c>
      <c r="R1433" s="1"/>
      <c r="AF1433">
        <v>1423</v>
      </c>
      <c r="AG1433">
        <v>0</v>
      </c>
      <c r="AH1433">
        <v>0</v>
      </c>
      <c r="AI1433">
        <v>0.88407737989426449</v>
      </c>
      <c r="AJ1433">
        <v>1</v>
      </c>
      <c r="AK1433">
        <v>1</v>
      </c>
      <c r="AL1433">
        <v>1</v>
      </c>
      <c r="AM1433">
        <v>1</v>
      </c>
      <c r="AN1433">
        <v>1</v>
      </c>
      <c r="AO1433">
        <v>1</v>
      </c>
      <c r="AP1433">
        <v>0.13334431807719915</v>
      </c>
      <c r="AQ1433">
        <v>0</v>
      </c>
      <c r="AR1433">
        <v>0.39616860779384416</v>
      </c>
      <c r="AS1433">
        <v>0</v>
      </c>
      <c r="AT1433">
        <v>0.62142821774993029</v>
      </c>
      <c r="AU1433">
        <v>3</v>
      </c>
    </row>
    <row r="1434" spans="4:47" x14ac:dyDescent="0.25">
      <c r="D1434" s="8">
        <v>1430</v>
      </c>
      <c r="E1434" s="8">
        <f t="shared" ca="1" si="149"/>
        <v>0.2805877125184344</v>
      </c>
      <c r="F1434" s="21">
        <f t="shared" ca="1" si="150"/>
        <v>169.04921206084413</v>
      </c>
      <c r="H1434" s="8">
        <v>1430</v>
      </c>
      <c r="I1434" s="21">
        <f t="shared" ca="1" si="151"/>
        <v>4.6644049896276574E-2</v>
      </c>
      <c r="J1434" s="21">
        <f t="shared" ca="1" si="152"/>
        <v>25.925905796913824</v>
      </c>
      <c r="R1434" s="1"/>
      <c r="AF1434">
        <v>1424</v>
      </c>
      <c r="AG1434">
        <v>0.26632436837638623</v>
      </c>
      <c r="AH1434">
        <v>1</v>
      </c>
      <c r="AI1434">
        <v>1</v>
      </c>
      <c r="AJ1434">
        <v>1</v>
      </c>
      <c r="AK1434">
        <v>0.28171334229879114</v>
      </c>
      <c r="AL1434">
        <v>0.80260411482886407</v>
      </c>
      <c r="AM1434">
        <v>1</v>
      </c>
      <c r="AN1434">
        <v>1</v>
      </c>
      <c r="AO1434">
        <v>1</v>
      </c>
      <c r="AP1434">
        <v>6.4672928253721992E-2</v>
      </c>
      <c r="AQ1434">
        <v>0.80749321085895642</v>
      </c>
      <c r="AR1434">
        <v>1</v>
      </c>
      <c r="AS1434">
        <v>6.4672928253721992E-2</v>
      </c>
      <c r="AT1434">
        <v>0.76519712212994662</v>
      </c>
      <c r="AU1434">
        <v>0</v>
      </c>
    </row>
    <row r="1435" spans="4:47" x14ac:dyDescent="0.25">
      <c r="D1435" s="8">
        <v>1431</v>
      </c>
      <c r="E1435" s="8">
        <f t="shared" ca="1" si="149"/>
        <v>0.77275775465492003</v>
      </c>
      <c r="F1435" s="21">
        <f t="shared" ca="1" si="150"/>
        <v>43.560112890960127</v>
      </c>
      <c r="H1435" s="8">
        <v>1431</v>
      </c>
      <c r="I1435" s="21">
        <f t="shared" ca="1" si="151"/>
        <v>0.63069642786009861</v>
      </c>
      <c r="J1435" s="21">
        <f t="shared" ca="1" si="152"/>
        <v>30.630029513432198</v>
      </c>
      <c r="R1435" s="1"/>
      <c r="AF1435">
        <v>1425</v>
      </c>
      <c r="AG1435">
        <v>0.69522369863989297</v>
      </c>
      <c r="AH1435">
        <v>1</v>
      </c>
      <c r="AI1435">
        <v>1</v>
      </c>
      <c r="AJ1435">
        <v>1</v>
      </c>
      <c r="AK1435">
        <v>1</v>
      </c>
      <c r="AL1435">
        <v>1</v>
      </c>
      <c r="AM1435">
        <v>1</v>
      </c>
      <c r="AN1435">
        <v>1</v>
      </c>
      <c r="AO1435">
        <v>1</v>
      </c>
      <c r="AP1435">
        <v>1</v>
      </c>
      <c r="AQ1435">
        <v>1</v>
      </c>
      <c r="AR1435">
        <v>1</v>
      </c>
      <c r="AS1435">
        <v>0.69522369863989297</v>
      </c>
      <c r="AT1435">
        <v>0.9741148894735252</v>
      </c>
      <c r="AU1435">
        <v>0</v>
      </c>
    </row>
    <row r="1436" spans="4:47" x14ac:dyDescent="0.25">
      <c r="D1436" s="8">
        <v>1432</v>
      </c>
      <c r="E1436" s="8">
        <f t="shared" ca="1" si="149"/>
        <v>0.11109678045168825</v>
      </c>
      <c r="F1436" s="21">
        <f t="shared" ca="1" si="150"/>
        <v>269.24480434735693</v>
      </c>
      <c r="H1436" s="8">
        <v>1432</v>
      </c>
      <c r="I1436" s="21">
        <f t="shared" ca="1" si="151"/>
        <v>0.64036680616070307</v>
      </c>
      <c r="J1436" s="21">
        <f t="shared" ca="1" si="152"/>
        <v>31.353591204288172</v>
      </c>
      <c r="R1436" s="1"/>
      <c r="AF1436">
        <v>1426</v>
      </c>
      <c r="AG1436">
        <v>1</v>
      </c>
      <c r="AH1436">
        <v>1</v>
      </c>
      <c r="AI1436">
        <v>1</v>
      </c>
      <c r="AJ1436">
        <v>1</v>
      </c>
      <c r="AK1436">
        <v>1</v>
      </c>
      <c r="AL1436">
        <v>1</v>
      </c>
      <c r="AM1436">
        <v>1</v>
      </c>
      <c r="AN1436">
        <v>1</v>
      </c>
      <c r="AO1436">
        <v>1</v>
      </c>
      <c r="AP1436">
        <v>1</v>
      </c>
      <c r="AQ1436">
        <v>1</v>
      </c>
      <c r="AR1436">
        <v>1</v>
      </c>
      <c r="AS1436">
        <v>1</v>
      </c>
      <c r="AT1436">
        <v>1</v>
      </c>
      <c r="AU1436">
        <v>0</v>
      </c>
    </row>
    <row r="1437" spans="4:47" x14ac:dyDescent="0.25">
      <c r="D1437" s="8">
        <v>1433</v>
      </c>
      <c r="E1437" s="8">
        <f t="shared" ca="1" si="149"/>
        <v>0.40141282641843334</v>
      </c>
      <c r="F1437" s="21">
        <f t="shared" ca="1" si="150"/>
        <v>127.59382425406604</v>
      </c>
      <c r="H1437" s="8">
        <v>1433</v>
      </c>
      <c r="I1437" s="21">
        <f t="shared" ca="1" si="151"/>
        <v>0.37051092576211786</v>
      </c>
      <c r="J1437" s="21">
        <f t="shared" ca="1" si="152"/>
        <v>11.959863062030282</v>
      </c>
      <c r="R1437" s="1"/>
      <c r="AF1437">
        <v>1427</v>
      </c>
      <c r="AG1437">
        <v>1</v>
      </c>
      <c r="AH1437">
        <v>1</v>
      </c>
      <c r="AI1437">
        <v>0.5904652405215236</v>
      </c>
      <c r="AJ1437">
        <v>0</v>
      </c>
      <c r="AK1437">
        <v>0.31232835819232163</v>
      </c>
      <c r="AL1437">
        <v>1</v>
      </c>
      <c r="AM1437">
        <v>1</v>
      </c>
      <c r="AN1437">
        <v>1</v>
      </c>
      <c r="AO1437">
        <v>1</v>
      </c>
      <c r="AP1437">
        <v>1</v>
      </c>
      <c r="AQ1437">
        <v>1</v>
      </c>
      <c r="AR1437">
        <v>1</v>
      </c>
      <c r="AS1437">
        <v>0</v>
      </c>
      <c r="AT1437">
        <v>0.82462082619213484</v>
      </c>
      <c r="AU1437">
        <v>1</v>
      </c>
    </row>
    <row r="1438" spans="4:47" x14ac:dyDescent="0.25">
      <c r="D1438" s="8">
        <v>1434</v>
      </c>
      <c r="E1438" s="8">
        <f t="shared" ca="1" si="149"/>
        <v>0.55759475726028451</v>
      </c>
      <c r="F1438" s="21">
        <f t="shared" ca="1" si="150"/>
        <v>87.307016185527104</v>
      </c>
      <c r="H1438" s="8">
        <v>1434</v>
      </c>
      <c r="I1438" s="21">
        <f t="shared" ca="1" si="151"/>
        <v>0.50448665270918913</v>
      </c>
      <c r="J1438" s="21">
        <f t="shared" ca="1" si="152"/>
        <v>21.56613428800895</v>
      </c>
      <c r="R1438" s="1"/>
      <c r="AF1438">
        <v>1428</v>
      </c>
      <c r="AG1438">
        <v>0.96825885905221387</v>
      </c>
      <c r="AH1438">
        <v>1</v>
      </c>
      <c r="AI1438">
        <v>1</v>
      </c>
      <c r="AJ1438">
        <v>0.96520955065425373</v>
      </c>
      <c r="AK1438">
        <v>0</v>
      </c>
      <c r="AL1438">
        <v>0.97187794355195367</v>
      </c>
      <c r="AM1438">
        <v>1</v>
      </c>
      <c r="AN1438">
        <v>1</v>
      </c>
      <c r="AO1438">
        <v>1</v>
      </c>
      <c r="AP1438">
        <v>0.56183330664944442</v>
      </c>
      <c r="AQ1438">
        <v>1</v>
      </c>
      <c r="AR1438">
        <v>1</v>
      </c>
      <c r="AS1438">
        <v>0</v>
      </c>
      <c r="AT1438">
        <v>0.86998762181626743</v>
      </c>
      <c r="AU1438">
        <v>1</v>
      </c>
    </row>
    <row r="1439" spans="4:47" x14ac:dyDescent="0.25">
      <c r="D1439" s="8">
        <v>1435</v>
      </c>
      <c r="E1439" s="8">
        <f t="shared" ca="1" si="149"/>
        <v>0.51766924840910855</v>
      </c>
      <c r="F1439" s="21">
        <f t="shared" ca="1" si="150"/>
        <v>96.660386616936123</v>
      </c>
      <c r="H1439" s="8">
        <v>1435</v>
      </c>
      <c r="I1439" s="21">
        <f t="shared" ca="1" si="151"/>
        <v>0.23663910009495037</v>
      </c>
      <c r="J1439" s="21">
        <f t="shared" ca="1" si="152"/>
        <v>1.0912617288378357</v>
      </c>
      <c r="R1439" s="1"/>
      <c r="AF1439">
        <v>1429</v>
      </c>
      <c r="AG1439">
        <v>1</v>
      </c>
      <c r="AH1439">
        <v>0.29444633334917725</v>
      </c>
      <c r="AI1439">
        <v>0.74141937744453545</v>
      </c>
      <c r="AJ1439">
        <v>1</v>
      </c>
      <c r="AK1439">
        <v>1</v>
      </c>
      <c r="AL1439">
        <v>1</v>
      </c>
      <c r="AM1439">
        <v>1</v>
      </c>
      <c r="AN1439">
        <v>1</v>
      </c>
      <c r="AO1439">
        <v>1</v>
      </c>
      <c r="AP1439">
        <v>0.46041501192268053</v>
      </c>
      <c r="AQ1439">
        <v>0.86958545043695878</v>
      </c>
      <c r="AR1439">
        <v>0.88260428920588196</v>
      </c>
      <c r="AS1439">
        <v>0.29444633334917725</v>
      </c>
      <c r="AT1439">
        <v>0.8573963284456213</v>
      </c>
      <c r="AU1439">
        <v>0</v>
      </c>
    </row>
    <row r="1440" spans="4:47" x14ac:dyDescent="0.25">
      <c r="D1440" s="8">
        <v>1436</v>
      </c>
      <c r="E1440" s="8">
        <f t="shared" ca="1" si="149"/>
        <v>0.65760872685582106</v>
      </c>
      <c r="F1440" s="21">
        <f t="shared" ca="1" si="150"/>
        <v>65.845702742008442</v>
      </c>
      <c r="H1440" s="8">
        <v>1436</v>
      </c>
      <c r="I1440" s="21">
        <f t="shared" ca="1" si="151"/>
        <v>0.41361827355734926</v>
      </c>
      <c r="J1440" s="21">
        <f t="shared" ca="1" si="152"/>
        <v>15.115224888080405</v>
      </c>
      <c r="R1440" s="1"/>
      <c r="AF1440">
        <v>1430</v>
      </c>
      <c r="AG1440">
        <v>1</v>
      </c>
      <c r="AH1440">
        <v>0.58491431796833893</v>
      </c>
      <c r="AI1440">
        <v>0</v>
      </c>
      <c r="AJ1440">
        <v>0.82982962347717448</v>
      </c>
      <c r="AK1440">
        <v>1</v>
      </c>
      <c r="AL1440">
        <v>1</v>
      </c>
      <c r="AM1440">
        <v>0.96736807791838209</v>
      </c>
      <c r="AN1440">
        <v>0</v>
      </c>
      <c r="AO1440">
        <v>0.98259478757051211</v>
      </c>
      <c r="AP1440">
        <v>1</v>
      </c>
      <c r="AQ1440">
        <v>1</v>
      </c>
      <c r="AR1440">
        <v>1</v>
      </c>
      <c r="AS1440">
        <v>0</v>
      </c>
      <c r="AT1440">
        <v>0.78010614698633951</v>
      </c>
      <c r="AU1440">
        <v>2</v>
      </c>
    </row>
    <row r="1441" spans="4:47" x14ac:dyDescent="0.25">
      <c r="D1441" s="8">
        <v>1437</v>
      </c>
      <c r="E1441" s="8">
        <f t="shared" ca="1" si="149"/>
        <v>0.87151031306159987</v>
      </c>
      <c r="F1441" s="21">
        <f t="shared" ca="1" si="150"/>
        <v>25.535188414641407</v>
      </c>
      <c r="H1441" s="8">
        <v>1437</v>
      </c>
      <c r="I1441" s="21">
        <f t="shared" ca="1" si="151"/>
        <v>0.8096611751944619</v>
      </c>
      <c r="J1441" s="21">
        <f t="shared" ca="1" si="152"/>
        <v>45.891974043650471</v>
      </c>
      <c r="R1441" s="1"/>
      <c r="AF1441">
        <v>1431</v>
      </c>
      <c r="AG1441">
        <v>1</v>
      </c>
      <c r="AH1441">
        <v>0.96161790653215051</v>
      </c>
      <c r="AI1441">
        <v>1</v>
      </c>
      <c r="AJ1441">
        <v>1</v>
      </c>
      <c r="AK1441">
        <v>1</v>
      </c>
      <c r="AL1441">
        <v>1</v>
      </c>
      <c r="AM1441">
        <v>1</v>
      </c>
      <c r="AN1441">
        <v>1</v>
      </c>
      <c r="AO1441">
        <v>1</v>
      </c>
      <c r="AP1441">
        <v>0.16170879521368695</v>
      </c>
      <c r="AQ1441">
        <v>0.50859384717041389</v>
      </c>
      <c r="AR1441">
        <v>1</v>
      </c>
      <c r="AS1441">
        <v>0.16170879521368695</v>
      </c>
      <c r="AT1441">
        <v>0.88546873821818339</v>
      </c>
      <c r="AU1441">
        <v>0</v>
      </c>
    </row>
    <row r="1442" spans="4:47" x14ac:dyDescent="0.25">
      <c r="D1442" s="8">
        <v>1438</v>
      </c>
      <c r="E1442" s="8">
        <f t="shared" ca="1" si="149"/>
        <v>0.69115381051952773</v>
      </c>
      <c r="F1442" s="21">
        <f t="shared" ca="1" si="150"/>
        <v>59.140061658769305</v>
      </c>
      <c r="H1442" s="8">
        <v>1438</v>
      </c>
      <c r="I1442" s="21">
        <f t="shared" ca="1" si="151"/>
        <v>0.16305460144189332</v>
      </c>
      <c r="J1442" s="21">
        <f t="shared" ca="1" si="152"/>
        <v>6.3528006261764709</v>
      </c>
      <c r="R1442" s="1"/>
      <c r="AF1442">
        <v>1432</v>
      </c>
      <c r="AG1442">
        <v>1</v>
      </c>
      <c r="AH1442">
        <v>1</v>
      </c>
      <c r="AI1442">
        <v>1</v>
      </c>
      <c r="AJ1442">
        <v>1</v>
      </c>
      <c r="AK1442">
        <v>1</v>
      </c>
      <c r="AL1442">
        <v>1</v>
      </c>
      <c r="AM1442">
        <v>1</v>
      </c>
      <c r="AN1442">
        <v>1</v>
      </c>
      <c r="AO1442">
        <v>1</v>
      </c>
      <c r="AP1442">
        <v>1</v>
      </c>
      <c r="AQ1442">
        <v>1</v>
      </c>
      <c r="AR1442">
        <v>1</v>
      </c>
      <c r="AS1442">
        <v>1</v>
      </c>
      <c r="AT1442">
        <v>1</v>
      </c>
      <c r="AU1442">
        <v>0</v>
      </c>
    </row>
    <row r="1443" spans="4:47" x14ac:dyDescent="0.25">
      <c r="D1443" s="8">
        <v>1439</v>
      </c>
      <c r="E1443" s="8">
        <f t="shared" ca="1" si="149"/>
        <v>0.19272541200341875</v>
      </c>
      <c r="F1443" s="21">
        <f t="shared" ca="1" si="150"/>
        <v>210.67101436576442</v>
      </c>
      <c r="H1443" s="8">
        <v>1439</v>
      </c>
      <c r="I1443" s="21">
        <f t="shared" ca="1" si="151"/>
        <v>0.66867043774704238</v>
      </c>
      <c r="J1443" s="21">
        <f t="shared" ca="1" si="152"/>
        <v>33.512536837089399</v>
      </c>
      <c r="R1443" s="1"/>
      <c r="AF1443">
        <v>1433</v>
      </c>
      <c r="AG1443">
        <v>0.79823153312815609</v>
      </c>
      <c r="AH1443">
        <v>0.80210679599518442</v>
      </c>
      <c r="AI1443">
        <v>9.4769450336424338E-2</v>
      </c>
      <c r="AJ1443">
        <v>0.78947365818118365</v>
      </c>
      <c r="AK1443">
        <v>1</v>
      </c>
      <c r="AL1443">
        <v>0.24086020846395209</v>
      </c>
      <c r="AM1443">
        <v>0</v>
      </c>
      <c r="AN1443">
        <v>0</v>
      </c>
      <c r="AO1443">
        <v>0.75461865788868943</v>
      </c>
      <c r="AP1443">
        <v>1</v>
      </c>
      <c r="AQ1443">
        <v>0.763260934069937</v>
      </c>
      <c r="AR1443">
        <v>0</v>
      </c>
      <c r="AS1443">
        <v>0</v>
      </c>
      <c r="AT1443">
        <v>0.51668061515994523</v>
      </c>
      <c r="AU1443">
        <v>3</v>
      </c>
    </row>
    <row r="1444" spans="4:47" x14ac:dyDescent="0.25">
      <c r="D1444" s="8">
        <v>1440</v>
      </c>
      <c r="E1444" s="8">
        <f t="shared" ca="1" si="149"/>
        <v>0.88235880582897475</v>
      </c>
      <c r="F1444" s="21">
        <f t="shared" ca="1" si="150"/>
        <v>23.56906118959251</v>
      </c>
      <c r="H1444" s="8">
        <v>1440</v>
      </c>
      <c r="I1444" s="21">
        <f t="shared" ca="1" si="151"/>
        <v>0.30781433179064666</v>
      </c>
      <c r="J1444" s="21">
        <f t="shared" ca="1" si="152"/>
        <v>7.1375777075966571</v>
      </c>
      <c r="R1444" s="1"/>
      <c r="AF1444">
        <v>1434</v>
      </c>
      <c r="AG1444">
        <v>1</v>
      </c>
      <c r="AH1444">
        <v>1</v>
      </c>
      <c r="AI1444">
        <v>1</v>
      </c>
      <c r="AJ1444">
        <v>0.48413919718926385</v>
      </c>
      <c r="AK1444">
        <v>0.7233679898664348</v>
      </c>
      <c r="AL1444">
        <v>0</v>
      </c>
      <c r="AM1444">
        <v>0</v>
      </c>
      <c r="AN1444">
        <v>0.77490817800689027</v>
      </c>
      <c r="AO1444">
        <v>1</v>
      </c>
      <c r="AP1444">
        <v>1</v>
      </c>
      <c r="AQ1444">
        <v>1</v>
      </c>
      <c r="AR1444">
        <v>1</v>
      </c>
      <c r="AS1444">
        <v>0</v>
      </c>
      <c r="AT1444">
        <v>0.74786503320479725</v>
      </c>
      <c r="AU1444">
        <v>2</v>
      </c>
    </row>
    <row r="1445" spans="4:47" x14ac:dyDescent="0.25">
      <c r="D1445" s="8">
        <v>1441</v>
      </c>
      <c r="E1445" s="8">
        <f t="shared" ca="1" si="149"/>
        <v>9.1553035434966401E-2</v>
      </c>
      <c r="F1445" s="21">
        <f t="shared" ca="1" si="150"/>
        <v>289.26812561023934</v>
      </c>
      <c r="H1445" s="8">
        <v>1441</v>
      </c>
      <c r="I1445" s="21">
        <f t="shared" ca="1" si="151"/>
        <v>0.7440959645879035</v>
      </c>
      <c r="J1445" s="21">
        <f t="shared" ca="1" si="152"/>
        <v>39.690403320969921</v>
      </c>
      <c r="R1445" s="1"/>
      <c r="AF1445">
        <v>1435</v>
      </c>
      <c r="AG1445">
        <v>1</v>
      </c>
      <c r="AH1445">
        <v>0.9390682692763741</v>
      </c>
      <c r="AI1445">
        <v>3.2479938060268686E-2</v>
      </c>
      <c r="AJ1445">
        <v>1</v>
      </c>
      <c r="AK1445">
        <v>1</v>
      </c>
      <c r="AL1445">
        <v>1</v>
      </c>
      <c r="AM1445">
        <v>1</v>
      </c>
      <c r="AN1445">
        <v>0.40029264827640992</v>
      </c>
      <c r="AO1445">
        <v>0.84292811988707395</v>
      </c>
      <c r="AP1445">
        <v>0</v>
      </c>
      <c r="AQ1445">
        <v>0.71636859777572681</v>
      </c>
      <c r="AR1445">
        <v>1</v>
      </c>
      <c r="AS1445">
        <v>0</v>
      </c>
      <c r="AT1445">
        <v>0.74106510478372478</v>
      </c>
      <c r="AU1445">
        <v>1</v>
      </c>
    </row>
    <row r="1446" spans="4:47" x14ac:dyDescent="0.25">
      <c r="D1446" s="8">
        <v>1442</v>
      </c>
      <c r="E1446" s="8">
        <f t="shared" ca="1" si="149"/>
        <v>0.10024758838938042</v>
      </c>
      <c r="F1446" s="21">
        <f t="shared" ca="1" si="150"/>
        <v>279.91067824232027</v>
      </c>
      <c r="H1446" s="8">
        <v>1442</v>
      </c>
      <c r="I1446" s="21">
        <f t="shared" ca="1" si="151"/>
        <v>9.2386455750159691E-3</v>
      </c>
      <c r="J1446" s="21">
        <f t="shared" ca="1" si="152"/>
        <v>44.97304323416823</v>
      </c>
      <c r="R1446" s="1"/>
      <c r="AF1446">
        <v>1436</v>
      </c>
      <c r="AG1446">
        <v>0.93208541910116183</v>
      </c>
      <c r="AH1446">
        <v>0.38020786189190403</v>
      </c>
      <c r="AI1446">
        <v>1</v>
      </c>
      <c r="AJ1446">
        <v>0.60623857523072122</v>
      </c>
      <c r="AK1446">
        <v>0.70721813181890247</v>
      </c>
      <c r="AL1446">
        <v>1</v>
      </c>
      <c r="AM1446">
        <v>1</v>
      </c>
      <c r="AN1446">
        <v>1</v>
      </c>
      <c r="AO1446">
        <v>1</v>
      </c>
      <c r="AP1446">
        <v>0.75597552140102531</v>
      </c>
      <c r="AQ1446">
        <v>0.8256486491952576</v>
      </c>
      <c r="AR1446">
        <v>1</v>
      </c>
      <c r="AS1446">
        <v>0.38020786189190403</v>
      </c>
      <c r="AT1446">
        <v>0.85440024139097659</v>
      </c>
      <c r="AU1446">
        <v>0</v>
      </c>
    </row>
    <row r="1447" spans="4:47" x14ac:dyDescent="0.25">
      <c r="D1447" s="8">
        <v>1443</v>
      </c>
      <c r="E1447" s="8">
        <f t="shared" ca="1" si="149"/>
        <v>0.15847317526320415</v>
      </c>
      <c r="F1447" s="21">
        <f t="shared" ca="1" si="150"/>
        <v>231.7720438591179</v>
      </c>
      <c r="H1447" s="8">
        <v>1443</v>
      </c>
      <c r="I1447" s="21">
        <f t="shared" ca="1" si="151"/>
        <v>0.47760926949870952</v>
      </c>
      <c r="J1447" s="21">
        <f t="shared" ca="1" si="152"/>
        <v>19.671529554346122</v>
      </c>
      <c r="R1447" s="1"/>
      <c r="AF1447">
        <v>1437</v>
      </c>
      <c r="AG1447">
        <v>1</v>
      </c>
      <c r="AH1447">
        <v>1</v>
      </c>
      <c r="AI1447">
        <v>1</v>
      </c>
      <c r="AJ1447">
        <v>1</v>
      </c>
      <c r="AK1447">
        <v>0.41499148970873528</v>
      </c>
      <c r="AL1447">
        <v>0.93456875131644968</v>
      </c>
      <c r="AM1447">
        <v>1</v>
      </c>
      <c r="AN1447">
        <v>0.70539987585089547</v>
      </c>
      <c r="AO1447">
        <v>0</v>
      </c>
      <c r="AP1447">
        <v>0.411081549795551</v>
      </c>
      <c r="AQ1447">
        <v>1</v>
      </c>
      <c r="AR1447">
        <v>1</v>
      </c>
      <c r="AS1447">
        <v>0</v>
      </c>
      <c r="AT1447">
        <v>0.78770609017946336</v>
      </c>
      <c r="AU1447">
        <v>1</v>
      </c>
    </row>
    <row r="1448" spans="4:47" x14ac:dyDescent="0.25">
      <c r="D1448" s="8">
        <v>1444</v>
      </c>
      <c r="E1448" s="8">
        <f t="shared" ca="1" si="149"/>
        <v>0.253970433196547</v>
      </c>
      <c r="F1448" s="21">
        <f t="shared" ca="1" si="150"/>
        <v>180.25422226657625</v>
      </c>
      <c r="H1448" s="8">
        <v>1444</v>
      </c>
      <c r="I1448" s="21">
        <f t="shared" ca="1" si="151"/>
        <v>0.65445047529941391</v>
      </c>
      <c r="J1448" s="21">
        <f t="shared" ca="1" si="152"/>
        <v>32.419624954543067</v>
      </c>
      <c r="R1448" s="1"/>
      <c r="AF1448">
        <v>1438</v>
      </c>
      <c r="AG1448">
        <v>0.28512367886052686</v>
      </c>
      <c r="AH1448">
        <v>1</v>
      </c>
      <c r="AI1448">
        <v>1</v>
      </c>
      <c r="AJ1448">
        <v>0.33050514853239293</v>
      </c>
      <c r="AK1448">
        <v>0.42759137904795352</v>
      </c>
      <c r="AL1448">
        <v>1</v>
      </c>
      <c r="AM1448">
        <v>1</v>
      </c>
      <c r="AN1448">
        <v>1</v>
      </c>
      <c r="AO1448">
        <v>1</v>
      </c>
      <c r="AP1448">
        <v>0.39874906594242576</v>
      </c>
      <c r="AQ1448">
        <v>0.40090394644454741</v>
      </c>
      <c r="AR1448">
        <v>1</v>
      </c>
      <c r="AS1448">
        <v>0.28512367886052686</v>
      </c>
      <c r="AT1448">
        <v>0.73533605668133228</v>
      </c>
      <c r="AU1448">
        <v>0</v>
      </c>
    </row>
    <row r="1449" spans="4:47" x14ac:dyDescent="0.25">
      <c r="D1449" s="8">
        <v>1445</v>
      </c>
      <c r="E1449" s="8">
        <f t="shared" ca="1" si="149"/>
        <v>0.37508859994831789</v>
      </c>
      <c r="F1449" s="21">
        <f t="shared" ca="1" si="150"/>
        <v>135.60967672583169</v>
      </c>
      <c r="H1449" s="8">
        <v>1445</v>
      </c>
      <c r="I1449" s="21">
        <f t="shared" ca="1" si="151"/>
        <v>0.69563220202138221</v>
      </c>
      <c r="J1449" s="21">
        <f t="shared" ca="1" si="152"/>
        <v>35.638565325775964</v>
      </c>
      <c r="R1449" s="1"/>
      <c r="AF1449">
        <v>1439</v>
      </c>
      <c r="AG1449">
        <v>1</v>
      </c>
      <c r="AH1449">
        <v>0.91513442637421705</v>
      </c>
      <c r="AI1449">
        <v>1</v>
      </c>
      <c r="AJ1449">
        <v>1</v>
      </c>
      <c r="AK1449">
        <v>1</v>
      </c>
      <c r="AL1449">
        <v>1</v>
      </c>
      <c r="AM1449">
        <v>1</v>
      </c>
      <c r="AN1449">
        <v>0.59364990650248084</v>
      </c>
      <c r="AO1449">
        <v>0.64220245246785146</v>
      </c>
      <c r="AP1449">
        <v>1</v>
      </c>
      <c r="AQ1449">
        <v>1</v>
      </c>
      <c r="AR1449">
        <v>1</v>
      </c>
      <c r="AS1449">
        <v>0.59364990650248084</v>
      </c>
      <c r="AT1449">
        <v>0.92956982086052198</v>
      </c>
      <c r="AU1449">
        <v>0</v>
      </c>
    </row>
    <row r="1450" spans="4:47" x14ac:dyDescent="0.25">
      <c r="D1450" s="8">
        <v>1446</v>
      </c>
      <c r="E1450" s="8">
        <f t="shared" ca="1" si="149"/>
        <v>0.11060810025743018</v>
      </c>
      <c r="F1450" s="21">
        <f t="shared" ca="1" si="150"/>
        <v>269.70388783065408</v>
      </c>
      <c r="H1450" s="8">
        <v>1446</v>
      </c>
      <c r="I1450" s="21">
        <f t="shared" ca="1" si="151"/>
        <v>0.77000244419038777</v>
      </c>
      <c r="J1450" s="21">
        <f t="shared" ca="1" si="152"/>
        <v>42.018695335530111</v>
      </c>
      <c r="R1450" s="1"/>
      <c r="AF1450">
        <v>1440</v>
      </c>
      <c r="AG1450">
        <v>1</v>
      </c>
      <c r="AH1450">
        <v>1</v>
      </c>
      <c r="AI1450">
        <v>0.97083620734690246</v>
      </c>
      <c r="AJ1450">
        <v>1</v>
      </c>
      <c r="AK1450">
        <v>1</v>
      </c>
      <c r="AL1450">
        <v>0.80330338982942828</v>
      </c>
      <c r="AM1450">
        <v>0.83610682302406203</v>
      </c>
      <c r="AN1450">
        <v>1</v>
      </c>
      <c r="AO1450">
        <v>1</v>
      </c>
      <c r="AP1450">
        <v>1</v>
      </c>
      <c r="AQ1450">
        <v>1</v>
      </c>
      <c r="AR1450">
        <v>0.7036778334396302</v>
      </c>
      <c r="AS1450">
        <v>0.7036778334396302</v>
      </c>
      <c r="AT1450">
        <v>0.94226944787126377</v>
      </c>
      <c r="AU1450">
        <v>0</v>
      </c>
    </row>
    <row r="1451" spans="4:47" x14ac:dyDescent="0.25">
      <c r="D1451" s="8">
        <v>1447</v>
      </c>
      <c r="E1451" s="8">
        <f t="shared" ca="1" si="149"/>
        <v>0.17082260641608826</v>
      </c>
      <c r="F1451" s="21">
        <f t="shared" ca="1" si="150"/>
        <v>223.72194925909008</v>
      </c>
      <c r="H1451" s="8">
        <v>1447</v>
      </c>
      <c r="I1451" s="21">
        <f t="shared" ca="1" si="151"/>
        <v>6.8884759780045379E-2</v>
      </c>
      <c r="J1451" s="21">
        <f t="shared" ca="1" si="152"/>
        <v>20.468379097468137</v>
      </c>
      <c r="R1451" s="1"/>
      <c r="AF1451">
        <v>1441</v>
      </c>
      <c r="AG1451">
        <v>0.67173966372056093</v>
      </c>
      <c r="AH1451">
        <v>0.53723789636023866</v>
      </c>
      <c r="AI1451">
        <v>0.3869345056964742</v>
      </c>
      <c r="AJ1451">
        <v>0.98185106747138584</v>
      </c>
      <c r="AK1451">
        <v>1</v>
      </c>
      <c r="AL1451">
        <v>1</v>
      </c>
      <c r="AM1451">
        <v>1</v>
      </c>
      <c r="AN1451">
        <v>1</v>
      </c>
      <c r="AO1451">
        <v>1</v>
      </c>
      <c r="AP1451">
        <v>0.92454478178138566</v>
      </c>
      <c r="AQ1451">
        <v>0</v>
      </c>
      <c r="AR1451">
        <v>0.14314517855875178</v>
      </c>
      <c r="AS1451">
        <v>0</v>
      </c>
      <c r="AT1451">
        <v>0.72168624971150852</v>
      </c>
      <c r="AU1451">
        <v>1</v>
      </c>
    </row>
    <row r="1452" spans="4:47" x14ac:dyDescent="0.25">
      <c r="D1452" s="8">
        <v>1448</v>
      </c>
      <c r="E1452" s="8">
        <f t="shared" ca="1" si="149"/>
        <v>0.16873235824909205</v>
      </c>
      <c r="F1452" s="21">
        <f t="shared" ca="1" si="150"/>
        <v>225.04618851747676</v>
      </c>
      <c r="H1452" s="8">
        <v>1448</v>
      </c>
      <c r="I1452" s="21">
        <f t="shared" ca="1" si="151"/>
        <v>0.70185201032664823</v>
      </c>
      <c r="J1452" s="21">
        <f t="shared" ca="1" si="152"/>
        <v>36.140468759192146</v>
      </c>
      <c r="R1452" s="1"/>
      <c r="AF1452">
        <v>1442</v>
      </c>
      <c r="AG1452">
        <v>1</v>
      </c>
      <c r="AH1452">
        <v>1</v>
      </c>
      <c r="AI1452">
        <v>0.31605418053063217</v>
      </c>
      <c r="AJ1452">
        <v>0</v>
      </c>
      <c r="AK1452">
        <v>0.96824819948538321</v>
      </c>
      <c r="AL1452">
        <v>1</v>
      </c>
      <c r="AM1452">
        <v>1</v>
      </c>
      <c r="AN1452">
        <v>1</v>
      </c>
      <c r="AO1452">
        <v>1</v>
      </c>
      <c r="AP1452">
        <v>1</v>
      </c>
      <c r="AQ1452">
        <v>1</v>
      </c>
      <c r="AR1452">
        <v>1</v>
      </c>
      <c r="AS1452">
        <v>0</v>
      </c>
      <c r="AT1452">
        <v>0.85702294186437389</v>
      </c>
      <c r="AU1452">
        <v>1</v>
      </c>
    </row>
    <row r="1453" spans="4:47" x14ac:dyDescent="0.25">
      <c r="D1453" s="8">
        <v>1449</v>
      </c>
      <c r="E1453" s="8">
        <f t="shared" ca="1" si="149"/>
        <v>0.87302298972734371</v>
      </c>
      <c r="F1453" s="21">
        <f t="shared" ca="1" si="150"/>
        <v>25.261227836596724</v>
      </c>
      <c r="H1453" s="8">
        <v>1449</v>
      </c>
      <c r="I1453" s="21">
        <f t="shared" ca="1" si="151"/>
        <v>0.84218675495976691</v>
      </c>
      <c r="J1453" s="21">
        <f t="shared" ca="1" si="152"/>
        <v>49.457287238194709</v>
      </c>
      <c r="R1453" s="1"/>
      <c r="AF1453">
        <v>1443</v>
      </c>
      <c r="AG1453">
        <v>1</v>
      </c>
      <c r="AH1453">
        <v>1</v>
      </c>
      <c r="AI1453">
        <v>0.46740087630760463</v>
      </c>
      <c r="AJ1453">
        <v>4.2532220173112971E-2</v>
      </c>
      <c r="AK1453">
        <v>1</v>
      </c>
      <c r="AL1453">
        <v>1</v>
      </c>
      <c r="AM1453">
        <v>1</v>
      </c>
      <c r="AN1453">
        <v>0.92096116554837926</v>
      </c>
      <c r="AO1453">
        <v>1</v>
      </c>
      <c r="AP1453">
        <v>1</v>
      </c>
      <c r="AQ1453">
        <v>1</v>
      </c>
      <c r="AR1453">
        <v>0.40323921579904215</v>
      </c>
      <c r="AS1453">
        <v>4.2532220173112971E-2</v>
      </c>
      <c r="AT1453">
        <v>0.81867289203424443</v>
      </c>
      <c r="AU1453">
        <v>0</v>
      </c>
    </row>
    <row r="1454" spans="4:47" x14ac:dyDescent="0.25">
      <c r="D1454" s="8">
        <v>1450</v>
      </c>
      <c r="E1454" s="8">
        <f t="shared" ca="1" si="149"/>
        <v>0.59444240932393155</v>
      </c>
      <c r="F1454" s="21">
        <f t="shared" ca="1" si="150"/>
        <v>79.107144047604876</v>
      </c>
      <c r="H1454" s="8">
        <v>1450</v>
      </c>
      <c r="I1454" s="21">
        <f t="shared" ca="1" si="151"/>
        <v>0.4779127644830734</v>
      </c>
      <c r="J1454" s="21">
        <f t="shared" ca="1" si="152"/>
        <v>19.692946966989211</v>
      </c>
      <c r="R1454" s="1"/>
      <c r="AF1454">
        <v>1444</v>
      </c>
      <c r="AG1454">
        <v>1</v>
      </c>
      <c r="AH1454">
        <v>1</v>
      </c>
      <c r="AI1454">
        <v>1</v>
      </c>
      <c r="AJ1454">
        <v>0.84158658626086735</v>
      </c>
      <c r="AK1454">
        <v>0</v>
      </c>
      <c r="AL1454">
        <v>0.55911675345123513</v>
      </c>
      <c r="AM1454">
        <v>1</v>
      </c>
      <c r="AN1454">
        <v>1</v>
      </c>
      <c r="AO1454">
        <v>0.9190881254478882</v>
      </c>
      <c r="AP1454">
        <v>1</v>
      </c>
      <c r="AQ1454">
        <v>1</v>
      </c>
      <c r="AR1454">
        <v>0.17930185505951335</v>
      </c>
      <c r="AS1454">
        <v>0</v>
      </c>
      <c r="AT1454">
        <v>0.78945781222368394</v>
      </c>
      <c r="AU1454">
        <v>1</v>
      </c>
    </row>
    <row r="1455" spans="4:47" x14ac:dyDescent="0.25">
      <c r="D1455" s="8">
        <v>1451</v>
      </c>
      <c r="E1455" s="8">
        <f t="shared" ca="1" si="149"/>
        <v>0.11909733537258249</v>
      </c>
      <c r="F1455" s="21">
        <f t="shared" ca="1" si="150"/>
        <v>261.98458468253142</v>
      </c>
      <c r="H1455" s="8">
        <v>1451</v>
      </c>
      <c r="I1455" s="21">
        <f t="shared" ca="1" si="151"/>
        <v>0.92671299484246106</v>
      </c>
      <c r="J1455" s="21">
        <f t="shared" ca="1" si="152"/>
        <v>62.057387935793763</v>
      </c>
      <c r="R1455" s="1"/>
      <c r="AF1455">
        <v>1445</v>
      </c>
      <c r="AG1455">
        <v>1</v>
      </c>
      <c r="AH1455">
        <v>0.74153693014938782</v>
      </c>
      <c r="AI1455">
        <v>0.15937520089397778</v>
      </c>
      <c r="AJ1455">
        <v>0.63101095014547659</v>
      </c>
      <c r="AK1455">
        <v>1</v>
      </c>
      <c r="AL1455">
        <v>1</v>
      </c>
      <c r="AM1455">
        <v>1</v>
      </c>
      <c r="AN1455">
        <v>0.12778156765688758</v>
      </c>
      <c r="AO1455">
        <v>0.71720768940746593</v>
      </c>
      <c r="AP1455">
        <v>0.9495951606703813</v>
      </c>
      <c r="AQ1455">
        <v>0.86926151277439201</v>
      </c>
      <c r="AR1455">
        <v>1</v>
      </c>
      <c r="AS1455">
        <v>0.12778156765688758</v>
      </c>
      <c r="AT1455">
        <v>0.76610068060236036</v>
      </c>
      <c r="AU1455">
        <v>0</v>
      </c>
    </row>
    <row r="1456" spans="4:47" x14ac:dyDescent="0.25">
      <c r="D1456" s="8">
        <v>1452</v>
      </c>
      <c r="E1456" s="8">
        <f t="shared" ca="1" si="149"/>
        <v>0.38383692492439658</v>
      </c>
      <c r="F1456" s="21">
        <f t="shared" ca="1" si="150"/>
        <v>132.89462390919391</v>
      </c>
      <c r="H1456" s="8">
        <v>1452</v>
      </c>
      <c r="I1456" s="21">
        <f t="shared" ca="1" si="151"/>
        <v>0.97402179148367662</v>
      </c>
      <c r="J1456" s="21">
        <f t="shared" ca="1" si="152"/>
        <v>75.880278636599442</v>
      </c>
      <c r="R1456" s="1"/>
      <c r="AF1456">
        <v>1446</v>
      </c>
      <c r="AG1456">
        <v>0.92654789275313243</v>
      </c>
      <c r="AH1456">
        <v>0</v>
      </c>
      <c r="AI1456">
        <v>0.51991764548461838</v>
      </c>
      <c r="AJ1456">
        <v>1</v>
      </c>
      <c r="AK1456">
        <v>5.1952304407032281E-2</v>
      </c>
      <c r="AL1456">
        <v>0.85757880663174246</v>
      </c>
      <c r="AM1456">
        <v>1</v>
      </c>
      <c r="AN1456">
        <v>1</v>
      </c>
      <c r="AO1456">
        <v>1</v>
      </c>
      <c r="AP1456">
        <v>1</v>
      </c>
      <c r="AQ1456">
        <v>1</v>
      </c>
      <c r="AR1456">
        <v>1</v>
      </c>
      <c r="AS1456">
        <v>0</v>
      </c>
      <c r="AT1456">
        <v>0.784050184440933</v>
      </c>
      <c r="AU1456">
        <v>1</v>
      </c>
    </row>
    <row r="1457" spans="4:47" x14ac:dyDescent="0.25">
      <c r="D1457" s="8">
        <v>1453</v>
      </c>
      <c r="E1457" s="8">
        <f t="shared" ca="1" si="149"/>
        <v>0.2552248195313479</v>
      </c>
      <c r="F1457" s="21">
        <f t="shared" ca="1" si="150"/>
        <v>179.70326362146255</v>
      </c>
      <c r="H1457" s="8">
        <v>1453</v>
      </c>
      <c r="I1457" s="21">
        <f t="shared" ca="1" si="151"/>
        <v>7.6445037680486383E-2</v>
      </c>
      <c r="J1457" s="21">
        <f t="shared" ca="1" si="152"/>
        <v>18.929359972798281</v>
      </c>
      <c r="R1457" s="1"/>
      <c r="AF1457">
        <v>1447</v>
      </c>
      <c r="AG1457">
        <v>0.83239436150207413</v>
      </c>
      <c r="AH1457">
        <v>0</v>
      </c>
      <c r="AI1457">
        <v>0.62947967350778677</v>
      </c>
      <c r="AJ1457">
        <v>0.63997647793172896</v>
      </c>
      <c r="AK1457">
        <v>1</v>
      </c>
      <c r="AL1457">
        <v>0.50202587007734112</v>
      </c>
      <c r="AM1457">
        <v>1</v>
      </c>
      <c r="AN1457">
        <v>1</v>
      </c>
      <c r="AO1457">
        <v>1</v>
      </c>
      <c r="AP1457">
        <v>0.58706182857525657</v>
      </c>
      <c r="AQ1457">
        <v>0.50659638370780158</v>
      </c>
      <c r="AR1457">
        <v>1</v>
      </c>
      <c r="AS1457">
        <v>0</v>
      </c>
      <c r="AT1457">
        <v>0.73143828417162959</v>
      </c>
      <c r="AU1457">
        <v>1</v>
      </c>
    </row>
    <row r="1458" spans="4:47" x14ac:dyDescent="0.25">
      <c r="D1458" s="8">
        <v>1454</v>
      </c>
      <c r="E1458" s="8">
        <f t="shared" ca="1" si="149"/>
        <v>7.3221308313452971E-2</v>
      </c>
      <c r="F1458" s="21">
        <f t="shared" ca="1" si="150"/>
        <v>312.09127693378889</v>
      </c>
      <c r="H1458" s="8">
        <v>1454</v>
      </c>
      <c r="I1458" s="21">
        <f t="shared" ca="1" si="151"/>
        <v>0.98391380847315035</v>
      </c>
      <c r="J1458" s="21">
        <f t="shared" ca="1" si="152"/>
        <v>81.467496724658204</v>
      </c>
      <c r="R1458" s="1"/>
      <c r="AF1458">
        <v>1448</v>
      </c>
      <c r="AG1458">
        <v>1</v>
      </c>
      <c r="AH1458">
        <v>1</v>
      </c>
      <c r="AI1458">
        <v>1</v>
      </c>
      <c r="AJ1458">
        <v>1</v>
      </c>
      <c r="AK1458">
        <v>0.57355644419012897</v>
      </c>
      <c r="AL1458">
        <v>1</v>
      </c>
      <c r="AM1458">
        <v>1</v>
      </c>
      <c r="AN1458">
        <v>1</v>
      </c>
      <c r="AO1458">
        <v>1</v>
      </c>
      <c r="AP1458">
        <v>1</v>
      </c>
      <c r="AQ1458">
        <v>1</v>
      </c>
      <c r="AR1458">
        <v>1</v>
      </c>
      <c r="AS1458">
        <v>0.57355644419012897</v>
      </c>
      <c r="AT1458">
        <v>0.9637815062188877</v>
      </c>
      <c r="AU1458">
        <v>0</v>
      </c>
    </row>
    <row r="1459" spans="4:47" x14ac:dyDescent="0.25">
      <c r="D1459" s="8">
        <v>1455</v>
      </c>
      <c r="E1459" s="8">
        <f t="shared" ca="1" si="149"/>
        <v>0.40861140403329577</v>
      </c>
      <c r="F1459" s="21">
        <f t="shared" ca="1" si="150"/>
        <v>125.47873485157999</v>
      </c>
      <c r="H1459" s="8">
        <v>1455</v>
      </c>
      <c r="I1459" s="21">
        <f t="shared" ca="1" si="151"/>
        <v>0.19226684726477661</v>
      </c>
      <c r="J1459" s="21">
        <f t="shared" ca="1" si="152"/>
        <v>3.193095233610844</v>
      </c>
      <c r="R1459" s="1"/>
      <c r="AF1459">
        <v>1449</v>
      </c>
      <c r="AG1459">
        <v>1</v>
      </c>
      <c r="AH1459">
        <v>1</v>
      </c>
      <c r="AI1459">
        <v>1</v>
      </c>
      <c r="AJ1459">
        <v>1</v>
      </c>
      <c r="AK1459">
        <v>1</v>
      </c>
      <c r="AL1459">
        <v>1</v>
      </c>
      <c r="AM1459">
        <v>1</v>
      </c>
      <c r="AN1459">
        <v>0.54474431254939482</v>
      </c>
      <c r="AO1459">
        <v>1</v>
      </c>
      <c r="AP1459">
        <v>1</v>
      </c>
      <c r="AQ1459">
        <v>9.4196361791788752E-2</v>
      </c>
      <c r="AR1459">
        <v>0.61769756094778838</v>
      </c>
      <c r="AS1459">
        <v>9.4196361791788752E-2</v>
      </c>
      <c r="AT1459">
        <v>0.85441531214292143</v>
      </c>
      <c r="AU1459">
        <v>0</v>
      </c>
    </row>
    <row r="1460" spans="4:47" x14ac:dyDescent="0.25">
      <c r="D1460" s="8">
        <v>1456</v>
      </c>
      <c r="E1460" s="8">
        <f t="shared" ca="1" si="149"/>
        <v>0.94072834349627132</v>
      </c>
      <c r="F1460" s="21">
        <f t="shared" ca="1" si="150"/>
        <v>12.812704372668003</v>
      </c>
      <c r="H1460" s="8">
        <v>1456</v>
      </c>
      <c r="I1460" s="21">
        <f t="shared" ca="1" si="151"/>
        <v>0.49543402500786093</v>
      </c>
      <c r="J1460" s="21">
        <f t="shared" ca="1" si="152"/>
        <v>20.928276338224347</v>
      </c>
      <c r="R1460" s="1"/>
      <c r="AF1460">
        <v>1450</v>
      </c>
      <c r="AG1460">
        <v>1</v>
      </c>
      <c r="AH1460">
        <v>1</v>
      </c>
      <c r="AI1460">
        <v>1</v>
      </c>
      <c r="AJ1460">
        <v>1</v>
      </c>
      <c r="AK1460">
        <v>1</v>
      </c>
      <c r="AL1460">
        <v>1</v>
      </c>
      <c r="AM1460">
        <v>1</v>
      </c>
      <c r="AN1460">
        <v>1</v>
      </c>
      <c r="AO1460">
        <v>1</v>
      </c>
      <c r="AP1460">
        <v>0.40112536689153905</v>
      </c>
      <c r="AQ1460">
        <v>1</v>
      </c>
      <c r="AR1460">
        <v>1</v>
      </c>
      <c r="AS1460">
        <v>0.40112536689153905</v>
      </c>
      <c r="AT1460">
        <v>0.94913667499626775</v>
      </c>
      <c r="AU1460">
        <v>0</v>
      </c>
    </row>
    <row r="1461" spans="4:47" x14ac:dyDescent="0.25">
      <c r="D1461" s="8">
        <v>1457</v>
      </c>
      <c r="E1461" s="8">
        <f t="shared" ca="1" si="149"/>
        <v>9.1804886096152338E-2</v>
      </c>
      <c r="F1461" s="21">
        <f t="shared" ca="1" si="150"/>
        <v>288.98557831713617</v>
      </c>
      <c r="H1461" s="8">
        <v>1457</v>
      </c>
      <c r="I1461" s="21">
        <f t="shared" ca="1" si="151"/>
        <v>0.24394697777671526</v>
      </c>
      <c r="J1461" s="21">
        <f t="shared" ca="1" si="152"/>
        <v>1.7516344459366948</v>
      </c>
      <c r="R1461" s="1"/>
      <c r="AF1461">
        <v>1451</v>
      </c>
      <c r="AG1461">
        <v>1</v>
      </c>
      <c r="AH1461">
        <v>1</v>
      </c>
      <c r="AI1461">
        <v>1</v>
      </c>
      <c r="AJ1461">
        <v>1</v>
      </c>
      <c r="AK1461">
        <v>1</v>
      </c>
      <c r="AL1461">
        <v>1</v>
      </c>
      <c r="AM1461">
        <v>1</v>
      </c>
      <c r="AN1461">
        <v>0.57503701997906786</v>
      </c>
      <c r="AO1461">
        <v>0</v>
      </c>
      <c r="AP1461">
        <v>0.16770975524254497</v>
      </c>
      <c r="AQ1461">
        <v>1</v>
      </c>
      <c r="AR1461">
        <v>1</v>
      </c>
      <c r="AS1461">
        <v>0</v>
      </c>
      <c r="AT1461">
        <v>0.81102780830649313</v>
      </c>
      <c r="AU1461">
        <v>1</v>
      </c>
    </row>
    <row r="1462" spans="4:47" x14ac:dyDescent="0.25">
      <c r="D1462" s="8">
        <v>1458</v>
      </c>
      <c r="E1462" s="8">
        <f t="shared" ca="1" si="149"/>
        <v>8.8115624383133584E-2</v>
      </c>
      <c r="F1462" s="21">
        <f t="shared" ca="1" si="150"/>
        <v>293.19913186575752</v>
      </c>
      <c r="H1462" s="8">
        <v>1458</v>
      </c>
      <c r="I1462" s="21">
        <f t="shared" ca="1" si="151"/>
        <v>2.7159943837168354E-3</v>
      </c>
      <c r="J1462" s="21">
        <f t="shared" ca="1" si="152"/>
        <v>56.900411956047193</v>
      </c>
      <c r="R1462" s="1"/>
      <c r="AF1462">
        <v>1452</v>
      </c>
      <c r="AG1462">
        <v>1</v>
      </c>
      <c r="AH1462">
        <v>1</v>
      </c>
      <c r="AI1462">
        <v>1</v>
      </c>
      <c r="AJ1462">
        <v>1</v>
      </c>
      <c r="AK1462">
        <v>1</v>
      </c>
      <c r="AL1462">
        <v>0.17804050128300636</v>
      </c>
      <c r="AM1462">
        <v>0.32890066714307686</v>
      </c>
      <c r="AN1462">
        <v>1</v>
      </c>
      <c r="AO1462">
        <v>1</v>
      </c>
      <c r="AP1462">
        <v>1</v>
      </c>
      <c r="AQ1462">
        <v>1</v>
      </c>
      <c r="AR1462">
        <v>1</v>
      </c>
      <c r="AS1462">
        <v>0.17804050128300636</v>
      </c>
      <c r="AT1462">
        <v>0.87544420745185092</v>
      </c>
      <c r="AU1462">
        <v>0</v>
      </c>
    </row>
    <row r="1463" spans="4:47" x14ac:dyDescent="0.25">
      <c r="D1463" s="8">
        <v>1459</v>
      </c>
      <c r="E1463" s="8">
        <f t="shared" ca="1" si="149"/>
        <v>0.30764604826647313</v>
      </c>
      <c r="F1463" s="21">
        <f t="shared" ca="1" si="150"/>
        <v>158.58153813980476</v>
      </c>
      <c r="H1463" s="8">
        <v>1459</v>
      </c>
      <c r="I1463" s="21">
        <f t="shared" ca="1" si="151"/>
        <v>0.14220956253944528</v>
      </c>
      <c r="J1463" s="21">
        <f t="shared" ca="1" si="152"/>
        <v>8.8394570706492956</v>
      </c>
      <c r="R1463" s="1"/>
      <c r="AF1463">
        <v>1453</v>
      </c>
      <c r="AG1463">
        <v>1</v>
      </c>
      <c r="AH1463">
        <v>1</v>
      </c>
      <c r="AI1463">
        <v>1</v>
      </c>
      <c r="AJ1463">
        <v>1</v>
      </c>
      <c r="AK1463">
        <v>0.6077090039921571</v>
      </c>
      <c r="AL1463">
        <v>1</v>
      </c>
      <c r="AM1463">
        <v>4.4042160447251295E-2</v>
      </c>
      <c r="AN1463">
        <v>0.35354916345268944</v>
      </c>
      <c r="AO1463">
        <v>0.24502062866061655</v>
      </c>
      <c r="AP1463">
        <v>0.11645411202968511</v>
      </c>
      <c r="AQ1463">
        <v>0.99029456439675412</v>
      </c>
      <c r="AR1463">
        <v>1</v>
      </c>
      <c r="AS1463">
        <v>4.4042160447251295E-2</v>
      </c>
      <c r="AT1463">
        <v>0.69269546145012706</v>
      </c>
      <c r="AU1463">
        <v>0</v>
      </c>
    </row>
    <row r="1464" spans="4:47" x14ac:dyDescent="0.25">
      <c r="D1464" s="8">
        <v>1460</v>
      </c>
      <c r="E1464" s="8">
        <f t="shared" ca="1" si="149"/>
        <v>0.64586048422273012</v>
      </c>
      <c r="F1464" s="21">
        <f t="shared" ca="1" si="150"/>
        <v>68.245231518987453</v>
      </c>
      <c r="H1464" s="8">
        <v>1460</v>
      </c>
      <c r="I1464" s="21">
        <f t="shared" ca="1" si="151"/>
        <v>0.81541268739109074</v>
      </c>
      <c r="J1464" s="21">
        <f t="shared" ca="1" si="152"/>
        <v>46.492729009394139</v>
      </c>
      <c r="R1464" s="1"/>
      <c r="AF1464">
        <v>1454</v>
      </c>
      <c r="AG1464">
        <v>1</v>
      </c>
      <c r="AH1464">
        <v>0.18776605978772359</v>
      </c>
      <c r="AI1464">
        <v>2.0663944550183406E-2</v>
      </c>
      <c r="AJ1464">
        <v>1</v>
      </c>
      <c r="AK1464">
        <v>1</v>
      </c>
      <c r="AL1464">
        <v>1</v>
      </c>
      <c r="AM1464">
        <v>1</v>
      </c>
      <c r="AN1464">
        <v>1</v>
      </c>
      <c r="AO1464">
        <v>8.0724953622848261E-3</v>
      </c>
      <c r="AP1464">
        <v>0.66046228679225616</v>
      </c>
      <c r="AQ1464">
        <v>1</v>
      </c>
      <c r="AR1464">
        <v>1</v>
      </c>
      <c r="AS1464">
        <v>8.0724953622848261E-3</v>
      </c>
      <c r="AT1464">
        <v>0.74414941837408333</v>
      </c>
      <c r="AU1464">
        <v>0</v>
      </c>
    </row>
    <row r="1465" spans="4:47" x14ac:dyDescent="0.25">
      <c r="D1465" s="8">
        <v>1461</v>
      </c>
      <c r="E1465" s="8">
        <f t="shared" ca="1" si="149"/>
        <v>0.56413331256927601</v>
      </c>
      <c r="F1465" s="21">
        <f t="shared" ca="1" si="150"/>
        <v>85.823617059542158</v>
      </c>
      <c r="H1465" s="8">
        <v>1461</v>
      </c>
      <c r="I1465" s="21">
        <f t="shared" ca="1" si="151"/>
        <v>0.98503061002872871</v>
      </c>
      <c r="J1465" s="21">
        <f t="shared" ca="1" si="152"/>
        <v>82.272465592568395</v>
      </c>
      <c r="R1465" s="1"/>
      <c r="AF1465">
        <v>1455</v>
      </c>
      <c r="AG1465">
        <v>1</v>
      </c>
      <c r="AH1465">
        <v>1</v>
      </c>
      <c r="AI1465">
        <v>1</v>
      </c>
      <c r="AJ1465">
        <v>1</v>
      </c>
      <c r="AK1465">
        <v>1</v>
      </c>
      <c r="AL1465">
        <v>1</v>
      </c>
      <c r="AM1465">
        <v>1</v>
      </c>
      <c r="AN1465">
        <v>1</v>
      </c>
      <c r="AO1465">
        <v>0.12647714806322863</v>
      </c>
      <c r="AP1465">
        <v>0.69504783404737547</v>
      </c>
      <c r="AQ1465">
        <v>1</v>
      </c>
      <c r="AR1465">
        <v>0.93179892414181886</v>
      </c>
      <c r="AS1465">
        <v>0.12647714806322863</v>
      </c>
      <c r="AT1465">
        <v>0.89651113409797778</v>
      </c>
      <c r="AU1465">
        <v>0</v>
      </c>
    </row>
    <row r="1466" spans="4:47" x14ac:dyDescent="0.25">
      <c r="D1466" s="8">
        <v>1462</v>
      </c>
      <c r="E1466" s="8">
        <f t="shared" ca="1" si="149"/>
        <v>0.93262063004936901</v>
      </c>
      <c r="F1466" s="21">
        <f t="shared" ca="1" si="150"/>
        <v>14.340032199681788</v>
      </c>
      <c r="H1466" s="8">
        <v>1462</v>
      </c>
      <c r="I1466" s="21">
        <f t="shared" ca="1" si="151"/>
        <v>0.7332914203568851</v>
      </c>
      <c r="J1466" s="21">
        <f t="shared" ca="1" si="152"/>
        <v>38.756421799694323</v>
      </c>
      <c r="R1466" s="1"/>
      <c r="AF1466">
        <v>1456</v>
      </c>
      <c r="AG1466">
        <v>1</v>
      </c>
      <c r="AH1466">
        <v>1</v>
      </c>
      <c r="AI1466">
        <v>1</v>
      </c>
      <c r="AJ1466">
        <v>1</v>
      </c>
      <c r="AK1466">
        <v>1</v>
      </c>
      <c r="AL1466">
        <v>1</v>
      </c>
      <c r="AM1466">
        <v>1</v>
      </c>
      <c r="AN1466">
        <v>1</v>
      </c>
      <c r="AO1466">
        <v>1</v>
      </c>
      <c r="AP1466">
        <v>1</v>
      </c>
      <c r="AQ1466">
        <v>7.52665857859635E-2</v>
      </c>
      <c r="AR1466">
        <v>0.90550726625904998</v>
      </c>
      <c r="AS1466">
        <v>7.52665857859635E-2</v>
      </c>
      <c r="AT1466">
        <v>0.91596910363728612</v>
      </c>
      <c r="AU1466">
        <v>0</v>
      </c>
    </row>
    <row r="1467" spans="4:47" x14ac:dyDescent="0.25">
      <c r="D1467" s="8">
        <v>1463</v>
      </c>
      <c r="E1467" s="8">
        <f t="shared" ca="1" si="149"/>
        <v>0.23754659257612909</v>
      </c>
      <c r="F1467" s="21">
        <f t="shared" ca="1" si="150"/>
        <v>187.70135871684846</v>
      </c>
      <c r="H1467" s="8">
        <v>1463</v>
      </c>
      <c r="I1467" s="21">
        <f t="shared" ca="1" si="151"/>
        <v>0.27742083815178986</v>
      </c>
      <c r="J1467" s="21">
        <f t="shared" ca="1" si="152"/>
        <v>4.650878113808421</v>
      </c>
      <c r="R1467" s="1"/>
      <c r="AF1467">
        <v>1457</v>
      </c>
      <c r="AG1467">
        <v>1</v>
      </c>
      <c r="AH1467">
        <v>0.77859892533992281</v>
      </c>
      <c r="AI1467">
        <v>0.21093902877328219</v>
      </c>
      <c r="AJ1467">
        <v>1</v>
      </c>
      <c r="AK1467">
        <v>0.9543359002383377</v>
      </c>
      <c r="AL1467">
        <v>8.43150831424282E-3</v>
      </c>
      <c r="AM1467">
        <v>0.11302021805843857</v>
      </c>
      <c r="AN1467">
        <v>1</v>
      </c>
      <c r="AO1467">
        <v>1</v>
      </c>
      <c r="AP1467">
        <v>1</v>
      </c>
      <c r="AQ1467">
        <v>1</v>
      </c>
      <c r="AR1467">
        <v>1</v>
      </c>
      <c r="AS1467">
        <v>8.43150831424282E-3</v>
      </c>
      <c r="AT1467">
        <v>0.75529004032360803</v>
      </c>
      <c r="AU1467">
        <v>0</v>
      </c>
    </row>
    <row r="1468" spans="4:47" x14ac:dyDescent="0.25">
      <c r="D1468" s="8">
        <v>1464</v>
      </c>
      <c r="E1468" s="8">
        <f t="shared" ca="1" si="149"/>
        <v>6.2459183491205272E-2</v>
      </c>
      <c r="F1468" s="21">
        <f t="shared" ca="1" si="150"/>
        <v>328.15124350555112</v>
      </c>
      <c r="H1468" s="8">
        <v>1464</v>
      </c>
      <c r="I1468" s="21">
        <f t="shared" ca="1" si="151"/>
        <v>0.94942653829722812</v>
      </c>
      <c r="J1468" s="21">
        <f t="shared" ca="1" si="152"/>
        <v>67.330101403875801</v>
      </c>
      <c r="R1468" s="1"/>
      <c r="AF1468">
        <v>1458</v>
      </c>
      <c r="AG1468">
        <v>1</v>
      </c>
      <c r="AH1468">
        <v>1</v>
      </c>
      <c r="AI1468">
        <v>1</v>
      </c>
      <c r="AJ1468">
        <v>1</v>
      </c>
      <c r="AK1468">
        <v>1</v>
      </c>
      <c r="AL1468">
        <v>1</v>
      </c>
      <c r="AM1468">
        <v>1</v>
      </c>
      <c r="AN1468">
        <v>0.29090027842574917</v>
      </c>
      <c r="AO1468">
        <v>0.873563838609698</v>
      </c>
      <c r="AP1468">
        <v>1</v>
      </c>
      <c r="AQ1468">
        <v>1</v>
      </c>
      <c r="AR1468">
        <v>1</v>
      </c>
      <c r="AS1468">
        <v>0.29090027842574917</v>
      </c>
      <c r="AT1468">
        <v>0.9293830788753128</v>
      </c>
      <c r="AU1468">
        <v>0</v>
      </c>
    </row>
    <row r="1469" spans="4:47" x14ac:dyDescent="0.25">
      <c r="D1469" s="8">
        <v>1465</v>
      </c>
      <c r="E1469" s="8">
        <f t="shared" ca="1" si="149"/>
        <v>0.51793847418408823</v>
      </c>
      <c r="F1469" s="21">
        <f t="shared" ca="1" si="150"/>
        <v>96.595500347187539</v>
      </c>
      <c r="H1469" s="8">
        <v>1465</v>
      </c>
      <c r="I1469" s="21">
        <f t="shared" ca="1" si="151"/>
        <v>0.8108858527448467</v>
      </c>
      <c r="J1469" s="21">
        <f t="shared" ca="1" si="152"/>
        <v>46.018944639239194</v>
      </c>
      <c r="R1469" s="1"/>
      <c r="AF1469">
        <v>1459</v>
      </c>
      <c r="AG1469">
        <v>1</v>
      </c>
      <c r="AH1469">
        <v>0.63817193353003987</v>
      </c>
      <c r="AI1469">
        <v>0.60336486832121383</v>
      </c>
      <c r="AJ1469">
        <v>0.97279024348075227</v>
      </c>
      <c r="AK1469">
        <v>0.14137552757400104</v>
      </c>
      <c r="AL1469">
        <v>1</v>
      </c>
      <c r="AM1469">
        <v>1</v>
      </c>
      <c r="AN1469">
        <v>1</v>
      </c>
      <c r="AO1469">
        <v>1</v>
      </c>
      <c r="AP1469">
        <v>1</v>
      </c>
      <c r="AQ1469">
        <v>3.3356366950708129E-2</v>
      </c>
      <c r="AR1469">
        <v>0</v>
      </c>
      <c r="AS1469">
        <v>0</v>
      </c>
      <c r="AT1469">
        <v>0.69901414993023725</v>
      </c>
      <c r="AU1469">
        <v>1</v>
      </c>
    </row>
    <row r="1470" spans="4:47" x14ac:dyDescent="0.25">
      <c r="D1470" s="8">
        <v>1466</v>
      </c>
      <c r="E1470" s="8">
        <f t="shared" ca="1" si="149"/>
        <v>0.74516566972096776</v>
      </c>
      <c r="F1470" s="21">
        <f t="shared" ca="1" si="150"/>
        <v>48.729998945745187</v>
      </c>
      <c r="H1470" s="8">
        <v>1466</v>
      </c>
      <c r="I1470" s="21">
        <f t="shared" ca="1" si="151"/>
        <v>0.98609157658831115</v>
      </c>
      <c r="J1470" s="21">
        <f t="shared" ca="1" si="152"/>
        <v>83.086521784608607</v>
      </c>
      <c r="R1470" s="1"/>
      <c r="AF1470">
        <v>1460</v>
      </c>
      <c r="AG1470">
        <v>1</v>
      </c>
      <c r="AH1470">
        <v>0.21616007867175671</v>
      </c>
      <c r="AI1470">
        <v>0.66027915699786743</v>
      </c>
      <c r="AJ1470">
        <v>1</v>
      </c>
      <c r="AK1470">
        <v>1</v>
      </c>
      <c r="AL1470">
        <v>0.72691549786492637</v>
      </c>
      <c r="AM1470">
        <v>0.77190100946468343</v>
      </c>
      <c r="AN1470">
        <v>0.50115774903115962</v>
      </c>
      <c r="AO1470">
        <v>0.24251792534147779</v>
      </c>
      <c r="AP1470">
        <v>1</v>
      </c>
      <c r="AQ1470">
        <v>1</v>
      </c>
      <c r="AR1470">
        <v>0.39445787150367734</v>
      </c>
      <c r="AS1470">
        <v>0.21616007867175671</v>
      </c>
      <c r="AT1470">
        <v>0.71314288848197349</v>
      </c>
      <c r="AU1470">
        <v>0</v>
      </c>
    </row>
    <row r="1471" spans="4:47" x14ac:dyDescent="0.25">
      <c r="D1471" s="8">
        <v>1467</v>
      </c>
      <c r="E1471" s="8">
        <f t="shared" ca="1" si="149"/>
        <v>0.86851852163743481</v>
      </c>
      <c r="F1471" s="21">
        <f t="shared" ca="1" si="150"/>
        <v>26.076910527878145</v>
      </c>
      <c r="H1471" s="8">
        <v>1467</v>
      </c>
      <c r="I1471" s="21">
        <f t="shared" ca="1" si="151"/>
        <v>0.5791656283740273</v>
      </c>
      <c r="J1471" s="21">
        <f t="shared" ca="1" si="152"/>
        <v>26.865097699264087</v>
      </c>
      <c r="R1471" s="1"/>
      <c r="AF1471">
        <v>1461</v>
      </c>
      <c r="AG1471">
        <v>1</v>
      </c>
      <c r="AH1471">
        <v>1</v>
      </c>
      <c r="AI1471">
        <v>0.40233849890360179</v>
      </c>
      <c r="AJ1471">
        <v>1</v>
      </c>
      <c r="AK1471">
        <v>1</v>
      </c>
      <c r="AL1471">
        <v>1</v>
      </c>
      <c r="AM1471">
        <v>1</v>
      </c>
      <c r="AN1471">
        <v>1</v>
      </c>
      <c r="AO1471">
        <v>1</v>
      </c>
      <c r="AP1471">
        <v>1</v>
      </c>
      <c r="AQ1471">
        <v>1</v>
      </c>
      <c r="AR1471">
        <v>1</v>
      </c>
      <c r="AS1471">
        <v>0.40233849890360179</v>
      </c>
      <c r="AT1471">
        <v>0.94923970812605929</v>
      </c>
      <c r="AU1471">
        <v>0</v>
      </c>
    </row>
    <row r="1472" spans="4:47" x14ac:dyDescent="0.25">
      <c r="D1472" s="8">
        <v>1468</v>
      </c>
      <c r="E1472" s="8">
        <f t="shared" ca="1" si="149"/>
        <v>9.8778421007236883E-2</v>
      </c>
      <c r="F1472" s="21">
        <f t="shared" ca="1" si="150"/>
        <v>281.43715630209175</v>
      </c>
      <c r="H1472" s="8">
        <v>1468</v>
      </c>
      <c r="I1472" s="21">
        <f t="shared" ca="1" si="151"/>
        <v>0.62299851263011408</v>
      </c>
      <c r="J1472" s="21">
        <f t="shared" ca="1" si="152"/>
        <v>30.058486060541799</v>
      </c>
      <c r="R1472" s="1"/>
      <c r="AF1472">
        <v>1462</v>
      </c>
      <c r="AG1472">
        <v>0</v>
      </c>
      <c r="AH1472">
        <v>0.55647152498152408</v>
      </c>
      <c r="AI1472">
        <v>0.60782920629665771</v>
      </c>
      <c r="AJ1472">
        <v>1</v>
      </c>
      <c r="AK1472">
        <v>1</v>
      </c>
      <c r="AL1472">
        <v>1</v>
      </c>
      <c r="AM1472">
        <v>1</v>
      </c>
      <c r="AN1472">
        <v>1</v>
      </c>
      <c r="AO1472">
        <v>0.1106977332138437</v>
      </c>
      <c r="AP1472">
        <v>0.32101764685672429</v>
      </c>
      <c r="AQ1472">
        <v>1</v>
      </c>
      <c r="AR1472">
        <v>1</v>
      </c>
      <c r="AS1472">
        <v>0</v>
      </c>
      <c r="AT1472">
        <v>0.71697640313329547</v>
      </c>
      <c r="AU1472">
        <v>1</v>
      </c>
    </row>
    <row r="1473" spans="4:47" x14ac:dyDescent="0.25">
      <c r="D1473" s="8">
        <v>1469</v>
      </c>
      <c r="E1473" s="8">
        <f t="shared" ca="1" si="149"/>
        <v>0.73490078922716151</v>
      </c>
      <c r="F1473" s="21">
        <f t="shared" ca="1" si="150"/>
        <v>50.67651125297801</v>
      </c>
      <c r="H1473" s="8">
        <v>1469</v>
      </c>
      <c r="I1473" s="21">
        <f t="shared" ca="1" si="151"/>
        <v>0.99521814749522453</v>
      </c>
      <c r="J1473" s="21">
        <f t="shared" ca="1" si="152"/>
        <v>94.087312330144741</v>
      </c>
      <c r="R1473" s="1"/>
      <c r="AF1473">
        <v>1463</v>
      </c>
      <c r="AG1473">
        <v>1</v>
      </c>
      <c r="AH1473">
        <v>1</v>
      </c>
      <c r="AI1473">
        <v>0.85149747024162581</v>
      </c>
      <c r="AJ1473">
        <v>1</v>
      </c>
      <c r="AK1473">
        <v>1</v>
      </c>
      <c r="AL1473">
        <v>1</v>
      </c>
      <c r="AM1473">
        <v>1</v>
      </c>
      <c r="AN1473">
        <v>1</v>
      </c>
      <c r="AO1473">
        <v>1</v>
      </c>
      <c r="AP1473">
        <v>1</v>
      </c>
      <c r="AQ1473">
        <v>1</v>
      </c>
      <c r="AR1473">
        <v>1</v>
      </c>
      <c r="AS1473">
        <v>0.85149747024162581</v>
      </c>
      <c r="AT1473">
        <v>0.98738745637668601</v>
      </c>
      <c r="AU1473">
        <v>0</v>
      </c>
    </row>
    <row r="1474" spans="4:47" x14ac:dyDescent="0.25">
      <c r="D1474" s="8">
        <v>1470</v>
      </c>
      <c r="E1474" s="8">
        <f t="shared" ca="1" si="149"/>
        <v>0.61494765217067926</v>
      </c>
      <c r="F1474" s="21">
        <f t="shared" ca="1" si="150"/>
        <v>74.700833012661718</v>
      </c>
      <c r="H1474" s="8">
        <v>1470</v>
      </c>
      <c r="I1474" s="21">
        <f t="shared" ca="1" si="151"/>
        <v>0.78448614790693794</v>
      </c>
      <c r="J1474" s="21">
        <f t="shared" ca="1" si="152"/>
        <v>43.384226961636827</v>
      </c>
      <c r="R1474" s="1"/>
      <c r="AF1474">
        <v>1464</v>
      </c>
      <c r="AG1474">
        <v>0.4673988372890181</v>
      </c>
      <c r="AH1474">
        <v>1</v>
      </c>
      <c r="AI1474">
        <v>1</v>
      </c>
      <c r="AJ1474">
        <v>1</v>
      </c>
      <c r="AK1474">
        <v>1</v>
      </c>
      <c r="AL1474">
        <v>1</v>
      </c>
      <c r="AM1474">
        <v>1</v>
      </c>
      <c r="AN1474">
        <v>1</v>
      </c>
      <c r="AO1474">
        <v>1</v>
      </c>
      <c r="AP1474">
        <v>1</v>
      </c>
      <c r="AQ1474">
        <v>0.76020320095800953</v>
      </c>
      <c r="AR1474">
        <v>0.777763955534019</v>
      </c>
      <c r="AS1474">
        <v>0.4673988372890181</v>
      </c>
      <c r="AT1474">
        <v>0.91618121261987517</v>
      </c>
      <c r="AU1474">
        <v>0</v>
      </c>
    </row>
    <row r="1475" spans="4:47" x14ac:dyDescent="0.25">
      <c r="D1475" s="8">
        <v>1471</v>
      </c>
      <c r="E1475" s="8">
        <f t="shared" ca="1" si="149"/>
        <v>0.87831173079379721</v>
      </c>
      <c r="F1475" s="21">
        <f t="shared" ca="1" si="150"/>
        <v>24.302950979882656</v>
      </c>
      <c r="H1475" s="8">
        <v>1471</v>
      </c>
      <c r="I1475" s="21">
        <f t="shared" ca="1" si="151"/>
        <v>9.7589263619856093E-3</v>
      </c>
      <c r="J1475" s="21">
        <f t="shared" ca="1" si="152"/>
        <v>44.398985179597219</v>
      </c>
      <c r="R1475" s="1"/>
      <c r="AF1475">
        <v>1465</v>
      </c>
      <c r="AG1475">
        <v>0.91709018159622979</v>
      </c>
      <c r="AH1475">
        <v>1</v>
      </c>
      <c r="AI1475">
        <v>1</v>
      </c>
      <c r="AJ1475">
        <v>1</v>
      </c>
      <c r="AK1475">
        <v>0.31665328054288927</v>
      </c>
      <c r="AL1475">
        <v>0.43691818125153076</v>
      </c>
      <c r="AM1475">
        <v>1</v>
      </c>
      <c r="AN1475">
        <v>1</v>
      </c>
      <c r="AO1475">
        <v>1</v>
      </c>
      <c r="AP1475">
        <v>0.87168467194245636</v>
      </c>
      <c r="AQ1475">
        <v>0.32657749093632449</v>
      </c>
      <c r="AR1475">
        <v>1</v>
      </c>
      <c r="AS1475">
        <v>0.31665328054288927</v>
      </c>
      <c r="AT1475">
        <v>0.82239217074565618</v>
      </c>
      <c r="AU1475">
        <v>0</v>
      </c>
    </row>
    <row r="1476" spans="4:47" x14ac:dyDescent="0.25">
      <c r="D1476" s="8">
        <v>1472</v>
      </c>
      <c r="E1476" s="8">
        <f t="shared" ca="1" si="149"/>
        <v>0.31159958451721081</v>
      </c>
      <c r="F1476" s="21">
        <f t="shared" ca="1" si="150"/>
        <v>157.12019335626422</v>
      </c>
      <c r="H1476" s="8">
        <v>1472</v>
      </c>
      <c r="I1476" s="21">
        <f t="shared" ca="1" si="151"/>
        <v>0.25524579926641733</v>
      </c>
      <c r="J1476" s="21">
        <f t="shared" ca="1" si="152"/>
        <v>2.7520438013136861</v>
      </c>
      <c r="R1476" s="1"/>
      <c r="AF1476">
        <v>1466</v>
      </c>
      <c r="AG1476">
        <v>1</v>
      </c>
      <c r="AH1476">
        <v>1</v>
      </c>
      <c r="AI1476">
        <v>0.98398512950347317</v>
      </c>
      <c r="AJ1476">
        <v>0.136257281764847</v>
      </c>
      <c r="AK1476">
        <v>1</v>
      </c>
      <c r="AL1476">
        <v>1</v>
      </c>
      <c r="AM1476">
        <v>1</v>
      </c>
      <c r="AN1476">
        <v>1</v>
      </c>
      <c r="AO1476">
        <v>1</v>
      </c>
      <c r="AP1476">
        <v>0.25681759551005068</v>
      </c>
      <c r="AQ1476">
        <v>2.1242812112420021E-2</v>
      </c>
      <c r="AR1476">
        <v>1</v>
      </c>
      <c r="AS1476">
        <v>2.1242812112420021E-2</v>
      </c>
      <c r="AT1476">
        <v>0.78408188299106096</v>
      </c>
      <c r="AU1476">
        <v>0</v>
      </c>
    </row>
    <row r="1477" spans="4:47" x14ac:dyDescent="0.25">
      <c r="D1477" s="8">
        <v>1473</v>
      </c>
      <c r="E1477" s="8">
        <f t="shared" ca="1" si="149"/>
        <v>0.75770577824640795</v>
      </c>
      <c r="F1477" s="21">
        <f t="shared" ca="1" si="150"/>
        <v>46.369719255963851</v>
      </c>
      <c r="H1477" s="8">
        <v>1473</v>
      </c>
      <c r="I1477" s="21">
        <f t="shared" ca="1" si="151"/>
        <v>0.62728467258426623</v>
      </c>
      <c r="J1477" s="21">
        <f t="shared" ca="1" si="152"/>
        <v>30.376253974129774</v>
      </c>
      <c r="R1477" s="1"/>
      <c r="AF1477">
        <v>1467</v>
      </c>
      <c r="AG1477">
        <v>0.74522572411637333</v>
      </c>
      <c r="AH1477">
        <v>1</v>
      </c>
      <c r="AI1477">
        <v>1</v>
      </c>
      <c r="AJ1477">
        <v>1</v>
      </c>
      <c r="AK1477">
        <v>1</v>
      </c>
      <c r="AL1477">
        <v>1</v>
      </c>
      <c r="AM1477">
        <v>1</v>
      </c>
      <c r="AN1477">
        <v>1</v>
      </c>
      <c r="AO1477">
        <v>1</v>
      </c>
      <c r="AP1477">
        <v>1</v>
      </c>
      <c r="AQ1477">
        <v>0.81779469112007064</v>
      </c>
      <c r="AR1477">
        <v>6.484573336473981E-2</v>
      </c>
      <c r="AS1477">
        <v>6.484573336473981E-2</v>
      </c>
      <c r="AT1477">
        <v>0.88396179702881272</v>
      </c>
      <c r="AU1477">
        <v>0</v>
      </c>
    </row>
    <row r="1478" spans="4:47" x14ac:dyDescent="0.25">
      <c r="D1478" s="8">
        <v>1474</v>
      </c>
      <c r="E1478" s="8">
        <f t="shared" ref="E1478:E1541" ca="1" si="153">RAND()</f>
        <v>1.1065035491255149E-2</v>
      </c>
      <c r="F1478" s="21">
        <f t="shared" ref="F1478:F1541" ca="1" si="154">$B$6*(-LN(E1478))^(1/$B$7)</f>
        <v>495.55804127903275</v>
      </c>
      <c r="H1478" s="8">
        <v>1474</v>
      </c>
      <c r="I1478" s="21">
        <f t="shared" ref="I1478:I1541" ca="1" si="155">RAND()</f>
        <v>0.39571746575379452</v>
      </c>
      <c r="J1478" s="21">
        <f t="shared" ref="J1478:J1541" ca="1" si="156">ABS(NORMINV(I1478,$B$11,$B$13))</f>
        <v>13.816558750036258</v>
      </c>
      <c r="R1478" s="1"/>
      <c r="AF1478">
        <v>1468</v>
      </c>
      <c r="AG1478">
        <v>1</v>
      </c>
      <c r="AH1478">
        <v>1</v>
      </c>
      <c r="AI1478">
        <v>1</v>
      </c>
      <c r="AJ1478">
        <v>1</v>
      </c>
      <c r="AK1478">
        <v>1</v>
      </c>
      <c r="AL1478">
        <v>1</v>
      </c>
      <c r="AM1478">
        <v>1</v>
      </c>
      <c r="AN1478">
        <v>1</v>
      </c>
      <c r="AO1478">
        <v>1</v>
      </c>
      <c r="AP1478">
        <v>1</v>
      </c>
      <c r="AQ1478">
        <v>1</v>
      </c>
      <c r="AR1478">
        <v>0.96118241578745167</v>
      </c>
      <c r="AS1478">
        <v>0.96118241578745167</v>
      </c>
      <c r="AT1478">
        <v>0.99670316408057813</v>
      </c>
      <c r="AU1478">
        <v>0</v>
      </c>
    </row>
    <row r="1479" spans="4:47" x14ac:dyDescent="0.25">
      <c r="D1479" s="8">
        <v>1475</v>
      </c>
      <c r="E1479" s="8">
        <f t="shared" ca="1" si="153"/>
        <v>0.78338158813571046</v>
      </c>
      <c r="F1479" s="21">
        <f t="shared" ca="1" si="154"/>
        <v>41.590957897068421</v>
      </c>
      <c r="H1479" s="8">
        <v>1475</v>
      </c>
      <c r="I1479" s="21">
        <f t="shared" ca="1" si="155"/>
        <v>5.9505645052707723E-2</v>
      </c>
      <c r="J1479" s="21">
        <f t="shared" ca="1" si="156"/>
        <v>22.57063084668728</v>
      </c>
      <c r="R1479" s="1"/>
      <c r="AF1479">
        <v>1469</v>
      </c>
      <c r="AG1479">
        <v>1</v>
      </c>
      <c r="AH1479">
        <v>1</v>
      </c>
      <c r="AI1479">
        <v>1</v>
      </c>
      <c r="AJ1479">
        <v>1</v>
      </c>
      <c r="AK1479">
        <v>1</v>
      </c>
      <c r="AL1479">
        <v>1</v>
      </c>
      <c r="AM1479">
        <v>0.60718057092374023</v>
      </c>
      <c r="AN1479">
        <v>0.82549019418905611</v>
      </c>
      <c r="AO1479">
        <v>1</v>
      </c>
      <c r="AP1479">
        <v>0.71529134271681427</v>
      </c>
      <c r="AQ1479">
        <v>0.22818736387222696</v>
      </c>
      <c r="AR1479">
        <v>0.55276168577561735</v>
      </c>
      <c r="AS1479">
        <v>0.22818736387222696</v>
      </c>
      <c r="AT1479">
        <v>0.82621385895322974</v>
      </c>
      <c r="AU1479">
        <v>0</v>
      </c>
    </row>
    <row r="1480" spans="4:47" x14ac:dyDescent="0.25">
      <c r="D1480" s="8">
        <v>1476</v>
      </c>
      <c r="E1480" s="8">
        <f t="shared" ca="1" si="153"/>
        <v>0.63658241587467201</v>
      </c>
      <c r="F1480" s="21">
        <f t="shared" ca="1" si="154"/>
        <v>70.160549540936188</v>
      </c>
      <c r="H1480" s="8">
        <v>1476</v>
      </c>
      <c r="I1480" s="21">
        <f t="shared" ca="1" si="155"/>
        <v>0.10372789999429344</v>
      </c>
      <c r="J1480" s="21">
        <f t="shared" ca="1" si="156"/>
        <v>14.184367409288249</v>
      </c>
      <c r="R1480" s="1"/>
      <c r="AF1480">
        <v>1470</v>
      </c>
      <c r="AG1480">
        <v>1</v>
      </c>
      <c r="AH1480">
        <v>0.97063905733089739</v>
      </c>
      <c r="AI1480">
        <v>1</v>
      </c>
      <c r="AJ1480">
        <v>1</v>
      </c>
      <c r="AK1480">
        <v>0.84524704366307446</v>
      </c>
      <c r="AL1480">
        <v>1</v>
      </c>
      <c r="AM1480">
        <v>0.51881562231128264</v>
      </c>
      <c r="AN1480">
        <v>0.34537496766537396</v>
      </c>
      <c r="AO1480">
        <v>1</v>
      </c>
      <c r="AP1480">
        <v>1</v>
      </c>
      <c r="AQ1480">
        <v>1</v>
      </c>
      <c r="AR1480">
        <v>1</v>
      </c>
      <c r="AS1480">
        <v>0.34537496766537396</v>
      </c>
      <c r="AT1480">
        <v>0.88813824725505974</v>
      </c>
      <c r="AU1480">
        <v>0</v>
      </c>
    </row>
    <row r="1481" spans="4:47" x14ac:dyDescent="0.25">
      <c r="D1481" s="8">
        <v>1477</v>
      </c>
      <c r="E1481" s="8">
        <f t="shared" ca="1" si="153"/>
        <v>0.43464395613753981</v>
      </c>
      <c r="F1481" s="21">
        <f t="shared" ca="1" si="154"/>
        <v>118.07910887281042</v>
      </c>
      <c r="H1481" s="8">
        <v>1477</v>
      </c>
      <c r="I1481" s="21">
        <f t="shared" ca="1" si="155"/>
        <v>0.64921213833403302</v>
      </c>
      <c r="J1481" s="21">
        <f t="shared" ca="1" si="156"/>
        <v>32.021323496351968</v>
      </c>
      <c r="R1481" s="1"/>
      <c r="AF1481">
        <v>1471</v>
      </c>
      <c r="AG1481">
        <v>0.67062230100841147</v>
      </c>
      <c r="AH1481">
        <v>1</v>
      </c>
      <c r="AI1481">
        <v>1</v>
      </c>
      <c r="AJ1481">
        <v>1</v>
      </c>
      <c r="AK1481">
        <v>1</v>
      </c>
      <c r="AL1481">
        <v>0.83187622302672637</v>
      </c>
      <c r="AM1481">
        <v>1</v>
      </c>
      <c r="AN1481">
        <v>1</v>
      </c>
      <c r="AO1481">
        <v>1</v>
      </c>
      <c r="AP1481">
        <v>1</v>
      </c>
      <c r="AQ1481">
        <v>1</v>
      </c>
      <c r="AR1481">
        <v>0.59629254515617036</v>
      </c>
      <c r="AS1481">
        <v>0.59629254515617036</v>
      </c>
      <c r="AT1481">
        <v>0.92391958060795565</v>
      </c>
      <c r="AU1481">
        <v>0</v>
      </c>
    </row>
    <row r="1482" spans="4:47" x14ac:dyDescent="0.25">
      <c r="D1482" s="8">
        <v>1478</v>
      </c>
      <c r="E1482" s="8">
        <f t="shared" ca="1" si="153"/>
        <v>0.31472058921381785</v>
      </c>
      <c r="F1482" s="21">
        <f t="shared" ca="1" si="154"/>
        <v>155.9779461056531</v>
      </c>
      <c r="H1482" s="8">
        <v>1478</v>
      </c>
      <c r="I1482" s="21">
        <f t="shared" ca="1" si="155"/>
        <v>0.52815809917748069</v>
      </c>
      <c r="J1482" s="21">
        <f t="shared" ca="1" si="156"/>
        <v>23.235657780284402</v>
      </c>
      <c r="R1482" s="1"/>
      <c r="AF1482">
        <v>1472</v>
      </c>
      <c r="AG1482">
        <v>1</v>
      </c>
      <c r="AH1482">
        <v>0.1409833193275907</v>
      </c>
      <c r="AI1482">
        <v>0.36330573578015901</v>
      </c>
      <c r="AJ1482">
        <v>1</v>
      </c>
      <c r="AK1482">
        <v>1</v>
      </c>
      <c r="AL1482">
        <v>0.98430902782468666</v>
      </c>
      <c r="AM1482">
        <v>0</v>
      </c>
      <c r="AN1482">
        <v>0.25840458926822685</v>
      </c>
      <c r="AO1482">
        <v>1</v>
      </c>
      <c r="AP1482">
        <v>1</v>
      </c>
      <c r="AQ1482">
        <v>1</v>
      </c>
      <c r="AR1482">
        <v>0.94266977832317467</v>
      </c>
      <c r="AS1482">
        <v>0</v>
      </c>
      <c r="AT1482">
        <v>0.72595229309707265</v>
      </c>
      <c r="AU1482">
        <v>1</v>
      </c>
    </row>
    <row r="1483" spans="4:47" x14ac:dyDescent="0.25">
      <c r="D1483" s="8">
        <v>1479</v>
      </c>
      <c r="E1483" s="8">
        <f t="shared" ca="1" si="153"/>
        <v>0.71153703226301879</v>
      </c>
      <c r="F1483" s="21">
        <f t="shared" ca="1" si="154"/>
        <v>55.160554266447484</v>
      </c>
      <c r="H1483" s="8">
        <v>1479</v>
      </c>
      <c r="I1483" s="21">
        <f t="shared" ca="1" si="155"/>
        <v>0.98379970900649938</v>
      </c>
      <c r="J1483" s="21">
        <f t="shared" ca="1" si="156"/>
        <v>81.387979954292433</v>
      </c>
      <c r="R1483" s="1"/>
      <c r="AF1483">
        <v>1473</v>
      </c>
      <c r="AG1483">
        <v>1</v>
      </c>
      <c r="AH1483">
        <v>0.61670309960468983</v>
      </c>
      <c r="AI1483">
        <v>1</v>
      </c>
      <c r="AJ1483">
        <v>1</v>
      </c>
      <c r="AK1483">
        <v>1</v>
      </c>
      <c r="AL1483">
        <v>1</v>
      </c>
      <c r="AM1483">
        <v>0.6417445789765841</v>
      </c>
      <c r="AN1483">
        <v>2.3277082183349486E-2</v>
      </c>
      <c r="AO1483">
        <v>1</v>
      </c>
      <c r="AP1483">
        <v>1</v>
      </c>
      <c r="AQ1483">
        <v>1</v>
      </c>
      <c r="AR1483">
        <v>1</v>
      </c>
      <c r="AS1483">
        <v>2.3277082183349486E-2</v>
      </c>
      <c r="AT1483">
        <v>0.8572146802325733</v>
      </c>
      <c r="AU1483">
        <v>0</v>
      </c>
    </row>
    <row r="1484" spans="4:47" x14ac:dyDescent="0.25">
      <c r="D1484" s="8">
        <v>1480</v>
      </c>
      <c r="E1484" s="8">
        <f t="shared" ca="1" si="153"/>
        <v>0.34541303404471113</v>
      </c>
      <c r="F1484" s="21">
        <f t="shared" ca="1" si="154"/>
        <v>145.23931450973004</v>
      </c>
      <c r="H1484" s="8">
        <v>1480</v>
      </c>
      <c r="I1484" s="21">
        <f t="shared" ca="1" si="155"/>
        <v>0.40352713055284695</v>
      </c>
      <c r="J1484" s="21">
        <f t="shared" ca="1" si="156"/>
        <v>14.384922107971661</v>
      </c>
      <c r="R1484" s="1"/>
      <c r="AF1484">
        <v>1474</v>
      </c>
      <c r="AG1484">
        <v>1</v>
      </c>
      <c r="AH1484">
        <v>1</v>
      </c>
      <c r="AI1484">
        <v>1</v>
      </c>
      <c r="AJ1484">
        <v>1</v>
      </c>
      <c r="AK1484">
        <v>1</v>
      </c>
      <c r="AL1484">
        <v>1</v>
      </c>
      <c r="AM1484">
        <v>1</v>
      </c>
      <c r="AN1484">
        <v>0.60766044568557731</v>
      </c>
      <c r="AO1484">
        <v>1</v>
      </c>
      <c r="AP1484">
        <v>1</v>
      </c>
      <c r="AQ1484">
        <v>1</v>
      </c>
      <c r="AR1484">
        <v>1</v>
      </c>
      <c r="AS1484">
        <v>0.60766044568557731</v>
      </c>
      <c r="AT1484">
        <v>0.9666780104554874</v>
      </c>
      <c r="AU1484">
        <v>0</v>
      </c>
    </row>
    <row r="1485" spans="4:47" x14ac:dyDescent="0.25">
      <c r="D1485" s="8">
        <v>1481</v>
      </c>
      <c r="E1485" s="8">
        <f t="shared" ca="1" si="153"/>
        <v>0.7568281783667028</v>
      </c>
      <c r="F1485" s="21">
        <f t="shared" ca="1" si="154"/>
        <v>46.534298487454635</v>
      </c>
      <c r="H1485" s="8">
        <v>1481</v>
      </c>
      <c r="I1485" s="21">
        <f t="shared" ca="1" si="155"/>
        <v>4.0555813915369332E-2</v>
      </c>
      <c r="J1485" s="21">
        <f t="shared" ca="1" si="156"/>
        <v>27.780275147499673</v>
      </c>
      <c r="R1485" s="1"/>
      <c r="AF1485">
        <v>1475</v>
      </c>
      <c r="AG1485">
        <v>1</v>
      </c>
      <c r="AH1485">
        <v>1</v>
      </c>
      <c r="AI1485">
        <v>1</v>
      </c>
      <c r="AJ1485">
        <v>1</v>
      </c>
      <c r="AK1485">
        <v>1</v>
      </c>
      <c r="AL1485">
        <v>1</v>
      </c>
      <c r="AM1485">
        <v>1</v>
      </c>
      <c r="AN1485">
        <v>1</v>
      </c>
      <c r="AO1485">
        <v>1</v>
      </c>
      <c r="AP1485">
        <v>0.44020096229008143</v>
      </c>
      <c r="AQ1485">
        <v>0.45889818409971972</v>
      </c>
      <c r="AR1485">
        <v>1</v>
      </c>
      <c r="AS1485">
        <v>0.44020096229008143</v>
      </c>
      <c r="AT1485">
        <v>0.90798130233968255</v>
      </c>
      <c r="AU1485">
        <v>0</v>
      </c>
    </row>
    <row r="1486" spans="4:47" x14ac:dyDescent="0.25">
      <c r="D1486" s="8">
        <v>1482</v>
      </c>
      <c r="E1486" s="8">
        <f t="shared" ca="1" si="153"/>
        <v>0.66747403328843813</v>
      </c>
      <c r="F1486" s="21">
        <f t="shared" ca="1" si="154"/>
        <v>63.85195858466944</v>
      </c>
      <c r="H1486" s="8">
        <v>1482</v>
      </c>
      <c r="I1486" s="21">
        <f t="shared" ca="1" si="155"/>
        <v>0.41566046405570389</v>
      </c>
      <c r="J1486" s="21">
        <f t="shared" ca="1" si="156"/>
        <v>15.262501240972469</v>
      </c>
      <c r="R1486" s="1"/>
      <c r="AF1486">
        <v>1476</v>
      </c>
      <c r="AG1486">
        <v>1</v>
      </c>
      <c r="AH1486">
        <v>1</v>
      </c>
      <c r="AI1486">
        <v>1</v>
      </c>
      <c r="AJ1486">
        <v>1</v>
      </c>
      <c r="AK1486">
        <v>1</v>
      </c>
      <c r="AL1486">
        <v>1</v>
      </c>
      <c r="AM1486">
        <v>1</v>
      </c>
      <c r="AN1486">
        <v>1</v>
      </c>
      <c r="AO1486">
        <v>0.35552831979196831</v>
      </c>
      <c r="AP1486">
        <v>0</v>
      </c>
      <c r="AQ1486">
        <v>0.44266587208185226</v>
      </c>
      <c r="AR1486">
        <v>1</v>
      </c>
      <c r="AS1486">
        <v>0</v>
      </c>
      <c r="AT1486">
        <v>0.81628993357867019</v>
      </c>
      <c r="AU1486">
        <v>1</v>
      </c>
    </row>
    <row r="1487" spans="4:47" x14ac:dyDescent="0.25">
      <c r="D1487" s="8">
        <v>1483</v>
      </c>
      <c r="E1487" s="8">
        <f t="shared" ca="1" si="153"/>
        <v>0.8887342272540627</v>
      </c>
      <c r="F1487" s="21">
        <f t="shared" ca="1" si="154"/>
        <v>22.411538539185056</v>
      </c>
      <c r="H1487" s="8">
        <v>1483</v>
      </c>
      <c r="I1487" s="21">
        <f t="shared" ca="1" si="155"/>
        <v>0.14479347829792211</v>
      </c>
      <c r="J1487" s="21">
        <f t="shared" ca="1" si="156"/>
        <v>8.5185420856759642</v>
      </c>
      <c r="R1487" s="1"/>
      <c r="AF1487">
        <v>1477</v>
      </c>
      <c r="AG1487">
        <v>0.52768729865361352</v>
      </c>
      <c r="AH1487">
        <v>1</v>
      </c>
      <c r="AI1487">
        <v>1</v>
      </c>
      <c r="AJ1487">
        <v>0.9788483817751209</v>
      </c>
      <c r="AK1487">
        <v>0.42047428442545481</v>
      </c>
      <c r="AL1487">
        <v>1</v>
      </c>
      <c r="AM1487">
        <v>1</v>
      </c>
      <c r="AN1487">
        <v>1</v>
      </c>
      <c r="AO1487">
        <v>1</v>
      </c>
      <c r="AP1487">
        <v>1</v>
      </c>
      <c r="AQ1487">
        <v>1</v>
      </c>
      <c r="AR1487">
        <v>1</v>
      </c>
      <c r="AS1487">
        <v>0.42047428442545481</v>
      </c>
      <c r="AT1487">
        <v>0.90892728911973908</v>
      </c>
      <c r="AU1487">
        <v>0</v>
      </c>
    </row>
    <row r="1488" spans="4:47" x14ac:dyDescent="0.25">
      <c r="D1488" s="8">
        <v>1484</v>
      </c>
      <c r="E1488" s="8">
        <f t="shared" ca="1" si="153"/>
        <v>0.14415689991440783</v>
      </c>
      <c r="F1488" s="21">
        <f t="shared" ca="1" si="154"/>
        <v>241.85964886844255</v>
      </c>
      <c r="H1488" s="8">
        <v>1484</v>
      </c>
      <c r="I1488" s="21">
        <f t="shared" ca="1" si="155"/>
        <v>0.47125230953555208</v>
      </c>
      <c r="J1488" s="21">
        <f t="shared" ca="1" si="156"/>
        <v>19.222693896515835</v>
      </c>
      <c r="R1488" s="1"/>
      <c r="AF1488">
        <v>1478</v>
      </c>
      <c r="AG1488">
        <v>0</v>
      </c>
      <c r="AH1488">
        <v>0.19326459800478396</v>
      </c>
      <c r="AI1488">
        <v>0.84114078529842851</v>
      </c>
      <c r="AJ1488">
        <v>1</v>
      </c>
      <c r="AK1488">
        <v>1</v>
      </c>
      <c r="AL1488">
        <v>1</v>
      </c>
      <c r="AM1488">
        <v>1</v>
      </c>
      <c r="AN1488">
        <v>1</v>
      </c>
      <c r="AO1488">
        <v>1</v>
      </c>
      <c r="AP1488">
        <v>1</v>
      </c>
      <c r="AQ1488">
        <v>0.43055667070754378</v>
      </c>
      <c r="AR1488">
        <v>0</v>
      </c>
      <c r="AS1488">
        <v>0</v>
      </c>
      <c r="AT1488">
        <v>0.70795472112222346</v>
      </c>
      <c r="AU1488">
        <v>2</v>
      </c>
    </row>
    <row r="1489" spans="4:47" x14ac:dyDescent="0.25">
      <c r="D1489" s="8">
        <v>1485</v>
      </c>
      <c r="E1489" s="8">
        <f t="shared" ca="1" si="153"/>
        <v>0.49530586491405715</v>
      </c>
      <c r="F1489" s="21">
        <f t="shared" ca="1" si="154"/>
        <v>102.14416184663538</v>
      </c>
      <c r="H1489" s="8">
        <v>1485</v>
      </c>
      <c r="I1489" s="21">
        <f t="shared" ca="1" si="155"/>
        <v>0.57723303049962305</v>
      </c>
      <c r="J1489" s="21">
        <f t="shared" ca="1" si="156"/>
        <v>26.726251504413312</v>
      </c>
      <c r="R1489" s="1"/>
      <c r="AF1489">
        <v>1479</v>
      </c>
      <c r="AG1489">
        <v>1</v>
      </c>
      <c r="AH1489">
        <v>0.42215613611629771</v>
      </c>
      <c r="AI1489">
        <v>0.38909377325645406</v>
      </c>
      <c r="AJ1489">
        <v>1</v>
      </c>
      <c r="AK1489">
        <v>1</v>
      </c>
      <c r="AL1489">
        <v>1</v>
      </c>
      <c r="AM1489">
        <v>1</v>
      </c>
      <c r="AN1489">
        <v>0.74988916605141109</v>
      </c>
      <c r="AO1489">
        <v>0.63763927709951529</v>
      </c>
      <c r="AP1489">
        <v>1</v>
      </c>
      <c r="AQ1489">
        <v>1</v>
      </c>
      <c r="AR1489">
        <v>0.60809213181252542</v>
      </c>
      <c r="AS1489">
        <v>0.38909377325645406</v>
      </c>
      <c r="AT1489">
        <v>0.81947637624376413</v>
      </c>
      <c r="AU1489">
        <v>0</v>
      </c>
    </row>
    <row r="1490" spans="4:47" x14ac:dyDescent="0.25">
      <c r="D1490" s="8">
        <v>1486</v>
      </c>
      <c r="E1490" s="8">
        <f t="shared" ca="1" si="153"/>
        <v>0.24134827030217931</v>
      </c>
      <c r="F1490" s="21">
        <f t="shared" ca="1" si="154"/>
        <v>185.93752722533878</v>
      </c>
      <c r="H1490" s="8">
        <v>1486</v>
      </c>
      <c r="I1490" s="21">
        <f t="shared" ca="1" si="155"/>
        <v>0.52460631015549597</v>
      </c>
      <c r="J1490" s="21">
        <f t="shared" ca="1" si="156"/>
        <v>22.984850795185995</v>
      </c>
      <c r="R1490" s="1"/>
      <c r="AF1490">
        <v>1480</v>
      </c>
      <c r="AG1490">
        <v>1</v>
      </c>
      <c r="AH1490">
        <v>1</v>
      </c>
      <c r="AI1490">
        <v>1</v>
      </c>
      <c r="AJ1490">
        <v>1</v>
      </c>
      <c r="AK1490">
        <v>0.53301594079746262</v>
      </c>
      <c r="AL1490">
        <v>0.8029973132783198</v>
      </c>
      <c r="AM1490">
        <v>5.1882146806043063E-2</v>
      </c>
      <c r="AN1490">
        <v>0</v>
      </c>
      <c r="AO1490">
        <v>0.4408506534593471</v>
      </c>
      <c r="AP1490">
        <v>1</v>
      </c>
      <c r="AQ1490">
        <v>1</v>
      </c>
      <c r="AR1490">
        <v>1</v>
      </c>
      <c r="AS1490">
        <v>0</v>
      </c>
      <c r="AT1490">
        <v>0.73273227319955803</v>
      </c>
      <c r="AU1490">
        <v>1</v>
      </c>
    </row>
    <row r="1491" spans="4:47" x14ac:dyDescent="0.25">
      <c r="D1491" s="8">
        <v>1487</v>
      </c>
      <c r="E1491" s="8">
        <f t="shared" ca="1" si="153"/>
        <v>0.12532077924902008</v>
      </c>
      <c r="F1491" s="21">
        <f t="shared" ca="1" si="154"/>
        <v>256.64412264373487</v>
      </c>
      <c r="H1491" s="8">
        <v>1487</v>
      </c>
      <c r="I1491" s="21">
        <f t="shared" ca="1" si="155"/>
        <v>0.62762832355373932</v>
      </c>
      <c r="J1491" s="21">
        <f t="shared" ca="1" si="156"/>
        <v>30.401781651842917</v>
      </c>
      <c r="R1491" s="1"/>
      <c r="AF1491">
        <v>1481</v>
      </c>
      <c r="AG1491">
        <v>0.56523406667087506</v>
      </c>
      <c r="AH1491">
        <v>0.89419715275757228</v>
      </c>
      <c r="AI1491">
        <v>1</v>
      </c>
      <c r="AJ1491">
        <v>1</v>
      </c>
      <c r="AK1491">
        <v>1</v>
      </c>
      <c r="AL1491">
        <v>1</v>
      </c>
      <c r="AM1491">
        <v>1</v>
      </c>
      <c r="AN1491">
        <v>1</v>
      </c>
      <c r="AO1491">
        <v>1</v>
      </c>
      <c r="AP1491">
        <v>1</v>
      </c>
      <c r="AQ1491">
        <v>1</v>
      </c>
      <c r="AR1491">
        <v>1</v>
      </c>
      <c r="AS1491">
        <v>0.56523406667087506</v>
      </c>
      <c r="AT1491">
        <v>0.95495829135344978</v>
      </c>
      <c r="AU1491">
        <v>0</v>
      </c>
    </row>
    <row r="1492" spans="4:47" x14ac:dyDescent="0.25">
      <c r="D1492" s="8">
        <v>1488</v>
      </c>
      <c r="E1492" s="8">
        <f t="shared" ca="1" si="153"/>
        <v>0.638871549092905</v>
      </c>
      <c r="F1492" s="21">
        <f t="shared" ca="1" si="154"/>
        <v>69.686280328185291</v>
      </c>
      <c r="H1492" s="8">
        <v>1488</v>
      </c>
      <c r="I1492" s="21">
        <f t="shared" ca="1" si="155"/>
        <v>0.39084040809622644</v>
      </c>
      <c r="J1492" s="21">
        <f t="shared" ca="1" si="156"/>
        <v>13.460088566135516</v>
      </c>
      <c r="R1492" s="1"/>
      <c r="AF1492">
        <v>1482</v>
      </c>
      <c r="AG1492">
        <v>1</v>
      </c>
      <c r="AH1492">
        <v>1</v>
      </c>
      <c r="AI1492">
        <v>0.76605292148662796</v>
      </c>
      <c r="AJ1492">
        <v>0</v>
      </c>
      <c r="AK1492">
        <v>0</v>
      </c>
      <c r="AL1492">
        <v>0.58615784079908428</v>
      </c>
      <c r="AM1492">
        <v>1</v>
      </c>
      <c r="AN1492">
        <v>1</v>
      </c>
      <c r="AO1492">
        <v>1</v>
      </c>
      <c r="AP1492">
        <v>1</v>
      </c>
      <c r="AQ1492">
        <v>0.47360489821827895</v>
      </c>
      <c r="AR1492">
        <v>0.72882363467708211</v>
      </c>
      <c r="AS1492">
        <v>0</v>
      </c>
      <c r="AT1492">
        <v>0.71269604222355043</v>
      </c>
      <c r="AU1492">
        <v>2</v>
      </c>
    </row>
    <row r="1493" spans="4:47" x14ac:dyDescent="0.25">
      <c r="D1493" s="8">
        <v>1489</v>
      </c>
      <c r="E1493" s="8">
        <f t="shared" ca="1" si="153"/>
        <v>0.52867247611709656</v>
      </c>
      <c r="F1493" s="21">
        <f t="shared" ca="1" si="154"/>
        <v>94.029389852264472</v>
      </c>
      <c r="H1493" s="8">
        <v>1489</v>
      </c>
      <c r="I1493" s="21">
        <f t="shared" ca="1" si="155"/>
        <v>0.49018152387632807</v>
      </c>
      <c r="J1493" s="21">
        <f t="shared" ca="1" si="156"/>
        <v>20.558124533282129</v>
      </c>
      <c r="R1493" s="1"/>
      <c r="AF1493">
        <v>1483</v>
      </c>
      <c r="AG1493">
        <v>0.67801985885636251</v>
      </c>
      <c r="AH1493">
        <v>0.19033222981670406</v>
      </c>
      <c r="AI1493">
        <v>1</v>
      </c>
      <c r="AJ1493">
        <v>1</v>
      </c>
      <c r="AK1493">
        <v>1</v>
      </c>
      <c r="AL1493">
        <v>1</v>
      </c>
      <c r="AM1493">
        <v>1</v>
      </c>
      <c r="AN1493">
        <v>1</v>
      </c>
      <c r="AO1493">
        <v>1</v>
      </c>
      <c r="AP1493">
        <v>1</v>
      </c>
      <c r="AQ1493">
        <v>1</v>
      </c>
      <c r="AR1493">
        <v>1</v>
      </c>
      <c r="AS1493">
        <v>0.19033222981670406</v>
      </c>
      <c r="AT1493">
        <v>0.91054224125867111</v>
      </c>
      <c r="AU1493">
        <v>0</v>
      </c>
    </row>
    <row r="1494" spans="4:47" x14ac:dyDescent="0.25">
      <c r="D1494" s="8">
        <v>1490</v>
      </c>
      <c r="E1494" s="8">
        <f t="shared" ca="1" si="153"/>
        <v>7.9551658670605763E-3</v>
      </c>
      <c r="F1494" s="21">
        <f t="shared" ca="1" si="154"/>
        <v>526.25348362309899</v>
      </c>
      <c r="H1494" s="8">
        <v>1490</v>
      </c>
      <c r="I1494" s="21">
        <f t="shared" ca="1" si="155"/>
        <v>0.4028517092632683</v>
      </c>
      <c r="J1494" s="21">
        <f t="shared" ca="1" si="156"/>
        <v>14.335881061602318</v>
      </c>
      <c r="R1494" s="1"/>
      <c r="AF1494">
        <v>1484</v>
      </c>
      <c r="AG1494">
        <v>1</v>
      </c>
      <c r="AH1494">
        <v>0.55856387069408286</v>
      </c>
      <c r="AI1494">
        <v>1</v>
      </c>
      <c r="AJ1494">
        <v>1</v>
      </c>
      <c r="AK1494">
        <v>1</v>
      </c>
      <c r="AL1494">
        <v>1</v>
      </c>
      <c r="AM1494">
        <v>1</v>
      </c>
      <c r="AN1494">
        <v>0.37354660233259274</v>
      </c>
      <c r="AO1494">
        <v>0.67701950436118452</v>
      </c>
      <c r="AP1494">
        <v>0.2009646056974288</v>
      </c>
      <c r="AQ1494">
        <v>0.8035802047364996</v>
      </c>
      <c r="AR1494">
        <v>1</v>
      </c>
      <c r="AS1494">
        <v>0.2009646056974288</v>
      </c>
      <c r="AT1494">
        <v>0.8023770605514946</v>
      </c>
      <c r="AU1494">
        <v>0</v>
      </c>
    </row>
    <row r="1495" spans="4:47" x14ac:dyDescent="0.25">
      <c r="D1495" s="8">
        <v>1491</v>
      </c>
      <c r="E1495" s="8">
        <f t="shared" ca="1" si="153"/>
        <v>0.77562714674049893</v>
      </c>
      <c r="F1495" s="21">
        <f t="shared" ca="1" si="154"/>
        <v>43.027189323175882</v>
      </c>
      <c r="H1495" s="8">
        <v>1491</v>
      </c>
      <c r="I1495" s="21">
        <f t="shared" ca="1" si="155"/>
        <v>6.6541955283899612E-2</v>
      </c>
      <c r="J1495" s="21">
        <f t="shared" ca="1" si="156"/>
        <v>20.971607886315049</v>
      </c>
      <c r="R1495" s="1"/>
      <c r="AF1495">
        <v>1485</v>
      </c>
      <c r="AG1495">
        <v>1</v>
      </c>
      <c r="AH1495">
        <v>1</v>
      </c>
      <c r="AI1495">
        <v>0.78725516858450584</v>
      </c>
      <c r="AJ1495">
        <v>0.57913661163911456</v>
      </c>
      <c r="AK1495">
        <v>1</v>
      </c>
      <c r="AL1495">
        <v>1</v>
      </c>
      <c r="AM1495">
        <v>1</v>
      </c>
      <c r="AN1495">
        <v>1</v>
      </c>
      <c r="AO1495">
        <v>5.9246974021273976E-2</v>
      </c>
      <c r="AP1495">
        <v>0.94051105680245528</v>
      </c>
      <c r="AQ1495">
        <v>1</v>
      </c>
      <c r="AR1495">
        <v>1</v>
      </c>
      <c r="AS1495">
        <v>5.9246974021273976E-2</v>
      </c>
      <c r="AT1495">
        <v>0.86496509741591088</v>
      </c>
      <c r="AU1495">
        <v>0</v>
      </c>
    </row>
    <row r="1496" spans="4:47" x14ac:dyDescent="0.25">
      <c r="D1496" s="8">
        <v>1492</v>
      </c>
      <c r="E1496" s="8">
        <f t="shared" ca="1" si="153"/>
        <v>0.92355054870813735</v>
      </c>
      <c r="F1496" s="21">
        <f t="shared" ca="1" si="154"/>
        <v>16.030719477381975</v>
      </c>
      <c r="H1496" s="8">
        <v>1492</v>
      </c>
      <c r="I1496" s="21">
        <f t="shared" ca="1" si="155"/>
        <v>0.2280680616183296</v>
      </c>
      <c r="J1496" s="21">
        <f t="shared" ca="1" si="156"/>
        <v>0.30226468645680882</v>
      </c>
      <c r="R1496" s="1"/>
      <c r="AF1496">
        <v>1486</v>
      </c>
      <c r="AG1496">
        <v>0.3078615334060516</v>
      </c>
      <c r="AH1496">
        <v>0.94474628857876397</v>
      </c>
      <c r="AI1496">
        <v>1</v>
      </c>
      <c r="AJ1496">
        <v>1</v>
      </c>
      <c r="AK1496">
        <v>1</v>
      </c>
      <c r="AL1496">
        <v>1</v>
      </c>
      <c r="AM1496">
        <v>1</v>
      </c>
      <c r="AN1496">
        <v>1</v>
      </c>
      <c r="AO1496">
        <v>1</v>
      </c>
      <c r="AP1496">
        <v>1</v>
      </c>
      <c r="AQ1496">
        <v>1</v>
      </c>
      <c r="AR1496">
        <v>0.59825191942006983</v>
      </c>
      <c r="AS1496">
        <v>0.3078615334060516</v>
      </c>
      <c r="AT1496">
        <v>0.90285592635017853</v>
      </c>
      <c r="AU1496">
        <v>0</v>
      </c>
    </row>
    <row r="1497" spans="4:47" x14ac:dyDescent="0.25">
      <c r="D1497" s="8">
        <v>1493</v>
      </c>
      <c r="E1497" s="8">
        <f t="shared" ca="1" si="153"/>
        <v>0.52081110934006269</v>
      </c>
      <c r="F1497" s="21">
        <f t="shared" ca="1" si="154"/>
        <v>95.904779625110038</v>
      </c>
      <c r="H1497" s="8">
        <v>1493</v>
      </c>
      <c r="I1497" s="21">
        <f t="shared" ca="1" si="155"/>
        <v>0.83166534393297953</v>
      </c>
      <c r="J1497" s="21">
        <f t="shared" ca="1" si="156"/>
        <v>48.256490824827168</v>
      </c>
      <c r="R1497" s="1"/>
      <c r="AF1497">
        <v>1487</v>
      </c>
      <c r="AG1497">
        <v>1</v>
      </c>
      <c r="AH1497">
        <v>1</v>
      </c>
      <c r="AI1497">
        <v>1</v>
      </c>
      <c r="AJ1497">
        <v>1</v>
      </c>
      <c r="AK1497">
        <v>1</v>
      </c>
      <c r="AL1497">
        <v>0.55690875241052706</v>
      </c>
      <c r="AM1497">
        <v>0.34642517214149027</v>
      </c>
      <c r="AN1497">
        <v>1</v>
      </c>
      <c r="AO1497">
        <v>1</v>
      </c>
      <c r="AP1497">
        <v>1</v>
      </c>
      <c r="AQ1497">
        <v>1</v>
      </c>
      <c r="AR1497">
        <v>1</v>
      </c>
      <c r="AS1497">
        <v>0.34642517214149027</v>
      </c>
      <c r="AT1497">
        <v>0.908072446325211</v>
      </c>
      <c r="AU1497">
        <v>0</v>
      </c>
    </row>
    <row r="1498" spans="4:47" x14ac:dyDescent="0.25">
      <c r="D1498" s="8">
        <v>1494</v>
      </c>
      <c r="E1498" s="8">
        <f t="shared" ca="1" si="153"/>
        <v>0.32609222029633189</v>
      </c>
      <c r="F1498" s="21">
        <f t="shared" ca="1" si="154"/>
        <v>151.89770035909368</v>
      </c>
      <c r="H1498" s="8">
        <v>1494</v>
      </c>
      <c r="I1498" s="21">
        <f t="shared" ca="1" si="155"/>
        <v>0.71261236012975615</v>
      </c>
      <c r="J1498" s="21">
        <f t="shared" ca="1" si="156"/>
        <v>37.020236074513335</v>
      </c>
      <c r="R1498" s="1"/>
      <c r="AF1498">
        <v>1488</v>
      </c>
      <c r="AG1498">
        <v>1</v>
      </c>
      <c r="AH1498">
        <v>0.52756338377392764</v>
      </c>
      <c r="AI1498">
        <v>1</v>
      </c>
      <c r="AJ1498">
        <v>1</v>
      </c>
      <c r="AK1498">
        <v>1</v>
      </c>
      <c r="AL1498">
        <v>0.32323443339870817</v>
      </c>
      <c r="AM1498">
        <v>1</v>
      </c>
      <c r="AN1498">
        <v>1</v>
      </c>
      <c r="AO1498">
        <v>0.9074711559228793</v>
      </c>
      <c r="AP1498">
        <v>1</v>
      </c>
      <c r="AQ1498">
        <v>1</v>
      </c>
      <c r="AR1498">
        <v>1</v>
      </c>
      <c r="AS1498">
        <v>0.32323443339870817</v>
      </c>
      <c r="AT1498">
        <v>0.9005286093844318</v>
      </c>
      <c r="AU1498">
        <v>0</v>
      </c>
    </row>
    <row r="1499" spans="4:47" x14ac:dyDescent="0.25">
      <c r="D1499" s="8">
        <v>1495</v>
      </c>
      <c r="E1499" s="8">
        <f t="shared" ca="1" si="153"/>
        <v>0.78486947434085563</v>
      </c>
      <c r="F1499" s="21">
        <f t="shared" ca="1" si="154"/>
        <v>41.316019315237547</v>
      </c>
      <c r="H1499" s="8">
        <v>1495</v>
      </c>
      <c r="I1499" s="21">
        <f t="shared" ca="1" si="155"/>
        <v>0.49826944765300307</v>
      </c>
      <c r="J1499" s="21">
        <f t="shared" ca="1" si="156"/>
        <v>21.128065642177088</v>
      </c>
      <c r="R1499" s="1"/>
      <c r="AF1499">
        <v>1489</v>
      </c>
      <c r="AG1499">
        <v>1</v>
      </c>
      <c r="AH1499">
        <v>1</v>
      </c>
      <c r="AI1499">
        <v>1</v>
      </c>
      <c r="AJ1499">
        <v>1</v>
      </c>
      <c r="AK1499">
        <v>0.72282234646333943</v>
      </c>
      <c r="AL1499">
        <v>0.80047123525218922</v>
      </c>
      <c r="AM1499">
        <v>1</v>
      </c>
      <c r="AN1499">
        <v>1</v>
      </c>
      <c r="AO1499">
        <v>1</v>
      </c>
      <c r="AP1499">
        <v>1</v>
      </c>
      <c r="AQ1499">
        <v>1</v>
      </c>
      <c r="AR1499">
        <v>1</v>
      </c>
      <c r="AS1499">
        <v>0.72282234646333943</v>
      </c>
      <c r="AT1499">
        <v>0.960059259720354</v>
      </c>
      <c r="AU1499">
        <v>0</v>
      </c>
    </row>
    <row r="1500" spans="4:47" x14ac:dyDescent="0.25">
      <c r="D1500" s="8">
        <v>1496</v>
      </c>
      <c r="E1500" s="8">
        <f t="shared" ca="1" si="153"/>
        <v>0.77040719350293485</v>
      </c>
      <c r="F1500" s="21">
        <f t="shared" ca="1" si="154"/>
        <v>43.997291716577443</v>
      </c>
      <c r="H1500" s="8">
        <v>1496</v>
      </c>
      <c r="I1500" s="21">
        <f t="shared" ca="1" si="155"/>
        <v>0.50209857704107608</v>
      </c>
      <c r="J1500" s="21">
        <f t="shared" ca="1" si="156"/>
        <v>21.397865519304261</v>
      </c>
      <c r="R1500" s="1"/>
      <c r="AF1500">
        <v>1490</v>
      </c>
      <c r="AG1500">
        <v>0.41678363812459263</v>
      </c>
      <c r="AH1500">
        <v>0.98854301669468569</v>
      </c>
      <c r="AI1500">
        <v>0.61058591829632569</v>
      </c>
      <c r="AJ1500">
        <v>1</v>
      </c>
      <c r="AK1500">
        <v>1</v>
      </c>
      <c r="AL1500">
        <v>1</v>
      </c>
      <c r="AM1500">
        <v>1</v>
      </c>
      <c r="AN1500">
        <v>1</v>
      </c>
      <c r="AO1500">
        <v>1</v>
      </c>
      <c r="AP1500">
        <v>0.40353532829260896</v>
      </c>
      <c r="AQ1500">
        <v>1</v>
      </c>
      <c r="AR1500">
        <v>1</v>
      </c>
      <c r="AS1500">
        <v>0.40353532829260896</v>
      </c>
      <c r="AT1500">
        <v>0.86585549559882347</v>
      </c>
      <c r="AU1500">
        <v>0</v>
      </c>
    </row>
    <row r="1501" spans="4:47" x14ac:dyDescent="0.25">
      <c r="D1501" s="8">
        <v>1497</v>
      </c>
      <c r="E1501" s="8">
        <f t="shared" ca="1" si="153"/>
        <v>0.35305779932659498</v>
      </c>
      <c r="F1501" s="21">
        <f t="shared" ca="1" si="154"/>
        <v>142.69299346525895</v>
      </c>
      <c r="H1501" s="8">
        <v>1497</v>
      </c>
      <c r="I1501" s="21">
        <f t="shared" ca="1" si="155"/>
        <v>0.16082001190940953</v>
      </c>
      <c r="J1501" s="21">
        <f t="shared" ca="1" si="156"/>
        <v>6.6089407131751017</v>
      </c>
      <c r="R1501" s="1"/>
      <c r="AF1501">
        <v>1491</v>
      </c>
      <c r="AG1501">
        <v>1</v>
      </c>
      <c r="AH1501">
        <v>1</v>
      </c>
      <c r="AI1501">
        <v>1</v>
      </c>
      <c r="AJ1501">
        <v>1</v>
      </c>
      <c r="AK1501">
        <v>0.97478928751004257</v>
      </c>
      <c r="AL1501">
        <v>0.9426785322451906</v>
      </c>
      <c r="AM1501">
        <v>1</v>
      </c>
      <c r="AN1501">
        <v>1</v>
      </c>
      <c r="AO1501">
        <v>1</v>
      </c>
      <c r="AP1501">
        <v>1</v>
      </c>
      <c r="AQ1501">
        <v>1</v>
      </c>
      <c r="AR1501">
        <v>1</v>
      </c>
      <c r="AS1501">
        <v>0.9426785322451906</v>
      </c>
      <c r="AT1501">
        <v>0.99314746268538912</v>
      </c>
      <c r="AU1501">
        <v>0</v>
      </c>
    </row>
    <row r="1502" spans="4:47" x14ac:dyDescent="0.25">
      <c r="D1502" s="8">
        <v>1498</v>
      </c>
      <c r="E1502" s="8">
        <f t="shared" ca="1" si="153"/>
        <v>1.0126458800730043E-2</v>
      </c>
      <c r="F1502" s="21">
        <f t="shared" ca="1" si="154"/>
        <v>503.83583649951788</v>
      </c>
      <c r="H1502" s="8">
        <v>1498</v>
      </c>
      <c r="I1502" s="21">
        <f t="shared" ca="1" si="155"/>
        <v>0.18105075454798036</v>
      </c>
      <c r="J1502" s="21">
        <f t="shared" ca="1" si="156"/>
        <v>4.3679181300936527</v>
      </c>
      <c r="R1502" s="1"/>
      <c r="AF1502">
        <v>1492</v>
      </c>
      <c r="AG1502">
        <v>1</v>
      </c>
      <c r="AH1502">
        <v>1</v>
      </c>
      <c r="AI1502">
        <v>1</v>
      </c>
      <c r="AJ1502">
        <v>1</v>
      </c>
      <c r="AK1502">
        <v>1</v>
      </c>
      <c r="AL1502">
        <v>1</v>
      </c>
      <c r="AM1502">
        <v>0.1758947195391351</v>
      </c>
      <c r="AN1502">
        <v>0.5771696532122611</v>
      </c>
      <c r="AO1502">
        <v>1</v>
      </c>
      <c r="AP1502">
        <v>0.89838299293220303</v>
      </c>
      <c r="AQ1502">
        <v>0.37929148548500963</v>
      </c>
      <c r="AR1502">
        <v>0</v>
      </c>
      <c r="AS1502">
        <v>0</v>
      </c>
      <c r="AT1502">
        <v>0.74951674767326537</v>
      </c>
      <c r="AU1502">
        <v>1</v>
      </c>
    </row>
    <row r="1503" spans="4:47" x14ac:dyDescent="0.25">
      <c r="D1503" s="8">
        <v>1499</v>
      </c>
      <c r="E1503" s="8">
        <f t="shared" ca="1" si="153"/>
        <v>7.507392163514548E-2</v>
      </c>
      <c r="F1503" s="21">
        <f t="shared" ca="1" si="154"/>
        <v>309.55390997529275</v>
      </c>
      <c r="H1503" s="8">
        <v>1499</v>
      </c>
      <c r="I1503" s="21">
        <f t="shared" ca="1" si="155"/>
        <v>0.52263623166417439</v>
      </c>
      <c r="J1503" s="21">
        <f t="shared" ca="1" si="156"/>
        <v>22.845795947845975</v>
      </c>
      <c r="R1503" s="1"/>
      <c r="AF1503">
        <v>1493</v>
      </c>
      <c r="AG1503">
        <v>0.84782312208652355</v>
      </c>
      <c r="AH1503">
        <v>1</v>
      </c>
      <c r="AI1503">
        <v>1</v>
      </c>
      <c r="AJ1503">
        <v>1</v>
      </c>
      <c r="AK1503">
        <v>1</v>
      </c>
      <c r="AL1503">
        <v>1</v>
      </c>
      <c r="AM1503">
        <v>1</v>
      </c>
      <c r="AN1503">
        <v>1</v>
      </c>
      <c r="AO1503">
        <v>1</v>
      </c>
      <c r="AP1503">
        <v>1</v>
      </c>
      <c r="AQ1503">
        <v>1</v>
      </c>
      <c r="AR1503">
        <v>1</v>
      </c>
      <c r="AS1503">
        <v>0.84782312208652355</v>
      </c>
      <c r="AT1503">
        <v>0.98707538845118414</v>
      </c>
      <c r="AU1503">
        <v>0</v>
      </c>
    </row>
    <row r="1504" spans="4:47" x14ac:dyDescent="0.25">
      <c r="D1504" s="8">
        <v>1500</v>
      </c>
      <c r="E1504" s="8">
        <f t="shared" ca="1" si="153"/>
        <v>0.62744613741297772</v>
      </c>
      <c r="F1504" s="21">
        <f t="shared" ca="1" si="154"/>
        <v>72.064903059460164</v>
      </c>
      <c r="H1504" s="8">
        <v>1500</v>
      </c>
      <c r="I1504" s="21">
        <f t="shared" ca="1" si="155"/>
        <v>0.43617928846860432</v>
      </c>
      <c r="J1504" s="21">
        <f t="shared" ca="1" si="156"/>
        <v>16.733866123454874</v>
      </c>
      <c r="R1504" s="1"/>
      <c r="AF1504">
        <v>1494</v>
      </c>
      <c r="AG1504">
        <v>0.87651222410744178</v>
      </c>
      <c r="AH1504">
        <v>0.83256733679471451</v>
      </c>
      <c r="AI1504">
        <v>1.4943390429600127E-2</v>
      </c>
      <c r="AJ1504">
        <v>0.88650177686189024</v>
      </c>
      <c r="AK1504">
        <v>1</v>
      </c>
      <c r="AL1504">
        <v>1</v>
      </c>
      <c r="AM1504">
        <v>1</v>
      </c>
      <c r="AN1504">
        <v>1</v>
      </c>
      <c r="AO1504">
        <v>1</v>
      </c>
      <c r="AP1504">
        <v>1</v>
      </c>
      <c r="AQ1504">
        <v>0.96622042931509589</v>
      </c>
      <c r="AR1504">
        <v>1</v>
      </c>
      <c r="AS1504">
        <v>1.4943390429600127E-2</v>
      </c>
      <c r="AT1504">
        <v>0.88090048127728737</v>
      </c>
      <c r="AU1504">
        <v>0</v>
      </c>
    </row>
    <row r="1505" spans="4:47" x14ac:dyDescent="0.25">
      <c r="D1505" s="8">
        <v>1501</v>
      </c>
      <c r="E1505" s="8">
        <f t="shared" ca="1" si="153"/>
        <v>0.42930066558486513</v>
      </c>
      <c r="F1505" s="21">
        <f t="shared" ca="1" si="154"/>
        <v>119.56749618813151</v>
      </c>
      <c r="H1505" s="8">
        <v>1501</v>
      </c>
      <c r="I1505" s="21">
        <f t="shared" ca="1" si="155"/>
        <v>0.82813069094622815</v>
      </c>
      <c r="J1505" s="21">
        <f t="shared" ca="1" si="156"/>
        <v>47.86400186994392</v>
      </c>
      <c r="R1505" s="1"/>
      <c r="AF1505">
        <v>1495</v>
      </c>
      <c r="AG1505">
        <v>0.35423181065233356</v>
      </c>
      <c r="AH1505">
        <v>0.39647527012519795</v>
      </c>
      <c r="AI1505">
        <v>0.2113942594078253</v>
      </c>
      <c r="AJ1505">
        <v>1</v>
      </c>
      <c r="AK1505">
        <v>0.92588794409464514</v>
      </c>
      <c r="AL1505">
        <v>0.13964419248198587</v>
      </c>
      <c r="AM1505">
        <v>0.10100024668692288</v>
      </c>
      <c r="AN1505">
        <v>1</v>
      </c>
      <c r="AO1505">
        <v>1</v>
      </c>
      <c r="AP1505">
        <v>1</v>
      </c>
      <c r="AQ1505">
        <v>1</v>
      </c>
      <c r="AR1505">
        <v>1</v>
      </c>
      <c r="AS1505">
        <v>0.10100024668692288</v>
      </c>
      <c r="AT1505">
        <v>0.67851664499742093</v>
      </c>
      <c r="AU1505">
        <v>0</v>
      </c>
    </row>
    <row r="1506" spans="4:47" x14ac:dyDescent="0.25">
      <c r="D1506" s="8">
        <v>1502</v>
      </c>
      <c r="E1506" s="8">
        <f t="shared" ca="1" si="153"/>
        <v>0.70905678959713281</v>
      </c>
      <c r="F1506" s="21">
        <f t="shared" ca="1" si="154"/>
        <v>55.641263298743887</v>
      </c>
      <c r="H1506" s="8">
        <v>1502</v>
      </c>
      <c r="I1506" s="21">
        <f t="shared" ca="1" si="155"/>
        <v>0.41125231496128789</v>
      </c>
      <c r="J1506" s="21">
        <f t="shared" ca="1" si="156"/>
        <v>14.944388288082662</v>
      </c>
      <c r="R1506" s="1"/>
      <c r="AF1506">
        <v>1496</v>
      </c>
      <c r="AG1506">
        <v>1</v>
      </c>
      <c r="AH1506">
        <v>1</v>
      </c>
      <c r="AI1506">
        <v>1</v>
      </c>
      <c r="AJ1506">
        <v>1</v>
      </c>
      <c r="AK1506">
        <v>1</v>
      </c>
      <c r="AL1506">
        <v>1</v>
      </c>
      <c r="AM1506">
        <v>1</v>
      </c>
      <c r="AN1506">
        <v>1</v>
      </c>
      <c r="AO1506">
        <v>1</v>
      </c>
      <c r="AP1506">
        <v>5.433033982239243E-2</v>
      </c>
      <c r="AQ1506">
        <v>0.35137264557852177</v>
      </c>
      <c r="AR1506">
        <v>1.6612301526624979E-2</v>
      </c>
      <c r="AS1506">
        <v>1.6612301526624979E-2</v>
      </c>
      <c r="AT1506">
        <v>0.78285041438130187</v>
      </c>
      <c r="AU1506">
        <v>0</v>
      </c>
    </row>
    <row r="1507" spans="4:47" x14ac:dyDescent="0.25">
      <c r="D1507" s="8">
        <v>1503</v>
      </c>
      <c r="E1507" s="8">
        <f t="shared" ca="1" si="153"/>
        <v>0.20007383312243576</v>
      </c>
      <c r="F1507" s="21">
        <f t="shared" ca="1" si="154"/>
        <v>206.59415714548945</v>
      </c>
      <c r="H1507" s="8">
        <v>1503</v>
      </c>
      <c r="I1507" s="21">
        <f t="shared" ca="1" si="155"/>
        <v>0.22341729729176008</v>
      </c>
      <c r="J1507" s="21">
        <f t="shared" ca="1" si="156"/>
        <v>0.13282493931147599</v>
      </c>
      <c r="R1507" s="1"/>
      <c r="AF1507">
        <v>1497</v>
      </c>
      <c r="AG1507">
        <v>0.854948404754865</v>
      </c>
      <c r="AH1507">
        <v>0</v>
      </c>
      <c r="AI1507">
        <v>0.76988528851952942</v>
      </c>
      <c r="AJ1507">
        <v>1</v>
      </c>
      <c r="AK1507">
        <v>1</v>
      </c>
      <c r="AL1507">
        <v>0.77044177995291341</v>
      </c>
      <c r="AM1507">
        <v>0.59544960424917071</v>
      </c>
      <c r="AN1507">
        <v>1</v>
      </c>
      <c r="AO1507">
        <v>1</v>
      </c>
      <c r="AP1507">
        <v>1</v>
      </c>
      <c r="AQ1507">
        <v>1</v>
      </c>
      <c r="AR1507">
        <v>1</v>
      </c>
      <c r="AS1507">
        <v>0</v>
      </c>
      <c r="AT1507">
        <v>0.83819735786799432</v>
      </c>
      <c r="AU1507">
        <v>1</v>
      </c>
    </row>
    <row r="1508" spans="4:47" x14ac:dyDescent="0.25">
      <c r="D1508" s="8">
        <v>1504</v>
      </c>
      <c r="E1508" s="8">
        <f t="shared" ca="1" si="153"/>
        <v>0.52749115984238215</v>
      </c>
      <c r="F1508" s="21">
        <f t="shared" ca="1" si="154"/>
        <v>94.309830755703942</v>
      </c>
      <c r="H1508" s="8">
        <v>1504</v>
      </c>
      <c r="I1508" s="21">
        <f t="shared" ca="1" si="155"/>
        <v>0.96746222580990793</v>
      </c>
      <c r="J1508" s="21">
        <f t="shared" ca="1" si="156"/>
        <v>73.104318801796126</v>
      </c>
      <c r="R1508" s="1"/>
      <c r="AF1508">
        <v>1498</v>
      </c>
      <c r="AG1508">
        <v>1</v>
      </c>
      <c r="AH1508">
        <v>8.3146541391085654E-2</v>
      </c>
      <c r="AI1508">
        <v>0.98040053690009143</v>
      </c>
      <c r="AJ1508">
        <v>1</v>
      </c>
      <c r="AK1508">
        <v>1</v>
      </c>
      <c r="AL1508">
        <v>1</v>
      </c>
      <c r="AM1508">
        <v>0.99161034561069339</v>
      </c>
      <c r="AN1508">
        <v>1</v>
      </c>
      <c r="AO1508">
        <v>0.88400096835175646</v>
      </c>
      <c r="AP1508">
        <v>1</v>
      </c>
      <c r="AQ1508">
        <v>1</v>
      </c>
      <c r="AR1508">
        <v>1</v>
      </c>
      <c r="AS1508">
        <v>8.3146541391085654E-2</v>
      </c>
      <c r="AT1508">
        <v>0.91775471114339024</v>
      </c>
      <c r="AU1508">
        <v>0</v>
      </c>
    </row>
    <row r="1509" spans="4:47" x14ac:dyDescent="0.25">
      <c r="D1509" s="8">
        <v>1505</v>
      </c>
      <c r="E1509" s="8">
        <f t="shared" ca="1" si="153"/>
        <v>0.74152307993381872</v>
      </c>
      <c r="F1509" s="21">
        <f t="shared" ca="1" si="154"/>
        <v>49.419191324750187</v>
      </c>
      <c r="H1509" s="8">
        <v>1505</v>
      </c>
      <c r="I1509" s="21">
        <f t="shared" ca="1" si="155"/>
        <v>0.56032841450840687</v>
      </c>
      <c r="J1509" s="21">
        <f t="shared" ca="1" si="156"/>
        <v>25.517045868461064</v>
      </c>
      <c r="R1509" s="1"/>
      <c r="AF1509">
        <v>1499</v>
      </c>
      <c r="AG1509">
        <v>1</v>
      </c>
      <c r="AH1509">
        <v>1</v>
      </c>
      <c r="AI1509">
        <v>1</v>
      </c>
      <c r="AJ1509">
        <v>1</v>
      </c>
      <c r="AK1509">
        <v>1</v>
      </c>
      <c r="AL1509">
        <v>1</v>
      </c>
      <c r="AM1509">
        <v>0.93720608289473717</v>
      </c>
      <c r="AN1509">
        <v>1</v>
      </c>
      <c r="AO1509">
        <v>0.31640332910610597</v>
      </c>
      <c r="AP1509">
        <v>0.35133788798092641</v>
      </c>
      <c r="AQ1509">
        <v>1</v>
      </c>
      <c r="AR1509">
        <v>1</v>
      </c>
      <c r="AS1509">
        <v>0.31640332910610597</v>
      </c>
      <c r="AT1509">
        <v>0.8833889396447363</v>
      </c>
      <c r="AU1509">
        <v>0</v>
      </c>
    </row>
    <row r="1510" spans="4:47" x14ac:dyDescent="0.25">
      <c r="D1510" s="8">
        <v>1506</v>
      </c>
      <c r="E1510" s="8">
        <f t="shared" ca="1" si="153"/>
        <v>0.18135672048629059</v>
      </c>
      <c r="F1510" s="21">
        <f t="shared" ca="1" si="154"/>
        <v>217.26571506230454</v>
      </c>
      <c r="H1510" s="8">
        <v>1506</v>
      </c>
      <c r="I1510" s="21">
        <f t="shared" ca="1" si="155"/>
        <v>0.95410916552018743</v>
      </c>
      <c r="J1510" s="21">
        <f t="shared" ca="1" si="156"/>
        <v>68.644345149408565</v>
      </c>
      <c r="R1510" s="1"/>
      <c r="AF1510">
        <v>1500</v>
      </c>
      <c r="AG1510">
        <v>1</v>
      </c>
      <c r="AH1510">
        <v>1</v>
      </c>
      <c r="AI1510">
        <v>1</v>
      </c>
      <c r="AJ1510">
        <v>1</v>
      </c>
      <c r="AK1510">
        <v>1</v>
      </c>
      <c r="AL1510">
        <v>1</v>
      </c>
      <c r="AM1510">
        <v>3.8945317900910478E-2</v>
      </c>
      <c r="AN1510">
        <v>0.93828757312956201</v>
      </c>
      <c r="AO1510">
        <v>1</v>
      </c>
      <c r="AP1510">
        <v>1</v>
      </c>
      <c r="AQ1510">
        <v>0.46144735234677986</v>
      </c>
      <c r="AR1510">
        <v>0</v>
      </c>
      <c r="AS1510">
        <v>0</v>
      </c>
      <c r="AT1510">
        <v>0.78393874025300836</v>
      </c>
      <c r="AU1510">
        <v>1</v>
      </c>
    </row>
    <row r="1511" spans="4:47" x14ac:dyDescent="0.25">
      <c r="D1511" s="8">
        <v>1507</v>
      </c>
      <c r="E1511" s="8">
        <f t="shared" ca="1" si="153"/>
        <v>0.2952397733925155</v>
      </c>
      <c r="F1511" s="21">
        <f t="shared" ca="1" si="154"/>
        <v>163.27630284111808</v>
      </c>
      <c r="H1511" s="8">
        <v>1507</v>
      </c>
      <c r="I1511" s="21">
        <f t="shared" ca="1" si="155"/>
        <v>0.54125948749831521</v>
      </c>
      <c r="J1511" s="21">
        <f t="shared" ca="1" si="156"/>
        <v>24.162327776798072</v>
      </c>
      <c r="R1511" s="1"/>
      <c r="AF1511">
        <v>1501</v>
      </c>
      <c r="AG1511">
        <v>1</v>
      </c>
      <c r="AH1511">
        <v>1</v>
      </c>
      <c r="AI1511">
        <v>0.64453303308701215</v>
      </c>
      <c r="AJ1511">
        <v>0</v>
      </c>
      <c r="AK1511">
        <v>0</v>
      </c>
      <c r="AL1511">
        <v>0.88440216841311969</v>
      </c>
      <c r="AM1511">
        <v>1</v>
      </c>
      <c r="AN1511">
        <v>1</v>
      </c>
      <c r="AO1511">
        <v>1</v>
      </c>
      <c r="AP1511">
        <v>1</v>
      </c>
      <c r="AQ1511">
        <v>1</v>
      </c>
      <c r="AR1511">
        <v>1</v>
      </c>
      <c r="AS1511">
        <v>0</v>
      </c>
      <c r="AT1511">
        <v>0.79318517555641366</v>
      </c>
      <c r="AU1511">
        <v>2</v>
      </c>
    </row>
    <row r="1512" spans="4:47" x14ac:dyDescent="0.25">
      <c r="D1512" s="8">
        <v>1508</v>
      </c>
      <c r="E1512" s="8">
        <f t="shared" ca="1" si="153"/>
        <v>0.75341177095472545</v>
      </c>
      <c r="F1512" s="21">
        <f t="shared" ca="1" si="154"/>
        <v>47.175833439518691</v>
      </c>
      <c r="H1512" s="8">
        <v>1508</v>
      </c>
      <c r="I1512" s="21">
        <f t="shared" ca="1" si="155"/>
        <v>0.40359214670109755</v>
      </c>
      <c r="J1512" s="21">
        <f t="shared" ca="1" si="156"/>
        <v>14.389641701260301</v>
      </c>
      <c r="R1512" s="1"/>
      <c r="AF1512">
        <v>1502</v>
      </c>
      <c r="AG1512">
        <v>0</v>
      </c>
      <c r="AH1512">
        <v>0</v>
      </c>
      <c r="AI1512">
        <v>0.84080536893264746</v>
      </c>
      <c r="AJ1512">
        <v>1</v>
      </c>
      <c r="AK1512">
        <v>1</v>
      </c>
      <c r="AL1512">
        <v>1</v>
      </c>
      <c r="AM1512">
        <v>1</v>
      </c>
      <c r="AN1512">
        <v>1</v>
      </c>
      <c r="AO1512">
        <v>1</v>
      </c>
      <c r="AP1512">
        <v>0.48738589692854267</v>
      </c>
      <c r="AQ1512">
        <v>1</v>
      </c>
      <c r="AR1512">
        <v>1</v>
      </c>
      <c r="AS1512">
        <v>0</v>
      </c>
      <c r="AT1512">
        <v>0.78129843627862161</v>
      </c>
      <c r="AU1512">
        <v>2</v>
      </c>
    </row>
    <row r="1513" spans="4:47" x14ac:dyDescent="0.25">
      <c r="D1513" s="8">
        <v>1509</v>
      </c>
      <c r="E1513" s="8">
        <f t="shared" ca="1" si="153"/>
        <v>0.71908552053154795</v>
      </c>
      <c r="F1513" s="21">
        <f t="shared" ca="1" si="154"/>
        <v>53.703249561499675</v>
      </c>
      <c r="H1513" s="8">
        <v>1509</v>
      </c>
      <c r="I1513" s="21">
        <f t="shared" ca="1" si="155"/>
        <v>0.32346270153367107</v>
      </c>
      <c r="J1513" s="21">
        <f t="shared" ca="1" si="156"/>
        <v>8.3748818816928168</v>
      </c>
      <c r="R1513" s="1"/>
      <c r="AF1513">
        <v>1503</v>
      </c>
      <c r="AG1513">
        <v>1</v>
      </c>
      <c r="AH1513">
        <v>1</v>
      </c>
      <c r="AI1513">
        <v>1</v>
      </c>
      <c r="AJ1513">
        <v>0.81150690525901159</v>
      </c>
      <c r="AK1513">
        <v>0.10499123502743332</v>
      </c>
      <c r="AL1513">
        <v>1</v>
      </c>
      <c r="AM1513">
        <v>1</v>
      </c>
      <c r="AN1513">
        <v>0.84185828596556322</v>
      </c>
      <c r="AO1513">
        <v>0</v>
      </c>
      <c r="AP1513">
        <v>0.88177498290995926</v>
      </c>
      <c r="AQ1513">
        <v>1</v>
      </c>
      <c r="AR1513">
        <v>1</v>
      </c>
      <c r="AS1513">
        <v>0</v>
      </c>
      <c r="AT1513">
        <v>0.80282895007879995</v>
      </c>
      <c r="AU1513">
        <v>1</v>
      </c>
    </row>
    <row r="1514" spans="4:47" x14ac:dyDescent="0.25">
      <c r="D1514" s="8">
        <v>1510</v>
      </c>
      <c r="E1514" s="8">
        <f t="shared" ca="1" si="153"/>
        <v>0.5136662666703713</v>
      </c>
      <c r="F1514" s="21">
        <f t="shared" ca="1" si="154"/>
        <v>97.62823898668195</v>
      </c>
      <c r="H1514" s="8">
        <v>1510</v>
      </c>
      <c r="I1514" s="21">
        <f t="shared" ca="1" si="155"/>
        <v>5.8904013904742869E-2</v>
      </c>
      <c r="J1514" s="21">
        <f t="shared" ca="1" si="156"/>
        <v>22.714090014485336</v>
      </c>
      <c r="R1514" s="1"/>
      <c r="AF1514">
        <v>1504</v>
      </c>
      <c r="AG1514">
        <v>1</v>
      </c>
      <c r="AH1514">
        <v>1</v>
      </c>
      <c r="AI1514">
        <v>1</v>
      </c>
      <c r="AJ1514">
        <v>1</v>
      </c>
      <c r="AK1514">
        <v>1</v>
      </c>
      <c r="AL1514">
        <v>1</v>
      </c>
      <c r="AM1514">
        <v>1</v>
      </c>
      <c r="AN1514">
        <v>0.95894499192030291</v>
      </c>
      <c r="AO1514">
        <v>0.84593629976176699</v>
      </c>
      <c r="AP1514">
        <v>0.91854987088722295</v>
      </c>
      <c r="AQ1514">
        <v>0</v>
      </c>
      <c r="AR1514">
        <v>0.56049978099937081</v>
      </c>
      <c r="AS1514">
        <v>0</v>
      </c>
      <c r="AT1514">
        <v>0.85741348753662139</v>
      </c>
      <c r="AU1514">
        <v>1</v>
      </c>
    </row>
    <row r="1515" spans="4:47" x14ac:dyDescent="0.25">
      <c r="D1515" s="8">
        <v>1511</v>
      </c>
      <c r="E1515" s="8">
        <f t="shared" ca="1" si="153"/>
        <v>1.3325002770340655E-2</v>
      </c>
      <c r="F1515" s="21">
        <f t="shared" ca="1" si="154"/>
        <v>478.12152963862587</v>
      </c>
      <c r="H1515" s="8">
        <v>1511</v>
      </c>
      <c r="I1515" s="21">
        <f t="shared" ca="1" si="155"/>
        <v>0.92052934756331095</v>
      </c>
      <c r="J1515" s="21">
        <f t="shared" ca="1" si="156"/>
        <v>60.845919191503206</v>
      </c>
      <c r="R1515" s="1"/>
      <c r="AF1515">
        <v>1505</v>
      </c>
      <c r="AG1515">
        <v>0.70927401839881277</v>
      </c>
      <c r="AH1515">
        <v>1</v>
      </c>
      <c r="AI1515">
        <v>1</v>
      </c>
      <c r="AJ1515">
        <v>1</v>
      </c>
      <c r="AK1515">
        <v>0.93140565144271781</v>
      </c>
      <c r="AL1515">
        <v>0.62014081381251651</v>
      </c>
      <c r="AM1515">
        <v>1</v>
      </c>
      <c r="AN1515">
        <v>1</v>
      </c>
      <c r="AO1515">
        <v>1</v>
      </c>
      <c r="AP1515">
        <v>0.83724912882345026</v>
      </c>
      <c r="AQ1515">
        <v>0</v>
      </c>
      <c r="AR1515">
        <v>0.6287279167755192</v>
      </c>
      <c r="AS1515">
        <v>0</v>
      </c>
      <c r="AT1515">
        <v>0.81071392491241367</v>
      </c>
      <c r="AU1515">
        <v>1</v>
      </c>
    </row>
    <row r="1516" spans="4:47" x14ac:dyDescent="0.25">
      <c r="D1516" s="8">
        <v>1512</v>
      </c>
      <c r="E1516" s="8">
        <f t="shared" ca="1" si="153"/>
        <v>0.24887566631388836</v>
      </c>
      <c r="F1516" s="21">
        <f t="shared" ca="1" si="154"/>
        <v>182.51719297037968</v>
      </c>
      <c r="H1516" s="8">
        <v>1512</v>
      </c>
      <c r="I1516" s="21">
        <f t="shared" ca="1" si="155"/>
        <v>0.62047318541620533</v>
      </c>
      <c r="J1516" s="21">
        <f t="shared" ca="1" si="156"/>
        <v>29.871791254959671</v>
      </c>
      <c r="R1516" s="1"/>
      <c r="AF1516">
        <v>1506</v>
      </c>
      <c r="AG1516">
        <v>0.58088278828208495</v>
      </c>
      <c r="AH1516">
        <v>1</v>
      </c>
      <c r="AI1516">
        <v>1</v>
      </c>
      <c r="AJ1516">
        <v>1</v>
      </c>
      <c r="AK1516">
        <v>1</v>
      </c>
      <c r="AL1516">
        <v>1</v>
      </c>
      <c r="AM1516">
        <v>1</v>
      </c>
      <c r="AN1516">
        <v>1</v>
      </c>
      <c r="AO1516">
        <v>1</v>
      </c>
      <c r="AP1516">
        <v>1</v>
      </c>
      <c r="AQ1516">
        <v>1</v>
      </c>
      <c r="AR1516">
        <v>1</v>
      </c>
      <c r="AS1516">
        <v>0.58088278828208495</v>
      </c>
      <c r="AT1516">
        <v>0.96440374366231407</v>
      </c>
      <c r="AU1516">
        <v>0</v>
      </c>
    </row>
    <row r="1517" spans="4:47" x14ac:dyDescent="0.25">
      <c r="D1517" s="8">
        <v>1513</v>
      </c>
      <c r="E1517" s="8">
        <f t="shared" ca="1" si="153"/>
        <v>0.69051862361466643</v>
      </c>
      <c r="F1517" s="21">
        <f t="shared" ca="1" si="154"/>
        <v>59.265164768948125</v>
      </c>
      <c r="H1517" s="8">
        <v>1513</v>
      </c>
      <c r="I1517" s="21">
        <f t="shared" ca="1" si="155"/>
        <v>0.68317474094755337</v>
      </c>
      <c r="J1517" s="21">
        <f t="shared" ca="1" si="156"/>
        <v>34.646753736661161</v>
      </c>
      <c r="R1517" s="1"/>
      <c r="AF1517">
        <v>1507</v>
      </c>
      <c r="AG1517">
        <v>1</v>
      </c>
      <c r="AH1517">
        <v>1</v>
      </c>
      <c r="AI1517">
        <v>0.44255615365146961</v>
      </c>
      <c r="AJ1517">
        <v>0</v>
      </c>
      <c r="AK1517">
        <v>0.20659748399785097</v>
      </c>
      <c r="AL1517">
        <v>1</v>
      </c>
      <c r="AM1517">
        <v>1</v>
      </c>
      <c r="AN1517">
        <v>0.89028375697765316</v>
      </c>
      <c r="AO1517">
        <v>1</v>
      </c>
      <c r="AP1517">
        <v>1</v>
      </c>
      <c r="AQ1517">
        <v>0.51731086869573728</v>
      </c>
      <c r="AR1517">
        <v>0</v>
      </c>
      <c r="AS1517">
        <v>0</v>
      </c>
      <c r="AT1517">
        <v>0.66915585012139256</v>
      </c>
      <c r="AU1517">
        <v>2</v>
      </c>
    </row>
    <row r="1518" spans="4:47" x14ac:dyDescent="0.25">
      <c r="D1518" s="8">
        <v>1514</v>
      </c>
      <c r="E1518" s="8">
        <f t="shared" ca="1" si="153"/>
        <v>0.44391590305470519</v>
      </c>
      <c r="F1518" s="21">
        <f t="shared" ca="1" si="154"/>
        <v>115.53159468086018</v>
      </c>
      <c r="H1518" s="8">
        <v>1514</v>
      </c>
      <c r="I1518" s="21">
        <f t="shared" ca="1" si="155"/>
        <v>0.80692082863984804</v>
      </c>
      <c r="J1518" s="21">
        <f t="shared" ca="1" si="156"/>
        <v>45.609668172907035</v>
      </c>
      <c r="R1518" s="1"/>
      <c r="AF1518">
        <v>1508</v>
      </c>
      <c r="AG1518">
        <v>9.2043820742776825E-2</v>
      </c>
      <c r="AH1518">
        <v>0.42384424337615201</v>
      </c>
      <c r="AI1518">
        <v>1</v>
      </c>
      <c r="AJ1518">
        <v>0.26481961357712863</v>
      </c>
      <c r="AK1518">
        <v>0</v>
      </c>
      <c r="AL1518">
        <v>0.39593224892305445</v>
      </c>
      <c r="AM1518">
        <v>1</v>
      </c>
      <c r="AN1518">
        <v>1</v>
      </c>
      <c r="AO1518">
        <v>1</v>
      </c>
      <c r="AP1518">
        <v>1</v>
      </c>
      <c r="AQ1518">
        <v>1</v>
      </c>
      <c r="AR1518">
        <v>0.33051645806887292</v>
      </c>
      <c r="AS1518">
        <v>0</v>
      </c>
      <c r="AT1518">
        <v>0.626820721459449</v>
      </c>
      <c r="AU1518">
        <v>1</v>
      </c>
    </row>
    <row r="1519" spans="4:47" x14ac:dyDescent="0.25">
      <c r="D1519" s="8">
        <v>1515</v>
      </c>
      <c r="E1519" s="8">
        <f t="shared" ca="1" si="153"/>
        <v>0.94917106136638119</v>
      </c>
      <c r="F1519" s="21">
        <f t="shared" ca="1" si="154"/>
        <v>11.20160448793955</v>
      </c>
      <c r="H1519" s="8">
        <v>1515</v>
      </c>
      <c r="I1519" s="21">
        <f t="shared" ca="1" si="155"/>
        <v>0.77850585300784281</v>
      </c>
      <c r="J1519" s="21">
        <f t="shared" ca="1" si="156"/>
        <v>42.814242039245357</v>
      </c>
      <c r="R1519" s="1"/>
      <c r="AF1519">
        <v>1509</v>
      </c>
      <c r="AG1519">
        <v>0.17080799147985207</v>
      </c>
      <c r="AH1519">
        <v>0.28749358066592584</v>
      </c>
      <c r="AI1519">
        <v>1</v>
      </c>
      <c r="AJ1519">
        <v>1</v>
      </c>
      <c r="AK1519">
        <v>1</v>
      </c>
      <c r="AL1519">
        <v>0.97862355349692132</v>
      </c>
      <c r="AM1519">
        <v>0.9851814234101649</v>
      </c>
      <c r="AN1519">
        <v>1</v>
      </c>
      <c r="AO1519">
        <v>1</v>
      </c>
      <c r="AP1519">
        <v>0.92928288531285008</v>
      </c>
      <c r="AQ1519">
        <v>0.84548577169722805</v>
      </c>
      <c r="AR1519">
        <v>0</v>
      </c>
      <c r="AS1519">
        <v>0</v>
      </c>
      <c r="AT1519">
        <v>0.7682644967692035</v>
      </c>
      <c r="AU1519">
        <v>1</v>
      </c>
    </row>
    <row r="1520" spans="4:47" x14ac:dyDescent="0.25">
      <c r="D1520" s="8">
        <v>1516</v>
      </c>
      <c r="E1520" s="8">
        <f t="shared" ca="1" si="153"/>
        <v>0.5790154045529714</v>
      </c>
      <c r="F1520" s="21">
        <f t="shared" ca="1" si="154"/>
        <v>82.493891135904292</v>
      </c>
      <c r="H1520" s="8">
        <v>1516</v>
      </c>
      <c r="I1520" s="21">
        <f t="shared" ca="1" si="155"/>
        <v>0.93089858142588489</v>
      </c>
      <c r="J1520" s="21">
        <f t="shared" ca="1" si="156"/>
        <v>62.922512124881806</v>
      </c>
      <c r="R1520" s="1"/>
      <c r="AF1520">
        <v>1510</v>
      </c>
      <c r="AG1520">
        <v>0.9109355476637927</v>
      </c>
      <c r="AH1520">
        <v>1</v>
      </c>
      <c r="AI1520">
        <v>1</v>
      </c>
      <c r="AJ1520">
        <v>1</v>
      </c>
      <c r="AK1520">
        <v>1</v>
      </c>
      <c r="AL1520">
        <v>1</v>
      </c>
      <c r="AM1520">
        <v>1</v>
      </c>
      <c r="AN1520">
        <v>0.44265144033242027</v>
      </c>
      <c r="AO1520">
        <v>0</v>
      </c>
      <c r="AP1520">
        <v>0</v>
      </c>
      <c r="AQ1520">
        <v>0.97935647009677873</v>
      </c>
      <c r="AR1520">
        <v>1</v>
      </c>
      <c r="AS1520">
        <v>0</v>
      </c>
      <c r="AT1520">
        <v>0.77627915268708481</v>
      </c>
      <c r="AU1520">
        <v>2</v>
      </c>
    </row>
    <row r="1521" spans="4:47" x14ac:dyDescent="0.25">
      <c r="D1521" s="8">
        <v>1517</v>
      </c>
      <c r="E1521" s="8">
        <f t="shared" ca="1" si="153"/>
        <v>0.39860523739414577</v>
      </c>
      <c r="F1521" s="21">
        <f t="shared" ca="1" si="154"/>
        <v>128.42734395305982</v>
      </c>
      <c r="H1521" s="8">
        <v>1517</v>
      </c>
      <c r="I1521" s="21">
        <f t="shared" ca="1" si="155"/>
        <v>4.5402812576894047E-2</v>
      </c>
      <c r="J1521" s="21">
        <f t="shared" ca="1" si="156"/>
        <v>26.287418579839795</v>
      </c>
      <c r="R1521" s="1"/>
      <c r="AF1521">
        <v>1511</v>
      </c>
      <c r="AG1521">
        <v>0.29838494568004181</v>
      </c>
      <c r="AH1521">
        <v>0.64852457777851669</v>
      </c>
      <c r="AI1521">
        <v>1</v>
      </c>
      <c r="AJ1521">
        <v>1</v>
      </c>
      <c r="AK1521">
        <v>1</v>
      </c>
      <c r="AL1521">
        <v>0.32422606568191742</v>
      </c>
      <c r="AM1521">
        <v>0</v>
      </c>
      <c r="AN1521">
        <v>0</v>
      </c>
      <c r="AO1521">
        <v>0.99948864839752782</v>
      </c>
      <c r="AP1521">
        <v>1</v>
      </c>
      <c r="AQ1521">
        <v>0.31286270168056945</v>
      </c>
      <c r="AR1521">
        <v>5.5700931314805205E-2</v>
      </c>
      <c r="AS1521">
        <v>0</v>
      </c>
      <c r="AT1521">
        <v>0.5513223913354498</v>
      </c>
      <c r="AU1521">
        <v>2</v>
      </c>
    </row>
    <row r="1522" spans="4:47" x14ac:dyDescent="0.25">
      <c r="D1522" s="8">
        <v>1518</v>
      </c>
      <c r="E1522" s="8">
        <f t="shared" ca="1" si="153"/>
        <v>0.23923521211860399</v>
      </c>
      <c r="F1522" s="21">
        <f t="shared" ca="1" si="154"/>
        <v>186.91480850848805</v>
      </c>
      <c r="H1522" s="8">
        <v>1518</v>
      </c>
      <c r="I1522" s="21">
        <f t="shared" ca="1" si="155"/>
        <v>0.18419636761540392</v>
      </c>
      <c r="J1522" s="21">
        <f t="shared" ca="1" si="156"/>
        <v>4.0339822770426252</v>
      </c>
      <c r="R1522" s="1"/>
      <c r="AF1522">
        <v>1512</v>
      </c>
      <c r="AG1522">
        <v>1</v>
      </c>
      <c r="AH1522">
        <v>0.49500319225886152</v>
      </c>
      <c r="AI1522">
        <v>0.91955006889263802</v>
      </c>
      <c r="AJ1522">
        <v>1</v>
      </c>
      <c r="AK1522">
        <v>1</v>
      </c>
      <c r="AL1522">
        <v>0.60907759484786461</v>
      </c>
      <c r="AM1522">
        <v>0.10331075116823006</v>
      </c>
      <c r="AN1522">
        <v>1</v>
      </c>
      <c r="AO1522">
        <v>1</v>
      </c>
      <c r="AP1522">
        <v>0.43242735911776581</v>
      </c>
      <c r="AQ1522">
        <v>1</v>
      </c>
      <c r="AR1522">
        <v>1</v>
      </c>
      <c r="AS1522">
        <v>0.10331075116823006</v>
      </c>
      <c r="AT1522">
        <v>0.79793520762526493</v>
      </c>
      <c r="AU1522">
        <v>0</v>
      </c>
    </row>
    <row r="1523" spans="4:47" x14ac:dyDescent="0.25">
      <c r="D1523" s="8">
        <v>1519</v>
      </c>
      <c r="E1523" s="8">
        <f t="shared" ca="1" si="153"/>
        <v>0.42348031065738201</v>
      </c>
      <c r="F1523" s="21">
        <f t="shared" ca="1" si="154"/>
        <v>121.20621552527352</v>
      </c>
      <c r="H1523" s="8">
        <v>1519</v>
      </c>
      <c r="I1523" s="21">
        <f t="shared" ca="1" si="155"/>
        <v>0.7533719844108685</v>
      </c>
      <c r="J1523" s="21">
        <f t="shared" ca="1" si="156"/>
        <v>40.508786991583811</v>
      </c>
      <c r="R1523" s="1"/>
      <c r="AF1523">
        <v>1513</v>
      </c>
      <c r="AG1523">
        <v>1</v>
      </c>
      <c r="AH1523">
        <v>1</v>
      </c>
      <c r="AI1523">
        <v>0.82050423168496511</v>
      </c>
      <c r="AJ1523">
        <v>0.9176021983716055</v>
      </c>
      <c r="AK1523">
        <v>1</v>
      </c>
      <c r="AL1523">
        <v>1</v>
      </c>
      <c r="AM1523">
        <v>1</v>
      </c>
      <c r="AN1523">
        <v>1</v>
      </c>
      <c r="AO1523">
        <v>1</v>
      </c>
      <c r="AP1523">
        <v>1</v>
      </c>
      <c r="AQ1523">
        <v>1</v>
      </c>
      <c r="AR1523">
        <v>1</v>
      </c>
      <c r="AS1523">
        <v>0.82050423168496511</v>
      </c>
      <c r="AT1523">
        <v>0.97798273187227969</v>
      </c>
      <c r="AU1523">
        <v>0</v>
      </c>
    </row>
    <row r="1524" spans="4:47" x14ac:dyDescent="0.25">
      <c r="D1524" s="8">
        <v>1520</v>
      </c>
      <c r="E1524" s="8">
        <f t="shared" ca="1" si="153"/>
        <v>0.7612103590522139</v>
      </c>
      <c r="F1524" s="21">
        <f t="shared" ca="1" si="154"/>
        <v>45.713360746865106</v>
      </c>
      <c r="H1524" s="8">
        <v>1520</v>
      </c>
      <c r="I1524" s="21">
        <f t="shared" ca="1" si="155"/>
        <v>0.92463571625553287</v>
      </c>
      <c r="J1524" s="21">
        <f t="shared" ca="1" si="156"/>
        <v>61.642020679275603</v>
      </c>
      <c r="R1524" s="1"/>
      <c r="AF1524">
        <v>1514</v>
      </c>
      <c r="AG1524">
        <v>0.84816401741409209</v>
      </c>
      <c r="AH1524">
        <v>0</v>
      </c>
      <c r="AI1524">
        <v>0.51741090992459982</v>
      </c>
      <c r="AJ1524">
        <v>1</v>
      </c>
      <c r="AK1524">
        <v>1</v>
      </c>
      <c r="AL1524">
        <v>0.80274494158681287</v>
      </c>
      <c r="AM1524">
        <v>0.8551345497384788</v>
      </c>
      <c r="AN1524">
        <v>0.55534280628067323</v>
      </c>
      <c r="AO1524">
        <v>0.67675551685921775</v>
      </c>
      <c r="AP1524">
        <v>1</v>
      </c>
      <c r="AQ1524">
        <v>1</v>
      </c>
      <c r="AR1524">
        <v>0.93502133149647104</v>
      </c>
      <c r="AS1524">
        <v>0</v>
      </c>
      <c r="AT1524">
        <v>0.77103642688730045</v>
      </c>
      <c r="AU1524">
        <v>1</v>
      </c>
    </row>
    <row r="1525" spans="4:47" x14ac:dyDescent="0.25">
      <c r="D1525" s="8">
        <v>1521</v>
      </c>
      <c r="E1525" s="8">
        <f t="shared" ca="1" si="153"/>
        <v>0.37181249139652306</v>
      </c>
      <c r="F1525" s="21">
        <f t="shared" ca="1" si="154"/>
        <v>136.64022605479124</v>
      </c>
      <c r="H1525" s="8">
        <v>1521</v>
      </c>
      <c r="I1525" s="21">
        <f t="shared" ca="1" si="155"/>
        <v>0.85493017745303579</v>
      </c>
      <c r="J1525" s="21">
        <f t="shared" ca="1" si="156"/>
        <v>50.984450198216152</v>
      </c>
      <c r="R1525" s="1"/>
      <c r="AF1525">
        <v>1515</v>
      </c>
      <c r="AG1525">
        <v>1</v>
      </c>
      <c r="AH1525">
        <v>1</v>
      </c>
      <c r="AI1525">
        <v>0.76859297763087764</v>
      </c>
      <c r="AJ1525">
        <v>2.0693552630837074E-2</v>
      </c>
      <c r="AK1525">
        <v>0.90682688562810654</v>
      </c>
      <c r="AL1525">
        <v>1</v>
      </c>
      <c r="AM1525">
        <v>1</v>
      </c>
      <c r="AN1525">
        <v>1</v>
      </c>
      <c r="AO1525">
        <v>1</v>
      </c>
      <c r="AP1525">
        <v>0.66043178227189325</v>
      </c>
      <c r="AQ1525">
        <v>1</v>
      </c>
      <c r="AR1525">
        <v>0.79872757083930701</v>
      </c>
      <c r="AS1525">
        <v>2.0693552630837074E-2</v>
      </c>
      <c r="AT1525">
        <v>0.84600756790794751</v>
      </c>
      <c r="AU1525">
        <v>0</v>
      </c>
    </row>
    <row r="1526" spans="4:47" x14ac:dyDescent="0.25">
      <c r="D1526" s="8">
        <v>1522</v>
      </c>
      <c r="E1526" s="8">
        <f t="shared" ca="1" si="153"/>
        <v>0.64647504555374236</v>
      </c>
      <c r="F1526" s="21">
        <f t="shared" ca="1" si="154"/>
        <v>68.119007944978009</v>
      </c>
      <c r="H1526" s="8">
        <v>1522</v>
      </c>
      <c r="I1526" s="21">
        <f t="shared" ca="1" si="155"/>
        <v>3.5903250763726469E-2</v>
      </c>
      <c r="J1526" s="21">
        <f t="shared" ca="1" si="156"/>
        <v>29.356383600449909</v>
      </c>
      <c r="R1526" s="1"/>
      <c r="AF1526">
        <v>1516</v>
      </c>
      <c r="AG1526">
        <v>1</v>
      </c>
      <c r="AH1526">
        <v>1</v>
      </c>
      <c r="AI1526">
        <v>1</v>
      </c>
      <c r="AJ1526">
        <v>0.93554197603249734</v>
      </c>
      <c r="AK1526">
        <v>0.20578303557680733</v>
      </c>
      <c r="AL1526">
        <v>0.80761511819776688</v>
      </c>
      <c r="AM1526">
        <v>0.71102237837851956</v>
      </c>
      <c r="AN1526">
        <v>0.62145982618887741</v>
      </c>
      <c r="AO1526">
        <v>1</v>
      </c>
      <c r="AP1526">
        <v>1</v>
      </c>
      <c r="AQ1526">
        <v>1</v>
      </c>
      <c r="AR1526">
        <v>1</v>
      </c>
      <c r="AS1526">
        <v>0.20578303557680733</v>
      </c>
      <c r="AT1526">
        <v>0.85474228841473499</v>
      </c>
      <c r="AU1526">
        <v>0</v>
      </c>
    </row>
    <row r="1527" spans="4:47" x14ac:dyDescent="0.25">
      <c r="D1527" s="8">
        <v>1523</v>
      </c>
      <c r="E1527" s="8">
        <f t="shared" ca="1" si="153"/>
        <v>0.80305466496569677</v>
      </c>
      <c r="F1527" s="21">
        <f t="shared" ca="1" si="154"/>
        <v>37.970770691854653</v>
      </c>
      <c r="H1527" s="8">
        <v>1523</v>
      </c>
      <c r="I1527" s="21">
        <f t="shared" ca="1" si="155"/>
        <v>0.35380117262728583</v>
      </c>
      <c r="J1527" s="21">
        <f t="shared" ca="1" si="156"/>
        <v>10.706815032077063</v>
      </c>
      <c r="R1527" s="1"/>
      <c r="AF1527">
        <v>1517</v>
      </c>
      <c r="AG1527">
        <v>1</v>
      </c>
      <c r="AH1527">
        <v>1</v>
      </c>
      <c r="AI1527">
        <v>1</v>
      </c>
      <c r="AJ1527">
        <v>1</v>
      </c>
      <c r="AK1527">
        <v>0.95186238851390714</v>
      </c>
      <c r="AL1527">
        <v>1</v>
      </c>
      <c r="AM1527">
        <v>1</v>
      </c>
      <c r="AN1527">
        <v>1</v>
      </c>
      <c r="AO1527">
        <v>1</v>
      </c>
      <c r="AP1527">
        <v>0.52382111828187439</v>
      </c>
      <c r="AQ1527">
        <v>0</v>
      </c>
      <c r="AR1527">
        <v>0.81263159267203466</v>
      </c>
      <c r="AS1527">
        <v>0</v>
      </c>
      <c r="AT1527">
        <v>0.85736374817397887</v>
      </c>
      <c r="AU1527">
        <v>1</v>
      </c>
    </row>
    <row r="1528" spans="4:47" x14ac:dyDescent="0.25">
      <c r="D1528" s="8">
        <v>1524</v>
      </c>
      <c r="E1528" s="8">
        <f t="shared" ca="1" si="153"/>
        <v>0.48847940644708066</v>
      </c>
      <c r="F1528" s="21">
        <f t="shared" ca="1" si="154"/>
        <v>103.8567006413182</v>
      </c>
      <c r="H1528" s="8">
        <v>1524</v>
      </c>
      <c r="I1528" s="21">
        <f t="shared" ca="1" si="155"/>
        <v>0.86343474707500534</v>
      </c>
      <c r="J1528" s="21">
        <f t="shared" ca="1" si="156"/>
        <v>52.054472189056483</v>
      </c>
      <c r="R1528" s="1"/>
      <c r="AF1528">
        <v>1518</v>
      </c>
      <c r="AG1528">
        <v>1</v>
      </c>
      <c r="AH1528">
        <v>1</v>
      </c>
      <c r="AI1528">
        <v>0.27504618444096018</v>
      </c>
      <c r="AJ1528">
        <v>1</v>
      </c>
      <c r="AK1528">
        <v>1</v>
      </c>
      <c r="AL1528">
        <v>1</v>
      </c>
      <c r="AM1528">
        <v>0.56953053796197284</v>
      </c>
      <c r="AN1528">
        <v>0</v>
      </c>
      <c r="AO1528">
        <v>0.98245880687294018</v>
      </c>
      <c r="AP1528">
        <v>1</v>
      </c>
      <c r="AQ1528">
        <v>1</v>
      </c>
      <c r="AR1528">
        <v>1</v>
      </c>
      <c r="AS1528">
        <v>0</v>
      </c>
      <c r="AT1528">
        <v>0.81549491123473739</v>
      </c>
      <c r="AU1528">
        <v>1</v>
      </c>
    </row>
    <row r="1529" spans="4:47" x14ac:dyDescent="0.25">
      <c r="D1529" s="8">
        <v>1525</v>
      </c>
      <c r="E1529" s="8">
        <f t="shared" ca="1" si="153"/>
        <v>0.27020343619232223</v>
      </c>
      <c r="F1529" s="21">
        <f t="shared" ca="1" si="154"/>
        <v>173.30378427765092</v>
      </c>
      <c r="H1529" s="8">
        <v>1525</v>
      </c>
      <c r="I1529" s="21">
        <f t="shared" ca="1" si="155"/>
        <v>0.57543782844102653</v>
      </c>
      <c r="J1529" s="21">
        <f t="shared" ca="1" si="156"/>
        <v>26.597396085142034</v>
      </c>
      <c r="R1529" s="1"/>
      <c r="AF1529">
        <v>1519</v>
      </c>
      <c r="AG1529">
        <v>1</v>
      </c>
      <c r="AH1529">
        <v>2.6316508972480994E-2</v>
      </c>
      <c r="AI1529">
        <v>0</v>
      </c>
      <c r="AJ1529">
        <v>1.8973308612718634E-2</v>
      </c>
      <c r="AK1529">
        <v>1</v>
      </c>
      <c r="AL1529">
        <v>1</v>
      </c>
      <c r="AM1529">
        <v>1</v>
      </c>
      <c r="AN1529">
        <v>1</v>
      </c>
      <c r="AO1529">
        <v>1</v>
      </c>
      <c r="AP1529">
        <v>1</v>
      </c>
      <c r="AQ1529">
        <v>1</v>
      </c>
      <c r="AR1529">
        <v>1</v>
      </c>
      <c r="AS1529">
        <v>0</v>
      </c>
      <c r="AT1529">
        <v>0.75974263427290689</v>
      </c>
      <c r="AU1529">
        <v>1</v>
      </c>
    </row>
    <row r="1530" spans="4:47" x14ac:dyDescent="0.25">
      <c r="D1530" s="8">
        <v>1526</v>
      </c>
      <c r="E1530" s="8">
        <f t="shared" ca="1" si="153"/>
        <v>0.18893512586977312</v>
      </c>
      <c r="F1530" s="21">
        <f t="shared" ca="1" si="154"/>
        <v>212.8293706663641</v>
      </c>
      <c r="H1530" s="8">
        <v>1526</v>
      </c>
      <c r="I1530" s="21">
        <f t="shared" ca="1" si="155"/>
        <v>0.35491239014765252</v>
      </c>
      <c r="J1530" s="21">
        <f t="shared" ca="1" si="156"/>
        <v>10.790769825143318</v>
      </c>
      <c r="R1530" s="1"/>
      <c r="AF1530">
        <v>1520</v>
      </c>
      <c r="AG1530">
        <v>0.85968016789340784</v>
      </c>
      <c r="AH1530">
        <v>0.60350083507780383</v>
      </c>
      <c r="AI1530">
        <v>0.92441448485131394</v>
      </c>
      <c r="AJ1530">
        <v>0.45977618507119283</v>
      </c>
      <c r="AK1530">
        <v>1</v>
      </c>
      <c r="AL1530">
        <v>0.33141423238897311</v>
      </c>
      <c r="AM1530">
        <v>0.98060985501844344</v>
      </c>
      <c r="AN1530">
        <v>1</v>
      </c>
      <c r="AO1530">
        <v>1</v>
      </c>
      <c r="AP1530">
        <v>0.8064966922937592</v>
      </c>
      <c r="AQ1530">
        <v>0</v>
      </c>
      <c r="AR1530">
        <v>0.33991217916791944</v>
      </c>
      <c r="AS1530">
        <v>0</v>
      </c>
      <c r="AT1530">
        <v>0.69555685112864007</v>
      </c>
      <c r="AU1530">
        <v>1</v>
      </c>
    </row>
    <row r="1531" spans="4:47" x14ac:dyDescent="0.25">
      <c r="D1531" s="8">
        <v>1527</v>
      </c>
      <c r="E1531" s="8">
        <f t="shared" ca="1" si="153"/>
        <v>0.18812033006471474</v>
      </c>
      <c r="F1531" s="21">
        <f t="shared" ca="1" si="154"/>
        <v>213.29849088174032</v>
      </c>
      <c r="H1531" s="8">
        <v>1527</v>
      </c>
      <c r="I1531" s="21">
        <f t="shared" ca="1" si="155"/>
        <v>0.69952772041021694</v>
      </c>
      <c r="J1531" s="21">
        <f t="shared" ca="1" si="156"/>
        <v>35.952364289693655</v>
      </c>
      <c r="R1531" s="1"/>
      <c r="AF1531">
        <v>1521</v>
      </c>
      <c r="AG1531">
        <v>0.56049653094528518</v>
      </c>
      <c r="AH1531">
        <v>1</v>
      </c>
      <c r="AI1531">
        <v>0.7253696391391361</v>
      </c>
      <c r="AJ1531">
        <v>0</v>
      </c>
      <c r="AK1531">
        <v>0.64670530053098774</v>
      </c>
      <c r="AL1531">
        <v>1</v>
      </c>
      <c r="AM1531">
        <v>1</v>
      </c>
      <c r="AN1531">
        <v>1</v>
      </c>
      <c r="AO1531">
        <v>1</v>
      </c>
      <c r="AP1531">
        <v>1</v>
      </c>
      <c r="AQ1531">
        <v>1</v>
      </c>
      <c r="AR1531">
        <v>1</v>
      </c>
      <c r="AS1531">
        <v>0</v>
      </c>
      <c r="AT1531">
        <v>0.82714990572350044</v>
      </c>
      <c r="AU1531">
        <v>1</v>
      </c>
    </row>
    <row r="1532" spans="4:47" x14ac:dyDescent="0.25">
      <c r="D1532" s="8">
        <v>1528</v>
      </c>
      <c r="E1532" s="8">
        <f t="shared" ca="1" si="153"/>
        <v>0.79799339200931141</v>
      </c>
      <c r="F1532" s="21">
        <f t="shared" ca="1" si="154"/>
        <v>38.899166328876362</v>
      </c>
      <c r="H1532" s="8">
        <v>1528</v>
      </c>
      <c r="I1532" s="21">
        <f t="shared" ca="1" si="155"/>
        <v>0.83398129214182437</v>
      </c>
      <c r="J1532" s="21">
        <f t="shared" ca="1" si="156"/>
        <v>48.516534599679858</v>
      </c>
      <c r="R1532" s="1"/>
      <c r="AF1532">
        <v>1522</v>
      </c>
      <c r="AG1532">
        <v>0.80428107455419751</v>
      </c>
      <c r="AH1532">
        <v>1</v>
      </c>
      <c r="AI1532">
        <v>1</v>
      </c>
      <c r="AJ1532">
        <v>1</v>
      </c>
      <c r="AK1532">
        <v>1</v>
      </c>
      <c r="AL1532">
        <v>1</v>
      </c>
      <c r="AM1532">
        <v>1</v>
      </c>
      <c r="AN1532">
        <v>0.58961438365851437</v>
      </c>
      <c r="AO1532">
        <v>0</v>
      </c>
      <c r="AP1532">
        <v>0.15418582014700083</v>
      </c>
      <c r="AQ1532">
        <v>1</v>
      </c>
      <c r="AR1532">
        <v>1</v>
      </c>
      <c r="AS1532">
        <v>0</v>
      </c>
      <c r="AT1532">
        <v>0.79449457432644133</v>
      </c>
      <c r="AU1532">
        <v>1</v>
      </c>
    </row>
    <row r="1533" spans="4:47" x14ac:dyDescent="0.25">
      <c r="D1533" s="8">
        <v>1529</v>
      </c>
      <c r="E1533" s="8">
        <f t="shared" ca="1" si="153"/>
        <v>0.76639153758325285</v>
      </c>
      <c r="F1533" s="21">
        <f t="shared" ca="1" si="154"/>
        <v>44.745478637737982</v>
      </c>
      <c r="H1533" s="8">
        <v>1529</v>
      </c>
      <c r="I1533" s="21">
        <f t="shared" ca="1" si="155"/>
        <v>0.23702430149933273</v>
      </c>
      <c r="J1533" s="21">
        <f t="shared" ca="1" si="156"/>
        <v>1.1263462046334176</v>
      </c>
      <c r="R1533" s="1"/>
      <c r="AF1533">
        <v>1523</v>
      </c>
      <c r="AG1533">
        <v>1</v>
      </c>
      <c r="AH1533">
        <v>1</v>
      </c>
      <c r="AI1533">
        <v>1</v>
      </c>
      <c r="AJ1533">
        <v>1</v>
      </c>
      <c r="AK1533">
        <v>0.66162599710373948</v>
      </c>
      <c r="AL1533">
        <v>0.34216079395943477</v>
      </c>
      <c r="AM1533">
        <v>4.1643709485792747E-2</v>
      </c>
      <c r="AN1533">
        <v>0.83712202565901306</v>
      </c>
      <c r="AO1533">
        <v>1</v>
      </c>
      <c r="AP1533">
        <v>1</v>
      </c>
      <c r="AQ1533">
        <v>0.19934283034914793</v>
      </c>
      <c r="AR1533">
        <v>0.70494229988159329</v>
      </c>
      <c r="AS1533">
        <v>4.1643709485792747E-2</v>
      </c>
      <c r="AT1533">
        <v>0.73109716089121035</v>
      </c>
      <c r="AU1533">
        <v>0</v>
      </c>
    </row>
    <row r="1534" spans="4:47" x14ac:dyDescent="0.25">
      <c r="D1534" s="8">
        <v>1530</v>
      </c>
      <c r="E1534" s="8">
        <f t="shared" ca="1" si="153"/>
        <v>0.85413470150915449</v>
      </c>
      <c r="F1534" s="21">
        <f t="shared" ca="1" si="154"/>
        <v>28.680528698195349</v>
      </c>
      <c r="H1534" s="8">
        <v>1530</v>
      </c>
      <c r="I1534" s="21">
        <f t="shared" ca="1" si="155"/>
        <v>0.16315095934916002</v>
      </c>
      <c r="J1534" s="21">
        <f t="shared" ca="1" si="156"/>
        <v>6.3418071215711223</v>
      </c>
      <c r="R1534" s="1"/>
      <c r="AF1534">
        <v>1524</v>
      </c>
      <c r="AG1534">
        <v>1</v>
      </c>
      <c r="AH1534">
        <v>1</v>
      </c>
      <c r="AI1534">
        <v>1</v>
      </c>
      <c r="AJ1534">
        <v>1</v>
      </c>
      <c r="AK1534">
        <v>1</v>
      </c>
      <c r="AL1534">
        <v>1</v>
      </c>
      <c r="AM1534">
        <v>1</v>
      </c>
      <c r="AN1534">
        <v>3.8684462783895732E-4</v>
      </c>
      <c r="AO1534">
        <v>0.77766407747694755</v>
      </c>
      <c r="AP1534">
        <v>1</v>
      </c>
      <c r="AQ1534">
        <v>1</v>
      </c>
      <c r="AR1534">
        <v>1</v>
      </c>
      <c r="AS1534">
        <v>3.8684462783895732E-4</v>
      </c>
      <c r="AT1534">
        <v>0.89682716303499022</v>
      </c>
      <c r="AU1534">
        <v>0</v>
      </c>
    </row>
    <row r="1535" spans="4:47" x14ac:dyDescent="0.25">
      <c r="D1535" s="8">
        <v>1531</v>
      </c>
      <c r="E1535" s="8">
        <f t="shared" ca="1" si="153"/>
        <v>0.78780456882743077</v>
      </c>
      <c r="F1535" s="21">
        <f t="shared" ca="1" si="154"/>
        <v>40.774237713405881</v>
      </c>
      <c r="H1535" s="8">
        <v>1531</v>
      </c>
      <c r="I1535" s="21">
        <f t="shared" ca="1" si="155"/>
        <v>0.71504721242517844</v>
      </c>
      <c r="J1535" s="21">
        <f t="shared" ca="1" si="156"/>
        <v>37.221440164171462</v>
      </c>
      <c r="R1535" s="1"/>
      <c r="AF1535">
        <v>1525</v>
      </c>
      <c r="AG1535">
        <v>1</v>
      </c>
      <c r="AH1535">
        <v>1</v>
      </c>
      <c r="AI1535">
        <v>1</v>
      </c>
      <c r="AJ1535">
        <v>0.61569899714547016</v>
      </c>
      <c r="AK1535">
        <v>1</v>
      </c>
      <c r="AL1535">
        <v>1</v>
      </c>
      <c r="AM1535">
        <v>0.3248679487744906</v>
      </c>
      <c r="AN1535">
        <v>0.64323654889472714</v>
      </c>
      <c r="AO1535">
        <v>1</v>
      </c>
      <c r="AP1535">
        <v>0.85993859713714971</v>
      </c>
      <c r="AQ1535">
        <v>0.73786226315933168</v>
      </c>
      <c r="AR1535">
        <v>0.95940767933080351</v>
      </c>
      <c r="AS1535">
        <v>0.3248679487744906</v>
      </c>
      <c r="AT1535">
        <v>0.84388441591067498</v>
      </c>
      <c r="AU1535">
        <v>0</v>
      </c>
    </row>
    <row r="1536" spans="4:47" x14ac:dyDescent="0.25">
      <c r="D1536" s="8">
        <v>1532</v>
      </c>
      <c r="E1536" s="8">
        <f t="shared" ca="1" si="153"/>
        <v>0.40793041163488908</v>
      </c>
      <c r="F1536" s="21">
        <f t="shared" ca="1" si="154"/>
        <v>125.67748811896575</v>
      </c>
      <c r="H1536" s="8">
        <v>1532</v>
      </c>
      <c r="I1536" s="21">
        <f t="shared" ca="1" si="155"/>
        <v>0.52160134488464571</v>
      </c>
      <c r="J1536" s="21">
        <f t="shared" ca="1" si="156"/>
        <v>22.772765973518595</v>
      </c>
      <c r="R1536" s="1"/>
      <c r="AF1536">
        <v>1526</v>
      </c>
      <c r="AG1536">
        <v>1</v>
      </c>
      <c r="AH1536">
        <v>1</v>
      </c>
      <c r="AI1536">
        <v>1</v>
      </c>
      <c r="AJ1536">
        <v>1</v>
      </c>
      <c r="AK1536">
        <v>1</v>
      </c>
      <c r="AL1536">
        <v>0.24382576722831192</v>
      </c>
      <c r="AM1536">
        <v>0</v>
      </c>
      <c r="AN1536">
        <v>0.54148391956433417</v>
      </c>
      <c r="AO1536">
        <v>0.57194424289943224</v>
      </c>
      <c r="AP1536">
        <v>1</v>
      </c>
      <c r="AQ1536">
        <v>1</v>
      </c>
      <c r="AR1536">
        <v>1</v>
      </c>
      <c r="AS1536">
        <v>0</v>
      </c>
      <c r="AT1536">
        <v>0.77879205975431964</v>
      </c>
      <c r="AU1536">
        <v>1</v>
      </c>
    </row>
    <row r="1537" spans="4:47" x14ac:dyDescent="0.25">
      <c r="D1537" s="8">
        <v>1533</v>
      </c>
      <c r="E1537" s="8">
        <f t="shared" ca="1" si="153"/>
        <v>0.36736989636221795</v>
      </c>
      <c r="F1537" s="21">
        <f t="shared" ca="1" si="154"/>
        <v>138.05009082858675</v>
      </c>
      <c r="H1537" s="8">
        <v>1533</v>
      </c>
      <c r="I1537" s="21">
        <f t="shared" ca="1" si="155"/>
        <v>0.35251100396484902</v>
      </c>
      <c r="J1537" s="21">
        <f t="shared" ca="1" si="156"/>
        <v>10.60922192144033</v>
      </c>
      <c r="R1537" s="1"/>
      <c r="AF1537">
        <v>1527</v>
      </c>
      <c r="AG1537">
        <v>1</v>
      </c>
      <c r="AH1537">
        <v>1</v>
      </c>
      <c r="AI1537">
        <v>1</v>
      </c>
      <c r="AJ1537">
        <v>1</v>
      </c>
      <c r="AK1537">
        <v>1</v>
      </c>
      <c r="AL1537">
        <v>1</v>
      </c>
      <c r="AM1537">
        <v>1</v>
      </c>
      <c r="AN1537">
        <v>1</v>
      </c>
      <c r="AO1537">
        <v>1</v>
      </c>
      <c r="AP1537">
        <v>1</v>
      </c>
      <c r="AQ1537">
        <v>1</v>
      </c>
      <c r="AR1537">
        <v>1</v>
      </c>
      <c r="AS1537">
        <v>1</v>
      </c>
      <c r="AT1537">
        <v>1</v>
      </c>
      <c r="AU1537">
        <v>0</v>
      </c>
    </row>
    <row r="1538" spans="4:47" x14ac:dyDescent="0.25">
      <c r="D1538" s="8">
        <v>1534</v>
      </c>
      <c r="E1538" s="8">
        <f t="shared" ca="1" si="153"/>
        <v>0.57180994667166507</v>
      </c>
      <c r="F1538" s="21">
        <f t="shared" ca="1" si="154"/>
        <v>84.098122475698261</v>
      </c>
      <c r="H1538" s="8">
        <v>1534</v>
      </c>
      <c r="I1538" s="21">
        <f t="shared" ca="1" si="155"/>
        <v>0.96605527804197044</v>
      </c>
      <c r="J1538" s="21">
        <f t="shared" ca="1" si="156"/>
        <v>72.570274998800002</v>
      </c>
      <c r="R1538" s="1"/>
      <c r="AF1538">
        <v>1528</v>
      </c>
      <c r="AG1538">
        <v>0.44491016757538382</v>
      </c>
      <c r="AH1538">
        <v>0.97881255320420935</v>
      </c>
      <c r="AI1538">
        <v>1</v>
      </c>
      <c r="AJ1538">
        <v>1</v>
      </c>
      <c r="AK1538">
        <v>1</v>
      </c>
      <c r="AL1538">
        <v>1</v>
      </c>
      <c r="AM1538">
        <v>1</v>
      </c>
      <c r="AN1538">
        <v>0.48537588803751974</v>
      </c>
      <c r="AO1538">
        <v>1</v>
      </c>
      <c r="AP1538">
        <v>0.61137748974813866</v>
      </c>
      <c r="AQ1538">
        <v>0.91280630127827556</v>
      </c>
      <c r="AR1538">
        <v>1</v>
      </c>
      <c r="AS1538">
        <v>0.44491016757538382</v>
      </c>
      <c r="AT1538">
        <v>0.86734934365550254</v>
      </c>
      <c r="AU1538">
        <v>0</v>
      </c>
    </row>
    <row r="1539" spans="4:47" x14ac:dyDescent="0.25">
      <c r="D1539" s="8">
        <v>1535</v>
      </c>
      <c r="E1539" s="8">
        <f t="shared" ca="1" si="153"/>
        <v>0.9145126448291151</v>
      </c>
      <c r="F1539" s="21">
        <f t="shared" ca="1" si="154"/>
        <v>17.70076536702808</v>
      </c>
      <c r="H1539" s="8">
        <v>1535</v>
      </c>
      <c r="I1539" s="21">
        <f t="shared" ca="1" si="155"/>
        <v>0.99565786772617826</v>
      </c>
      <c r="J1539" s="21">
        <f t="shared" ca="1" si="156"/>
        <v>95.015545611684558</v>
      </c>
      <c r="R1539" s="1"/>
      <c r="AF1539">
        <v>1529</v>
      </c>
      <c r="AG1539">
        <v>1</v>
      </c>
      <c r="AH1539">
        <v>1</v>
      </c>
      <c r="AI1539">
        <v>0.55278297921669883</v>
      </c>
      <c r="AJ1539">
        <v>1</v>
      </c>
      <c r="AK1539">
        <v>1</v>
      </c>
      <c r="AL1539">
        <v>0.4766723550198852</v>
      </c>
      <c r="AM1539">
        <v>0</v>
      </c>
      <c r="AN1539">
        <v>0.25979737345774229</v>
      </c>
      <c r="AO1539">
        <v>1</v>
      </c>
      <c r="AP1539">
        <v>1</v>
      </c>
      <c r="AQ1539">
        <v>0.47555843241401213</v>
      </c>
      <c r="AR1539">
        <v>0.8768722395400419</v>
      </c>
      <c r="AS1539">
        <v>0</v>
      </c>
      <c r="AT1539">
        <v>0.71764370953881063</v>
      </c>
      <c r="AU1539">
        <v>1</v>
      </c>
    </row>
    <row r="1540" spans="4:47" x14ac:dyDescent="0.25">
      <c r="D1540" s="8">
        <v>1536</v>
      </c>
      <c r="E1540" s="8">
        <f t="shared" ca="1" si="153"/>
        <v>0.30219158847373118</v>
      </c>
      <c r="F1540" s="21">
        <f t="shared" ca="1" si="154"/>
        <v>160.62481569331649</v>
      </c>
      <c r="H1540" s="8">
        <v>1536</v>
      </c>
      <c r="I1540" s="21">
        <f t="shared" ca="1" si="155"/>
        <v>9.9310818600512274E-2</v>
      </c>
      <c r="J1540" s="21">
        <f t="shared" ca="1" si="156"/>
        <v>14.884183861029513</v>
      </c>
      <c r="R1540" s="1"/>
      <c r="AF1540">
        <v>1530</v>
      </c>
      <c r="AG1540">
        <v>1</v>
      </c>
      <c r="AH1540">
        <v>1</v>
      </c>
      <c r="AI1540">
        <v>1</v>
      </c>
      <c r="AJ1540">
        <v>1</v>
      </c>
      <c r="AK1540">
        <v>1</v>
      </c>
      <c r="AL1540">
        <v>1</v>
      </c>
      <c r="AM1540">
        <v>1</v>
      </c>
      <c r="AN1540">
        <v>1</v>
      </c>
      <c r="AO1540">
        <v>1</v>
      </c>
      <c r="AP1540">
        <v>1</v>
      </c>
      <c r="AQ1540">
        <v>1</v>
      </c>
      <c r="AR1540">
        <v>1</v>
      </c>
      <c r="AS1540">
        <v>1</v>
      </c>
      <c r="AT1540">
        <v>1</v>
      </c>
      <c r="AU1540">
        <v>0</v>
      </c>
    </row>
    <row r="1541" spans="4:47" x14ac:dyDescent="0.25">
      <c r="D1541" s="8">
        <v>1537</v>
      </c>
      <c r="E1541" s="8">
        <f t="shared" ca="1" si="153"/>
        <v>0.5155166818382505</v>
      </c>
      <c r="F1541" s="21">
        <f t="shared" ca="1" si="154"/>
        <v>97.180117826275804</v>
      </c>
      <c r="H1541" s="8">
        <v>1537</v>
      </c>
      <c r="I1541" s="21">
        <f t="shared" ca="1" si="155"/>
        <v>0.62401050354967691</v>
      </c>
      <c r="J1541" s="21">
        <f t="shared" ca="1" si="156"/>
        <v>30.133410223358222</v>
      </c>
      <c r="R1541" s="1"/>
      <c r="AF1541">
        <v>1531</v>
      </c>
      <c r="AG1541">
        <v>0.63433781165170533</v>
      </c>
      <c r="AH1541">
        <v>1</v>
      </c>
      <c r="AI1541">
        <v>1</v>
      </c>
      <c r="AJ1541">
        <v>0.66644732165271614</v>
      </c>
      <c r="AK1541">
        <v>0.85960609970929758</v>
      </c>
      <c r="AL1541">
        <v>1</v>
      </c>
      <c r="AM1541">
        <v>0.2538419691007866</v>
      </c>
      <c r="AN1541">
        <v>0.66072727463582737</v>
      </c>
      <c r="AO1541">
        <v>1</v>
      </c>
      <c r="AP1541">
        <v>1</v>
      </c>
      <c r="AQ1541">
        <v>0.97483325212378991</v>
      </c>
      <c r="AR1541">
        <v>0.84777882468211652</v>
      </c>
      <c r="AS1541">
        <v>0.2538419691007866</v>
      </c>
      <c r="AT1541">
        <v>0.82242046188073126</v>
      </c>
      <c r="AU1541">
        <v>0</v>
      </c>
    </row>
    <row r="1542" spans="4:47" x14ac:dyDescent="0.25">
      <c r="D1542" s="8">
        <v>1538</v>
      </c>
      <c r="E1542" s="8">
        <f t="shared" ref="E1542:E1605" ca="1" si="157">RAND()</f>
        <v>0.18819431979210011</v>
      </c>
      <c r="F1542" s="21">
        <f t="shared" ref="F1542:F1605" ca="1" si="158">$B$6*(-LN(E1542))^(1/$B$7)</f>
        <v>213.2558148956407</v>
      </c>
      <c r="H1542" s="8">
        <v>1538</v>
      </c>
      <c r="I1542" s="21">
        <f t="shared" ref="I1542:I1605" ca="1" si="159">RAND()</f>
        <v>0.73955838311031152</v>
      </c>
      <c r="J1542" s="21">
        <f t="shared" ref="J1542:J1605" ca="1" si="160">ABS(NORMINV(I1542,$B$11,$B$13))</f>
        <v>39.295736639921813</v>
      </c>
      <c r="R1542" s="1"/>
      <c r="AF1542">
        <v>1532</v>
      </c>
      <c r="AG1542">
        <v>0.89968734118367377</v>
      </c>
      <c r="AH1542">
        <v>0.2186428472458439</v>
      </c>
      <c r="AI1542">
        <v>0</v>
      </c>
      <c r="AJ1542">
        <v>0.32985252237267559</v>
      </c>
      <c r="AK1542">
        <v>0.76150206745589988</v>
      </c>
      <c r="AL1542">
        <v>1</v>
      </c>
      <c r="AM1542">
        <v>1</v>
      </c>
      <c r="AN1542">
        <v>1</v>
      </c>
      <c r="AO1542">
        <v>0.9681170116418798</v>
      </c>
      <c r="AP1542">
        <v>0.40523276812347186</v>
      </c>
      <c r="AQ1542">
        <v>1</v>
      </c>
      <c r="AR1542">
        <v>1</v>
      </c>
      <c r="AS1542">
        <v>0</v>
      </c>
      <c r="AT1542">
        <v>0.71813746088486219</v>
      </c>
      <c r="AU1542">
        <v>1</v>
      </c>
    </row>
    <row r="1543" spans="4:47" x14ac:dyDescent="0.25">
      <c r="D1543" s="8">
        <v>1539</v>
      </c>
      <c r="E1543" s="8">
        <f t="shared" ca="1" si="157"/>
        <v>0.66739253299959356</v>
      </c>
      <c r="F1543" s="21">
        <f t="shared" ca="1" si="158"/>
        <v>63.868352771819737</v>
      </c>
      <c r="H1543" s="8">
        <v>1539</v>
      </c>
      <c r="I1543" s="21">
        <f t="shared" ca="1" si="159"/>
        <v>0.17779586372842093</v>
      </c>
      <c r="J1543" s="21">
        <f t="shared" ca="1" si="160"/>
        <v>4.7173043323052823</v>
      </c>
      <c r="R1543" s="1"/>
      <c r="AF1543">
        <v>1533</v>
      </c>
      <c r="AG1543">
        <v>0.77506275419962611</v>
      </c>
      <c r="AH1543">
        <v>1</v>
      </c>
      <c r="AI1543">
        <v>1</v>
      </c>
      <c r="AJ1543">
        <v>1</v>
      </c>
      <c r="AK1543">
        <v>1</v>
      </c>
      <c r="AL1543">
        <v>1</v>
      </c>
      <c r="AM1543">
        <v>1</v>
      </c>
      <c r="AN1543">
        <v>1</v>
      </c>
      <c r="AO1543">
        <v>1</v>
      </c>
      <c r="AP1543">
        <v>0.79946920758060691</v>
      </c>
      <c r="AQ1543">
        <v>1</v>
      </c>
      <c r="AR1543">
        <v>1</v>
      </c>
      <c r="AS1543">
        <v>0.77506275419962611</v>
      </c>
      <c r="AT1543">
        <v>0.96386435839777318</v>
      </c>
      <c r="AU1543">
        <v>0</v>
      </c>
    </row>
    <row r="1544" spans="4:47" x14ac:dyDescent="0.25">
      <c r="D1544" s="8">
        <v>1540</v>
      </c>
      <c r="E1544" s="8">
        <f t="shared" ca="1" si="157"/>
        <v>0.80345881683143405</v>
      </c>
      <c r="F1544" s="21">
        <f t="shared" ca="1" si="158"/>
        <v>37.89671800583659</v>
      </c>
      <c r="H1544" s="8">
        <v>1540</v>
      </c>
      <c r="I1544" s="21">
        <f t="shared" ca="1" si="159"/>
        <v>0.36992291735265914</v>
      </c>
      <c r="J1544" s="21">
        <f t="shared" ca="1" si="160"/>
        <v>11.91609527802804</v>
      </c>
      <c r="R1544" s="1"/>
      <c r="AF1544">
        <v>1534</v>
      </c>
      <c r="AG1544">
        <v>0.87683941056785708</v>
      </c>
      <c r="AH1544">
        <v>1</v>
      </c>
      <c r="AI1544">
        <v>1</v>
      </c>
      <c r="AJ1544">
        <v>1</v>
      </c>
      <c r="AK1544">
        <v>1</v>
      </c>
      <c r="AL1544">
        <v>1</v>
      </c>
      <c r="AM1544">
        <v>1</v>
      </c>
      <c r="AN1544">
        <v>1</v>
      </c>
      <c r="AO1544">
        <v>1</v>
      </c>
      <c r="AP1544">
        <v>0.65251692162635133</v>
      </c>
      <c r="AQ1544">
        <v>0.19797992832536693</v>
      </c>
      <c r="AR1544">
        <v>1</v>
      </c>
      <c r="AS1544">
        <v>0.19797992832536693</v>
      </c>
      <c r="AT1544">
        <v>0.8941080661583054</v>
      </c>
      <c r="AU1544">
        <v>0</v>
      </c>
    </row>
    <row r="1545" spans="4:47" x14ac:dyDescent="0.25">
      <c r="D1545" s="8">
        <v>1541</v>
      </c>
      <c r="E1545" s="8">
        <f t="shared" ca="1" si="157"/>
        <v>0.21068605711063904</v>
      </c>
      <c r="F1545" s="21">
        <f t="shared" ca="1" si="158"/>
        <v>200.93989795889152</v>
      </c>
      <c r="H1545" s="8">
        <v>1541</v>
      </c>
      <c r="I1545" s="21">
        <f t="shared" ca="1" si="159"/>
        <v>0.32594474123545958</v>
      </c>
      <c r="J1545" s="21">
        <f t="shared" ca="1" si="160"/>
        <v>8.5688020497683208</v>
      </c>
      <c r="R1545" s="1"/>
      <c r="AF1545">
        <v>1535</v>
      </c>
      <c r="AG1545">
        <v>1</v>
      </c>
      <c r="AH1545">
        <v>1</v>
      </c>
      <c r="AI1545">
        <v>1</v>
      </c>
      <c r="AJ1545">
        <v>1</v>
      </c>
      <c r="AK1545">
        <v>1</v>
      </c>
      <c r="AL1545">
        <v>1</v>
      </c>
      <c r="AM1545">
        <v>1</v>
      </c>
      <c r="AN1545">
        <v>0.903988573662871</v>
      </c>
      <c r="AO1545">
        <v>3.9622238080967993E-2</v>
      </c>
      <c r="AP1545">
        <v>1</v>
      </c>
      <c r="AQ1545">
        <v>0.19121827696944821</v>
      </c>
      <c r="AR1545">
        <v>0.63666272588635631</v>
      </c>
      <c r="AS1545">
        <v>3.9622238080967993E-2</v>
      </c>
      <c r="AT1545">
        <v>0.81557645407544799</v>
      </c>
      <c r="AU1545">
        <v>0</v>
      </c>
    </row>
    <row r="1546" spans="4:47" x14ac:dyDescent="0.25">
      <c r="D1546" s="8">
        <v>1542</v>
      </c>
      <c r="E1546" s="8">
        <f t="shared" ca="1" si="157"/>
        <v>4.4788888174537744E-2</v>
      </c>
      <c r="F1546" s="21">
        <f t="shared" ca="1" si="158"/>
        <v>361.31197076310337</v>
      </c>
      <c r="H1546" s="8">
        <v>1542</v>
      </c>
      <c r="I1546" s="21">
        <f t="shared" ca="1" si="159"/>
        <v>0.63384829305226131</v>
      </c>
      <c r="J1546" s="21">
        <f t="shared" ca="1" si="160"/>
        <v>30.865154625954666</v>
      </c>
      <c r="R1546" s="1"/>
      <c r="AF1546">
        <v>1536</v>
      </c>
      <c r="AG1546">
        <v>0.45607081505717828</v>
      </c>
      <c r="AH1546">
        <v>1</v>
      </c>
      <c r="AI1546">
        <v>1</v>
      </c>
      <c r="AJ1546">
        <v>1</v>
      </c>
      <c r="AK1546">
        <v>1</v>
      </c>
      <c r="AL1546">
        <v>0.80938278166480204</v>
      </c>
      <c r="AM1546">
        <v>0</v>
      </c>
      <c r="AN1546">
        <v>0.99340813211705192</v>
      </c>
      <c r="AO1546">
        <v>1</v>
      </c>
      <c r="AP1546">
        <v>1</v>
      </c>
      <c r="AQ1546">
        <v>1</v>
      </c>
      <c r="AR1546">
        <v>0.24960214556514046</v>
      </c>
      <c r="AS1546">
        <v>0</v>
      </c>
      <c r="AT1546">
        <v>0.78891232143798506</v>
      </c>
      <c r="AU1546">
        <v>1</v>
      </c>
    </row>
    <row r="1547" spans="4:47" x14ac:dyDescent="0.25">
      <c r="D1547" s="8">
        <v>1543</v>
      </c>
      <c r="E1547" s="8">
        <f t="shared" ca="1" si="157"/>
        <v>0.45230146356463752</v>
      </c>
      <c r="F1547" s="21">
        <f t="shared" ca="1" si="158"/>
        <v>113.26471850078516</v>
      </c>
      <c r="H1547" s="8">
        <v>1543</v>
      </c>
      <c r="I1547" s="21">
        <f t="shared" ca="1" si="159"/>
        <v>0.50532905829622055</v>
      </c>
      <c r="J1547" s="21">
        <f t="shared" ca="1" si="160"/>
        <v>21.625494326976455</v>
      </c>
      <c r="R1547" s="1"/>
      <c r="AF1547">
        <v>1537</v>
      </c>
      <c r="AG1547">
        <v>1</v>
      </c>
      <c r="AH1547">
        <v>1</v>
      </c>
      <c r="AI1547">
        <v>1</v>
      </c>
      <c r="AJ1547">
        <v>1</v>
      </c>
      <c r="AK1547">
        <v>1</v>
      </c>
      <c r="AL1547">
        <v>1</v>
      </c>
      <c r="AM1547">
        <v>1</v>
      </c>
      <c r="AN1547">
        <v>1</v>
      </c>
      <c r="AO1547">
        <v>1</v>
      </c>
      <c r="AP1547">
        <v>1</v>
      </c>
      <c r="AQ1547">
        <v>1</v>
      </c>
      <c r="AR1547">
        <v>0.9468516037576914</v>
      </c>
      <c r="AS1547">
        <v>0.9468516037576914</v>
      </c>
      <c r="AT1547">
        <v>0.99548602662051622</v>
      </c>
      <c r="AU1547">
        <v>0</v>
      </c>
    </row>
    <row r="1548" spans="4:47" x14ac:dyDescent="0.25">
      <c r="D1548" s="8">
        <v>1544</v>
      </c>
      <c r="E1548" s="8">
        <f t="shared" ca="1" si="157"/>
        <v>0.68768868866596378</v>
      </c>
      <c r="F1548" s="21">
        <f t="shared" ca="1" si="158"/>
        <v>59.823369384231555</v>
      </c>
      <c r="H1548" s="8">
        <v>1544</v>
      </c>
      <c r="I1548" s="21">
        <f t="shared" ca="1" si="159"/>
        <v>0.79586070595785174</v>
      </c>
      <c r="J1548" s="21">
        <f t="shared" ca="1" si="160"/>
        <v>44.494333212383921</v>
      </c>
      <c r="R1548" s="1"/>
      <c r="AF1548">
        <v>1538</v>
      </c>
      <c r="AG1548">
        <v>1</v>
      </c>
      <c r="AH1548">
        <v>1</v>
      </c>
      <c r="AI1548">
        <v>0.7955808588737836</v>
      </c>
      <c r="AJ1548">
        <v>1.3451204583543586E-2</v>
      </c>
      <c r="AK1548">
        <v>0</v>
      </c>
      <c r="AL1548">
        <v>0.38748300184306572</v>
      </c>
      <c r="AM1548">
        <v>0.89137088707338408</v>
      </c>
      <c r="AN1548">
        <v>1</v>
      </c>
      <c r="AO1548">
        <v>1</v>
      </c>
      <c r="AP1548">
        <v>1</v>
      </c>
      <c r="AQ1548">
        <v>1</v>
      </c>
      <c r="AR1548">
        <v>1</v>
      </c>
      <c r="AS1548">
        <v>0</v>
      </c>
      <c r="AT1548">
        <v>0.75705076799222049</v>
      </c>
      <c r="AU1548">
        <v>1</v>
      </c>
    </row>
    <row r="1549" spans="4:47" x14ac:dyDescent="0.25">
      <c r="D1549" s="8">
        <v>1545</v>
      </c>
      <c r="E1549" s="8">
        <f t="shared" ca="1" si="157"/>
        <v>0.74680558203775282</v>
      </c>
      <c r="F1549" s="21">
        <f t="shared" ca="1" si="158"/>
        <v>48.420261857385348</v>
      </c>
      <c r="H1549" s="8">
        <v>1545</v>
      </c>
      <c r="I1549" s="21">
        <f t="shared" ca="1" si="159"/>
        <v>0.57918312452251275</v>
      </c>
      <c r="J1549" s="21">
        <f t="shared" ca="1" si="160"/>
        <v>26.866355319146106</v>
      </c>
      <c r="R1549" s="1"/>
      <c r="AF1549">
        <v>1539</v>
      </c>
      <c r="AG1549">
        <v>1</v>
      </c>
      <c r="AH1549">
        <v>1</v>
      </c>
      <c r="AI1549">
        <v>1</v>
      </c>
      <c r="AJ1549">
        <v>0.53612849870623902</v>
      </c>
      <c r="AK1549">
        <v>0.64081785270067371</v>
      </c>
      <c r="AL1549">
        <v>1</v>
      </c>
      <c r="AM1549">
        <v>1</v>
      </c>
      <c r="AN1549">
        <v>1</v>
      </c>
      <c r="AO1549">
        <v>1</v>
      </c>
      <c r="AP1549">
        <v>1</v>
      </c>
      <c r="AQ1549">
        <v>1</v>
      </c>
      <c r="AR1549">
        <v>1</v>
      </c>
      <c r="AS1549">
        <v>0.53612849870623902</v>
      </c>
      <c r="AT1549">
        <v>0.93136769423262478</v>
      </c>
      <c r="AU1549">
        <v>0</v>
      </c>
    </row>
    <row r="1550" spans="4:47" x14ac:dyDescent="0.25">
      <c r="D1550" s="8">
        <v>1546</v>
      </c>
      <c r="E1550" s="8">
        <f t="shared" ca="1" si="157"/>
        <v>0.38857756982050107</v>
      </c>
      <c r="F1550" s="21">
        <f t="shared" ca="1" si="158"/>
        <v>131.44510851244146</v>
      </c>
      <c r="H1550" s="8">
        <v>1546</v>
      </c>
      <c r="I1550" s="21">
        <f t="shared" ca="1" si="159"/>
        <v>0.74414892353652828</v>
      </c>
      <c r="J1550" s="21">
        <f t="shared" ca="1" si="160"/>
        <v>39.695030924935722</v>
      </c>
      <c r="R1550" s="1"/>
      <c r="AF1550">
        <v>1540</v>
      </c>
      <c r="AG1550">
        <v>1</v>
      </c>
      <c r="AH1550">
        <v>0.27182472163414267</v>
      </c>
      <c r="AI1550">
        <v>0</v>
      </c>
      <c r="AJ1550">
        <v>0.89746442301693607</v>
      </c>
      <c r="AK1550">
        <v>1</v>
      </c>
      <c r="AL1550">
        <v>1</v>
      </c>
      <c r="AM1550">
        <v>1</v>
      </c>
      <c r="AN1550">
        <v>0.81786182924852546</v>
      </c>
      <c r="AO1550">
        <v>1</v>
      </c>
      <c r="AP1550">
        <v>0.51174882718529968</v>
      </c>
      <c r="AQ1550">
        <v>1</v>
      </c>
      <c r="AR1550">
        <v>1</v>
      </c>
      <c r="AS1550">
        <v>0</v>
      </c>
      <c r="AT1550">
        <v>0.79384371300195244</v>
      </c>
      <c r="AU1550">
        <v>1</v>
      </c>
    </row>
    <row r="1551" spans="4:47" x14ac:dyDescent="0.25">
      <c r="D1551" s="8">
        <v>1547</v>
      </c>
      <c r="E1551" s="8">
        <f t="shared" ca="1" si="157"/>
        <v>0.78801504154084734</v>
      </c>
      <c r="F1551" s="21">
        <f t="shared" ca="1" si="158"/>
        <v>40.735416140987276</v>
      </c>
      <c r="H1551" s="8">
        <v>1547</v>
      </c>
      <c r="I1551" s="21">
        <f t="shared" ca="1" si="159"/>
        <v>0.23513277656007436</v>
      </c>
      <c r="J1551" s="21">
        <f t="shared" ca="1" si="160"/>
        <v>0.95376165328604756</v>
      </c>
      <c r="R1551" s="1"/>
      <c r="AF1551">
        <v>1541</v>
      </c>
      <c r="AG1551">
        <v>0.45376655483367712</v>
      </c>
      <c r="AH1551">
        <v>1</v>
      </c>
      <c r="AI1551">
        <v>1</v>
      </c>
      <c r="AJ1551">
        <v>1</v>
      </c>
      <c r="AK1551">
        <v>0.78966397853031178</v>
      </c>
      <c r="AL1551">
        <v>0</v>
      </c>
      <c r="AM1551">
        <v>0</v>
      </c>
      <c r="AN1551">
        <v>0.91286402266855626</v>
      </c>
      <c r="AO1551">
        <v>1</v>
      </c>
      <c r="AP1551">
        <v>1</v>
      </c>
      <c r="AQ1551">
        <v>1</v>
      </c>
      <c r="AR1551">
        <v>1</v>
      </c>
      <c r="AS1551">
        <v>0</v>
      </c>
      <c r="AT1551">
        <v>0.76121953763564087</v>
      </c>
      <c r="AU1551">
        <v>2</v>
      </c>
    </row>
    <row r="1552" spans="4:47" x14ac:dyDescent="0.25">
      <c r="D1552" s="8">
        <v>1548</v>
      </c>
      <c r="E1552" s="8">
        <f t="shared" ca="1" si="157"/>
        <v>0.59693636605696565</v>
      </c>
      <c r="F1552" s="21">
        <f t="shared" ca="1" si="158"/>
        <v>78.565561634528308</v>
      </c>
      <c r="H1552" s="8">
        <v>1548</v>
      </c>
      <c r="I1552" s="21">
        <f t="shared" ca="1" si="159"/>
        <v>0.46885378162446834</v>
      </c>
      <c r="J1552" s="21">
        <f t="shared" ca="1" si="160"/>
        <v>19.053216673771026</v>
      </c>
      <c r="R1552" s="1"/>
      <c r="AF1552">
        <v>1542</v>
      </c>
      <c r="AG1552">
        <v>0.40436215721814323</v>
      </c>
      <c r="AH1552">
        <v>1</v>
      </c>
      <c r="AI1552">
        <v>1</v>
      </c>
      <c r="AJ1552">
        <v>1</v>
      </c>
      <c r="AK1552">
        <v>1</v>
      </c>
      <c r="AL1552">
        <v>0.93703153069000111</v>
      </c>
      <c r="AM1552">
        <v>0.70110261273446428</v>
      </c>
      <c r="AN1552">
        <v>1</v>
      </c>
      <c r="AO1552">
        <v>1</v>
      </c>
      <c r="AP1552">
        <v>0.29900473754617363</v>
      </c>
      <c r="AQ1552">
        <v>1</v>
      </c>
      <c r="AR1552">
        <v>1</v>
      </c>
      <c r="AS1552">
        <v>0.29900473754617363</v>
      </c>
      <c r="AT1552">
        <v>0.85931370041962263</v>
      </c>
      <c r="AU1552">
        <v>0</v>
      </c>
    </row>
    <row r="1553" spans="4:47" x14ac:dyDescent="0.25">
      <c r="D1553" s="8">
        <v>1549</v>
      </c>
      <c r="E1553" s="8">
        <f t="shared" ca="1" si="157"/>
        <v>0.86348754569258468</v>
      </c>
      <c r="F1553" s="21">
        <f t="shared" ca="1" si="158"/>
        <v>26.987621637612719</v>
      </c>
      <c r="H1553" s="8">
        <v>1549</v>
      </c>
      <c r="I1553" s="21">
        <f t="shared" ca="1" si="159"/>
        <v>0.80557100614410249</v>
      </c>
      <c r="J1553" s="21">
        <f t="shared" ca="1" si="160"/>
        <v>45.471511534945272</v>
      </c>
      <c r="R1553" s="1"/>
      <c r="AF1553">
        <v>1543</v>
      </c>
      <c r="AG1553">
        <v>1</v>
      </c>
      <c r="AH1553">
        <v>1</v>
      </c>
      <c r="AI1553">
        <v>0.47299550145098401</v>
      </c>
      <c r="AJ1553">
        <v>0.64086031153395495</v>
      </c>
      <c r="AK1553">
        <v>0.53549809226270528</v>
      </c>
      <c r="AL1553">
        <v>0.53850711760290626</v>
      </c>
      <c r="AM1553">
        <v>1</v>
      </c>
      <c r="AN1553">
        <v>1</v>
      </c>
      <c r="AO1553">
        <v>1</v>
      </c>
      <c r="AP1553">
        <v>1</v>
      </c>
      <c r="AQ1553">
        <v>0.78481435967260038</v>
      </c>
      <c r="AR1553">
        <v>1</v>
      </c>
      <c r="AS1553">
        <v>0.47299550145098401</v>
      </c>
      <c r="AT1553">
        <v>0.83065412347783074</v>
      </c>
      <c r="AU1553">
        <v>0</v>
      </c>
    </row>
    <row r="1554" spans="4:47" x14ac:dyDescent="0.25">
      <c r="D1554" s="8">
        <v>1550</v>
      </c>
      <c r="E1554" s="8">
        <f t="shared" ca="1" si="157"/>
        <v>0.24566874377690073</v>
      </c>
      <c r="F1554" s="21">
        <f t="shared" ca="1" si="158"/>
        <v>183.96291382774785</v>
      </c>
      <c r="H1554" s="8">
        <v>1550</v>
      </c>
      <c r="I1554" s="21">
        <f t="shared" ca="1" si="159"/>
        <v>0.2292763449724563</v>
      </c>
      <c r="J1554" s="21">
        <f t="shared" ca="1" si="160"/>
        <v>0.41448164420001987</v>
      </c>
      <c r="R1554" s="1"/>
      <c r="AF1554">
        <v>1544</v>
      </c>
      <c r="AG1554">
        <v>1</v>
      </c>
      <c r="AH1554">
        <v>1</v>
      </c>
      <c r="AI1554">
        <v>1</v>
      </c>
      <c r="AJ1554">
        <v>0.54768361918928954</v>
      </c>
      <c r="AK1554">
        <v>0.29602757398524482</v>
      </c>
      <c r="AL1554">
        <v>0.8591044580025482</v>
      </c>
      <c r="AM1554">
        <v>1</v>
      </c>
      <c r="AN1554">
        <v>1</v>
      </c>
      <c r="AO1554">
        <v>1</v>
      </c>
      <c r="AP1554">
        <v>1</v>
      </c>
      <c r="AQ1554">
        <v>1</v>
      </c>
      <c r="AR1554">
        <v>1</v>
      </c>
      <c r="AS1554">
        <v>0.29602757398524482</v>
      </c>
      <c r="AT1554">
        <v>0.89145341673780198</v>
      </c>
      <c r="AU1554">
        <v>0</v>
      </c>
    </row>
    <row r="1555" spans="4:47" x14ac:dyDescent="0.25">
      <c r="D1555" s="8">
        <v>1551</v>
      </c>
      <c r="E1555" s="8">
        <f t="shared" ca="1" si="157"/>
        <v>0.9447831271675956</v>
      </c>
      <c r="F1555" s="21">
        <f t="shared" ca="1" si="158"/>
        <v>12.041903135074236</v>
      </c>
      <c r="H1555" s="8">
        <v>1551</v>
      </c>
      <c r="I1555" s="21">
        <f t="shared" ca="1" si="159"/>
        <v>0.18857038142193072</v>
      </c>
      <c r="J1555" s="21">
        <f t="shared" ca="1" si="160"/>
        <v>3.5754827797754345</v>
      </c>
      <c r="R1555" s="1"/>
      <c r="AF1555">
        <v>1545</v>
      </c>
      <c r="AG1555">
        <v>1</v>
      </c>
      <c r="AH1555">
        <v>1</v>
      </c>
      <c r="AI1555">
        <v>1</v>
      </c>
      <c r="AJ1555">
        <v>1</v>
      </c>
      <c r="AK1555">
        <v>1</v>
      </c>
      <c r="AL1555">
        <v>1</v>
      </c>
      <c r="AM1555">
        <v>1</v>
      </c>
      <c r="AN1555">
        <v>1</v>
      </c>
      <c r="AO1555">
        <v>1</v>
      </c>
      <c r="AP1555">
        <v>0.23056752288633311</v>
      </c>
      <c r="AQ1555">
        <v>1</v>
      </c>
      <c r="AR1555">
        <v>1</v>
      </c>
      <c r="AS1555">
        <v>0.23056752288633311</v>
      </c>
      <c r="AT1555">
        <v>0.93465094029993512</v>
      </c>
      <c r="AU1555">
        <v>0</v>
      </c>
    </row>
    <row r="1556" spans="4:47" x14ac:dyDescent="0.25">
      <c r="D1556" s="8">
        <v>1552</v>
      </c>
      <c r="E1556" s="8">
        <f t="shared" ca="1" si="157"/>
        <v>0.33008205447331596</v>
      </c>
      <c r="F1556" s="21">
        <f t="shared" ca="1" si="158"/>
        <v>150.49532133690695</v>
      </c>
      <c r="H1556" s="8">
        <v>1552</v>
      </c>
      <c r="I1556" s="21">
        <f t="shared" ca="1" si="159"/>
        <v>0.28161353685187218</v>
      </c>
      <c r="J1556" s="21">
        <f t="shared" ca="1" si="160"/>
        <v>5.0012811529254719</v>
      </c>
      <c r="R1556" s="1"/>
      <c r="AF1556">
        <v>1546</v>
      </c>
      <c r="AG1556">
        <v>0.16462577538820164</v>
      </c>
      <c r="AH1556">
        <v>1</v>
      </c>
      <c r="AI1556">
        <v>0.94403004441424387</v>
      </c>
      <c r="AJ1556">
        <v>6.6632513871203017E-2</v>
      </c>
      <c r="AK1556">
        <v>1</v>
      </c>
      <c r="AL1556">
        <v>1</v>
      </c>
      <c r="AM1556">
        <v>1</v>
      </c>
      <c r="AN1556">
        <v>1</v>
      </c>
      <c r="AO1556">
        <v>1</v>
      </c>
      <c r="AP1556">
        <v>1</v>
      </c>
      <c r="AQ1556">
        <v>0.93874500883563694</v>
      </c>
      <c r="AR1556">
        <v>0</v>
      </c>
      <c r="AS1556">
        <v>0</v>
      </c>
      <c r="AT1556">
        <v>0.75761549615090684</v>
      </c>
      <c r="AU1556">
        <v>1</v>
      </c>
    </row>
    <row r="1557" spans="4:47" x14ac:dyDescent="0.25">
      <c r="D1557" s="8">
        <v>1553</v>
      </c>
      <c r="E1557" s="8">
        <f t="shared" ca="1" si="157"/>
        <v>0.42328617612432851</v>
      </c>
      <c r="F1557" s="21">
        <f t="shared" ca="1" si="158"/>
        <v>121.26119332829273</v>
      </c>
      <c r="H1557" s="8">
        <v>1553</v>
      </c>
      <c r="I1557" s="21">
        <f t="shared" ca="1" si="159"/>
        <v>0.41932196681040834</v>
      </c>
      <c r="J1557" s="21">
        <f t="shared" ca="1" si="160"/>
        <v>15.526149125524196</v>
      </c>
      <c r="R1557" s="1"/>
      <c r="AF1557">
        <v>1547</v>
      </c>
      <c r="AG1557">
        <v>1</v>
      </c>
      <c r="AH1557">
        <v>0.90094509001989664</v>
      </c>
      <c r="AI1557">
        <v>0.26344273346870567</v>
      </c>
      <c r="AJ1557">
        <v>1</v>
      </c>
      <c r="AK1557">
        <v>1</v>
      </c>
      <c r="AL1557">
        <v>1</v>
      </c>
      <c r="AM1557">
        <v>1</v>
      </c>
      <c r="AN1557">
        <v>1</v>
      </c>
      <c r="AO1557">
        <v>1</v>
      </c>
      <c r="AP1557">
        <v>1</v>
      </c>
      <c r="AQ1557">
        <v>1</v>
      </c>
      <c r="AR1557">
        <v>0.83720957383423322</v>
      </c>
      <c r="AS1557">
        <v>0.26344273346870567</v>
      </c>
      <c r="AT1557">
        <v>0.9160183124573924</v>
      </c>
      <c r="AU1557">
        <v>0</v>
      </c>
    </row>
    <row r="1558" spans="4:47" x14ac:dyDescent="0.25">
      <c r="D1558" s="8">
        <v>1554</v>
      </c>
      <c r="E1558" s="8">
        <f t="shared" ca="1" si="157"/>
        <v>0.93676102732591826</v>
      </c>
      <c r="F1558" s="21">
        <f t="shared" ca="1" si="158"/>
        <v>13.562205297517675</v>
      </c>
      <c r="H1558" s="8">
        <v>1554</v>
      </c>
      <c r="I1558" s="21">
        <f t="shared" ca="1" si="159"/>
        <v>0.39481473077810658</v>
      </c>
      <c r="J1558" s="21">
        <f t="shared" ca="1" si="160"/>
        <v>13.750668534063651</v>
      </c>
      <c r="R1558" s="1"/>
      <c r="AF1558">
        <v>1548</v>
      </c>
      <c r="AG1558">
        <v>1</v>
      </c>
      <c r="AH1558">
        <v>1</v>
      </c>
      <c r="AI1558">
        <v>1</v>
      </c>
      <c r="AJ1558">
        <v>1</v>
      </c>
      <c r="AK1558">
        <v>1</v>
      </c>
      <c r="AL1558">
        <v>1</v>
      </c>
      <c r="AM1558">
        <v>1</v>
      </c>
      <c r="AN1558">
        <v>0.71878584965100256</v>
      </c>
      <c r="AO1558">
        <v>0.51286222851243413</v>
      </c>
      <c r="AP1558">
        <v>0.27538837570459546</v>
      </c>
      <c r="AQ1558">
        <v>9.8681194070134856E-2</v>
      </c>
      <c r="AR1558">
        <v>0.50818031961769583</v>
      </c>
      <c r="AS1558">
        <v>9.8681194070134856E-2</v>
      </c>
      <c r="AT1558">
        <v>0.75868299608671008</v>
      </c>
      <c r="AU1558">
        <v>0</v>
      </c>
    </row>
    <row r="1559" spans="4:47" x14ac:dyDescent="0.25">
      <c r="D1559" s="8">
        <v>1555</v>
      </c>
      <c r="E1559" s="8">
        <f t="shared" ca="1" si="157"/>
        <v>0.86288046392107909</v>
      </c>
      <c r="F1559" s="21">
        <f t="shared" ca="1" si="158"/>
        <v>27.097503892286781</v>
      </c>
      <c r="H1559" s="8">
        <v>1555</v>
      </c>
      <c r="I1559" s="21">
        <f t="shared" ca="1" si="159"/>
        <v>0.427158606510184</v>
      </c>
      <c r="J1559" s="21">
        <f t="shared" ca="1" si="160"/>
        <v>16.088772107189364</v>
      </c>
      <c r="R1559" s="1"/>
      <c r="AF1559">
        <v>1549</v>
      </c>
      <c r="AG1559">
        <v>0.93545424670235422</v>
      </c>
      <c r="AH1559">
        <v>1</v>
      </c>
      <c r="AI1559">
        <v>1</v>
      </c>
      <c r="AJ1559">
        <v>0.53085420645899528</v>
      </c>
      <c r="AK1559">
        <v>0.58104429047389494</v>
      </c>
      <c r="AL1559">
        <v>0.45825912738364422</v>
      </c>
      <c r="AM1559">
        <v>0</v>
      </c>
      <c r="AN1559">
        <v>0.91827241678143878</v>
      </c>
      <c r="AO1559">
        <v>1</v>
      </c>
      <c r="AP1559">
        <v>9.5840748491032315E-2</v>
      </c>
      <c r="AQ1559">
        <v>0.82707628470064565</v>
      </c>
      <c r="AR1559">
        <v>1</v>
      </c>
      <c r="AS1559">
        <v>0</v>
      </c>
      <c r="AT1559">
        <v>0.69297164748550377</v>
      </c>
      <c r="AU1559">
        <v>1</v>
      </c>
    </row>
    <row r="1560" spans="4:47" x14ac:dyDescent="0.25">
      <c r="D1560" s="8">
        <v>1556</v>
      </c>
      <c r="E1560" s="8">
        <f t="shared" ca="1" si="157"/>
        <v>0.49541887353630343</v>
      </c>
      <c r="F1560" s="21">
        <f t="shared" ca="1" si="158"/>
        <v>102.11596851329712</v>
      </c>
      <c r="H1560" s="8">
        <v>1556</v>
      </c>
      <c r="I1560" s="21">
        <f t="shared" ca="1" si="159"/>
        <v>0.76616537282473973</v>
      </c>
      <c r="J1560" s="21">
        <f t="shared" ca="1" si="160"/>
        <v>41.665126633789697</v>
      </c>
      <c r="R1560" s="1"/>
      <c r="AF1560">
        <v>1550</v>
      </c>
      <c r="AG1560">
        <v>0.18408824270239077</v>
      </c>
      <c r="AH1560">
        <v>0.2073339006554826</v>
      </c>
      <c r="AI1560">
        <v>1</v>
      </c>
      <c r="AJ1560">
        <v>1</v>
      </c>
      <c r="AK1560">
        <v>1</v>
      </c>
      <c r="AL1560">
        <v>1</v>
      </c>
      <c r="AM1560">
        <v>1</v>
      </c>
      <c r="AN1560">
        <v>1</v>
      </c>
      <c r="AO1560">
        <v>0.56626476987439678</v>
      </c>
      <c r="AP1560">
        <v>1</v>
      </c>
      <c r="AQ1560">
        <v>1</v>
      </c>
      <c r="AR1560">
        <v>1</v>
      </c>
      <c r="AS1560">
        <v>0.18408824270239077</v>
      </c>
      <c r="AT1560">
        <v>0.83424665161194389</v>
      </c>
      <c r="AU1560">
        <v>0</v>
      </c>
    </row>
    <row r="1561" spans="4:47" x14ac:dyDescent="0.25">
      <c r="D1561" s="8">
        <v>1557</v>
      </c>
      <c r="E1561" s="8">
        <f t="shared" ca="1" si="157"/>
        <v>0.42315785196263633</v>
      </c>
      <c r="F1561" s="21">
        <f t="shared" ca="1" si="158"/>
        <v>121.29754543418203</v>
      </c>
      <c r="H1561" s="8">
        <v>1557</v>
      </c>
      <c r="I1561" s="21">
        <f t="shared" ca="1" si="159"/>
        <v>0.17361948977888697</v>
      </c>
      <c r="J1561" s="21">
        <f t="shared" ca="1" si="160"/>
        <v>5.171569962970672</v>
      </c>
      <c r="R1561" s="1"/>
      <c r="AF1561">
        <v>1551</v>
      </c>
      <c r="AG1561">
        <v>0.35202457726934938</v>
      </c>
      <c r="AH1561">
        <v>0</v>
      </c>
      <c r="AI1561">
        <v>0.46571780409994384</v>
      </c>
      <c r="AJ1561">
        <v>0</v>
      </c>
      <c r="AK1561">
        <v>0.72831224749637424</v>
      </c>
      <c r="AL1561">
        <v>1</v>
      </c>
      <c r="AM1561">
        <v>0.6303451014865723</v>
      </c>
      <c r="AN1561">
        <v>0</v>
      </c>
      <c r="AO1561">
        <v>0</v>
      </c>
      <c r="AP1561">
        <v>0.61219001170426168</v>
      </c>
      <c r="AQ1561">
        <v>0.51080441760956696</v>
      </c>
      <c r="AR1561">
        <v>1</v>
      </c>
      <c r="AS1561">
        <v>0</v>
      </c>
      <c r="AT1561">
        <v>0.44594634118366727</v>
      </c>
      <c r="AU1561">
        <v>4</v>
      </c>
    </row>
    <row r="1562" spans="4:47" x14ac:dyDescent="0.25">
      <c r="D1562" s="8">
        <v>1558</v>
      </c>
      <c r="E1562" s="8">
        <f t="shared" ca="1" si="157"/>
        <v>0.16987494611505505</v>
      </c>
      <c r="F1562" s="21">
        <f t="shared" ca="1" si="158"/>
        <v>224.32047377616314</v>
      </c>
      <c r="H1562" s="8">
        <v>1558</v>
      </c>
      <c r="I1562" s="21">
        <f t="shared" ca="1" si="159"/>
        <v>0.19222761202869321</v>
      </c>
      <c r="J1562" s="21">
        <f t="shared" ca="1" si="160"/>
        <v>3.1971302090083391</v>
      </c>
      <c r="R1562" s="1"/>
      <c r="AF1562">
        <v>1552</v>
      </c>
      <c r="AG1562">
        <v>0.56240438732446263</v>
      </c>
      <c r="AH1562">
        <v>1</v>
      </c>
      <c r="AI1562">
        <v>1</v>
      </c>
      <c r="AJ1562">
        <v>1</v>
      </c>
      <c r="AK1562">
        <v>1</v>
      </c>
      <c r="AL1562">
        <v>1</v>
      </c>
      <c r="AM1562">
        <v>1</v>
      </c>
      <c r="AN1562">
        <v>1</v>
      </c>
      <c r="AO1562">
        <v>1</v>
      </c>
      <c r="AP1562">
        <v>1</v>
      </c>
      <c r="AQ1562">
        <v>1</v>
      </c>
      <c r="AR1562">
        <v>1</v>
      </c>
      <c r="AS1562">
        <v>0.56240438732446263</v>
      </c>
      <c r="AT1562">
        <v>0.96283434522481737</v>
      </c>
      <c r="AU1562">
        <v>0</v>
      </c>
    </row>
    <row r="1563" spans="4:47" x14ac:dyDescent="0.25">
      <c r="D1563" s="8">
        <v>1559</v>
      </c>
      <c r="E1563" s="8">
        <f t="shared" ca="1" si="157"/>
        <v>0.37613991658878598</v>
      </c>
      <c r="F1563" s="21">
        <f t="shared" ca="1" si="158"/>
        <v>135.28058567140752</v>
      </c>
      <c r="H1563" s="8">
        <v>1559</v>
      </c>
      <c r="I1563" s="21">
        <f t="shared" ca="1" si="159"/>
        <v>0.29105742044238148</v>
      </c>
      <c r="J1563" s="21">
        <f t="shared" ca="1" si="160"/>
        <v>5.781501085896819</v>
      </c>
      <c r="R1563" s="1"/>
      <c r="AF1563">
        <v>1553</v>
      </c>
      <c r="AG1563">
        <v>0.84805011521764817</v>
      </c>
      <c r="AH1563">
        <v>2.3675352853907889E-2</v>
      </c>
      <c r="AI1563">
        <v>1</v>
      </c>
      <c r="AJ1563">
        <v>1</v>
      </c>
      <c r="AK1563">
        <v>0.48548592115032313</v>
      </c>
      <c r="AL1563">
        <v>1</v>
      </c>
      <c r="AM1563">
        <v>1</v>
      </c>
      <c r="AN1563">
        <v>1</v>
      </c>
      <c r="AO1563">
        <v>1</v>
      </c>
      <c r="AP1563">
        <v>1</v>
      </c>
      <c r="AQ1563">
        <v>0.9759000377382715</v>
      </c>
      <c r="AR1563">
        <v>0</v>
      </c>
      <c r="AS1563">
        <v>0</v>
      </c>
      <c r="AT1563">
        <v>0.78158774832730049</v>
      </c>
      <c r="AU1563">
        <v>1</v>
      </c>
    </row>
    <row r="1564" spans="4:47" x14ac:dyDescent="0.25">
      <c r="D1564" s="8">
        <v>1560</v>
      </c>
      <c r="E1564" s="8">
        <f t="shared" ca="1" si="157"/>
        <v>0.94440847752323231</v>
      </c>
      <c r="F1564" s="21">
        <f t="shared" ca="1" si="158"/>
        <v>12.113341187490709</v>
      </c>
      <c r="H1564" s="8">
        <v>1560</v>
      </c>
      <c r="I1564" s="21">
        <f t="shared" ca="1" si="159"/>
        <v>8.0684544405409175E-2</v>
      </c>
      <c r="J1564" s="21">
        <f t="shared" ca="1" si="160"/>
        <v>18.1165656752828</v>
      </c>
      <c r="R1564" s="1"/>
      <c r="AF1564">
        <v>1554</v>
      </c>
      <c r="AG1564">
        <v>1</v>
      </c>
      <c r="AH1564">
        <v>1</v>
      </c>
      <c r="AI1564">
        <v>1</v>
      </c>
      <c r="AJ1564">
        <v>1</v>
      </c>
      <c r="AK1564">
        <v>1</v>
      </c>
      <c r="AL1564">
        <v>1</v>
      </c>
      <c r="AM1564">
        <v>1</v>
      </c>
      <c r="AN1564">
        <v>1</v>
      </c>
      <c r="AO1564">
        <v>1</v>
      </c>
      <c r="AP1564">
        <v>1</v>
      </c>
      <c r="AQ1564">
        <v>0.77028599457965663</v>
      </c>
      <c r="AR1564">
        <v>1</v>
      </c>
      <c r="AS1564">
        <v>0.77028599457965663</v>
      </c>
      <c r="AT1564">
        <v>0.98111939681476634</v>
      </c>
      <c r="AU1564">
        <v>0</v>
      </c>
    </row>
    <row r="1565" spans="4:47" x14ac:dyDescent="0.25">
      <c r="D1565" s="8">
        <v>1561</v>
      </c>
      <c r="E1565" s="8">
        <f t="shared" ca="1" si="157"/>
        <v>0.68100746260193346</v>
      </c>
      <c r="F1565" s="21">
        <f t="shared" ca="1" si="158"/>
        <v>61.146745412861797</v>
      </c>
      <c r="H1565" s="8">
        <v>1561</v>
      </c>
      <c r="I1565" s="21">
        <f t="shared" ca="1" si="159"/>
        <v>0.65038588009232667</v>
      </c>
      <c r="J1565" s="21">
        <f t="shared" ca="1" si="160"/>
        <v>32.110379316342801</v>
      </c>
      <c r="R1565" s="1"/>
      <c r="AF1565">
        <v>1555</v>
      </c>
      <c r="AG1565">
        <v>0</v>
      </c>
      <c r="AH1565">
        <v>0.98528225433983607</v>
      </c>
      <c r="AI1565">
        <v>0.38853338109014834</v>
      </c>
      <c r="AJ1565">
        <v>1</v>
      </c>
      <c r="AK1565">
        <v>1</v>
      </c>
      <c r="AL1565">
        <v>1</v>
      </c>
      <c r="AM1565">
        <v>0.76021954436639072</v>
      </c>
      <c r="AN1565">
        <v>1</v>
      </c>
      <c r="AO1565">
        <v>0.68645400730019901</v>
      </c>
      <c r="AP1565">
        <v>0.50333071287886633</v>
      </c>
      <c r="AQ1565">
        <v>1</v>
      </c>
      <c r="AR1565">
        <v>1</v>
      </c>
      <c r="AS1565">
        <v>0</v>
      </c>
      <c r="AT1565">
        <v>0.7736879893942985</v>
      </c>
      <c r="AU1565">
        <v>1</v>
      </c>
    </row>
    <row r="1566" spans="4:47" x14ac:dyDescent="0.25">
      <c r="D1566" s="8">
        <v>1562</v>
      </c>
      <c r="E1566" s="8">
        <f t="shared" ca="1" si="157"/>
        <v>0.83589569217239368</v>
      </c>
      <c r="F1566" s="21">
        <f t="shared" ca="1" si="158"/>
        <v>31.985515490214063</v>
      </c>
      <c r="H1566" s="8">
        <v>1562</v>
      </c>
      <c r="I1566" s="21">
        <f t="shared" ca="1" si="159"/>
        <v>0.36354228226105123</v>
      </c>
      <c r="J1566" s="21">
        <f t="shared" ca="1" si="160"/>
        <v>11.439676006050453</v>
      </c>
      <c r="R1566" s="1"/>
      <c r="AF1566">
        <v>1556</v>
      </c>
      <c r="AG1566">
        <v>1</v>
      </c>
      <c r="AH1566">
        <v>0.87663783554177954</v>
      </c>
      <c r="AI1566">
        <v>0.43972052865161282</v>
      </c>
      <c r="AJ1566">
        <v>0.2569916804934716</v>
      </c>
      <c r="AK1566">
        <v>0.659803098894988</v>
      </c>
      <c r="AL1566">
        <v>1</v>
      </c>
      <c r="AM1566">
        <v>1</v>
      </c>
      <c r="AN1566">
        <v>1</v>
      </c>
      <c r="AO1566">
        <v>0.51967942874107398</v>
      </c>
      <c r="AP1566">
        <v>0.10731524187576724</v>
      </c>
      <c r="AQ1566">
        <v>1</v>
      </c>
      <c r="AR1566">
        <v>1</v>
      </c>
      <c r="AS1566">
        <v>0.10731524187576724</v>
      </c>
      <c r="AT1566">
        <v>0.73769314417616327</v>
      </c>
      <c r="AU1566">
        <v>0</v>
      </c>
    </row>
    <row r="1567" spans="4:47" x14ac:dyDescent="0.25">
      <c r="D1567" s="8">
        <v>1563</v>
      </c>
      <c r="E1567" s="8">
        <f t="shared" ca="1" si="157"/>
        <v>7.7497943746172249E-2</v>
      </c>
      <c r="F1567" s="21">
        <f t="shared" ca="1" si="158"/>
        <v>306.32157474028679</v>
      </c>
      <c r="H1567" s="8">
        <v>1563</v>
      </c>
      <c r="I1567" s="21">
        <f t="shared" ca="1" si="159"/>
        <v>0.12424738649027989</v>
      </c>
      <c r="J1567" s="21">
        <f t="shared" ca="1" si="160"/>
        <v>11.188504246733245</v>
      </c>
      <c r="R1567" s="1"/>
      <c r="AF1567">
        <v>1557</v>
      </c>
      <c r="AG1567">
        <v>0.54548470636584701</v>
      </c>
      <c r="AH1567">
        <v>1</v>
      </c>
      <c r="AI1567">
        <v>0.92418976589983837</v>
      </c>
      <c r="AJ1567">
        <v>0</v>
      </c>
      <c r="AK1567">
        <v>0.75603142323586414</v>
      </c>
      <c r="AL1567">
        <v>1</v>
      </c>
      <c r="AM1567">
        <v>1</v>
      </c>
      <c r="AN1567">
        <v>1</v>
      </c>
      <c r="AO1567">
        <v>1</v>
      </c>
      <c r="AP1567">
        <v>1</v>
      </c>
      <c r="AQ1567">
        <v>1</v>
      </c>
      <c r="AR1567">
        <v>1</v>
      </c>
      <c r="AS1567">
        <v>0</v>
      </c>
      <c r="AT1567">
        <v>0.85204625413848778</v>
      </c>
      <c r="AU1567">
        <v>1</v>
      </c>
    </row>
    <row r="1568" spans="4:47" x14ac:dyDescent="0.25">
      <c r="D1568" s="8">
        <v>1564</v>
      </c>
      <c r="E1568" s="8">
        <f t="shared" ca="1" si="157"/>
        <v>0.53599137376958983</v>
      </c>
      <c r="F1568" s="21">
        <f t="shared" ca="1" si="158"/>
        <v>92.302485909578095</v>
      </c>
      <c r="H1568" s="8">
        <v>1564</v>
      </c>
      <c r="I1568" s="21">
        <f t="shared" ca="1" si="159"/>
        <v>0.58304852325641876</v>
      </c>
      <c r="J1568" s="21">
        <f t="shared" ca="1" si="160"/>
        <v>27.144479967550534</v>
      </c>
      <c r="R1568" s="1"/>
      <c r="AF1568">
        <v>1558</v>
      </c>
      <c r="AG1568">
        <v>1</v>
      </c>
      <c r="AH1568">
        <v>1</v>
      </c>
      <c r="AI1568">
        <v>0.20760990789764741</v>
      </c>
      <c r="AJ1568">
        <v>0</v>
      </c>
      <c r="AK1568">
        <v>0.40139849481197271</v>
      </c>
      <c r="AL1568">
        <v>1</v>
      </c>
      <c r="AM1568">
        <v>1</v>
      </c>
      <c r="AN1568">
        <v>1</v>
      </c>
      <c r="AO1568">
        <v>1</v>
      </c>
      <c r="AP1568">
        <v>1</v>
      </c>
      <c r="AQ1568">
        <v>1</v>
      </c>
      <c r="AR1568">
        <v>1</v>
      </c>
      <c r="AS1568">
        <v>0</v>
      </c>
      <c r="AT1568">
        <v>0.7996692068054746</v>
      </c>
      <c r="AU1568">
        <v>1</v>
      </c>
    </row>
    <row r="1569" spans="4:47" x14ac:dyDescent="0.25">
      <c r="D1569" s="8">
        <v>1565</v>
      </c>
      <c r="E1569" s="8">
        <f t="shared" ca="1" si="157"/>
        <v>0.62868353965678303</v>
      </c>
      <c r="F1569" s="21">
        <f t="shared" ca="1" si="158"/>
        <v>71.805890458291614</v>
      </c>
      <c r="H1569" s="8">
        <v>1565</v>
      </c>
      <c r="I1569" s="21">
        <f t="shared" ca="1" si="159"/>
        <v>0.84106887531319996</v>
      </c>
      <c r="J1569" s="21">
        <f t="shared" ca="1" si="160"/>
        <v>49.32727264557542</v>
      </c>
      <c r="R1569" s="1"/>
      <c r="AF1569">
        <v>1559</v>
      </c>
      <c r="AG1569">
        <v>1</v>
      </c>
      <c r="AH1569">
        <v>1</v>
      </c>
      <c r="AI1569">
        <v>1</v>
      </c>
      <c r="AJ1569">
        <v>0.50144607664697105</v>
      </c>
      <c r="AK1569">
        <v>1</v>
      </c>
      <c r="AL1569">
        <v>1</v>
      </c>
      <c r="AM1569">
        <v>0.26208747485103351</v>
      </c>
      <c r="AN1569">
        <v>7.6789433788836764E-2</v>
      </c>
      <c r="AO1569">
        <v>1</v>
      </c>
      <c r="AP1569">
        <v>1</v>
      </c>
      <c r="AQ1569">
        <v>1</v>
      </c>
      <c r="AR1569">
        <v>0.36385943526669684</v>
      </c>
      <c r="AS1569">
        <v>7.6789433788836764E-2</v>
      </c>
      <c r="AT1569">
        <v>0.76391290126167866</v>
      </c>
      <c r="AU1569">
        <v>0</v>
      </c>
    </row>
    <row r="1570" spans="4:47" x14ac:dyDescent="0.25">
      <c r="D1570" s="8">
        <v>1566</v>
      </c>
      <c r="E1570" s="8">
        <f t="shared" ca="1" si="157"/>
        <v>0.46312953072567264</v>
      </c>
      <c r="F1570" s="21">
        <f t="shared" ca="1" si="158"/>
        <v>110.38741805148523</v>
      </c>
      <c r="H1570" s="8">
        <v>1566</v>
      </c>
      <c r="I1570" s="21">
        <f t="shared" ca="1" si="159"/>
        <v>0.11164880029149127</v>
      </c>
      <c r="J1570" s="21">
        <f t="shared" ca="1" si="160"/>
        <v>12.981684020742954</v>
      </c>
      <c r="R1570" s="1"/>
      <c r="AF1570">
        <v>1560</v>
      </c>
      <c r="AG1570">
        <v>1</v>
      </c>
      <c r="AH1570">
        <v>1</v>
      </c>
      <c r="AI1570">
        <v>0.41711142131351797</v>
      </c>
      <c r="AJ1570">
        <v>1</v>
      </c>
      <c r="AK1570">
        <v>1</v>
      </c>
      <c r="AL1570">
        <v>1</v>
      </c>
      <c r="AM1570">
        <v>1</v>
      </c>
      <c r="AN1570">
        <v>1</v>
      </c>
      <c r="AO1570">
        <v>1</v>
      </c>
      <c r="AP1570">
        <v>1</v>
      </c>
      <c r="AQ1570">
        <v>1</v>
      </c>
      <c r="AR1570">
        <v>1</v>
      </c>
      <c r="AS1570">
        <v>0.41711142131351797</v>
      </c>
      <c r="AT1570">
        <v>0.95049439468690156</v>
      </c>
      <c r="AU1570">
        <v>0</v>
      </c>
    </row>
    <row r="1571" spans="4:47" x14ac:dyDescent="0.25">
      <c r="D1571" s="8">
        <v>1567</v>
      </c>
      <c r="E1571" s="8">
        <f t="shared" ca="1" si="157"/>
        <v>0.99915586486440244</v>
      </c>
      <c r="F1571" s="21">
        <f t="shared" ca="1" si="158"/>
        <v>0.33656463716553892</v>
      </c>
      <c r="H1571" s="8">
        <v>1567</v>
      </c>
      <c r="I1571" s="21">
        <f t="shared" ca="1" si="159"/>
        <v>0.17336797008316096</v>
      </c>
      <c r="J1571" s="21">
        <f t="shared" ca="1" si="160"/>
        <v>5.1991482035075727</v>
      </c>
      <c r="R1571" s="1"/>
      <c r="AF1571">
        <v>1561</v>
      </c>
      <c r="AG1571">
        <v>1</v>
      </c>
      <c r="AH1571">
        <v>1</v>
      </c>
      <c r="AI1571">
        <v>1</v>
      </c>
      <c r="AJ1571">
        <v>1</v>
      </c>
      <c r="AK1571">
        <v>1</v>
      </c>
      <c r="AL1571">
        <v>1</v>
      </c>
      <c r="AM1571">
        <v>1</v>
      </c>
      <c r="AN1571">
        <v>1</v>
      </c>
      <c r="AO1571">
        <v>1</v>
      </c>
      <c r="AP1571">
        <v>1</v>
      </c>
      <c r="AQ1571">
        <v>0.34903977617238219</v>
      </c>
      <c r="AR1571">
        <v>1</v>
      </c>
      <c r="AS1571">
        <v>0.34903977617238219</v>
      </c>
      <c r="AT1571">
        <v>0.94649641995937384</v>
      </c>
      <c r="AU1571">
        <v>0</v>
      </c>
    </row>
    <row r="1572" spans="4:47" x14ac:dyDescent="0.25">
      <c r="D1572" s="8">
        <v>1568</v>
      </c>
      <c r="E1572" s="8">
        <f t="shared" ca="1" si="157"/>
        <v>0.34971496075515274</v>
      </c>
      <c r="F1572" s="21">
        <f t="shared" ca="1" si="158"/>
        <v>143.80055251873227</v>
      </c>
      <c r="H1572" s="8">
        <v>1568</v>
      </c>
      <c r="I1572" s="21">
        <f t="shared" ca="1" si="159"/>
        <v>0.77651924627790636</v>
      </c>
      <c r="J1572" s="21">
        <f t="shared" ca="1" si="160"/>
        <v>42.626854079536031</v>
      </c>
      <c r="R1572" s="1"/>
      <c r="AF1572">
        <v>1562</v>
      </c>
      <c r="AG1572">
        <v>0.87517321029806605</v>
      </c>
      <c r="AH1572">
        <v>0</v>
      </c>
      <c r="AI1572">
        <v>7.9539943096366885E-3</v>
      </c>
      <c r="AJ1572">
        <v>1</v>
      </c>
      <c r="AK1572">
        <v>1</v>
      </c>
      <c r="AL1572">
        <v>1</v>
      </c>
      <c r="AM1572">
        <v>1</v>
      </c>
      <c r="AN1572">
        <v>1</v>
      </c>
      <c r="AO1572">
        <v>1</v>
      </c>
      <c r="AP1572">
        <v>1</v>
      </c>
      <c r="AQ1572">
        <v>1</v>
      </c>
      <c r="AR1572">
        <v>1</v>
      </c>
      <c r="AS1572">
        <v>0</v>
      </c>
      <c r="AT1572">
        <v>0.82842998176120219</v>
      </c>
      <c r="AU1572">
        <v>1</v>
      </c>
    </row>
    <row r="1573" spans="4:47" x14ac:dyDescent="0.25">
      <c r="D1573" s="8">
        <v>1569</v>
      </c>
      <c r="E1573" s="8">
        <f t="shared" ca="1" si="157"/>
        <v>0.45816947208761238</v>
      </c>
      <c r="F1573" s="21">
        <f t="shared" ca="1" si="158"/>
        <v>111.69861258335158</v>
      </c>
      <c r="H1573" s="8">
        <v>1569</v>
      </c>
      <c r="I1573" s="21">
        <f t="shared" ca="1" si="159"/>
        <v>0.7376325016019204</v>
      </c>
      <c r="J1573" s="21">
        <f t="shared" ca="1" si="160"/>
        <v>39.12930251337923</v>
      </c>
      <c r="R1573" s="1"/>
      <c r="AF1573">
        <v>1563</v>
      </c>
      <c r="AG1573">
        <v>0.60210765619136042</v>
      </c>
      <c r="AH1573">
        <v>1</v>
      </c>
      <c r="AI1573">
        <v>0.61120553545474499</v>
      </c>
      <c r="AJ1573">
        <v>0.30808396927920206</v>
      </c>
      <c r="AK1573">
        <v>0.86133172132441915</v>
      </c>
      <c r="AL1573">
        <v>0.94118403614726653</v>
      </c>
      <c r="AM1573">
        <v>1</v>
      </c>
      <c r="AN1573">
        <v>1</v>
      </c>
      <c r="AO1573">
        <v>1</v>
      </c>
      <c r="AP1573">
        <v>0.95949793059422051</v>
      </c>
      <c r="AQ1573">
        <v>0</v>
      </c>
      <c r="AR1573">
        <v>0.70111481845801349</v>
      </c>
      <c r="AS1573">
        <v>0</v>
      </c>
      <c r="AT1573">
        <v>0.74868774708356045</v>
      </c>
      <c r="AU1573">
        <v>1</v>
      </c>
    </row>
    <row r="1574" spans="4:47" x14ac:dyDescent="0.25">
      <c r="D1574" s="8">
        <v>1570</v>
      </c>
      <c r="E1574" s="8">
        <f t="shared" ca="1" si="157"/>
        <v>0.38034084568642279</v>
      </c>
      <c r="F1574" s="21">
        <f t="shared" ca="1" si="158"/>
        <v>133.97329917953854</v>
      </c>
      <c r="H1574" s="8">
        <v>1570</v>
      </c>
      <c r="I1574" s="21">
        <f t="shared" ca="1" si="159"/>
        <v>0.93459048971320358</v>
      </c>
      <c r="J1574" s="21">
        <f t="shared" ca="1" si="160"/>
        <v>63.71978265691407</v>
      </c>
      <c r="R1574" s="1"/>
      <c r="AF1574">
        <v>1564</v>
      </c>
      <c r="AG1574">
        <v>0.46647581940816318</v>
      </c>
      <c r="AH1574">
        <v>1</v>
      </c>
      <c r="AI1574">
        <v>1</v>
      </c>
      <c r="AJ1574">
        <v>1</v>
      </c>
      <c r="AK1574">
        <v>1</v>
      </c>
      <c r="AL1574">
        <v>1</v>
      </c>
      <c r="AM1574">
        <v>0.33524183838768118</v>
      </c>
      <c r="AN1574">
        <v>0.18876832738920535</v>
      </c>
      <c r="AO1574">
        <v>1</v>
      </c>
      <c r="AP1574">
        <v>1</v>
      </c>
      <c r="AQ1574">
        <v>1</v>
      </c>
      <c r="AR1574">
        <v>1</v>
      </c>
      <c r="AS1574">
        <v>0.18876832738920535</v>
      </c>
      <c r="AT1574">
        <v>0.82932894668694945</v>
      </c>
      <c r="AU1574">
        <v>0</v>
      </c>
    </row>
    <row r="1575" spans="4:47" x14ac:dyDescent="0.25">
      <c r="D1575" s="8">
        <v>1571</v>
      </c>
      <c r="E1575" s="8">
        <f t="shared" ca="1" si="157"/>
        <v>0.65754891576731045</v>
      </c>
      <c r="F1575" s="21">
        <f t="shared" ca="1" si="158"/>
        <v>65.857848347985822</v>
      </c>
      <c r="H1575" s="8">
        <v>1571</v>
      </c>
      <c r="I1575" s="21">
        <f t="shared" ca="1" si="159"/>
        <v>0.83509222941371863</v>
      </c>
      <c r="J1575" s="21">
        <f t="shared" ca="1" si="160"/>
        <v>48.642106687935609</v>
      </c>
      <c r="R1575" s="1"/>
      <c r="AF1575">
        <v>1565</v>
      </c>
      <c r="AG1575">
        <v>0.89628335732577979</v>
      </c>
      <c r="AH1575">
        <v>1</v>
      </c>
      <c r="AI1575">
        <v>1</v>
      </c>
      <c r="AJ1575">
        <v>1</v>
      </c>
      <c r="AK1575">
        <v>1</v>
      </c>
      <c r="AL1575">
        <v>0.87168708987640764</v>
      </c>
      <c r="AM1575">
        <v>1</v>
      </c>
      <c r="AN1575">
        <v>1</v>
      </c>
      <c r="AO1575">
        <v>1</v>
      </c>
      <c r="AP1575">
        <v>0.84495743800747025</v>
      </c>
      <c r="AQ1575">
        <v>0.88993013370806395</v>
      </c>
      <c r="AR1575">
        <v>1</v>
      </c>
      <c r="AS1575">
        <v>0.84495743800747025</v>
      </c>
      <c r="AT1575">
        <v>0.95843008592565726</v>
      </c>
      <c r="AU1575">
        <v>0</v>
      </c>
    </row>
    <row r="1576" spans="4:47" x14ac:dyDescent="0.25">
      <c r="D1576" s="8">
        <v>1572</v>
      </c>
      <c r="E1576" s="8">
        <f t="shared" ca="1" si="157"/>
        <v>0.76933351998398047</v>
      </c>
      <c r="F1576" s="21">
        <f t="shared" ca="1" si="158"/>
        <v>44.197171362590538</v>
      </c>
      <c r="H1576" s="8">
        <v>1572</v>
      </c>
      <c r="I1576" s="21">
        <f t="shared" ca="1" si="159"/>
        <v>0.83094082315465723</v>
      </c>
      <c r="J1576" s="21">
        <f t="shared" ca="1" si="160"/>
        <v>48.175612184946637</v>
      </c>
      <c r="R1576" s="1"/>
      <c r="AF1576">
        <v>1566</v>
      </c>
      <c r="AG1576">
        <v>0.59069779397536726</v>
      </c>
      <c r="AH1576">
        <v>1</v>
      </c>
      <c r="AI1576">
        <v>1</v>
      </c>
      <c r="AJ1576">
        <v>1</v>
      </c>
      <c r="AK1576">
        <v>1</v>
      </c>
      <c r="AL1576">
        <v>1</v>
      </c>
      <c r="AM1576">
        <v>1</v>
      </c>
      <c r="AN1576">
        <v>0.78472734431124991</v>
      </c>
      <c r="AO1576">
        <v>1</v>
      </c>
      <c r="AP1576">
        <v>0.80803680776209086</v>
      </c>
      <c r="AQ1576">
        <v>0</v>
      </c>
      <c r="AR1576">
        <v>0</v>
      </c>
      <c r="AS1576">
        <v>0</v>
      </c>
      <c r="AT1576">
        <v>0.76352690500687659</v>
      </c>
      <c r="AU1576">
        <v>2</v>
      </c>
    </row>
    <row r="1577" spans="4:47" x14ac:dyDescent="0.25">
      <c r="D1577" s="8">
        <v>1573</v>
      </c>
      <c r="E1577" s="8">
        <f t="shared" ca="1" si="157"/>
        <v>0.29228661850375637</v>
      </c>
      <c r="F1577" s="21">
        <f t="shared" ca="1" si="158"/>
        <v>164.41925799807458</v>
      </c>
      <c r="H1577" s="8">
        <v>1573</v>
      </c>
      <c r="I1577" s="21">
        <f t="shared" ca="1" si="159"/>
        <v>0.59985074771828606</v>
      </c>
      <c r="J1577" s="21">
        <f t="shared" ca="1" si="160"/>
        <v>28.360551497483613</v>
      </c>
      <c r="R1577" s="1"/>
      <c r="AF1577">
        <v>1567</v>
      </c>
      <c r="AG1577">
        <v>0.53036414848118574</v>
      </c>
      <c r="AH1577">
        <v>4.0987390367393219E-2</v>
      </c>
      <c r="AI1577">
        <v>1</v>
      </c>
      <c r="AJ1577">
        <v>1</v>
      </c>
      <c r="AK1577">
        <v>1</v>
      </c>
      <c r="AL1577">
        <v>1</v>
      </c>
      <c r="AM1577">
        <v>1</v>
      </c>
      <c r="AN1577">
        <v>1</v>
      </c>
      <c r="AO1577">
        <v>1</v>
      </c>
      <c r="AP1577">
        <v>1</v>
      </c>
      <c r="AQ1577">
        <v>1</v>
      </c>
      <c r="AR1577">
        <v>1</v>
      </c>
      <c r="AS1577">
        <v>4.0987390367393219E-2</v>
      </c>
      <c r="AT1577">
        <v>0.8865450288580925</v>
      </c>
      <c r="AU1577">
        <v>0</v>
      </c>
    </row>
    <row r="1578" spans="4:47" x14ac:dyDescent="0.25">
      <c r="D1578" s="8">
        <v>1574</v>
      </c>
      <c r="E1578" s="8">
        <f t="shared" ca="1" si="157"/>
        <v>0.73233113246437553</v>
      </c>
      <c r="F1578" s="21">
        <f t="shared" ca="1" si="158"/>
        <v>51.165946668743686</v>
      </c>
      <c r="H1578" s="8">
        <v>1574</v>
      </c>
      <c r="I1578" s="21">
        <f t="shared" ca="1" si="159"/>
        <v>0.25595726954373876</v>
      </c>
      <c r="J1578" s="21">
        <f t="shared" ca="1" si="160"/>
        <v>2.814247825121388</v>
      </c>
      <c r="R1578" s="1"/>
      <c r="AF1578">
        <v>1568</v>
      </c>
      <c r="AG1578">
        <v>0</v>
      </c>
      <c r="AH1578">
        <v>0.63660665375963232</v>
      </c>
      <c r="AI1578">
        <v>0.31601641803600583</v>
      </c>
      <c r="AJ1578">
        <v>0.32934091070443777</v>
      </c>
      <c r="AK1578">
        <v>0.3917365572574894</v>
      </c>
      <c r="AL1578">
        <v>0</v>
      </c>
      <c r="AM1578">
        <v>0.92922285359494594</v>
      </c>
      <c r="AN1578">
        <v>1</v>
      </c>
      <c r="AO1578">
        <v>0.41781274843281913</v>
      </c>
      <c r="AP1578">
        <v>0.77513445665540681</v>
      </c>
      <c r="AQ1578">
        <v>1</v>
      </c>
      <c r="AR1578">
        <v>1</v>
      </c>
      <c r="AS1578">
        <v>0</v>
      </c>
      <c r="AT1578">
        <v>0.56716442446916904</v>
      </c>
      <c r="AU1578">
        <v>2</v>
      </c>
    </row>
    <row r="1579" spans="4:47" x14ac:dyDescent="0.25">
      <c r="D1579" s="8">
        <v>1575</v>
      </c>
      <c r="E1579" s="8">
        <f t="shared" ca="1" si="157"/>
        <v>0.37146967852637924</v>
      </c>
      <c r="F1579" s="21">
        <f t="shared" ca="1" si="158"/>
        <v>136.74850754563937</v>
      </c>
      <c r="H1579" s="8">
        <v>1575</v>
      </c>
      <c r="I1579" s="21">
        <f t="shared" ca="1" si="159"/>
        <v>0.83830036270090524</v>
      </c>
      <c r="J1579" s="21">
        <f t="shared" ca="1" si="160"/>
        <v>49.007838485595883</v>
      </c>
      <c r="R1579" s="1"/>
      <c r="AF1579">
        <v>1569</v>
      </c>
      <c r="AG1579">
        <v>0.88363294055025399</v>
      </c>
      <c r="AH1579">
        <v>1</v>
      </c>
      <c r="AI1579">
        <v>1</v>
      </c>
      <c r="AJ1579">
        <v>1</v>
      </c>
      <c r="AK1579">
        <v>0.35218322796408169</v>
      </c>
      <c r="AL1579">
        <v>0</v>
      </c>
      <c r="AM1579">
        <v>0.77769326062750022</v>
      </c>
      <c r="AN1579">
        <v>0.77351790772245876</v>
      </c>
      <c r="AO1579">
        <v>1</v>
      </c>
      <c r="AP1579">
        <v>1</v>
      </c>
      <c r="AQ1579">
        <v>1</v>
      </c>
      <c r="AR1579">
        <v>1</v>
      </c>
      <c r="AS1579">
        <v>0</v>
      </c>
      <c r="AT1579">
        <v>0.81478862313094014</v>
      </c>
      <c r="AU1579">
        <v>1</v>
      </c>
    </row>
    <row r="1580" spans="4:47" x14ac:dyDescent="0.25">
      <c r="D1580" s="8">
        <v>1576</v>
      </c>
      <c r="E1580" s="8">
        <f t="shared" ca="1" si="157"/>
        <v>0.75843833799016058</v>
      </c>
      <c r="F1580" s="21">
        <f t="shared" ca="1" si="158"/>
        <v>46.232406957356723</v>
      </c>
      <c r="H1580" s="8">
        <v>1576</v>
      </c>
      <c r="I1580" s="21">
        <f t="shared" ca="1" si="159"/>
        <v>5.4143802879573544E-2</v>
      </c>
      <c r="J1580" s="21">
        <f t="shared" ca="1" si="160"/>
        <v>23.891786635536796</v>
      </c>
      <c r="R1580" s="1"/>
      <c r="AF1580">
        <v>1570</v>
      </c>
      <c r="AG1580">
        <v>0.56480690200471384</v>
      </c>
      <c r="AH1580">
        <v>1</v>
      </c>
      <c r="AI1580">
        <v>1</v>
      </c>
      <c r="AJ1580">
        <v>1</v>
      </c>
      <c r="AK1580">
        <v>1</v>
      </c>
      <c r="AL1580">
        <v>0.1079347905642256</v>
      </c>
      <c r="AM1580">
        <v>0.37297874658848273</v>
      </c>
      <c r="AN1580">
        <v>1</v>
      </c>
      <c r="AO1580">
        <v>1</v>
      </c>
      <c r="AP1580">
        <v>1</v>
      </c>
      <c r="AQ1580">
        <v>1</v>
      </c>
      <c r="AR1580">
        <v>0.23106300920499639</v>
      </c>
      <c r="AS1580">
        <v>0.1079347905642256</v>
      </c>
      <c r="AT1580">
        <v>0.77115712906485134</v>
      </c>
      <c r="AU1580">
        <v>0</v>
      </c>
    </row>
    <row r="1581" spans="4:47" x14ac:dyDescent="0.25">
      <c r="D1581" s="8">
        <v>1577</v>
      </c>
      <c r="E1581" s="8">
        <f t="shared" ca="1" si="157"/>
        <v>0.68636547671223613</v>
      </c>
      <c r="F1581" s="21">
        <f t="shared" ca="1" si="158"/>
        <v>60.084844766578207</v>
      </c>
      <c r="H1581" s="8">
        <v>1577</v>
      </c>
      <c r="I1581" s="21">
        <f t="shared" ca="1" si="159"/>
        <v>0.87544131666418112</v>
      </c>
      <c r="J1581" s="21">
        <f t="shared" ca="1" si="160"/>
        <v>53.645854185849466</v>
      </c>
      <c r="R1581" s="1"/>
      <c r="AF1581">
        <v>1571</v>
      </c>
      <c r="AG1581">
        <v>0.81681575587267174</v>
      </c>
      <c r="AH1581">
        <v>0</v>
      </c>
      <c r="AI1581">
        <v>0.90770268574898738</v>
      </c>
      <c r="AJ1581">
        <v>1</v>
      </c>
      <c r="AK1581">
        <v>1</v>
      </c>
      <c r="AL1581">
        <v>1</v>
      </c>
      <c r="AM1581">
        <v>0.61479775139859183</v>
      </c>
      <c r="AN1581">
        <v>0</v>
      </c>
      <c r="AO1581">
        <v>0.8214191206786684</v>
      </c>
      <c r="AP1581">
        <v>1</v>
      </c>
      <c r="AQ1581">
        <v>1</v>
      </c>
      <c r="AR1581">
        <v>1</v>
      </c>
      <c r="AS1581">
        <v>0</v>
      </c>
      <c r="AT1581">
        <v>0.76756541261366529</v>
      </c>
      <c r="AU1581">
        <v>2</v>
      </c>
    </row>
    <row r="1582" spans="4:47" x14ac:dyDescent="0.25">
      <c r="D1582" s="8">
        <v>1578</v>
      </c>
      <c r="E1582" s="8">
        <f t="shared" ca="1" si="157"/>
        <v>0.39006697168431181</v>
      </c>
      <c r="F1582" s="21">
        <f t="shared" ca="1" si="158"/>
        <v>130.99277728435715</v>
      </c>
      <c r="H1582" s="8">
        <v>1578</v>
      </c>
      <c r="I1582" s="21">
        <f t="shared" ca="1" si="159"/>
        <v>0.71554772671289923</v>
      </c>
      <c r="J1582" s="21">
        <f t="shared" ca="1" si="160"/>
        <v>37.262901427652899</v>
      </c>
      <c r="R1582" s="1"/>
      <c r="AF1582">
        <v>1572</v>
      </c>
      <c r="AG1582">
        <v>1</v>
      </c>
      <c r="AH1582">
        <v>1</v>
      </c>
      <c r="AI1582">
        <v>1</v>
      </c>
      <c r="AJ1582">
        <v>0.94821849461416907</v>
      </c>
      <c r="AK1582">
        <v>1</v>
      </c>
      <c r="AL1582">
        <v>1</v>
      </c>
      <c r="AM1582">
        <v>1</v>
      </c>
      <c r="AN1582">
        <v>1</v>
      </c>
      <c r="AO1582">
        <v>1</v>
      </c>
      <c r="AP1582">
        <v>1</v>
      </c>
      <c r="AQ1582">
        <v>1</v>
      </c>
      <c r="AR1582">
        <v>1</v>
      </c>
      <c r="AS1582">
        <v>0.94821849461416907</v>
      </c>
      <c r="AT1582">
        <v>0.99574398585869883</v>
      </c>
      <c r="AU1582">
        <v>0</v>
      </c>
    </row>
    <row r="1583" spans="4:47" x14ac:dyDescent="0.25">
      <c r="D1583" s="8">
        <v>1579</v>
      </c>
      <c r="E1583" s="8">
        <f t="shared" ca="1" si="157"/>
        <v>0.69871455052061016</v>
      </c>
      <c r="F1583" s="21">
        <f t="shared" ca="1" si="158"/>
        <v>57.656120440090469</v>
      </c>
      <c r="H1583" s="8">
        <v>1579</v>
      </c>
      <c r="I1583" s="21">
        <f t="shared" ca="1" si="159"/>
        <v>0.30085167076026897</v>
      </c>
      <c r="J1583" s="21">
        <f t="shared" ca="1" si="160"/>
        <v>6.578277155428955</v>
      </c>
      <c r="R1583" s="1"/>
      <c r="AF1583">
        <v>1573</v>
      </c>
      <c r="AG1583">
        <v>1</v>
      </c>
      <c r="AH1583">
        <v>1</v>
      </c>
      <c r="AI1583">
        <v>0.85275610665637702</v>
      </c>
      <c r="AJ1583">
        <v>0.37391852303723377</v>
      </c>
      <c r="AK1583">
        <v>0</v>
      </c>
      <c r="AL1583">
        <v>0.28425058350039761</v>
      </c>
      <c r="AM1583">
        <v>9.938879581938137E-2</v>
      </c>
      <c r="AN1583">
        <v>0.46462720719535999</v>
      </c>
      <c r="AO1583">
        <v>1</v>
      </c>
      <c r="AP1583">
        <v>1</v>
      </c>
      <c r="AQ1583">
        <v>1</v>
      </c>
      <c r="AR1583">
        <v>0.1630536299116718</v>
      </c>
      <c r="AS1583">
        <v>0</v>
      </c>
      <c r="AT1583">
        <v>0.59923197567998754</v>
      </c>
      <c r="AU1583">
        <v>1</v>
      </c>
    </row>
    <row r="1584" spans="4:47" x14ac:dyDescent="0.25">
      <c r="D1584" s="8">
        <v>1580</v>
      </c>
      <c r="E1584" s="8">
        <f t="shared" ca="1" si="157"/>
        <v>0.33184395930224519</v>
      </c>
      <c r="F1584" s="21">
        <f t="shared" ca="1" si="158"/>
        <v>149.88069512228276</v>
      </c>
      <c r="H1584" s="8">
        <v>1580</v>
      </c>
      <c r="I1584" s="21">
        <f t="shared" ca="1" si="159"/>
        <v>0.69408418323482113</v>
      </c>
      <c r="J1584" s="21">
        <f t="shared" ca="1" si="160"/>
        <v>35.514364813122313</v>
      </c>
      <c r="R1584" s="1"/>
      <c r="AF1584">
        <v>1574</v>
      </c>
      <c r="AG1584">
        <v>0.20644146986512257</v>
      </c>
      <c r="AH1584">
        <v>0.54047774777141711</v>
      </c>
      <c r="AI1584">
        <v>1</v>
      </c>
      <c r="AJ1584">
        <v>1</v>
      </c>
      <c r="AK1584">
        <v>1</v>
      </c>
      <c r="AL1584">
        <v>0.37328616249991076</v>
      </c>
      <c r="AM1584">
        <v>0.21618862742405093</v>
      </c>
      <c r="AN1584">
        <v>1</v>
      </c>
      <c r="AO1584">
        <v>1</v>
      </c>
      <c r="AP1584">
        <v>1</v>
      </c>
      <c r="AQ1584">
        <v>1</v>
      </c>
      <c r="AR1584">
        <v>1</v>
      </c>
      <c r="AS1584">
        <v>0.20644146986512257</v>
      </c>
      <c r="AT1584">
        <v>0.77926984884537365</v>
      </c>
      <c r="AU1584">
        <v>0</v>
      </c>
    </row>
    <row r="1585" spans="4:47" x14ac:dyDescent="0.25">
      <c r="D1585" s="8">
        <v>1581</v>
      </c>
      <c r="E1585" s="8">
        <f t="shared" ca="1" si="157"/>
        <v>0.26371767490370701</v>
      </c>
      <c r="F1585" s="21">
        <f t="shared" ca="1" si="158"/>
        <v>176.03509750949826</v>
      </c>
      <c r="H1585" s="8">
        <v>1581</v>
      </c>
      <c r="I1585" s="21">
        <f t="shared" ca="1" si="159"/>
        <v>0.72153709699314739</v>
      </c>
      <c r="J1585" s="21">
        <f t="shared" ca="1" si="160"/>
        <v>37.761792700927074</v>
      </c>
      <c r="R1585" s="1"/>
      <c r="AF1585">
        <v>1575</v>
      </c>
      <c r="AG1585">
        <v>0.92549396289424268</v>
      </c>
      <c r="AH1585">
        <v>8.4098887455703722E-2</v>
      </c>
      <c r="AI1585">
        <v>0.47650724658254356</v>
      </c>
      <c r="AJ1585">
        <v>0.32606768191011121</v>
      </c>
      <c r="AK1585">
        <v>1</v>
      </c>
      <c r="AL1585">
        <v>1</v>
      </c>
      <c r="AM1585">
        <v>1</v>
      </c>
      <c r="AN1585">
        <v>1</v>
      </c>
      <c r="AO1585">
        <v>1</v>
      </c>
      <c r="AP1585">
        <v>1</v>
      </c>
      <c r="AQ1585">
        <v>1</v>
      </c>
      <c r="AR1585">
        <v>1</v>
      </c>
      <c r="AS1585">
        <v>8.4098887455703722E-2</v>
      </c>
      <c r="AT1585">
        <v>0.82355845698587238</v>
      </c>
      <c r="AU1585">
        <v>0</v>
      </c>
    </row>
    <row r="1586" spans="4:47" x14ac:dyDescent="0.25">
      <c r="D1586" s="8">
        <v>1582</v>
      </c>
      <c r="E1586" s="8">
        <f t="shared" ca="1" si="157"/>
        <v>0.21572180153126663</v>
      </c>
      <c r="F1586" s="21">
        <f t="shared" ca="1" si="158"/>
        <v>198.34640850766195</v>
      </c>
      <c r="H1586" s="8">
        <v>1582</v>
      </c>
      <c r="I1586" s="21">
        <f t="shared" ca="1" si="159"/>
        <v>0.70547291985722016</v>
      </c>
      <c r="J1586" s="21">
        <f t="shared" ca="1" si="160"/>
        <v>36.434846714894896</v>
      </c>
      <c r="R1586" s="1"/>
      <c r="AF1586">
        <v>1576</v>
      </c>
      <c r="AG1586">
        <v>0.99800039232532956</v>
      </c>
      <c r="AH1586">
        <v>0.9301729617483423</v>
      </c>
      <c r="AI1586">
        <v>1</v>
      </c>
      <c r="AJ1586">
        <v>1</v>
      </c>
      <c r="AK1586">
        <v>1</v>
      </c>
      <c r="AL1586">
        <v>9.5787790843072193E-2</v>
      </c>
      <c r="AM1586">
        <v>4.5179955729831668E-2</v>
      </c>
      <c r="AN1586">
        <v>0.78223381616736598</v>
      </c>
      <c r="AO1586">
        <v>1</v>
      </c>
      <c r="AP1586">
        <v>1</v>
      </c>
      <c r="AQ1586">
        <v>1</v>
      </c>
      <c r="AR1586">
        <v>0.9472088703884266</v>
      </c>
      <c r="AS1586">
        <v>4.5179955729831668E-2</v>
      </c>
      <c r="AT1586">
        <v>0.81608161843064475</v>
      </c>
      <c r="AU1586">
        <v>0</v>
      </c>
    </row>
    <row r="1587" spans="4:47" x14ac:dyDescent="0.25">
      <c r="D1587" s="8">
        <v>1583</v>
      </c>
      <c r="E1587" s="8">
        <f t="shared" ca="1" si="157"/>
        <v>0.37486600717960528</v>
      </c>
      <c r="F1587" s="21">
        <f t="shared" ca="1" si="158"/>
        <v>135.6794545857579</v>
      </c>
      <c r="H1587" s="8">
        <v>1583</v>
      </c>
      <c r="I1587" s="21">
        <f t="shared" ca="1" si="159"/>
        <v>0.97041339672402682</v>
      </c>
      <c r="J1587" s="21">
        <f t="shared" ca="1" si="160"/>
        <v>74.28956079633133</v>
      </c>
      <c r="R1587" s="1"/>
      <c r="AF1587">
        <v>1577</v>
      </c>
      <c r="AG1587">
        <v>0.83799797036748891</v>
      </c>
      <c r="AH1587">
        <v>1</v>
      </c>
      <c r="AI1587">
        <v>1</v>
      </c>
      <c r="AJ1587">
        <v>1</v>
      </c>
      <c r="AK1587">
        <v>1</v>
      </c>
      <c r="AL1587">
        <v>1</v>
      </c>
      <c r="AM1587">
        <v>0.91391531643415458</v>
      </c>
      <c r="AN1587">
        <v>0.90000322844101788</v>
      </c>
      <c r="AO1587">
        <v>1</v>
      </c>
      <c r="AP1587">
        <v>1</v>
      </c>
      <c r="AQ1587">
        <v>1</v>
      </c>
      <c r="AR1587">
        <v>1</v>
      </c>
      <c r="AS1587">
        <v>0.83799797036748891</v>
      </c>
      <c r="AT1587">
        <v>0.97043674513019862</v>
      </c>
      <c r="AU1587">
        <v>0</v>
      </c>
    </row>
    <row r="1588" spans="4:47" x14ac:dyDescent="0.25">
      <c r="D1588" s="8">
        <v>1584</v>
      </c>
      <c r="E1588" s="8">
        <f t="shared" ca="1" si="157"/>
        <v>0.57774400224206179</v>
      </c>
      <c r="F1588" s="21">
        <f t="shared" ca="1" si="158"/>
        <v>82.775897532334852</v>
      </c>
      <c r="H1588" s="8">
        <v>1584</v>
      </c>
      <c r="I1588" s="21">
        <f t="shared" ca="1" si="159"/>
        <v>0.58496820910489356</v>
      </c>
      <c r="J1588" s="21">
        <f t="shared" ca="1" si="160"/>
        <v>27.282818992871047</v>
      </c>
      <c r="R1588" s="1"/>
      <c r="AF1588">
        <v>1578</v>
      </c>
      <c r="AG1588">
        <v>1</v>
      </c>
      <c r="AH1588">
        <v>1</v>
      </c>
      <c r="AI1588">
        <v>0.74880561393905321</v>
      </c>
      <c r="AJ1588">
        <v>0.87179218476861331</v>
      </c>
      <c r="AK1588">
        <v>1</v>
      </c>
      <c r="AL1588">
        <v>1</v>
      </c>
      <c r="AM1588">
        <v>1</v>
      </c>
      <c r="AN1588">
        <v>0.36404646684522668</v>
      </c>
      <c r="AO1588">
        <v>0.92266373326832152</v>
      </c>
      <c r="AP1588">
        <v>1</v>
      </c>
      <c r="AQ1588">
        <v>8.8446458519562537E-2</v>
      </c>
      <c r="AR1588">
        <v>0.6633173241235425</v>
      </c>
      <c r="AS1588">
        <v>8.8446458519562537E-2</v>
      </c>
      <c r="AT1588">
        <v>0.80424198040777373</v>
      </c>
      <c r="AU1588">
        <v>0</v>
      </c>
    </row>
    <row r="1589" spans="4:47" x14ac:dyDescent="0.25">
      <c r="D1589" s="8">
        <v>1585</v>
      </c>
      <c r="E1589" s="8">
        <f t="shared" ca="1" si="157"/>
        <v>0.50354369573777913</v>
      </c>
      <c r="F1589" s="21">
        <f t="shared" ca="1" si="158"/>
        <v>100.10209098308867</v>
      </c>
      <c r="H1589" s="8">
        <v>1585</v>
      </c>
      <c r="I1589" s="21">
        <f t="shared" ca="1" si="159"/>
        <v>0.43377914720106769</v>
      </c>
      <c r="J1589" s="21">
        <f t="shared" ca="1" si="160"/>
        <v>16.5624714376547</v>
      </c>
      <c r="R1589" s="1"/>
      <c r="AF1589">
        <v>1579</v>
      </c>
      <c r="AG1589">
        <v>1</v>
      </c>
      <c r="AH1589">
        <v>0.62593678178096268</v>
      </c>
      <c r="AI1589">
        <v>0.68507927145424952</v>
      </c>
      <c r="AJ1589">
        <v>1</v>
      </c>
      <c r="AK1589">
        <v>0.95174158905724804</v>
      </c>
      <c r="AL1589">
        <v>0.89515145728582868</v>
      </c>
      <c r="AM1589">
        <v>1</v>
      </c>
      <c r="AN1589">
        <v>1</v>
      </c>
      <c r="AO1589">
        <v>1</v>
      </c>
      <c r="AP1589">
        <v>1</v>
      </c>
      <c r="AQ1589">
        <v>1</v>
      </c>
      <c r="AR1589">
        <v>1</v>
      </c>
      <c r="AS1589">
        <v>0.62593678178096268</v>
      </c>
      <c r="AT1589">
        <v>0.93184169940903627</v>
      </c>
      <c r="AU1589">
        <v>0</v>
      </c>
    </row>
    <row r="1590" spans="4:47" x14ac:dyDescent="0.25">
      <c r="D1590" s="8">
        <v>1586</v>
      </c>
      <c r="E1590" s="8">
        <f t="shared" ca="1" si="157"/>
        <v>0.6381843913363684</v>
      </c>
      <c r="F1590" s="21">
        <f t="shared" ca="1" si="158"/>
        <v>69.828528533374978</v>
      </c>
      <c r="H1590" s="8">
        <v>1586</v>
      </c>
      <c r="I1590" s="21">
        <f t="shared" ca="1" si="159"/>
        <v>0.85673224856315278</v>
      </c>
      <c r="J1590" s="21">
        <f t="shared" ca="1" si="160"/>
        <v>51.207560872402496</v>
      </c>
      <c r="R1590" s="1"/>
      <c r="AF1590">
        <v>1580</v>
      </c>
      <c r="AG1590">
        <v>0.90932275589288869</v>
      </c>
      <c r="AH1590">
        <v>0</v>
      </c>
      <c r="AI1590">
        <v>0.9904804618434413</v>
      </c>
      <c r="AJ1590">
        <v>0.29139651555500073</v>
      </c>
      <c r="AK1590">
        <v>0.39351278360798814</v>
      </c>
      <c r="AL1590">
        <v>1</v>
      </c>
      <c r="AM1590">
        <v>0.55335534554638621</v>
      </c>
      <c r="AN1590">
        <v>0.8811867286292967</v>
      </c>
      <c r="AO1590">
        <v>0</v>
      </c>
      <c r="AP1590">
        <v>0.27584003712352922</v>
      </c>
      <c r="AQ1590">
        <v>1</v>
      </c>
      <c r="AR1590">
        <v>1</v>
      </c>
      <c r="AS1590">
        <v>0</v>
      </c>
      <c r="AT1590">
        <v>0.61330558070849173</v>
      </c>
      <c r="AU1590">
        <v>2</v>
      </c>
    </row>
    <row r="1591" spans="4:47" x14ac:dyDescent="0.25">
      <c r="D1591" s="8">
        <v>1587</v>
      </c>
      <c r="E1591" s="8">
        <f t="shared" ca="1" si="157"/>
        <v>0.36592435422601033</v>
      </c>
      <c r="F1591" s="21">
        <f t="shared" ca="1" si="158"/>
        <v>138.51196059466079</v>
      </c>
      <c r="H1591" s="8">
        <v>1587</v>
      </c>
      <c r="I1591" s="21">
        <f t="shared" ca="1" si="159"/>
        <v>0.88731920108003703</v>
      </c>
      <c r="J1591" s="21">
        <f t="shared" ca="1" si="160"/>
        <v>55.329548759125707</v>
      </c>
      <c r="R1591" s="1"/>
      <c r="AF1591">
        <v>1581</v>
      </c>
      <c r="AG1591">
        <v>1</v>
      </c>
      <c r="AH1591">
        <v>1</v>
      </c>
      <c r="AI1591">
        <v>1</v>
      </c>
      <c r="AJ1591">
        <v>1</v>
      </c>
      <c r="AK1591">
        <v>1</v>
      </c>
      <c r="AL1591">
        <v>1</v>
      </c>
      <c r="AM1591">
        <v>1</v>
      </c>
      <c r="AN1591">
        <v>1</v>
      </c>
      <c r="AO1591">
        <v>1</v>
      </c>
      <c r="AP1591">
        <v>1</v>
      </c>
      <c r="AQ1591">
        <v>1</v>
      </c>
      <c r="AR1591">
        <v>0.58931852450322986</v>
      </c>
      <c r="AS1591">
        <v>0.58931852450322986</v>
      </c>
      <c r="AT1591">
        <v>0.96512020345095928</v>
      </c>
      <c r="AU1591">
        <v>0</v>
      </c>
    </row>
    <row r="1592" spans="4:47" x14ac:dyDescent="0.25">
      <c r="D1592" s="8">
        <v>1588</v>
      </c>
      <c r="E1592" s="8">
        <f t="shared" ca="1" si="157"/>
        <v>0.59434467740502583</v>
      </c>
      <c r="F1592" s="21">
        <f t="shared" ca="1" si="158"/>
        <v>79.128400169799662</v>
      </c>
      <c r="H1592" s="8">
        <v>1588</v>
      </c>
      <c r="I1592" s="21">
        <f t="shared" ca="1" si="159"/>
        <v>0.92562182228194989</v>
      </c>
      <c r="J1592" s="21">
        <f t="shared" ca="1" si="160"/>
        <v>61.838095108211327</v>
      </c>
      <c r="R1592" s="1"/>
      <c r="AF1592">
        <v>1582</v>
      </c>
      <c r="AG1592">
        <v>0.96456153558932367</v>
      </c>
      <c r="AH1592">
        <v>0.76483675183927902</v>
      </c>
      <c r="AI1592">
        <v>0.86739771179606084</v>
      </c>
      <c r="AJ1592">
        <v>0.63176057192055546</v>
      </c>
      <c r="AK1592">
        <v>1</v>
      </c>
      <c r="AL1592">
        <v>1</v>
      </c>
      <c r="AM1592">
        <v>1</v>
      </c>
      <c r="AN1592">
        <v>1</v>
      </c>
      <c r="AO1592">
        <v>1</v>
      </c>
      <c r="AP1592">
        <v>1</v>
      </c>
      <c r="AQ1592">
        <v>0.56504126649306274</v>
      </c>
      <c r="AR1592">
        <v>0.51780353305202298</v>
      </c>
      <c r="AS1592">
        <v>0.51780353305202298</v>
      </c>
      <c r="AT1592">
        <v>0.86071816547251501</v>
      </c>
      <c r="AU1592">
        <v>0</v>
      </c>
    </row>
    <row r="1593" spans="4:47" x14ac:dyDescent="0.25">
      <c r="D1593" s="8">
        <v>1589</v>
      </c>
      <c r="E1593" s="8">
        <f t="shared" ca="1" si="157"/>
        <v>0.92417820806650697</v>
      </c>
      <c r="F1593" s="21">
        <f t="shared" ca="1" si="158"/>
        <v>15.914240472275104</v>
      </c>
      <c r="H1593" s="8">
        <v>1589</v>
      </c>
      <c r="I1593" s="21">
        <f t="shared" ca="1" si="159"/>
        <v>0.92989447194636421</v>
      </c>
      <c r="J1593" s="21">
        <f t="shared" ca="1" si="160"/>
        <v>62.711375667699087</v>
      </c>
      <c r="R1593" s="1"/>
      <c r="AF1593">
        <v>1583</v>
      </c>
      <c r="AG1593">
        <v>1</v>
      </c>
      <c r="AH1593">
        <v>1</v>
      </c>
      <c r="AI1593">
        <v>1</v>
      </c>
      <c r="AJ1593">
        <v>0.82411996169127333</v>
      </c>
      <c r="AK1593">
        <v>0</v>
      </c>
      <c r="AL1593">
        <v>6.2443017492235714E-2</v>
      </c>
      <c r="AM1593">
        <v>0.72809574641277941</v>
      </c>
      <c r="AN1593">
        <v>0.65428422247256801</v>
      </c>
      <c r="AO1593">
        <v>0.88099567736765794</v>
      </c>
      <c r="AP1593">
        <v>1</v>
      </c>
      <c r="AQ1593">
        <v>1</v>
      </c>
      <c r="AR1593">
        <v>0.98152329130595806</v>
      </c>
      <c r="AS1593">
        <v>0</v>
      </c>
      <c r="AT1593">
        <v>0.75974728976017936</v>
      </c>
      <c r="AU1593">
        <v>1</v>
      </c>
    </row>
    <row r="1594" spans="4:47" x14ac:dyDescent="0.25">
      <c r="D1594" s="8">
        <v>1590</v>
      </c>
      <c r="E1594" s="8">
        <f t="shared" ca="1" si="157"/>
        <v>0.77050301836922952</v>
      </c>
      <c r="F1594" s="21">
        <f t="shared" ca="1" si="158"/>
        <v>43.979458319377244</v>
      </c>
      <c r="H1594" s="8">
        <v>1590</v>
      </c>
      <c r="I1594" s="21">
        <f t="shared" ca="1" si="159"/>
        <v>0.45981947064150563</v>
      </c>
      <c r="J1594" s="21">
        <f t="shared" ca="1" si="160"/>
        <v>18.414093610184544</v>
      </c>
      <c r="R1594" s="1"/>
      <c r="AF1594">
        <v>1584</v>
      </c>
      <c r="AG1594">
        <v>1</v>
      </c>
      <c r="AH1594">
        <v>1</v>
      </c>
      <c r="AI1594">
        <v>1</v>
      </c>
      <c r="AJ1594">
        <v>1</v>
      </c>
      <c r="AK1594">
        <v>1</v>
      </c>
      <c r="AL1594">
        <v>1</v>
      </c>
      <c r="AM1594">
        <v>1</v>
      </c>
      <c r="AN1594">
        <v>1</v>
      </c>
      <c r="AO1594">
        <v>1</v>
      </c>
      <c r="AP1594">
        <v>1</v>
      </c>
      <c r="AQ1594">
        <v>1</v>
      </c>
      <c r="AR1594">
        <v>1</v>
      </c>
      <c r="AS1594">
        <v>1</v>
      </c>
      <c r="AT1594">
        <v>1</v>
      </c>
      <c r="AU1594">
        <v>0</v>
      </c>
    </row>
    <row r="1595" spans="4:47" x14ac:dyDescent="0.25">
      <c r="D1595" s="8">
        <v>1591</v>
      </c>
      <c r="E1595" s="8">
        <f t="shared" ca="1" si="157"/>
        <v>0.56086466895081999</v>
      </c>
      <c r="F1595" s="21">
        <f t="shared" ca="1" si="158"/>
        <v>86.563571731316259</v>
      </c>
      <c r="H1595" s="8">
        <v>1591</v>
      </c>
      <c r="I1595" s="21">
        <f t="shared" ca="1" si="159"/>
        <v>0.98277120656572925</v>
      </c>
      <c r="J1595" s="21">
        <f t="shared" ca="1" si="160"/>
        <v>80.692060753108393</v>
      </c>
      <c r="R1595" s="1"/>
      <c r="AF1595">
        <v>1585</v>
      </c>
      <c r="AG1595">
        <v>1</v>
      </c>
      <c r="AH1595">
        <v>1</v>
      </c>
      <c r="AI1595">
        <v>1</v>
      </c>
      <c r="AJ1595">
        <v>1</v>
      </c>
      <c r="AK1595">
        <v>0.94845688452492583</v>
      </c>
      <c r="AL1595">
        <v>1</v>
      </c>
      <c r="AM1595">
        <v>0.48628742310815609</v>
      </c>
      <c r="AN1595">
        <v>0.34036766861742851</v>
      </c>
      <c r="AO1595">
        <v>0</v>
      </c>
      <c r="AP1595">
        <v>0.9442114755912635</v>
      </c>
      <c r="AQ1595">
        <v>1</v>
      </c>
      <c r="AR1595">
        <v>0.57512340940100393</v>
      </c>
      <c r="AS1595">
        <v>0</v>
      </c>
      <c r="AT1595">
        <v>0.77295302109185238</v>
      </c>
      <c r="AU1595">
        <v>1</v>
      </c>
    </row>
    <row r="1596" spans="4:47" x14ac:dyDescent="0.25">
      <c r="D1596" s="8">
        <v>1592</v>
      </c>
      <c r="E1596" s="8">
        <f t="shared" ca="1" si="157"/>
        <v>0.65747189125534011</v>
      </c>
      <c r="F1596" s="21">
        <f t="shared" ca="1" si="158"/>
        <v>65.873490462459088</v>
      </c>
      <c r="H1596" s="8">
        <v>1592</v>
      </c>
      <c r="I1596" s="21">
        <f t="shared" ca="1" si="159"/>
        <v>0.60432689473964629</v>
      </c>
      <c r="J1596" s="21">
        <f t="shared" ca="1" si="160"/>
        <v>28.686678145225684</v>
      </c>
      <c r="R1596" s="1"/>
      <c r="AF1596">
        <v>1586</v>
      </c>
      <c r="AG1596">
        <v>1</v>
      </c>
      <c r="AH1596">
        <v>1</v>
      </c>
      <c r="AI1596">
        <v>0.40354864315163613</v>
      </c>
      <c r="AJ1596">
        <v>1</v>
      </c>
      <c r="AK1596">
        <v>1</v>
      </c>
      <c r="AL1596">
        <v>1</v>
      </c>
      <c r="AM1596">
        <v>1</v>
      </c>
      <c r="AN1596">
        <v>1</v>
      </c>
      <c r="AO1596">
        <v>1</v>
      </c>
      <c r="AP1596">
        <v>1</v>
      </c>
      <c r="AQ1596">
        <v>1</v>
      </c>
      <c r="AR1596">
        <v>1</v>
      </c>
      <c r="AS1596">
        <v>0.40354864315163613</v>
      </c>
      <c r="AT1596">
        <v>0.94934248750054995</v>
      </c>
      <c r="AU1596">
        <v>0</v>
      </c>
    </row>
    <row r="1597" spans="4:47" x14ac:dyDescent="0.25">
      <c r="D1597" s="8">
        <v>1593</v>
      </c>
      <c r="E1597" s="8">
        <f t="shared" ca="1" si="157"/>
        <v>0.32595822984282286</v>
      </c>
      <c r="F1597" s="21">
        <f t="shared" ca="1" si="158"/>
        <v>151.94505367051545</v>
      </c>
      <c r="H1597" s="8">
        <v>1593</v>
      </c>
      <c r="I1597" s="21">
        <f t="shared" ca="1" si="159"/>
        <v>1.9892633850449037E-3</v>
      </c>
      <c r="J1597" s="21">
        <f t="shared" ca="1" si="160"/>
        <v>59.700834246299308</v>
      </c>
      <c r="R1597" s="1"/>
      <c r="AF1597">
        <v>1587</v>
      </c>
      <c r="AG1597">
        <v>0.69638349950706002</v>
      </c>
      <c r="AH1597">
        <v>1</v>
      </c>
      <c r="AI1597">
        <v>0.63526220108389919</v>
      </c>
      <c r="AJ1597">
        <v>0</v>
      </c>
      <c r="AK1597">
        <v>0.85883535514280551</v>
      </c>
      <c r="AL1597">
        <v>0.79700691794181089</v>
      </c>
      <c r="AM1597">
        <v>6.6348017430901832E-3</v>
      </c>
      <c r="AN1597">
        <v>1</v>
      </c>
      <c r="AO1597">
        <v>0.53184158572015194</v>
      </c>
      <c r="AP1597">
        <v>1</v>
      </c>
      <c r="AQ1597">
        <v>1</v>
      </c>
      <c r="AR1597">
        <v>1</v>
      </c>
      <c r="AS1597">
        <v>0</v>
      </c>
      <c r="AT1597">
        <v>0.70952341559353804</v>
      </c>
      <c r="AU1597">
        <v>1</v>
      </c>
    </row>
    <row r="1598" spans="4:47" x14ac:dyDescent="0.25">
      <c r="D1598" s="8">
        <v>1594</v>
      </c>
      <c r="E1598" s="8">
        <f t="shared" ca="1" si="157"/>
        <v>0.52332721035562768</v>
      </c>
      <c r="F1598" s="21">
        <f t="shared" ca="1" si="158"/>
        <v>95.302193431398948</v>
      </c>
      <c r="H1598" s="8">
        <v>1594</v>
      </c>
      <c r="I1598" s="21">
        <f t="shared" ca="1" si="159"/>
        <v>0.11919066152414493</v>
      </c>
      <c r="J1598" s="21">
        <f t="shared" ca="1" si="160"/>
        <v>11.892056524199688</v>
      </c>
      <c r="R1598" s="1"/>
      <c r="AF1598">
        <v>1588</v>
      </c>
      <c r="AG1598">
        <v>1</v>
      </c>
      <c r="AH1598">
        <v>0.20569082512728137</v>
      </c>
      <c r="AI1598">
        <v>0</v>
      </c>
      <c r="AJ1598">
        <v>4.7926284823915921E-2</v>
      </c>
      <c r="AK1598">
        <v>1</v>
      </c>
      <c r="AL1598">
        <v>1</v>
      </c>
      <c r="AM1598">
        <v>1</v>
      </c>
      <c r="AN1598">
        <v>1</v>
      </c>
      <c r="AO1598">
        <v>1</v>
      </c>
      <c r="AP1598">
        <v>1</v>
      </c>
      <c r="AQ1598">
        <v>1</v>
      </c>
      <c r="AR1598">
        <v>1</v>
      </c>
      <c r="AS1598">
        <v>0</v>
      </c>
      <c r="AT1598">
        <v>0.77588255246104476</v>
      </c>
      <c r="AU1598">
        <v>1</v>
      </c>
    </row>
    <row r="1599" spans="4:47" x14ac:dyDescent="0.25">
      <c r="D1599" s="8">
        <v>1595</v>
      </c>
      <c r="E1599" s="8">
        <f t="shared" ca="1" si="157"/>
        <v>0.25292658501000609</v>
      </c>
      <c r="F1599" s="21">
        <f t="shared" ca="1" si="158"/>
        <v>180.71455767691657</v>
      </c>
      <c r="H1599" s="8">
        <v>1595</v>
      </c>
      <c r="I1599" s="21">
        <f t="shared" ca="1" si="159"/>
        <v>0.63939414391433791</v>
      </c>
      <c r="J1599" s="21">
        <f t="shared" ca="1" si="160"/>
        <v>31.280518642891945</v>
      </c>
      <c r="R1599" s="1"/>
      <c r="AF1599">
        <v>1589</v>
      </c>
      <c r="AG1599">
        <v>1</v>
      </c>
      <c r="AH1599">
        <v>1</v>
      </c>
      <c r="AI1599">
        <v>0.59134266104252498</v>
      </c>
      <c r="AJ1599">
        <v>0.56512175967679168</v>
      </c>
      <c r="AK1599">
        <v>0.57257934000071764</v>
      </c>
      <c r="AL1599">
        <v>1</v>
      </c>
      <c r="AM1599">
        <v>1</v>
      </c>
      <c r="AN1599">
        <v>1</v>
      </c>
      <c r="AO1599">
        <v>1</v>
      </c>
      <c r="AP1599">
        <v>1</v>
      </c>
      <c r="AQ1599">
        <v>0.8075539478486462</v>
      </c>
      <c r="AR1599">
        <v>1</v>
      </c>
      <c r="AS1599">
        <v>0.56512175967679168</v>
      </c>
      <c r="AT1599">
        <v>0.87742973495370868</v>
      </c>
      <c r="AU1599">
        <v>0</v>
      </c>
    </row>
    <row r="1600" spans="4:47" x14ac:dyDescent="0.25">
      <c r="D1600" s="8">
        <v>1596</v>
      </c>
      <c r="E1600" s="8">
        <f t="shared" ca="1" si="157"/>
        <v>0.79850444841115464</v>
      </c>
      <c r="F1600" s="21">
        <f t="shared" ca="1" si="158"/>
        <v>38.805335015988874</v>
      </c>
      <c r="H1600" s="8">
        <v>1596</v>
      </c>
      <c r="I1600" s="21">
        <f t="shared" ca="1" si="159"/>
        <v>0.75762580310836825</v>
      </c>
      <c r="J1600" s="21">
        <f t="shared" ca="1" si="160"/>
        <v>40.889570751579782</v>
      </c>
      <c r="R1600" s="1"/>
      <c r="AF1600">
        <v>1590</v>
      </c>
      <c r="AG1600">
        <v>1</v>
      </c>
      <c r="AH1600">
        <v>1</v>
      </c>
      <c r="AI1600">
        <v>1</v>
      </c>
      <c r="AJ1600">
        <v>1</v>
      </c>
      <c r="AK1600">
        <v>0.59746085111668612</v>
      </c>
      <c r="AL1600">
        <v>0.30798929926168056</v>
      </c>
      <c r="AM1600">
        <v>1</v>
      </c>
      <c r="AN1600">
        <v>1</v>
      </c>
      <c r="AO1600">
        <v>1</v>
      </c>
      <c r="AP1600">
        <v>1</v>
      </c>
      <c r="AQ1600">
        <v>1</v>
      </c>
      <c r="AR1600">
        <v>1</v>
      </c>
      <c r="AS1600">
        <v>0.30798929926168056</v>
      </c>
      <c r="AT1600">
        <v>0.90893415167799363</v>
      </c>
      <c r="AU1600">
        <v>0</v>
      </c>
    </row>
    <row r="1601" spans="4:47" x14ac:dyDescent="0.25">
      <c r="D1601" s="8">
        <v>1597</v>
      </c>
      <c r="E1601" s="8">
        <f t="shared" ca="1" si="157"/>
        <v>0.28906868120253693</v>
      </c>
      <c r="F1601" s="21">
        <f t="shared" ca="1" si="158"/>
        <v>165.67629460358103</v>
      </c>
      <c r="H1601" s="8">
        <v>1597</v>
      </c>
      <c r="I1601" s="21">
        <f t="shared" ca="1" si="159"/>
        <v>8.3423792735826119E-3</v>
      </c>
      <c r="J1601" s="21">
        <f t="shared" ca="1" si="160"/>
        <v>46.031914370657546</v>
      </c>
      <c r="R1601" s="1"/>
      <c r="AF1601">
        <v>1591</v>
      </c>
      <c r="AG1601">
        <v>1</v>
      </c>
      <c r="AH1601">
        <v>1</v>
      </c>
      <c r="AI1601">
        <v>1</v>
      </c>
      <c r="AJ1601">
        <v>1</v>
      </c>
      <c r="AK1601">
        <v>1</v>
      </c>
      <c r="AL1601">
        <v>1</v>
      </c>
      <c r="AM1601">
        <v>1</v>
      </c>
      <c r="AN1601">
        <v>1</v>
      </c>
      <c r="AO1601">
        <v>1</v>
      </c>
      <c r="AP1601">
        <v>0.72507092623685998</v>
      </c>
      <c r="AQ1601">
        <v>1</v>
      </c>
      <c r="AR1601">
        <v>1</v>
      </c>
      <c r="AS1601">
        <v>0.72507092623685998</v>
      </c>
      <c r="AT1601">
        <v>0.97664985948861005</v>
      </c>
      <c r="AU1601">
        <v>0</v>
      </c>
    </row>
    <row r="1602" spans="4:47" x14ac:dyDescent="0.25">
      <c r="D1602" s="8">
        <v>1598</v>
      </c>
      <c r="E1602" s="8">
        <f t="shared" ca="1" si="157"/>
        <v>0.99775295451620349</v>
      </c>
      <c r="F1602" s="21">
        <f t="shared" ca="1" si="158"/>
        <v>0.7740274734260556</v>
      </c>
      <c r="H1602" s="8">
        <v>1598</v>
      </c>
      <c r="I1602" s="21">
        <f t="shared" ca="1" si="159"/>
        <v>0.7597778211717281</v>
      </c>
      <c r="J1602" s="21">
        <f t="shared" ca="1" si="160"/>
        <v>41.083587456321879</v>
      </c>
      <c r="R1602" s="1"/>
      <c r="AF1602">
        <v>1592</v>
      </c>
      <c r="AG1602">
        <v>1</v>
      </c>
      <c r="AH1602">
        <v>1</v>
      </c>
      <c r="AI1602">
        <v>1</v>
      </c>
      <c r="AJ1602">
        <v>1</v>
      </c>
      <c r="AK1602">
        <v>1</v>
      </c>
      <c r="AL1602">
        <v>1</v>
      </c>
      <c r="AM1602">
        <v>1</v>
      </c>
      <c r="AN1602">
        <v>1</v>
      </c>
      <c r="AO1602">
        <v>1</v>
      </c>
      <c r="AP1602">
        <v>1</v>
      </c>
      <c r="AQ1602">
        <v>1</v>
      </c>
      <c r="AR1602">
        <v>1</v>
      </c>
      <c r="AS1602">
        <v>1</v>
      </c>
      <c r="AT1602">
        <v>1</v>
      </c>
      <c r="AU1602">
        <v>0</v>
      </c>
    </row>
    <row r="1603" spans="4:47" x14ac:dyDescent="0.25">
      <c r="D1603" s="8">
        <v>1599</v>
      </c>
      <c r="E1603" s="8">
        <f t="shared" ca="1" si="157"/>
        <v>0.93014352399305078</v>
      </c>
      <c r="F1603" s="21">
        <f t="shared" ca="1" si="158"/>
        <v>14.803462541908743</v>
      </c>
      <c r="H1603" s="8">
        <v>1599</v>
      </c>
      <c r="I1603" s="21">
        <f t="shared" ca="1" si="159"/>
        <v>0.25813994237736104</v>
      </c>
      <c r="J1603" s="21">
        <f t="shared" ca="1" si="160"/>
        <v>3.0045193591934023</v>
      </c>
      <c r="R1603" s="1"/>
      <c r="AF1603">
        <v>1593</v>
      </c>
      <c r="AG1603">
        <v>1</v>
      </c>
      <c r="AH1603">
        <v>1</v>
      </c>
      <c r="AI1603">
        <v>0.88443776269184216</v>
      </c>
      <c r="AJ1603">
        <v>0</v>
      </c>
      <c r="AK1603">
        <v>0.13372348949821072</v>
      </c>
      <c r="AL1603">
        <v>1</v>
      </c>
      <c r="AM1603">
        <v>1</v>
      </c>
      <c r="AN1603">
        <v>0.58948053467799089</v>
      </c>
      <c r="AO1603">
        <v>0.45431680333009961</v>
      </c>
      <c r="AP1603">
        <v>1</v>
      </c>
      <c r="AQ1603">
        <v>1</v>
      </c>
      <c r="AR1603">
        <v>0.5308772214623112</v>
      </c>
      <c r="AS1603">
        <v>0</v>
      </c>
      <c r="AT1603">
        <v>0.714859159885326</v>
      </c>
      <c r="AU1603">
        <v>1</v>
      </c>
    </row>
    <row r="1604" spans="4:47" x14ac:dyDescent="0.25">
      <c r="D1604" s="8">
        <v>1600</v>
      </c>
      <c r="E1604" s="8">
        <f t="shared" ca="1" si="157"/>
        <v>0.62743087106878381</v>
      </c>
      <c r="F1604" s="21">
        <f t="shared" ca="1" si="158"/>
        <v>72.068100766352345</v>
      </c>
      <c r="H1604" s="8">
        <v>1600</v>
      </c>
      <c r="I1604" s="21">
        <f t="shared" ca="1" si="159"/>
        <v>0.77908034726120801</v>
      </c>
      <c r="J1604" s="21">
        <f t="shared" ca="1" si="160"/>
        <v>42.86861033104843</v>
      </c>
      <c r="R1604" s="1"/>
      <c r="AF1604">
        <v>1594</v>
      </c>
      <c r="AG1604">
        <v>1</v>
      </c>
      <c r="AH1604">
        <v>1</v>
      </c>
      <c r="AI1604">
        <v>1</v>
      </c>
      <c r="AJ1604">
        <v>1</v>
      </c>
      <c r="AK1604">
        <v>1</v>
      </c>
      <c r="AL1604">
        <v>1</v>
      </c>
      <c r="AM1604">
        <v>0.89179930422781784</v>
      </c>
      <c r="AN1604">
        <v>0</v>
      </c>
      <c r="AO1604">
        <v>0.64437119398862708</v>
      </c>
      <c r="AP1604">
        <v>1</v>
      </c>
      <c r="AQ1604">
        <v>1</v>
      </c>
      <c r="AR1604">
        <v>1</v>
      </c>
      <c r="AS1604">
        <v>0</v>
      </c>
      <c r="AT1604">
        <v>0.87664908013896214</v>
      </c>
      <c r="AU1604">
        <v>1</v>
      </c>
    </row>
    <row r="1605" spans="4:47" x14ac:dyDescent="0.25">
      <c r="D1605" s="8">
        <v>1601</v>
      </c>
      <c r="E1605" s="8">
        <f t="shared" ca="1" si="157"/>
        <v>0.60311505057760184</v>
      </c>
      <c r="F1605" s="21">
        <f t="shared" ca="1" si="158"/>
        <v>77.230679456715166</v>
      </c>
      <c r="H1605" s="8">
        <v>1601</v>
      </c>
      <c r="I1605" s="21">
        <f t="shared" ca="1" si="159"/>
        <v>0.88929005289281637</v>
      </c>
      <c r="J1605" s="21">
        <f t="shared" ca="1" si="160"/>
        <v>55.620964345633475</v>
      </c>
      <c r="R1605" s="1"/>
      <c r="AF1605">
        <v>1595</v>
      </c>
      <c r="AG1605">
        <v>1</v>
      </c>
      <c r="AH1605">
        <v>1</v>
      </c>
      <c r="AI1605">
        <v>1</v>
      </c>
      <c r="AJ1605">
        <v>0.4038557502385326</v>
      </c>
      <c r="AK1605">
        <v>1</v>
      </c>
      <c r="AL1605">
        <v>1</v>
      </c>
      <c r="AM1605">
        <v>0.24914221216820279</v>
      </c>
      <c r="AN1605">
        <v>0.27497873223182978</v>
      </c>
      <c r="AO1605">
        <v>1</v>
      </c>
      <c r="AP1605">
        <v>0.79999792164908867</v>
      </c>
      <c r="AQ1605">
        <v>0</v>
      </c>
      <c r="AR1605">
        <v>0.81541171422952996</v>
      </c>
      <c r="AS1605">
        <v>0</v>
      </c>
      <c r="AT1605">
        <v>0.71079759039943602</v>
      </c>
      <c r="AU1605">
        <v>1</v>
      </c>
    </row>
    <row r="1606" spans="4:47" x14ac:dyDescent="0.25">
      <c r="D1606" s="8">
        <v>1602</v>
      </c>
      <c r="E1606" s="8">
        <f t="shared" ref="E1606:E1669" ca="1" si="161">RAND()</f>
        <v>0.94821755810567443</v>
      </c>
      <c r="F1606" s="21">
        <f t="shared" ref="F1606:F1669" ca="1" si="162">$B$6*(-LN(E1606))^(1/$B$7)</f>
        <v>11.384790649410583</v>
      </c>
      <c r="H1606" s="8">
        <v>1602</v>
      </c>
      <c r="I1606" s="21">
        <f t="shared" ref="I1606:I1669" ca="1" si="163">RAND()</f>
        <v>0.82362937482159004</v>
      </c>
      <c r="J1606" s="21">
        <f t="shared" ref="J1606:J1669" ca="1" si="164">ABS(NORMINV(I1606,$B$11,$B$13))</f>
        <v>47.371561012713968</v>
      </c>
      <c r="R1606" s="1"/>
      <c r="AF1606">
        <v>1596</v>
      </c>
      <c r="AG1606">
        <v>1</v>
      </c>
      <c r="AH1606">
        <v>1</v>
      </c>
      <c r="AI1606">
        <v>0.74064383597883976</v>
      </c>
      <c r="AJ1606">
        <v>0.23602287276953576</v>
      </c>
      <c r="AK1606">
        <v>0</v>
      </c>
      <c r="AL1606">
        <v>0.9961752319558097</v>
      </c>
      <c r="AM1606">
        <v>1</v>
      </c>
      <c r="AN1606">
        <v>1</v>
      </c>
      <c r="AO1606">
        <v>0.41143475243225114</v>
      </c>
      <c r="AP1606">
        <v>0.43013191285788177</v>
      </c>
      <c r="AQ1606">
        <v>1</v>
      </c>
      <c r="AR1606">
        <v>1</v>
      </c>
      <c r="AS1606">
        <v>0</v>
      </c>
      <c r="AT1606">
        <v>0.73315899706483911</v>
      </c>
      <c r="AU1606">
        <v>1</v>
      </c>
    </row>
    <row r="1607" spans="4:47" x14ac:dyDescent="0.25">
      <c r="D1607" s="8">
        <v>1603</v>
      </c>
      <c r="E1607" s="8">
        <f t="shared" ca="1" si="161"/>
        <v>0.71421727441779315</v>
      </c>
      <c r="F1607" s="21">
        <f t="shared" ca="1" si="162"/>
        <v>54.642134459564147</v>
      </c>
      <c r="H1607" s="8">
        <v>1603</v>
      </c>
      <c r="I1607" s="21">
        <f t="shared" ca="1" si="163"/>
        <v>0.15566626456221055</v>
      </c>
      <c r="J1607" s="21">
        <f t="shared" ca="1" si="164"/>
        <v>7.2086987341617501</v>
      </c>
      <c r="R1607" s="1"/>
      <c r="AF1607">
        <v>1597</v>
      </c>
      <c r="AG1607">
        <v>0.62544642698588671</v>
      </c>
      <c r="AH1607">
        <v>0.74378330997673658</v>
      </c>
      <c r="AI1607">
        <v>0.508361145540426</v>
      </c>
      <c r="AJ1607">
        <v>1</v>
      </c>
      <c r="AK1607">
        <v>1</v>
      </c>
      <c r="AL1607">
        <v>1</v>
      </c>
      <c r="AM1607">
        <v>0.18402734668967652</v>
      </c>
      <c r="AN1607">
        <v>0.65714355379450062</v>
      </c>
      <c r="AO1607">
        <v>1</v>
      </c>
      <c r="AP1607">
        <v>1</v>
      </c>
      <c r="AQ1607">
        <v>1</v>
      </c>
      <c r="AR1607">
        <v>1</v>
      </c>
      <c r="AS1607">
        <v>0.18402734668967652</v>
      </c>
      <c r="AT1607">
        <v>0.80835689134979127</v>
      </c>
      <c r="AU1607">
        <v>0</v>
      </c>
    </row>
    <row r="1608" spans="4:47" x14ac:dyDescent="0.25">
      <c r="D1608" s="8">
        <v>1604</v>
      </c>
      <c r="E1608" s="8">
        <f t="shared" ca="1" si="161"/>
        <v>0.88353346752156847</v>
      </c>
      <c r="F1608" s="21">
        <f t="shared" ca="1" si="162"/>
        <v>23.355931279200263</v>
      </c>
      <c r="H1608" s="8">
        <v>1604</v>
      </c>
      <c r="I1608" s="21">
        <f t="shared" ca="1" si="163"/>
        <v>5.1201377676620696E-3</v>
      </c>
      <c r="J1608" s="21">
        <f t="shared" ca="1" si="164"/>
        <v>50.923680484916574</v>
      </c>
      <c r="R1608" s="1"/>
      <c r="AF1608">
        <v>1598</v>
      </c>
      <c r="AG1608">
        <v>1</v>
      </c>
      <c r="AH1608">
        <v>1</v>
      </c>
      <c r="AI1608">
        <v>1</v>
      </c>
      <c r="AJ1608">
        <v>1</v>
      </c>
      <c r="AK1608">
        <v>0.99362653078142393</v>
      </c>
      <c r="AL1608">
        <v>0.93810705563422137</v>
      </c>
      <c r="AM1608">
        <v>0.27267517419527249</v>
      </c>
      <c r="AN1608">
        <v>0.99430856174196025</v>
      </c>
      <c r="AO1608">
        <v>0.83910193036062997</v>
      </c>
      <c r="AP1608">
        <v>6.9305887749520012E-2</v>
      </c>
      <c r="AQ1608">
        <v>1</v>
      </c>
      <c r="AR1608">
        <v>1</v>
      </c>
      <c r="AS1608">
        <v>6.9305887749520012E-2</v>
      </c>
      <c r="AT1608">
        <v>0.83984567224207951</v>
      </c>
      <c r="AU1608">
        <v>0</v>
      </c>
    </row>
    <row r="1609" spans="4:47" x14ac:dyDescent="0.25">
      <c r="D1609" s="8">
        <v>1605</v>
      </c>
      <c r="E1609" s="8">
        <f t="shared" ca="1" si="161"/>
        <v>0.55436205702005092</v>
      </c>
      <c r="F1609" s="21">
        <f t="shared" ca="1" si="162"/>
        <v>88.045192355328311</v>
      </c>
      <c r="H1609" s="8">
        <v>1605</v>
      </c>
      <c r="I1609" s="21">
        <f t="shared" ca="1" si="163"/>
        <v>0.46080769167796531</v>
      </c>
      <c r="J1609" s="21">
        <f t="shared" ca="1" si="164"/>
        <v>18.484069790023131</v>
      </c>
      <c r="R1609" s="1"/>
      <c r="AF1609">
        <v>1599</v>
      </c>
      <c r="AG1609">
        <v>1</v>
      </c>
      <c r="AH1609">
        <v>1</v>
      </c>
      <c r="AI1609">
        <v>1</v>
      </c>
      <c r="AJ1609">
        <v>1</v>
      </c>
      <c r="AK1609">
        <v>1</v>
      </c>
      <c r="AL1609">
        <v>1</v>
      </c>
      <c r="AM1609">
        <v>0.59237386773630507</v>
      </c>
      <c r="AN1609">
        <v>3.0178639292576154E-2</v>
      </c>
      <c r="AO1609">
        <v>1</v>
      </c>
      <c r="AP1609">
        <v>1</v>
      </c>
      <c r="AQ1609">
        <v>1</v>
      </c>
      <c r="AR1609">
        <v>0.72430599763151071</v>
      </c>
      <c r="AS1609">
        <v>3.0178639292576154E-2</v>
      </c>
      <c r="AT1609">
        <v>0.85959620176567708</v>
      </c>
      <c r="AU1609">
        <v>0</v>
      </c>
    </row>
    <row r="1610" spans="4:47" x14ac:dyDescent="0.25">
      <c r="D1610" s="8">
        <v>1606</v>
      </c>
      <c r="E1610" s="8">
        <f t="shared" ca="1" si="161"/>
        <v>0.51451188316172369</v>
      </c>
      <c r="F1610" s="21">
        <f t="shared" ca="1" si="162"/>
        <v>97.42329842665562</v>
      </c>
      <c r="H1610" s="8">
        <v>1606</v>
      </c>
      <c r="I1610" s="21">
        <f t="shared" ca="1" si="163"/>
        <v>0.28146460002065765</v>
      </c>
      <c r="J1610" s="21">
        <f t="shared" ca="1" si="164"/>
        <v>4.9888772974193287</v>
      </c>
      <c r="R1610" s="1"/>
      <c r="AF1610">
        <v>1600</v>
      </c>
      <c r="AG1610">
        <v>1</v>
      </c>
      <c r="AH1610">
        <v>1</v>
      </c>
      <c r="AI1610">
        <v>0.42227301959322966</v>
      </c>
      <c r="AJ1610">
        <v>1</v>
      </c>
      <c r="AK1610">
        <v>1</v>
      </c>
      <c r="AL1610">
        <v>1</v>
      </c>
      <c r="AM1610">
        <v>1</v>
      </c>
      <c r="AN1610">
        <v>1</v>
      </c>
      <c r="AO1610">
        <v>1</v>
      </c>
      <c r="AP1610">
        <v>1</v>
      </c>
      <c r="AQ1610">
        <v>1</v>
      </c>
      <c r="AR1610">
        <v>1</v>
      </c>
      <c r="AS1610">
        <v>0.42227301959322966</v>
      </c>
      <c r="AT1610">
        <v>0.95093277700654832</v>
      </c>
      <c r="AU1610">
        <v>0</v>
      </c>
    </row>
    <row r="1611" spans="4:47" x14ac:dyDescent="0.25">
      <c r="D1611" s="8">
        <v>1607</v>
      </c>
      <c r="E1611" s="8">
        <f t="shared" ca="1" si="161"/>
        <v>0.8906872296242222</v>
      </c>
      <c r="F1611" s="21">
        <f t="shared" ca="1" si="162"/>
        <v>22.056527962083976</v>
      </c>
      <c r="H1611" s="8">
        <v>1607</v>
      </c>
      <c r="I1611" s="21">
        <f t="shared" ca="1" si="163"/>
        <v>0.63100735358366933</v>
      </c>
      <c r="J1611" s="21">
        <f t="shared" ca="1" si="164"/>
        <v>30.65319475119999</v>
      </c>
      <c r="R1611" s="1"/>
      <c r="AF1611">
        <v>1601</v>
      </c>
      <c r="AG1611">
        <v>0.95245994710257365</v>
      </c>
      <c r="AH1611">
        <v>0.30116281640351061</v>
      </c>
      <c r="AI1611">
        <v>1</v>
      </c>
      <c r="AJ1611">
        <v>1</v>
      </c>
      <c r="AK1611">
        <v>1</v>
      </c>
      <c r="AL1611">
        <v>0.38134708620127639</v>
      </c>
      <c r="AM1611">
        <v>0</v>
      </c>
      <c r="AN1611">
        <v>0.94140038520521141</v>
      </c>
      <c r="AO1611">
        <v>1</v>
      </c>
      <c r="AP1611">
        <v>0.23503467078215531</v>
      </c>
      <c r="AQ1611">
        <v>0.13254824172739366</v>
      </c>
      <c r="AR1611">
        <v>1</v>
      </c>
      <c r="AS1611">
        <v>0</v>
      </c>
      <c r="AT1611">
        <v>0.6653292158710864</v>
      </c>
      <c r="AU1611">
        <v>1</v>
      </c>
    </row>
    <row r="1612" spans="4:47" x14ac:dyDescent="0.25">
      <c r="D1612" s="8">
        <v>1608</v>
      </c>
      <c r="E1612" s="8">
        <f t="shared" ca="1" si="161"/>
        <v>0.25876274715140801</v>
      </c>
      <c r="F1612" s="21">
        <f t="shared" ca="1" si="162"/>
        <v>178.1621978831609</v>
      </c>
      <c r="H1612" s="8">
        <v>1608</v>
      </c>
      <c r="I1612" s="21">
        <f t="shared" ca="1" si="163"/>
        <v>0.77319605358191879</v>
      </c>
      <c r="J1612" s="21">
        <f t="shared" ca="1" si="164"/>
        <v>42.315496023876676</v>
      </c>
      <c r="R1612" s="1"/>
      <c r="AF1612">
        <v>1602</v>
      </c>
      <c r="AG1612">
        <v>0.97523259046377664</v>
      </c>
      <c r="AH1612">
        <v>1</v>
      </c>
      <c r="AI1612">
        <v>0.96783213804789536</v>
      </c>
      <c r="AJ1612">
        <v>1</v>
      </c>
      <c r="AK1612">
        <v>0.5517943672321346</v>
      </c>
      <c r="AL1612">
        <v>1</v>
      </c>
      <c r="AM1612">
        <v>1</v>
      </c>
      <c r="AN1612">
        <v>1</v>
      </c>
      <c r="AO1612">
        <v>0.21032898751169948</v>
      </c>
      <c r="AP1612">
        <v>0.35623153106984495</v>
      </c>
      <c r="AQ1612">
        <v>1</v>
      </c>
      <c r="AR1612">
        <v>1</v>
      </c>
      <c r="AS1612">
        <v>0.21032898751169948</v>
      </c>
      <c r="AT1612">
        <v>0.83751692892212104</v>
      </c>
      <c r="AU1612">
        <v>0</v>
      </c>
    </row>
    <row r="1613" spans="4:47" x14ac:dyDescent="0.25">
      <c r="D1613" s="8">
        <v>1609</v>
      </c>
      <c r="E1613" s="8">
        <f t="shared" ca="1" si="161"/>
        <v>0.67110291618630735</v>
      </c>
      <c r="F1613" s="21">
        <f t="shared" ca="1" si="162"/>
        <v>63.123259947225925</v>
      </c>
      <c r="H1613" s="8">
        <v>1609</v>
      </c>
      <c r="I1613" s="21">
        <f t="shared" ca="1" si="163"/>
        <v>0.9419548593417727</v>
      </c>
      <c r="J1613" s="21">
        <f t="shared" ca="1" si="164"/>
        <v>65.420894455093588</v>
      </c>
      <c r="R1613" s="1"/>
      <c r="AF1613">
        <v>1603</v>
      </c>
      <c r="AG1613">
        <v>1</v>
      </c>
      <c r="AH1613">
        <v>0.22735051219985639</v>
      </c>
      <c r="AI1613">
        <v>1</v>
      </c>
      <c r="AJ1613">
        <v>1</v>
      </c>
      <c r="AK1613">
        <v>1</v>
      </c>
      <c r="AL1613">
        <v>0.18907908347294627</v>
      </c>
      <c r="AM1613">
        <v>0.64983035574339498</v>
      </c>
      <c r="AN1613">
        <v>1</v>
      </c>
      <c r="AO1613">
        <v>0.51105879487925754</v>
      </c>
      <c r="AP1613">
        <v>0.77494037656757542</v>
      </c>
      <c r="AQ1613">
        <v>0.63890616378897291</v>
      </c>
      <c r="AR1613">
        <v>1</v>
      </c>
      <c r="AS1613">
        <v>0.18907908347294627</v>
      </c>
      <c r="AT1613">
        <v>0.75535624193827766</v>
      </c>
      <c r="AU1613">
        <v>0</v>
      </c>
    </row>
    <row r="1614" spans="4:47" x14ac:dyDescent="0.25">
      <c r="D1614" s="8">
        <v>1610</v>
      </c>
      <c r="E1614" s="8">
        <f t="shared" ca="1" si="161"/>
        <v>0.19236877322445278</v>
      </c>
      <c r="F1614" s="21">
        <f t="shared" ca="1" si="162"/>
        <v>210.87244730245231</v>
      </c>
      <c r="H1614" s="8">
        <v>1610</v>
      </c>
      <c r="I1614" s="21">
        <f t="shared" ca="1" si="163"/>
        <v>0.59920412741749662</v>
      </c>
      <c r="J1614" s="21">
        <f t="shared" ca="1" si="164"/>
        <v>28.313519579371455</v>
      </c>
      <c r="R1614" s="1"/>
      <c r="AF1614">
        <v>1604</v>
      </c>
      <c r="AG1614">
        <v>1</v>
      </c>
      <c r="AH1614">
        <v>1</v>
      </c>
      <c r="AI1614">
        <v>0.96367420564215978</v>
      </c>
      <c r="AJ1614">
        <v>0</v>
      </c>
      <c r="AK1614">
        <v>0.51274032022610627</v>
      </c>
      <c r="AL1614">
        <v>0</v>
      </c>
      <c r="AM1614">
        <v>0</v>
      </c>
      <c r="AN1614">
        <v>0.27694797086587641</v>
      </c>
      <c r="AO1614">
        <v>1</v>
      </c>
      <c r="AP1614">
        <v>1</v>
      </c>
      <c r="AQ1614">
        <v>1</v>
      </c>
      <c r="AR1614">
        <v>1</v>
      </c>
      <c r="AS1614">
        <v>0</v>
      </c>
      <c r="AT1614">
        <v>0.64480612985961205</v>
      </c>
      <c r="AU1614">
        <v>3</v>
      </c>
    </row>
    <row r="1615" spans="4:47" x14ac:dyDescent="0.25">
      <c r="D1615" s="8">
        <v>1611</v>
      </c>
      <c r="E1615" s="8">
        <f t="shared" ca="1" si="161"/>
        <v>0.31109555816604428</v>
      </c>
      <c r="F1615" s="21">
        <f t="shared" ca="1" si="162"/>
        <v>157.30559431911931</v>
      </c>
      <c r="H1615" s="8">
        <v>1611</v>
      </c>
      <c r="I1615" s="21">
        <f t="shared" ca="1" si="163"/>
        <v>4.5249574373823376E-2</v>
      </c>
      <c r="J1615" s="21">
        <f t="shared" ca="1" si="164"/>
        <v>26.33259852097558</v>
      </c>
      <c r="R1615" s="1"/>
      <c r="AF1615">
        <v>1605</v>
      </c>
      <c r="AG1615">
        <v>0.9022201488797662</v>
      </c>
      <c r="AH1615">
        <v>1</v>
      </c>
      <c r="AI1615">
        <v>1</v>
      </c>
      <c r="AJ1615">
        <v>1</v>
      </c>
      <c r="AK1615">
        <v>1</v>
      </c>
      <c r="AL1615">
        <v>1</v>
      </c>
      <c r="AM1615">
        <v>1</v>
      </c>
      <c r="AN1615">
        <v>1</v>
      </c>
      <c r="AO1615">
        <v>0.69087189365382073</v>
      </c>
      <c r="AP1615">
        <v>1</v>
      </c>
      <c r="AQ1615">
        <v>1</v>
      </c>
      <c r="AR1615">
        <v>1</v>
      </c>
      <c r="AS1615">
        <v>0.69087189365382073</v>
      </c>
      <c r="AT1615">
        <v>0.96628762034215721</v>
      </c>
      <c r="AU1615">
        <v>0</v>
      </c>
    </row>
    <row r="1616" spans="4:47" x14ac:dyDescent="0.25">
      <c r="D1616" s="8">
        <v>1612</v>
      </c>
      <c r="E1616" s="8">
        <f t="shared" ca="1" si="161"/>
        <v>0.75537972156110245</v>
      </c>
      <c r="F1616" s="21">
        <f t="shared" ca="1" si="162"/>
        <v>46.806125472520868</v>
      </c>
      <c r="H1616" s="8">
        <v>1612</v>
      </c>
      <c r="I1616" s="21">
        <f t="shared" ca="1" si="163"/>
        <v>0.44225093486118017</v>
      </c>
      <c r="J1616" s="21">
        <f t="shared" ca="1" si="164"/>
        <v>17.166710184558283</v>
      </c>
      <c r="R1616" s="1"/>
      <c r="AF1616">
        <v>1606</v>
      </c>
      <c r="AG1616">
        <v>0.50793592719668179</v>
      </c>
      <c r="AH1616">
        <v>1</v>
      </c>
      <c r="AI1616">
        <v>1</v>
      </c>
      <c r="AJ1616">
        <v>1</v>
      </c>
      <c r="AK1616">
        <v>1</v>
      </c>
      <c r="AL1616">
        <v>1</v>
      </c>
      <c r="AM1616">
        <v>1</v>
      </c>
      <c r="AN1616">
        <v>1</v>
      </c>
      <c r="AO1616">
        <v>0.74812383468815824</v>
      </c>
      <c r="AP1616">
        <v>0</v>
      </c>
      <c r="AQ1616">
        <v>0.88340227610897271</v>
      </c>
      <c r="AR1616">
        <v>0.98516122661714045</v>
      </c>
      <c r="AS1616">
        <v>0</v>
      </c>
      <c r="AT1616">
        <v>0.84173094545792448</v>
      </c>
      <c r="AU1616">
        <v>1</v>
      </c>
    </row>
    <row r="1617" spans="4:47" x14ac:dyDescent="0.25">
      <c r="D1617" s="8">
        <v>1613</v>
      </c>
      <c r="E1617" s="8">
        <f t="shared" ca="1" si="161"/>
        <v>0.21377105101718785</v>
      </c>
      <c r="F1617" s="21">
        <f t="shared" ca="1" si="162"/>
        <v>199.34452446141177</v>
      </c>
      <c r="H1617" s="8">
        <v>1613</v>
      </c>
      <c r="I1617" s="21">
        <f t="shared" ca="1" si="163"/>
        <v>0.61145282419688152</v>
      </c>
      <c r="J1617" s="21">
        <f t="shared" ca="1" si="164"/>
        <v>29.207957128035332</v>
      </c>
      <c r="R1617" s="1"/>
      <c r="AF1617">
        <v>1607</v>
      </c>
      <c r="AG1617">
        <v>1</v>
      </c>
      <c r="AH1617">
        <v>1</v>
      </c>
      <c r="AI1617">
        <v>0.72473449633792864</v>
      </c>
      <c r="AJ1617">
        <v>1</v>
      </c>
      <c r="AK1617">
        <v>1</v>
      </c>
      <c r="AL1617">
        <v>1</v>
      </c>
      <c r="AM1617">
        <v>1</v>
      </c>
      <c r="AN1617">
        <v>1</v>
      </c>
      <c r="AO1617">
        <v>0.40210346531651642</v>
      </c>
      <c r="AP1617">
        <v>0.11673897139436092</v>
      </c>
      <c r="AQ1617">
        <v>1</v>
      </c>
      <c r="AR1617">
        <v>1</v>
      </c>
      <c r="AS1617">
        <v>0.11673897139436092</v>
      </c>
      <c r="AT1617">
        <v>0.85246241495670261</v>
      </c>
      <c r="AU1617">
        <v>0</v>
      </c>
    </row>
    <row r="1618" spans="4:47" x14ac:dyDescent="0.25">
      <c r="D1618" s="8">
        <v>1614</v>
      </c>
      <c r="E1618" s="8">
        <f t="shared" ca="1" si="161"/>
        <v>0.57860433890917351</v>
      </c>
      <c r="F1618" s="21">
        <f t="shared" ca="1" si="162"/>
        <v>82.585019301152442</v>
      </c>
      <c r="H1618" s="8">
        <v>1614</v>
      </c>
      <c r="I1618" s="21">
        <f t="shared" ca="1" si="163"/>
        <v>0.33344397826544703</v>
      </c>
      <c r="J1618" s="21">
        <f t="shared" ca="1" si="164"/>
        <v>9.151109566202301</v>
      </c>
      <c r="R1618" s="1"/>
      <c r="AF1618">
        <v>1608</v>
      </c>
      <c r="AG1618">
        <v>1</v>
      </c>
      <c r="AH1618">
        <v>1</v>
      </c>
      <c r="AI1618">
        <v>1</v>
      </c>
      <c r="AJ1618">
        <v>1</v>
      </c>
      <c r="AK1618">
        <v>0.79103355846863477</v>
      </c>
      <c r="AL1618">
        <v>1</v>
      </c>
      <c r="AM1618">
        <v>1</v>
      </c>
      <c r="AN1618">
        <v>1</v>
      </c>
      <c r="AO1618">
        <v>1</v>
      </c>
      <c r="AP1618">
        <v>0.72543559036304006</v>
      </c>
      <c r="AQ1618">
        <v>1</v>
      </c>
      <c r="AR1618">
        <v>1</v>
      </c>
      <c r="AS1618">
        <v>0.72543559036304006</v>
      </c>
      <c r="AT1618">
        <v>0.95893299620214223</v>
      </c>
      <c r="AU1618">
        <v>0</v>
      </c>
    </row>
    <row r="1619" spans="4:47" x14ac:dyDescent="0.25">
      <c r="D1619" s="8">
        <v>1615</v>
      </c>
      <c r="E1619" s="8">
        <f t="shared" ca="1" si="161"/>
        <v>0.33878384638694625</v>
      </c>
      <c r="F1619" s="21">
        <f t="shared" ca="1" si="162"/>
        <v>147.48685360197265</v>
      </c>
      <c r="H1619" s="8">
        <v>1615</v>
      </c>
      <c r="I1619" s="21">
        <f t="shared" ca="1" si="163"/>
        <v>0.88778108102927733</v>
      </c>
      <c r="J1619" s="21">
        <f t="shared" ca="1" si="164"/>
        <v>55.397514567183315</v>
      </c>
      <c r="R1619" s="1"/>
      <c r="AF1619">
        <v>1609</v>
      </c>
      <c r="AG1619">
        <v>1</v>
      </c>
      <c r="AH1619">
        <v>0.58850782172885374</v>
      </c>
      <c r="AI1619">
        <v>0.47699366469873161</v>
      </c>
      <c r="AJ1619">
        <v>1</v>
      </c>
      <c r="AK1619">
        <v>1</v>
      </c>
      <c r="AL1619">
        <v>1</v>
      </c>
      <c r="AM1619">
        <v>0.47755064961764276</v>
      </c>
      <c r="AN1619">
        <v>0.27846242626753426</v>
      </c>
      <c r="AO1619">
        <v>1</v>
      </c>
      <c r="AP1619">
        <v>1</v>
      </c>
      <c r="AQ1619">
        <v>1</v>
      </c>
      <c r="AR1619">
        <v>1</v>
      </c>
      <c r="AS1619">
        <v>0.27846242626753426</v>
      </c>
      <c r="AT1619">
        <v>0.81836007662057275</v>
      </c>
      <c r="AU1619">
        <v>0</v>
      </c>
    </row>
    <row r="1620" spans="4:47" x14ac:dyDescent="0.25">
      <c r="D1620" s="8">
        <v>1616</v>
      </c>
      <c r="E1620" s="8">
        <f t="shared" ca="1" si="161"/>
        <v>0.56385473887261739</v>
      </c>
      <c r="F1620" s="21">
        <f t="shared" ca="1" si="162"/>
        <v>85.886556810900103</v>
      </c>
      <c r="H1620" s="8">
        <v>1616</v>
      </c>
      <c r="I1620" s="21">
        <f t="shared" ca="1" si="163"/>
        <v>0.32235459477364226</v>
      </c>
      <c r="J1620" s="21">
        <f t="shared" ca="1" si="164"/>
        <v>8.2881085149387399</v>
      </c>
      <c r="R1620" s="1"/>
      <c r="AF1620">
        <v>1610</v>
      </c>
      <c r="AG1620">
        <v>0.51777001340275508</v>
      </c>
      <c r="AH1620">
        <v>1</v>
      </c>
      <c r="AI1620">
        <v>1</v>
      </c>
      <c r="AJ1620">
        <v>0.70173234555016584</v>
      </c>
      <c r="AK1620">
        <v>0.13904485749029141</v>
      </c>
      <c r="AL1620">
        <v>1</v>
      </c>
      <c r="AM1620">
        <v>1</v>
      </c>
      <c r="AN1620">
        <v>1</v>
      </c>
      <c r="AO1620">
        <v>1</v>
      </c>
      <c r="AP1620">
        <v>0.25882468041785495</v>
      </c>
      <c r="AQ1620">
        <v>1</v>
      </c>
      <c r="AR1620">
        <v>1</v>
      </c>
      <c r="AS1620">
        <v>0.13904485749029141</v>
      </c>
      <c r="AT1620">
        <v>0.7984569765949121</v>
      </c>
      <c r="AU1620">
        <v>0</v>
      </c>
    </row>
    <row r="1621" spans="4:47" x14ac:dyDescent="0.25">
      <c r="D1621" s="8">
        <v>1617</v>
      </c>
      <c r="E1621" s="8">
        <f t="shared" ca="1" si="161"/>
        <v>0.9245997426244339</v>
      </c>
      <c r="F1621" s="21">
        <f t="shared" ca="1" si="162"/>
        <v>15.835973454775516</v>
      </c>
      <c r="H1621" s="8">
        <v>1617</v>
      </c>
      <c r="I1621" s="21">
        <f t="shared" ca="1" si="163"/>
        <v>0.13198583489634252</v>
      </c>
      <c r="J1621" s="21">
        <f t="shared" ca="1" si="164"/>
        <v>10.149579568770882</v>
      </c>
      <c r="R1621" s="1"/>
      <c r="AF1621">
        <v>1611</v>
      </c>
      <c r="AG1621">
        <v>0.60850466030059314</v>
      </c>
      <c r="AH1621">
        <v>0.46201177290276974</v>
      </c>
      <c r="AI1621">
        <v>1</v>
      </c>
      <c r="AJ1621">
        <v>1</v>
      </c>
      <c r="AK1621">
        <v>1</v>
      </c>
      <c r="AL1621">
        <v>1</v>
      </c>
      <c r="AM1621">
        <v>1</v>
      </c>
      <c r="AN1621">
        <v>1</v>
      </c>
      <c r="AO1621">
        <v>1</v>
      </c>
      <c r="AP1621">
        <v>1</v>
      </c>
      <c r="AQ1621">
        <v>0.59340776997923972</v>
      </c>
      <c r="AR1621">
        <v>0.3900895866407213</v>
      </c>
      <c r="AS1621">
        <v>0.3900895866407213</v>
      </c>
      <c r="AT1621">
        <v>0.84026023122146709</v>
      </c>
      <c r="AU1621">
        <v>0</v>
      </c>
    </row>
    <row r="1622" spans="4:47" x14ac:dyDescent="0.25">
      <c r="D1622" s="8">
        <v>1618</v>
      </c>
      <c r="E1622" s="8">
        <f t="shared" ca="1" si="161"/>
        <v>0.92550623428408829</v>
      </c>
      <c r="F1622" s="21">
        <f t="shared" ca="1" si="162"/>
        <v>15.667552734785602</v>
      </c>
      <c r="H1622" s="8">
        <v>1618</v>
      </c>
      <c r="I1622" s="21">
        <f t="shared" ca="1" si="163"/>
        <v>0.73402629809241871</v>
      </c>
      <c r="J1622" s="21">
        <f t="shared" ca="1" si="164"/>
        <v>38.819326717527922</v>
      </c>
      <c r="R1622" s="1"/>
      <c r="AF1622">
        <v>1612</v>
      </c>
      <c r="AG1622">
        <v>0</v>
      </c>
      <c r="AH1622">
        <v>0.58171717169144743</v>
      </c>
      <c r="AI1622">
        <v>0.78785112933039803</v>
      </c>
      <c r="AJ1622">
        <v>1</v>
      </c>
      <c r="AK1622">
        <v>1</v>
      </c>
      <c r="AL1622">
        <v>1</v>
      </c>
      <c r="AM1622">
        <v>0.79468636908624768</v>
      </c>
      <c r="AN1622">
        <v>0.60285477482079108</v>
      </c>
      <c r="AO1622">
        <v>1</v>
      </c>
      <c r="AP1622">
        <v>1</v>
      </c>
      <c r="AQ1622">
        <v>1</v>
      </c>
      <c r="AR1622">
        <v>1</v>
      </c>
      <c r="AS1622">
        <v>0</v>
      </c>
      <c r="AT1622">
        <v>0.8137951815827974</v>
      </c>
      <c r="AU1622">
        <v>1</v>
      </c>
    </row>
    <row r="1623" spans="4:47" x14ac:dyDescent="0.25">
      <c r="D1623" s="8">
        <v>1619</v>
      </c>
      <c r="E1623" s="8">
        <f t="shared" ca="1" si="161"/>
        <v>0.54703028136909637</v>
      </c>
      <c r="F1623" s="21">
        <f t="shared" ca="1" si="162"/>
        <v>89.731370290371942</v>
      </c>
      <c r="H1623" s="8">
        <v>1619</v>
      </c>
      <c r="I1623" s="21">
        <f t="shared" ca="1" si="163"/>
        <v>0.3029793339928929</v>
      </c>
      <c r="J1623" s="21">
        <f t="shared" ca="1" si="164"/>
        <v>6.7497961443675294</v>
      </c>
      <c r="R1623" s="1"/>
      <c r="AF1623">
        <v>1613</v>
      </c>
      <c r="AG1623">
        <v>0.90947663912318666</v>
      </c>
      <c r="AH1623">
        <v>1</v>
      </c>
      <c r="AI1623">
        <v>1</v>
      </c>
      <c r="AJ1623">
        <v>1</v>
      </c>
      <c r="AK1623">
        <v>0.50320816142583125</v>
      </c>
      <c r="AL1623">
        <v>1</v>
      </c>
      <c r="AM1623">
        <v>1</v>
      </c>
      <c r="AN1623">
        <v>1</v>
      </c>
      <c r="AO1623">
        <v>1</v>
      </c>
      <c r="AP1623">
        <v>0.69795370457394446</v>
      </c>
      <c r="AQ1623">
        <v>0</v>
      </c>
      <c r="AR1623">
        <v>0.93483552472588927</v>
      </c>
      <c r="AS1623">
        <v>0</v>
      </c>
      <c r="AT1623">
        <v>0.83673889020634085</v>
      </c>
      <c r="AU1623">
        <v>1</v>
      </c>
    </row>
    <row r="1624" spans="4:47" x14ac:dyDescent="0.25">
      <c r="D1624" s="8">
        <v>1620</v>
      </c>
      <c r="E1624" s="8">
        <f t="shared" ca="1" si="161"/>
        <v>0.97466680439126874</v>
      </c>
      <c r="F1624" s="21">
        <f t="shared" ca="1" si="162"/>
        <v>6.1285153984532412</v>
      </c>
      <c r="H1624" s="8">
        <v>1620</v>
      </c>
      <c r="I1624" s="21">
        <f t="shared" ca="1" si="163"/>
        <v>0.66243752793787791</v>
      </c>
      <c r="J1624" s="21">
        <f t="shared" ca="1" si="164"/>
        <v>33.031304835361716</v>
      </c>
      <c r="R1624" s="1"/>
      <c r="AF1624">
        <v>1614</v>
      </c>
      <c r="AG1624">
        <v>1</v>
      </c>
      <c r="AH1624">
        <v>0.74915177062004135</v>
      </c>
      <c r="AI1624">
        <v>0</v>
      </c>
      <c r="AJ1624">
        <v>0.80933418244482402</v>
      </c>
      <c r="AK1624">
        <v>1</v>
      </c>
      <c r="AL1624">
        <v>1</v>
      </c>
      <c r="AM1624">
        <v>1</v>
      </c>
      <c r="AN1624">
        <v>1</v>
      </c>
      <c r="AO1624">
        <v>1</v>
      </c>
      <c r="AP1624">
        <v>1</v>
      </c>
      <c r="AQ1624">
        <v>1</v>
      </c>
      <c r="AR1624">
        <v>1</v>
      </c>
      <c r="AS1624">
        <v>0</v>
      </c>
      <c r="AT1624">
        <v>0.88015417822111197</v>
      </c>
      <c r="AU1624">
        <v>1</v>
      </c>
    </row>
    <row r="1625" spans="4:47" x14ac:dyDescent="0.25">
      <c r="D1625" s="8">
        <v>1621</v>
      </c>
      <c r="E1625" s="8">
        <f t="shared" ca="1" si="161"/>
        <v>0.49350722158310978</v>
      </c>
      <c r="F1625" s="21">
        <f t="shared" ca="1" si="162"/>
        <v>102.59356929413183</v>
      </c>
      <c r="H1625" s="8">
        <v>1621</v>
      </c>
      <c r="I1625" s="21">
        <f t="shared" ca="1" si="163"/>
        <v>4.7931709081833196E-3</v>
      </c>
      <c r="J1625" s="21">
        <f t="shared" ca="1" si="164"/>
        <v>51.564441474264143</v>
      </c>
      <c r="R1625" s="1"/>
      <c r="AF1625">
        <v>1615</v>
      </c>
      <c r="AG1625">
        <v>1</v>
      </c>
      <c r="AH1625">
        <v>1</v>
      </c>
      <c r="AI1625">
        <v>1</v>
      </c>
      <c r="AJ1625">
        <v>1</v>
      </c>
      <c r="AK1625">
        <v>1</v>
      </c>
      <c r="AL1625">
        <v>1</v>
      </c>
      <c r="AM1625">
        <v>0.6446742362560115</v>
      </c>
      <c r="AN1625">
        <v>1</v>
      </c>
      <c r="AO1625">
        <v>1</v>
      </c>
      <c r="AP1625">
        <v>1</v>
      </c>
      <c r="AQ1625">
        <v>1</v>
      </c>
      <c r="AR1625">
        <v>0.95280919324901447</v>
      </c>
      <c r="AS1625">
        <v>0.6446742362560115</v>
      </c>
      <c r="AT1625">
        <v>0.96581366113604328</v>
      </c>
      <c r="AU1625">
        <v>0</v>
      </c>
    </row>
    <row r="1626" spans="4:47" x14ac:dyDescent="0.25">
      <c r="D1626" s="8">
        <v>1622</v>
      </c>
      <c r="E1626" s="8">
        <f t="shared" ca="1" si="161"/>
        <v>9.4068243282204866E-2</v>
      </c>
      <c r="F1626" s="21">
        <f t="shared" ca="1" si="162"/>
        <v>286.4784522041387</v>
      </c>
      <c r="H1626" s="8">
        <v>1622</v>
      </c>
      <c r="I1626" s="21">
        <f t="shared" ca="1" si="163"/>
        <v>9.9067806473912556E-2</v>
      </c>
      <c r="J1626" s="21">
        <f t="shared" ca="1" si="164"/>
        <v>14.923338972635257</v>
      </c>
      <c r="R1626" s="1"/>
      <c r="AF1626">
        <v>1616</v>
      </c>
      <c r="AG1626">
        <v>1</v>
      </c>
      <c r="AH1626">
        <v>1</v>
      </c>
      <c r="AI1626">
        <v>1</v>
      </c>
      <c r="AJ1626">
        <v>1</v>
      </c>
      <c r="AK1626">
        <v>1</v>
      </c>
      <c r="AL1626">
        <v>0.69814253082925759</v>
      </c>
      <c r="AM1626">
        <v>1</v>
      </c>
      <c r="AN1626">
        <v>1</v>
      </c>
      <c r="AO1626">
        <v>1</v>
      </c>
      <c r="AP1626">
        <v>0.56168930919656923</v>
      </c>
      <c r="AQ1626">
        <v>0.62073985411140409</v>
      </c>
      <c r="AR1626">
        <v>0.84069233672503729</v>
      </c>
      <c r="AS1626">
        <v>0.56168930919656923</v>
      </c>
      <c r="AT1626">
        <v>0.89326110293641003</v>
      </c>
      <c r="AU1626">
        <v>0</v>
      </c>
    </row>
    <row r="1627" spans="4:47" x14ac:dyDescent="0.25">
      <c r="D1627" s="8">
        <v>1623</v>
      </c>
      <c r="E1627" s="8">
        <f t="shared" ca="1" si="161"/>
        <v>0.62973879937954935</v>
      </c>
      <c r="F1627" s="21">
        <f t="shared" ca="1" si="162"/>
        <v>71.585276366659315</v>
      </c>
      <c r="H1627" s="8">
        <v>1623</v>
      </c>
      <c r="I1627" s="21">
        <f t="shared" ca="1" si="163"/>
        <v>0.14977271521904789</v>
      </c>
      <c r="J1627" s="21">
        <f t="shared" ca="1" si="164"/>
        <v>7.9108339427272369</v>
      </c>
      <c r="R1627" s="1"/>
      <c r="AF1627">
        <v>1617</v>
      </c>
      <c r="AG1627">
        <v>0.1566189812867613</v>
      </c>
      <c r="AH1627">
        <v>0.29232998123058807</v>
      </c>
      <c r="AI1627">
        <v>1</v>
      </c>
      <c r="AJ1627">
        <v>1</v>
      </c>
      <c r="AK1627">
        <v>1</v>
      </c>
      <c r="AL1627">
        <v>1</v>
      </c>
      <c r="AM1627">
        <v>0.59340072143517786</v>
      </c>
      <c r="AN1627">
        <v>0.48852700266481053</v>
      </c>
      <c r="AO1627">
        <v>0.79604065737269891</v>
      </c>
      <c r="AP1627">
        <v>1</v>
      </c>
      <c r="AQ1627">
        <v>1</v>
      </c>
      <c r="AR1627">
        <v>1</v>
      </c>
      <c r="AS1627">
        <v>0.1566189812867613</v>
      </c>
      <c r="AT1627">
        <v>0.77934632071952514</v>
      </c>
      <c r="AU1627">
        <v>0</v>
      </c>
    </row>
    <row r="1628" spans="4:47" x14ac:dyDescent="0.25">
      <c r="D1628" s="8">
        <v>1624</v>
      </c>
      <c r="E1628" s="8">
        <f t="shared" ca="1" si="161"/>
        <v>0.52845492410563333</v>
      </c>
      <c r="F1628" s="21">
        <f t="shared" ca="1" si="162"/>
        <v>94.081000001598056</v>
      </c>
      <c r="H1628" s="8">
        <v>1624</v>
      </c>
      <c r="I1628" s="21">
        <f t="shared" ca="1" si="163"/>
        <v>0.10986051670237063</v>
      </c>
      <c r="J1628" s="21">
        <f t="shared" ca="1" si="164"/>
        <v>13.247709849436966</v>
      </c>
      <c r="R1628" s="1"/>
      <c r="AF1628">
        <v>1618</v>
      </c>
      <c r="AG1628">
        <v>7.835429748111862E-2</v>
      </c>
      <c r="AH1628">
        <v>1</v>
      </c>
      <c r="AI1628">
        <v>1</v>
      </c>
      <c r="AJ1628">
        <v>1</v>
      </c>
      <c r="AK1628">
        <v>0.9578716994475408</v>
      </c>
      <c r="AL1628">
        <v>0.43057985164341517</v>
      </c>
      <c r="AM1628">
        <v>0.54480769117588113</v>
      </c>
      <c r="AN1628">
        <v>1</v>
      </c>
      <c r="AO1628">
        <v>1</v>
      </c>
      <c r="AP1628">
        <v>1</v>
      </c>
      <c r="AQ1628">
        <v>1</v>
      </c>
      <c r="AR1628">
        <v>1</v>
      </c>
      <c r="AS1628">
        <v>7.835429748111862E-2</v>
      </c>
      <c r="AT1628">
        <v>0.83268339693299509</v>
      </c>
      <c r="AU1628">
        <v>0</v>
      </c>
    </row>
    <row r="1629" spans="4:47" x14ac:dyDescent="0.25">
      <c r="D1629" s="8">
        <v>1625</v>
      </c>
      <c r="E1629" s="8">
        <f t="shared" ca="1" si="161"/>
        <v>0.81956305528104634</v>
      </c>
      <c r="F1629" s="21">
        <f t="shared" ca="1" si="162"/>
        <v>34.954761431620348</v>
      </c>
      <c r="H1629" s="8">
        <v>1625</v>
      </c>
      <c r="I1629" s="21">
        <f t="shared" ca="1" si="163"/>
        <v>0.86500654829807899</v>
      </c>
      <c r="J1629" s="21">
        <f t="shared" ca="1" si="164"/>
        <v>52.257166093095144</v>
      </c>
      <c r="R1629" s="1"/>
      <c r="AF1629">
        <v>1619</v>
      </c>
      <c r="AG1629">
        <v>1</v>
      </c>
      <c r="AH1629">
        <v>1</v>
      </c>
      <c r="AI1629">
        <v>1</v>
      </c>
      <c r="AJ1629">
        <v>1</v>
      </c>
      <c r="AK1629">
        <v>1</v>
      </c>
      <c r="AL1629">
        <v>0.25434624918125337</v>
      </c>
      <c r="AM1629">
        <v>1</v>
      </c>
      <c r="AN1629">
        <v>1</v>
      </c>
      <c r="AO1629">
        <v>1</v>
      </c>
      <c r="AP1629">
        <v>1</v>
      </c>
      <c r="AQ1629">
        <v>0.846389174801637</v>
      </c>
      <c r="AR1629">
        <v>1</v>
      </c>
      <c r="AS1629">
        <v>0.25434624918125337</v>
      </c>
      <c r="AT1629">
        <v>0.92608784306708691</v>
      </c>
      <c r="AU1629">
        <v>0</v>
      </c>
    </row>
    <row r="1630" spans="4:47" x14ac:dyDescent="0.25">
      <c r="D1630" s="8">
        <v>1626</v>
      </c>
      <c r="E1630" s="8">
        <f t="shared" ca="1" si="161"/>
        <v>0.81476825100800376</v>
      </c>
      <c r="F1630" s="21">
        <f t="shared" ca="1" si="162"/>
        <v>35.828998114146017</v>
      </c>
      <c r="H1630" s="8">
        <v>1626</v>
      </c>
      <c r="I1630" s="21">
        <f t="shared" ca="1" si="163"/>
        <v>0.57509230919170085</v>
      </c>
      <c r="J1630" s="21">
        <f t="shared" ca="1" si="164"/>
        <v>26.572608492251874</v>
      </c>
      <c r="R1630" s="1"/>
      <c r="AF1630">
        <v>1620</v>
      </c>
      <c r="AG1630">
        <v>1</v>
      </c>
      <c r="AH1630">
        <v>1</v>
      </c>
      <c r="AI1630">
        <v>0.25795031659588624</v>
      </c>
      <c r="AJ1630">
        <v>0.89665133662395724</v>
      </c>
      <c r="AK1630">
        <v>1</v>
      </c>
      <c r="AL1630">
        <v>1</v>
      </c>
      <c r="AM1630">
        <v>1</v>
      </c>
      <c r="AN1630">
        <v>1</v>
      </c>
      <c r="AO1630">
        <v>0.13292587619822976</v>
      </c>
      <c r="AP1630">
        <v>0.53026623880789214</v>
      </c>
      <c r="AQ1630">
        <v>1</v>
      </c>
      <c r="AR1630">
        <v>5.8565356378817192E-2</v>
      </c>
      <c r="AS1630">
        <v>5.8565356378817192E-2</v>
      </c>
      <c r="AT1630">
        <v>0.73736316616418107</v>
      </c>
      <c r="AU1630">
        <v>0</v>
      </c>
    </row>
    <row r="1631" spans="4:47" x14ac:dyDescent="0.25">
      <c r="D1631" s="8">
        <v>1627</v>
      </c>
      <c r="E1631" s="8">
        <f t="shared" ca="1" si="161"/>
        <v>0.20767436670223161</v>
      </c>
      <c r="F1631" s="21">
        <f t="shared" ca="1" si="162"/>
        <v>202.51785932536092</v>
      </c>
      <c r="H1631" s="8">
        <v>1627</v>
      </c>
      <c r="I1631" s="21">
        <f t="shared" ca="1" si="163"/>
        <v>0.44646471926908382</v>
      </c>
      <c r="J1631" s="21">
        <f t="shared" ca="1" si="164"/>
        <v>17.466534083409076</v>
      </c>
      <c r="R1631" s="1"/>
      <c r="AF1631">
        <v>1621</v>
      </c>
      <c r="AG1631">
        <v>1</v>
      </c>
      <c r="AH1631">
        <v>1</v>
      </c>
      <c r="AI1631">
        <v>1</v>
      </c>
      <c r="AJ1631">
        <v>1</v>
      </c>
      <c r="AK1631">
        <v>1</v>
      </c>
      <c r="AL1631">
        <v>1</v>
      </c>
      <c r="AM1631">
        <v>1</v>
      </c>
      <c r="AN1631">
        <v>1</v>
      </c>
      <c r="AO1631">
        <v>1</v>
      </c>
      <c r="AP1631">
        <v>0.22694319881467831</v>
      </c>
      <c r="AQ1631">
        <v>1</v>
      </c>
      <c r="AR1631">
        <v>1</v>
      </c>
      <c r="AS1631">
        <v>0.22694319881467831</v>
      </c>
      <c r="AT1631">
        <v>0.93434312099521921</v>
      </c>
      <c r="AU1631">
        <v>0</v>
      </c>
    </row>
    <row r="1632" spans="4:47" x14ac:dyDescent="0.25">
      <c r="D1632" s="8">
        <v>1628</v>
      </c>
      <c r="E1632" s="8">
        <f t="shared" ca="1" si="161"/>
        <v>0.33379907349444127</v>
      </c>
      <c r="F1632" s="21">
        <f t="shared" ca="1" si="162"/>
        <v>149.20196095653014</v>
      </c>
      <c r="H1632" s="8">
        <v>1628</v>
      </c>
      <c r="I1632" s="21">
        <f t="shared" ca="1" si="163"/>
        <v>0.68133234552295119</v>
      </c>
      <c r="J1632" s="21">
        <f t="shared" ca="1" si="164"/>
        <v>34.501504676206878</v>
      </c>
      <c r="R1632" s="1"/>
      <c r="AF1632">
        <v>1622</v>
      </c>
      <c r="AG1632">
        <v>1</v>
      </c>
      <c r="AH1632">
        <v>1</v>
      </c>
      <c r="AI1632">
        <v>1</v>
      </c>
      <c r="AJ1632">
        <v>1</v>
      </c>
      <c r="AK1632">
        <v>1</v>
      </c>
      <c r="AL1632">
        <v>1</v>
      </c>
      <c r="AM1632">
        <v>0.20703651627099456</v>
      </c>
      <c r="AN1632">
        <v>0</v>
      </c>
      <c r="AO1632">
        <v>0.90218622875084598</v>
      </c>
      <c r="AP1632">
        <v>1</v>
      </c>
      <c r="AQ1632">
        <v>1</v>
      </c>
      <c r="AR1632">
        <v>0.64453056161413946</v>
      </c>
      <c r="AS1632">
        <v>0</v>
      </c>
      <c r="AT1632">
        <v>0.80949086651223157</v>
      </c>
      <c r="AU1632">
        <v>1</v>
      </c>
    </row>
    <row r="1633" spans="4:47" x14ac:dyDescent="0.25">
      <c r="D1633" s="8">
        <v>1629</v>
      </c>
      <c r="E1633" s="8">
        <f t="shared" ca="1" si="161"/>
        <v>0.72025904713748312</v>
      </c>
      <c r="F1633" s="21">
        <f t="shared" ca="1" si="162"/>
        <v>53.477445464207484</v>
      </c>
      <c r="H1633" s="8">
        <v>1629</v>
      </c>
      <c r="I1633" s="21">
        <f t="shared" ca="1" si="163"/>
        <v>0.10272694280457384</v>
      </c>
      <c r="J1633" s="21">
        <f t="shared" ca="1" si="164"/>
        <v>14.341024304130443</v>
      </c>
      <c r="R1633" s="1"/>
      <c r="AF1633">
        <v>1623</v>
      </c>
      <c r="AG1633">
        <v>1</v>
      </c>
      <c r="AH1633">
        <v>1</v>
      </c>
      <c r="AI1633">
        <v>1</v>
      </c>
      <c r="AJ1633">
        <v>1</v>
      </c>
      <c r="AK1633">
        <v>0.940013063293478</v>
      </c>
      <c r="AL1633">
        <v>0.32785593505614086</v>
      </c>
      <c r="AM1633">
        <v>0.81497857240502791</v>
      </c>
      <c r="AN1633">
        <v>1</v>
      </c>
      <c r="AO1633">
        <v>1</v>
      </c>
      <c r="AP1633">
        <v>1</v>
      </c>
      <c r="AQ1633">
        <v>1</v>
      </c>
      <c r="AR1633">
        <v>1</v>
      </c>
      <c r="AS1633">
        <v>0.32785593505614086</v>
      </c>
      <c r="AT1633">
        <v>0.92394635276256964</v>
      </c>
      <c r="AU1633">
        <v>0</v>
      </c>
    </row>
    <row r="1634" spans="4:47" x14ac:dyDescent="0.25">
      <c r="D1634" s="8">
        <v>1630</v>
      </c>
      <c r="E1634" s="8">
        <f t="shared" ca="1" si="161"/>
        <v>0.60316642735734149</v>
      </c>
      <c r="F1634" s="21">
        <f t="shared" ca="1" si="162"/>
        <v>77.219620217514318</v>
      </c>
      <c r="H1634" s="8">
        <v>1630</v>
      </c>
      <c r="I1634" s="21">
        <f t="shared" ca="1" si="163"/>
        <v>0.60143722009192857</v>
      </c>
      <c r="J1634" s="21">
        <f t="shared" ca="1" si="164"/>
        <v>28.476028216994504</v>
      </c>
      <c r="R1634" s="1"/>
      <c r="AF1634">
        <v>1624</v>
      </c>
      <c r="AG1634">
        <v>0.55452735933724928</v>
      </c>
      <c r="AH1634">
        <v>0</v>
      </c>
      <c r="AI1634">
        <v>0.65335336753196316</v>
      </c>
      <c r="AJ1634">
        <v>0.41895087932401415</v>
      </c>
      <c r="AK1634">
        <v>0</v>
      </c>
      <c r="AL1634">
        <v>0.97712785466792407</v>
      </c>
      <c r="AM1634">
        <v>1</v>
      </c>
      <c r="AN1634">
        <v>1</v>
      </c>
      <c r="AO1634">
        <v>1</v>
      </c>
      <c r="AP1634">
        <v>1</v>
      </c>
      <c r="AQ1634">
        <v>1</v>
      </c>
      <c r="AR1634">
        <v>1</v>
      </c>
      <c r="AS1634">
        <v>0</v>
      </c>
      <c r="AT1634">
        <v>0.72144291658274995</v>
      </c>
      <c r="AU1634">
        <v>2</v>
      </c>
    </row>
    <row r="1635" spans="4:47" x14ac:dyDescent="0.25">
      <c r="D1635" s="8">
        <v>1631</v>
      </c>
      <c r="E1635" s="8">
        <f t="shared" ca="1" si="161"/>
        <v>0.44390415935545235</v>
      </c>
      <c r="F1635" s="21">
        <f t="shared" ca="1" si="162"/>
        <v>115.53479371426882</v>
      </c>
      <c r="H1635" s="8">
        <v>1631</v>
      </c>
      <c r="I1635" s="21">
        <f t="shared" ca="1" si="163"/>
        <v>0.82073330508708486</v>
      </c>
      <c r="J1635" s="21">
        <f t="shared" ca="1" si="164"/>
        <v>47.058928733644088</v>
      </c>
      <c r="R1635" s="1"/>
      <c r="AF1635">
        <v>1625</v>
      </c>
      <c r="AG1635">
        <v>1</v>
      </c>
      <c r="AH1635">
        <v>1</v>
      </c>
      <c r="AI1635">
        <v>1</v>
      </c>
      <c r="AJ1635">
        <v>1</v>
      </c>
      <c r="AK1635">
        <v>1</v>
      </c>
      <c r="AL1635">
        <v>1</v>
      </c>
      <c r="AM1635">
        <v>1</v>
      </c>
      <c r="AN1635">
        <v>1</v>
      </c>
      <c r="AO1635">
        <v>0.56687093657577259</v>
      </c>
      <c r="AP1635">
        <v>0</v>
      </c>
      <c r="AQ1635">
        <v>0.61603862570555068</v>
      </c>
      <c r="AR1635">
        <v>1</v>
      </c>
      <c r="AS1635">
        <v>0</v>
      </c>
      <c r="AT1635">
        <v>0.84791037498202659</v>
      </c>
      <c r="AU1635">
        <v>1</v>
      </c>
    </row>
    <row r="1636" spans="4:47" x14ac:dyDescent="0.25">
      <c r="D1636" s="8">
        <v>1632</v>
      </c>
      <c r="E1636" s="8">
        <f t="shared" ca="1" si="161"/>
        <v>0.73072944842736787</v>
      </c>
      <c r="F1636" s="21">
        <f t="shared" ca="1" si="162"/>
        <v>51.471465051174867</v>
      </c>
      <c r="H1636" s="8">
        <v>1632</v>
      </c>
      <c r="I1636" s="21">
        <f t="shared" ca="1" si="163"/>
        <v>0.76599080168491462</v>
      </c>
      <c r="J1636" s="21">
        <f t="shared" ca="1" si="164"/>
        <v>41.649117679978204</v>
      </c>
      <c r="R1636" s="1"/>
      <c r="AF1636">
        <v>1626</v>
      </c>
      <c r="AG1636">
        <v>1</v>
      </c>
      <c r="AH1636">
        <v>1</v>
      </c>
      <c r="AI1636">
        <v>1</v>
      </c>
      <c r="AJ1636">
        <v>1</v>
      </c>
      <c r="AK1636">
        <v>1</v>
      </c>
      <c r="AL1636">
        <v>1</v>
      </c>
      <c r="AM1636">
        <v>1</v>
      </c>
      <c r="AN1636">
        <v>1</v>
      </c>
      <c r="AO1636">
        <v>1</v>
      </c>
      <c r="AP1636">
        <v>1</v>
      </c>
      <c r="AQ1636">
        <v>1</v>
      </c>
      <c r="AR1636">
        <v>1</v>
      </c>
      <c r="AS1636">
        <v>1</v>
      </c>
      <c r="AT1636">
        <v>1</v>
      </c>
      <c r="AU1636">
        <v>0</v>
      </c>
    </row>
    <row r="1637" spans="4:47" x14ac:dyDescent="0.25">
      <c r="D1637" s="8">
        <v>1633</v>
      </c>
      <c r="E1637" s="8">
        <f t="shared" ca="1" si="161"/>
        <v>0.35954986539850464</v>
      </c>
      <c r="F1637" s="21">
        <f t="shared" ca="1" si="162"/>
        <v>140.56741225644737</v>
      </c>
      <c r="H1637" s="8">
        <v>1633</v>
      </c>
      <c r="I1637" s="21">
        <f t="shared" ca="1" si="163"/>
        <v>0.81233594058359659</v>
      </c>
      <c r="J1637" s="21">
        <f t="shared" ca="1" si="164"/>
        <v>46.169941650342224</v>
      </c>
      <c r="R1637" s="1"/>
      <c r="AF1637">
        <v>1627</v>
      </c>
      <c r="AG1637">
        <v>1</v>
      </c>
      <c r="AH1637">
        <v>1</v>
      </c>
      <c r="AI1637">
        <v>1</v>
      </c>
      <c r="AJ1637">
        <v>0.69449074333970207</v>
      </c>
      <c r="AK1637">
        <v>0.84238173509783665</v>
      </c>
      <c r="AL1637">
        <v>1</v>
      </c>
      <c r="AM1637">
        <v>1</v>
      </c>
      <c r="AN1637">
        <v>1</v>
      </c>
      <c r="AO1637">
        <v>0.72095168961192635</v>
      </c>
      <c r="AP1637">
        <v>1</v>
      </c>
      <c r="AQ1637">
        <v>1</v>
      </c>
      <c r="AR1637">
        <v>1</v>
      </c>
      <c r="AS1637">
        <v>0.69449074333970207</v>
      </c>
      <c r="AT1637">
        <v>0.93856741582625147</v>
      </c>
      <c r="AU1637">
        <v>0</v>
      </c>
    </row>
    <row r="1638" spans="4:47" x14ac:dyDescent="0.25">
      <c r="D1638" s="8">
        <v>1634</v>
      </c>
      <c r="E1638" s="8">
        <f t="shared" ca="1" si="161"/>
        <v>0.72914456122760873</v>
      </c>
      <c r="F1638" s="21">
        <f t="shared" ca="1" si="162"/>
        <v>51.774123683701092</v>
      </c>
      <c r="H1638" s="8">
        <v>1634</v>
      </c>
      <c r="I1638" s="21">
        <f t="shared" ca="1" si="163"/>
        <v>0.75813049635624141</v>
      </c>
      <c r="J1638" s="21">
        <f t="shared" ca="1" si="164"/>
        <v>40.934987474302005</v>
      </c>
      <c r="R1638" s="1"/>
      <c r="AF1638">
        <v>1628</v>
      </c>
      <c r="AG1638">
        <v>1</v>
      </c>
      <c r="AH1638">
        <v>1</v>
      </c>
      <c r="AI1638">
        <v>1</v>
      </c>
      <c r="AJ1638">
        <v>1</v>
      </c>
      <c r="AK1638">
        <v>0.84945055596190577</v>
      </c>
      <c r="AL1638">
        <v>0.38815976528688528</v>
      </c>
      <c r="AM1638">
        <v>1</v>
      </c>
      <c r="AN1638">
        <v>1</v>
      </c>
      <c r="AO1638">
        <v>1</v>
      </c>
      <c r="AP1638">
        <v>1</v>
      </c>
      <c r="AQ1638">
        <v>1</v>
      </c>
      <c r="AR1638">
        <v>1</v>
      </c>
      <c r="AS1638">
        <v>0.38815976528688528</v>
      </c>
      <c r="AT1638">
        <v>0.93692537039294699</v>
      </c>
      <c r="AU1638">
        <v>0</v>
      </c>
    </row>
    <row r="1639" spans="4:47" x14ac:dyDescent="0.25">
      <c r="D1639" s="8">
        <v>1635</v>
      </c>
      <c r="E1639" s="8">
        <f t="shared" ca="1" si="161"/>
        <v>0.59716197025675677</v>
      </c>
      <c r="F1639" s="21">
        <f t="shared" ca="1" si="162"/>
        <v>78.51664919241837</v>
      </c>
      <c r="H1639" s="8">
        <v>1635</v>
      </c>
      <c r="I1639" s="21">
        <f t="shared" ca="1" si="163"/>
        <v>0.48862597172394107</v>
      </c>
      <c r="J1639" s="21">
        <f t="shared" ca="1" si="164"/>
        <v>20.448482249398694</v>
      </c>
      <c r="R1639" s="1"/>
      <c r="AF1639">
        <v>1629</v>
      </c>
      <c r="AG1639">
        <v>1</v>
      </c>
      <c r="AH1639">
        <v>1</v>
      </c>
      <c r="AI1639">
        <v>1</v>
      </c>
      <c r="AJ1639">
        <v>1</v>
      </c>
      <c r="AK1639">
        <v>0.75877608086903492</v>
      </c>
      <c r="AL1639">
        <v>0.75239438062102026</v>
      </c>
      <c r="AM1639">
        <v>1</v>
      </c>
      <c r="AN1639">
        <v>0.92395202084932659</v>
      </c>
      <c r="AO1639">
        <v>0.12687837669582222</v>
      </c>
      <c r="AP1639">
        <v>1</v>
      </c>
      <c r="AQ1639">
        <v>1</v>
      </c>
      <c r="AR1639">
        <v>1</v>
      </c>
      <c r="AS1639">
        <v>0.12687837669582222</v>
      </c>
      <c r="AT1639">
        <v>0.88093905170623144</v>
      </c>
      <c r="AU1639">
        <v>0</v>
      </c>
    </row>
    <row r="1640" spans="4:47" x14ac:dyDescent="0.25">
      <c r="D1640" s="8">
        <v>1636</v>
      </c>
      <c r="E1640" s="8">
        <f t="shared" ca="1" si="161"/>
        <v>0.13858775584252114</v>
      </c>
      <c r="F1640" s="21">
        <f t="shared" ca="1" si="162"/>
        <v>246.03524513956509</v>
      </c>
      <c r="H1640" s="8">
        <v>1636</v>
      </c>
      <c r="I1640" s="21">
        <f t="shared" ca="1" si="163"/>
        <v>0.74719838762661783</v>
      </c>
      <c r="J1640" s="21">
        <f t="shared" ca="1" si="164"/>
        <v>39.962346768738357</v>
      </c>
      <c r="R1640" s="1"/>
      <c r="AF1640">
        <v>1630</v>
      </c>
      <c r="AG1640">
        <v>0.46430622336629312</v>
      </c>
      <c r="AH1640">
        <v>0.80056912487011034</v>
      </c>
      <c r="AI1640">
        <v>1</v>
      </c>
      <c r="AJ1640">
        <v>1</v>
      </c>
      <c r="AK1640">
        <v>0.89948797486994736</v>
      </c>
      <c r="AL1640">
        <v>0.82431310087801346</v>
      </c>
      <c r="AM1640">
        <v>1</v>
      </c>
      <c r="AN1640">
        <v>1</v>
      </c>
      <c r="AO1640">
        <v>0.956249063208088</v>
      </c>
      <c r="AP1640">
        <v>0.63227522125816904</v>
      </c>
      <c r="AQ1640">
        <v>1</v>
      </c>
      <c r="AR1640">
        <v>1</v>
      </c>
      <c r="AS1640">
        <v>0.46430622336629312</v>
      </c>
      <c r="AT1640">
        <v>0.88139986965280226</v>
      </c>
      <c r="AU1640">
        <v>0</v>
      </c>
    </row>
    <row r="1641" spans="4:47" x14ac:dyDescent="0.25">
      <c r="D1641" s="8">
        <v>1637</v>
      </c>
      <c r="E1641" s="8">
        <f t="shared" ca="1" si="161"/>
        <v>4.9637555849710746E-2</v>
      </c>
      <c r="F1641" s="21">
        <f t="shared" ca="1" si="162"/>
        <v>351.1220634890114</v>
      </c>
      <c r="H1641" s="8">
        <v>1637</v>
      </c>
      <c r="I1641" s="21">
        <f t="shared" ca="1" si="163"/>
        <v>0.47945496769307816</v>
      </c>
      <c r="J1641" s="21">
        <f t="shared" ca="1" si="164"/>
        <v>19.801765383236152</v>
      </c>
      <c r="R1641" s="1"/>
      <c r="AF1641">
        <v>1631</v>
      </c>
      <c r="AG1641">
        <v>1</v>
      </c>
      <c r="AH1641">
        <v>1</v>
      </c>
      <c r="AI1641">
        <v>1</v>
      </c>
      <c r="AJ1641">
        <v>0.68219360363800663</v>
      </c>
      <c r="AK1641">
        <v>0</v>
      </c>
      <c r="AL1641">
        <v>0.85355763170300636</v>
      </c>
      <c r="AM1641">
        <v>0.74143578773721186</v>
      </c>
      <c r="AN1641">
        <v>0</v>
      </c>
      <c r="AO1641">
        <v>0.39710074010387569</v>
      </c>
      <c r="AP1641">
        <v>1</v>
      </c>
      <c r="AQ1641">
        <v>0.76603805156628368</v>
      </c>
      <c r="AR1641">
        <v>0</v>
      </c>
      <c r="AS1641">
        <v>0</v>
      </c>
      <c r="AT1641">
        <v>0.61630468556216089</v>
      </c>
      <c r="AU1641">
        <v>3</v>
      </c>
    </row>
    <row r="1642" spans="4:47" x14ac:dyDescent="0.25">
      <c r="D1642" s="8">
        <v>1638</v>
      </c>
      <c r="E1642" s="8">
        <f t="shared" ca="1" si="161"/>
        <v>0.56304325929579013</v>
      </c>
      <c r="F1642" s="21">
        <f t="shared" ca="1" si="162"/>
        <v>86.070029992537059</v>
      </c>
      <c r="H1642" s="8">
        <v>1638</v>
      </c>
      <c r="I1642" s="21">
        <f t="shared" ca="1" si="163"/>
        <v>0.92223593722223229</v>
      </c>
      <c r="J1642" s="21">
        <f t="shared" ca="1" si="164"/>
        <v>61.172891374301983</v>
      </c>
      <c r="R1642" s="1"/>
      <c r="AF1642">
        <v>1632</v>
      </c>
      <c r="AG1642">
        <v>0.88551566142386062</v>
      </c>
      <c r="AH1642">
        <v>1</v>
      </c>
      <c r="AI1642">
        <v>1</v>
      </c>
      <c r="AJ1642">
        <v>1</v>
      </c>
      <c r="AK1642">
        <v>1</v>
      </c>
      <c r="AL1642">
        <v>0.3324007696979</v>
      </c>
      <c r="AM1642">
        <v>1</v>
      </c>
      <c r="AN1642">
        <v>1</v>
      </c>
      <c r="AO1642">
        <v>1</v>
      </c>
      <c r="AP1642">
        <v>1</v>
      </c>
      <c r="AQ1642">
        <v>0.50792271697306812</v>
      </c>
      <c r="AR1642">
        <v>1</v>
      </c>
      <c r="AS1642">
        <v>0.3324007696979</v>
      </c>
      <c r="AT1642">
        <v>0.89496079480621571</v>
      </c>
      <c r="AU1642">
        <v>0</v>
      </c>
    </row>
    <row r="1643" spans="4:47" x14ac:dyDescent="0.25">
      <c r="D1643" s="8">
        <v>1639</v>
      </c>
      <c r="E1643" s="8">
        <f t="shared" ca="1" si="161"/>
        <v>0.40500684615158844</v>
      </c>
      <c r="F1643" s="21">
        <f t="shared" ca="1" si="162"/>
        <v>126.5339082500718</v>
      </c>
      <c r="H1643" s="8">
        <v>1639</v>
      </c>
      <c r="I1643" s="21">
        <f t="shared" ca="1" si="163"/>
        <v>0.34047573581237622</v>
      </c>
      <c r="J1643" s="21">
        <f t="shared" ca="1" si="164"/>
        <v>9.6924358983110412</v>
      </c>
      <c r="R1643" s="1"/>
      <c r="AF1643">
        <v>1633</v>
      </c>
      <c r="AG1643">
        <v>0</v>
      </c>
      <c r="AH1643">
        <v>0.93209711911913473</v>
      </c>
      <c r="AI1643">
        <v>0.23923181586419121</v>
      </c>
      <c r="AJ1643">
        <v>0</v>
      </c>
      <c r="AK1643">
        <v>0.30688183797892343</v>
      </c>
      <c r="AL1643">
        <v>1</v>
      </c>
      <c r="AM1643">
        <v>1</v>
      </c>
      <c r="AN1643">
        <v>1</v>
      </c>
      <c r="AO1643">
        <v>1</v>
      </c>
      <c r="AP1643">
        <v>1</v>
      </c>
      <c r="AQ1643">
        <v>1</v>
      </c>
      <c r="AR1643">
        <v>0.7228662323635241</v>
      </c>
      <c r="AS1643">
        <v>0</v>
      </c>
      <c r="AT1643">
        <v>0.68064957755545641</v>
      </c>
      <c r="AU1643">
        <v>2</v>
      </c>
    </row>
    <row r="1644" spans="4:47" x14ac:dyDescent="0.25">
      <c r="D1644" s="8">
        <v>1640</v>
      </c>
      <c r="E1644" s="8">
        <f t="shared" ca="1" si="161"/>
        <v>0.92997605667066052</v>
      </c>
      <c r="F1644" s="21">
        <f t="shared" ca="1" si="162"/>
        <v>14.834744519426868</v>
      </c>
      <c r="H1644" s="8">
        <v>1640</v>
      </c>
      <c r="I1644" s="21">
        <f t="shared" ca="1" si="163"/>
        <v>0.12317954924937813</v>
      </c>
      <c r="J1644" s="21">
        <f t="shared" ca="1" si="164"/>
        <v>11.335376843111078</v>
      </c>
      <c r="R1644" s="1"/>
      <c r="AF1644">
        <v>1634</v>
      </c>
      <c r="AG1644">
        <v>0.99839226668982228</v>
      </c>
      <c r="AH1644">
        <v>2.5545108085550185E-2</v>
      </c>
      <c r="AI1644">
        <v>0.11093756739489524</v>
      </c>
      <c r="AJ1644">
        <v>1</v>
      </c>
      <c r="AK1644">
        <v>0.98728590315834974</v>
      </c>
      <c r="AL1644">
        <v>1</v>
      </c>
      <c r="AM1644">
        <v>0.3584727157999183</v>
      </c>
      <c r="AN1644">
        <v>4.322130429993136E-2</v>
      </c>
      <c r="AO1644">
        <v>1</v>
      </c>
      <c r="AP1644">
        <v>1</v>
      </c>
      <c r="AQ1644">
        <v>1</v>
      </c>
      <c r="AR1644">
        <v>1</v>
      </c>
      <c r="AS1644">
        <v>2.5545108085550185E-2</v>
      </c>
      <c r="AT1644">
        <v>0.71277497398363243</v>
      </c>
      <c r="AU1644">
        <v>0</v>
      </c>
    </row>
    <row r="1645" spans="4:47" x14ac:dyDescent="0.25">
      <c r="D1645" s="8">
        <v>1641</v>
      </c>
      <c r="E1645" s="8">
        <f t="shared" ca="1" si="161"/>
        <v>0.80028068843330413</v>
      </c>
      <c r="F1645" s="21">
        <f t="shared" ca="1" si="162"/>
        <v>38.479367528497619</v>
      </c>
      <c r="H1645" s="8">
        <v>1641</v>
      </c>
      <c r="I1645" s="21">
        <f t="shared" ca="1" si="163"/>
        <v>0.9068685785542584</v>
      </c>
      <c r="J1645" s="21">
        <f t="shared" ca="1" si="164"/>
        <v>58.402505154613763</v>
      </c>
      <c r="R1645" s="1"/>
      <c r="AF1645">
        <v>1635</v>
      </c>
      <c r="AG1645">
        <v>0.79845577475662721</v>
      </c>
      <c r="AH1645">
        <v>1</v>
      </c>
      <c r="AI1645">
        <v>1</v>
      </c>
      <c r="AJ1645">
        <v>1</v>
      </c>
      <c r="AK1645">
        <v>1</v>
      </c>
      <c r="AL1645">
        <v>1</v>
      </c>
      <c r="AM1645">
        <v>1</v>
      </c>
      <c r="AN1645">
        <v>0.5277040557034085</v>
      </c>
      <c r="AO1645">
        <v>1</v>
      </c>
      <c r="AP1645">
        <v>1</v>
      </c>
      <c r="AQ1645">
        <v>1</v>
      </c>
      <c r="AR1645">
        <v>0.80566846785645352</v>
      </c>
      <c r="AS1645">
        <v>0.5277040557034085</v>
      </c>
      <c r="AT1645">
        <v>0.92626486917208539</v>
      </c>
      <c r="AU1645">
        <v>0</v>
      </c>
    </row>
    <row r="1646" spans="4:47" x14ac:dyDescent="0.25">
      <c r="D1646" s="8">
        <v>1642</v>
      </c>
      <c r="E1646" s="8">
        <f t="shared" ca="1" si="161"/>
        <v>0.11606519878744326</v>
      </c>
      <c r="F1646" s="21">
        <f t="shared" ca="1" si="162"/>
        <v>264.68116306160641</v>
      </c>
      <c r="H1646" s="8">
        <v>1642</v>
      </c>
      <c r="I1646" s="21">
        <f t="shared" ca="1" si="163"/>
        <v>0.98574957891080739</v>
      </c>
      <c r="J1646" s="21">
        <f t="shared" ca="1" si="164"/>
        <v>82.818441630830648</v>
      </c>
      <c r="R1646" s="1"/>
      <c r="AF1646">
        <v>1636</v>
      </c>
      <c r="AG1646">
        <v>1</v>
      </c>
      <c r="AH1646">
        <v>0.33076520209293186</v>
      </c>
      <c r="AI1646">
        <v>0</v>
      </c>
      <c r="AJ1646">
        <v>0.15084099625649591</v>
      </c>
      <c r="AK1646">
        <v>0.6069483279272625</v>
      </c>
      <c r="AL1646">
        <v>0.22192751229304122</v>
      </c>
      <c r="AM1646">
        <v>1</v>
      </c>
      <c r="AN1646">
        <v>1</v>
      </c>
      <c r="AO1646">
        <v>1</v>
      </c>
      <c r="AP1646">
        <v>0.59844703295769452</v>
      </c>
      <c r="AQ1646">
        <v>0.57522558778000532</v>
      </c>
      <c r="AR1646">
        <v>1</v>
      </c>
      <c r="AS1646">
        <v>0</v>
      </c>
      <c r="AT1646">
        <v>0.62758494448197821</v>
      </c>
      <c r="AU1646">
        <v>1</v>
      </c>
    </row>
    <row r="1647" spans="4:47" x14ac:dyDescent="0.25">
      <c r="D1647" s="8">
        <v>1643</v>
      </c>
      <c r="E1647" s="8">
        <f t="shared" ca="1" si="161"/>
        <v>0.72150608792818871</v>
      </c>
      <c r="F1647" s="21">
        <f t="shared" ca="1" si="162"/>
        <v>53.237714923769637</v>
      </c>
      <c r="H1647" s="8">
        <v>1643</v>
      </c>
      <c r="I1647" s="21">
        <f t="shared" ca="1" si="163"/>
        <v>0.29638920901415378</v>
      </c>
      <c r="J1647" s="21">
        <f t="shared" ca="1" si="164"/>
        <v>6.2167492978307273</v>
      </c>
      <c r="R1647" s="1"/>
      <c r="AF1647">
        <v>1637</v>
      </c>
      <c r="AG1647">
        <v>1</v>
      </c>
      <c r="AH1647">
        <v>1</v>
      </c>
      <c r="AI1647">
        <v>1</v>
      </c>
      <c r="AJ1647">
        <v>1</v>
      </c>
      <c r="AK1647">
        <v>0.56090951876596529</v>
      </c>
      <c r="AL1647">
        <v>0.73893067677903068</v>
      </c>
      <c r="AM1647">
        <v>1</v>
      </c>
      <c r="AN1647">
        <v>1</v>
      </c>
      <c r="AO1647">
        <v>1</v>
      </c>
      <c r="AP1647">
        <v>1</v>
      </c>
      <c r="AQ1647">
        <v>1</v>
      </c>
      <c r="AR1647">
        <v>1</v>
      </c>
      <c r="AS1647">
        <v>0.56090951876596529</v>
      </c>
      <c r="AT1647">
        <v>0.94124963119209826</v>
      </c>
      <c r="AU1647">
        <v>0</v>
      </c>
    </row>
    <row r="1648" spans="4:47" x14ac:dyDescent="0.25">
      <c r="D1648" s="8">
        <v>1644</v>
      </c>
      <c r="E1648" s="8">
        <f t="shared" ca="1" si="161"/>
        <v>0.338597767924256</v>
      </c>
      <c r="F1648" s="21">
        <f t="shared" ca="1" si="162"/>
        <v>147.55048535812992</v>
      </c>
      <c r="H1648" s="8">
        <v>1644</v>
      </c>
      <c r="I1648" s="21">
        <f t="shared" ca="1" si="163"/>
        <v>0.85027249848766762</v>
      </c>
      <c r="J1648" s="21">
        <f t="shared" ca="1" si="164"/>
        <v>50.416290909965923</v>
      </c>
      <c r="R1648" s="1"/>
      <c r="AF1648">
        <v>1638</v>
      </c>
      <c r="AG1648">
        <v>1</v>
      </c>
      <c r="AH1648">
        <v>1</v>
      </c>
      <c r="AI1648">
        <v>1</v>
      </c>
      <c r="AJ1648">
        <v>0.52787223268533123</v>
      </c>
      <c r="AK1648">
        <v>0</v>
      </c>
      <c r="AL1648">
        <v>0.82629211906508615</v>
      </c>
      <c r="AM1648">
        <v>1</v>
      </c>
      <c r="AN1648">
        <v>1</v>
      </c>
      <c r="AO1648">
        <v>1</v>
      </c>
      <c r="AP1648">
        <v>1</v>
      </c>
      <c r="AQ1648">
        <v>0.75359751888026949</v>
      </c>
      <c r="AR1648">
        <v>0.67628041358529445</v>
      </c>
      <c r="AS1648">
        <v>0</v>
      </c>
      <c r="AT1648">
        <v>0.81423986010976634</v>
      </c>
      <c r="AU1648">
        <v>1</v>
      </c>
    </row>
    <row r="1649" spans="4:47" x14ac:dyDescent="0.25">
      <c r="D1649" s="8">
        <v>1645</v>
      </c>
      <c r="E1649" s="8">
        <f t="shared" ca="1" si="161"/>
        <v>0.3127193894482464</v>
      </c>
      <c r="F1649" s="21">
        <f t="shared" ca="1" si="162"/>
        <v>156.70921786147687</v>
      </c>
      <c r="H1649" s="8">
        <v>1645</v>
      </c>
      <c r="I1649" s="21">
        <f t="shared" ca="1" si="163"/>
        <v>0.50274139291070941</v>
      </c>
      <c r="J1649" s="21">
        <f t="shared" ca="1" si="164"/>
        <v>21.44315888772665</v>
      </c>
      <c r="R1649" s="1"/>
      <c r="AF1649">
        <v>1639</v>
      </c>
      <c r="AG1649">
        <v>1</v>
      </c>
      <c r="AH1649">
        <v>1</v>
      </c>
      <c r="AI1649">
        <v>1</v>
      </c>
      <c r="AJ1649">
        <v>5.5855927067508068E-2</v>
      </c>
      <c r="AK1649">
        <v>0</v>
      </c>
      <c r="AL1649">
        <v>0.88728888025555841</v>
      </c>
      <c r="AM1649">
        <v>1</v>
      </c>
      <c r="AN1649">
        <v>1</v>
      </c>
      <c r="AO1649">
        <v>1</v>
      </c>
      <c r="AP1649">
        <v>1</v>
      </c>
      <c r="AQ1649">
        <v>1</v>
      </c>
      <c r="AR1649">
        <v>1</v>
      </c>
      <c r="AS1649">
        <v>0</v>
      </c>
      <c r="AT1649">
        <v>0.82820368279367673</v>
      </c>
      <c r="AU1649">
        <v>1</v>
      </c>
    </row>
    <row r="1650" spans="4:47" x14ac:dyDescent="0.25">
      <c r="D1650" s="8">
        <v>1646</v>
      </c>
      <c r="E1650" s="8">
        <f t="shared" ca="1" si="161"/>
        <v>0.59453380511279563</v>
      </c>
      <c r="F1650" s="21">
        <f t="shared" ca="1" si="162"/>
        <v>79.087268246998619</v>
      </c>
      <c r="H1650" s="8">
        <v>1646</v>
      </c>
      <c r="I1650" s="21">
        <f t="shared" ca="1" si="163"/>
        <v>0.9872092402212107</v>
      </c>
      <c r="J1650" s="21">
        <f t="shared" ca="1" si="164"/>
        <v>84.004193264273169</v>
      </c>
      <c r="R1650" s="1"/>
      <c r="AF1650">
        <v>1640</v>
      </c>
      <c r="AG1650">
        <v>1</v>
      </c>
      <c r="AH1650">
        <v>1</v>
      </c>
      <c r="AI1650">
        <v>1</v>
      </c>
      <c r="AJ1650">
        <v>0.66269716371825782</v>
      </c>
      <c r="AK1650">
        <v>0.7754491819007765</v>
      </c>
      <c r="AL1650">
        <v>0.89851598786359921</v>
      </c>
      <c r="AM1650">
        <v>0.9116030895055437</v>
      </c>
      <c r="AN1650">
        <v>0.9443709583433848</v>
      </c>
      <c r="AO1650">
        <v>0.2182545359362848</v>
      </c>
      <c r="AP1650">
        <v>1</v>
      </c>
      <c r="AQ1650">
        <v>1</v>
      </c>
      <c r="AR1650">
        <v>1</v>
      </c>
      <c r="AS1650">
        <v>0.2182545359362848</v>
      </c>
      <c r="AT1650">
        <v>0.86837849519941124</v>
      </c>
      <c r="AU1650">
        <v>0</v>
      </c>
    </row>
    <row r="1651" spans="4:47" x14ac:dyDescent="0.25">
      <c r="D1651" s="8">
        <v>1647</v>
      </c>
      <c r="E1651" s="8">
        <f t="shared" ca="1" si="161"/>
        <v>0.21230950983182217</v>
      </c>
      <c r="F1651" s="21">
        <f t="shared" ca="1" si="162"/>
        <v>200.09773523812365</v>
      </c>
      <c r="H1651" s="8">
        <v>1647</v>
      </c>
      <c r="I1651" s="21">
        <f t="shared" ca="1" si="163"/>
        <v>0.71279054149476595</v>
      </c>
      <c r="J1651" s="21">
        <f t="shared" ca="1" si="164"/>
        <v>37.034932602283362</v>
      </c>
      <c r="R1651" s="1"/>
      <c r="AF1651">
        <v>1641</v>
      </c>
      <c r="AG1651">
        <v>1</v>
      </c>
      <c r="AH1651">
        <v>1</v>
      </c>
      <c r="AI1651">
        <v>1</v>
      </c>
      <c r="AJ1651">
        <v>6.8246448490632855E-2</v>
      </c>
      <c r="AK1651">
        <v>0</v>
      </c>
      <c r="AL1651">
        <v>0.48969313975515738</v>
      </c>
      <c r="AM1651">
        <v>0</v>
      </c>
      <c r="AN1651">
        <v>5.0203119187508784E-2</v>
      </c>
      <c r="AO1651">
        <v>1</v>
      </c>
      <c r="AP1651">
        <v>1</v>
      </c>
      <c r="AQ1651">
        <v>1</v>
      </c>
      <c r="AR1651">
        <v>0.62554429648040355</v>
      </c>
      <c r="AS1651">
        <v>0</v>
      </c>
      <c r="AT1651">
        <v>0.59914070557007948</v>
      </c>
      <c r="AU1651">
        <v>2</v>
      </c>
    </row>
    <row r="1652" spans="4:47" x14ac:dyDescent="0.25">
      <c r="D1652" s="8">
        <v>1648</v>
      </c>
      <c r="E1652" s="8">
        <f t="shared" ca="1" si="161"/>
        <v>0.73944090172960075</v>
      </c>
      <c r="F1652" s="21">
        <f t="shared" ca="1" si="162"/>
        <v>49.813904045706856</v>
      </c>
      <c r="H1652" s="8">
        <v>1648</v>
      </c>
      <c r="I1652" s="21">
        <f t="shared" ca="1" si="163"/>
        <v>4.3255277607935794E-2</v>
      </c>
      <c r="J1652" s="21">
        <f t="shared" ca="1" si="164"/>
        <v>26.932124617791096</v>
      </c>
      <c r="R1652" s="1"/>
      <c r="AF1652">
        <v>1642</v>
      </c>
      <c r="AG1652">
        <v>1</v>
      </c>
      <c r="AH1652">
        <v>1</v>
      </c>
      <c r="AI1652">
        <v>0.79548230952176735</v>
      </c>
      <c r="AJ1652">
        <v>0.52199845521536192</v>
      </c>
      <c r="AK1652">
        <v>0.40275221117213555</v>
      </c>
      <c r="AL1652">
        <v>0</v>
      </c>
      <c r="AM1652">
        <v>0.55714381993781104</v>
      </c>
      <c r="AN1652">
        <v>0.97168403147084215</v>
      </c>
      <c r="AO1652">
        <v>1</v>
      </c>
      <c r="AP1652">
        <v>1</v>
      </c>
      <c r="AQ1652">
        <v>0.82953868383726026</v>
      </c>
      <c r="AR1652">
        <v>0.87883075183415182</v>
      </c>
      <c r="AS1652">
        <v>0</v>
      </c>
      <c r="AT1652">
        <v>0.74610630414689483</v>
      </c>
      <c r="AU1652">
        <v>1</v>
      </c>
    </row>
    <row r="1653" spans="4:47" x14ac:dyDescent="0.25">
      <c r="D1653" s="8">
        <v>1649</v>
      </c>
      <c r="E1653" s="8">
        <f t="shared" ca="1" si="161"/>
        <v>2.1866200023560767E-2</v>
      </c>
      <c r="F1653" s="21">
        <f t="shared" ca="1" si="162"/>
        <v>431.08501050026251</v>
      </c>
      <c r="H1653" s="8">
        <v>1649</v>
      </c>
      <c r="I1653" s="21">
        <f t="shared" ca="1" si="163"/>
        <v>0.72462611682342137</v>
      </c>
      <c r="J1653" s="21">
        <f t="shared" ca="1" si="164"/>
        <v>38.021133532519094</v>
      </c>
      <c r="R1653" s="1"/>
      <c r="AF1653">
        <v>1643</v>
      </c>
      <c r="AG1653">
        <v>1</v>
      </c>
      <c r="AH1653">
        <v>9.0653070107821671E-2</v>
      </c>
      <c r="AI1653">
        <v>0.43211248469695773</v>
      </c>
      <c r="AJ1653">
        <v>1</v>
      </c>
      <c r="AK1653">
        <v>1</v>
      </c>
      <c r="AL1653">
        <v>1</v>
      </c>
      <c r="AM1653">
        <v>1</v>
      </c>
      <c r="AN1653">
        <v>1</v>
      </c>
      <c r="AO1653">
        <v>1</v>
      </c>
      <c r="AP1653">
        <v>1</v>
      </c>
      <c r="AQ1653">
        <v>1</v>
      </c>
      <c r="AR1653">
        <v>1</v>
      </c>
      <c r="AS1653">
        <v>9.0653070107821671E-2</v>
      </c>
      <c r="AT1653">
        <v>0.8820103369551362</v>
      </c>
      <c r="AU1653">
        <v>0</v>
      </c>
    </row>
    <row r="1654" spans="4:47" x14ac:dyDescent="0.25">
      <c r="D1654" s="8">
        <v>1650</v>
      </c>
      <c r="E1654" s="8">
        <f t="shared" ca="1" si="161"/>
        <v>0.71471509191881011</v>
      </c>
      <c r="F1654" s="21">
        <f t="shared" ca="1" si="162"/>
        <v>54.545964348125793</v>
      </c>
      <c r="H1654" s="8">
        <v>1650</v>
      </c>
      <c r="I1654" s="21">
        <f t="shared" ca="1" si="163"/>
        <v>0.91526282737337372</v>
      </c>
      <c r="J1654" s="21">
        <f t="shared" ca="1" si="164"/>
        <v>59.869223488008799</v>
      </c>
      <c r="R1654" s="1"/>
      <c r="AF1654">
        <v>1644</v>
      </c>
      <c r="AG1654">
        <v>0.19836743858843786</v>
      </c>
      <c r="AH1654">
        <v>1</v>
      </c>
      <c r="AI1654">
        <v>0.80003022540791613</v>
      </c>
      <c r="AJ1654">
        <v>0</v>
      </c>
      <c r="AK1654">
        <v>0.3690754223080735</v>
      </c>
      <c r="AL1654">
        <v>1</v>
      </c>
      <c r="AM1654">
        <v>1</v>
      </c>
      <c r="AN1654">
        <v>1</v>
      </c>
      <c r="AO1654">
        <v>1</v>
      </c>
      <c r="AP1654">
        <v>1</v>
      </c>
      <c r="AQ1654">
        <v>1</v>
      </c>
      <c r="AR1654">
        <v>1</v>
      </c>
      <c r="AS1654">
        <v>0</v>
      </c>
      <c r="AT1654">
        <v>0.77915524842585548</v>
      </c>
      <c r="AU1654">
        <v>1</v>
      </c>
    </row>
    <row r="1655" spans="4:47" x14ac:dyDescent="0.25">
      <c r="D1655" s="8">
        <v>1651</v>
      </c>
      <c r="E1655" s="8">
        <f t="shared" ca="1" si="161"/>
        <v>0.19801632484479181</v>
      </c>
      <c r="F1655" s="21">
        <f t="shared" ca="1" si="162"/>
        <v>207.72176491832863</v>
      </c>
      <c r="H1655" s="8">
        <v>1651</v>
      </c>
      <c r="I1655" s="21">
        <f t="shared" ca="1" si="163"/>
        <v>0.1646126709194462</v>
      </c>
      <c r="J1655" s="21">
        <f t="shared" ca="1" si="164"/>
        <v>6.1755545509160257</v>
      </c>
      <c r="R1655" s="1"/>
      <c r="AF1655">
        <v>1645</v>
      </c>
      <c r="AG1655">
        <v>0.97418969377876263</v>
      </c>
      <c r="AH1655">
        <v>0.57728859621264361</v>
      </c>
      <c r="AI1655">
        <v>1</v>
      </c>
      <c r="AJ1655">
        <v>1</v>
      </c>
      <c r="AK1655">
        <v>1</v>
      </c>
      <c r="AL1655">
        <v>1</v>
      </c>
      <c r="AM1655">
        <v>1</v>
      </c>
      <c r="AN1655">
        <v>1</v>
      </c>
      <c r="AO1655">
        <v>1</v>
      </c>
      <c r="AP1655">
        <v>0.93219499295340824</v>
      </c>
      <c r="AQ1655">
        <v>0.3511956970107955</v>
      </c>
      <c r="AR1655">
        <v>1</v>
      </c>
      <c r="AS1655">
        <v>0.3511956970107955</v>
      </c>
      <c r="AT1655">
        <v>0.90629555313143884</v>
      </c>
      <c r="AU1655">
        <v>0</v>
      </c>
    </row>
    <row r="1656" spans="4:47" x14ac:dyDescent="0.25">
      <c r="D1656" s="8">
        <v>1652</v>
      </c>
      <c r="E1656" s="8">
        <f t="shared" ca="1" si="161"/>
        <v>0.98660712257191785</v>
      </c>
      <c r="F1656" s="21">
        <f t="shared" ca="1" si="162"/>
        <v>3.546629233182609</v>
      </c>
      <c r="H1656" s="8">
        <v>1652</v>
      </c>
      <c r="I1656" s="21">
        <f t="shared" ca="1" si="163"/>
        <v>0.98999313730537952</v>
      </c>
      <c r="J1656" s="21">
        <f t="shared" ca="1" si="164"/>
        <v>86.634778760886334</v>
      </c>
      <c r="R1656" s="1"/>
      <c r="AF1656">
        <v>1646</v>
      </c>
      <c r="AG1656">
        <v>1</v>
      </c>
      <c r="AH1656">
        <v>1</v>
      </c>
      <c r="AI1656">
        <v>0.39983553997890631</v>
      </c>
      <c r="AJ1656">
        <v>0.8084220126528332</v>
      </c>
      <c r="AK1656">
        <v>1</v>
      </c>
      <c r="AL1656">
        <v>1</v>
      </c>
      <c r="AM1656">
        <v>0.23438448598655318</v>
      </c>
      <c r="AN1656">
        <v>0.65494605441809628</v>
      </c>
      <c r="AO1656">
        <v>1</v>
      </c>
      <c r="AP1656">
        <v>1</v>
      </c>
      <c r="AQ1656">
        <v>1</v>
      </c>
      <c r="AR1656">
        <v>1</v>
      </c>
      <c r="AS1656">
        <v>0.23438448598655318</v>
      </c>
      <c r="AT1656">
        <v>0.83895016129171296</v>
      </c>
      <c r="AU1656">
        <v>0</v>
      </c>
    </row>
    <row r="1657" spans="4:47" x14ac:dyDescent="0.25">
      <c r="D1657" s="8">
        <v>1653</v>
      </c>
      <c r="E1657" s="8">
        <f t="shared" ca="1" si="161"/>
        <v>0.53441300945520065</v>
      </c>
      <c r="F1657" s="21">
        <f t="shared" ca="1" si="162"/>
        <v>92.673377249658628</v>
      </c>
      <c r="H1657" s="8">
        <v>1653</v>
      </c>
      <c r="I1657" s="21">
        <f t="shared" ca="1" si="163"/>
        <v>0.70930793345054577</v>
      </c>
      <c r="J1657" s="21">
        <f t="shared" ca="1" si="164"/>
        <v>36.748458752397084</v>
      </c>
      <c r="R1657" s="1"/>
      <c r="AF1657">
        <v>1647</v>
      </c>
      <c r="AG1657">
        <v>1</v>
      </c>
      <c r="AH1657">
        <v>0.46787873679776176</v>
      </c>
      <c r="AI1657">
        <v>1</v>
      </c>
      <c r="AJ1657">
        <v>1</v>
      </c>
      <c r="AK1657">
        <v>1</v>
      </c>
      <c r="AL1657">
        <v>0.7060902157616511</v>
      </c>
      <c r="AM1657">
        <v>1</v>
      </c>
      <c r="AN1657">
        <v>0.63201682699863959</v>
      </c>
      <c r="AO1657">
        <v>0.85716678449534811</v>
      </c>
      <c r="AP1657">
        <v>1</v>
      </c>
      <c r="AQ1657">
        <v>1</v>
      </c>
      <c r="AR1657">
        <v>1</v>
      </c>
      <c r="AS1657">
        <v>0.46787873679776176</v>
      </c>
      <c r="AT1657">
        <v>0.89202968842467156</v>
      </c>
      <c r="AU1657">
        <v>0</v>
      </c>
    </row>
    <row r="1658" spans="4:47" x14ac:dyDescent="0.25">
      <c r="D1658" s="8">
        <v>1654</v>
      </c>
      <c r="E1658" s="8">
        <f t="shared" ca="1" si="161"/>
        <v>7.7799194392803694E-2</v>
      </c>
      <c r="F1658" s="21">
        <f t="shared" ca="1" si="162"/>
        <v>305.92654010004031</v>
      </c>
      <c r="H1658" s="8">
        <v>1654</v>
      </c>
      <c r="I1658" s="21">
        <f t="shared" ca="1" si="163"/>
        <v>3.4185187138679685E-2</v>
      </c>
      <c r="J1658" s="21">
        <f t="shared" ca="1" si="164"/>
        <v>29.980830547567045</v>
      </c>
      <c r="R1658" s="1"/>
      <c r="AF1658">
        <v>1648</v>
      </c>
      <c r="AG1658">
        <v>1</v>
      </c>
      <c r="AH1658">
        <v>1</v>
      </c>
      <c r="AI1658">
        <v>1</v>
      </c>
      <c r="AJ1658">
        <v>1</v>
      </c>
      <c r="AK1658">
        <v>1</v>
      </c>
      <c r="AL1658">
        <v>1</v>
      </c>
      <c r="AM1658">
        <v>1</v>
      </c>
      <c r="AN1658">
        <v>0.4847857822622304</v>
      </c>
      <c r="AO1658">
        <v>0.55000778786270532</v>
      </c>
      <c r="AP1658">
        <v>1</v>
      </c>
      <c r="AQ1658">
        <v>1</v>
      </c>
      <c r="AR1658">
        <v>1</v>
      </c>
      <c r="AS1658">
        <v>0.4847857822622304</v>
      </c>
      <c r="AT1658">
        <v>0.91925641886578169</v>
      </c>
      <c r="AU1658">
        <v>0</v>
      </c>
    </row>
    <row r="1659" spans="4:47" x14ac:dyDescent="0.25">
      <c r="D1659" s="8">
        <v>1655</v>
      </c>
      <c r="E1659" s="8">
        <f t="shared" ca="1" si="161"/>
        <v>0.50817757008435027</v>
      </c>
      <c r="F1659" s="21">
        <f t="shared" ca="1" si="162"/>
        <v>98.9648617549812</v>
      </c>
      <c r="H1659" s="8">
        <v>1655</v>
      </c>
      <c r="I1659" s="21">
        <f t="shared" ca="1" si="163"/>
        <v>0.44842581809998039</v>
      </c>
      <c r="J1659" s="21">
        <f t="shared" ca="1" si="164"/>
        <v>17.60592366216995</v>
      </c>
      <c r="R1659" s="1"/>
      <c r="AF1659">
        <v>1649</v>
      </c>
      <c r="AG1659">
        <v>0.67169558033257937</v>
      </c>
      <c r="AH1659">
        <v>1</v>
      </c>
      <c r="AI1659">
        <v>1</v>
      </c>
      <c r="AJ1659">
        <v>0.51989347460233448</v>
      </c>
      <c r="AK1659">
        <v>1</v>
      </c>
      <c r="AL1659">
        <v>1</v>
      </c>
      <c r="AM1659">
        <v>0.81572000927600685</v>
      </c>
      <c r="AN1659">
        <v>1</v>
      </c>
      <c r="AO1659">
        <v>1</v>
      </c>
      <c r="AP1659">
        <v>1</v>
      </c>
      <c r="AQ1659">
        <v>1</v>
      </c>
      <c r="AR1659">
        <v>1</v>
      </c>
      <c r="AS1659">
        <v>0.51989347460233448</v>
      </c>
      <c r="AT1659">
        <v>0.91700462333133204</v>
      </c>
      <c r="AU1659">
        <v>0</v>
      </c>
    </row>
    <row r="1660" spans="4:47" x14ac:dyDescent="0.25">
      <c r="D1660" s="8">
        <v>1656</v>
      </c>
      <c r="E1660" s="8">
        <f t="shared" ca="1" si="161"/>
        <v>0.9593364502038636</v>
      </c>
      <c r="F1660" s="21">
        <f t="shared" ca="1" si="162"/>
        <v>9.2248097449917061</v>
      </c>
      <c r="H1660" s="8">
        <v>1656</v>
      </c>
      <c r="I1660" s="21">
        <f t="shared" ca="1" si="163"/>
        <v>0.87588478088067445</v>
      </c>
      <c r="J1660" s="21">
        <f t="shared" ca="1" si="164"/>
        <v>53.706634795398237</v>
      </c>
      <c r="R1660" s="1"/>
      <c r="AF1660">
        <v>1650</v>
      </c>
      <c r="AG1660">
        <v>0.28327462184214741</v>
      </c>
      <c r="AH1660">
        <v>1</v>
      </c>
      <c r="AI1660">
        <v>1</v>
      </c>
      <c r="AJ1660">
        <v>1</v>
      </c>
      <c r="AK1660">
        <v>1</v>
      </c>
      <c r="AL1660">
        <v>1</v>
      </c>
      <c r="AM1660">
        <v>0.57043121230010241</v>
      </c>
      <c r="AN1660">
        <v>0.31531929724517416</v>
      </c>
      <c r="AO1660">
        <v>1</v>
      </c>
      <c r="AP1660">
        <v>0.74573660580555889</v>
      </c>
      <c r="AQ1660">
        <v>0.73936716609532593</v>
      </c>
      <c r="AR1660">
        <v>1</v>
      </c>
      <c r="AS1660">
        <v>0.28327462184214741</v>
      </c>
      <c r="AT1660">
        <v>0.80147569544066366</v>
      </c>
      <c r="AU1660">
        <v>0</v>
      </c>
    </row>
    <row r="1661" spans="4:47" x14ac:dyDescent="0.25">
      <c r="D1661" s="8">
        <v>1657</v>
      </c>
      <c r="E1661" s="8">
        <f t="shared" ca="1" si="161"/>
        <v>0.87982629911788068</v>
      </c>
      <c r="F1661" s="21">
        <f t="shared" ca="1" si="162"/>
        <v>24.02837085812245</v>
      </c>
      <c r="H1661" s="8">
        <v>1657</v>
      </c>
      <c r="I1661" s="21">
        <f t="shared" ca="1" si="163"/>
        <v>0.64212556181144975</v>
      </c>
      <c r="J1661" s="21">
        <f t="shared" ca="1" si="164"/>
        <v>31.485894030696503</v>
      </c>
      <c r="R1661" s="1"/>
      <c r="AF1661">
        <v>1651</v>
      </c>
      <c r="AG1661">
        <v>0.79674620447223143</v>
      </c>
      <c r="AH1661">
        <v>0.34927439523848341</v>
      </c>
      <c r="AI1661">
        <v>0.9950596462543716</v>
      </c>
      <c r="AJ1661">
        <v>0.58390884725134429</v>
      </c>
      <c r="AK1661">
        <v>0.30365224470569369</v>
      </c>
      <c r="AL1661">
        <v>1</v>
      </c>
      <c r="AM1661">
        <v>1</v>
      </c>
      <c r="AN1661">
        <v>1</v>
      </c>
      <c r="AO1661">
        <v>1</v>
      </c>
      <c r="AP1661">
        <v>0.10331878709680055</v>
      </c>
      <c r="AQ1661">
        <v>0.36270255355824094</v>
      </c>
      <c r="AR1661">
        <v>1</v>
      </c>
      <c r="AS1661">
        <v>0.10331878709680055</v>
      </c>
      <c r="AT1661">
        <v>0.71052084506675917</v>
      </c>
      <c r="AU1661">
        <v>0</v>
      </c>
    </row>
    <row r="1662" spans="4:47" x14ac:dyDescent="0.25">
      <c r="D1662" s="8">
        <v>1658</v>
      </c>
      <c r="E1662" s="8">
        <f t="shared" ca="1" si="161"/>
        <v>0.49411030707868542</v>
      </c>
      <c r="F1662" s="21">
        <f t="shared" ca="1" si="162"/>
        <v>102.4427394178016</v>
      </c>
      <c r="H1662" s="8">
        <v>1658</v>
      </c>
      <c r="I1662" s="21">
        <f t="shared" ca="1" si="163"/>
        <v>0.2169186367965994</v>
      </c>
      <c r="J1662" s="21">
        <f t="shared" ca="1" si="164"/>
        <v>0.74952481827744677</v>
      </c>
      <c r="R1662" s="1"/>
      <c r="AF1662">
        <v>1652</v>
      </c>
      <c r="AG1662">
        <v>1</v>
      </c>
      <c r="AH1662">
        <v>1</v>
      </c>
      <c r="AI1662">
        <v>0.57591669335552953</v>
      </c>
      <c r="AJ1662">
        <v>0.48877660811340318</v>
      </c>
      <c r="AK1662">
        <v>0.69009388590864307</v>
      </c>
      <c r="AL1662">
        <v>1</v>
      </c>
      <c r="AM1662">
        <v>0.7631207861859659</v>
      </c>
      <c r="AN1662">
        <v>0.68343780430633716</v>
      </c>
      <c r="AO1662">
        <v>1</v>
      </c>
      <c r="AP1662">
        <v>1</v>
      </c>
      <c r="AQ1662">
        <v>1</v>
      </c>
      <c r="AR1662">
        <v>0.71434498277554781</v>
      </c>
      <c r="AS1662">
        <v>0.48877660811340318</v>
      </c>
      <c r="AT1662">
        <v>0.82437708759423245</v>
      </c>
      <c r="AU1662">
        <v>0</v>
      </c>
    </row>
    <row r="1663" spans="4:47" x14ac:dyDescent="0.25">
      <c r="D1663" s="8">
        <v>1659</v>
      </c>
      <c r="E1663" s="8">
        <f t="shared" ca="1" si="161"/>
        <v>0.92229147568424252</v>
      </c>
      <c r="F1663" s="21">
        <f t="shared" ca="1" si="162"/>
        <v>16.264164112420712</v>
      </c>
      <c r="H1663" s="8">
        <v>1659</v>
      </c>
      <c r="I1663" s="21">
        <f t="shared" ca="1" si="163"/>
        <v>0.76030482839072444</v>
      </c>
      <c r="J1663" s="21">
        <f t="shared" ca="1" si="164"/>
        <v>41.131244185687819</v>
      </c>
      <c r="R1663" s="1"/>
      <c r="AF1663">
        <v>1653</v>
      </c>
      <c r="AG1663">
        <v>1</v>
      </c>
      <c r="AH1663">
        <v>1</v>
      </c>
      <c r="AI1663">
        <v>1</v>
      </c>
      <c r="AJ1663">
        <v>1</v>
      </c>
      <c r="AK1663">
        <v>1</v>
      </c>
      <c r="AL1663">
        <v>1</v>
      </c>
      <c r="AM1663">
        <v>0.33035872179818632</v>
      </c>
      <c r="AN1663">
        <v>5.8698881498721968E-2</v>
      </c>
      <c r="AO1663">
        <v>1</v>
      </c>
      <c r="AP1663">
        <v>1</v>
      </c>
      <c r="AQ1663">
        <v>1</v>
      </c>
      <c r="AR1663">
        <v>1</v>
      </c>
      <c r="AS1663">
        <v>5.8698881498721968E-2</v>
      </c>
      <c r="AT1663">
        <v>0.86318023480055939</v>
      </c>
      <c r="AU1663">
        <v>0</v>
      </c>
    </row>
    <row r="1664" spans="4:47" x14ac:dyDescent="0.25">
      <c r="D1664" s="8">
        <v>1660</v>
      </c>
      <c r="E1664" s="8">
        <f t="shared" ca="1" si="161"/>
        <v>0.19710425958162714</v>
      </c>
      <c r="F1664" s="21">
        <f t="shared" ca="1" si="162"/>
        <v>208.22502209298366</v>
      </c>
      <c r="H1664" s="8">
        <v>1660</v>
      </c>
      <c r="I1664" s="21">
        <f t="shared" ca="1" si="163"/>
        <v>0.26128664540389746</v>
      </c>
      <c r="J1664" s="21">
        <f t="shared" ca="1" si="164"/>
        <v>3.2773680434123307</v>
      </c>
      <c r="R1664" s="1"/>
      <c r="AF1664">
        <v>1654</v>
      </c>
      <c r="AG1664">
        <v>0</v>
      </c>
      <c r="AH1664">
        <v>0.44393592906297791</v>
      </c>
      <c r="AI1664">
        <v>1</v>
      </c>
      <c r="AJ1664">
        <v>1</v>
      </c>
      <c r="AK1664">
        <v>0.6580586482600812</v>
      </c>
      <c r="AL1664">
        <v>1</v>
      </c>
      <c r="AM1664">
        <v>1</v>
      </c>
      <c r="AN1664">
        <v>1</v>
      </c>
      <c r="AO1664">
        <v>1</v>
      </c>
      <c r="AP1664">
        <v>1</v>
      </c>
      <c r="AQ1664">
        <v>1</v>
      </c>
      <c r="AR1664">
        <v>0.56189018008186509</v>
      </c>
      <c r="AS1664">
        <v>0</v>
      </c>
      <c r="AT1664">
        <v>0.80616060189688687</v>
      </c>
      <c r="AU1664">
        <v>1</v>
      </c>
    </row>
    <row r="1665" spans="4:47" x14ac:dyDescent="0.25">
      <c r="D1665" s="8">
        <v>1661</v>
      </c>
      <c r="E1665" s="8">
        <f t="shared" ca="1" si="161"/>
        <v>0.56824083914991841</v>
      </c>
      <c r="F1665" s="21">
        <f t="shared" ca="1" si="162"/>
        <v>84.898227953727798</v>
      </c>
      <c r="H1665" s="8">
        <v>1661</v>
      </c>
      <c r="I1665" s="21">
        <f t="shared" ca="1" si="163"/>
        <v>0.47452414235888596</v>
      </c>
      <c r="J1665" s="21">
        <f t="shared" ca="1" si="164"/>
        <v>19.453760276900098</v>
      </c>
      <c r="R1665" s="1"/>
      <c r="AF1665">
        <v>1655</v>
      </c>
      <c r="AG1665">
        <v>0.57910935522475837</v>
      </c>
      <c r="AH1665">
        <v>1</v>
      </c>
      <c r="AI1665">
        <v>1</v>
      </c>
      <c r="AJ1665">
        <v>1</v>
      </c>
      <c r="AK1665">
        <v>1</v>
      </c>
      <c r="AL1665">
        <v>1</v>
      </c>
      <c r="AM1665">
        <v>1</v>
      </c>
      <c r="AN1665">
        <v>1</v>
      </c>
      <c r="AO1665">
        <v>1</v>
      </c>
      <c r="AP1665">
        <v>1</v>
      </c>
      <c r="AQ1665">
        <v>1</v>
      </c>
      <c r="AR1665">
        <v>1</v>
      </c>
      <c r="AS1665">
        <v>0.57910935522475837</v>
      </c>
      <c r="AT1665">
        <v>0.96425312332045898</v>
      </c>
      <c r="AU1665">
        <v>0</v>
      </c>
    </row>
    <row r="1666" spans="4:47" x14ac:dyDescent="0.25">
      <c r="D1666" s="8">
        <v>1662</v>
      </c>
      <c r="E1666" s="8">
        <f t="shared" ca="1" si="161"/>
        <v>0.35016231884899784</v>
      </c>
      <c r="F1666" s="21">
        <f t="shared" ca="1" si="162"/>
        <v>143.65180819011434</v>
      </c>
      <c r="H1666" s="8">
        <v>1662</v>
      </c>
      <c r="I1666" s="21">
        <f t="shared" ca="1" si="163"/>
        <v>0.10625153618705252</v>
      </c>
      <c r="J1666" s="21">
        <f t="shared" ca="1" si="164"/>
        <v>13.794207306536499</v>
      </c>
      <c r="R1666" s="1"/>
      <c r="AF1666">
        <v>1656</v>
      </c>
      <c r="AG1666">
        <v>0.49425859031743452</v>
      </c>
      <c r="AH1666">
        <v>0</v>
      </c>
      <c r="AI1666">
        <v>7.8663601783421563E-2</v>
      </c>
      <c r="AJ1666">
        <v>1</v>
      </c>
      <c r="AK1666">
        <v>1</v>
      </c>
      <c r="AL1666">
        <v>1</v>
      </c>
      <c r="AM1666">
        <v>1</v>
      </c>
      <c r="AN1666">
        <v>1</v>
      </c>
      <c r="AO1666">
        <v>1</v>
      </c>
      <c r="AP1666">
        <v>1</v>
      </c>
      <c r="AQ1666">
        <v>1</v>
      </c>
      <c r="AR1666">
        <v>1</v>
      </c>
      <c r="AS1666">
        <v>0</v>
      </c>
      <c r="AT1666">
        <v>0.80208380261678502</v>
      </c>
      <c r="AU1666">
        <v>1</v>
      </c>
    </row>
    <row r="1667" spans="4:47" x14ac:dyDescent="0.25">
      <c r="D1667" s="8">
        <v>1663</v>
      </c>
      <c r="E1667" s="8">
        <f t="shared" ca="1" si="161"/>
        <v>0.81534584736573534</v>
      </c>
      <c r="F1667" s="21">
        <f t="shared" ca="1" si="162"/>
        <v>35.723614271456988</v>
      </c>
      <c r="H1667" s="8">
        <v>1663</v>
      </c>
      <c r="I1667" s="21">
        <f t="shared" ca="1" si="163"/>
        <v>0.67066294468953469</v>
      </c>
      <c r="J1667" s="21">
        <f t="shared" ca="1" si="164"/>
        <v>33.667129219704236</v>
      </c>
      <c r="R1667" s="1"/>
      <c r="AF1667">
        <v>1657</v>
      </c>
      <c r="AG1667">
        <v>1</v>
      </c>
      <c r="AH1667">
        <v>1</v>
      </c>
      <c r="AI1667">
        <v>1</v>
      </c>
      <c r="AJ1667">
        <v>1</v>
      </c>
      <c r="AK1667">
        <v>1</v>
      </c>
      <c r="AL1667">
        <v>1</v>
      </c>
      <c r="AM1667">
        <v>1</v>
      </c>
      <c r="AN1667">
        <v>1</v>
      </c>
      <c r="AO1667">
        <v>1</v>
      </c>
      <c r="AP1667">
        <v>1</v>
      </c>
      <c r="AQ1667">
        <v>1</v>
      </c>
      <c r="AR1667">
        <v>0.73459738542301389</v>
      </c>
      <c r="AS1667">
        <v>0.73459738542301389</v>
      </c>
      <c r="AT1667">
        <v>0.97745895602222854</v>
      </c>
      <c r="AU1667">
        <v>0</v>
      </c>
    </row>
    <row r="1668" spans="4:47" x14ac:dyDescent="0.25">
      <c r="D1668" s="8">
        <v>1664</v>
      </c>
      <c r="E1668" s="8">
        <f t="shared" ca="1" si="161"/>
        <v>0.76976198515154426</v>
      </c>
      <c r="F1668" s="21">
        <f t="shared" ca="1" si="162"/>
        <v>44.117392196641326</v>
      </c>
      <c r="H1668" s="8">
        <v>1664</v>
      </c>
      <c r="I1668" s="21">
        <f t="shared" ca="1" si="163"/>
        <v>0.59005830012374261</v>
      </c>
      <c r="J1668" s="21">
        <f t="shared" ca="1" si="164"/>
        <v>27.650346028961941</v>
      </c>
      <c r="R1668" s="1"/>
      <c r="AF1668">
        <v>1658</v>
      </c>
      <c r="AG1668">
        <v>1</v>
      </c>
      <c r="AH1668">
        <v>1</v>
      </c>
      <c r="AI1668">
        <v>1</v>
      </c>
      <c r="AJ1668">
        <v>1</v>
      </c>
      <c r="AK1668">
        <v>1</v>
      </c>
      <c r="AL1668">
        <v>1</v>
      </c>
      <c r="AM1668">
        <v>1</v>
      </c>
      <c r="AN1668">
        <v>0.30343122035030262</v>
      </c>
      <c r="AO1668">
        <v>0.8394804015093541</v>
      </c>
      <c r="AP1668">
        <v>1</v>
      </c>
      <c r="AQ1668">
        <v>1</v>
      </c>
      <c r="AR1668">
        <v>0.815859364162832</v>
      </c>
      <c r="AS1668">
        <v>0.30343122035030262</v>
      </c>
      <c r="AT1668">
        <v>0.91200663058955556</v>
      </c>
      <c r="AU1668">
        <v>0</v>
      </c>
    </row>
    <row r="1669" spans="4:47" x14ac:dyDescent="0.25">
      <c r="D1669" s="8">
        <v>1665</v>
      </c>
      <c r="E1669" s="8">
        <f t="shared" ca="1" si="161"/>
        <v>0.63298962913712375</v>
      </c>
      <c r="F1669" s="21">
        <f t="shared" ca="1" si="162"/>
        <v>70.907217490430014</v>
      </c>
      <c r="H1669" s="8">
        <v>1665</v>
      </c>
      <c r="I1669" s="21">
        <f t="shared" ca="1" si="163"/>
        <v>0.46799418654923164</v>
      </c>
      <c r="J1669" s="21">
        <f t="shared" ca="1" si="164"/>
        <v>18.992459552320732</v>
      </c>
      <c r="R1669" s="1"/>
      <c r="AF1669">
        <v>1659</v>
      </c>
      <c r="AG1669">
        <v>1</v>
      </c>
      <c r="AH1669">
        <v>1</v>
      </c>
      <c r="AI1669">
        <v>0.3506765495185391</v>
      </c>
      <c r="AJ1669">
        <v>0.7617183578156983</v>
      </c>
      <c r="AK1669">
        <v>1</v>
      </c>
      <c r="AL1669">
        <v>1</v>
      </c>
      <c r="AM1669">
        <v>1</v>
      </c>
      <c r="AN1669">
        <v>1</v>
      </c>
      <c r="AO1669">
        <v>1</v>
      </c>
      <c r="AP1669">
        <v>1</v>
      </c>
      <c r="AQ1669">
        <v>1</v>
      </c>
      <c r="AR1669">
        <v>1</v>
      </c>
      <c r="AS1669">
        <v>0.3506765495185391</v>
      </c>
      <c r="AT1669">
        <v>0.92526718840971411</v>
      </c>
      <c r="AU1669">
        <v>0</v>
      </c>
    </row>
    <row r="1670" spans="4:47" x14ac:dyDescent="0.25">
      <c r="D1670" s="8">
        <v>1666</v>
      </c>
      <c r="E1670" s="8">
        <f t="shared" ref="E1670:E1704" ca="1" si="165">RAND()</f>
        <v>0.31167572364447582</v>
      </c>
      <c r="F1670" s="21">
        <f t="shared" ref="F1670:F1704" ca="1" si="166">$B$6*(-LN(E1670))^(1/$B$7)</f>
        <v>157.09220907751833</v>
      </c>
      <c r="H1670" s="8">
        <v>1666</v>
      </c>
      <c r="I1670" s="21">
        <f t="shared" ref="I1670:I1704" ca="1" si="167">RAND()</f>
        <v>0.66391783674725424</v>
      </c>
      <c r="J1670" s="21">
        <f t="shared" ref="J1670:J1704" ca="1" si="168">ABS(NORMINV(I1670,$B$11,$B$13))</f>
        <v>33.145279355879964</v>
      </c>
      <c r="R1670" s="1"/>
      <c r="AF1670">
        <v>1660</v>
      </c>
      <c r="AG1670">
        <v>1</v>
      </c>
      <c r="AH1670">
        <v>1</v>
      </c>
      <c r="AI1670">
        <v>0.42607667997846521</v>
      </c>
      <c r="AJ1670">
        <v>0.71259659884526627</v>
      </c>
      <c r="AK1670">
        <v>0.89971306867101375</v>
      </c>
      <c r="AL1670">
        <v>0</v>
      </c>
      <c r="AM1670">
        <v>0.25227418101172999</v>
      </c>
      <c r="AN1670">
        <v>1</v>
      </c>
      <c r="AO1670">
        <v>1</v>
      </c>
      <c r="AP1670">
        <v>1</v>
      </c>
      <c r="AQ1670">
        <v>1</v>
      </c>
      <c r="AR1670">
        <v>1</v>
      </c>
      <c r="AS1670">
        <v>0</v>
      </c>
      <c r="AT1670">
        <v>0.77341884872563138</v>
      </c>
      <c r="AU1670">
        <v>1</v>
      </c>
    </row>
    <row r="1671" spans="4:47" x14ac:dyDescent="0.25">
      <c r="D1671" s="8">
        <v>1667</v>
      </c>
      <c r="E1671" s="8">
        <f t="shared" ca="1" si="165"/>
        <v>0.25192026009367385</v>
      </c>
      <c r="F1671" s="21">
        <f t="shared" ca="1" si="166"/>
        <v>181.15995057457619</v>
      </c>
      <c r="H1671" s="8">
        <v>1667</v>
      </c>
      <c r="I1671" s="21">
        <f t="shared" ca="1" si="167"/>
        <v>0.32007089194183014</v>
      </c>
      <c r="J1671" s="21">
        <f t="shared" ca="1" si="168"/>
        <v>8.1088853645972403</v>
      </c>
      <c r="R1671" s="1"/>
      <c r="AF1671">
        <v>1661</v>
      </c>
      <c r="AG1671">
        <v>0.71671015806820038</v>
      </c>
      <c r="AH1671">
        <v>1</v>
      </c>
      <c r="AI1671">
        <v>1</v>
      </c>
      <c r="AJ1671">
        <v>1</v>
      </c>
      <c r="AK1671">
        <v>1</v>
      </c>
      <c r="AL1671">
        <v>1</v>
      </c>
      <c r="AM1671">
        <v>1</v>
      </c>
      <c r="AN1671">
        <v>1</v>
      </c>
      <c r="AO1671">
        <v>1</v>
      </c>
      <c r="AP1671">
        <v>1</v>
      </c>
      <c r="AQ1671">
        <v>0.18968544027787479</v>
      </c>
      <c r="AR1671">
        <v>0.57102967637277491</v>
      </c>
      <c r="AS1671">
        <v>0.18968544027787479</v>
      </c>
      <c r="AT1671">
        <v>0.87290547418083964</v>
      </c>
      <c r="AU1671">
        <v>0</v>
      </c>
    </row>
    <row r="1672" spans="4:47" x14ac:dyDescent="0.25">
      <c r="D1672" s="8">
        <v>1668</v>
      </c>
      <c r="E1672" s="8">
        <f t="shared" ca="1" si="165"/>
        <v>4.6586889466988968E-2</v>
      </c>
      <c r="F1672" s="21">
        <f t="shared" ca="1" si="166"/>
        <v>357.4161547578608</v>
      </c>
      <c r="H1672" s="8">
        <v>1668</v>
      </c>
      <c r="I1672" s="21">
        <f t="shared" ca="1" si="167"/>
        <v>0.67070391311616628</v>
      </c>
      <c r="J1672" s="21">
        <f t="shared" ca="1" si="168"/>
        <v>33.670311759626458</v>
      </c>
      <c r="R1672" s="1"/>
      <c r="AF1672">
        <v>1662</v>
      </c>
      <c r="AG1672">
        <v>1</v>
      </c>
      <c r="AH1672">
        <v>1</v>
      </c>
      <c r="AI1672">
        <v>1</v>
      </c>
      <c r="AJ1672">
        <v>1</v>
      </c>
      <c r="AK1672">
        <v>1</v>
      </c>
      <c r="AL1672">
        <v>1</v>
      </c>
      <c r="AM1672">
        <v>1</v>
      </c>
      <c r="AN1672">
        <v>1</v>
      </c>
      <c r="AO1672">
        <v>0.58212071987485003</v>
      </c>
      <c r="AP1672">
        <v>0.34883443835931227</v>
      </c>
      <c r="AQ1672">
        <v>1</v>
      </c>
      <c r="AR1672">
        <v>0.83052757638717833</v>
      </c>
      <c r="AS1672">
        <v>0.34883443835931227</v>
      </c>
      <c r="AT1672">
        <v>0.89595573713256638</v>
      </c>
      <c r="AU1672">
        <v>0</v>
      </c>
    </row>
    <row r="1673" spans="4:47" x14ac:dyDescent="0.25">
      <c r="D1673" s="8">
        <v>1669</v>
      </c>
      <c r="E1673" s="8">
        <f t="shared" ca="1" si="165"/>
        <v>0.97155879222867192</v>
      </c>
      <c r="F1673" s="21">
        <f t="shared" ca="1" si="166"/>
        <v>6.7711511635290718</v>
      </c>
      <c r="H1673" s="8">
        <v>1669</v>
      </c>
      <c r="I1673" s="21">
        <f t="shared" ca="1" si="167"/>
        <v>0.72604801348596737</v>
      </c>
      <c r="J1673" s="21">
        <f t="shared" ca="1" si="168"/>
        <v>38.140990027862991</v>
      </c>
      <c r="R1673" s="1"/>
      <c r="AF1673">
        <v>1663</v>
      </c>
      <c r="AG1673">
        <v>1</v>
      </c>
      <c r="AH1673">
        <v>1</v>
      </c>
      <c r="AI1673">
        <v>0.74507130639939267</v>
      </c>
      <c r="AJ1673">
        <v>0</v>
      </c>
      <c r="AK1673">
        <v>0.25749117554486506</v>
      </c>
      <c r="AL1673">
        <v>1</v>
      </c>
      <c r="AM1673">
        <v>1</v>
      </c>
      <c r="AN1673">
        <v>1</v>
      </c>
      <c r="AO1673">
        <v>1</v>
      </c>
      <c r="AP1673">
        <v>1</v>
      </c>
      <c r="AQ1673">
        <v>1</v>
      </c>
      <c r="AR1673">
        <v>0.48221512276922435</v>
      </c>
      <c r="AS1673">
        <v>0</v>
      </c>
      <c r="AT1673">
        <v>0.78911809793456966</v>
      </c>
      <c r="AU1673">
        <v>1</v>
      </c>
    </row>
    <row r="1674" spans="4:47" x14ac:dyDescent="0.25">
      <c r="D1674" s="8">
        <v>1670</v>
      </c>
      <c r="E1674" s="8">
        <f t="shared" ca="1" si="165"/>
        <v>0.48287900394073557</v>
      </c>
      <c r="F1674" s="21">
        <f t="shared" ca="1" si="166"/>
        <v>105.27584464157118</v>
      </c>
      <c r="H1674" s="8">
        <v>1670</v>
      </c>
      <c r="I1674" s="21">
        <f t="shared" ca="1" si="167"/>
        <v>0.51167463411178693</v>
      </c>
      <c r="J1674" s="21">
        <f t="shared" ca="1" si="168"/>
        <v>22.072707150820783</v>
      </c>
      <c r="R1674" s="1"/>
      <c r="AF1674">
        <v>1664</v>
      </c>
      <c r="AG1674">
        <v>1</v>
      </c>
      <c r="AH1674">
        <v>1</v>
      </c>
      <c r="AI1674">
        <v>0.90563620215764407</v>
      </c>
      <c r="AJ1674">
        <v>1</v>
      </c>
      <c r="AK1674">
        <v>0.71779535876327916</v>
      </c>
      <c r="AL1674">
        <v>0.455154641764481</v>
      </c>
      <c r="AM1674">
        <v>1</v>
      </c>
      <c r="AN1674">
        <v>1</v>
      </c>
      <c r="AO1674">
        <v>1</v>
      </c>
      <c r="AP1674">
        <v>1</v>
      </c>
      <c r="AQ1674">
        <v>0.23350023120995805</v>
      </c>
      <c r="AR1674">
        <v>0</v>
      </c>
      <c r="AS1674">
        <v>0</v>
      </c>
      <c r="AT1674">
        <v>0.77530417692542952</v>
      </c>
      <c r="AU1674">
        <v>1</v>
      </c>
    </row>
    <row r="1675" spans="4:47" x14ac:dyDescent="0.25">
      <c r="D1675" s="8">
        <v>1671</v>
      </c>
      <c r="E1675" s="8">
        <f t="shared" ca="1" si="165"/>
        <v>0.56335883921713747</v>
      </c>
      <c r="F1675" s="21">
        <f t="shared" ca="1" si="166"/>
        <v>85.998655093484246</v>
      </c>
      <c r="H1675" s="8">
        <v>1671</v>
      </c>
      <c r="I1675" s="21">
        <f t="shared" ca="1" si="167"/>
        <v>0.9418772485016228</v>
      </c>
      <c r="J1675" s="21">
        <f t="shared" ca="1" si="168"/>
        <v>65.4021084659569</v>
      </c>
      <c r="R1675" s="1"/>
      <c r="AF1675">
        <v>1665</v>
      </c>
      <c r="AG1675">
        <v>1</v>
      </c>
      <c r="AH1675">
        <v>1</v>
      </c>
      <c r="AI1675">
        <v>1</v>
      </c>
      <c r="AJ1675">
        <v>1</v>
      </c>
      <c r="AK1675">
        <v>0.90743447433910218</v>
      </c>
      <c r="AL1675">
        <v>1</v>
      </c>
      <c r="AM1675">
        <v>1</v>
      </c>
      <c r="AN1675">
        <v>0.48230999232445387</v>
      </c>
      <c r="AO1675">
        <v>1</v>
      </c>
      <c r="AP1675">
        <v>1</v>
      </c>
      <c r="AQ1675">
        <v>1</v>
      </c>
      <c r="AR1675">
        <v>1</v>
      </c>
      <c r="AS1675">
        <v>0.48230999232445387</v>
      </c>
      <c r="AT1675">
        <v>0.94817007799060338</v>
      </c>
      <c r="AU1675">
        <v>0</v>
      </c>
    </row>
    <row r="1676" spans="4:47" x14ac:dyDescent="0.25">
      <c r="D1676" s="8">
        <v>1672</v>
      </c>
      <c r="E1676" s="8">
        <f t="shared" ca="1" si="165"/>
        <v>0.8539170926391807</v>
      </c>
      <c r="F1676" s="21">
        <f t="shared" ca="1" si="166"/>
        <v>28.719922730110063</v>
      </c>
      <c r="H1676" s="8">
        <v>1672</v>
      </c>
      <c r="I1676" s="21">
        <f t="shared" ca="1" si="167"/>
        <v>8.0279733908683037E-2</v>
      </c>
      <c r="J1676" s="21">
        <f t="shared" ca="1" si="168"/>
        <v>18.192759178252359</v>
      </c>
      <c r="R1676" s="1"/>
      <c r="AF1676">
        <v>1666</v>
      </c>
      <c r="AG1676">
        <v>1</v>
      </c>
      <c r="AH1676">
        <v>1</v>
      </c>
      <c r="AI1676">
        <v>0.45076263419304591</v>
      </c>
      <c r="AJ1676">
        <v>1</v>
      </c>
      <c r="AK1676">
        <v>1</v>
      </c>
      <c r="AL1676">
        <v>1</v>
      </c>
      <c r="AM1676">
        <v>1</v>
      </c>
      <c r="AN1676">
        <v>0.75124704201997727</v>
      </c>
      <c r="AO1676">
        <v>1</v>
      </c>
      <c r="AP1676">
        <v>1</v>
      </c>
      <c r="AQ1676">
        <v>1</v>
      </c>
      <c r="AR1676">
        <v>1</v>
      </c>
      <c r="AS1676">
        <v>0.45076263419304591</v>
      </c>
      <c r="AT1676">
        <v>0.93222547934959921</v>
      </c>
      <c r="AU1676">
        <v>0</v>
      </c>
    </row>
    <row r="1677" spans="4:47" x14ac:dyDescent="0.25">
      <c r="D1677" s="8">
        <v>1673</v>
      </c>
      <c r="E1677" s="8">
        <f t="shared" ca="1" si="165"/>
        <v>0.849552098288053</v>
      </c>
      <c r="F1677" s="21">
        <f t="shared" ca="1" si="166"/>
        <v>29.510250847492284</v>
      </c>
      <c r="H1677" s="8">
        <v>1673</v>
      </c>
      <c r="I1677" s="21">
        <f t="shared" ca="1" si="167"/>
        <v>1.608695682646466E-2</v>
      </c>
      <c r="J1677" s="21">
        <f t="shared" ca="1" si="168"/>
        <v>38.966961773929938</v>
      </c>
      <c r="R1677" s="1"/>
      <c r="AF1677">
        <v>1667</v>
      </c>
      <c r="AG1677">
        <v>1</v>
      </c>
      <c r="AH1677">
        <v>1</v>
      </c>
      <c r="AI1677">
        <v>1</v>
      </c>
      <c r="AJ1677">
        <v>0.14711953308894105</v>
      </c>
      <c r="AK1677">
        <v>0.7513699351127856</v>
      </c>
      <c r="AL1677">
        <v>1</v>
      </c>
      <c r="AM1677">
        <v>0.38901185878151617</v>
      </c>
      <c r="AN1677">
        <v>1</v>
      </c>
      <c r="AO1677">
        <v>1</v>
      </c>
      <c r="AP1677">
        <v>1</v>
      </c>
      <c r="AQ1677">
        <v>1</v>
      </c>
      <c r="AR1677">
        <v>1</v>
      </c>
      <c r="AS1677">
        <v>0.14711953308894105</v>
      </c>
      <c r="AT1677">
        <v>0.85689156603668926</v>
      </c>
      <c r="AU1677">
        <v>0</v>
      </c>
    </row>
    <row r="1678" spans="4:47" x14ac:dyDescent="0.25">
      <c r="D1678" s="8">
        <v>1674</v>
      </c>
      <c r="E1678" s="8">
        <f t="shared" ca="1" si="165"/>
        <v>0.14278960188660228</v>
      </c>
      <c r="F1678" s="21">
        <f t="shared" ca="1" si="166"/>
        <v>242.87083641077709</v>
      </c>
      <c r="H1678" s="8">
        <v>1674</v>
      </c>
      <c r="I1678" s="21">
        <f t="shared" ca="1" si="167"/>
        <v>0.97581839916939295</v>
      </c>
      <c r="J1678" s="21">
        <f t="shared" ca="1" si="168"/>
        <v>76.742346053474108</v>
      </c>
      <c r="R1678" s="1"/>
      <c r="AF1678">
        <v>1668</v>
      </c>
      <c r="AG1678">
        <v>1</v>
      </c>
      <c r="AH1678">
        <v>1</v>
      </c>
      <c r="AI1678">
        <v>0.91000220704529877</v>
      </c>
      <c r="AJ1678">
        <v>0.85791330629023532</v>
      </c>
      <c r="AK1678">
        <v>1</v>
      </c>
      <c r="AL1678">
        <v>1</v>
      </c>
      <c r="AM1678">
        <v>0.79893867013438025</v>
      </c>
      <c r="AN1678">
        <v>1</v>
      </c>
      <c r="AO1678">
        <v>1</v>
      </c>
      <c r="AP1678">
        <v>1</v>
      </c>
      <c r="AQ1678">
        <v>1</v>
      </c>
      <c r="AR1678">
        <v>1</v>
      </c>
      <c r="AS1678">
        <v>0.79893867013438025</v>
      </c>
      <c r="AT1678">
        <v>0.96360155172952633</v>
      </c>
      <c r="AU1678">
        <v>0</v>
      </c>
    </row>
    <row r="1679" spans="4:47" x14ac:dyDescent="0.25">
      <c r="D1679" s="8">
        <v>1675</v>
      </c>
      <c r="E1679" s="8">
        <f t="shared" ca="1" si="165"/>
        <v>0.22754487319757088</v>
      </c>
      <c r="F1679" s="21">
        <f t="shared" ca="1" si="166"/>
        <v>192.46556194146353</v>
      </c>
      <c r="H1679" s="8">
        <v>1675</v>
      </c>
      <c r="I1679" s="21">
        <f t="shared" ca="1" si="167"/>
        <v>0.75751034280017571</v>
      </c>
      <c r="J1679" s="21">
        <f t="shared" ca="1" si="168"/>
        <v>40.879187827489574</v>
      </c>
      <c r="R1679" s="1"/>
      <c r="AF1679">
        <v>1669</v>
      </c>
      <c r="AG1679">
        <v>1</v>
      </c>
      <c r="AH1679">
        <v>0.69492231118731851</v>
      </c>
      <c r="AI1679">
        <v>0.65357471913763043</v>
      </c>
      <c r="AJ1679">
        <v>0.83549824935131867</v>
      </c>
      <c r="AK1679">
        <v>0</v>
      </c>
      <c r="AL1679">
        <v>0</v>
      </c>
      <c r="AM1679">
        <v>0.63761129173883913</v>
      </c>
      <c r="AN1679">
        <v>1</v>
      </c>
      <c r="AO1679">
        <v>0.93587683323761062</v>
      </c>
      <c r="AP1679">
        <v>0.9139051173464865</v>
      </c>
      <c r="AQ1679">
        <v>1</v>
      </c>
      <c r="AR1679">
        <v>1</v>
      </c>
      <c r="AS1679">
        <v>0</v>
      </c>
      <c r="AT1679">
        <v>0.72316959497486144</v>
      </c>
      <c r="AU1679">
        <v>2</v>
      </c>
    </row>
    <row r="1680" spans="4:47" x14ac:dyDescent="0.25">
      <c r="D1680" s="8">
        <v>1676</v>
      </c>
      <c r="E1680" s="8">
        <f t="shared" ca="1" si="165"/>
        <v>0.39368465424740418</v>
      </c>
      <c r="F1680" s="21">
        <f t="shared" ca="1" si="166"/>
        <v>129.9001020910232</v>
      </c>
      <c r="H1680" s="8">
        <v>1676</v>
      </c>
      <c r="I1680" s="21">
        <f t="shared" ca="1" si="167"/>
        <v>0.11067272833958419</v>
      </c>
      <c r="J1680" s="21">
        <f t="shared" ca="1" si="168"/>
        <v>13.126503212392073</v>
      </c>
      <c r="R1680" s="1"/>
      <c r="AF1680">
        <v>1670</v>
      </c>
      <c r="AG1680">
        <v>1</v>
      </c>
      <c r="AH1680">
        <v>1</v>
      </c>
      <c r="AI1680">
        <v>1</v>
      </c>
      <c r="AJ1680">
        <v>1</v>
      </c>
      <c r="AK1680">
        <v>0.94607163390760585</v>
      </c>
      <c r="AL1680">
        <v>1</v>
      </c>
      <c r="AM1680">
        <v>1</v>
      </c>
      <c r="AN1680">
        <v>0.60867069236677884</v>
      </c>
      <c r="AO1680">
        <v>1</v>
      </c>
      <c r="AP1680">
        <v>1</v>
      </c>
      <c r="AQ1680">
        <v>1</v>
      </c>
      <c r="AR1680">
        <v>1</v>
      </c>
      <c r="AS1680">
        <v>0.60867069236677884</v>
      </c>
      <c r="AT1680">
        <v>0.96218359483426286</v>
      </c>
      <c r="AU1680">
        <v>0</v>
      </c>
    </row>
    <row r="1681" spans="4:47" x14ac:dyDescent="0.25">
      <c r="D1681" s="8">
        <v>1677</v>
      </c>
      <c r="E1681" s="8">
        <f t="shared" ca="1" si="165"/>
        <v>0.88587682125381462</v>
      </c>
      <c r="F1681" s="21">
        <f t="shared" ca="1" si="166"/>
        <v>22.930572139458501</v>
      </c>
      <c r="H1681" s="8">
        <v>1677</v>
      </c>
      <c r="I1681" s="21">
        <f t="shared" ca="1" si="167"/>
        <v>0.37749901167087285</v>
      </c>
      <c r="J1681" s="21">
        <f t="shared" ca="1" si="168"/>
        <v>12.478325880047892</v>
      </c>
      <c r="R1681" s="1"/>
      <c r="AF1681">
        <v>1671</v>
      </c>
      <c r="AG1681">
        <v>1</v>
      </c>
      <c r="AH1681">
        <v>1</v>
      </c>
      <c r="AI1681">
        <v>0.94883371939020789</v>
      </c>
      <c r="AJ1681">
        <v>1</v>
      </c>
      <c r="AK1681">
        <v>1</v>
      </c>
      <c r="AL1681">
        <v>1</v>
      </c>
      <c r="AM1681">
        <v>0.75318069059182069</v>
      </c>
      <c r="AN1681">
        <v>0.44995185831536338</v>
      </c>
      <c r="AO1681">
        <v>1</v>
      </c>
      <c r="AP1681">
        <v>1</v>
      </c>
      <c r="AQ1681">
        <v>0.50430692044707637</v>
      </c>
      <c r="AR1681">
        <v>3.6677011253261532E-2</v>
      </c>
      <c r="AS1681">
        <v>3.6677011253261532E-2</v>
      </c>
      <c r="AT1681">
        <v>0.80541684734104813</v>
      </c>
      <c r="AU1681">
        <v>0</v>
      </c>
    </row>
    <row r="1682" spans="4:47" x14ac:dyDescent="0.25">
      <c r="D1682" s="8">
        <v>1678</v>
      </c>
      <c r="E1682" s="8">
        <f t="shared" ca="1" si="165"/>
        <v>0.36499875363901124</v>
      </c>
      <c r="F1682" s="21">
        <f t="shared" ca="1" si="166"/>
        <v>138.80851801013833</v>
      </c>
      <c r="H1682" s="8">
        <v>1678</v>
      </c>
      <c r="I1682" s="21">
        <f t="shared" ca="1" si="167"/>
        <v>0.31409938843520635</v>
      </c>
      <c r="J1682" s="21">
        <f t="shared" ca="1" si="168"/>
        <v>7.637687186820143</v>
      </c>
      <c r="R1682" s="1"/>
      <c r="AF1682">
        <v>1672</v>
      </c>
      <c r="AG1682">
        <v>1</v>
      </c>
      <c r="AH1682">
        <v>1</v>
      </c>
      <c r="AI1682">
        <v>1</v>
      </c>
      <c r="AJ1682">
        <v>1</v>
      </c>
      <c r="AK1682">
        <v>1</v>
      </c>
      <c r="AL1682">
        <v>1</v>
      </c>
      <c r="AM1682">
        <v>0.26129031560154664</v>
      </c>
      <c r="AN1682">
        <v>1</v>
      </c>
      <c r="AO1682">
        <v>1</v>
      </c>
      <c r="AP1682">
        <v>1</v>
      </c>
      <c r="AQ1682">
        <v>1</v>
      </c>
      <c r="AR1682">
        <v>1</v>
      </c>
      <c r="AS1682">
        <v>0.26129031560154664</v>
      </c>
      <c r="AT1682">
        <v>0.9372602733798574</v>
      </c>
      <c r="AU1682">
        <v>0</v>
      </c>
    </row>
    <row r="1683" spans="4:47" x14ac:dyDescent="0.25">
      <c r="D1683" s="8">
        <v>1679</v>
      </c>
      <c r="E1683" s="8">
        <f t="shared" ca="1" si="165"/>
        <v>0.35693878913481303</v>
      </c>
      <c r="F1683" s="21">
        <f t="shared" ca="1" si="166"/>
        <v>141.4183357403825</v>
      </c>
      <c r="H1683" s="8">
        <v>1679</v>
      </c>
      <c r="I1683" s="21">
        <f t="shared" ca="1" si="167"/>
        <v>0.74448887075533765</v>
      </c>
      <c r="J1683" s="21">
        <f t="shared" ca="1" si="168"/>
        <v>39.72474775558517</v>
      </c>
      <c r="R1683" s="1"/>
      <c r="AF1683">
        <v>1673</v>
      </c>
      <c r="AG1683">
        <v>0</v>
      </c>
      <c r="AH1683">
        <v>0.72248687999022621</v>
      </c>
      <c r="AI1683">
        <v>1</v>
      </c>
      <c r="AJ1683">
        <v>1</v>
      </c>
      <c r="AK1683">
        <v>1</v>
      </c>
      <c r="AL1683">
        <v>1</v>
      </c>
      <c r="AM1683">
        <v>0.80636982063386375</v>
      </c>
      <c r="AN1683">
        <v>0</v>
      </c>
      <c r="AO1683">
        <v>6.4766087411408074E-2</v>
      </c>
      <c r="AP1683">
        <v>1</v>
      </c>
      <c r="AQ1683">
        <v>1</v>
      </c>
      <c r="AR1683">
        <v>1</v>
      </c>
      <c r="AS1683">
        <v>0</v>
      </c>
      <c r="AT1683">
        <v>0.71553446493621464</v>
      </c>
      <c r="AU1683">
        <v>2</v>
      </c>
    </row>
    <row r="1684" spans="4:47" x14ac:dyDescent="0.25">
      <c r="D1684" s="8">
        <v>1680</v>
      </c>
      <c r="E1684" s="8">
        <f t="shared" ca="1" si="165"/>
        <v>0.78074659798915302</v>
      </c>
      <c r="F1684" s="21">
        <f t="shared" ca="1" si="166"/>
        <v>42.078359948292032</v>
      </c>
      <c r="H1684" s="8">
        <v>1680</v>
      </c>
      <c r="I1684" s="21">
        <f t="shared" ca="1" si="167"/>
        <v>0.90226914964715466</v>
      </c>
      <c r="J1684" s="21">
        <f t="shared" ca="1" si="168"/>
        <v>57.640021282122127</v>
      </c>
      <c r="R1684" s="1"/>
      <c r="AF1684">
        <v>1674</v>
      </c>
      <c r="AG1684">
        <v>1</v>
      </c>
      <c r="AH1684">
        <v>1</v>
      </c>
      <c r="AI1684">
        <v>1</v>
      </c>
      <c r="AJ1684">
        <v>1</v>
      </c>
      <c r="AK1684">
        <v>1</v>
      </c>
      <c r="AL1684">
        <v>1</v>
      </c>
      <c r="AM1684">
        <v>1</v>
      </c>
      <c r="AN1684">
        <v>1.0977750819414898E-2</v>
      </c>
      <c r="AO1684">
        <v>0.86197035836958091</v>
      </c>
      <c r="AP1684">
        <v>1</v>
      </c>
      <c r="AQ1684">
        <v>1</v>
      </c>
      <c r="AR1684">
        <v>1</v>
      </c>
      <c r="AS1684">
        <v>1.0977750819414898E-2</v>
      </c>
      <c r="AT1684">
        <v>0.90465594801777882</v>
      </c>
      <c r="AU1684">
        <v>0</v>
      </c>
    </row>
    <row r="1685" spans="4:47" x14ac:dyDescent="0.25">
      <c r="D1685" s="8">
        <v>1681</v>
      </c>
      <c r="E1685" s="8">
        <f t="shared" ca="1" si="165"/>
        <v>0.81573581539195195</v>
      </c>
      <c r="F1685" s="21">
        <f t="shared" ca="1" si="166"/>
        <v>35.652474881170832</v>
      </c>
      <c r="H1685" s="8">
        <v>1681</v>
      </c>
      <c r="I1685" s="21">
        <f t="shared" ca="1" si="167"/>
        <v>0.37390858534659854</v>
      </c>
      <c r="J1685" s="21">
        <f t="shared" ca="1" si="168"/>
        <v>12.212327419383753</v>
      </c>
      <c r="R1685" s="1"/>
      <c r="AF1685">
        <v>1675</v>
      </c>
      <c r="AG1685">
        <v>1</v>
      </c>
      <c r="AH1685">
        <v>0.98469934587774333</v>
      </c>
      <c r="AI1685">
        <v>1</v>
      </c>
      <c r="AJ1685">
        <v>1</v>
      </c>
      <c r="AK1685">
        <v>1</v>
      </c>
      <c r="AL1685">
        <v>1</v>
      </c>
      <c r="AM1685">
        <v>0.92872942777208778</v>
      </c>
      <c r="AN1685">
        <v>0.58238724321493085</v>
      </c>
      <c r="AO1685">
        <v>1</v>
      </c>
      <c r="AP1685">
        <v>1</v>
      </c>
      <c r="AQ1685">
        <v>1</v>
      </c>
      <c r="AR1685">
        <v>0.44688139896700912</v>
      </c>
      <c r="AS1685">
        <v>0.44688139896700912</v>
      </c>
      <c r="AT1685">
        <v>0.91032745713192242</v>
      </c>
      <c r="AU1685">
        <v>0</v>
      </c>
    </row>
    <row r="1686" spans="4:47" x14ac:dyDescent="0.25">
      <c r="D1686" s="8">
        <v>1682</v>
      </c>
      <c r="E1686" s="8">
        <f t="shared" ca="1" si="165"/>
        <v>0.74209777289322953</v>
      </c>
      <c r="F1686" s="21">
        <f t="shared" ca="1" si="166"/>
        <v>49.310345921894751</v>
      </c>
      <c r="H1686" s="8">
        <v>1682</v>
      </c>
      <c r="I1686" s="21">
        <f t="shared" ca="1" si="167"/>
        <v>8.4437436176421854E-2</v>
      </c>
      <c r="J1686" s="21">
        <f t="shared" ca="1" si="168"/>
        <v>17.423566130086762</v>
      </c>
      <c r="R1686" s="1"/>
      <c r="AF1686">
        <v>1676</v>
      </c>
      <c r="AG1686">
        <v>1</v>
      </c>
      <c r="AH1686">
        <v>1</v>
      </c>
      <c r="AI1686">
        <v>0.15693134314290458</v>
      </c>
      <c r="AJ1686">
        <v>0.37506252707680687</v>
      </c>
      <c r="AK1686">
        <v>1</v>
      </c>
      <c r="AL1686">
        <v>1</v>
      </c>
      <c r="AM1686">
        <v>1</v>
      </c>
      <c r="AN1686">
        <v>1</v>
      </c>
      <c r="AO1686">
        <v>1</v>
      </c>
      <c r="AP1686">
        <v>1</v>
      </c>
      <c r="AQ1686">
        <v>1</v>
      </c>
      <c r="AR1686">
        <v>1</v>
      </c>
      <c r="AS1686">
        <v>0.15693134314290458</v>
      </c>
      <c r="AT1686">
        <v>0.87703218479379241</v>
      </c>
      <c r="AU1686">
        <v>0</v>
      </c>
    </row>
    <row r="1687" spans="4:47" x14ac:dyDescent="0.25">
      <c r="D1687" s="8">
        <v>1683</v>
      </c>
      <c r="E1687" s="8">
        <f t="shared" ca="1" si="165"/>
        <v>0.72878273136194116</v>
      </c>
      <c r="F1687" s="21">
        <f t="shared" ca="1" si="166"/>
        <v>51.843269025574799</v>
      </c>
      <c r="H1687" s="8">
        <v>1683</v>
      </c>
      <c r="I1687" s="21">
        <f t="shared" ca="1" si="167"/>
        <v>0.42327505935059284</v>
      </c>
      <c r="J1687" s="21">
        <f t="shared" ca="1" si="168"/>
        <v>15.810229560541199</v>
      </c>
      <c r="R1687" s="1"/>
      <c r="AF1687">
        <v>1677</v>
      </c>
      <c r="AG1687">
        <v>0</v>
      </c>
      <c r="AH1687">
        <v>0.44208837075192214</v>
      </c>
      <c r="AI1687">
        <v>0</v>
      </c>
      <c r="AJ1687">
        <v>0.88005122786901968</v>
      </c>
      <c r="AK1687">
        <v>1</v>
      </c>
      <c r="AL1687">
        <v>1</v>
      </c>
      <c r="AM1687">
        <v>1</v>
      </c>
      <c r="AN1687">
        <v>1</v>
      </c>
      <c r="AO1687">
        <v>1</v>
      </c>
      <c r="AP1687">
        <v>1</v>
      </c>
      <c r="AQ1687">
        <v>1</v>
      </c>
      <c r="AR1687">
        <v>1</v>
      </c>
      <c r="AS1687">
        <v>0</v>
      </c>
      <c r="AT1687">
        <v>0.77747948278664225</v>
      </c>
      <c r="AU1687">
        <v>2</v>
      </c>
    </row>
    <row r="1688" spans="4:47" x14ac:dyDescent="0.25">
      <c r="D1688" s="8">
        <v>1684</v>
      </c>
      <c r="E1688" s="8">
        <f t="shared" ca="1" si="165"/>
        <v>0.16442389858371154</v>
      </c>
      <c r="F1688" s="21">
        <f t="shared" ca="1" si="166"/>
        <v>227.82381958634929</v>
      </c>
      <c r="H1688" s="8">
        <v>1684</v>
      </c>
      <c r="I1688" s="21">
        <f t="shared" ca="1" si="167"/>
        <v>0.31906358210902019</v>
      </c>
      <c r="J1688" s="21">
        <f t="shared" ca="1" si="168"/>
        <v>8.0296628317496666</v>
      </c>
      <c r="R1688" s="1"/>
      <c r="AF1688">
        <v>1678</v>
      </c>
      <c r="AG1688">
        <v>1</v>
      </c>
      <c r="AH1688">
        <v>1</v>
      </c>
      <c r="AI1688">
        <v>0.93104513026980473</v>
      </c>
      <c r="AJ1688">
        <v>0.87159837635287352</v>
      </c>
      <c r="AK1688">
        <v>1</v>
      </c>
      <c r="AL1688">
        <v>1</v>
      </c>
      <c r="AM1688">
        <v>1</v>
      </c>
      <c r="AN1688">
        <v>1</v>
      </c>
      <c r="AO1688">
        <v>0.94829126594413538</v>
      </c>
      <c r="AP1688">
        <v>0</v>
      </c>
      <c r="AQ1688">
        <v>0</v>
      </c>
      <c r="AR1688">
        <v>0.35048351004943179</v>
      </c>
      <c r="AS1688">
        <v>0</v>
      </c>
      <c r="AT1688">
        <v>0.75705226607892218</v>
      </c>
      <c r="AU1688">
        <v>2</v>
      </c>
    </row>
    <row r="1689" spans="4:47" x14ac:dyDescent="0.25">
      <c r="D1689" s="8">
        <v>1685</v>
      </c>
      <c r="E1689" s="8">
        <f t="shared" ca="1" si="165"/>
        <v>0.77490276914830025</v>
      </c>
      <c r="F1689" s="21">
        <f t="shared" ca="1" si="166"/>
        <v>43.161648801992669</v>
      </c>
      <c r="H1689" s="8">
        <v>1685</v>
      </c>
      <c r="I1689" s="21">
        <f t="shared" ca="1" si="167"/>
        <v>0.41919323810296016</v>
      </c>
      <c r="J1689" s="21">
        <f t="shared" ca="1" si="168"/>
        <v>15.516888637392935</v>
      </c>
      <c r="R1689" s="1"/>
      <c r="AF1689">
        <v>1679</v>
      </c>
      <c r="AG1689">
        <v>1</v>
      </c>
      <c r="AH1689">
        <v>1</v>
      </c>
      <c r="AI1689">
        <v>1</v>
      </c>
      <c r="AJ1689">
        <v>1</v>
      </c>
      <c r="AK1689">
        <v>0.86271855354589788</v>
      </c>
      <c r="AL1689">
        <v>0.44161671508239425</v>
      </c>
      <c r="AM1689">
        <v>1</v>
      </c>
      <c r="AN1689">
        <v>1</v>
      </c>
      <c r="AO1689">
        <v>0.14388688275624492</v>
      </c>
      <c r="AP1689">
        <v>0</v>
      </c>
      <c r="AQ1689">
        <v>0.54936321369289842</v>
      </c>
      <c r="AR1689">
        <v>1</v>
      </c>
      <c r="AS1689">
        <v>0</v>
      </c>
      <c r="AT1689">
        <v>0.75011035481059996</v>
      </c>
      <c r="AU1689">
        <v>1</v>
      </c>
    </row>
    <row r="1690" spans="4:47" x14ac:dyDescent="0.25">
      <c r="D1690" s="8">
        <v>1686</v>
      </c>
      <c r="E1690" s="8">
        <f t="shared" ca="1" si="165"/>
        <v>4.2973267042190066E-3</v>
      </c>
      <c r="F1690" s="21">
        <f t="shared" ca="1" si="166"/>
        <v>582.72194646795242</v>
      </c>
      <c r="H1690" s="8">
        <v>1686</v>
      </c>
      <c r="I1690" s="21">
        <f t="shared" ca="1" si="167"/>
        <v>0.81683205830341754</v>
      </c>
      <c r="J1690" s="21">
        <f t="shared" ca="1" si="168"/>
        <v>46.642764767062197</v>
      </c>
      <c r="R1690" s="1"/>
      <c r="AF1690">
        <v>1680</v>
      </c>
      <c r="AG1690">
        <v>0.28195426565517046</v>
      </c>
      <c r="AH1690">
        <v>1</v>
      </c>
      <c r="AI1690">
        <v>1</v>
      </c>
      <c r="AJ1690">
        <v>0.60840731568023332</v>
      </c>
      <c r="AK1690">
        <v>0.75032064914111907</v>
      </c>
      <c r="AL1690">
        <v>1</v>
      </c>
      <c r="AM1690">
        <v>1</v>
      </c>
      <c r="AN1690">
        <v>1</v>
      </c>
      <c r="AO1690">
        <v>0.47753498894793062</v>
      </c>
      <c r="AP1690">
        <v>0.64939334782003799</v>
      </c>
      <c r="AQ1690">
        <v>0.93276129812365982</v>
      </c>
      <c r="AR1690">
        <v>1</v>
      </c>
      <c r="AS1690">
        <v>0.28195426565517046</v>
      </c>
      <c r="AT1690">
        <v>0.80737760061276953</v>
      </c>
      <c r="AU1690">
        <v>0</v>
      </c>
    </row>
    <row r="1691" spans="4:47" x14ac:dyDescent="0.25">
      <c r="D1691" s="8">
        <v>1687</v>
      </c>
      <c r="E1691" s="8">
        <f t="shared" ca="1" si="165"/>
        <v>0.24700652268351342</v>
      </c>
      <c r="F1691" s="21">
        <f t="shared" ca="1" si="166"/>
        <v>183.35779015610152</v>
      </c>
      <c r="H1691" s="8">
        <v>1687</v>
      </c>
      <c r="I1691" s="21">
        <f t="shared" ca="1" si="167"/>
        <v>0.40432028579128099</v>
      </c>
      <c r="J1691" s="21">
        <f t="shared" ca="1" si="168"/>
        <v>14.442484937426778</v>
      </c>
      <c r="R1691" s="1"/>
      <c r="AF1691">
        <v>1681</v>
      </c>
      <c r="AG1691">
        <v>1</v>
      </c>
      <c r="AH1691">
        <v>1</v>
      </c>
      <c r="AI1691">
        <v>1</v>
      </c>
      <c r="AJ1691">
        <v>1</v>
      </c>
      <c r="AK1691">
        <v>1</v>
      </c>
      <c r="AL1691">
        <v>0.80540011808116108</v>
      </c>
      <c r="AM1691">
        <v>0.76256902676240934</v>
      </c>
      <c r="AN1691">
        <v>1</v>
      </c>
      <c r="AO1691">
        <v>0.87517576797229901</v>
      </c>
      <c r="AP1691">
        <v>1</v>
      </c>
      <c r="AQ1691">
        <v>1</v>
      </c>
      <c r="AR1691">
        <v>1</v>
      </c>
      <c r="AS1691">
        <v>0.76256902676240934</v>
      </c>
      <c r="AT1691">
        <v>0.95358059290750274</v>
      </c>
      <c r="AU1691">
        <v>0</v>
      </c>
    </row>
    <row r="1692" spans="4:47" x14ac:dyDescent="0.25">
      <c r="D1692" s="8">
        <v>1688</v>
      </c>
      <c r="E1692" s="8">
        <f t="shared" ca="1" si="165"/>
        <v>0.28396876628235945</v>
      </c>
      <c r="F1692" s="21">
        <f t="shared" ca="1" si="166"/>
        <v>167.69393025036561</v>
      </c>
      <c r="H1692" s="8">
        <v>1688</v>
      </c>
      <c r="I1692" s="21">
        <f t="shared" ca="1" si="167"/>
        <v>0.14016052562137615</v>
      </c>
      <c r="J1692" s="21">
        <f t="shared" ca="1" si="168"/>
        <v>9.0967574435072542</v>
      </c>
      <c r="R1692" s="1"/>
      <c r="AF1692">
        <v>1682</v>
      </c>
      <c r="AG1692">
        <v>0.99352130362169722</v>
      </c>
      <c r="AH1692">
        <v>0.6734551625125148</v>
      </c>
      <c r="AI1692">
        <v>1</v>
      </c>
      <c r="AJ1692">
        <v>1</v>
      </c>
      <c r="AK1692">
        <v>1</v>
      </c>
      <c r="AL1692">
        <v>1</v>
      </c>
      <c r="AM1692">
        <v>1</v>
      </c>
      <c r="AN1692">
        <v>1</v>
      </c>
      <c r="AO1692">
        <v>1</v>
      </c>
      <c r="AP1692">
        <v>1</v>
      </c>
      <c r="AQ1692">
        <v>1</v>
      </c>
      <c r="AR1692">
        <v>1</v>
      </c>
      <c r="AS1692">
        <v>0.6734551625125148</v>
      </c>
      <c r="AT1692">
        <v>0.97439973962362469</v>
      </c>
      <c r="AU1692">
        <v>0</v>
      </c>
    </row>
    <row r="1693" spans="4:47" x14ac:dyDescent="0.25">
      <c r="D1693" s="8">
        <v>1689</v>
      </c>
      <c r="E1693" s="8">
        <f t="shared" ca="1" si="165"/>
        <v>0.8531092113303691</v>
      </c>
      <c r="F1693" s="21">
        <f t="shared" ca="1" si="166"/>
        <v>28.866179129239175</v>
      </c>
      <c r="H1693" s="8">
        <v>1689</v>
      </c>
      <c r="I1693" s="21">
        <f t="shared" ca="1" si="167"/>
        <v>0.66044014448589006</v>
      </c>
      <c r="J1693" s="21">
        <f t="shared" ca="1" si="168"/>
        <v>32.877824808923741</v>
      </c>
      <c r="R1693" s="1"/>
      <c r="AF1693">
        <v>1683</v>
      </c>
      <c r="AG1693">
        <v>6.3144417679136353E-2</v>
      </c>
      <c r="AH1693">
        <v>0</v>
      </c>
      <c r="AI1693">
        <v>0.6337204612634284</v>
      </c>
      <c r="AJ1693">
        <v>1</v>
      </c>
      <c r="AK1693">
        <v>1</v>
      </c>
      <c r="AL1693">
        <v>1</v>
      </c>
      <c r="AM1693">
        <v>1</v>
      </c>
      <c r="AN1693">
        <v>1</v>
      </c>
      <c r="AO1693">
        <v>1</v>
      </c>
      <c r="AP1693">
        <v>1</v>
      </c>
      <c r="AQ1693">
        <v>0.78367971241629375</v>
      </c>
      <c r="AR1693">
        <v>0.74349331859857848</v>
      </c>
      <c r="AS1693">
        <v>0</v>
      </c>
      <c r="AT1693">
        <v>0.77304519314044995</v>
      </c>
      <c r="AU1693">
        <v>1</v>
      </c>
    </row>
    <row r="1694" spans="4:47" x14ac:dyDescent="0.25">
      <c r="D1694" s="8">
        <v>1690</v>
      </c>
      <c r="E1694" s="8">
        <f t="shared" ca="1" si="165"/>
        <v>0.94916372268104432</v>
      </c>
      <c r="F1694" s="21">
        <f t="shared" ca="1" si="166"/>
        <v>11.203015694864947</v>
      </c>
      <c r="H1694" s="8">
        <v>1690</v>
      </c>
      <c r="I1694" s="21">
        <f t="shared" ca="1" si="167"/>
        <v>0.54309578483709509</v>
      </c>
      <c r="J1694" s="21">
        <f t="shared" ca="1" si="168"/>
        <v>24.292440462843132</v>
      </c>
      <c r="R1694" s="1"/>
      <c r="AF1694">
        <v>1684</v>
      </c>
      <c r="AG1694">
        <v>1</v>
      </c>
      <c r="AH1694">
        <v>0.98954728639936163</v>
      </c>
      <c r="AI1694">
        <v>1</v>
      </c>
      <c r="AJ1694">
        <v>1</v>
      </c>
      <c r="AK1694">
        <v>0.98796589671391921</v>
      </c>
      <c r="AL1694">
        <v>0.22158010015652205</v>
      </c>
      <c r="AM1694">
        <v>2.472141743149428E-2</v>
      </c>
      <c r="AN1694">
        <v>1</v>
      </c>
      <c r="AO1694">
        <v>1</v>
      </c>
      <c r="AP1694">
        <v>0.76988432432183129</v>
      </c>
      <c r="AQ1694">
        <v>0.33119038829706066</v>
      </c>
      <c r="AR1694">
        <v>1</v>
      </c>
      <c r="AS1694">
        <v>2.472141743149428E-2</v>
      </c>
      <c r="AT1694">
        <v>0.77684975195965533</v>
      </c>
      <c r="AU1694">
        <v>0</v>
      </c>
    </row>
    <row r="1695" spans="4:47" x14ac:dyDescent="0.25">
      <c r="D1695" s="8">
        <v>1691</v>
      </c>
      <c r="E1695" s="8">
        <f t="shared" ca="1" si="165"/>
        <v>0.86827948178437775</v>
      </c>
      <c r="F1695" s="21">
        <f t="shared" ca="1" si="166"/>
        <v>26.120187559546093</v>
      </c>
      <c r="H1695" s="8">
        <v>1691</v>
      </c>
      <c r="I1695" s="21">
        <f t="shared" ca="1" si="167"/>
        <v>0.84339077066194812</v>
      </c>
      <c r="J1695" s="21">
        <f t="shared" ca="1" si="168"/>
        <v>49.59799824456438</v>
      </c>
      <c r="R1695" s="1"/>
      <c r="AF1695">
        <v>1685</v>
      </c>
      <c r="AG1695">
        <v>1</v>
      </c>
      <c r="AH1695">
        <v>1</v>
      </c>
      <c r="AI1695">
        <v>1</v>
      </c>
      <c r="AJ1695">
        <v>1</v>
      </c>
      <c r="AK1695">
        <v>1</v>
      </c>
      <c r="AL1695">
        <v>1</v>
      </c>
      <c r="AM1695">
        <v>1</v>
      </c>
      <c r="AN1695">
        <v>0.79550580326218967</v>
      </c>
      <c r="AO1695">
        <v>0.88036285575944928</v>
      </c>
      <c r="AP1695">
        <v>1</v>
      </c>
      <c r="AQ1695">
        <v>1</v>
      </c>
      <c r="AR1695">
        <v>1</v>
      </c>
      <c r="AS1695">
        <v>0.79550580326218967</v>
      </c>
      <c r="AT1695">
        <v>0.97279880979153799</v>
      </c>
      <c r="AU1695">
        <v>0</v>
      </c>
    </row>
    <row r="1696" spans="4:47" x14ac:dyDescent="0.25">
      <c r="D1696" s="8">
        <v>1692</v>
      </c>
      <c r="E1696" s="8">
        <f t="shared" ca="1" si="165"/>
        <v>0.89343161585969622</v>
      </c>
      <c r="F1696" s="21">
        <f t="shared" ca="1" si="166"/>
        <v>21.557268752683004</v>
      </c>
      <c r="H1696" s="8">
        <v>1692</v>
      </c>
      <c r="I1696" s="21">
        <f t="shared" ca="1" si="167"/>
        <v>0.75780535217199341</v>
      </c>
      <c r="J1696" s="21">
        <f t="shared" ca="1" si="168"/>
        <v>40.905722269398595</v>
      </c>
      <c r="R1696" s="1"/>
      <c r="AF1696">
        <v>1686</v>
      </c>
      <c r="AG1696">
        <v>0.67104656115829597</v>
      </c>
      <c r="AH1696">
        <v>0</v>
      </c>
      <c r="AI1696">
        <v>0.87118025426377332</v>
      </c>
      <c r="AJ1696">
        <v>0.14863754944914642</v>
      </c>
      <c r="AK1696">
        <v>0</v>
      </c>
      <c r="AL1696">
        <v>0.50870569795685394</v>
      </c>
      <c r="AM1696">
        <v>1</v>
      </c>
      <c r="AN1696">
        <v>1</v>
      </c>
      <c r="AO1696">
        <v>1</v>
      </c>
      <c r="AP1696">
        <v>0.58328654107073463</v>
      </c>
      <c r="AQ1696">
        <v>1</v>
      </c>
      <c r="AR1696">
        <v>1</v>
      </c>
      <c r="AS1696">
        <v>0</v>
      </c>
      <c r="AT1696">
        <v>0.65372934650262171</v>
      </c>
      <c r="AU1696">
        <v>2</v>
      </c>
    </row>
    <row r="1697" spans="4:47" x14ac:dyDescent="0.25">
      <c r="D1697" s="8">
        <v>1693</v>
      </c>
      <c r="E1697" s="8">
        <f t="shared" ca="1" si="165"/>
        <v>0.64301447535300849</v>
      </c>
      <c r="F1697" s="21">
        <f t="shared" ca="1" si="166"/>
        <v>68.830800286970018</v>
      </c>
      <c r="H1697" s="8">
        <v>1693</v>
      </c>
      <c r="I1697" s="21">
        <f t="shared" ca="1" si="167"/>
        <v>0.766220553096016</v>
      </c>
      <c r="J1697" s="21">
        <f t="shared" ca="1" si="168"/>
        <v>41.670188288723679</v>
      </c>
      <c r="R1697" s="1"/>
      <c r="AF1697">
        <v>1687</v>
      </c>
      <c r="AG1697">
        <v>7.9257359786424786E-2</v>
      </c>
      <c r="AH1697">
        <v>1</v>
      </c>
      <c r="AI1697">
        <v>1</v>
      </c>
      <c r="AJ1697">
        <v>1</v>
      </c>
      <c r="AK1697">
        <v>0.7776446567675579</v>
      </c>
      <c r="AL1697">
        <v>0.36036505901744625</v>
      </c>
      <c r="AM1697">
        <v>1</v>
      </c>
      <c r="AN1697">
        <v>1</v>
      </c>
      <c r="AO1697">
        <v>1</v>
      </c>
      <c r="AP1697">
        <v>1</v>
      </c>
      <c r="AQ1697">
        <v>1</v>
      </c>
      <c r="AR1697">
        <v>0.44466019258365003</v>
      </c>
      <c r="AS1697">
        <v>7.9257359786424786E-2</v>
      </c>
      <c r="AT1697">
        <v>0.80317638425695892</v>
      </c>
      <c r="AU1697">
        <v>0</v>
      </c>
    </row>
    <row r="1698" spans="4:47" x14ac:dyDescent="0.25">
      <c r="D1698" s="8">
        <v>1694</v>
      </c>
      <c r="E1698" s="8">
        <f t="shared" ca="1" si="165"/>
        <v>0.69496197107745339</v>
      </c>
      <c r="F1698" s="21">
        <f t="shared" ca="1" si="166"/>
        <v>58.391450289484901</v>
      </c>
      <c r="H1698" s="8">
        <v>1694</v>
      </c>
      <c r="I1698" s="21">
        <f t="shared" ca="1" si="167"/>
        <v>0.66314521828288464</v>
      </c>
      <c r="J1698" s="21">
        <f t="shared" ca="1" si="168"/>
        <v>33.085768286747609</v>
      </c>
      <c r="R1698" s="1"/>
      <c r="AF1698">
        <v>1688</v>
      </c>
      <c r="AG1698">
        <v>1</v>
      </c>
      <c r="AH1698">
        <v>1</v>
      </c>
      <c r="AI1698">
        <v>1</v>
      </c>
      <c r="AJ1698">
        <v>1</v>
      </c>
      <c r="AK1698">
        <v>0.28018066201254821</v>
      </c>
      <c r="AL1698">
        <v>0.74333944092868476</v>
      </c>
      <c r="AM1698">
        <v>1</v>
      </c>
      <c r="AN1698">
        <v>1</v>
      </c>
      <c r="AO1698">
        <v>1</v>
      </c>
      <c r="AP1698">
        <v>0.96031600557222607</v>
      </c>
      <c r="AQ1698">
        <v>0.53621798053670011</v>
      </c>
      <c r="AR1698">
        <v>1</v>
      </c>
      <c r="AS1698">
        <v>0.28018066201254821</v>
      </c>
      <c r="AT1698">
        <v>0.87627977901120424</v>
      </c>
      <c r="AU1698">
        <v>0</v>
      </c>
    </row>
    <row r="1699" spans="4:47" x14ac:dyDescent="0.25">
      <c r="D1699" s="8">
        <v>1695</v>
      </c>
      <c r="E1699" s="8">
        <f t="shared" ca="1" si="165"/>
        <v>0.65017267714570504</v>
      </c>
      <c r="F1699" s="21">
        <f t="shared" ca="1" si="166"/>
        <v>67.361212470359774</v>
      </c>
      <c r="H1699" s="8">
        <v>1695</v>
      </c>
      <c r="I1699" s="21">
        <f t="shared" ca="1" si="167"/>
        <v>7.5564751400946872E-2</v>
      </c>
      <c r="J1699" s="21">
        <f t="shared" ca="1" si="168"/>
        <v>19.102399841443059</v>
      </c>
      <c r="R1699" s="1"/>
      <c r="AF1699">
        <v>1689</v>
      </c>
      <c r="AG1699">
        <v>1</v>
      </c>
      <c r="AH1699">
        <v>1</v>
      </c>
      <c r="AI1699">
        <v>1</v>
      </c>
      <c r="AJ1699">
        <v>0.53926358592046497</v>
      </c>
      <c r="AK1699">
        <v>0.77493155026956717</v>
      </c>
      <c r="AL1699">
        <v>1</v>
      </c>
      <c r="AM1699">
        <v>1</v>
      </c>
      <c r="AN1699">
        <v>1</v>
      </c>
      <c r="AO1699">
        <v>0.81426005508910748</v>
      </c>
      <c r="AP1699">
        <v>0</v>
      </c>
      <c r="AQ1699">
        <v>0</v>
      </c>
      <c r="AR1699">
        <v>0.81078682402115987</v>
      </c>
      <c r="AS1699">
        <v>0</v>
      </c>
      <c r="AT1699">
        <v>0.74455610639260195</v>
      </c>
      <c r="AU1699">
        <v>2</v>
      </c>
    </row>
    <row r="1700" spans="4:47" x14ac:dyDescent="0.25">
      <c r="D1700" s="8">
        <v>1696</v>
      </c>
      <c r="E1700" s="8">
        <f t="shared" ca="1" si="165"/>
        <v>0.5655343023831314</v>
      </c>
      <c r="F1700" s="21">
        <f t="shared" ca="1" si="166"/>
        <v>85.507430547907958</v>
      </c>
      <c r="H1700" s="8">
        <v>1696</v>
      </c>
      <c r="I1700" s="21">
        <f t="shared" ca="1" si="167"/>
        <v>0.58524010261250137</v>
      </c>
      <c r="J1700" s="21">
        <f t="shared" ca="1" si="168"/>
        <v>27.302424295594129</v>
      </c>
      <c r="R1700" s="1"/>
      <c r="AF1700">
        <v>1690</v>
      </c>
      <c r="AG1700">
        <v>1</v>
      </c>
      <c r="AH1700">
        <v>1</v>
      </c>
      <c r="AI1700">
        <v>0.72523685673654503</v>
      </c>
      <c r="AJ1700">
        <v>1</v>
      </c>
      <c r="AK1700">
        <v>1</v>
      </c>
      <c r="AL1700">
        <v>1</v>
      </c>
      <c r="AM1700">
        <v>1</v>
      </c>
      <c r="AN1700">
        <v>1</v>
      </c>
      <c r="AO1700">
        <v>1</v>
      </c>
      <c r="AP1700">
        <v>4.2592201470876216E-2</v>
      </c>
      <c r="AQ1700">
        <v>0.75874246127035194</v>
      </c>
      <c r="AR1700">
        <v>0.45353605521485141</v>
      </c>
      <c r="AS1700">
        <v>4.2592201470876216E-2</v>
      </c>
      <c r="AT1700">
        <v>0.82910847220329043</v>
      </c>
      <c r="AU1700">
        <v>0</v>
      </c>
    </row>
    <row r="1701" spans="4:47" x14ac:dyDescent="0.25">
      <c r="D1701" s="8">
        <v>1697</v>
      </c>
      <c r="E1701" s="8">
        <f t="shared" ca="1" si="165"/>
        <v>0.62771571902238144</v>
      </c>
      <c r="F1701" s="21">
        <f t="shared" ca="1" si="166"/>
        <v>72.008444859805422</v>
      </c>
      <c r="H1701" s="8">
        <v>1697</v>
      </c>
      <c r="I1701" s="21">
        <f t="shared" ca="1" si="167"/>
        <v>0.56407183665472604</v>
      </c>
      <c r="J1701" s="21">
        <f t="shared" ca="1" si="168"/>
        <v>25.78405881155518</v>
      </c>
      <c r="R1701" s="1"/>
      <c r="AF1701">
        <v>1691</v>
      </c>
      <c r="AG1701">
        <v>1</v>
      </c>
      <c r="AH1701">
        <v>0.93495078328045822</v>
      </c>
      <c r="AI1701">
        <v>0.77366053812593527</v>
      </c>
      <c r="AJ1701">
        <v>1</v>
      </c>
      <c r="AK1701">
        <v>1</v>
      </c>
      <c r="AL1701">
        <v>1</v>
      </c>
      <c r="AM1701">
        <v>0.74901931887941298</v>
      </c>
      <c r="AN1701">
        <v>0.37802604835545234</v>
      </c>
      <c r="AO1701">
        <v>1</v>
      </c>
      <c r="AP1701">
        <v>1</v>
      </c>
      <c r="AQ1701">
        <v>9.3574973642777573E-2</v>
      </c>
      <c r="AR1701">
        <v>0.47218128369563456</v>
      </c>
      <c r="AS1701">
        <v>9.3574973642777573E-2</v>
      </c>
      <c r="AT1701">
        <v>0.78231609315585104</v>
      </c>
      <c r="AU1701">
        <v>0</v>
      </c>
    </row>
    <row r="1702" spans="4:47" x14ac:dyDescent="0.25">
      <c r="D1702" s="8">
        <v>1698</v>
      </c>
      <c r="E1702" s="8">
        <f t="shared" ca="1" si="165"/>
        <v>4.8485454727949073E-2</v>
      </c>
      <c r="F1702" s="21">
        <f t="shared" ca="1" si="166"/>
        <v>353.45469842605212</v>
      </c>
      <c r="H1702" s="8">
        <v>1698</v>
      </c>
      <c r="I1702" s="21">
        <f t="shared" ca="1" si="167"/>
        <v>8.0856152019077143E-2</v>
      </c>
      <c r="J1702" s="21">
        <f t="shared" ca="1" si="168"/>
        <v>18.08435278664097</v>
      </c>
      <c r="R1702" s="1"/>
      <c r="AF1702">
        <v>1692</v>
      </c>
      <c r="AG1702">
        <v>0.87778039036469813</v>
      </c>
      <c r="AH1702">
        <v>0</v>
      </c>
      <c r="AI1702">
        <v>0.80786756737366128</v>
      </c>
      <c r="AJ1702">
        <v>1</v>
      </c>
      <c r="AK1702">
        <v>1</v>
      </c>
      <c r="AL1702">
        <v>1</v>
      </c>
      <c r="AM1702">
        <v>1</v>
      </c>
      <c r="AN1702">
        <v>1</v>
      </c>
      <c r="AO1702">
        <v>0.96118426875885532</v>
      </c>
      <c r="AP1702">
        <v>0.22764887933308567</v>
      </c>
      <c r="AQ1702">
        <v>0.77467020943780274</v>
      </c>
      <c r="AR1702">
        <v>0.72930623938596151</v>
      </c>
      <c r="AS1702">
        <v>0</v>
      </c>
      <c r="AT1702">
        <v>0.78629131429062837</v>
      </c>
      <c r="AU1702">
        <v>1</v>
      </c>
    </row>
    <row r="1703" spans="4:47" x14ac:dyDescent="0.25">
      <c r="D1703" s="8">
        <v>1699</v>
      </c>
      <c r="E1703" s="8">
        <f t="shared" ca="1" si="165"/>
        <v>0.53427992720582729</v>
      </c>
      <c r="F1703" s="21">
        <f t="shared" ca="1" si="166"/>
        <v>92.704687585298799</v>
      </c>
      <c r="H1703" s="8">
        <v>1699</v>
      </c>
      <c r="I1703" s="21">
        <f t="shared" ca="1" si="167"/>
        <v>0.54897725576066736</v>
      </c>
      <c r="J1703" s="21">
        <f t="shared" ca="1" si="168"/>
        <v>24.709631102441559</v>
      </c>
      <c r="R1703" s="1"/>
      <c r="AF1703">
        <v>1693</v>
      </c>
      <c r="AG1703">
        <v>0.85239772237964062</v>
      </c>
      <c r="AH1703">
        <v>0</v>
      </c>
      <c r="AI1703">
        <v>0</v>
      </c>
      <c r="AJ1703">
        <v>0.78204287813544704</v>
      </c>
      <c r="AK1703">
        <v>0.56021921526529872</v>
      </c>
      <c r="AL1703">
        <v>1</v>
      </c>
      <c r="AM1703">
        <v>1</v>
      </c>
      <c r="AN1703">
        <v>1</v>
      </c>
      <c r="AO1703">
        <v>1</v>
      </c>
      <c r="AP1703">
        <v>0.36334751779260488</v>
      </c>
      <c r="AQ1703">
        <v>0.21665722442436769</v>
      </c>
      <c r="AR1703">
        <v>0.61406687546555228</v>
      </c>
      <c r="AS1703">
        <v>0</v>
      </c>
      <c r="AT1703">
        <v>0.61932047762956277</v>
      </c>
      <c r="AU1703">
        <v>2</v>
      </c>
    </row>
    <row r="1704" spans="4:47" x14ac:dyDescent="0.25">
      <c r="D1704" s="8">
        <v>1700</v>
      </c>
      <c r="E1704" s="8">
        <f t="shared" ca="1" si="165"/>
        <v>0.32325098155279997</v>
      </c>
      <c r="F1704" s="21">
        <f t="shared" ca="1" si="166"/>
        <v>152.90544890723339</v>
      </c>
      <c r="H1704" s="8">
        <v>1700</v>
      </c>
      <c r="I1704" s="21">
        <f t="shared" ca="1" si="167"/>
        <v>3.6034011104925434E-2</v>
      </c>
      <c r="J1704" s="21">
        <f t="shared" ca="1" si="168"/>
        <v>29.30986845978309</v>
      </c>
      <c r="R1704" s="1"/>
      <c r="AF1704">
        <v>1694</v>
      </c>
      <c r="AG1704">
        <v>1</v>
      </c>
      <c r="AH1704">
        <v>1</v>
      </c>
      <c r="AI1704">
        <v>0.66192927560323078</v>
      </c>
      <c r="AJ1704">
        <v>0.60178378658990062</v>
      </c>
      <c r="AK1704">
        <v>1</v>
      </c>
      <c r="AL1704">
        <v>1</v>
      </c>
      <c r="AM1704">
        <v>1</v>
      </c>
      <c r="AN1704">
        <v>1</v>
      </c>
      <c r="AO1704">
        <v>1</v>
      </c>
      <c r="AP1704">
        <v>0.2048636797954978</v>
      </c>
      <c r="AQ1704">
        <v>0</v>
      </c>
      <c r="AR1704">
        <v>0.72081896676137414</v>
      </c>
      <c r="AS1704">
        <v>0</v>
      </c>
      <c r="AT1704">
        <v>0.76512187173879509</v>
      </c>
      <c r="AU1704">
        <v>1</v>
      </c>
    </row>
    <row r="1705" spans="4:47" x14ac:dyDescent="0.25">
      <c r="R1705" s="1"/>
      <c r="AF1705">
        <v>1695</v>
      </c>
      <c r="AG1705">
        <v>1</v>
      </c>
      <c r="AH1705">
        <v>1</v>
      </c>
      <c r="AI1705">
        <v>0.31820586702698134</v>
      </c>
      <c r="AJ1705">
        <v>0.24815991370730142</v>
      </c>
      <c r="AK1705">
        <v>0.80163122429756539</v>
      </c>
      <c r="AL1705">
        <v>1</v>
      </c>
      <c r="AM1705">
        <v>1</v>
      </c>
      <c r="AN1705">
        <v>1</v>
      </c>
      <c r="AO1705">
        <v>1</v>
      </c>
      <c r="AP1705">
        <v>1</v>
      </c>
      <c r="AQ1705">
        <v>1</v>
      </c>
      <c r="AR1705">
        <v>1</v>
      </c>
      <c r="AS1705">
        <v>0.24815991370730142</v>
      </c>
      <c r="AT1705">
        <v>0.86345136230761643</v>
      </c>
      <c r="AU1705">
        <v>0</v>
      </c>
    </row>
    <row r="1706" spans="4:47" x14ac:dyDescent="0.25">
      <c r="R1706" s="1"/>
      <c r="AF1706">
        <v>1696</v>
      </c>
      <c r="AG1706">
        <v>1</v>
      </c>
      <c r="AH1706">
        <v>1</v>
      </c>
      <c r="AI1706">
        <v>1</v>
      </c>
      <c r="AJ1706">
        <v>1</v>
      </c>
      <c r="AK1706">
        <v>1</v>
      </c>
      <c r="AL1706">
        <v>1</v>
      </c>
      <c r="AM1706">
        <v>1</v>
      </c>
      <c r="AN1706">
        <v>0.82080883553933215</v>
      </c>
      <c r="AO1706">
        <v>1</v>
      </c>
      <c r="AP1706">
        <v>1</v>
      </c>
      <c r="AQ1706">
        <v>6.7972519591421587E-2</v>
      </c>
      <c r="AR1706">
        <v>0</v>
      </c>
      <c r="AS1706">
        <v>0</v>
      </c>
      <c r="AT1706">
        <v>0.82324451914921082</v>
      </c>
      <c r="AU1706">
        <v>1</v>
      </c>
    </row>
    <row r="1707" spans="4:47" x14ac:dyDescent="0.25">
      <c r="R1707" s="1"/>
      <c r="AF1707">
        <v>1697</v>
      </c>
      <c r="AG1707">
        <v>1</v>
      </c>
      <c r="AH1707">
        <v>1</v>
      </c>
      <c r="AI1707">
        <v>1</v>
      </c>
      <c r="AJ1707">
        <v>0.32593114625269665</v>
      </c>
      <c r="AK1707">
        <v>0.61057390600528316</v>
      </c>
      <c r="AL1707">
        <v>1</v>
      </c>
      <c r="AM1707">
        <v>9.5660443283005381E-2</v>
      </c>
      <c r="AN1707">
        <v>0.5892462840687761</v>
      </c>
      <c r="AO1707">
        <v>1</v>
      </c>
      <c r="AP1707">
        <v>1</v>
      </c>
      <c r="AQ1707">
        <v>0.62967005355433991</v>
      </c>
      <c r="AR1707">
        <v>1</v>
      </c>
      <c r="AS1707">
        <v>9.5660443283005381E-2</v>
      </c>
      <c r="AT1707">
        <v>0.76939160446104138</v>
      </c>
      <c r="AU1707">
        <v>0</v>
      </c>
    </row>
    <row r="1708" spans="4:47" x14ac:dyDescent="0.25">
      <c r="R1708" s="1"/>
      <c r="AF1708">
        <v>1698</v>
      </c>
      <c r="AG1708">
        <v>1</v>
      </c>
      <c r="AH1708">
        <v>1</v>
      </c>
      <c r="AI1708">
        <v>1</v>
      </c>
      <c r="AJ1708">
        <v>1</v>
      </c>
      <c r="AK1708">
        <v>1</v>
      </c>
      <c r="AL1708">
        <v>1</v>
      </c>
      <c r="AM1708">
        <v>1</v>
      </c>
      <c r="AN1708">
        <v>1</v>
      </c>
      <c r="AO1708">
        <v>1</v>
      </c>
      <c r="AP1708">
        <v>0.82121689604912629</v>
      </c>
      <c r="AQ1708">
        <v>0.88895162474024503</v>
      </c>
      <c r="AR1708">
        <v>1</v>
      </c>
      <c r="AS1708">
        <v>0.82121689604912629</v>
      </c>
      <c r="AT1708">
        <v>0.97568841786227467</v>
      </c>
      <c r="AU1708">
        <v>0</v>
      </c>
    </row>
    <row r="1709" spans="4:47" x14ac:dyDescent="0.25">
      <c r="R1709" s="1"/>
      <c r="AF1709">
        <v>1699</v>
      </c>
      <c r="AG1709">
        <v>1</v>
      </c>
      <c r="AH1709">
        <v>1</v>
      </c>
      <c r="AI1709">
        <v>1</v>
      </c>
      <c r="AJ1709">
        <v>1</v>
      </c>
      <c r="AK1709">
        <v>1</v>
      </c>
      <c r="AL1709">
        <v>1</v>
      </c>
      <c r="AM1709">
        <v>1</v>
      </c>
      <c r="AN1709">
        <v>0.77166683516735513</v>
      </c>
      <c r="AO1709">
        <v>0</v>
      </c>
      <c r="AP1709">
        <v>0.99338052631872176</v>
      </c>
      <c r="AQ1709">
        <v>1</v>
      </c>
      <c r="AR1709">
        <v>1</v>
      </c>
      <c r="AS1709">
        <v>0</v>
      </c>
      <c r="AT1709">
        <v>0.89785333755087227</v>
      </c>
      <c r="AU1709">
        <v>1</v>
      </c>
    </row>
    <row r="1710" spans="4:47" x14ac:dyDescent="0.25">
      <c r="R1710" s="1"/>
      <c r="AF1710">
        <v>1700</v>
      </c>
      <c r="AG1710">
        <v>9.9518406923321423E-2</v>
      </c>
      <c r="AH1710">
        <v>0</v>
      </c>
      <c r="AI1710">
        <v>0.14241337320380543</v>
      </c>
      <c r="AJ1710">
        <v>1</v>
      </c>
      <c r="AK1710">
        <v>0.92372806852443079</v>
      </c>
      <c r="AL1710">
        <v>1</v>
      </c>
      <c r="AM1710">
        <v>1</v>
      </c>
      <c r="AN1710">
        <v>0.16918863273449167</v>
      </c>
      <c r="AO1710">
        <v>0.87628742828480122</v>
      </c>
      <c r="AP1710">
        <v>1</v>
      </c>
      <c r="AQ1710">
        <v>1</v>
      </c>
      <c r="AR1710">
        <v>1</v>
      </c>
      <c r="AS1710">
        <v>0</v>
      </c>
      <c r="AT1710">
        <v>0.68676418019592211</v>
      </c>
      <c r="AU1710">
        <v>1</v>
      </c>
    </row>
    <row r="1711" spans="4:47" x14ac:dyDescent="0.25">
      <c r="R1711" s="1"/>
      <c r="AF1711">
        <v>1701</v>
      </c>
      <c r="AG1711">
        <v>0.59350198725329506</v>
      </c>
      <c r="AH1711">
        <v>1</v>
      </c>
      <c r="AI1711">
        <v>1</v>
      </c>
      <c r="AJ1711">
        <v>1</v>
      </c>
      <c r="AK1711">
        <v>1</v>
      </c>
      <c r="AL1711">
        <v>1</v>
      </c>
      <c r="AM1711">
        <v>1</v>
      </c>
      <c r="AN1711">
        <v>0.62292572687358427</v>
      </c>
      <c r="AO1711">
        <v>1</v>
      </c>
      <c r="AP1711">
        <v>0.78352373764960981</v>
      </c>
      <c r="AQ1711">
        <v>1</v>
      </c>
      <c r="AR1711">
        <v>1</v>
      </c>
      <c r="AS1711">
        <v>0.59350198725329506</v>
      </c>
      <c r="AT1711">
        <v>0.91506436987690731</v>
      </c>
      <c r="AU1711">
        <v>0</v>
      </c>
    </row>
    <row r="1712" spans="4:47" x14ac:dyDescent="0.25">
      <c r="R1712" s="1"/>
      <c r="AF1712">
        <v>1702</v>
      </c>
      <c r="AG1712">
        <v>1</v>
      </c>
      <c r="AH1712">
        <v>1</v>
      </c>
      <c r="AI1712">
        <v>1</v>
      </c>
      <c r="AJ1712">
        <v>1</v>
      </c>
      <c r="AK1712">
        <v>1</v>
      </c>
      <c r="AL1712">
        <v>1</v>
      </c>
      <c r="AM1712">
        <v>0.59437750488981578</v>
      </c>
      <c r="AN1712">
        <v>0.17284762966793946</v>
      </c>
      <c r="AO1712">
        <v>1</v>
      </c>
      <c r="AP1712">
        <v>1</v>
      </c>
      <c r="AQ1712">
        <v>1</v>
      </c>
      <c r="AR1712">
        <v>0.14507981766725989</v>
      </c>
      <c r="AS1712">
        <v>0.14507981766725989</v>
      </c>
      <c r="AT1712">
        <v>0.8226889137506177</v>
      </c>
      <c r="AU1712">
        <v>0</v>
      </c>
    </row>
    <row r="1713" spans="18:47" x14ac:dyDescent="0.25">
      <c r="R1713" s="1"/>
      <c r="AF1713">
        <v>1703</v>
      </c>
      <c r="AG1713">
        <v>0.69493552196945529</v>
      </c>
      <c r="AH1713">
        <v>1</v>
      </c>
      <c r="AI1713">
        <v>1</v>
      </c>
      <c r="AJ1713">
        <v>1</v>
      </c>
      <c r="AK1713">
        <v>1</v>
      </c>
      <c r="AL1713">
        <v>1</v>
      </c>
      <c r="AM1713">
        <v>1</v>
      </c>
      <c r="AN1713">
        <v>1</v>
      </c>
      <c r="AO1713">
        <v>0.86501009273415552</v>
      </c>
      <c r="AP1713">
        <v>3.347673597337205E-2</v>
      </c>
      <c r="AQ1713">
        <v>1</v>
      </c>
      <c r="AR1713">
        <v>1</v>
      </c>
      <c r="AS1713">
        <v>3.347673597337205E-2</v>
      </c>
      <c r="AT1713">
        <v>0.8809070761048009</v>
      </c>
      <c r="AU1713">
        <v>0</v>
      </c>
    </row>
    <row r="1714" spans="18:47" x14ac:dyDescent="0.25">
      <c r="R1714" s="1"/>
      <c r="AF1714">
        <v>1704</v>
      </c>
      <c r="AG1714">
        <v>1</v>
      </c>
      <c r="AH1714">
        <v>1</v>
      </c>
      <c r="AI1714">
        <v>1</v>
      </c>
      <c r="AJ1714">
        <v>1</v>
      </c>
      <c r="AK1714">
        <v>1</v>
      </c>
      <c r="AL1714">
        <v>1</v>
      </c>
      <c r="AM1714">
        <v>1</v>
      </c>
      <c r="AN1714">
        <v>1</v>
      </c>
      <c r="AO1714">
        <v>2.3692426797303292E-2</v>
      </c>
      <c r="AP1714">
        <v>0.15919154656289575</v>
      </c>
      <c r="AQ1714">
        <v>0</v>
      </c>
      <c r="AR1714">
        <v>0.14389185734058452</v>
      </c>
      <c r="AS1714">
        <v>0</v>
      </c>
      <c r="AT1714">
        <v>0.69344207760253973</v>
      </c>
      <c r="AU1714">
        <v>1</v>
      </c>
    </row>
    <row r="1715" spans="18:47" x14ac:dyDescent="0.25">
      <c r="R1715" s="1"/>
      <c r="AF1715">
        <v>1705</v>
      </c>
      <c r="AG1715">
        <v>1</v>
      </c>
      <c r="AH1715">
        <v>0.99401070748665787</v>
      </c>
      <c r="AI1715">
        <v>1</v>
      </c>
      <c r="AJ1715">
        <v>1</v>
      </c>
      <c r="AK1715">
        <v>0.96767715109989139</v>
      </c>
      <c r="AL1715">
        <v>0</v>
      </c>
      <c r="AM1715">
        <v>0.71116947890573834</v>
      </c>
      <c r="AN1715">
        <v>1</v>
      </c>
      <c r="AO1715">
        <v>0.60852215152408462</v>
      </c>
      <c r="AP1715">
        <v>1</v>
      </c>
      <c r="AQ1715">
        <v>0.63537088638307371</v>
      </c>
      <c r="AR1715">
        <v>1</v>
      </c>
      <c r="AS1715">
        <v>0</v>
      </c>
      <c r="AT1715">
        <v>0.82792694925209775</v>
      </c>
      <c r="AU1715">
        <v>1</v>
      </c>
    </row>
    <row r="1716" spans="18:47" x14ac:dyDescent="0.25">
      <c r="R1716" s="1"/>
      <c r="AF1716">
        <v>1706</v>
      </c>
      <c r="AG1716">
        <v>1</v>
      </c>
      <c r="AH1716">
        <v>1</v>
      </c>
      <c r="AI1716">
        <v>1</v>
      </c>
      <c r="AJ1716">
        <v>1</v>
      </c>
      <c r="AK1716">
        <v>1</v>
      </c>
      <c r="AL1716">
        <v>0.70961310409790412</v>
      </c>
      <c r="AM1716">
        <v>0.28124876276542049</v>
      </c>
      <c r="AN1716">
        <v>1</v>
      </c>
      <c r="AO1716">
        <v>1</v>
      </c>
      <c r="AP1716">
        <v>0.94308156147341038</v>
      </c>
      <c r="AQ1716">
        <v>0</v>
      </c>
      <c r="AR1716">
        <v>0</v>
      </c>
      <c r="AS1716">
        <v>0</v>
      </c>
      <c r="AT1716">
        <v>0.74313050184750928</v>
      </c>
      <c r="AU1716">
        <v>2</v>
      </c>
    </row>
    <row r="1717" spans="18:47" x14ac:dyDescent="0.25">
      <c r="R1717" s="1"/>
      <c r="AF1717">
        <v>1707</v>
      </c>
      <c r="AG1717">
        <v>0.98606362113576085</v>
      </c>
      <c r="AH1717">
        <v>0.22507209629657154</v>
      </c>
      <c r="AI1717">
        <v>0.54909473797142128</v>
      </c>
      <c r="AJ1717">
        <v>1</v>
      </c>
      <c r="AK1717">
        <v>1</v>
      </c>
      <c r="AL1717">
        <v>1</v>
      </c>
      <c r="AM1717">
        <v>1</v>
      </c>
      <c r="AN1717">
        <v>1</v>
      </c>
      <c r="AO1717">
        <v>1</v>
      </c>
      <c r="AP1717">
        <v>1</v>
      </c>
      <c r="AQ1717">
        <v>1</v>
      </c>
      <c r="AR1717">
        <v>1</v>
      </c>
      <c r="AS1717">
        <v>0.22507209629657154</v>
      </c>
      <c r="AT1717">
        <v>0.90107377487294971</v>
      </c>
      <c r="AU1717">
        <v>0</v>
      </c>
    </row>
    <row r="1718" spans="18:47" x14ac:dyDescent="0.25">
      <c r="R1718" s="1"/>
      <c r="AF1718">
        <v>1708</v>
      </c>
      <c r="AG1718">
        <v>1</v>
      </c>
      <c r="AH1718">
        <v>1</v>
      </c>
      <c r="AI1718">
        <v>1</v>
      </c>
      <c r="AJ1718">
        <v>1</v>
      </c>
      <c r="AK1718">
        <v>0.32652671157120494</v>
      </c>
      <c r="AL1718">
        <v>1</v>
      </c>
      <c r="AM1718">
        <v>1</v>
      </c>
      <c r="AN1718">
        <v>1</v>
      </c>
      <c r="AO1718">
        <v>3.3786734408689276E-2</v>
      </c>
      <c r="AP1718">
        <v>0.14886221752456022</v>
      </c>
      <c r="AQ1718">
        <v>1</v>
      </c>
      <c r="AR1718">
        <v>1</v>
      </c>
      <c r="AS1718">
        <v>3.3786734408689276E-2</v>
      </c>
      <c r="AT1718">
        <v>0.79109769543624497</v>
      </c>
      <c r="AU1718">
        <v>0</v>
      </c>
    </row>
    <row r="1719" spans="18:47" x14ac:dyDescent="0.25">
      <c r="R1719" s="1"/>
      <c r="AF1719">
        <v>1709</v>
      </c>
      <c r="AG1719">
        <v>0.60232790827731442</v>
      </c>
      <c r="AH1719">
        <v>0</v>
      </c>
      <c r="AI1719">
        <v>0.12728010326475581</v>
      </c>
      <c r="AJ1719">
        <v>1</v>
      </c>
      <c r="AK1719">
        <v>1</v>
      </c>
      <c r="AL1719">
        <v>0.26855927160237719</v>
      </c>
      <c r="AM1719">
        <v>1</v>
      </c>
      <c r="AN1719">
        <v>1</v>
      </c>
      <c r="AO1719">
        <v>1</v>
      </c>
      <c r="AP1719">
        <v>1</v>
      </c>
      <c r="AQ1719">
        <v>1</v>
      </c>
      <c r="AR1719">
        <v>1</v>
      </c>
      <c r="AS1719">
        <v>0</v>
      </c>
      <c r="AT1719">
        <v>0.75527294933116573</v>
      </c>
      <c r="AU1719">
        <v>1</v>
      </c>
    </row>
    <row r="1720" spans="18:47" x14ac:dyDescent="0.25">
      <c r="R1720" s="1"/>
      <c r="AF1720">
        <v>1710</v>
      </c>
      <c r="AG1720">
        <v>1</v>
      </c>
      <c r="AH1720">
        <v>1</v>
      </c>
      <c r="AI1720">
        <v>1</v>
      </c>
      <c r="AJ1720">
        <v>1</v>
      </c>
      <c r="AK1720">
        <v>1</v>
      </c>
      <c r="AL1720">
        <v>1</v>
      </c>
      <c r="AM1720">
        <v>1</v>
      </c>
      <c r="AN1720">
        <v>1</v>
      </c>
      <c r="AO1720">
        <v>1</v>
      </c>
      <c r="AP1720">
        <v>1</v>
      </c>
      <c r="AQ1720">
        <v>1</v>
      </c>
      <c r="AR1720">
        <v>1</v>
      </c>
      <c r="AS1720">
        <v>1</v>
      </c>
      <c r="AT1720">
        <v>1</v>
      </c>
      <c r="AU1720">
        <v>0</v>
      </c>
    </row>
    <row r="1721" spans="18:47" x14ac:dyDescent="0.25">
      <c r="R1721" s="1"/>
      <c r="AF1721">
        <v>1711</v>
      </c>
      <c r="AG1721">
        <v>1</v>
      </c>
      <c r="AH1721">
        <v>1</v>
      </c>
      <c r="AI1721">
        <v>0.67599672785182785</v>
      </c>
      <c r="AJ1721">
        <v>1</v>
      </c>
      <c r="AK1721">
        <v>1</v>
      </c>
      <c r="AL1721">
        <v>1</v>
      </c>
      <c r="AM1721">
        <v>1</v>
      </c>
      <c r="AN1721">
        <v>1</v>
      </c>
      <c r="AO1721">
        <v>1.88016623093669E-2</v>
      </c>
      <c r="AP1721">
        <v>0.74088357967247576</v>
      </c>
      <c r="AQ1721">
        <v>1</v>
      </c>
      <c r="AR1721">
        <v>1</v>
      </c>
      <c r="AS1721">
        <v>1.88016623093669E-2</v>
      </c>
      <c r="AT1721">
        <v>0.86982832713023128</v>
      </c>
      <c r="AU1721">
        <v>0</v>
      </c>
    </row>
    <row r="1722" spans="18:47" x14ac:dyDescent="0.25">
      <c r="R1722" s="1"/>
      <c r="AF1722">
        <v>1712</v>
      </c>
      <c r="AG1722">
        <v>0.98620919698230625</v>
      </c>
      <c r="AH1722">
        <v>0.67417818754594394</v>
      </c>
      <c r="AI1722">
        <v>1</v>
      </c>
      <c r="AJ1722">
        <v>1</v>
      </c>
      <c r="AK1722">
        <v>1</v>
      </c>
      <c r="AL1722">
        <v>1</v>
      </c>
      <c r="AM1722">
        <v>1</v>
      </c>
      <c r="AN1722">
        <v>1</v>
      </c>
      <c r="AO1722">
        <v>1</v>
      </c>
      <c r="AP1722">
        <v>1</v>
      </c>
      <c r="AQ1722">
        <v>1</v>
      </c>
      <c r="AR1722">
        <v>1</v>
      </c>
      <c r="AS1722">
        <v>0.67417818754594394</v>
      </c>
      <c r="AT1722">
        <v>0.97383417632256963</v>
      </c>
      <c r="AU1722">
        <v>0</v>
      </c>
    </row>
    <row r="1723" spans="18:47" x14ac:dyDescent="0.25">
      <c r="R1723" s="1"/>
      <c r="AF1723">
        <v>1713</v>
      </c>
      <c r="AG1723">
        <v>1</v>
      </c>
      <c r="AH1723">
        <v>0.99398881260692307</v>
      </c>
      <c r="AI1723">
        <v>1</v>
      </c>
      <c r="AJ1723">
        <v>0.9421209693590451</v>
      </c>
      <c r="AK1723">
        <v>0.17128083209794451</v>
      </c>
      <c r="AL1723">
        <v>1</v>
      </c>
      <c r="AM1723">
        <v>1</v>
      </c>
      <c r="AN1723">
        <v>1</v>
      </c>
      <c r="AO1723">
        <v>1</v>
      </c>
      <c r="AP1723">
        <v>1</v>
      </c>
      <c r="AQ1723">
        <v>0.36001057094157052</v>
      </c>
      <c r="AR1723">
        <v>0.72996937632330716</v>
      </c>
      <c r="AS1723">
        <v>0.17128083209794451</v>
      </c>
      <c r="AT1723">
        <v>0.84886134088512633</v>
      </c>
      <c r="AU1723">
        <v>0</v>
      </c>
    </row>
    <row r="1724" spans="18:47" x14ac:dyDescent="0.25">
      <c r="R1724" s="1"/>
      <c r="AF1724">
        <v>1714</v>
      </c>
      <c r="AG1724">
        <v>1</v>
      </c>
      <c r="AH1724">
        <v>0.80956105164503767</v>
      </c>
      <c r="AI1724">
        <v>1</v>
      </c>
      <c r="AJ1724">
        <v>1</v>
      </c>
      <c r="AK1724">
        <v>0.30021260613448836</v>
      </c>
      <c r="AL1724">
        <v>1</v>
      </c>
      <c r="AM1724">
        <v>1</v>
      </c>
      <c r="AN1724">
        <v>1</v>
      </c>
      <c r="AO1724">
        <v>1</v>
      </c>
      <c r="AP1724">
        <v>0.75638967444237715</v>
      </c>
      <c r="AQ1724">
        <v>0.29155880663311107</v>
      </c>
      <c r="AR1724">
        <v>1</v>
      </c>
      <c r="AS1724">
        <v>0.29155880663311107</v>
      </c>
      <c r="AT1724">
        <v>0.8470387516244855</v>
      </c>
      <c r="AU1724">
        <v>0</v>
      </c>
    </row>
    <row r="1725" spans="18:47" x14ac:dyDescent="0.25">
      <c r="R1725" s="1"/>
      <c r="AF1725">
        <v>1715</v>
      </c>
      <c r="AG1725">
        <v>0.79613252899740006</v>
      </c>
      <c r="AH1725">
        <v>0.71361210182814305</v>
      </c>
      <c r="AI1725">
        <v>1</v>
      </c>
      <c r="AJ1725">
        <v>1</v>
      </c>
      <c r="AK1725">
        <v>1</v>
      </c>
      <c r="AL1725">
        <v>1</v>
      </c>
      <c r="AM1725">
        <v>1</v>
      </c>
      <c r="AN1725">
        <v>1</v>
      </c>
      <c r="AO1725">
        <v>1</v>
      </c>
      <c r="AP1725">
        <v>1</v>
      </c>
      <c r="AQ1725">
        <v>0.76184843446535522</v>
      </c>
      <c r="AR1725">
        <v>0.99511821858299476</v>
      </c>
      <c r="AS1725">
        <v>0.71361210182814305</v>
      </c>
      <c r="AT1725">
        <v>0.94072702756202986</v>
      </c>
      <c r="AU1725">
        <v>0</v>
      </c>
    </row>
    <row r="1726" spans="18:47" x14ac:dyDescent="0.25">
      <c r="R1726" s="1"/>
      <c r="AF1726">
        <v>1716</v>
      </c>
      <c r="AG1726">
        <v>0.35438856992268775</v>
      </c>
      <c r="AH1726">
        <v>0.94542070724336169</v>
      </c>
      <c r="AI1726">
        <v>0.47327913178178865</v>
      </c>
      <c r="AJ1726">
        <v>0</v>
      </c>
      <c r="AK1726">
        <v>0.92956709289067097</v>
      </c>
      <c r="AL1726">
        <v>1</v>
      </c>
      <c r="AM1726">
        <v>1</v>
      </c>
      <c r="AN1726">
        <v>1</v>
      </c>
      <c r="AO1726">
        <v>1</v>
      </c>
      <c r="AP1726">
        <v>1</v>
      </c>
      <c r="AQ1726">
        <v>1</v>
      </c>
      <c r="AR1726">
        <v>1</v>
      </c>
      <c r="AS1726">
        <v>0</v>
      </c>
      <c r="AT1726">
        <v>0.8080713929733252</v>
      </c>
      <c r="AU1726">
        <v>1</v>
      </c>
    </row>
    <row r="1727" spans="18:47" x14ac:dyDescent="0.25">
      <c r="R1727" s="1"/>
      <c r="AF1727">
        <v>1717</v>
      </c>
      <c r="AG1727">
        <v>1</v>
      </c>
      <c r="AH1727">
        <v>1</v>
      </c>
      <c r="AI1727">
        <v>1</v>
      </c>
      <c r="AJ1727">
        <v>0.77351322016402269</v>
      </c>
      <c r="AK1727">
        <v>0.97624102144665459</v>
      </c>
      <c r="AL1727">
        <v>1</v>
      </c>
      <c r="AM1727">
        <v>1</v>
      </c>
      <c r="AN1727">
        <v>0.16882493620951503</v>
      </c>
      <c r="AO1727">
        <v>0</v>
      </c>
      <c r="AP1727">
        <v>0.1515439294490798</v>
      </c>
      <c r="AQ1727">
        <v>1</v>
      </c>
      <c r="AR1727">
        <v>1</v>
      </c>
      <c r="AS1727">
        <v>0</v>
      </c>
      <c r="AT1727">
        <v>0.75452137837036548</v>
      </c>
      <c r="AU1727">
        <v>1</v>
      </c>
    </row>
    <row r="1728" spans="18:47" x14ac:dyDescent="0.25">
      <c r="R1728" s="1"/>
      <c r="AF1728">
        <v>1718</v>
      </c>
      <c r="AG1728">
        <v>0.91497334601210178</v>
      </c>
      <c r="AH1728">
        <v>1</v>
      </c>
      <c r="AI1728">
        <v>1</v>
      </c>
      <c r="AJ1728">
        <v>0.49729939097038972</v>
      </c>
      <c r="AK1728">
        <v>0.44739557846168604</v>
      </c>
      <c r="AL1728">
        <v>1</v>
      </c>
      <c r="AM1728">
        <v>1</v>
      </c>
      <c r="AN1728">
        <v>1</v>
      </c>
      <c r="AO1728">
        <v>0.68975578607545074</v>
      </c>
      <c r="AP1728">
        <v>1</v>
      </c>
      <c r="AQ1728">
        <v>1</v>
      </c>
      <c r="AR1728">
        <v>1</v>
      </c>
      <c r="AS1728">
        <v>0.44739557846168604</v>
      </c>
      <c r="AT1728">
        <v>0.87902764923304832</v>
      </c>
      <c r="AU1728">
        <v>0</v>
      </c>
    </row>
    <row r="1729" spans="18:47" x14ac:dyDescent="0.25">
      <c r="R1729" s="1"/>
      <c r="AF1729">
        <v>1719</v>
      </c>
      <c r="AG1729">
        <v>1</v>
      </c>
      <c r="AH1729">
        <v>1</v>
      </c>
      <c r="AI1729">
        <v>1</v>
      </c>
      <c r="AJ1729">
        <v>0.62062949140842349</v>
      </c>
      <c r="AK1729">
        <v>0.89424418463163269</v>
      </c>
      <c r="AL1729">
        <v>1</v>
      </c>
      <c r="AM1729">
        <v>1</v>
      </c>
      <c r="AN1729">
        <v>1</v>
      </c>
      <c r="AO1729">
        <v>1</v>
      </c>
      <c r="AP1729">
        <v>1</v>
      </c>
      <c r="AQ1729">
        <v>1</v>
      </c>
      <c r="AR1729">
        <v>1</v>
      </c>
      <c r="AS1729">
        <v>0.62062949140842349</v>
      </c>
      <c r="AT1729">
        <v>0.95983686155022829</v>
      </c>
      <c r="AU1729">
        <v>0</v>
      </c>
    </row>
    <row r="1730" spans="18:47" x14ac:dyDescent="0.25">
      <c r="R1730" s="1"/>
      <c r="AF1730">
        <v>1720</v>
      </c>
      <c r="AG1730">
        <v>1</v>
      </c>
      <c r="AH1730">
        <v>1</v>
      </c>
      <c r="AI1730">
        <v>1</v>
      </c>
      <c r="AJ1730">
        <v>1</v>
      </c>
      <c r="AK1730">
        <v>1</v>
      </c>
      <c r="AL1730">
        <v>1</v>
      </c>
      <c r="AM1730">
        <v>0.33201158498230787</v>
      </c>
      <c r="AN1730">
        <v>1</v>
      </c>
      <c r="AO1730">
        <v>1</v>
      </c>
      <c r="AP1730">
        <v>1</v>
      </c>
      <c r="AQ1730">
        <v>1</v>
      </c>
      <c r="AR1730">
        <v>1</v>
      </c>
      <c r="AS1730">
        <v>0.33201158498230787</v>
      </c>
      <c r="AT1730">
        <v>0.94326673735466171</v>
      </c>
      <c r="AU1730">
        <v>0</v>
      </c>
    </row>
    <row r="1731" spans="18:47" x14ac:dyDescent="0.25">
      <c r="R1731" s="1"/>
      <c r="AF1731">
        <v>1721</v>
      </c>
      <c r="AG1731">
        <v>0.80876701179917176</v>
      </c>
      <c r="AH1731">
        <v>0.38441907065446557</v>
      </c>
      <c r="AI1731">
        <v>1</v>
      </c>
      <c r="AJ1731">
        <v>1</v>
      </c>
      <c r="AK1731">
        <v>0.40652497043324287</v>
      </c>
      <c r="AL1731">
        <v>0.25286720162378817</v>
      </c>
      <c r="AM1731">
        <v>1</v>
      </c>
      <c r="AN1731">
        <v>1</v>
      </c>
      <c r="AO1731">
        <v>1</v>
      </c>
      <c r="AP1731">
        <v>0.91309893254407559</v>
      </c>
      <c r="AQ1731">
        <v>1</v>
      </c>
      <c r="AR1731">
        <v>1</v>
      </c>
      <c r="AS1731">
        <v>0.25286720162378817</v>
      </c>
      <c r="AT1731">
        <v>0.81734210516468464</v>
      </c>
      <c r="AU1731">
        <v>0</v>
      </c>
    </row>
    <row r="1732" spans="18:47" x14ac:dyDescent="0.25">
      <c r="R1732" s="1"/>
      <c r="AF1732">
        <v>1722</v>
      </c>
      <c r="AG1732">
        <v>1</v>
      </c>
      <c r="AH1732">
        <v>1</v>
      </c>
      <c r="AI1732">
        <v>0.64114885174551028</v>
      </c>
      <c r="AJ1732">
        <v>1</v>
      </c>
      <c r="AK1732">
        <v>1</v>
      </c>
      <c r="AL1732">
        <v>1</v>
      </c>
      <c r="AM1732">
        <v>1</v>
      </c>
      <c r="AN1732">
        <v>1</v>
      </c>
      <c r="AO1732">
        <v>1</v>
      </c>
      <c r="AP1732">
        <v>0.4677722089925796</v>
      </c>
      <c r="AQ1732">
        <v>0.69164570139740433</v>
      </c>
      <c r="AR1732">
        <v>1</v>
      </c>
      <c r="AS1732">
        <v>0.4677722089925796</v>
      </c>
      <c r="AT1732">
        <v>0.89897513404055596</v>
      </c>
      <c r="AU1732">
        <v>0</v>
      </c>
    </row>
    <row r="1733" spans="18:47" x14ac:dyDescent="0.25">
      <c r="R1733" s="1"/>
      <c r="AF1733">
        <v>1723</v>
      </c>
      <c r="AG1733">
        <v>1</v>
      </c>
      <c r="AH1733">
        <v>1</v>
      </c>
      <c r="AI1733">
        <v>1</v>
      </c>
      <c r="AJ1733">
        <v>1</v>
      </c>
      <c r="AK1733">
        <v>1</v>
      </c>
      <c r="AL1733">
        <v>1</v>
      </c>
      <c r="AM1733">
        <v>0.38309022655190467</v>
      </c>
      <c r="AN1733">
        <v>1</v>
      </c>
      <c r="AO1733">
        <v>1</v>
      </c>
      <c r="AP1733">
        <v>0.8571924934696008</v>
      </c>
      <c r="AQ1733">
        <v>2.0681588147029591E-2</v>
      </c>
      <c r="AR1733">
        <v>1</v>
      </c>
      <c r="AS1733">
        <v>2.0681588147029591E-2</v>
      </c>
      <c r="AT1733">
        <v>0.85498414237007547</v>
      </c>
      <c r="AU1733">
        <v>0</v>
      </c>
    </row>
    <row r="1734" spans="18:47" x14ac:dyDescent="0.25">
      <c r="R1734" s="1"/>
      <c r="AF1734">
        <v>1724</v>
      </c>
      <c r="AG1734">
        <v>1</v>
      </c>
      <c r="AH1734">
        <v>0.77842981836823</v>
      </c>
      <c r="AI1734">
        <v>0.4044266165454305</v>
      </c>
      <c r="AJ1734">
        <v>1</v>
      </c>
      <c r="AK1734">
        <v>1</v>
      </c>
      <c r="AL1734">
        <v>1</v>
      </c>
      <c r="AM1734">
        <v>1</v>
      </c>
      <c r="AN1734">
        <v>0.50718255268223023</v>
      </c>
      <c r="AO1734">
        <v>0</v>
      </c>
      <c r="AP1734">
        <v>0.91417323109025372</v>
      </c>
      <c r="AQ1734">
        <v>1</v>
      </c>
      <c r="AR1734">
        <v>0.64546525824041434</v>
      </c>
      <c r="AS1734">
        <v>0</v>
      </c>
      <c r="AT1734">
        <v>0.77097181460169484</v>
      </c>
      <c r="AU1734">
        <v>1</v>
      </c>
    </row>
    <row r="1735" spans="18:47" x14ac:dyDescent="0.25">
      <c r="R1735" s="1"/>
      <c r="AF1735">
        <v>1725</v>
      </c>
      <c r="AG1735">
        <v>0.32856557397345537</v>
      </c>
      <c r="AH1735">
        <v>0.24944460117772646</v>
      </c>
      <c r="AI1735">
        <v>1</v>
      </c>
      <c r="AJ1735">
        <v>1</v>
      </c>
      <c r="AK1735">
        <v>1</v>
      </c>
      <c r="AL1735">
        <v>1</v>
      </c>
      <c r="AM1735">
        <v>0.35192286099411452</v>
      </c>
      <c r="AN1735">
        <v>1</v>
      </c>
      <c r="AO1735">
        <v>1</v>
      </c>
      <c r="AP1735">
        <v>1</v>
      </c>
      <c r="AQ1735">
        <v>1</v>
      </c>
      <c r="AR1735">
        <v>1</v>
      </c>
      <c r="AS1735">
        <v>0.24944460117772646</v>
      </c>
      <c r="AT1735">
        <v>0.8303550419643041</v>
      </c>
      <c r="AU1735">
        <v>0</v>
      </c>
    </row>
    <row r="1736" spans="18:47" x14ac:dyDescent="0.25">
      <c r="R1736" s="1"/>
      <c r="AF1736">
        <v>1726</v>
      </c>
      <c r="AG1736">
        <v>1</v>
      </c>
      <c r="AH1736">
        <v>1</v>
      </c>
      <c r="AI1736">
        <v>1</v>
      </c>
      <c r="AJ1736">
        <v>1</v>
      </c>
      <c r="AK1736">
        <v>1</v>
      </c>
      <c r="AL1736">
        <v>1</v>
      </c>
      <c r="AM1736">
        <v>0.32944261103200972</v>
      </c>
      <c r="AN1736">
        <v>0</v>
      </c>
      <c r="AO1736">
        <v>0.82434303539169684</v>
      </c>
      <c r="AP1736">
        <v>1</v>
      </c>
      <c r="AQ1736">
        <v>0.70034146161633548</v>
      </c>
      <c r="AR1736">
        <v>1</v>
      </c>
      <c r="AS1736">
        <v>0</v>
      </c>
      <c r="AT1736">
        <v>0.81905001603351579</v>
      </c>
      <c r="AU1736">
        <v>1</v>
      </c>
    </row>
    <row r="1737" spans="18:47" x14ac:dyDescent="0.25">
      <c r="R1737" s="1"/>
      <c r="AF1737">
        <v>1727</v>
      </c>
      <c r="AG1737">
        <v>1</v>
      </c>
      <c r="AH1737">
        <v>1</v>
      </c>
      <c r="AI1737">
        <v>0.98994268980224598</v>
      </c>
      <c r="AJ1737">
        <v>1</v>
      </c>
      <c r="AK1737">
        <v>1</v>
      </c>
      <c r="AL1737">
        <v>1</v>
      </c>
      <c r="AM1737">
        <v>1</v>
      </c>
      <c r="AN1737">
        <v>0.29856356369207554</v>
      </c>
      <c r="AO1737">
        <v>0.91217361499681526</v>
      </c>
      <c r="AP1737">
        <v>1</v>
      </c>
      <c r="AQ1737">
        <v>1</v>
      </c>
      <c r="AR1737">
        <v>1</v>
      </c>
      <c r="AS1737">
        <v>0.29856356369207554</v>
      </c>
      <c r="AT1737">
        <v>0.93235315700884502</v>
      </c>
      <c r="AU1737">
        <v>0</v>
      </c>
    </row>
    <row r="1738" spans="18:47" x14ac:dyDescent="0.25">
      <c r="R1738" s="1"/>
      <c r="AF1738">
        <v>1728</v>
      </c>
      <c r="AG1738">
        <v>0.30576374461557981</v>
      </c>
      <c r="AH1738">
        <v>1</v>
      </c>
      <c r="AI1738">
        <v>1</v>
      </c>
      <c r="AJ1738">
        <v>1</v>
      </c>
      <c r="AK1738">
        <v>0.63296087341938889</v>
      </c>
      <c r="AL1738">
        <v>1</v>
      </c>
      <c r="AM1738">
        <v>1</v>
      </c>
      <c r="AN1738">
        <v>1</v>
      </c>
      <c r="AO1738">
        <v>1</v>
      </c>
      <c r="AP1738">
        <v>1</v>
      </c>
      <c r="AQ1738">
        <v>0.29773017200714091</v>
      </c>
      <c r="AR1738">
        <v>0.67428327505800667</v>
      </c>
      <c r="AS1738">
        <v>0.29773017200714091</v>
      </c>
      <c r="AT1738">
        <v>0.82447986259204509</v>
      </c>
      <c r="AU1738">
        <v>0</v>
      </c>
    </row>
    <row r="1739" spans="18:47" x14ac:dyDescent="0.25">
      <c r="R1739" s="1"/>
      <c r="AF1739">
        <v>1729</v>
      </c>
      <c r="AG1739">
        <v>1</v>
      </c>
      <c r="AH1739">
        <v>1</v>
      </c>
      <c r="AI1739">
        <v>1</v>
      </c>
      <c r="AJ1739">
        <v>1</v>
      </c>
      <c r="AK1739">
        <v>1</v>
      </c>
      <c r="AL1739">
        <v>1</v>
      </c>
      <c r="AM1739">
        <v>1</v>
      </c>
      <c r="AN1739">
        <v>1</v>
      </c>
      <c r="AO1739">
        <v>0.96273812128589875</v>
      </c>
      <c r="AP1739">
        <v>1</v>
      </c>
      <c r="AQ1739">
        <v>1</v>
      </c>
      <c r="AR1739">
        <v>1</v>
      </c>
      <c r="AS1739">
        <v>0.96273812128589875</v>
      </c>
      <c r="AT1739">
        <v>0.99693737983171771</v>
      </c>
      <c r="AU1739">
        <v>0</v>
      </c>
    </row>
    <row r="1740" spans="18:47" x14ac:dyDescent="0.25">
      <c r="R1740" s="1"/>
      <c r="AF1740">
        <v>1730</v>
      </c>
      <c r="AG1740">
        <v>1</v>
      </c>
      <c r="AH1740">
        <v>1</v>
      </c>
      <c r="AI1740">
        <v>0.82512419966059825</v>
      </c>
      <c r="AJ1740">
        <v>0</v>
      </c>
      <c r="AK1740">
        <v>0</v>
      </c>
      <c r="AL1740">
        <v>0.91458735641936073</v>
      </c>
      <c r="AM1740">
        <v>1</v>
      </c>
      <c r="AN1740">
        <v>1</v>
      </c>
      <c r="AO1740">
        <v>1</v>
      </c>
      <c r="AP1740">
        <v>0.62821203791146774</v>
      </c>
      <c r="AQ1740">
        <v>0</v>
      </c>
      <c r="AR1740">
        <v>0.35491430925861595</v>
      </c>
      <c r="AS1740">
        <v>0</v>
      </c>
      <c r="AT1740">
        <v>0.64244763738173138</v>
      </c>
      <c r="AU1740">
        <v>3</v>
      </c>
    </row>
    <row r="1741" spans="18:47" x14ac:dyDescent="0.25">
      <c r="R1741" s="1"/>
      <c r="AF1741">
        <v>1731</v>
      </c>
      <c r="AG1741">
        <v>1</v>
      </c>
      <c r="AH1741">
        <v>1</v>
      </c>
      <c r="AI1741">
        <v>1</v>
      </c>
      <c r="AJ1741">
        <v>1</v>
      </c>
      <c r="AK1741">
        <v>0.50157297308337989</v>
      </c>
      <c r="AL1741">
        <v>0.52703503490362591</v>
      </c>
      <c r="AM1741">
        <v>1</v>
      </c>
      <c r="AN1741">
        <v>0.87352379367122568</v>
      </c>
      <c r="AO1741">
        <v>0</v>
      </c>
      <c r="AP1741">
        <v>0</v>
      </c>
      <c r="AQ1741">
        <v>0.68000218190233375</v>
      </c>
      <c r="AR1741">
        <v>1</v>
      </c>
      <c r="AS1741">
        <v>0</v>
      </c>
      <c r="AT1741">
        <v>0.71462771581800433</v>
      </c>
      <c r="AU1741">
        <v>2</v>
      </c>
    </row>
    <row r="1742" spans="18:47" x14ac:dyDescent="0.25">
      <c r="R1742" s="1"/>
      <c r="AF1742">
        <v>1732</v>
      </c>
      <c r="AG1742">
        <v>1</v>
      </c>
      <c r="AH1742">
        <v>1</v>
      </c>
      <c r="AI1742">
        <v>1</v>
      </c>
      <c r="AJ1742">
        <v>0.11054299373524069</v>
      </c>
      <c r="AK1742">
        <v>0.44151343022437478</v>
      </c>
      <c r="AL1742">
        <v>1</v>
      </c>
      <c r="AM1742">
        <v>1</v>
      </c>
      <c r="AN1742">
        <v>0.10533620253197788</v>
      </c>
      <c r="AO1742">
        <v>0.56705595562913613</v>
      </c>
      <c r="AP1742">
        <v>1</v>
      </c>
      <c r="AQ1742">
        <v>1</v>
      </c>
      <c r="AR1742">
        <v>1</v>
      </c>
      <c r="AS1742">
        <v>0.10533620253197788</v>
      </c>
      <c r="AT1742">
        <v>0.76789125231884447</v>
      </c>
      <c r="AU1742">
        <v>0</v>
      </c>
    </row>
    <row r="1743" spans="18:47" x14ac:dyDescent="0.25">
      <c r="R1743" s="1"/>
      <c r="AF1743">
        <v>1733</v>
      </c>
      <c r="AG1743">
        <v>1</v>
      </c>
      <c r="AH1743">
        <v>1</v>
      </c>
      <c r="AI1743">
        <v>1</v>
      </c>
      <c r="AJ1743">
        <v>1</v>
      </c>
      <c r="AK1743">
        <v>0.99509678478211905</v>
      </c>
      <c r="AL1743">
        <v>1</v>
      </c>
      <c r="AM1743">
        <v>1</v>
      </c>
      <c r="AN1743">
        <v>1</v>
      </c>
      <c r="AO1743">
        <v>1</v>
      </c>
      <c r="AP1743">
        <v>1</v>
      </c>
      <c r="AQ1743">
        <v>1</v>
      </c>
      <c r="AR1743">
        <v>1</v>
      </c>
      <c r="AS1743">
        <v>0.99509678478211905</v>
      </c>
      <c r="AT1743">
        <v>0.99958356254313885</v>
      </c>
      <c r="AU1743">
        <v>0</v>
      </c>
    </row>
    <row r="1744" spans="18:47" x14ac:dyDescent="0.25">
      <c r="R1744" s="1"/>
      <c r="AF1744">
        <v>1734</v>
      </c>
      <c r="AG1744">
        <v>0.11011743612870041</v>
      </c>
      <c r="AH1744">
        <v>0.98446028148490383</v>
      </c>
      <c r="AI1744">
        <v>0</v>
      </c>
      <c r="AJ1744">
        <v>0.60577695784741081</v>
      </c>
      <c r="AK1744">
        <v>0.8421075021631681</v>
      </c>
      <c r="AL1744">
        <v>0.38890287752753161</v>
      </c>
      <c r="AM1744">
        <v>1</v>
      </c>
      <c r="AN1744">
        <v>1</v>
      </c>
      <c r="AO1744">
        <v>1</v>
      </c>
      <c r="AP1744">
        <v>1</v>
      </c>
      <c r="AQ1744">
        <v>1</v>
      </c>
      <c r="AR1744">
        <v>1</v>
      </c>
      <c r="AS1744">
        <v>0</v>
      </c>
      <c r="AT1744">
        <v>0.74225823569828353</v>
      </c>
      <c r="AU1744">
        <v>1</v>
      </c>
    </row>
    <row r="1745" spans="18:47" x14ac:dyDescent="0.25">
      <c r="R1745" s="1"/>
      <c r="AF1745">
        <v>1735</v>
      </c>
      <c r="AG1745">
        <v>1</v>
      </c>
      <c r="AH1745">
        <v>0.97421984928457406</v>
      </c>
      <c r="AI1745">
        <v>0.94598981773625357</v>
      </c>
      <c r="AJ1745">
        <v>0.27630523297945425</v>
      </c>
      <c r="AK1745">
        <v>0.19870955567415466</v>
      </c>
      <c r="AL1745">
        <v>1</v>
      </c>
      <c r="AM1745">
        <v>1</v>
      </c>
      <c r="AN1745">
        <v>1</v>
      </c>
      <c r="AO1745">
        <v>1</v>
      </c>
      <c r="AP1745">
        <v>1</v>
      </c>
      <c r="AQ1745">
        <v>0.26328201447759059</v>
      </c>
      <c r="AR1745">
        <v>0.85411072199701354</v>
      </c>
      <c r="AS1745">
        <v>0.19870955567415466</v>
      </c>
      <c r="AT1745">
        <v>0.79295585249673839</v>
      </c>
      <c r="AU1745">
        <v>0</v>
      </c>
    </row>
    <row r="1746" spans="18:47" x14ac:dyDescent="0.25">
      <c r="R1746" s="1"/>
      <c r="AF1746">
        <v>1736</v>
      </c>
      <c r="AG1746">
        <v>0.29468929680414507</v>
      </c>
      <c r="AH1746">
        <v>1</v>
      </c>
      <c r="AI1746">
        <v>1</v>
      </c>
      <c r="AJ1746">
        <v>0.91669509188868692</v>
      </c>
      <c r="AK1746">
        <v>0.12663629538198415</v>
      </c>
      <c r="AL1746">
        <v>0</v>
      </c>
      <c r="AM1746">
        <v>0.60741470217509497</v>
      </c>
      <c r="AN1746">
        <v>1</v>
      </c>
      <c r="AO1746">
        <v>0.53022618480948347</v>
      </c>
      <c r="AP1746">
        <v>0.39293599073754459</v>
      </c>
      <c r="AQ1746">
        <v>1</v>
      </c>
      <c r="AR1746">
        <v>1</v>
      </c>
      <c r="AS1746">
        <v>0</v>
      </c>
      <c r="AT1746">
        <v>0.65336877572330665</v>
      </c>
      <c r="AU1746">
        <v>1</v>
      </c>
    </row>
    <row r="1747" spans="18:47" x14ac:dyDescent="0.25">
      <c r="R1747" s="1"/>
      <c r="AF1747">
        <v>1737</v>
      </c>
      <c r="AG1747">
        <v>1</v>
      </c>
      <c r="AH1747">
        <v>1</v>
      </c>
      <c r="AI1747">
        <v>0.90770185336582321</v>
      </c>
      <c r="AJ1747">
        <v>0</v>
      </c>
      <c r="AK1747">
        <v>0</v>
      </c>
      <c r="AL1747">
        <v>0.81867039837816269</v>
      </c>
      <c r="AM1747">
        <v>1</v>
      </c>
      <c r="AN1747">
        <v>1</v>
      </c>
      <c r="AO1747">
        <v>1</v>
      </c>
      <c r="AP1747">
        <v>1</v>
      </c>
      <c r="AQ1747">
        <v>1</v>
      </c>
      <c r="AR1747">
        <v>1</v>
      </c>
      <c r="AS1747">
        <v>0</v>
      </c>
      <c r="AT1747">
        <v>0.81013388878269976</v>
      </c>
      <c r="AU1747">
        <v>2</v>
      </c>
    </row>
    <row r="1748" spans="18:47" x14ac:dyDescent="0.25">
      <c r="R1748" s="1"/>
      <c r="AF1748">
        <v>1738</v>
      </c>
      <c r="AG1748">
        <v>1</v>
      </c>
      <c r="AH1748">
        <v>0.86344573678148406</v>
      </c>
      <c r="AI1748">
        <v>1</v>
      </c>
      <c r="AJ1748">
        <v>0.965794927188108</v>
      </c>
      <c r="AK1748">
        <v>0</v>
      </c>
      <c r="AL1748">
        <v>0</v>
      </c>
      <c r="AM1748">
        <v>0.70523559065317853</v>
      </c>
      <c r="AN1748">
        <v>1</v>
      </c>
      <c r="AO1748">
        <v>0.68001430878454505</v>
      </c>
      <c r="AP1748">
        <v>0.56437634753374077</v>
      </c>
      <c r="AQ1748">
        <v>1</v>
      </c>
      <c r="AR1748">
        <v>0.67013754677886495</v>
      </c>
      <c r="AS1748">
        <v>0</v>
      </c>
      <c r="AT1748">
        <v>0.70324107326849439</v>
      </c>
      <c r="AU1748">
        <v>2</v>
      </c>
    </row>
    <row r="1749" spans="18:47" x14ac:dyDescent="0.25">
      <c r="R1749" s="1"/>
      <c r="AF1749">
        <v>1739</v>
      </c>
      <c r="AG1749">
        <v>1</v>
      </c>
      <c r="AH1749">
        <v>0.71982497097659304</v>
      </c>
      <c r="AI1749">
        <v>1</v>
      </c>
      <c r="AJ1749">
        <v>1</v>
      </c>
      <c r="AK1749">
        <v>1</v>
      </c>
      <c r="AL1749">
        <v>0.18168880373486901</v>
      </c>
      <c r="AM1749">
        <v>0.98877587038324211</v>
      </c>
      <c r="AN1749">
        <v>1</v>
      </c>
      <c r="AO1749">
        <v>1</v>
      </c>
      <c r="AP1749">
        <v>0.43236171311981442</v>
      </c>
      <c r="AQ1749">
        <v>0</v>
      </c>
      <c r="AR1749">
        <v>0.72682208296840056</v>
      </c>
      <c r="AS1749">
        <v>0</v>
      </c>
      <c r="AT1749">
        <v>0.75669181632878313</v>
      </c>
      <c r="AU1749">
        <v>1</v>
      </c>
    </row>
    <row r="1750" spans="18:47" x14ac:dyDescent="0.25">
      <c r="R1750" s="1"/>
      <c r="AF1750">
        <v>1740</v>
      </c>
      <c r="AG1750">
        <v>1</v>
      </c>
      <c r="AH1750">
        <v>1</v>
      </c>
      <c r="AI1750">
        <v>1</v>
      </c>
      <c r="AJ1750">
        <v>1</v>
      </c>
      <c r="AK1750">
        <v>1</v>
      </c>
      <c r="AL1750">
        <v>0.2305378137869411</v>
      </c>
      <c r="AM1750">
        <v>0</v>
      </c>
      <c r="AN1750">
        <v>0.53246749825860118</v>
      </c>
      <c r="AO1750">
        <v>1</v>
      </c>
      <c r="AP1750">
        <v>1</v>
      </c>
      <c r="AQ1750">
        <v>1</v>
      </c>
      <c r="AR1750">
        <v>0.8568291290289527</v>
      </c>
      <c r="AS1750">
        <v>0</v>
      </c>
      <c r="AT1750">
        <v>0.7999570681082806</v>
      </c>
      <c r="AU1750">
        <v>1</v>
      </c>
    </row>
    <row r="1751" spans="18:47" x14ac:dyDescent="0.25">
      <c r="R1751" s="1"/>
      <c r="AF1751">
        <v>1741</v>
      </c>
      <c r="AG1751">
        <v>0.81785571569367499</v>
      </c>
      <c r="AH1751">
        <v>1</v>
      </c>
      <c r="AI1751">
        <v>1</v>
      </c>
      <c r="AJ1751">
        <v>1</v>
      </c>
      <c r="AK1751">
        <v>1</v>
      </c>
      <c r="AL1751">
        <v>1</v>
      </c>
      <c r="AM1751">
        <v>1</v>
      </c>
      <c r="AN1751">
        <v>0.50354911721308693</v>
      </c>
      <c r="AO1751">
        <v>0.74995049268982261</v>
      </c>
      <c r="AP1751">
        <v>1</v>
      </c>
      <c r="AQ1751">
        <v>1</v>
      </c>
      <c r="AR1751">
        <v>0.21530813227793494</v>
      </c>
      <c r="AS1751">
        <v>0.21530813227793494</v>
      </c>
      <c r="AT1751">
        <v>0.85516881288060353</v>
      </c>
      <c r="AU1751">
        <v>0</v>
      </c>
    </row>
    <row r="1752" spans="18:47" x14ac:dyDescent="0.25">
      <c r="R1752" s="1"/>
      <c r="AF1752">
        <v>1742</v>
      </c>
      <c r="AG1752">
        <v>1</v>
      </c>
      <c r="AH1752">
        <v>1</v>
      </c>
      <c r="AI1752">
        <v>1</v>
      </c>
      <c r="AJ1752">
        <v>0.71612629008983886</v>
      </c>
      <c r="AK1752">
        <v>0</v>
      </c>
      <c r="AL1752">
        <v>0</v>
      </c>
      <c r="AM1752">
        <v>0.4841309143791272</v>
      </c>
      <c r="AN1752">
        <v>1</v>
      </c>
      <c r="AO1752">
        <v>1</v>
      </c>
      <c r="AP1752">
        <v>8.2807574798108921E-2</v>
      </c>
      <c r="AQ1752">
        <v>0.35252876326752208</v>
      </c>
      <c r="AR1752">
        <v>1</v>
      </c>
      <c r="AS1752">
        <v>0</v>
      </c>
      <c r="AT1752">
        <v>0.63461573908278124</v>
      </c>
      <c r="AU1752">
        <v>2</v>
      </c>
    </row>
    <row r="1753" spans="18:47" x14ac:dyDescent="0.25">
      <c r="R1753" s="1"/>
      <c r="AF1753">
        <v>1743</v>
      </c>
      <c r="AG1753">
        <v>0.79449842196387888</v>
      </c>
      <c r="AH1753">
        <v>0</v>
      </c>
      <c r="AI1753">
        <v>0</v>
      </c>
      <c r="AJ1753">
        <v>0.98141831449926642</v>
      </c>
      <c r="AK1753">
        <v>0.56550988257978108</v>
      </c>
      <c r="AL1753">
        <v>0</v>
      </c>
      <c r="AM1753">
        <v>0.6881395935605753</v>
      </c>
      <c r="AN1753">
        <v>1</v>
      </c>
      <c r="AO1753">
        <v>1</v>
      </c>
      <c r="AP1753">
        <v>1</v>
      </c>
      <c r="AQ1753">
        <v>1</v>
      </c>
      <c r="AR1753">
        <v>1</v>
      </c>
      <c r="AS1753">
        <v>0</v>
      </c>
      <c r="AT1753">
        <v>0.67379488842797064</v>
      </c>
      <c r="AU1753">
        <v>3</v>
      </c>
    </row>
    <row r="1754" spans="18:47" x14ac:dyDescent="0.25">
      <c r="R1754" s="1"/>
      <c r="AF1754">
        <v>1744</v>
      </c>
      <c r="AG1754">
        <v>1</v>
      </c>
      <c r="AH1754">
        <v>1</v>
      </c>
      <c r="AI1754">
        <v>1</v>
      </c>
      <c r="AJ1754">
        <v>0.80450802898946372</v>
      </c>
      <c r="AK1754">
        <v>0.44433363530345471</v>
      </c>
      <c r="AL1754">
        <v>1</v>
      </c>
      <c r="AM1754">
        <v>1</v>
      </c>
      <c r="AN1754">
        <v>1</v>
      </c>
      <c r="AO1754">
        <v>0.48105588203446437</v>
      </c>
      <c r="AP1754">
        <v>0.446938050936179</v>
      </c>
      <c r="AQ1754">
        <v>0</v>
      </c>
      <c r="AR1754">
        <v>0.89274269484866964</v>
      </c>
      <c r="AS1754">
        <v>0</v>
      </c>
      <c r="AT1754">
        <v>0.75581195382042532</v>
      </c>
      <c r="AU1754">
        <v>1</v>
      </c>
    </row>
    <row r="1755" spans="18:47" x14ac:dyDescent="0.25">
      <c r="R1755" s="1"/>
      <c r="AF1755">
        <v>1745</v>
      </c>
      <c r="AG1755">
        <v>1</v>
      </c>
      <c r="AH1755">
        <v>0.46092530005678001</v>
      </c>
      <c r="AI1755">
        <v>0.64564718993806891</v>
      </c>
      <c r="AJ1755">
        <v>1</v>
      </c>
      <c r="AK1755">
        <v>1</v>
      </c>
      <c r="AL1755">
        <v>1</v>
      </c>
      <c r="AM1755">
        <v>1</v>
      </c>
      <c r="AN1755">
        <v>0.26099279749506687</v>
      </c>
      <c r="AO1755">
        <v>2.3875455476081699E-2</v>
      </c>
      <c r="AP1755">
        <v>1</v>
      </c>
      <c r="AQ1755">
        <v>1</v>
      </c>
      <c r="AR1755">
        <v>1</v>
      </c>
      <c r="AS1755">
        <v>2.3875455476081699E-2</v>
      </c>
      <c r="AT1755">
        <v>0.78555619637342333</v>
      </c>
      <c r="AU1755">
        <v>0</v>
      </c>
    </row>
    <row r="1756" spans="18:47" x14ac:dyDescent="0.25">
      <c r="R1756" s="1"/>
      <c r="AF1756">
        <v>1746</v>
      </c>
      <c r="AG1756">
        <v>0.64101219048508584</v>
      </c>
      <c r="AH1756">
        <v>1</v>
      </c>
      <c r="AI1756">
        <v>0.41858866424445296</v>
      </c>
      <c r="AJ1756">
        <v>0.19395279676294497</v>
      </c>
      <c r="AK1756">
        <v>1</v>
      </c>
      <c r="AL1756">
        <v>1</v>
      </c>
      <c r="AM1756">
        <v>0.37876975573970179</v>
      </c>
      <c r="AN1756">
        <v>0</v>
      </c>
      <c r="AO1756">
        <v>0.6739323629840025</v>
      </c>
      <c r="AP1756">
        <v>1</v>
      </c>
      <c r="AQ1756">
        <v>1</v>
      </c>
      <c r="AR1756">
        <v>1</v>
      </c>
      <c r="AS1756">
        <v>0</v>
      </c>
      <c r="AT1756">
        <v>0.68938642114234217</v>
      </c>
      <c r="AU1756">
        <v>1</v>
      </c>
    </row>
    <row r="1757" spans="18:47" x14ac:dyDescent="0.25">
      <c r="R1757" s="1"/>
      <c r="AF1757">
        <v>1747</v>
      </c>
      <c r="AG1757">
        <v>0.15052126314244121</v>
      </c>
      <c r="AH1757">
        <v>0</v>
      </c>
      <c r="AI1757">
        <v>0.97401037798760715</v>
      </c>
      <c r="AJ1757">
        <v>0.19387939960943185</v>
      </c>
      <c r="AK1757">
        <v>0.69772062061242801</v>
      </c>
      <c r="AL1757">
        <v>0.25284579259290091</v>
      </c>
      <c r="AM1757">
        <v>0.85497696395478051</v>
      </c>
      <c r="AN1757">
        <v>1</v>
      </c>
      <c r="AO1757">
        <v>1</v>
      </c>
      <c r="AP1757">
        <v>1</v>
      </c>
      <c r="AQ1757">
        <v>1</v>
      </c>
      <c r="AR1757">
        <v>1</v>
      </c>
      <c r="AS1757">
        <v>0</v>
      </c>
      <c r="AT1757">
        <v>0.68327633359639706</v>
      </c>
      <c r="AU1757">
        <v>1</v>
      </c>
    </row>
    <row r="1758" spans="18:47" x14ac:dyDescent="0.25">
      <c r="R1758" s="1"/>
      <c r="AF1758">
        <v>1748</v>
      </c>
      <c r="AG1758">
        <v>0.33758452598797911</v>
      </c>
      <c r="AH1758">
        <v>1</v>
      </c>
      <c r="AI1758">
        <v>1</v>
      </c>
      <c r="AJ1758">
        <v>1</v>
      </c>
      <c r="AK1758">
        <v>1</v>
      </c>
      <c r="AL1758">
        <v>0.82795045041057169</v>
      </c>
      <c r="AM1758">
        <v>0</v>
      </c>
      <c r="AN1758">
        <v>7.7207675021782052E-2</v>
      </c>
      <c r="AO1758">
        <v>1</v>
      </c>
      <c r="AP1758">
        <v>1</v>
      </c>
      <c r="AQ1758">
        <v>0.56283784361003197</v>
      </c>
      <c r="AR1758">
        <v>0.40914530218428663</v>
      </c>
      <c r="AS1758">
        <v>0</v>
      </c>
      <c r="AT1758">
        <v>0.68018003128666737</v>
      </c>
      <c r="AU1758">
        <v>1</v>
      </c>
    </row>
    <row r="1759" spans="18:47" x14ac:dyDescent="0.25">
      <c r="R1759" s="1"/>
      <c r="AF1759">
        <v>1749</v>
      </c>
      <c r="AG1759">
        <v>0.90012102343673417</v>
      </c>
      <c r="AH1759">
        <v>0</v>
      </c>
      <c r="AI1759">
        <v>0.12474143138881059</v>
      </c>
      <c r="AJ1759">
        <v>0</v>
      </c>
      <c r="AK1759">
        <v>0.84175270031494531</v>
      </c>
      <c r="AL1759">
        <v>1</v>
      </c>
      <c r="AM1759">
        <v>1</v>
      </c>
      <c r="AN1759">
        <v>1</v>
      </c>
      <c r="AO1759">
        <v>1</v>
      </c>
      <c r="AP1759">
        <v>1</v>
      </c>
      <c r="AQ1759">
        <v>1</v>
      </c>
      <c r="AR1759">
        <v>0.5912257281386466</v>
      </c>
      <c r="AS1759">
        <v>0</v>
      </c>
      <c r="AT1759">
        <v>0.71011799282644728</v>
      </c>
      <c r="AU1759">
        <v>2</v>
      </c>
    </row>
    <row r="1760" spans="18:47" x14ac:dyDescent="0.25">
      <c r="R1760" s="1"/>
      <c r="AF1760">
        <v>1750</v>
      </c>
      <c r="AG1760">
        <v>1</v>
      </c>
      <c r="AH1760">
        <v>1</v>
      </c>
      <c r="AI1760">
        <v>1</v>
      </c>
      <c r="AJ1760">
        <v>1</v>
      </c>
      <c r="AK1760">
        <v>0.22896848442906048</v>
      </c>
      <c r="AL1760">
        <v>0</v>
      </c>
      <c r="AM1760">
        <v>0.87982675861618898</v>
      </c>
      <c r="AN1760">
        <v>1</v>
      </c>
      <c r="AO1760">
        <v>1</v>
      </c>
      <c r="AP1760">
        <v>1</v>
      </c>
      <c r="AQ1760">
        <v>1</v>
      </c>
      <c r="AR1760">
        <v>1</v>
      </c>
      <c r="AS1760">
        <v>0</v>
      </c>
      <c r="AT1760">
        <v>0.84211685625863764</v>
      </c>
      <c r="AU1760">
        <v>1</v>
      </c>
    </row>
    <row r="1761" spans="18:47" x14ac:dyDescent="0.25">
      <c r="R1761" s="1"/>
      <c r="AF1761">
        <v>1751</v>
      </c>
      <c r="AG1761">
        <v>1</v>
      </c>
      <c r="AH1761">
        <v>0.85784016798606899</v>
      </c>
      <c r="AI1761">
        <v>1</v>
      </c>
      <c r="AJ1761">
        <v>1</v>
      </c>
      <c r="AK1761">
        <v>0.61940781647084098</v>
      </c>
      <c r="AL1761">
        <v>0.68314761245565025</v>
      </c>
      <c r="AM1761">
        <v>1</v>
      </c>
      <c r="AN1761">
        <v>0.31640572136084011</v>
      </c>
      <c r="AO1761">
        <v>1</v>
      </c>
      <c r="AP1761">
        <v>1</v>
      </c>
      <c r="AQ1761">
        <v>1</v>
      </c>
      <c r="AR1761">
        <v>1</v>
      </c>
      <c r="AS1761">
        <v>0.31640572136084011</v>
      </c>
      <c r="AT1761">
        <v>0.87266896643852476</v>
      </c>
      <c r="AU1761">
        <v>0</v>
      </c>
    </row>
    <row r="1762" spans="18:47" x14ac:dyDescent="0.25">
      <c r="R1762" s="1"/>
      <c r="AF1762">
        <v>1752</v>
      </c>
      <c r="AG1762">
        <v>1</v>
      </c>
      <c r="AH1762">
        <v>1</v>
      </c>
      <c r="AI1762">
        <v>1</v>
      </c>
      <c r="AJ1762">
        <v>1</v>
      </c>
      <c r="AK1762">
        <v>1</v>
      </c>
      <c r="AL1762">
        <v>1</v>
      </c>
      <c r="AM1762">
        <v>1</v>
      </c>
      <c r="AN1762">
        <v>1</v>
      </c>
      <c r="AO1762">
        <v>1</v>
      </c>
      <c r="AP1762">
        <v>1</v>
      </c>
      <c r="AQ1762">
        <v>0.28006707643968792</v>
      </c>
      <c r="AR1762">
        <v>1</v>
      </c>
      <c r="AS1762">
        <v>0.28006707643968792</v>
      </c>
      <c r="AT1762">
        <v>0.94082743094024834</v>
      </c>
      <c r="AU1762">
        <v>0</v>
      </c>
    </row>
    <row r="1763" spans="18:47" x14ac:dyDescent="0.25">
      <c r="R1763" s="1"/>
      <c r="AF1763">
        <v>1753</v>
      </c>
      <c r="AG1763">
        <v>1</v>
      </c>
      <c r="AH1763">
        <v>0.4138053689215927</v>
      </c>
      <c r="AI1763">
        <v>0.97916692018747375</v>
      </c>
      <c r="AJ1763">
        <v>1</v>
      </c>
      <c r="AK1763">
        <v>1</v>
      </c>
      <c r="AL1763">
        <v>0.97446141449302859</v>
      </c>
      <c r="AM1763">
        <v>0</v>
      </c>
      <c r="AN1763">
        <v>0.37447125972211059</v>
      </c>
      <c r="AO1763">
        <v>0.84614751283443179</v>
      </c>
      <c r="AP1763">
        <v>0</v>
      </c>
      <c r="AQ1763">
        <v>0.70071318514892478</v>
      </c>
      <c r="AR1763">
        <v>1</v>
      </c>
      <c r="AS1763">
        <v>0</v>
      </c>
      <c r="AT1763">
        <v>0.69092875967477607</v>
      </c>
      <c r="AU1763">
        <v>2</v>
      </c>
    </row>
    <row r="1764" spans="18:47" x14ac:dyDescent="0.25">
      <c r="R1764" s="1"/>
      <c r="AF1764">
        <v>1754</v>
      </c>
      <c r="AG1764">
        <v>1</v>
      </c>
      <c r="AH1764">
        <v>1</v>
      </c>
      <c r="AI1764">
        <v>1</v>
      </c>
      <c r="AJ1764">
        <v>1</v>
      </c>
      <c r="AK1764">
        <v>1</v>
      </c>
      <c r="AL1764">
        <v>1</v>
      </c>
      <c r="AM1764">
        <v>1</v>
      </c>
      <c r="AN1764">
        <v>1</v>
      </c>
      <c r="AO1764">
        <v>1</v>
      </c>
      <c r="AP1764">
        <v>1</v>
      </c>
      <c r="AQ1764">
        <v>1</v>
      </c>
      <c r="AR1764">
        <v>1</v>
      </c>
      <c r="AS1764">
        <v>1</v>
      </c>
      <c r="AT1764">
        <v>1</v>
      </c>
      <c r="AU1764">
        <v>0</v>
      </c>
    </row>
    <row r="1765" spans="18:47" x14ac:dyDescent="0.25">
      <c r="R1765" s="1"/>
      <c r="AF1765">
        <v>1755</v>
      </c>
      <c r="AG1765">
        <v>1</v>
      </c>
      <c r="AH1765">
        <v>1</v>
      </c>
      <c r="AI1765">
        <v>0.81751542947829636</v>
      </c>
      <c r="AJ1765">
        <v>1</v>
      </c>
      <c r="AK1765">
        <v>1</v>
      </c>
      <c r="AL1765">
        <v>1</v>
      </c>
      <c r="AM1765">
        <v>1</v>
      </c>
      <c r="AN1765">
        <v>0.88706378900843119</v>
      </c>
      <c r="AO1765">
        <v>0.2994645886011616</v>
      </c>
      <c r="AP1765">
        <v>1</v>
      </c>
      <c r="AQ1765">
        <v>1</v>
      </c>
      <c r="AR1765">
        <v>1</v>
      </c>
      <c r="AS1765">
        <v>0.2994645886011616</v>
      </c>
      <c r="AT1765">
        <v>0.91733121487979019</v>
      </c>
      <c r="AU1765">
        <v>0</v>
      </c>
    </row>
    <row r="1766" spans="18:47" x14ac:dyDescent="0.25">
      <c r="R1766" s="1"/>
      <c r="AF1766">
        <v>1756</v>
      </c>
      <c r="AG1766">
        <v>1</v>
      </c>
      <c r="AH1766">
        <v>1</v>
      </c>
      <c r="AI1766">
        <v>0.15469926255313876</v>
      </c>
      <c r="AJ1766">
        <v>0</v>
      </c>
      <c r="AK1766">
        <v>0.26299857867448856</v>
      </c>
      <c r="AL1766">
        <v>1</v>
      </c>
      <c r="AM1766">
        <v>1</v>
      </c>
      <c r="AN1766">
        <v>1</v>
      </c>
      <c r="AO1766">
        <v>0.57828575959332129</v>
      </c>
      <c r="AP1766">
        <v>0</v>
      </c>
      <c r="AQ1766">
        <v>0.11257404472053167</v>
      </c>
      <c r="AR1766">
        <v>1</v>
      </c>
      <c r="AS1766">
        <v>0</v>
      </c>
      <c r="AT1766">
        <v>0.590888841664307</v>
      </c>
      <c r="AU1766">
        <v>2</v>
      </c>
    </row>
    <row r="1767" spans="18:47" x14ac:dyDescent="0.25">
      <c r="R1767" s="1"/>
      <c r="AF1767">
        <v>1757</v>
      </c>
      <c r="AG1767">
        <v>0.71117703301100732</v>
      </c>
      <c r="AH1767">
        <v>0</v>
      </c>
      <c r="AI1767">
        <v>4.7734482720355326E-2</v>
      </c>
      <c r="AJ1767">
        <v>1</v>
      </c>
      <c r="AK1767">
        <v>1</v>
      </c>
      <c r="AL1767">
        <v>1</v>
      </c>
      <c r="AM1767">
        <v>1</v>
      </c>
      <c r="AN1767">
        <v>1</v>
      </c>
      <c r="AO1767">
        <v>1</v>
      </c>
      <c r="AP1767">
        <v>1</v>
      </c>
      <c r="AQ1767">
        <v>0.28309431281522845</v>
      </c>
      <c r="AR1767">
        <v>0.82926067219358957</v>
      </c>
      <c r="AS1767">
        <v>0</v>
      </c>
      <c r="AT1767">
        <v>0.74445525263049417</v>
      </c>
      <c r="AU1767">
        <v>1</v>
      </c>
    </row>
    <row r="1768" spans="18:47" x14ac:dyDescent="0.25">
      <c r="R1768" s="1"/>
      <c r="AF1768">
        <v>1758</v>
      </c>
      <c r="AG1768">
        <v>1</v>
      </c>
      <c r="AH1768">
        <v>1</v>
      </c>
      <c r="AI1768">
        <v>0.14101705961764954</v>
      </c>
      <c r="AJ1768">
        <v>0.65494879547647245</v>
      </c>
      <c r="AK1768">
        <v>0.26892183708766804</v>
      </c>
      <c r="AL1768">
        <v>1</v>
      </c>
      <c r="AM1768">
        <v>1</v>
      </c>
      <c r="AN1768">
        <v>1</v>
      </c>
      <c r="AO1768">
        <v>1</v>
      </c>
      <c r="AP1768">
        <v>1</v>
      </c>
      <c r="AQ1768">
        <v>1</v>
      </c>
      <c r="AR1768">
        <v>1</v>
      </c>
      <c r="AS1768">
        <v>0.14101705961764954</v>
      </c>
      <c r="AT1768">
        <v>0.83659334154016174</v>
      </c>
      <c r="AU1768">
        <v>0</v>
      </c>
    </row>
    <row r="1769" spans="18:47" x14ac:dyDescent="0.25">
      <c r="R1769" s="1"/>
      <c r="AF1769">
        <v>1759</v>
      </c>
      <c r="AG1769">
        <v>0.87690349573207527</v>
      </c>
      <c r="AH1769">
        <v>1</v>
      </c>
      <c r="AI1769">
        <v>1</v>
      </c>
      <c r="AJ1769">
        <v>1</v>
      </c>
      <c r="AK1769">
        <v>1</v>
      </c>
      <c r="AL1769">
        <v>1</v>
      </c>
      <c r="AM1769">
        <v>0.54091156618538194</v>
      </c>
      <c r="AN1769">
        <v>1</v>
      </c>
      <c r="AO1769">
        <v>1</v>
      </c>
      <c r="AP1769">
        <v>1</v>
      </c>
      <c r="AQ1769">
        <v>1</v>
      </c>
      <c r="AR1769">
        <v>0.98708738500089011</v>
      </c>
      <c r="AS1769">
        <v>0.54091156618538194</v>
      </c>
      <c r="AT1769">
        <v>0.94945746809443499</v>
      </c>
      <c r="AU1769">
        <v>0</v>
      </c>
    </row>
    <row r="1770" spans="18:47" x14ac:dyDescent="0.25">
      <c r="R1770" s="1"/>
      <c r="AF1770">
        <v>1760</v>
      </c>
      <c r="AG1770">
        <v>1</v>
      </c>
      <c r="AH1770">
        <v>1</v>
      </c>
      <c r="AI1770">
        <v>1</v>
      </c>
      <c r="AJ1770">
        <v>0.98377780219234412</v>
      </c>
      <c r="AK1770">
        <v>0.38312999594505059</v>
      </c>
      <c r="AL1770">
        <v>0.833882157834402</v>
      </c>
      <c r="AM1770">
        <v>0.20819314272493131</v>
      </c>
      <c r="AN1770">
        <v>0</v>
      </c>
      <c r="AO1770">
        <v>0.35194214063133888</v>
      </c>
      <c r="AP1770">
        <v>0.1013616336990268</v>
      </c>
      <c r="AQ1770">
        <v>0.206477668252046</v>
      </c>
      <c r="AR1770">
        <v>1</v>
      </c>
      <c r="AS1770">
        <v>0</v>
      </c>
      <c r="AT1770">
        <v>0.58563183838559785</v>
      </c>
      <c r="AU1770">
        <v>1</v>
      </c>
    </row>
    <row r="1771" spans="18:47" x14ac:dyDescent="0.25">
      <c r="R1771" s="1"/>
      <c r="AF1771">
        <v>1761</v>
      </c>
      <c r="AG1771">
        <v>1</v>
      </c>
      <c r="AH1771">
        <v>0.74542524187043979</v>
      </c>
      <c r="AI1771">
        <v>1</v>
      </c>
      <c r="AJ1771">
        <v>1</v>
      </c>
      <c r="AK1771">
        <v>1</v>
      </c>
      <c r="AL1771">
        <v>1</v>
      </c>
      <c r="AM1771">
        <v>1</v>
      </c>
      <c r="AN1771">
        <v>0.48660863617659478</v>
      </c>
      <c r="AO1771">
        <v>0.48784071962412173</v>
      </c>
      <c r="AP1771">
        <v>0.9451313362026873</v>
      </c>
      <c r="AQ1771">
        <v>0.14631584241166518</v>
      </c>
      <c r="AR1771">
        <v>0.18908298130272963</v>
      </c>
      <c r="AS1771">
        <v>0.14631584241166518</v>
      </c>
      <c r="AT1771">
        <v>0.75107428821257061</v>
      </c>
      <c r="AU1771">
        <v>0</v>
      </c>
    </row>
    <row r="1772" spans="18:47" x14ac:dyDescent="0.25">
      <c r="R1772" s="1"/>
      <c r="AF1772">
        <v>1762</v>
      </c>
      <c r="AG1772">
        <v>1</v>
      </c>
      <c r="AH1772">
        <v>1</v>
      </c>
      <c r="AI1772">
        <v>0.89820951466155685</v>
      </c>
      <c r="AJ1772">
        <v>0.47250278010881935</v>
      </c>
      <c r="AK1772">
        <v>0.62942045375882205</v>
      </c>
      <c r="AL1772">
        <v>1</v>
      </c>
      <c r="AM1772">
        <v>1</v>
      </c>
      <c r="AN1772">
        <v>1</v>
      </c>
      <c r="AO1772">
        <v>1</v>
      </c>
      <c r="AP1772">
        <v>0.76374836280404945</v>
      </c>
      <c r="AQ1772">
        <v>0</v>
      </c>
      <c r="AR1772">
        <v>0.69674849918092441</v>
      </c>
      <c r="AS1772">
        <v>0</v>
      </c>
      <c r="AT1772">
        <v>0.78851237026254939</v>
      </c>
      <c r="AU1772">
        <v>1</v>
      </c>
    </row>
    <row r="1773" spans="18:47" x14ac:dyDescent="0.25">
      <c r="R1773" s="1"/>
      <c r="AF1773">
        <v>1763</v>
      </c>
      <c r="AG1773">
        <v>0.95208144428198138</v>
      </c>
      <c r="AH1773">
        <v>0.26266528785942811</v>
      </c>
      <c r="AI1773">
        <v>0.11397449196585747</v>
      </c>
      <c r="AJ1773">
        <v>0</v>
      </c>
      <c r="AK1773">
        <v>0.46431061293204096</v>
      </c>
      <c r="AL1773">
        <v>6.8599908325510717E-2</v>
      </c>
      <c r="AM1773">
        <v>0.46948351141867123</v>
      </c>
      <c r="AN1773">
        <v>1</v>
      </c>
      <c r="AO1773">
        <v>1</v>
      </c>
      <c r="AP1773">
        <v>0.29675320422721863</v>
      </c>
      <c r="AQ1773">
        <v>0.76384939358055515</v>
      </c>
      <c r="AR1773">
        <v>1</v>
      </c>
      <c r="AS1773">
        <v>0</v>
      </c>
      <c r="AT1773">
        <v>0.53567892692286256</v>
      </c>
      <c r="AU1773">
        <v>1</v>
      </c>
    </row>
    <row r="1774" spans="18:47" x14ac:dyDescent="0.25">
      <c r="R1774" s="1"/>
      <c r="AF1774">
        <v>1764</v>
      </c>
      <c r="AG1774">
        <v>0.31418643965814902</v>
      </c>
      <c r="AH1774">
        <v>1</v>
      </c>
      <c r="AI1774">
        <v>0.99435666492988073</v>
      </c>
      <c r="AJ1774">
        <v>1</v>
      </c>
      <c r="AK1774">
        <v>1</v>
      </c>
      <c r="AL1774">
        <v>1</v>
      </c>
      <c r="AM1774">
        <v>1</v>
      </c>
      <c r="AN1774">
        <v>0.5558283698802341</v>
      </c>
      <c r="AO1774">
        <v>0.57551899390333949</v>
      </c>
      <c r="AP1774">
        <v>1</v>
      </c>
      <c r="AQ1774">
        <v>1</v>
      </c>
      <c r="AR1774">
        <v>1</v>
      </c>
      <c r="AS1774">
        <v>0.31418643965814902</v>
      </c>
      <c r="AT1774">
        <v>0.86866050828935992</v>
      </c>
      <c r="AU1774">
        <v>0</v>
      </c>
    </row>
    <row r="1775" spans="18:47" x14ac:dyDescent="0.25">
      <c r="R1775" s="1"/>
      <c r="AF1775">
        <v>1765</v>
      </c>
      <c r="AG1775">
        <v>1</v>
      </c>
      <c r="AH1775">
        <v>0.935096200103674</v>
      </c>
      <c r="AI1775">
        <v>1</v>
      </c>
      <c r="AJ1775">
        <v>1</v>
      </c>
      <c r="AK1775">
        <v>1</v>
      </c>
      <c r="AL1775">
        <v>0.51951186085983259</v>
      </c>
      <c r="AM1775">
        <v>0.65687299051229098</v>
      </c>
      <c r="AN1775">
        <v>1</v>
      </c>
      <c r="AO1775">
        <v>1</v>
      </c>
      <c r="AP1775">
        <v>1</v>
      </c>
      <c r="AQ1775">
        <v>1</v>
      </c>
      <c r="AR1775">
        <v>1</v>
      </c>
      <c r="AS1775">
        <v>0.51951186085983259</v>
      </c>
      <c r="AT1775">
        <v>0.92638660858788735</v>
      </c>
      <c r="AU1775">
        <v>0</v>
      </c>
    </row>
    <row r="1776" spans="18:47" x14ac:dyDescent="0.25">
      <c r="R1776" s="1"/>
      <c r="AF1776">
        <v>1766</v>
      </c>
      <c r="AG1776">
        <v>1</v>
      </c>
      <c r="AH1776">
        <v>1</v>
      </c>
      <c r="AI1776">
        <v>1</v>
      </c>
      <c r="AJ1776">
        <v>1</v>
      </c>
      <c r="AK1776">
        <v>0.69635696204673991</v>
      </c>
      <c r="AL1776">
        <v>0.40405315793953683</v>
      </c>
      <c r="AM1776">
        <v>7.8093228232436585E-2</v>
      </c>
      <c r="AN1776">
        <v>1</v>
      </c>
      <c r="AO1776">
        <v>1</v>
      </c>
      <c r="AP1776">
        <v>1</v>
      </c>
      <c r="AQ1776">
        <v>0.14061284497850768</v>
      </c>
      <c r="AR1776">
        <v>0.98617310533553526</v>
      </c>
      <c r="AS1776">
        <v>7.8093228232436585E-2</v>
      </c>
      <c r="AT1776">
        <v>0.77512137603177367</v>
      </c>
      <c r="AU1776">
        <v>0</v>
      </c>
    </row>
    <row r="1777" spans="18:47" x14ac:dyDescent="0.25">
      <c r="R1777" s="1"/>
      <c r="AF1777">
        <v>1767</v>
      </c>
      <c r="AG1777">
        <v>1</v>
      </c>
      <c r="AH1777">
        <v>1</v>
      </c>
      <c r="AI1777">
        <v>1</v>
      </c>
      <c r="AJ1777">
        <v>0.96969076626288975</v>
      </c>
      <c r="AK1777">
        <v>0.81099799742608614</v>
      </c>
      <c r="AL1777">
        <v>1</v>
      </c>
      <c r="AM1777">
        <v>1</v>
      </c>
      <c r="AN1777">
        <v>1</v>
      </c>
      <c r="AO1777">
        <v>1</v>
      </c>
      <c r="AP1777">
        <v>1</v>
      </c>
      <c r="AQ1777">
        <v>1</v>
      </c>
      <c r="AR1777">
        <v>1</v>
      </c>
      <c r="AS1777">
        <v>0.81099799742608614</v>
      </c>
      <c r="AT1777">
        <v>0.98145660522765854</v>
      </c>
      <c r="AU1777">
        <v>0</v>
      </c>
    </row>
    <row r="1778" spans="18:47" x14ac:dyDescent="0.25">
      <c r="R1778" s="1"/>
      <c r="AF1778">
        <v>1768</v>
      </c>
      <c r="AG1778">
        <v>1</v>
      </c>
      <c r="AH1778">
        <v>0.26179062221074545</v>
      </c>
      <c r="AI1778">
        <v>0.97405921464955858</v>
      </c>
      <c r="AJ1778">
        <v>1</v>
      </c>
      <c r="AK1778">
        <v>1</v>
      </c>
      <c r="AL1778">
        <v>1</v>
      </c>
      <c r="AM1778">
        <v>1</v>
      </c>
      <c r="AN1778">
        <v>1</v>
      </c>
      <c r="AO1778">
        <v>1</v>
      </c>
      <c r="AP1778">
        <v>1</v>
      </c>
      <c r="AQ1778">
        <v>1</v>
      </c>
      <c r="AR1778">
        <v>1</v>
      </c>
      <c r="AS1778">
        <v>0.26179062221074545</v>
      </c>
      <c r="AT1778">
        <v>0.94116704952338959</v>
      </c>
      <c r="AU1778">
        <v>0</v>
      </c>
    </row>
    <row r="1779" spans="18:47" x14ac:dyDescent="0.25">
      <c r="R1779" s="1"/>
      <c r="AF1779">
        <v>1769</v>
      </c>
      <c r="AG1779">
        <v>1</v>
      </c>
      <c r="AH1779">
        <v>1</v>
      </c>
      <c r="AI1779">
        <v>0.70911940323463984</v>
      </c>
      <c r="AJ1779">
        <v>1</v>
      </c>
      <c r="AK1779">
        <v>1</v>
      </c>
      <c r="AL1779">
        <v>1</v>
      </c>
      <c r="AM1779">
        <v>0.66745213196742459</v>
      </c>
      <c r="AN1779">
        <v>0.4465684291656456</v>
      </c>
      <c r="AO1779">
        <v>1</v>
      </c>
      <c r="AP1779">
        <v>1</v>
      </c>
      <c r="AQ1779">
        <v>0.72055287992261585</v>
      </c>
      <c r="AR1779">
        <v>8.8601763657812443E-2</v>
      </c>
      <c r="AS1779">
        <v>8.8601763657812443E-2</v>
      </c>
      <c r="AT1779">
        <v>0.79967282182594435</v>
      </c>
      <c r="AU1779">
        <v>0</v>
      </c>
    </row>
    <row r="1780" spans="18:47" x14ac:dyDescent="0.25">
      <c r="R1780" s="1"/>
      <c r="AF1780">
        <v>1770</v>
      </c>
      <c r="AG1780">
        <v>0.13568506936914468</v>
      </c>
      <c r="AH1780">
        <v>0.65241404646050272</v>
      </c>
      <c r="AI1780">
        <v>0.58609085711002751</v>
      </c>
      <c r="AJ1780">
        <v>1</v>
      </c>
      <c r="AK1780">
        <v>1</v>
      </c>
      <c r="AL1780">
        <v>1</v>
      </c>
      <c r="AM1780">
        <v>1</v>
      </c>
      <c r="AN1780">
        <v>1</v>
      </c>
      <c r="AO1780">
        <v>1</v>
      </c>
      <c r="AP1780">
        <v>1</v>
      </c>
      <c r="AQ1780">
        <v>0.6980898236943176</v>
      </c>
      <c r="AR1780">
        <v>0</v>
      </c>
      <c r="AS1780">
        <v>0</v>
      </c>
      <c r="AT1780">
        <v>0.75502833351391219</v>
      </c>
      <c r="AU1780">
        <v>1</v>
      </c>
    </row>
    <row r="1781" spans="18:47" x14ac:dyDescent="0.25">
      <c r="R1781" s="1"/>
      <c r="AF1781">
        <v>1771</v>
      </c>
      <c r="AG1781">
        <v>0</v>
      </c>
      <c r="AH1781">
        <v>0.28708899211492928</v>
      </c>
      <c r="AI1781">
        <v>1</v>
      </c>
      <c r="AJ1781">
        <v>1</v>
      </c>
      <c r="AK1781">
        <v>1</v>
      </c>
      <c r="AL1781">
        <v>1</v>
      </c>
      <c r="AM1781">
        <v>0.39817104951502952</v>
      </c>
      <c r="AN1781">
        <v>0.70081473005801298</v>
      </c>
      <c r="AO1781">
        <v>0.32250456544885914</v>
      </c>
      <c r="AP1781">
        <v>1</v>
      </c>
      <c r="AQ1781">
        <v>0.3411854235033388</v>
      </c>
      <c r="AR1781">
        <v>1</v>
      </c>
      <c r="AS1781">
        <v>0</v>
      </c>
      <c r="AT1781">
        <v>0.67402123456040619</v>
      </c>
      <c r="AU1781">
        <v>1</v>
      </c>
    </row>
    <row r="1782" spans="18:47" x14ac:dyDescent="0.25">
      <c r="R1782" s="1"/>
      <c r="AF1782">
        <v>1772</v>
      </c>
      <c r="AG1782">
        <v>1</v>
      </c>
      <c r="AH1782">
        <v>0.75585972105441868</v>
      </c>
      <c r="AI1782">
        <v>1</v>
      </c>
      <c r="AJ1782">
        <v>1</v>
      </c>
      <c r="AK1782">
        <v>1</v>
      </c>
      <c r="AL1782">
        <v>1</v>
      </c>
      <c r="AM1782">
        <v>2.5048444569092092E-2</v>
      </c>
      <c r="AN1782">
        <v>0.11236454542907473</v>
      </c>
      <c r="AO1782">
        <v>0.721105149222664</v>
      </c>
      <c r="AP1782">
        <v>1</v>
      </c>
      <c r="AQ1782">
        <v>1</v>
      </c>
      <c r="AR1782">
        <v>1</v>
      </c>
      <c r="AS1782">
        <v>2.5048444569092092E-2</v>
      </c>
      <c r="AT1782">
        <v>0.80015624481136116</v>
      </c>
      <c r="AU1782">
        <v>0</v>
      </c>
    </row>
    <row r="1783" spans="18:47" x14ac:dyDescent="0.25">
      <c r="R1783" s="1"/>
      <c r="AF1783">
        <v>1773</v>
      </c>
      <c r="AG1783">
        <v>1</v>
      </c>
      <c r="AH1783">
        <v>0.60805216859210176</v>
      </c>
      <c r="AI1783">
        <v>0.86918629247379764</v>
      </c>
      <c r="AJ1783">
        <v>0</v>
      </c>
      <c r="AK1783">
        <v>0.9060801543899053</v>
      </c>
      <c r="AL1783">
        <v>1</v>
      </c>
      <c r="AM1783">
        <v>1</v>
      </c>
      <c r="AN1783">
        <v>1</v>
      </c>
      <c r="AO1783">
        <v>1</v>
      </c>
      <c r="AP1783">
        <v>1</v>
      </c>
      <c r="AQ1783">
        <v>1</v>
      </c>
      <c r="AR1783">
        <v>1</v>
      </c>
      <c r="AS1783">
        <v>0</v>
      </c>
      <c r="AT1783">
        <v>0.86865402896809218</v>
      </c>
      <c r="AU1783">
        <v>1</v>
      </c>
    </row>
    <row r="1784" spans="18:47" x14ac:dyDescent="0.25">
      <c r="R1784" s="1"/>
      <c r="AF1784">
        <v>1774</v>
      </c>
      <c r="AG1784">
        <v>0.6794455775790641</v>
      </c>
      <c r="AH1784">
        <v>0.9076381597242289</v>
      </c>
      <c r="AI1784">
        <v>1</v>
      </c>
      <c r="AJ1784">
        <v>1</v>
      </c>
      <c r="AK1784">
        <v>1</v>
      </c>
      <c r="AL1784">
        <v>1</v>
      </c>
      <c r="AM1784">
        <v>1</v>
      </c>
      <c r="AN1784">
        <v>1</v>
      </c>
      <c r="AO1784">
        <v>1</v>
      </c>
      <c r="AP1784">
        <v>1</v>
      </c>
      <c r="AQ1784">
        <v>1</v>
      </c>
      <c r="AR1784">
        <v>1</v>
      </c>
      <c r="AS1784">
        <v>0.6794455775790641</v>
      </c>
      <c r="AT1784">
        <v>0.96568953801980661</v>
      </c>
      <c r="AU1784">
        <v>0</v>
      </c>
    </row>
    <row r="1785" spans="18:47" x14ac:dyDescent="0.25">
      <c r="R1785" s="1"/>
      <c r="AF1785">
        <v>1775</v>
      </c>
      <c r="AG1785">
        <v>0.76892865429990997</v>
      </c>
      <c r="AH1785">
        <v>1</v>
      </c>
      <c r="AI1785">
        <v>0.85166141470530887</v>
      </c>
      <c r="AJ1785">
        <v>1</v>
      </c>
      <c r="AK1785">
        <v>1</v>
      </c>
      <c r="AL1785">
        <v>1</v>
      </c>
      <c r="AM1785">
        <v>1</v>
      </c>
      <c r="AN1785">
        <v>1</v>
      </c>
      <c r="AO1785">
        <v>1</v>
      </c>
      <c r="AP1785">
        <v>0.31821469682754178</v>
      </c>
      <c r="AQ1785">
        <v>0.87064420103827922</v>
      </c>
      <c r="AR1785">
        <v>0</v>
      </c>
      <c r="AS1785">
        <v>0</v>
      </c>
      <c r="AT1785">
        <v>0.81430759937524366</v>
      </c>
      <c r="AU1785">
        <v>1</v>
      </c>
    </row>
    <row r="1786" spans="18:47" x14ac:dyDescent="0.25">
      <c r="R1786" s="1"/>
      <c r="AF1786">
        <v>1776</v>
      </c>
      <c r="AG1786">
        <v>1</v>
      </c>
      <c r="AH1786">
        <v>1</v>
      </c>
      <c r="AI1786">
        <v>1</v>
      </c>
      <c r="AJ1786">
        <v>1</v>
      </c>
      <c r="AK1786">
        <v>1</v>
      </c>
      <c r="AL1786">
        <v>1</v>
      </c>
      <c r="AM1786">
        <v>1</v>
      </c>
      <c r="AN1786">
        <v>1</v>
      </c>
      <c r="AO1786">
        <v>1</v>
      </c>
      <c r="AP1786">
        <v>1</v>
      </c>
      <c r="AQ1786">
        <v>0.92644757773086894</v>
      </c>
      <c r="AR1786">
        <v>0.83605747830358357</v>
      </c>
      <c r="AS1786">
        <v>0.83605747830358357</v>
      </c>
      <c r="AT1786">
        <v>0.98003071002558129</v>
      </c>
      <c r="AU1786">
        <v>0</v>
      </c>
    </row>
    <row r="1787" spans="18:47" x14ac:dyDescent="0.25">
      <c r="R1787" s="1"/>
      <c r="AF1787">
        <v>1777</v>
      </c>
      <c r="AG1787">
        <v>1</v>
      </c>
      <c r="AH1787">
        <v>1</v>
      </c>
      <c r="AI1787">
        <v>1</v>
      </c>
      <c r="AJ1787">
        <v>1</v>
      </c>
      <c r="AK1787">
        <v>0.79228334966530622</v>
      </c>
      <c r="AL1787">
        <v>0.35807412081048823</v>
      </c>
      <c r="AM1787">
        <v>1</v>
      </c>
      <c r="AN1787">
        <v>1</v>
      </c>
      <c r="AO1787">
        <v>0.84392557454630146</v>
      </c>
      <c r="AP1787">
        <v>0.34643370542377644</v>
      </c>
      <c r="AQ1787">
        <v>1</v>
      </c>
      <c r="AR1787">
        <v>1</v>
      </c>
      <c r="AS1787">
        <v>0.34643370542377644</v>
      </c>
      <c r="AT1787">
        <v>0.86126087553004183</v>
      </c>
      <c r="AU1787">
        <v>0</v>
      </c>
    </row>
    <row r="1788" spans="18:47" x14ac:dyDescent="0.25">
      <c r="R1788" s="1"/>
      <c r="AF1788">
        <v>1778</v>
      </c>
      <c r="AG1788">
        <v>1</v>
      </c>
      <c r="AH1788">
        <v>0.19643211267586075</v>
      </c>
      <c r="AI1788">
        <v>0.37051978596718982</v>
      </c>
      <c r="AJ1788">
        <v>1</v>
      </c>
      <c r="AK1788">
        <v>0.91750000236859175</v>
      </c>
      <c r="AL1788">
        <v>0.80789099894051708</v>
      </c>
      <c r="AM1788">
        <v>1</v>
      </c>
      <c r="AN1788">
        <v>1</v>
      </c>
      <c r="AO1788">
        <v>1</v>
      </c>
      <c r="AP1788">
        <v>1</v>
      </c>
      <c r="AQ1788">
        <v>1</v>
      </c>
      <c r="AR1788">
        <v>1</v>
      </c>
      <c r="AS1788">
        <v>0.19643211267586075</v>
      </c>
      <c r="AT1788">
        <v>0.86209710290835295</v>
      </c>
      <c r="AU1788">
        <v>0</v>
      </c>
    </row>
    <row r="1789" spans="18:47" x14ac:dyDescent="0.25">
      <c r="R1789" s="1"/>
      <c r="AF1789">
        <v>1779</v>
      </c>
      <c r="AG1789">
        <v>0.43152856964509062</v>
      </c>
      <c r="AH1789">
        <v>0.81082353755300574</v>
      </c>
      <c r="AI1789">
        <v>0.74452286915742838</v>
      </c>
      <c r="AJ1789">
        <v>0.44460983157114242</v>
      </c>
      <c r="AK1789">
        <v>1</v>
      </c>
      <c r="AL1789">
        <v>1</v>
      </c>
      <c r="AM1789">
        <v>1</v>
      </c>
      <c r="AN1789">
        <v>1</v>
      </c>
      <c r="AO1789">
        <v>1</v>
      </c>
      <c r="AP1789">
        <v>1</v>
      </c>
      <c r="AQ1789">
        <v>1</v>
      </c>
      <c r="AR1789">
        <v>0.984795965306412</v>
      </c>
      <c r="AS1789">
        <v>0.43152856964509062</v>
      </c>
      <c r="AT1789">
        <v>0.8685688315780693</v>
      </c>
      <c r="AU1789">
        <v>0</v>
      </c>
    </row>
    <row r="1790" spans="18:47" x14ac:dyDescent="0.25">
      <c r="R1790" s="1"/>
      <c r="AF1790">
        <v>1780</v>
      </c>
      <c r="AG1790">
        <v>1</v>
      </c>
      <c r="AH1790">
        <v>1</v>
      </c>
      <c r="AI1790">
        <v>1</v>
      </c>
      <c r="AJ1790">
        <v>1</v>
      </c>
      <c r="AK1790">
        <v>1</v>
      </c>
      <c r="AL1790">
        <v>1</v>
      </c>
      <c r="AM1790">
        <v>1</v>
      </c>
      <c r="AN1790">
        <v>1</v>
      </c>
      <c r="AO1790">
        <v>1</v>
      </c>
      <c r="AP1790">
        <v>0.7021171128674929</v>
      </c>
      <c r="AQ1790">
        <v>1</v>
      </c>
      <c r="AR1790">
        <v>1</v>
      </c>
      <c r="AS1790">
        <v>0.7021171128674929</v>
      </c>
      <c r="AT1790">
        <v>0.97470035753121176</v>
      </c>
      <c r="AU1790">
        <v>0</v>
      </c>
    </row>
    <row r="1791" spans="18:47" x14ac:dyDescent="0.25">
      <c r="R1791" s="1"/>
      <c r="AF1791">
        <v>1781</v>
      </c>
      <c r="AG1791">
        <v>0.53128669581224863</v>
      </c>
      <c r="AH1791">
        <v>1</v>
      </c>
      <c r="AI1791">
        <v>1</v>
      </c>
      <c r="AJ1791">
        <v>0.75848284075618722</v>
      </c>
      <c r="AK1791">
        <v>0.22522653314151667</v>
      </c>
      <c r="AL1791">
        <v>0.8906732753717127</v>
      </c>
      <c r="AM1791">
        <v>0</v>
      </c>
      <c r="AN1791">
        <v>0.39007360416003539</v>
      </c>
      <c r="AO1791">
        <v>1</v>
      </c>
      <c r="AP1791">
        <v>1</v>
      </c>
      <c r="AQ1791">
        <v>1</v>
      </c>
      <c r="AR1791">
        <v>1</v>
      </c>
      <c r="AS1791">
        <v>0</v>
      </c>
      <c r="AT1791">
        <v>0.72881883646675294</v>
      </c>
      <c r="AU1791">
        <v>1</v>
      </c>
    </row>
    <row r="1792" spans="18:47" x14ac:dyDescent="0.25">
      <c r="R1792" s="1"/>
      <c r="AF1792">
        <v>1782</v>
      </c>
      <c r="AG1792">
        <v>1</v>
      </c>
      <c r="AH1792">
        <v>1</v>
      </c>
      <c r="AI1792">
        <v>0.4214703348510328</v>
      </c>
      <c r="AJ1792">
        <v>0.72352875604580424</v>
      </c>
      <c r="AK1792">
        <v>1</v>
      </c>
      <c r="AL1792">
        <v>1</v>
      </c>
      <c r="AM1792">
        <v>1</v>
      </c>
      <c r="AN1792">
        <v>1</v>
      </c>
      <c r="AO1792">
        <v>1</v>
      </c>
      <c r="AP1792">
        <v>1</v>
      </c>
      <c r="AQ1792">
        <v>1</v>
      </c>
      <c r="AR1792">
        <v>1</v>
      </c>
      <c r="AS1792">
        <v>0.4214703348510328</v>
      </c>
      <c r="AT1792">
        <v>0.92814093989522228</v>
      </c>
      <c r="AU1792">
        <v>0</v>
      </c>
    </row>
    <row r="1793" spans="18:47" x14ac:dyDescent="0.25">
      <c r="R1793" s="1"/>
      <c r="AF1793">
        <v>1783</v>
      </c>
      <c r="AG1793">
        <v>1</v>
      </c>
      <c r="AH1793">
        <v>1</v>
      </c>
      <c r="AI1793">
        <v>1</v>
      </c>
      <c r="AJ1793">
        <v>1</v>
      </c>
      <c r="AK1793">
        <v>1</v>
      </c>
      <c r="AL1793">
        <v>0.8401217594876168</v>
      </c>
      <c r="AM1793">
        <v>0.63950176892643451</v>
      </c>
      <c r="AN1793">
        <v>0</v>
      </c>
      <c r="AO1793">
        <v>0</v>
      </c>
      <c r="AP1793">
        <v>0.45415812937097788</v>
      </c>
      <c r="AQ1793">
        <v>1</v>
      </c>
      <c r="AR1793">
        <v>1</v>
      </c>
      <c r="AS1793">
        <v>0</v>
      </c>
      <c r="AT1793">
        <v>0.74275920447081722</v>
      </c>
      <c r="AU1793">
        <v>2</v>
      </c>
    </row>
    <row r="1794" spans="18:47" x14ac:dyDescent="0.25">
      <c r="R1794" s="1"/>
      <c r="AF1794">
        <v>1784</v>
      </c>
      <c r="AG1794">
        <v>0.30572776200419721</v>
      </c>
      <c r="AH1794">
        <v>0</v>
      </c>
      <c r="AI1794">
        <v>0.91596955741049657</v>
      </c>
      <c r="AJ1794">
        <v>1</v>
      </c>
      <c r="AK1794">
        <v>0.92868814443922487</v>
      </c>
      <c r="AL1794">
        <v>1.6881475056773829E-2</v>
      </c>
      <c r="AM1794">
        <v>2.8452128510839576E-2</v>
      </c>
      <c r="AN1794">
        <v>0.79415889435885245</v>
      </c>
      <c r="AO1794">
        <v>1</v>
      </c>
      <c r="AP1794">
        <v>0.28558518632945057</v>
      </c>
      <c r="AQ1794">
        <v>0</v>
      </c>
      <c r="AR1794">
        <v>0.97494247467458928</v>
      </c>
      <c r="AS1794">
        <v>0</v>
      </c>
      <c r="AT1794">
        <v>0.52533066529112438</v>
      </c>
      <c r="AU1794">
        <v>2</v>
      </c>
    </row>
    <row r="1795" spans="18:47" x14ac:dyDescent="0.25">
      <c r="R1795" s="1"/>
      <c r="AF1795">
        <v>1785</v>
      </c>
      <c r="AG1795">
        <v>1</v>
      </c>
      <c r="AH1795">
        <v>0.91067939754455962</v>
      </c>
      <c r="AI1795">
        <v>0.77060106980676324</v>
      </c>
      <c r="AJ1795">
        <v>1</v>
      </c>
      <c r="AK1795">
        <v>0.90097621136585315</v>
      </c>
      <c r="AL1795">
        <v>0</v>
      </c>
      <c r="AM1795">
        <v>0.45306221184024076</v>
      </c>
      <c r="AN1795">
        <v>8.8068355027879144E-3</v>
      </c>
      <c r="AO1795">
        <v>0.56962892229324402</v>
      </c>
      <c r="AP1795">
        <v>0.68237404689481929</v>
      </c>
      <c r="AQ1795">
        <v>1</v>
      </c>
      <c r="AR1795">
        <v>1</v>
      </c>
      <c r="AS1795">
        <v>0</v>
      </c>
      <c r="AT1795">
        <v>0.69007759571991611</v>
      </c>
      <c r="AU1795">
        <v>1</v>
      </c>
    </row>
    <row r="1796" spans="18:47" x14ac:dyDescent="0.25">
      <c r="R1796" s="1"/>
      <c r="AF1796">
        <v>1786</v>
      </c>
      <c r="AG1796">
        <v>1</v>
      </c>
      <c r="AH1796">
        <v>1</v>
      </c>
      <c r="AI1796">
        <v>1</v>
      </c>
      <c r="AJ1796">
        <v>1</v>
      </c>
      <c r="AK1796">
        <v>1</v>
      </c>
      <c r="AL1796">
        <v>1</v>
      </c>
      <c r="AM1796">
        <v>1</v>
      </c>
      <c r="AN1796">
        <v>1</v>
      </c>
      <c r="AO1796">
        <v>0.69462291956660915</v>
      </c>
      <c r="AP1796">
        <v>0.50204358593539167</v>
      </c>
      <c r="AQ1796">
        <v>1</v>
      </c>
      <c r="AR1796">
        <v>0.67283226251592787</v>
      </c>
      <c r="AS1796">
        <v>0.50204358593539167</v>
      </c>
      <c r="AT1796">
        <v>0.90482147640818955</v>
      </c>
      <c r="AU1796">
        <v>0</v>
      </c>
    </row>
    <row r="1797" spans="18:47" x14ac:dyDescent="0.25">
      <c r="R1797" s="1"/>
      <c r="AF1797">
        <v>1787</v>
      </c>
      <c r="AG1797">
        <v>0.36122541235724176</v>
      </c>
      <c r="AH1797">
        <v>0.87362196095221278</v>
      </c>
      <c r="AI1797">
        <v>1</v>
      </c>
      <c r="AJ1797">
        <v>1</v>
      </c>
      <c r="AK1797">
        <v>0.60186410075027286</v>
      </c>
      <c r="AL1797">
        <v>0</v>
      </c>
      <c r="AM1797">
        <v>0.53225409268305801</v>
      </c>
      <c r="AN1797">
        <v>1</v>
      </c>
      <c r="AO1797">
        <v>1</v>
      </c>
      <c r="AP1797">
        <v>0.88549044520609199</v>
      </c>
      <c r="AQ1797">
        <v>0.21847194342044532</v>
      </c>
      <c r="AR1797">
        <v>0.93877712685981907</v>
      </c>
      <c r="AS1797">
        <v>0</v>
      </c>
      <c r="AT1797">
        <v>0.70116032800774331</v>
      </c>
      <c r="AU1797">
        <v>1</v>
      </c>
    </row>
    <row r="1798" spans="18:47" x14ac:dyDescent="0.25">
      <c r="R1798" s="1"/>
      <c r="AF1798">
        <v>1788</v>
      </c>
      <c r="AG1798">
        <v>1</v>
      </c>
      <c r="AH1798">
        <v>1</v>
      </c>
      <c r="AI1798">
        <v>1</v>
      </c>
      <c r="AJ1798">
        <v>0.31501107249447763</v>
      </c>
      <c r="AK1798">
        <v>0</v>
      </c>
      <c r="AL1798">
        <v>0.17257089589087021</v>
      </c>
      <c r="AM1798">
        <v>1</v>
      </c>
      <c r="AN1798">
        <v>1</v>
      </c>
      <c r="AO1798">
        <v>1</v>
      </c>
      <c r="AP1798">
        <v>1</v>
      </c>
      <c r="AQ1798">
        <v>0.49647764680242595</v>
      </c>
      <c r="AR1798">
        <v>2.2312398829765902E-2</v>
      </c>
      <c r="AS1798">
        <v>0</v>
      </c>
      <c r="AT1798">
        <v>0.6663382816968656</v>
      </c>
      <c r="AU1798">
        <v>1</v>
      </c>
    </row>
    <row r="1799" spans="18:47" x14ac:dyDescent="0.25">
      <c r="R1799" s="1"/>
      <c r="AF1799">
        <v>1789</v>
      </c>
      <c r="AG1799">
        <v>1</v>
      </c>
      <c r="AH1799">
        <v>1</v>
      </c>
      <c r="AI1799">
        <v>1</v>
      </c>
      <c r="AJ1799">
        <v>1</v>
      </c>
      <c r="AK1799">
        <v>1</v>
      </c>
      <c r="AL1799">
        <v>1</v>
      </c>
      <c r="AM1799">
        <v>1</v>
      </c>
      <c r="AN1799">
        <v>0.60615075268780794</v>
      </c>
      <c r="AO1799">
        <v>1</v>
      </c>
      <c r="AP1799">
        <v>1</v>
      </c>
      <c r="AQ1799">
        <v>1</v>
      </c>
      <c r="AR1799">
        <v>1</v>
      </c>
      <c r="AS1799">
        <v>0.60615075268780794</v>
      </c>
      <c r="AT1799">
        <v>0.96654978995430696</v>
      </c>
      <c r="AU1799">
        <v>0</v>
      </c>
    </row>
    <row r="1800" spans="18:47" x14ac:dyDescent="0.25">
      <c r="R1800" s="1"/>
      <c r="AF1800">
        <v>1790</v>
      </c>
      <c r="AG1800">
        <v>1</v>
      </c>
      <c r="AH1800">
        <v>1</v>
      </c>
      <c r="AI1800">
        <v>1</v>
      </c>
      <c r="AJ1800">
        <v>1</v>
      </c>
      <c r="AK1800">
        <v>0.40445197370577407</v>
      </c>
      <c r="AL1800">
        <v>0.62284112547349646</v>
      </c>
      <c r="AM1800">
        <v>1</v>
      </c>
      <c r="AN1800">
        <v>1</v>
      </c>
      <c r="AO1800">
        <v>1</v>
      </c>
      <c r="AP1800">
        <v>1</v>
      </c>
      <c r="AQ1800">
        <v>1</v>
      </c>
      <c r="AR1800">
        <v>1</v>
      </c>
      <c r="AS1800">
        <v>0.40445197370577407</v>
      </c>
      <c r="AT1800">
        <v>0.91841984917557229</v>
      </c>
      <c r="AU1800">
        <v>0</v>
      </c>
    </row>
    <row r="1801" spans="18:47" x14ac:dyDescent="0.25">
      <c r="R1801" s="1"/>
      <c r="AF1801">
        <v>1791</v>
      </c>
      <c r="AG1801">
        <v>1</v>
      </c>
      <c r="AH1801">
        <v>1</v>
      </c>
      <c r="AI1801">
        <v>4.7143191266513895E-2</v>
      </c>
      <c r="AJ1801">
        <v>0</v>
      </c>
      <c r="AK1801">
        <v>0</v>
      </c>
      <c r="AL1801">
        <v>0.78074957287074842</v>
      </c>
      <c r="AM1801">
        <v>1</v>
      </c>
      <c r="AN1801">
        <v>0.17570623640095884</v>
      </c>
      <c r="AO1801">
        <v>0</v>
      </c>
      <c r="AP1801">
        <v>0.51245290368575713</v>
      </c>
      <c r="AQ1801">
        <v>1</v>
      </c>
      <c r="AR1801">
        <v>1</v>
      </c>
      <c r="AS1801">
        <v>0</v>
      </c>
      <c r="AT1801">
        <v>0.540320162898829</v>
      </c>
      <c r="AU1801">
        <v>3</v>
      </c>
    </row>
    <row r="1802" spans="18:47" x14ac:dyDescent="0.25">
      <c r="R1802" s="1"/>
      <c r="AF1802">
        <v>1792</v>
      </c>
      <c r="AG1802">
        <v>0.4416902550203245</v>
      </c>
      <c r="AH1802">
        <v>0.30299949426496042</v>
      </c>
      <c r="AI1802">
        <v>1</v>
      </c>
      <c r="AJ1802">
        <v>1</v>
      </c>
      <c r="AK1802">
        <v>1</v>
      </c>
      <c r="AL1802">
        <v>0.50568251609511206</v>
      </c>
      <c r="AM1802">
        <v>8.5401904342307391E-2</v>
      </c>
      <c r="AN1802">
        <v>1</v>
      </c>
      <c r="AO1802">
        <v>1</v>
      </c>
      <c r="AP1802">
        <v>0.81029752650037179</v>
      </c>
      <c r="AQ1802">
        <v>0</v>
      </c>
      <c r="AR1802">
        <v>0</v>
      </c>
      <c r="AS1802">
        <v>0</v>
      </c>
      <c r="AT1802">
        <v>0.59757134680554891</v>
      </c>
      <c r="AU1802">
        <v>2</v>
      </c>
    </row>
    <row r="1803" spans="18:47" x14ac:dyDescent="0.25">
      <c r="R1803" s="1"/>
      <c r="AF1803">
        <v>1793</v>
      </c>
      <c r="AG1803">
        <v>1</v>
      </c>
      <c r="AH1803">
        <v>1</v>
      </c>
      <c r="AI1803">
        <v>1</v>
      </c>
      <c r="AJ1803">
        <v>1</v>
      </c>
      <c r="AK1803">
        <v>1</v>
      </c>
      <c r="AL1803">
        <v>1</v>
      </c>
      <c r="AM1803">
        <v>5.1490928890416399E-2</v>
      </c>
      <c r="AN1803">
        <v>0.78880888002153837</v>
      </c>
      <c r="AO1803">
        <v>1</v>
      </c>
      <c r="AP1803">
        <v>0.24283693240994902</v>
      </c>
      <c r="AQ1803">
        <v>1</v>
      </c>
      <c r="AR1803">
        <v>1</v>
      </c>
      <c r="AS1803">
        <v>5.1490928890416399E-2</v>
      </c>
      <c r="AT1803">
        <v>0.83719791501638086</v>
      </c>
      <c r="AU1803">
        <v>0</v>
      </c>
    </row>
    <row r="1804" spans="18:47" x14ac:dyDescent="0.25">
      <c r="R1804" s="1"/>
      <c r="AF1804">
        <v>1794</v>
      </c>
      <c r="AG1804">
        <v>1</v>
      </c>
      <c r="AH1804">
        <v>1</v>
      </c>
      <c r="AI1804">
        <v>0.64766061023199717</v>
      </c>
      <c r="AJ1804">
        <v>0.79655748318837138</v>
      </c>
      <c r="AK1804">
        <v>1</v>
      </c>
      <c r="AL1804">
        <v>1</v>
      </c>
      <c r="AM1804">
        <v>1</v>
      </c>
      <c r="AN1804">
        <v>0.13475667868295849</v>
      </c>
      <c r="AO1804">
        <v>0.58214261156705716</v>
      </c>
      <c r="AP1804">
        <v>1</v>
      </c>
      <c r="AQ1804">
        <v>1</v>
      </c>
      <c r="AR1804">
        <v>1</v>
      </c>
      <c r="AS1804">
        <v>0.13475667868295849</v>
      </c>
      <c r="AT1804">
        <v>0.84552311999733287</v>
      </c>
      <c r="AU1804">
        <v>0</v>
      </c>
    </row>
    <row r="1805" spans="18:47" x14ac:dyDescent="0.25">
      <c r="R1805" s="1"/>
      <c r="AF1805">
        <v>1795</v>
      </c>
      <c r="AG1805">
        <v>1</v>
      </c>
      <c r="AH1805">
        <v>1</v>
      </c>
      <c r="AI1805">
        <v>0.75205213638025359</v>
      </c>
      <c r="AJ1805">
        <v>0</v>
      </c>
      <c r="AK1805">
        <v>0.34663788997051831</v>
      </c>
      <c r="AL1805">
        <v>1</v>
      </c>
      <c r="AM1805">
        <v>1</v>
      </c>
      <c r="AN1805">
        <v>8.7621872524088693E-3</v>
      </c>
      <c r="AO1805">
        <v>0.34404522176458463</v>
      </c>
      <c r="AP1805">
        <v>0.70875401697764662</v>
      </c>
      <c r="AQ1805">
        <v>1</v>
      </c>
      <c r="AR1805">
        <v>0.13333126586545521</v>
      </c>
      <c r="AS1805">
        <v>0</v>
      </c>
      <c r="AT1805">
        <v>0.60481375080211586</v>
      </c>
      <c r="AU1805">
        <v>1</v>
      </c>
    </row>
    <row r="1806" spans="18:47" x14ac:dyDescent="0.25">
      <c r="R1806" s="1"/>
      <c r="AF1806">
        <v>1796</v>
      </c>
      <c r="AG1806">
        <v>1</v>
      </c>
      <c r="AH1806">
        <v>1</v>
      </c>
      <c r="AI1806">
        <v>1</v>
      </c>
      <c r="AJ1806">
        <v>1</v>
      </c>
      <c r="AK1806">
        <v>1</v>
      </c>
      <c r="AL1806">
        <v>0.52091516454577991</v>
      </c>
      <c r="AM1806">
        <v>7.7267717888565624E-2</v>
      </c>
      <c r="AN1806">
        <v>1</v>
      </c>
      <c r="AO1806">
        <v>1</v>
      </c>
      <c r="AP1806">
        <v>1</v>
      </c>
      <c r="AQ1806">
        <v>1</v>
      </c>
      <c r="AR1806">
        <v>1</v>
      </c>
      <c r="AS1806">
        <v>7.7267717888565624E-2</v>
      </c>
      <c r="AT1806">
        <v>0.88225412107101076</v>
      </c>
      <c r="AU1806">
        <v>0</v>
      </c>
    </row>
    <row r="1807" spans="18:47" x14ac:dyDescent="0.25">
      <c r="R1807" s="1"/>
      <c r="AF1807">
        <v>1797</v>
      </c>
      <c r="AG1807">
        <v>0.31427739311461222</v>
      </c>
      <c r="AH1807">
        <v>1</v>
      </c>
      <c r="AI1807">
        <v>1</v>
      </c>
      <c r="AJ1807">
        <v>1</v>
      </c>
      <c r="AK1807">
        <v>0.76613408202097011</v>
      </c>
      <c r="AL1807">
        <v>0.25994682924986895</v>
      </c>
      <c r="AM1807">
        <v>1</v>
      </c>
      <c r="AN1807">
        <v>1</v>
      </c>
      <c r="AO1807">
        <v>1</v>
      </c>
      <c r="AP1807">
        <v>0.69629666640027987</v>
      </c>
      <c r="AQ1807">
        <v>1</v>
      </c>
      <c r="AR1807">
        <v>1</v>
      </c>
      <c r="AS1807">
        <v>0.25994682924986895</v>
      </c>
      <c r="AT1807">
        <v>0.83527769113728167</v>
      </c>
      <c r="AU1807">
        <v>0</v>
      </c>
    </row>
    <row r="1808" spans="18:47" x14ac:dyDescent="0.25">
      <c r="R1808" s="1"/>
      <c r="AF1808">
        <v>1798</v>
      </c>
      <c r="AG1808">
        <v>0.86680886878316565</v>
      </c>
      <c r="AH1808">
        <v>0.25591758921447244</v>
      </c>
      <c r="AI1808">
        <v>1</v>
      </c>
      <c r="AJ1808">
        <v>1</v>
      </c>
      <c r="AK1808">
        <v>1</v>
      </c>
      <c r="AL1808">
        <v>1</v>
      </c>
      <c r="AM1808">
        <v>0.86069929717867188</v>
      </c>
      <c r="AN1808">
        <v>1</v>
      </c>
      <c r="AO1808">
        <v>1</v>
      </c>
      <c r="AP1808">
        <v>1</v>
      </c>
      <c r="AQ1808">
        <v>1</v>
      </c>
      <c r="AR1808">
        <v>1</v>
      </c>
      <c r="AS1808">
        <v>0.25591758921447244</v>
      </c>
      <c r="AT1808">
        <v>0.91977656340499225</v>
      </c>
      <c r="AU1808">
        <v>0</v>
      </c>
    </row>
    <row r="1809" spans="18:47" x14ac:dyDescent="0.25">
      <c r="R1809" s="1"/>
      <c r="AF1809">
        <v>1799</v>
      </c>
      <c r="AG1809">
        <v>1</v>
      </c>
      <c r="AH1809">
        <v>1</v>
      </c>
      <c r="AI1809">
        <v>1</v>
      </c>
      <c r="AJ1809">
        <v>1</v>
      </c>
      <c r="AK1809">
        <v>0.29553316827913212</v>
      </c>
      <c r="AL1809">
        <v>0</v>
      </c>
      <c r="AM1809">
        <v>6.8536002509297825E-2</v>
      </c>
      <c r="AN1809">
        <v>1</v>
      </c>
      <c r="AO1809">
        <v>1</v>
      </c>
      <c r="AP1809">
        <v>1</v>
      </c>
      <c r="AQ1809">
        <v>1</v>
      </c>
      <c r="AR1809">
        <v>0.62422948860565219</v>
      </c>
      <c r="AS1809">
        <v>0</v>
      </c>
      <c r="AT1809">
        <v>0.74695139298963442</v>
      </c>
      <c r="AU1809">
        <v>1</v>
      </c>
    </row>
    <row r="1810" spans="18:47" x14ac:dyDescent="0.25">
      <c r="R1810" s="1"/>
      <c r="AF1810">
        <v>1800</v>
      </c>
      <c r="AG1810">
        <v>1</v>
      </c>
      <c r="AH1810">
        <v>1</v>
      </c>
      <c r="AI1810">
        <v>1</v>
      </c>
      <c r="AJ1810">
        <v>1</v>
      </c>
      <c r="AK1810">
        <v>1</v>
      </c>
      <c r="AL1810">
        <v>1</v>
      </c>
      <c r="AM1810">
        <v>1</v>
      </c>
      <c r="AN1810">
        <v>1</v>
      </c>
      <c r="AO1810">
        <v>1</v>
      </c>
      <c r="AP1810">
        <v>1</v>
      </c>
      <c r="AQ1810">
        <v>1</v>
      </c>
      <c r="AR1810">
        <v>1</v>
      </c>
      <c r="AS1810">
        <v>1</v>
      </c>
      <c r="AT1810">
        <v>1</v>
      </c>
      <c r="AU1810">
        <v>0</v>
      </c>
    </row>
    <row r="1811" spans="18:47" x14ac:dyDescent="0.25">
      <c r="R1811" s="1"/>
      <c r="AF1811">
        <v>1801</v>
      </c>
      <c r="AG1811">
        <v>1</v>
      </c>
      <c r="AH1811">
        <v>1.6604759267335924E-2</v>
      </c>
      <c r="AI1811">
        <v>0.25900673015219638</v>
      </c>
      <c r="AJ1811">
        <v>0</v>
      </c>
      <c r="AK1811">
        <v>0.5321833331397483</v>
      </c>
      <c r="AL1811">
        <v>1</v>
      </c>
      <c r="AM1811">
        <v>1</v>
      </c>
      <c r="AN1811">
        <v>1</v>
      </c>
      <c r="AO1811">
        <v>1</v>
      </c>
      <c r="AP1811">
        <v>0.96683556232235257</v>
      </c>
      <c r="AQ1811">
        <v>0.11551499234653116</v>
      </c>
      <c r="AR1811">
        <v>0</v>
      </c>
      <c r="AS1811">
        <v>0</v>
      </c>
      <c r="AT1811">
        <v>0.57925802033951934</v>
      </c>
      <c r="AU1811">
        <v>2</v>
      </c>
    </row>
    <row r="1812" spans="18:47" x14ac:dyDescent="0.25">
      <c r="R1812" s="1"/>
      <c r="AF1812">
        <v>1802</v>
      </c>
      <c r="AG1812">
        <v>1</v>
      </c>
      <c r="AH1812">
        <v>1</v>
      </c>
      <c r="AI1812">
        <v>0.18251696209500229</v>
      </c>
      <c r="AJ1812">
        <v>0.76005092274572239</v>
      </c>
      <c r="AK1812">
        <v>0.94010476579639923</v>
      </c>
      <c r="AL1812">
        <v>1</v>
      </c>
      <c r="AM1812">
        <v>1</v>
      </c>
      <c r="AN1812">
        <v>0.70103487295813049</v>
      </c>
      <c r="AO1812">
        <v>0</v>
      </c>
      <c r="AP1812">
        <v>0</v>
      </c>
      <c r="AQ1812">
        <v>0.91124017745751185</v>
      </c>
      <c r="AR1812">
        <v>1</v>
      </c>
      <c r="AS1812">
        <v>0</v>
      </c>
      <c r="AT1812">
        <v>0.70595092502036305</v>
      </c>
      <c r="AU1812">
        <v>2</v>
      </c>
    </row>
    <row r="1813" spans="18:47" x14ac:dyDescent="0.25">
      <c r="R1813" s="1"/>
      <c r="AF1813">
        <v>1803</v>
      </c>
      <c r="AG1813">
        <v>0</v>
      </c>
      <c r="AH1813">
        <v>0.85694156021210277</v>
      </c>
      <c r="AI1813">
        <v>1</v>
      </c>
      <c r="AJ1813">
        <v>0.9675307016720277</v>
      </c>
      <c r="AK1813">
        <v>0.91638803406432645</v>
      </c>
      <c r="AL1813">
        <v>1</v>
      </c>
      <c r="AM1813">
        <v>1</v>
      </c>
      <c r="AN1813">
        <v>1</v>
      </c>
      <c r="AO1813">
        <v>0.89478089731467969</v>
      </c>
      <c r="AP1813">
        <v>0.95982240488463566</v>
      </c>
      <c r="AQ1813">
        <v>1</v>
      </c>
      <c r="AR1813">
        <v>1</v>
      </c>
      <c r="AS1813">
        <v>0</v>
      </c>
      <c r="AT1813">
        <v>0.88226365825467923</v>
      </c>
      <c r="AU1813">
        <v>1</v>
      </c>
    </row>
    <row r="1814" spans="18:47" x14ac:dyDescent="0.25">
      <c r="R1814" s="1"/>
      <c r="AF1814">
        <v>1804</v>
      </c>
      <c r="AG1814">
        <v>1</v>
      </c>
      <c r="AH1814">
        <v>1</v>
      </c>
      <c r="AI1814">
        <v>1</v>
      </c>
      <c r="AJ1814">
        <v>1</v>
      </c>
      <c r="AK1814">
        <v>0.90952461696161335</v>
      </c>
      <c r="AL1814">
        <v>1</v>
      </c>
      <c r="AM1814">
        <v>1</v>
      </c>
      <c r="AN1814">
        <v>1</v>
      </c>
      <c r="AO1814">
        <v>1</v>
      </c>
      <c r="AP1814">
        <v>1</v>
      </c>
      <c r="AQ1814">
        <v>1</v>
      </c>
      <c r="AR1814">
        <v>1</v>
      </c>
      <c r="AS1814">
        <v>0.90952461696161335</v>
      </c>
      <c r="AT1814">
        <v>0.99231578938578091</v>
      </c>
      <c r="AU1814">
        <v>0</v>
      </c>
    </row>
    <row r="1815" spans="18:47" x14ac:dyDescent="0.25">
      <c r="R1815" s="1"/>
      <c r="AF1815">
        <v>1805</v>
      </c>
      <c r="AG1815">
        <v>0.18326048649736726</v>
      </c>
      <c r="AH1815">
        <v>1</v>
      </c>
      <c r="AI1815">
        <v>1</v>
      </c>
      <c r="AJ1815">
        <v>1</v>
      </c>
      <c r="AK1815">
        <v>1</v>
      </c>
      <c r="AL1815">
        <v>0.16983162656906642</v>
      </c>
      <c r="AM1815">
        <v>0.58707856598982378</v>
      </c>
      <c r="AN1815">
        <v>1</v>
      </c>
      <c r="AO1815">
        <v>0.65317267285208802</v>
      </c>
      <c r="AP1815">
        <v>0.42709883411613014</v>
      </c>
      <c r="AQ1815">
        <v>1</v>
      </c>
      <c r="AR1815">
        <v>1</v>
      </c>
      <c r="AS1815">
        <v>0.16983162656906642</v>
      </c>
      <c r="AT1815">
        <v>0.7501663108694181</v>
      </c>
      <c r="AU1815">
        <v>0</v>
      </c>
    </row>
    <row r="1816" spans="18:47" x14ac:dyDescent="0.25">
      <c r="R1816" s="1"/>
      <c r="AF1816">
        <v>1806</v>
      </c>
      <c r="AG1816">
        <v>1</v>
      </c>
      <c r="AH1816">
        <v>0.89048316346400369</v>
      </c>
      <c r="AI1816">
        <v>1</v>
      </c>
      <c r="AJ1816">
        <v>0.6985330177289143</v>
      </c>
      <c r="AK1816">
        <v>6.0218524386366499E-3</v>
      </c>
      <c r="AL1816">
        <v>1</v>
      </c>
      <c r="AM1816">
        <v>1</v>
      </c>
      <c r="AN1816">
        <v>1</v>
      </c>
      <c r="AO1816">
        <v>1</v>
      </c>
      <c r="AP1816">
        <v>1</v>
      </c>
      <c r="AQ1816">
        <v>0.86490914996563029</v>
      </c>
      <c r="AR1816">
        <v>0.14699359442156198</v>
      </c>
      <c r="AS1816">
        <v>6.0218524386366499E-3</v>
      </c>
      <c r="AT1816">
        <v>0.79885006153560167</v>
      </c>
      <c r="AU1816">
        <v>0</v>
      </c>
    </row>
    <row r="1817" spans="18:47" x14ac:dyDescent="0.25">
      <c r="R1817" s="1"/>
      <c r="AF1817">
        <v>1807</v>
      </c>
      <c r="AG1817">
        <v>1</v>
      </c>
      <c r="AH1817">
        <v>1</v>
      </c>
      <c r="AI1817">
        <v>0.53747490053149616</v>
      </c>
      <c r="AJ1817">
        <v>0.29221367377855739</v>
      </c>
      <c r="AK1817">
        <v>1</v>
      </c>
      <c r="AL1817">
        <v>1</v>
      </c>
      <c r="AM1817">
        <v>1</v>
      </c>
      <c r="AN1817">
        <v>0.58259692218674786</v>
      </c>
      <c r="AO1817">
        <v>1.9425391540426062E-2</v>
      </c>
      <c r="AP1817">
        <v>1</v>
      </c>
      <c r="AQ1817">
        <v>1</v>
      </c>
      <c r="AR1817">
        <v>1</v>
      </c>
      <c r="AS1817">
        <v>1.9425391540426062E-2</v>
      </c>
      <c r="AT1817">
        <v>0.7864969820926988</v>
      </c>
      <c r="AU1817">
        <v>0</v>
      </c>
    </row>
    <row r="1818" spans="18:47" x14ac:dyDescent="0.25">
      <c r="R1818" s="1"/>
      <c r="AF1818">
        <v>1808</v>
      </c>
      <c r="AG1818">
        <v>1</v>
      </c>
      <c r="AH1818">
        <v>1</v>
      </c>
      <c r="AI1818">
        <v>1</v>
      </c>
      <c r="AJ1818">
        <v>1</v>
      </c>
      <c r="AK1818">
        <v>3.5874473760955997E-2</v>
      </c>
      <c r="AL1818">
        <v>0.49459492590394805</v>
      </c>
      <c r="AM1818">
        <v>0.80630103790369301</v>
      </c>
      <c r="AN1818">
        <v>1</v>
      </c>
      <c r="AO1818">
        <v>1</v>
      </c>
      <c r="AP1818">
        <v>0.31674831394681652</v>
      </c>
      <c r="AQ1818">
        <v>0.60375328105898618</v>
      </c>
      <c r="AR1818">
        <v>1</v>
      </c>
      <c r="AS1818">
        <v>3.5874473760955997E-2</v>
      </c>
      <c r="AT1818">
        <v>0.76952625973381772</v>
      </c>
      <c r="AU1818">
        <v>0</v>
      </c>
    </row>
    <row r="1819" spans="18:47" x14ac:dyDescent="0.25">
      <c r="R1819" s="1"/>
      <c r="AF1819">
        <v>1809</v>
      </c>
      <c r="AG1819">
        <v>1</v>
      </c>
      <c r="AH1819">
        <v>1</v>
      </c>
      <c r="AI1819">
        <v>1</v>
      </c>
      <c r="AJ1819">
        <v>1</v>
      </c>
      <c r="AK1819">
        <v>0.66694620213585887</v>
      </c>
      <c r="AL1819">
        <v>1</v>
      </c>
      <c r="AM1819">
        <v>0.98355759523439057</v>
      </c>
      <c r="AN1819">
        <v>1</v>
      </c>
      <c r="AO1819">
        <v>0.36684954306183498</v>
      </c>
      <c r="AP1819">
        <v>1</v>
      </c>
      <c r="AQ1819">
        <v>0.53782007673119858</v>
      </c>
      <c r="AR1819">
        <v>0</v>
      </c>
      <c r="AS1819">
        <v>0</v>
      </c>
      <c r="AT1819">
        <v>0.79535809948566782</v>
      </c>
      <c r="AU1819">
        <v>1</v>
      </c>
    </row>
    <row r="1820" spans="18:47" x14ac:dyDescent="0.25">
      <c r="R1820" s="1"/>
      <c r="AF1820">
        <v>1810</v>
      </c>
      <c r="AG1820">
        <v>1</v>
      </c>
      <c r="AH1820">
        <v>1</v>
      </c>
      <c r="AI1820">
        <v>0.74970348086043814</v>
      </c>
      <c r="AJ1820">
        <v>0</v>
      </c>
      <c r="AK1820">
        <v>0.69759311180208783</v>
      </c>
      <c r="AL1820">
        <v>0.14382527857233071</v>
      </c>
      <c r="AM1820">
        <v>0.39018513924994264</v>
      </c>
      <c r="AN1820">
        <v>1</v>
      </c>
      <c r="AO1820">
        <v>1</v>
      </c>
      <c r="AP1820">
        <v>0.95083126972073639</v>
      </c>
      <c r="AQ1820">
        <v>0.11043608420732198</v>
      </c>
      <c r="AR1820">
        <v>0</v>
      </c>
      <c r="AS1820">
        <v>0</v>
      </c>
      <c r="AT1820">
        <v>0.58648094228498338</v>
      </c>
      <c r="AU1820">
        <v>2</v>
      </c>
    </row>
    <row r="1821" spans="18:47" x14ac:dyDescent="0.25">
      <c r="R1821" s="1"/>
      <c r="AF1821">
        <v>1811</v>
      </c>
      <c r="AG1821">
        <v>0</v>
      </c>
      <c r="AH1821">
        <v>0.22093867111730756</v>
      </c>
      <c r="AI1821">
        <v>0</v>
      </c>
      <c r="AJ1821">
        <v>0.59211173587900701</v>
      </c>
      <c r="AK1821">
        <v>1</v>
      </c>
      <c r="AL1821">
        <v>1</v>
      </c>
      <c r="AM1821">
        <v>0.35442130901121288</v>
      </c>
      <c r="AN1821">
        <v>1</v>
      </c>
      <c r="AO1821">
        <v>1</v>
      </c>
      <c r="AP1821">
        <v>1</v>
      </c>
      <c r="AQ1821">
        <v>1</v>
      </c>
      <c r="AR1821">
        <v>1</v>
      </c>
      <c r="AS1821">
        <v>0</v>
      </c>
      <c r="AT1821">
        <v>0.68201834369041758</v>
      </c>
      <c r="AU1821">
        <v>2</v>
      </c>
    </row>
    <row r="1822" spans="18:47" x14ac:dyDescent="0.25">
      <c r="R1822" s="1"/>
      <c r="AF1822">
        <v>1812</v>
      </c>
      <c r="AG1822">
        <v>0.76344468738511018</v>
      </c>
      <c r="AH1822">
        <v>0.49848948728530168</v>
      </c>
      <c r="AI1822">
        <v>1</v>
      </c>
      <c r="AJ1822">
        <v>1</v>
      </c>
      <c r="AK1822">
        <v>0.84682386940708498</v>
      </c>
      <c r="AL1822">
        <v>1.2919776608517472E-2</v>
      </c>
      <c r="AM1822">
        <v>1</v>
      </c>
      <c r="AN1822">
        <v>0.45772236685227274</v>
      </c>
      <c r="AO1822">
        <v>0.13351833197812085</v>
      </c>
      <c r="AP1822">
        <v>1</v>
      </c>
      <c r="AQ1822">
        <v>1</v>
      </c>
      <c r="AR1822">
        <v>0.78660812890842446</v>
      </c>
      <c r="AS1822">
        <v>1.2919776608517472E-2</v>
      </c>
      <c r="AT1822">
        <v>0.71189977953623906</v>
      </c>
      <c r="AU1822">
        <v>0</v>
      </c>
    </row>
    <row r="1823" spans="18:47" x14ac:dyDescent="0.25">
      <c r="R1823" s="1"/>
      <c r="AF1823">
        <v>1813</v>
      </c>
      <c r="AG1823">
        <v>1</v>
      </c>
      <c r="AH1823">
        <v>1</v>
      </c>
      <c r="AI1823">
        <v>1</v>
      </c>
      <c r="AJ1823">
        <v>1</v>
      </c>
      <c r="AK1823">
        <v>1</v>
      </c>
      <c r="AL1823">
        <v>1</v>
      </c>
      <c r="AM1823">
        <v>1</v>
      </c>
      <c r="AN1823">
        <v>0.86049183540683682</v>
      </c>
      <c r="AO1823">
        <v>1</v>
      </c>
      <c r="AP1823">
        <v>0.50578455611239115</v>
      </c>
      <c r="AQ1823">
        <v>0.35328424541609516</v>
      </c>
      <c r="AR1823">
        <v>1</v>
      </c>
      <c r="AS1823">
        <v>0.35328424541609516</v>
      </c>
      <c r="AT1823">
        <v>0.89302217945090112</v>
      </c>
      <c r="AU1823">
        <v>0</v>
      </c>
    </row>
    <row r="1824" spans="18:47" x14ac:dyDescent="0.25">
      <c r="R1824" s="1"/>
      <c r="AF1824">
        <v>1814</v>
      </c>
      <c r="AG1824">
        <v>0.5229387842747758</v>
      </c>
      <c r="AH1824">
        <v>0.24864468594257363</v>
      </c>
      <c r="AI1824">
        <v>1</v>
      </c>
      <c r="AJ1824">
        <v>1</v>
      </c>
      <c r="AK1824">
        <v>0.59503381364512253</v>
      </c>
      <c r="AL1824">
        <v>0</v>
      </c>
      <c r="AM1824">
        <v>0.82772948761374854</v>
      </c>
      <c r="AN1824">
        <v>0.24835955996311368</v>
      </c>
      <c r="AO1824">
        <v>0</v>
      </c>
      <c r="AP1824">
        <v>0.30671283902671759</v>
      </c>
      <c r="AQ1824">
        <v>1</v>
      </c>
      <c r="AR1824">
        <v>1</v>
      </c>
      <c r="AS1824">
        <v>0</v>
      </c>
      <c r="AT1824">
        <v>0.56571523349758868</v>
      </c>
      <c r="AU1824">
        <v>2</v>
      </c>
    </row>
    <row r="1825" spans="18:47" x14ac:dyDescent="0.25">
      <c r="R1825" s="1"/>
      <c r="AF1825">
        <v>1815</v>
      </c>
      <c r="AG1825">
        <v>0.90489910470580892</v>
      </c>
      <c r="AH1825">
        <v>1</v>
      </c>
      <c r="AI1825">
        <v>0.77305263476098907</v>
      </c>
      <c r="AJ1825">
        <v>1</v>
      </c>
      <c r="AK1825">
        <v>1</v>
      </c>
      <c r="AL1825">
        <v>0.37484175984330553</v>
      </c>
      <c r="AM1825">
        <v>0.24884345351024567</v>
      </c>
      <c r="AN1825">
        <v>1</v>
      </c>
      <c r="AO1825">
        <v>1</v>
      </c>
      <c r="AP1825">
        <v>0.93389598592564715</v>
      </c>
      <c r="AQ1825">
        <v>3.1114954308335049E-2</v>
      </c>
      <c r="AR1825">
        <v>1</v>
      </c>
      <c r="AS1825">
        <v>3.1114954308335049E-2</v>
      </c>
      <c r="AT1825">
        <v>0.77221952868639077</v>
      </c>
      <c r="AU1825">
        <v>0</v>
      </c>
    </row>
    <row r="1826" spans="18:47" x14ac:dyDescent="0.25">
      <c r="R1826" s="1"/>
      <c r="AF1826">
        <v>1816</v>
      </c>
      <c r="AG1826">
        <v>1</v>
      </c>
      <c r="AH1826">
        <v>0.40705466000196922</v>
      </c>
      <c r="AI1826">
        <v>0.96190763269635593</v>
      </c>
      <c r="AJ1826">
        <v>0</v>
      </c>
      <c r="AK1826">
        <v>0.90233465903785992</v>
      </c>
      <c r="AL1826">
        <v>1</v>
      </c>
      <c r="AM1826">
        <v>1</v>
      </c>
      <c r="AN1826">
        <v>1</v>
      </c>
      <c r="AO1826">
        <v>1</v>
      </c>
      <c r="AP1826">
        <v>1</v>
      </c>
      <c r="AQ1826">
        <v>1</v>
      </c>
      <c r="AR1826">
        <v>1</v>
      </c>
      <c r="AS1826">
        <v>0</v>
      </c>
      <c r="AT1826">
        <v>0.86079189458579675</v>
      </c>
      <c r="AU1826">
        <v>1</v>
      </c>
    </row>
    <row r="1827" spans="18:47" x14ac:dyDescent="0.25">
      <c r="R1827" s="1"/>
      <c r="AF1827">
        <v>1817</v>
      </c>
      <c r="AG1827">
        <v>6.2709104292979087E-2</v>
      </c>
      <c r="AH1827">
        <v>0.47531787394473213</v>
      </c>
      <c r="AI1827">
        <v>1</v>
      </c>
      <c r="AJ1827">
        <v>1</v>
      </c>
      <c r="AK1827">
        <v>1</v>
      </c>
      <c r="AL1827">
        <v>1</v>
      </c>
      <c r="AM1827">
        <v>1</v>
      </c>
      <c r="AN1827">
        <v>1</v>
      </c>
      <c r="AO1827">
        <v>1</v>
      </c>
      <c r="AP1827">
        <v>1</v>
      </c>
      <c r="AQ1827">
        <v>1</v>
      </c>
      <c r="AR1827">
        <v>0.7150044857788147</v>
      </c>
      <c r="AS1827">
        <v>6.2709104292979087E-2</v>
      </c>
      <c r="AT1827">
        <v>0.8559397856511729</v>
      </c>
      <c r="AU1827">
        <v>0</v>
      </c>
    </row>
    <row r="1828" spans="18:47" x14ac:dyDescent="0.25">
      <c r="R1828" s="1"/>
      <c r="AF1828">
        <v>1818</v>
      </c>
      <c r="AG1828">
        <v>1</v>
      </c>
      <c r="AH1828">
        <v>1</v>
      </c>
      <c r="AI1828">
        <v>1</v>
      </c>
      <c r="AJ1828">
        <v>0.28945191862536984</v>
      </c>
      <c r="AK1828">
        <v>0</v>
      </c>
      <c r="AL1828">
        <v>0.42344042647115809</v>
      </c>
      <c r="AM1828">
        <v>0.92423591986434694</v>
      </c>
      <c r="AN1828">
        <v>1</v>
      </c>
      <c r="AO1828">
        <v>1</v>
      </c>
      <c r="AP1828">
        <v>1</v>
      </c>
      <c r="AQ1828">
        <v>1</v>
      </c>
      <c r="AR1828">
        <v>0.3278711826433503</v>
      </c>
      <c r="AS1828">
        <v>0</v>
      </c>
      <c r="AT1828">
        <v>0.74575915213872457</v>
      </c>
      <c r="AU1828">
        <v>1</v>
      </c>
    </row>
    <row r="1829" spans="18:47" x14ac:dyDescent="0.25">
      <c r="R1829" s="1"/>
      <c r="AF1829">
        <v>1819</v>
      </c>
      <c r="AG1829">
        <v>1</v>
      </c>
      <c r="AH1829">
        <v>1</v>
      </c>
      <c r="AI1829">
        <v>1</v>
      </c>
      <c r="AJ1829">
        <v>1</v>
      </c>
      <c r="AK1829">
        <v>1</v>
      </c>
      <c r="AL1829">
        <v>1</v>
      </c>
      <c r="AM1829">
        <v>1</v>
      </c>
      <c r="AN1829">
        <v>1</v>
      </c>
      <c r="AO1829">
        <v>1</v>
      </c>
      <c r="AP1829">
        <v>0.98305363501206178</v>
      </c>
      <c r="AQ1829">
        <v>0</v>
      </c>
      <c r="AR1829">
        <v>0</v>
      </c>
      <c r="AS1829">
        <v>0</v>
      </c>
      <c r="AT1829">
        <v>0.83143743201472309</v>
      </c>
      <c r="AU1829">
        <v>2</v>
      </c>
    </row>
    <row r="1830" spans="18:47" x14ac:dyDescent="0.25">
      <c r="R1830" s="1"/>
      <c r="AF1830">
        <v>1820</v>
      </c>
      <c r="AG1830">
        <v>1</v>
      </c>
      <c r="AH1830">
        <v>0.59309147228304937</v>
      </c>
      <c r="AI1830">
        <v>1</v>
      </c>
      <c r="AJ1830">
        <v>1</v>
      </c>
      <c r="AK1830">
        <v>0.91884542111543965</v>
      </c>
      <c r="AL1830">
        <v>2.3284172366402345E-2</v>
      </c>
      <c r="AM1830">
        <v>1</v>
      </c>
      <c r="AN1830">
        <v>1</v>
      </c>
      <c r="AO1830">
        <v>1</v>
      </c>
      <c r="AP1830">
        <v>1</v>
      </c>
      <c r="AQ1830">
        <v>1</v>
      </c>
      <c r="AR1830">
        <v>1</v>
      </c>
      <c r="AS1830">
        <v>2.3284172366402345E-2</v>
      </c>
      <c r="AT1830">
        <v>0.88161450534108521</v>
      </c>
      <c r="AU1830">
        <v>0</v>
      </c>
    </row>
    <row r="1831" spans="18:47" x14ac:dyDescent="0.25">
      <c r="R1831" s="1"/>
      <c r="AF1831">
        <v>1821</v>
      </c>
      <c r="AG1831">
        <v>0</v>
      </c>
      <c r="AH1831">
        <v>0.46653747439397975</v>
      </c>
      <c r="AI1831">
        <v>1</v>
      </c>
      <c r="AJ1831">
        <v>0.97593011615875491</v>
      </c>
      <c r="AK1831">
        <v>0.81334124306487221</v>
      </c>
      <c r="AL1831">
        <v>0.65997744472964159</v>
      </c>
      <c r="AM1831">
        <v>1</v>
      </c>
      <c r="AN1831">
        <v>0.40877040314831725</v>
      </c>
      <c r="AO1831">
        <v>0.52215176708171684</v>
      </c>
      <c r="AP1831">
        <v>1</v>
      </c>
      <c r="AQ1831">
        <v>1</v>
      </c>
      <c r="AR1831">
        <v>1</v>
      </c>
      <c r="AS1831">
        <v>0</v>
      </c>
      <c r="AT1831">
        <v>0.7388775072732704</v>
      </c>
      <c r="AU1831">
        <v>1</v>
      </c>
    </row>
    <row r="1832" spans="18:47" x14ac:dyDescent="0.25">
      <c r="R1832" s="1"/>
      <c r="AF1832">
        <v>1822</v>
      </c>
      <c r="AG1832">
        <v>0.84609356536947744</v>
      </c>
      <c r="AH1832">
        <v>0.54446589487711861</v>
      </c>
      <c r="AI1832">
        <v>1</v>
      </c>
      <c r="AJ1832">
        <v>1</v>
      </c>
      <c r="AK1832">
        <v>1</v>
      </c>
      <c r="AL1832">
        <v>1</v>
      </c>
      <c r="AM1832">
        <v>0.75802062333945464</v>
      </c>
      <c r="AN1832">
        <v>0.14668695559122436</v>
      </c>
      <c r="AO1832">
        <v>1</v>
      </c>
      <c r="AP1832">
        <v>0.82401378597944952</v>
      </c>
      <c r="AQ1832">
        <v>1</v>
      </c>
      <c r="AR1832">
        <v>1</v>
      </c>
      <c r="AS1832">
        <v>0.14668695559122436</v>
      </c>
      <c r="AT1832">
        <v>0.84401180245267704</v>
      </c>
      <c r="AU1832">
        <v>0</v>
      </c>
    </row>
    <row r="1833" spans="18:47" x14ac:dyDescent="0.25">
      <c r="R1833" s="1"/>
      <c r="AF1833">
        <v>1823</v>
      </c>
      <c r="AG1833">
        <v>0.87139475160473656</v>
      </c>
      <c r="AH1833">
        <v>0.66689285851160618</v>
      </c>
      <c r="AI1833">
        <v>1</v>
      </c>
      <c r="AJ1833">
        <v>0.39358926552789247</v>
      </c>
      <c r="AK1833">
        <v>0.70876105289343905</v>
      </c>
      <c r="AL1833">
        <v>1</v>
      </c>
      <c r="AM1833">
        <v>0.16552792512600484</v>
      </c>
      <c r="AN1833">
        <v>0.72292087114962467</v>
      </c>
      <c r="AO1833">
        <v>1</v>
      </c>
      <c r="AP1833">
        <v>1</v>
      </c>
      <c r="AQ1833">
        <v>0.50061074755212753</v>
      </c>
      <c r="AR1833">
        <v>0.55181297117181405</v>
      </c>
      <c r="AS1833">
        <v>0.16552792512600484</v>
      </c>
      <c r="AT1833">
        <v>0.71542998674257474</v>
      </c>
      <c r="AU1833">
        <v>0</v>
      </c>
    </row>
    <row r="1834" spans="18:47" x14ac:dyDescent="0.25">
      <c r="R1834" s="1"/>
      <c r="AF1834">
        <v>1824</v>
      </c>
      <c r="AG1834">
        <v>0.6584257786084744</v>
      </c>
      <c r="AH1834">
        <v>1</v>
      </c>
      <c r="AI1834">
        <v>1</v>
      </c>
      <c r="AJ1834">
        <v>1</v>
      </c>
      <c r="AK1834">
        <v>1</v>
      </c>
      <c r="AL1834">
        <v>0.18906902092833963</v>
      </c>
      <c r="AM1834">
        <v>1</v>
      </c>
      <c r="AN1834">
        <v>0.36702732382071834</v>
      </c>
      <c r="AO1834">
        <v>1</v>
      </c>
      <c r="AP1834">
        <v>0.69505278284416439</v>
      </c>
      <c r="AQ1834">
        <v>5.1277302231270978E-2</v>
      </c>
      <c r="AR1834">
        <v>1</v>
      </c>
      <c r="AS1834">
        <v>5.1277302231270978E-2</v>
      </c>
      <c r="AT1834">
        <v>0.74670156750208871</v>
      </c>
      <c r="AU1834">
        <v>0</v>
      </c>
    </row>
    <row r="1835" spans="18:47" x14ac:dyDescent="0.25">
      <c r="R1835" s="1"/>
      <c r="AF1835">
        <v>1825</v>
      </c>
      <c r="AG1835">
        <v>0.64584622604888864</v>
      </c>
      <c r="AH1835">
        <v>0.48626859614237866</v>
      </c>
      <c r="AI1835">
        <v>1</v>
      </c>
      <c r="AJ1835">
        <v>1</v>
      </c>
      <c r="AK1835">
        <v>1</v>
      </c>
      <c r="AL1835">
        <v>1</v>
      </c>
      <c r="AM1835">
        <v>1</v>
      </c>
      <c r="AN1835">
        <v>1</v>
      </c>
      <c r="AO1835">
        <v>1</v>
      </c>
      <c r="AP1835">
        <v>1</v>
      </c>
      <c r="AQ1835">
        <v>0.62246469114834324</v>
      </c>
      <c r="AR1835">
        <v>0.7947770110622514</v>
      </c>
      <c r="AS1835">
        <v>0.48626859614237866</v>
      </c>
      <c r="AT1835">
        <v>0.88205145692296505</v>
      </c>
      <c r="AU1835">
        <v>0</v>
      </c>
    </row>
    <row r="1836" spans="18:47" x14ac:dyDescent="0.25">
      <c r="R1836" s="1"/>
      <c r="AF1836">
        <v>1826</v>
      </c>
      <c r="AG1836">
        <v>1</v>
      </c>
      <c r="AH1836">
        <v>0.7990152020177318</v>
      </c>
      <c r="AI1836">
        <v>1</v>
      </c>
      <c r="AJ1836">
        <v>0.69618541179831184</v>
      </c>
      <c r="AK1836">
        <v>0.77277903473112664</v>
      </c>
      <c r="AL1836">
        <v>1</v>
      </c>
      <c r="AM1836">
        <v>1</v>
      </c>
      <c r="AN1836">
        <v>1</v>
      </c>
      <c r="AO1836">
        <v>0.65545156532025428</v>
      </c>
      <c r="AP1836">
        <v>0</v>
      </c>
      <c r="AQ1836">
        <v>0.75296666052551398</v>
      </c>
      <c r="AR1836">
        <v>1</v>
      </c>
      <c r="AS1836">
        <v>0</v>
      </c>
      <c r="AT1836">
        <v>0.80675804071913371</v>
      </c>
      <c r="AU1836">
        <v>1</v>
      </c>
    </row>
    <row r="1837" spans="18:47" x14ac:dyDescent="0.25">
      <c r="R1837" s="1"/>
      <c r="AF1837">
        <v>1827</v>
      </c>
      <c r="AG1837">
        <v>1</v>
      </c>
      <c r="AH1837">
        <v>1</v>
      </c>
      <c r="AI1837">
        <v>1</v>
      </c>
      <c r="AJ1837">
        <v>0.77820964222725408</v>
      </c>
      <c r="AK1837">
        <v>0</v>
      </c>
      <c r="AL1837">
        <v>0.34788077314296972</v>
      </c>
      <c r="AM1837">
        <v>0.44099873363419678</v>
      </c>
      <c r="AN1837">
        <v>0.65103895143387958</v>
      </c>
      <c r="AO1837">
        <v>1</v>
      </c>
      <c r="AP1837">
        <v>1</v>
      </c>
      <c r="AQ1837">
        <v>0.89459625267554654</v>
      </c>
      <c r="AR1837">
        <v>0.36823457139173349</v>
      </c>
      <c r="AS1837">
        <v>0</v>
      </c>
      <c r="AT1837">
        <v>0.70380558901815671</v>
      </c>
      <c r="AU1837">
        <v>1</v>
      </c>
    </row>
    <row r="1838" spans="18:47" x14ac:dyDescent="0.25">
      <c r="R1838" s="1"/>
      <c r="AF1838">
        <v>1828</v>
      </c>
      <c r="AG1838">
        <v>0.32508909499794697</v>
      </c>
      <c r="AH1838">
        <v>0.75313048300553675</v>
      </c>
      <c r="AI1838">
        <v>1</v>
      </c>
      <c r="AJ1838">
        <v>1</v>
      </c>
      <c r="AK1838">
        <v>1</v>
      </c>
      <c r="AL1838">
        <v>1</v>
      </c>
      <c r="AM1838">
        <v>1</v>
      </c>
      <c r="AN1838">
        <v>0.40223906057414544</v>
      </c>
      <c r="AO1838">
        <v>0.31550364970680678</v>
      </c>
      <c r="AP1838">
        <v>0.12210172976248883</v>
      </c>
      <c r="AQ1838">
        <v>0.87395472347246439</v>
      </c>
      <c r="AR1838">
        <v>1</v>
      </c>
      <c r="AS1838">
        <v>0.12210172976248883</v>
      </c>
      <c r="AT1838">
        <v>0.73179104428741149</v>
      </c>
      <c r="AU1838">
        <v>0</v>
      </c>
    </row>
    <row r="1839" spans="18:47" x14ac:dyDescent="0.25">
      <c r="R1839" s="1"/>
      <c r="AF1839">
        <v>1829</v>
      </c>
      <c r="AG1839">
        <v>4.8106912413429875E-2</v>
      </c>
      <c r="AH1839">
        <v>0.94210338237358626</v>
      </c>
      <c r="AI1839">
        <v>1</v>
      </c>
      <c r="AJ1839">
        <v>1</v>
      </c>
      <c r="AK1839">
        <v>0.92204751019627085</v>
      </c>
      <c r="AL1839">
        <v>0.8131367938597881</v>
      </c>
      <c r="AM1839">
        <v>1</v>
      </c>
      <c r="AN1839">
        <v>1</v>
      </c>
      <c r="AO1839">
        <v>1</v>
      </c>
      <c r="AP1839">
        <v>1</v>
      </c>
      <c r="AQ1839">
        <v>1</v>
      </c>
      <c r="AR1839">
        <v>1</v>
      </c>
      <c r="AS1839">
        <v>4.8106912413429875E-2</v>
      </c>
      <c r="AT1839">
        <v>0.89273365924151993</v>
      </c>
      <c r="AU1839">
        <v>0</v>
      </c>
    </row>
    <row r="1840" spans="18:47" x14ac:dyDescent="0.25">
      <c r="R1840" s="1"/>
      <c r="AF1840">
        <v>1830</v>
      </c>
      <c r="AG1840">
        <v>1</v>
      </c>
      <c r="AH1840">
        <v>1</v>
      </c>
      <c r="AI1840">
        <v>1</v>
      </c>
      <c r="AJ1840">
        <v>1</v>
      </c>
      <c r="AK1840">
        <v>1</v>
      </c>
      <c r="AL1840">
        <v>1</v>
      </c>
      <c r="AM1840">
        <v>1</v>
      </c>
      <c r="AN1840">
        <v>1</v>
      </c>
      <c r="AO1840">
        <v>1</v>
      </c>
      <c r="AP1840">
        <v>1</v>
      </c>
      <c r="AQ1840">
        <v>1</v>
      </c>
      <c r="AR1840">
        <v>1</v>
      </c>
      <c r="AS1840">
        <v>1</v>
      </c>
      <c r="AT1840">
        <v>1</v>
      </c>
      <c r="AU1840">
        <v>0</v>
      </c>
    </row>
    <row r="1841" spans="18:47" x14ac:dyDescent="0.25">
      <c r="R1841" s="1"/>
      <c r="AF1841">
        <v>1831</v>
      </c>
      <c r="AG1841">
        <v>1</v>
      </c>
      <c r="AH1841">
        <v>1</v>
      </c>
      <c r="AI1841">
        <v>1</v>
      </c>
      <c r="AJ1841">
        <v>0.68196214437751523</v>
      </c>
      <c r="AK1841">
        <v>1</v>
      </c>
      <c r="AL1841">
        <v>1</v>
      </c>
      <c r="AM1841">
        <v>1</v>
      </c>
      <c r="AN1841">
        <v>1</v>
      </c>
      <c r="AO1841">
        <v>0.38480500095780978</v>
      </c>
      <c r="AP1841">
        <v>0.22175007018884044</v>
      </c>
      <c r="AQ1841">
        <v>1</v>
      </c>
      <c r="AR1841">
        <v>0.62449012165645046</v>
      </c>
      <c r="AS1841">
        <v>0.22175007018884044</v>
      </c>
      <c r="AT1841">
        <v>0.82530537070483223</v>
      </c>
      <c r="AU1841">
        <v>0</v>
      </c>
    </row>
    <row r="1842" spans="18:47" x14ac:dyDescent="0.25">
      <c r="R1842" s="1"/>
      <c r="AF1842">
        <v>1832</v>
      </c>
      <c r="AG1842">
        <v>1</v>
      </c>
      <c r="AH1842">
        <v>1</v>
      </c>
      <c r="AI1842">
        <v>1</v>
      </c>
      <c r="AJ1842">
        <v>1</v>
      </c>
      <c r="AK1842">
        <v>1</v>
      </c>
      <c r="AL1842">
        <v>1</v>
      </c>
      <c r="AM1842">
        <v>1</v>
      </c>
      <c r="AN1842">
        <v>1</v>
      </c>
      <c r="AO1842">
        <v>1</v>
      </c>
      <c r="AP1842">
        <v>0.98250467901450445</v>
      </c>
      <c r="AQ1842">
        <v>0.66514770629073605</v>
      </c>
      <c r="AR1842">
        <v>1</v>
      </c>
      <c r="AS1842">
        <v>0.66514770629073605</v>
      </c>
      <c r="AT1842">
        <v>0.9709919896936211</v>
      </c>
      <c r="AU1842">
        <v>0</v>
      </c>
    </row>
    <row r="1843" spans="18:47" x14ac:dyDescent="0.25">
      <c r="R1843" s="1"/>
      <c r="AF1843">
        <v>1833</v>
      </c>
      <c r="AG1843">
        <v>1</v>
      </c>
      <c r="AH1843">
        <v>1</v>
      </c>
      <c r="AI1843">
        <v>0.24798340171846869</v>
      </c>
      <c r="AJ1843">
        <v>0.46123164568149755</v>
      </c>
      <c r="AK1843">
        <v>1</v>
      </c>
      <c r="AL1843">
        <v>1</v>
      </c>
      <c r="AM1843">
        <v>0.7870902605615312</v>
      </c>
      <c r="AN1843">
        <v>0.39084483600773606</v>
      </c>
      <c r="AO1843">
        <v>1</v>
      </c>
      <c r="AP1843">
        <v>1</v>
      </c>
      <c r="AQ1843">
        <v>1</v>
      </c>
      <c r="AR1843">
        <v>1</v>
      </c>
      <c r="AS1843">
        <v>0.24798340171846869</v>
      </c>
      <c r="AT1843">
        <v>0.82202855566401301</v>
      </c>
      <c r="AU1843">
        <v>0</v>
      </c>
    </row>
    <row r="1844" spans="18:47" x14ac:dyDescent="0.25">
      <c r="R1844" s="1"/>
      <c r="AF1844">
        <v>1834</v>
      </c>
      <c r="AG1844">
        <v>0.36817344203060903</v>
      </c>
      <c r="AH1844">
        <v>0.17130192039361905</v>
      </c>
      <c r="AI1844">
        <v>0.37305663625715346</v>
      </c>
      <c r="AJ1844">
        <v>1</v>
      </c>
      <c r="AK1844">
        <v>1</v>
      </c>
      <c r="AL1844">
        <v>1</v>
      </c>
      <c r="AM1844">
        <v>1</v>
      </c>
      <c r="AN1844">
        <v>1</v>
      </c>
      <c r="AO1844">
        <v>1</v>
      </c>
      <c r="AP1844">
        <v>1</v>
      </c>
      <c r="AQ1844">
        <v>1</v>
      </c>
      <c r="AR1844">
        <v>0.7563086995911773</v>
      </c>
      <c r="AS1844">
        <v>0.17130192039361905</v>
      </c>
      <c r="AT1844">
        <v>0.80882234489114646</v>
      </c>
      <c r="AU1844">
        <v>0</v>
      </c>
    </row>
    <row r="1845" spans="18:47" x14ac:dyDescent="0.25">
      <c r="R1845" s="1"/>
      <c r="AF1845">
        <v>1835</v>
      </c>
      <c r="AG1845">
        <v>1</v>
      </c>
      <c r="AH1845">
        <v>1</v>
      </c>
      <c r="AI1845">
        <v>1</v>
      </c>
      <c r="AJ1845">
        <v>0.17271865926547131</v>
      </c>
      <c r="AK1845">
        <v>0.23008828644284926</v>
      </c>
      <c r="AL1845">
        <v>1</v>
      </c>
      <c r="AM1845">
        <v>0.35486546632455429</v>
      </c>
      <c r="AN1845">
        <v>0.74491135095388838</v>
      </c>
      <c r="AO1845">
        <v>1</v>
      </c>
      <c r="AP1845">
        <v>1</v>
      </c>
      <c r="AQ1845">
        <v>1</v>
      </c>
      <c r="AR1845">
        <v>0.91765640244439939</v>
      </c>
      <c r="AS1845">
        <v>0.17271865926547131</v>
      </c>
      <c r="AT1845">
        <v>0.78316363416191936</v>
      </c>
      <c r="AU1845">
        <v>0</v>
      </c>
    </row>
    <row r="1846" spans="18:47" x14ac:dyDescent="0.25">
      <c r="R1846" s="1"/>
      <c r="AF1846">
        <v>1836</v>
      </c>
      <c r="AG1846">
        <v>0.35042750811149864</v>
      </c>
      <c r="AH1846">
        <v>1</v>
      </c>
      <c r="AI1846">
        <v>1</v>
      </c>
      <c r="AJ1846">
        <v>1</v>
      </c>
      <c r="AK1846">
        <v>1</v>
      </c>
      <c r="AL1846">
        <v>1</v>
      </c>
      <c r="AM1846">
        <v>1</v>
      </c>
      <c r="AN1846">
        <v>1</v>
      </c>
      <c r="AO1846">
        <v>1</v>
      </c>
      <c r="AP1846">
        <v>1</v>
      </c>
      <c r="AQ1846">
        <v>1</v>
      </c>
      <c r="AR1846">
        <v>1</v>
      </c>
      <c r="AS1846">
        <v>0.35042750811149864</v>
      </c>
      <c r="AT1846">
        <v>0.94483082945604513</v>
      </c>
      <c r="AU1846">
        <v>0</v>
      </c>
    </row>
    <row r="1847" spans="18:47" x14ac:dyDescent="0.25">
      <c r="R1847" s="1"/>
      <c r="AF1847">
        <v>1837</v>
      </c>
      <c r="AG1847">
        <v>0.81544170572634622</v>
      </c>
      <c r="AH1847">
        <v>1</v>
      </c>
      <c r="AI1847">
        <v>1</v>
      </c>
      <c r="AJ1847">
        <v>1</v>
      </c>
      <c r="AK1847">
        <v>1</v>
      </c>
      <c r="AL1847">
        <v>1</v>
      </c>
      <c r="AM1847">
        <v>1</v>
      </c>
      <c r="AN1847">
        <v>1</v>
      </c>
      <c r="AO1847">
        <v>1</v>
      </c>
      <c r="AP1847">
        <v>0.49875101530004384</v>
      </c>
      <c r="AQ1847">
        <v>0</v>
      </c>
      <c r="AR1847">
        <v>0.34611741924234063</v>
      </c>
      <c r="AS1847">
        <v>0</v>
      </c>
      <c r="AT1847">
        <v>0.80402634068035794</v>
      </c>
      <c r="AU1847">
        <v>1</v>
      </c>
    </row>
    <row r="1848" spans="18:47" x14ac:dyDescent="0.25">
      <c r="R1848" s="1"/>
      <c r="AF1848">
        <v>1838</v>
      </c>
      <c r="AG1848">
        <v>1</v>
      </c>
      <c r="AH1848">
        <v>1</v>
      </c>
      <c r="AI1848">
        <v>1</v>
      </c>
      <c r="AJ1848">
        <v>0.591361125374533</v>
      </c>
      <c r="AK1848">
        <v>0.77148832204740403</v>
      </c>
      <c r="AL1848">
        <v>1</v>
      </c>
      <c r="AM1848">
        <v>0.52417615720591015</v>
      </c>
      <c r="AN1848">
        <v>0</v>
      </c>
      <c r="AO1848">
        <v>0.33027721290636691</v>
      </c>
      <c r="AP1848">
        <v>0.58037092463177209</v>
      </c>
      <c r="AQ1848">
        <v>0.60407641048077498</v>
      </c>
      <c r="AR1848">
        <v>1</v>
      </c>
      <c r="AS1848">
        <v>0</v>
      </c>
      <c r="AT1848">
        <v>0.69843435611859706</v>
      </c>
      <c r="AU1848">
        <v>1</v>
      </c>
    </row>
    <row r="1849" spans="18:47" x14ac:dyDescent="0.25">
      <c r="R1849" s="1"/>
      <c r="AF1849">
        <v>1839</v>
      </c>
      <c r="AG1849">
        <v>1</v>
      </c>
      <c r="AH1849">
        <v>1</v>
      </c>
      <c r="AI1849">
        <v>0.36674712559972483</v>
      </c>
      <c r="AJ1849">
        <v>1</v>
      </c>
      <c r="AK1849">
        <v>1</v>
      </c>
      <c r="AL1849">
        <v>0.61018320767616385</v>
      </c>
      <c r="AM1849">
        <v>0</v>
      </c>
      <c r="AN1849">
        <v>0.56888601730879018</v>
      </c>
      <c r="AO1849">
        <v>0.11890781179487628</v>
      </c>
      <c r="AP1849">
        <v>1</v>
      </c>
      <c r="AQ1849">
        <v>1</v>
      </c>
      <c r="AR1849">
        <v>0.84785868928649444</v>
      </c>
      <c r="AS1849">
        <v>0</v>
      </c>
      <c r="AT1849">
        <v>0.70729034899226439</v>
      </c>
      <c r="AU1849">
        <v>1</v>
      </c>
    </row>
    <row r="1850" spans="18:47" x14ac:dyDescent="0.25">
      <c r="R1850" s="1"/>
      <c r="AF1850">
        <v>1840</v>
      </c>
      <c r="AG1850">
        <v>1</v>
      </c>
      <c r="AH1850">
        <v>1</v>
      </c>
      <c r="AI1850">
        <v>0.83129356310946023</v>
      </c>
      <c r="AJ1850">
        <v>0.92724375375595025</v>
      </c>
      <c r="AK1850">
        <v>0.2075305700664983</v>
      </c>
      <c r="AL1850">
        <v>0.39284777624998241</v>
      </c>
      <c r="AM1850">
        <v>1</v>
      </c>
      <c r="AN1850">
        <v>1</v>
      </c>
      <c r="AO1850">
        <v>1</v>
      </c>
      <c r="AP1850">
        <v>1</v>
      </c>
      <c r="AQ1850">
        <v>1</v>
      </c>
      <c r="AR1850">
        <v>1</v>
      </c>
      <c r="AS1850">
        <v>0.2075305700664983</v>
      </c>
      <c r="AT1850">
        <v>0.86248299733871969</v>
      </c>
      <c r="AU1850">
        <v>0</v>
      </c>
    </row>
    <row r="1851" spans="18:47" x14ac:dyDescent="0.25">
      <c r="R1851" s="1"/>
      <c r="AF1851">
        <v>1841</v>
      </c>
      <c r="AG1851">
        <v>1</v>
      </c>
      <c r="AH1851">
        <v>9.3093292312914855E-2</v>
      </c>
      <c r="AI1851">
        <v>0</v>
      </c>
      <c r="AJ1851">
        <v>0.68978371545963457</v>
      </c>
      <c r="AK1851">
        <v>0.84438806945986622</v>
      </c>
      <c r="AL1851">
        <v>1</v>
      </c>
      <c r="AM1851">
        <v>0.85300551016036719</v>
      </c>
      <c r="AN1851">
        <v>1</v>
      </c>
      <c r="AO1851">
        <v>1</v>
      </c>
      <c r="AP1851">
        <v>1</v>
      </c>
      <c r="AQ1851">
        <v>0.28805113536946009</v>
      </c>
      <c r="AR1851">
        <v>0.88165550039763818</v>
      </c>
      <c r="AS1851">
        <v>0</v>
      </c>
      <c r="AT1851">
        <v>0.72573199778133823</v>
      </c>
      <c r="AU1851">
        <v>1</v>
      </c>
    </row>
    <row r="1852" spans="18:47" x14ac:dyDescent="0.25">
      <c r="R1852" s="1"/>
      <c r="AF1852">
        <v>1842</v>
      </c>
      <c r="AG1852">
        <v>0.78950991497221101</v>
      </c>
      <c r="AH1852">
        <v>0.42629424934446952</v>
      </c>
      <c r="AI1852">
        <v>1</v>
      </c>
      <c r="AJ1852">
        <v>0.2545929055023104</v>
      </c>
      <c r="AK1852">
        <v>0.85275871748378829</v>
      </c>
      <c r="AL1852">
        <v>0.62188452580812736</v>
      </c>
      <c r="AM1852">
        <v>0.28932584244044379</v>
      </c>
      <c r="AN1852">
        <v>3.9419772238620827E-3</v>
      </c>
      <c r="AO1852">
        <v>0</v>
      </c>
      <c r="AP1852">
        <v>0.47321907098681082</v>
      </c>
      <c r="AQ1852">
        <v>1</v>
      </c>
      <c r="AR1852">
        <v>0.14540817158370872</v>
      </c>
      <c r="AS1852">
        <v>0</v>
      </c>
      <c r="AT1852">
        <v>0.48879352453801056</v>
      </c>
      <c r="AU1852">
        <v>1</v>
      </c>
    </row>
    <row r="1853" spans="18:47" x14ac:dyDescent="0.25">
      <c r="R1853" s="1"/>
      <c r="AF1853">
        <v>1843</v>
      </c>
      <c r="AG1853">
        <v>0</v>
      </c>
      <c r="AH1853">
        <v>0.58975239176496486</v>
      </c>
      <c r="AI1853">
        <v>1</v>
      </c>
      <c r="AJ1853">
        <v>0.50298106049885971</v>
      </c>
      <c r="AK1853">
        <v>0.51570979582620857</v>
      </c>
      <c r="AL1853">
        <v>1</v>
      </c>
      <c r="AM1853">
        <v>0.91232003205063406</v>
      </c>
      <c r="AN1853">
        <v>0.65077498735016914</v>
      </c>
      <c r="AO1853">
        <v>1</v>
      </c>
      <c r="AP1853">
        <v>1</v>
      </c>
      <c r="AQ1853">
        <v>1</v>
      </c>
      <c r="AR1853">
        <v>0.7480479170748543</v>
      </c>
      <c r="AS1853">
        <v>0</v>
      </c>
      <c r="AT1853">
        <v>0.74310940681025384</v>
      </c>
      <c r="AU1853">
        <v>1</v>
      </c>
    </row>
    <row r="1854" spans="18:47" x14ac:dyDescent="0.25">
      <c r="R1854" s="1"/>
      <c r="AF1854">
        <v>1844</v>
      </c>
      <c r="AG1854">
        <v>1</v>
      </c>
      <c r="AH1854">
        <v>1</v>
      </c>
      <c r="AI1854">
        <v>0.61042165186471165</v>
      </c>
      <c r="AJ1854">
        <v>1</v>
      </c>
      <c r="AK1854">
        <v>0.93219781396797885</v>
      </c>
      <c r="AL1854">
        <v>1</v>
      </c>
      <c r="AM1854">
        <v>1</v>
      </c>
      <c r="AN1854">
        <v>0.54227080745500467</v>
      </c>
      <c r="AO1854">
        <v>1</v>
      </c>
      <c r="AP1854">
        <v>1</v>
      </c>
      <c r="AQ1854">
        <v>1</v>
      </c>
      <c r="AR1854">
        <v>1</v>
      </c>
      <c r="AS1854">
        <v>0.54227080745500467</v>
      </c>
      <c r="AT1854">
        <v>0.92227835197785901</v>
      </c>
      <c r="AU1854">
        <v>0</v>
      </c>
    </row>
    <row r="1855" spans="18:47" x14ac:dyDescent="0.25">
      <c r="R1855" s="1"/>
      <c r="AF1855">
        <v>1845</v>
      </c>
      <c r="AG1855">
        <v>1</v>
      </c>
      <c r="AH1855">
        <v>1</v>
      </c>
      <c r="AI1855">
        <v>0.83751955490550889</v>
      </c>
      <c r="AJ1855">
        <v>1</v>
      </c>
      <c r="AK1855">
        <v>1</v>
      </c>
      <c r="AL1855">
        <v>1</v>
      </c>
      <c r="AM1855">
        <v>1</v>
      </c>
      <c r="AN1855">
        <v>1</v>
      </c>
      <c r="AO1855">
        <v>0.96174430849326498</v>
      </c>
      <c r="AP1855">
        <v>1</v>
      </c>
      <c r="AQ1855">
        <v>1</v>
      </c>
      <c r="AR1855">
        <v>1</v>
      </c>
      <c r="AS1855">
        <v>0.83751955490550889</v>
      </c>
      <c r="AT1855">
        <v>0.983055987553065</v>
      </c>
      <c r="AU1855">
        <v>0</v>
      </c>
    </row>
    <row r="1856" spans="18:47" x14ac:dyDescent="0.25">
      <c r="R1856" s="1"/>
      <c r="AF1856">
        <v>1846</v>
      </c>
      <c r="AG1856">
        <v>1</v>
      </c>
      <c r="AH1856">
        <v>1</v>
      </c>
      <c r="AI1856">
        <v>0.94913714058695342</v>
      </c>
      <c r="AJ1856">
        <v>0.67155864128750786</v>
      </c>
      <c r="AK1856">
        <v>1</v>
      </c>
      <c r="AL1856">
        <v>1</v>
      </c>
      <c r="AM1856">
        <v>1</v>
      </c>
      <c r="AN1856">
        <v>0.76511567614356712</v>
      </c>
      <c r="AO1856">
        <v>0</v>
      </c>
      <c r="AP1856">
        <v>0.70064223248975332</v>
      </c>
      <c r="AQ1856">
        <v>1</v>
      </c>
      <c r="AR1856">
        <v>1</v>
      </c>
      <c r="AS1856">
        <v>0</v>
      </c>
      <c r="AT1856">
        <v>0.84111919387521572</v>
      </c>
      <c r="AU1856">
        <v>1</v>
      </c>
    </row>
    <row r="1857" spans="18:47" x14ac:dyDescent="0.25">
      <c r="R1857" s="1"/>
      <c r="AF1857">
        <v>1847</v>
      </c>
      <c r="AG1857">
        <v>0.69415059649796718</v>
      </c>
      <c r="AH1857">
        <v>0.31602029890590139</v>
      </c>
      <c r="AI1857">
        <v>0.90386966101997979</v>
      </c>
      <c r="AJ1857">
        <v>0.54183705340668287</v>
      </c>
      <c r="AK1857">
        <v>1</v>
      </c>
      <c r="AL1857">
        <v>0.24090165279339998</v>
      </c>
      <c r="AM1857">
        <v>7.7043308295082352E-2</v>
      </c>
      <c r="AN1857">
        <v>1</v>
      </c>
      <c r="AO1857">
        <v>1</v>
      </c>
      <c r="AP1857">
        <v>1</v>
      </c>
      <c r="AQ1857">
        <v>1</v>
      </c>
      <c r="AR1857">
        <v>1</v>
      </c>
      <c r="AS1857">
        <v>7.7043308295082352E-2</v>
      </c>
      <c r="AT1857">
        <v>0.73495260300156617</v>
      </c>
      <c r="AU1857">
        <v>0</v>
      </c>
    </row>
    <row r="1858" spans="18:47" x14ac:dyDescent="0.25">
      <c r="R1858" s="1"/>
      <c r="AF1858">
        <v>1848</v>
      </c>
      <c r="AG1858">
        <v>1</v>
      </c>
      <c r="AH1858">
        <v>1</v>
      </c>
      <c r="AI1858">
        <v>1</v>
      </c>
      <c r="AJ1858">
        <v>1</v>
      </c>
      <c r="AK1858">
        <v>1</v>
      </c>
      <c r="AL1858">
        <v>0.53867286450865015</v>
      </c>
      <c r="AM1858">
        <v>0.89987766225291832</v>
      </c>
      <c r="AN1858">
        <v>1</v>
      </c>
      <c r="AO1858">
        <v>1</v>
      </c>
      <c r="AP1858">
        <v>0.62155599147902851</v>
      </c>
      <c r="AQ1858">
        <v>1</v>
      </c>
      <c r="AR1858">
        <v>1</v>
      </c>
      <c r="AS1858">
        <v>0.53867286450865015</v>
      </c>
      <c r="AT1858">
        <v>0.92143734027657498</v>
      </c>
      <c r="AU1858">
        <v>0</v>
      </c>
    </row>
    <row r="1859" spans="18:47" x14ac:dyDescent="0.25">
      <c r="R1859" s="1"/>
      <c r="AF1859">
        <v>1849</v>
      </c>
      <c r="AG1859">
        <v>1</v>
      </c>
      <c r="AH1859">
        <v>1</v>
      </c>
      <c r="AI1859">
        <v>0.67563857665710758</v>
      </c>
      <c r="AJ1859">
        <v>0.19670128827007527</v>
      </c>
      <c r="AK1859">
        <v>1</v>
      </c>
      <c r="AL1859">
        <v>1</v>
      </c>
      <c r="AM1859">
        <v>0.14488286313069459</v>
      </c>
      <c r="AN1859">
        <v>0</v>
      </c>
      <c r="AO1859">
        <v>0.12917447667762946</v>
      </c>
      <c r="AP1859">
        <v>0.84087328551099594</v>
      </c>
      <c r="AQ1859">
        <v>0</v>
      </c>
      <c r="AR1859">
        <v>0.84637229178300799</v>
      </c>
      <c r="AS1859">
        <v>0</v>
      </c>
      <c r="AT1859">
        <v>0.56853986432319759</v>
      </c>
      <c r="AU1859">
        <v>2</v>
      </c>
    </row>
    <row r="1860" spans="18:47" x14ac:dyDescent="0.25">
      <c r="R1860" s="1"/>
      <c r="AF1860">
        <v>1850</v>
      </c>
      <c r="AG1860">
        <v>0.55085410755090114</v>
      </c>
      <c r="AH1860">
        <v>0.84447956844165417</v>
      </c>
      <c r="AI1860">
        <v>1</v>
      </c>
      <c r="AJ1860">
        <v>1</v>
      </c>
      <c r="AK1860">
        <v>0.23105191591809759</v>
      </c>
      <c r="AL1860">
        <v>0.28132050010705523</v>
      </c>
      <c r="AM1860">
        <v>1</v>
      </c>
      <c r="AN1860">
        <v>1</v>
      </c>
      <c r="AO1860">
        <v>1</v>
      </c>
      <c r="AP1860">
        <v>1</v>
      </c>
      <c r="AQ1860">
        <v>1</v>
      </c>
      <c r="AR1860">
        <v>1</v>
      </c>
      <c r="AS1860">
        <v>0.23105191591809759</v>
      </c>
      <c r="AT1860">
        <v>0.82554556067703266</v>
      </c>
      <c r="AU1860">
        <v>0</v>
      </c>
    </row>
    <row r="1861" spans="18:47" x14ac:dyDescent="0.25">
      <c r="R1861" s="1"/>
      <c r="AF1861">
        <v>1851</v>
      </c>
      <c r="AG1861">
        <v>1</v>
      </c>
      <c r="AH1861">
        <v>1</v>
      </c>
      <c r="AI1861">
        <v>0.48659436220858027</v>
      </c>
      <c r="AJ1861">
        <v>0.60442873282809162</v>
      </c>
      <c r="AK1861">
        <v>1</v>
      </c>
      <c r="AL1861">
        <v>1</v>
      </c>
      <c r="AM1861">
        <v>1</v>
      </c>
      <c r="AN1861">
        <v>1</v>
      </c>
      <c r="AO1861">
        <v>1</v>
      </c>
      <c r="AP1861">
        <v>1</v>
      </c>
      <c r="AQ1861">
        <v>1</v>
      </c>
      <c r="AR1861">
        <v>1</v>
      </c>
      <c r="AS1861">
        <v>0.48659436220858027</v>
      </c>
      <c r="AT1861">
        <v>0.9238829786665993</v>
      </c>
      <c r="AU1861">
        <v>0</v>
      </c>
    </row>
    <row r="1862" spans="18:47" x14ac:dyDescent="0.25">
      <c r="R1862" s="1"/>
      <c r="AF1862">
        <v>1852</v>
      </c>
      <c r="AG1862">
        <v>0.78487300256083181</v>
      </c>
      <c r="AH1862">
        <v>0</v>
      </c>
      <c r="AI1862">
        <v>0.27795803715426082</v>
      </c>
      <c r="AJ1862">
        <v>1</v>
      </c>
      <c r="AK1862">
        <v>1</v>
      </c>
      <c r="AL1862">
        <v>9.7565721850939244E-2</v>
      </c>
      <c r="AM1862">
        <v>0.77634694175128149</v>
      </c>
      <c r="AN1862">
        <v>1</v>
      </c>
      <c r="AO1862">
        <v>0.38262475650626582</v>
      </c>
      <c r="AP1862">
        <v>1</v>
      </c>
      <c r="AQ1862">
        <v>1</v>
      </c>
      <c r="AR1862">
        <v>1</v>
      </c>
      <c r="AS1862">
        <v>0</v>
      </c>
      <c r="AT1862">
        <v>0.699781456921024</v>
      </c>
      <c r="AU1862">
        <v>1</v>
      </c>
    </row>
    <row r="1863" spans="18:47" x14ac:dyDescent="0.25">
      <c r="R1863" s="1"/>
      <c r="AF1863">
        <v>1853</v>
      </c>
      <c r="AG1863">
        <v>1</v>
      </c>
      <c r="AH1863">
        <v>0.8025843290891187</v>
      </c>
      <c r="AI1863">
        <v>0</v>
      </c>
      <c r="AJ1863">
        <v>0</v>
      </c>
      <c r="AK1863">
        <v>0.59547206625223137</v>
      </c>
      <c r="AL1863">
        <v>1</v>
      </c>
      <c r="AM1863">
        <v>1</v>
      </c>
      <c r="AN1863">
        <v>0.61077972703576722</v>
      </c>
      <c r="AO1863">
        <v>0</v>
      </c>
      <c r="AP1863">
        <v>0.90579135356904683</v>
      </c>
      <c r="AQ1863">
        <v>1</v>
      </c>
      <c r="AR1863">
        <v>1</v>
      </c>
      <c r="AS1863">
        <v>0</v>
      </c>
      <c r="AT1863">
        <v>0.66012520210154446</v>
      </c>
      <c r="AU1863">
        <v>3</v>
      </c>
    </row>
    <row r="1864" spans="18:47" x14ac:dyDescent="0.25">
      <c r="R1864" s="1"/>
      <c r="AF1864">
        <v>1854</v>
      </c>
      <c r="AG1864">
        <v>1</v>
      </c>
      <c r="AH1864">
        <v>1</v>
      </c>
      <c r="AI1864">
        <v>2.6524576481484299E-3</v>
      </c>
      <c r="AJ1864">
        <v>0.73501263869644995</v>
      </c>
      <c r="AK1864">
        <v>1</v>
      </c>
      <c r="AL1864">
        <v>0.56058334490201867</v>
      </c>
      <c r="AM1864">
        <v>0.59491129021367783</v>
      </c>
      <c r="AN1864">
        <v>1</v>
      </c>
      <c r="AO1864">
        <v>1</v>
      </c>
      <c r="AP1864">
        <v>0.51735564564085268</v>
      </c>
      <c r="AQ1864">
        <v>1</v>
      </c>
      <c r="AR1864">
        <v>1</v>
      </c>
      <c r="AS1864">
        <v>2.6524576481484299E-3</v>
      </c>
      <c r="AT1864">
        <v>0.78200104303160856</v>
      </c>
      <c r="AU1864">
        <v>0</v>
      </c>
    </row>
    <row r="1865" spans="18:47" x14ac:dyDescent="0.25">
      <c r="R1865" s="1"/>
      <c r="AF1865">
        <v>1855</v>
      </c>
      <c r="AG1865">
        <v>0.71938089978474662</v>
      </c>
      <c r="AH1865">
        <v>1</v>
      </c>
      <c r="AI1865">
        <v>0.34275022700321933</v>
      </c>
      <c r="AJ1865">
        <v>1</v>
      </c>
      <c r="AK1865">
        <v>0.65968606059205714</v>
      </c>
      <c r="AL1865">
        <v>1</v>
      </c>
      <c r="AM1865">
        <v>1</v>
      </c>
      <c r="AN1865">
        <v>1</v>
      </c>
      <c r="AO1865">
        <v>0.6734728190269379</v>
      </c>
      <c r="AP1865">
        <v>0.87024403134907313</v>
      </c>
      <c r="AQ1865">
        <v>0.50180646385924776</v>
      </c>
      <c r="AR1865">
        <v>1</v>
      </c>
      <c r="AS1865">
        <v>0.34275022700321933</v>
      </c>
      <c r="AT1865">
        <v>0.81263637333476046</v>
      </c>
      <c r="AU1865">
        <v>0</v>
      </c>
    </row>
    <row r="1866" spans="18:47" x14ac:dyDescent="0.25">
      <c r="R1866" s="1"/>
      <c r="AF1866">
        <v>1856</v>
      </c>
      <c r="AG1866">
        <v>1</v>
      </c>
      <c r="AH1866">
        <v>1</v>
      </c>
      <c r="AI1866">
        <v>0.62296003457994364</v>
      </c>
      <c r="AJ1866">
        <v>1.9072019279216571E-3</v>
      </c>
      <c r="AK1866">
        <v>1</v>
      </c>
      <c r="AL1866">
        <v>1</v>
      </c>
      <c r="AM1866">
        <v>1</v>
      </c>
      <c r="AN1866">
        <v>1</v>
      </c>
      <c r="AO1866">
        <v>1</v>
      </c>
      <c r="AP1866">
        <v>1</v>
      </c>
      <c r="AQ1866">
        <v>1</v>
      </c>
      <c r="AR1866">
        <v>1</v>
      </c>
      <c r="AS1866">
        <v>1.9072019279216571E-3</v>
      </c>
      <c r="AT1866">
        <v>0.88594240309538608</v>
      </c>
      <c r="AU1866">
        <v>0</v>
      </c>
    </row>
    <row r="1867" spans="18:47" x14ac:dyDescent="0.25">
      <c r="R1867" s="1"/>
      <c r="AF1867">
        <v>1857</v>
      </c>
      <c r="AG1867">
        <v>1</v>
      </c>
      <c r="AH1867">
        <v>1</v>
      </c>
      <c r="AI1867">
        <v>0.9383305079721932</v>
      </c>
      <c r="AJ1867">
        <v>1</v>
      </c>
      <c r="AK1867">
        <v>1</v>
      </c>
      <c r="AL1867">
        <v>1</v>
      </c>
      <c r="AM1867">
        <v>0.71161601818171372</v>
      </c>
      <c r="AN1867">
        <v>1</v>
      </c>
      <c r="AO1867">
        <v>1</v>
      </c>
      <c r="AP1867">
        <v>1</v>
      </c>
      <c r="AQ1867">
        <v>1</v>
      </c>
      <c r="AR1867">
        <v>0.71146757383253467</v>
      </c>
      <c r="AS1867">
        <v>0.71146757383253467</v>
      </c>
      <c r="AT1867">
        <v>0.94576393725912244</v>
      </c>
      <c r="AU1867">
        <v>0</v>
      </c>
    </row>
    <row r="1868" spans="18:47" x14ac:dyDescent="0.25">
      <c r="R1868" s="1"/>
      <c r="AF1868">
        <v>1858</v>
      </c>
      <c r="AG1868">
        <v>0.60805122518931676</v>
      </c>
      <c r="AH1868">
        <v>1</v>
      </c>
      <c r="AI1868">
        <v>1</v>
      </c>
      <c r="AJ1868">
        <v>1</v>
      </c>
      <c r="AK1868">
        <v>1</v>
      </c>
      <c r="AL1868">
        <v>1</v>
      </c>
      <c r="AM1868">
        <v>1</v>
      </c>
      <c r="AN1868">
        <v>1</v>
      </c>
      <c r="AO1868">
        <v>1</v>
      </c>
      <c r="AP1868">
        <v>0.83140632505584955</v>
      </c>
      <c r="AQ1868">
        <v>1</v>
      </c>
      <c r="AR1868">
        <v>1</v>
      </c>
      <c r="AS1868">
        <v>0.60805122518931676</v>
      </c>
      <c r="AT1868">
        <v>0.9523922850893155</v>
      </c>
      <c r="AU1868">
        <v>0</v>
      </c>
    </row>
    <row r="1869" spans="18:47" x14ac:dyDescent="0.25">
      <c r="R1869" s="1"/>
      <c r="AF1869">
        <v>1859</v>
      </c>
      <c r="AG1869">
        <v>0.938476969171813</v>
      </c>
      <c r="AH1869">
        <v>1</v>
      </c>
      <c r="AI1869">
        <v>1</v>
      </c>
      <c r="AJ1869">
        <v>1</v>
      </c>
      <c r="AK1869">
        <v>1</v>
      </c>
      <c r="AL1869">
        <v>1</v>
      </c>
      <c r="AM1869">
        <v>0.83413985321901907</v>
      </c>
      <c r="AN1869">
        <v>4.2643422327772337E-2</v>
      </c>
      <c r="AO1869">
        <v>1</v>
      </c>
      <c r="AP1869">
        <v>0.98711457440109485</v>
      </c>
      <c r="AQ1869">
        <v>0</v>
      </c>
      <c r="AR1869">
        <v>0.98081479744418643</v>
      </c>
      <c r="AS1869">
        <v>0</v>
      </c>
      <c r="AT1869">
        <v>0.81446267976296016</v>
      </c>
      <c r="AU1869">
        <v>1</v>
      </c>
    </row>
    <row r="1870" spans="18:47" x14ac:dyDescent="0.25">
      <c r="R1870" s="1"/>
      <c r="AF1870">
        <v>1860</v>
      </c>
      <c r="AG1870">
        <v>0.7738138023407608</v>
      </c>
      <c r="AH1870">
        <v>1</v>
      </c>
      <c r="AI1870">
        <v>1</v>
      </c>
      <c r="AJ1870">
        <v>1</v>
      </c>
      <c r="AK1870">
        <v>1</v>
      </c>
      <c r="AL1870">
        <v>1</v>
      </c>
      <c r="AM1870">
        <v>1</v>
      </c>
      <c r="AN1870">
        <v>1</v>
      </c>
      <c r="AO1870">
        <v>1</v>
      </c>
      <c r="AP1870">
        <v>0.69522127684678947</v>
      </c>
      <c r="AQ1870">
        <v>0.36805155360222369</v>
      </c>
      <c r="AR1870">
        <v>0.86827015342972913</v>
      </c>
      <c r="AS1870">
        <v>0.36805155360222369</v>
      </c>
      <c r="AT1870">
        <v>0.89177536662795165</v>
      </c>
      <c r="AU1870">
        <v>0</v>
      </c>
    </row>
    <row r="1871" spans="18:47" x14ac:dyDescent="0.25">
      <c r="R1871" s="1"/>
      <c r="AF1871">
        <v>1861</v>
      </c>
      <c r="AG1871">
        <v>0</v>
      </c>
      <c r="AH1871">
        <v>4.5799948025108152E-2</v>
      </c>
      <c r="AI1871">
        <v>1</v>
      </c>
      <c r="AJ1871">
        <v>1</v>
      </c>
      <c r="AK1871">
        <v>1</v>
      </c>
      <c r="AL1871">
        <v>1</v>
      </c>
      <c r="AM1871">
        <v>1</v>
      </c>
      <c r="AN1871">
        <v>1</v>
      </c>
      <c r="AO1871">
        <v>0.56810144086678827</v>
      </c>
      <c r="AP1871">
        <v>1</v>
      </c>
      <c r="AQ1871">
        <v>1</v>
      </c>
      <c r="AR1871">
        <v>1</v>
      </c>
      <c r="AS1871">
        <v>0</v>
      </c>
      <c r="AT1871">
        <v>0.80637107334440183</v>
      </c>
      <c r="AU1871">
        <v>1</v>
      </c>
    </row>
    <row r="1872" spans="18:47" x14ac:dyDescent="0.25">
      <c r="R1872" s="1"/>
      <c r="AF1872">
        <v>1862</v>
      </c>
      <c r="AG1872">
        <v>0.77389465008379754</v>
      </c>
      <c r="AH1872">
        <v>1</v>
      </c>
      <c r="AI1872">
        <v>0.14432566663444665</v>
      </c>
      <c r="AJ1872">
        <v>0.87530860622233986</v>
      </c>
      <c r="AK1872">
        <v>0.5512098395669337</v>
      </c>
      <c r="AL1872">
        <v>0.90558469499349792</v>
      </c>
      <c r="AM1872">
        <v>1</v>
      </c>
      <c r="AN1872">
        <v>1</v>
      </c>
      <c r="AO1872">
        <v>0.54943596224038627</v>
      </c>
      <c r="AP1872">
        <v>0.11181149795541592</v>
      </c>
      <c r="AQ1872">
        <v>1</v>
      </c>
      <c r="AR1872">
        <v>1</v>
      </c>
      <c r="AS1872">
        <v>0.11181149795541592</v>
      </c>
      <c r="AT1872">
        <v>0.73952977858943869</v>
      </c>
      <c r="AU1872">
        <v>0</v>
      </c>
    </row>
    <row r="1873" spans="18:47" x14ac:dyDescent="0.25">
      <c r="R1873" s="1"/>
      <c r="AF1873">
        <v>1863</v>
      </c>
      <c r="AG1873">
        <v>1</v>
      </c>
      <c r="AH1873">
        <v>1</v>
      </c>
      <c r="AI1873">
        <v>1</v>
      </c>
      <c r="AJ1873">
        <v>1</v>
      </c>
      <c r="AK1873">
        <v>1</v>
      </c>
      <c r="AL1873">
        <v>1</v>
      </c>
      <c r="AM1873">
        <v>0.53650320342163582</v>
      </c>
      <c r="AN1873">
        <v>0.11594175503118857</v>
      </c>
      <c r="AO1873">
        <v>0.52568369271927318</v>
      </c>
      <c r="AP1873">
        <v>1</v>
      </c>
      <c r="AQ1873">
        <v>1</v>
      </c>
      <c r="AR1873">
        <v>1</v>
      </c>
      <c r="AS1873">
        <v>0.11594175503118857</v>
      </c>
      <c r="AT1873">
        <v>0.84656521779072813</v>
      </c>
      <c r="AU1873">
        <v>0</v>
      </c>
    </row>
    <row r="1874" spans="18:47" x14ac:dyDescent="0.25">
      <c r="R1874" s="1"/>
      <c r="AF1874">
        <v>1864</v>
      </c>
      <c r="AG1874">
        <v>1</v>
      </c>
      <c r="AH1874">
        <v>1</v>
      </c>
      <c r="AI1874">
        <v>1</v>
      </c>
      <c r="AJ1874">
        <v>1</v>
      </c>
      <c r="AK1874">
        <v>1</v>
      </c>
      <c r="AL1874">
        <v>2.5341727304233549E-2</v>
      </c>
      <c r="AM1874">
        <v>0.48591983215127615</v>
      </c>
      <c r="AN1874">
        <v>1</v>
      </c>
      <c r="AO1874">
        <v>1</v>
      </c>
      <c r="AP1874">
        <v>1</v>
      </c>
      <c r="AQ1874">
        <v>1</v>
      </c>
      <c r="AR1874">
        <v>1</v>
      </c>
      <c r="AS1874">
        <v>2.5341727304233549E-2</v>
      </c>
      <c r="AT1874">
        <v>0.87622949757757962</v>
      </c>
      <c r="AU1874">
        <v>0</v>
      </c>
    </row>
    <row r="1875" spans="18:47" x14ac:dyDescent="0.25">
      <c r="R1875" s="1"/>
      <c r="AF1875">
        <v>1865</v>
      </c>
      <c r="AG1875">
        <v>0.85155152186287586</v>
      </c>
      <c r="AH1875">
        <v>1</v>
      </c>
      <c r="AI1875">
        <v>0.96603449340628067</v>
      </c>
      <c r="AJ1875">
        <v>0</v>
      </c>
      <c r="AK1875">
        <v>0.3979984163372372</v>
      </c>
      <c r="AL1875">
        <v>1</v>
      </c>
      <c r="AM1875">
        <v>3.0554991864905349E-2</v>
      </c>
      <c r="AN1875">
        <v>0</v>
      </c>
      <c r="AO1875">
        <v>0</v>
      </c>
      <c r="AP1875">
        <v>0.89837780168290338</v>
      </c>
      <c r="AQ1875">
        <v>1</v>
      </c>
      <c r="AR1875">
        <v>1</v>
      </c>
      <c r="AS1875">
        <v>0</v>
      </c>
      <c r="AT1875">
        <v>0.59309598350624737</v>
      </c>
      <c r="AU1875">
        <v>3</v>
      </c>
    </row>
    <row r="1876" spans="18:47" x14ac:dyDescent="0.25">
      <c r="R1876" s="1"/>
      <c r="AF1876">
        <v>1866</v>
      </c>
      <c r="AG1876">
        <v>1</v>
      </c>
      <c r="AH1876">
        <v>1</v>
      </c>
      <c r="AI1876">
        <v>1</v>
      </c>
      <c r="AJ1876">
        <v>0.58481890879071818</v>
      </c>
      <c r="AK1876">
        <v>1</v>
      </c>
      <c r="AL1876">
        <v>1</v>
      </c>
      <c r="AM1876">
        <v>1</v>
      </c>
      <c r="AN1876">
        <v>1</v>
      </c>
      <c r="AO1876">
        <v>1</v>
      </c>
      <c r="AP1876">
        <v>1</v>
      </c>
      <c r="AQ1876">
        <v>1</v>
      </c>
      <c r="AR1876">
        <v>1</v>
      </c>
      <c r="AS1876">
        <v>0.58481890879071818</v>
      </c>
      <c r="AT1876">
        <v>0.96587552674992205</v>
      </c>
      <c r="AU1876">
        <v>0</v>
      </c>
    </row>
    <row r="1877" spans="18:47" x14ac:dyDescent="0.25">
      <c r="R1877" s="1"/>
      <c r="AF1877">
        <v>1867</v>
      </c>
      <c r="AG1877">
        <v>1</v>
      </c>
      <c r="AH1877">
        <v>0.8257018716636334</v>
      </c>
      <c r="AI1877">
        <v>1</v>
      </c>
      <c r="AJ1877">
        <v>1</v>
      </c>
      <c r="AK1877">
        <v>1</v>
      </c>
      <c r="AL1877">
        <v>1</v>
      </c>
      <c r="AM1877">
        <v>1</v>
      </c>
      <c r="AN1877">
        <v>1</v>
      </c>
      <c r="AO1877">
        <v>1</v>
      </c>
      <c r="AP1877">
        <v>1</v>
      </c>
      <c r="AQ1877">
        <v>1</v>
      </c>
      <c r="AR1877">
        <v>0.34547334330178975</v>
      </c>
      <c r="AS1877">
        <v>0.34547334330178975</v>
      </c>
      <c r="AT1877">
        <v>0.93103924944914307</v>
      </c>
      <c r="AU1877">
        <v>0</v>
      </c>
    </row>
    <row r="1878" spans="18:47" x14ac:dyDescent="0.25">
      <c r="R1878" s="1"/>
      <c r="AF1878">
        <v>1868</v>
      </c>
      <c r="AG1878">
        <v>1</v>
      </c>
      <c r="AH1878">
        <v>1</v>
      </c>
      <c r="AI1878">
        <v>1</v>
      </c>
      <c r="AJ1878">
        <v>1</v>
      </c>
      <c r="AK1878">
        <v>0.5710896512809408</v>
      </c>
      <c r="AL1878">
        <v>1</v>
      </c>
      <c r="AM1878">
        <v>0.64683831626227339</v>
      </c>
      <c r="AN1878">
        <v>0</v>
      </c>
      <c r="AO1878">
        <v>0</v>
      </c>
      <c r="AP1878">
        <v>0.43482360805595116</v>
      </c>
      <c r="AQ1878">
        <v>1</v>
      </c>
      <c r="AR1878">
        <v>1</v>
      </c>
      <c r="AS1878">
        <v>0</v>
      </c>
      <c r="AT1878">
        <v>0.71845287354403875</v>
      </c>
      <c r="AU1878">
        <v>2</v>
      </c>
    </row>
    <row r="1879" spans="18:47" x14ac:dyDescent="0.25">
      <c r="R1879" s="1"/>
      <c r="AF1879">
        <v>1869</v>
      </c>
      <c r="AG1879">
        <v>0.41106854376290181</v>
      </c>
      <c r="AH1879">
        <v>0.17625690241194597</v>
      </c>
      <c r="AI1879">
        <v>1</v>
      </c>
      <c r="AJ1879">
        <v>1</v>
      </c>
      <c r="AK1879">
        <v>1</v>
      </c>
      <c r="AL1879">
        <v>1</v>
      </c>
      <c r="AM1879">
        <v>1</v>
      </c>
      <c r="AN1879">
        <v>0.64026158215382301</v>
      </c>
      <c r="AO1879">
        <v>0</v>
      </c>
      <c r="AP1879">
        <v>0.59066570105806604</v>
      </c>
      <c r="AQ1879">
        <v>1</v>
      </c>
      <c r="AR1879">
        <v>1</v>
      </c>
      <c r="AS1879">
        <v>0</v>
      </c>
      <c r="AT1879">
        <v>0.73927962713356987</v>
      </c>
      <c r="AU1879">
        <v>1</v>
      </c>
    </row>
    <row r="1880" spans="18:47" x14ac:dyDescent="0.25">
      <c r="R1880" s="1"/>
      <c r="AF1880">
        <v>1870</v>
      </c>
      <c r="AG1880">
        <v>0.65649734385454306</v>
      </c>
      <c r="AH1880">
        <v>0</v>
      </c>
      <c r="AI1880">
        <v>0.97500708258092106</v>
      </c>
      <c r="AJ1880">
        <v>1</v>
      </c>
      <c r="AK1880">
        <v>1</v>
      </c>
      <c r="AL1880">
        <v>1</v>
      </c>
      <c r="AM1880">
        <v>1</v>
      </c>
      <c r="AN1880">
        <v>1</v>
      </c>
      <c r="AO1880">
        <v>0.4838408307254819</v>
      </c>
      <c r="AP1880">
        <v>3.6541822781850163E-2</v>
      </c>
      <c r="AQ1880">
        <v>1</v>
      </c>
      <c r="AR1880">
        <v>1</v>
      </c>
      <c r="AS1880">
        <v>0</v>
      </c>
      <c r="AT1880">
        <v>0.76773879081507179</v>
      </c>
      <c r="AU1880">
        <v>1</v>
      </c>
    </row>
    <row r="1881" spans="18:47" x14ac:dyDescent="0.25">
      <c r="R1881" s="1"/>
      <c r="AF1881">
        <v>1871</v>
      </c>
      <c r="AG1881">
        <v>0.864015846990139</v>
      </c>
      <c r="AH1881">
        <v>0.35530276552500645</v>
      </c>
      <c r="AI1881">
        <v>0.67757876360983282</v>
      </c>
      <c r="AJ1881">
        <v>1</v>
      </c>
      <c r="AK1881">
        <v>1</v>
      </c>
      <c r="AL1881">
        <v>1</v>
      </c>
      <c r="AM1881">
        <v>1</v>
      </c>
      <c r="AN1881">
        <v>1</v>
      </c>
      <c r="AO1881">
        <v>1</v>
      </c>
      <c r="AP1881">
        <v>1</v>
      </c>
      <c r="AQ1881">
        <v>1</v>
      </c>
      <c r="AR1881">
        <v>0.68578857404786353</v>
      </c>
      <c r="AS1881">
        <v>0.35530276552500645</v>
      </c>
      <c r="AT1881">
        <v>0.88492426344872077</v>
      </c>
      <c r="AU1881">
        <v>0</v>
      </c>
    </row>
    <row r="1882" spans="18:47" x14ac:dyDescent="0.25">
      <c r="R1882" s="1"/>
      <c r="AF1882">
        <v>1872</v>
      </c>
      <c r="AG1882">
        <v>1</v>
      </c>
      <c r="AH1882">
        <v>1</v>
      </c>
      <c r="AI1882">
        <v>1</v>
      </c>
      <c r="AJ1882">
        <v>1</v>
      </c>
      <c r="AK1882">
        <v>1</v>
      </c>
      <c r="AL1882">
        <v>1</v>
      </c>
      <c r="AM1882">
        <v>1</v>
      </c>
      <c r="AN1882">
        <v>1</v>
      </c>
      <c r="AO1882">
        <v>1</v>
      </c>
      <c r="AP1882">
        <v>1</v>
      </c>
      <c r="AQ1882">
        <v>1</v>
      </c>
      <c r="AR1882">
        <v>1</v>
      </c>
      <c r="AS1882">
        <v>1</v>
      </c>
      <c r="AT1882">
        <v>1</v>
      </c>
      <c r="AU1882">
        <v>0</v>
      </c>
    </row>
    <row r="1883" spans="18:47" x14ac:dyDescent="0.25">
      <c r="R1883" s="1"/>
      <c r="AF1883">
        <v>1873</v>
      </c>
      <c r="AG1883">
        <v>0.95927747497015869</v>
      </c>
      <c r="AH1883">
        <v>1</v>
      </c>
      <c r="AI1883">
        <v>1</v>
      </c>
      <c r="AJ1883">
        <v>1</v>
      </c>
      <c r="AK1883">
        <v>1</v>
      </c>
      <c r="AL1883">
        <v>1</v>
      </c>
      <c r="AM1883">
        <v>1</v>
      </c>
      <c r="AN1883">
        <v>0.62161616590005464</v>
      </c>
      <c r="AO1883">
        <v>1</v>
      </c>
      <c r="AP1883">
        <v>1</v>
      </c>
      <c r="AQ1883">
        <v>1</v>
      </c>
      <c r="AR1883">
        <v>1</v>
      </c>
      <c r="AS1883">
        <v>0.62161616590005464</v>
      </c>
      <c r="AT1883">
        <v>0.96440466538897707</v>
      </c>
      <c r="AU1883">
        <v>0</v>
      </c>
    </row>
    <row r="1884" spans="18:47" x14ac:dyDescent="0.25">
      <c r="R1884" s="1"/>
      <c r="AF1884">
        <v>1874</v>
      </c>
      <c r="AG1884">
        <v>1</v>
      </c>
      <c r="AH1884">
        <v>1</v>
      </c>
      <c r="AI1884">
        <v>1</v>
      </c>
      <c r="AJ1884">
        <v>1</v>
      </c>
      <c r="AK1884">
        <v>1</v>
      </c>
      <c r="AL1884">
        <v>0.69766092728192841</v>
      </c>
      <c r="AM1884">
        <v>1</v>
      </c>
      <c r="AN1884">
        <v>1</v>
      </c>
      <c r="AO1884">
        <v>0.54156374538045682</v>
      </c>
      <c r="AP1884">
        <v>0</v>
      </c>
      <c r="AQ1884">
        <v>0.68501360422960711</v>
      </c>
      <c r="AR1884">
        <v>1</v>
      </c>
      <c r="AS1884">
        <v>0</v>
      </c>
      <c r="AT1884">
        <v>0.82664972138838289</v>
      </c>
      <c r="AU1884">
        <v>1</v>
      </c>
    </row>
    <row r="1885" spans="18:47" x14ac:dyDescent="0.25">
      <c r="R1885" s="1"/>
      <c r="AF1885">
        <v>1875</v>
      </c>
      <c r="AG1885">
        <v>1</v>
      </c>
      <c r="AH1885">
        <v>1</v>
      </c>
      <c r="AI1885">
        <v>1</v>
      </c>
      <c r="AJ1885">
        <v>1</v>
      </c>
      <c r="AK1885">
        <v>1</v>
      </c>
      <c r="AL1885">
        <v>1</v>
      </c>
      <c r="AM1885">
        <v>1</v>
      </c>
      <c r="AN1885">
        <v>1</v>
      </c>
      <c r="AO1885">
        <v>0.61791145639848155</v>
      </c>
      <c r="AP1885">
        <v>0.79430951333169131</v>
      </c>
      <c r="AQ1885">
        <v>1</v>
      </c>
      <c r="AR1885">
        <v>1</v>
      </c>
      <c r="AS1885">
        <v>0.61791145639848155</v>
      </c>
      <c r="AT1885">
        <v>0.95112585919242976</v>
      </c>
      <c r="AU1885">
        <v>0</v>
      </c>
    </row>
    <row r="1886" spans="18:47" x14ac:dyDescent="0.25">
      <c r="R1886" s="1"/>
      <c r="AF1886">
        <v>1876</v>
      </c>
      <c r="AG1886">
        <v>1</v>
      </c>
      <c r="AH1886">
        <v>0.96704425170069697</v>
      </c>
      <c r="AI1886">
        <v>1</v>
      </c>
      <c r="AJ1886">
        <v>1</v>
      </c>
      <c r="AK1886">
        <v>0.10597837933516618</v>
      </c>
      <c r="AL1886">
        <v>0.52201297531404023</v>
      </c>
      <c r="AM1886">
        <v>1</v>
      </c>
      <c r="AN1886">
        <v>1</v>
      </c>
      <c r="AO1886">
        <v>1</v>
      </c>
      <c r="AP1886">
        <v>1</v>
      </c>
      <c r="AQ1886">
        <v>1</v>
      </c>
      <c r="AR1886">
        <v>1</v>
      </c>
      <c r="AS1886">
        <v>0.10597837933516618</v>
      </c>
      <c r="AT1886">
        <v>0.88225467963405724</v>
      </c>
      <c r="AU1886">
        <v>0</v>
      </c>
    </row>
    <row r="1887" spans="18:47" x14ac:dyDescent="0.25">
      <c r="R1887" s="1"/>
      <c r="AF1887">
        <v>1877</v>
      </c>
      <c r="AG1887">
        <v>0.73242562605376027</v>
      </c>
      <c r="AH1887">
        <v>1</v>
      </c>
      <c r="AI1887">
        <v>0.37054044432255567</v>
      </c>
      <c r="AJ1887">
        <v>0.61397214804868172</v>
      </c>
      <c r="AK1887">
        <v>0.7825545686059594</v>
      </c>
      <c r="AL1887">
        <v>0.77697615557238653</v>
      </c>
      <c r="AM1887">
        <v>1</v>
      </c>
      <c r="AN1887">
        <v>1</v>
      </c>
      <c r="AO1887">
        <v>0.59034755201913258</v>
      </c>
      <c r="AP1887">
        <v>0.31778981863598965</v>
      </c>
      <c r="AQ1887">
        <v>0.10255125619635995</v>
      </c>
      <c r="AR1887">
        <v>0.20419824460306349</v>
      </c>
      <c r="AS1887">
        <v>0.10255125619635995</v>
      </c>
      <c r="AT1887">
        <v>0.62232378938070687</v>
      </c>
      <c r="AU1887">
        <v>0</v>
      </c>
    </row>
    <row r="1888" spans="18:47" x14ac:dyDescent="0.25">
      <c r="R1888" s="1"/>
      <c r="AF1888">
        <v>1878</v>
      </c>
      <c r="AG1888">
        <v>1</v>
      </c>
      <c r="AH1888">
        <v>1</v>
      </c>
      <c r="AI1888">
        <v>1</v>
      </c>
      <c r="AJ1888">
        <v>1</v>
      </c>
      <c r="AK1888">
        <v>1</v>
      </c>
      <c r="AL1888">
        <v>1</v>
      </c>
      <c r="AM1888">
        <v>0.7650386873987548</v>
      </c>
      <c r="AN1888">
        <v>0.29428928801151472</v>
      </c>
      <c r="AO1888">
        <v>1</v>
      </c>
      <c r="AP1888">
        <v>0.13286538111048773</v>
      </c>
      <c r="AQ1888">
        <v>0.82862533665950955</v>
      </c>
      <c r="AR1888">
        <v>1</v>
      </c>
      <c r="AS1888">
        <v>0.13286538111048773</v>
      </c>
      <c r="AT1888">
        <v>0.83237466890939382</v>
      </c>
      <c r="AU1888">
        <v>0</v>
      </c>
    </row>
    <row r="1889" spans="18:47" x14ac:dyDescent="0.25">
      <c r="R1889" s="1"/>
      <c r="AF1889">
        <v>1879</v>
      </c>
      <c r="AG1889">
        <v>0</v>
      </c>
      <c r="AH1889">
        <v>0.67339823718144287</v>
      </c>
      <c r="AI1889">
        <v>1</v>
      </c>
      <c r="AJ1889">
        <v>1</v>
      </c>
      <c r="AK1889">
        <v>1</v>
      </c>
      <c r="AL1889">
        <v>1</v>
      </c>
      <c r="AM1889">
        <v>1</v>
      </c>
      <c r="AN1889">
        <v>1</v>
      </c>
      <c r="AO1889">
        <v>1</v>
      </c>
      <c r="AP1889">
        <v>1</v>
      </c>
      <c r="AQ1889">
        <v>1</v>
      </c>
      <c r="AR1889">
        <v>1</v>
      </c>
      <c r="AS1889">
        <v>0</v>
      </c>
      <c r="AT1889">
        <v>0.89001411134542574</v>
      </c>
      <c r="AU1889">
        <v>1</v>
      </c>
    </row>
    <row r="1890" spans="18:47" x14ac:dyDescent="0.25">
      <c r="R1890" s="1"/>
      <c r="AF1890">
        <v>1880</v>
      </c>
      <c r="AG1890">
        <v>0.66443551134274925</v>
      </c>
      <c r="AH1890">
        <v>0.45526422459339039</v>
      </c>
      <c r="AI1890">
        <v>1</v>
      </c>
      <c r="AJ1890">
        <v>1</v>
      </c>
      <c r="AK1890">
        <v>0.20702024062014854</v>
      </c>
      <c r="AL1890">
        <v>0</v>
      </c>
      <c r="AM1890">
        <v>0.9396984059895922</v>
      </c>
      <c r="AN1890">
        <v>1</v>
      </c>
      <c r="AO1890">
        <v>1</v>
      </c>
      <c r="AP1890">
        <v>1</v>
      </c>
      <c r="AQ1890">
        <v>1</v>
      </c>
      <c r="AR1890">
        <v>1</v>
      </c>
      <c r="AS1890">
        <v>0</v>
      </c>
      <c r="AT1890">
        <v>0.77504980050723871</v>
      </c>
      <c r="AU1890">
        <v>1</v>
      </c>
    </row>
    <row r="1891" spans="18:47" x14ac:dyDescent="0.25">
      <c r="R1891" s="1"/>
      <c r="AF1891">
        <v>1881</v>
      </c>
      <c r="AG1891">
        <v>1</v>
      </c>
      <c r="AH1891">
        <v>1</v>
      </c>
      <c r="AI1891">
        <v>1</v>
      </c>
      <c r="AJ1891">
        <v>1</v>
      </c>
      <c r="AK1891">
        <v>0.75652779913164725</v>
      </c>
      <c r="AL1891">
        <v>0.97425790302537885</v>
      </c>
      <c r="AM1891">
        <v>1</v>
      </c>
      <c r="AN1891">
        <v>1</v>
      </c>
      <c r="AO1891">
        <v>1</v>
      </c>
      <c r="AP1891">
        <v>1</v>
      </c>
      <c r="AQ1891">
        <v>1</v>
      </c>
      <c r="AR1891">
        <v>1</v>
      </c>
      <c r="AS1891">
        <v>0.75652779913164725</v>
      </c>
      <c r="AT1891">
        <v>0.97720575031189705</v>
      </c>
      <c r="AU1891">
        <v>0</v>
      </c>
    </row>
    <row r="1892" spans="18:47" x14ac:dyDescent="0.25">
      <c r="R1892" s="1"/>
      <c r="AF1892">
        <v>1882</v>
      </c>
      <c r="AG1892">
        <v>0.12908340167421323</v>
      </c>
      <c r="AH1892">
        <v>0.73297483103773886</v>
      </c>
      <c r="AI1892">
        <v>1</v>
      </c>
      <c r="AJ1892">
        <v>1</v>
      </c>
      <c r="AK1892">
        <v>1</v>
      </c>
      <c r="AL1892">
        <v>1</v>
      </c>
      <c r="AM1892">
        <v>0.30631080716064446</v>
      </c>
      <c r="AN1892">
        <v>0.2385168146635894</v>
      </c>
      <c r="AO1892">
        <v>1</v>
      </c>
      <c r="AP1892">
        <v>1</v>
      </c>
      <c r="AQ1892">
        <v>0.99834103453928646</v>
      </c>
      <c r="AR1892">
        <v>0.6280965533791929</v>
      </c>
      <c r="AS1892">
        <v>0.12908340167421323</v>
      </c>
      <c r="AT1892">
        <v>0.75023496216011543</v>
      </c>
      <c r="AU1892">
        <v>0</v>
      </c>
    </row>
    <row r="1893" spans="18:47" x14ac:dyDescent="0.25">
      <c r="R1893" s="1"/>
      <c r="AF1893">
        <v>1883</v>
      </c>
      <c r="AG1893">
        <v>1</v>
      </c>
      <c r="AH1893">
        <v>1</v>
      </c>
      <c r="AI1893">
        <v>1</v>
      </c>
      <c r="AJ1893">
        <v>1</v>
      </c>
      <c r="AK1893">
        <v>1</v>
      </c>
      <c r="AL1893">
        <v>1</v>
      </c>
      <c r="AM1893">
        <v>1</v>
      </c>
      <c r="AN1893">
        <v>1</v>
      </c>
      <c r="AO1893">
        <v>1</v>
      </c>
      <c r="AP1893">
        <v>1</v>
      </c>
      <c r="AQ1893">
        <v>1</v>
      </c>
      <c r="AR1893">
        <v>1</v>
      </c>
      <c r="AS1893">
        <v>1</v>
      </c>
      <c r="AT1893">
        <v>1</v>
      </c>
      <c r="AU1893">
        <v>0</v>
      </c>
    </row>
    <row r="1894" spans="18:47" x14ac:dyDescent="0.25">
      <c r="R1894" s="1"/>
      <c r="AF1894">
        <v>1884</v>
      </c>
      <c r="AG1894">
        <v>1</v>
      </c>
      <c r="AH1894">
        <v>0.53981551473875045</v>
      </c>
      <c r="AI1894">
        <v>0.2847560212716006</v>
      </c>
      <c r="AJ1894">
        <v>1</v>
      </c>
      <c r="AK1894">
        <v>1</v>
      </c>
      <c r="AL1894">
        <v>1</v>
      </c>
      <c r="AM1894">
        <v>1</v>
      </c>
      <c r="AN1894">
        <v>0.5911224850365655</v>
      </c>
      <c r="AO1894">
        <v>0</v>
      </c>
      <c r="AP1894">
        <v>0.25648286411559373</v>
      </c>
      <c r="AQ1894">
        <v>6.6437806264730169E-3</v>
      </c>
      <c r="AR1894">
        <v>0.96758940794003845</v>
      </c>
      <c r="AS1894">
        <v>0</v>
      </c>
      <c r="AT1894">
        <v>0.63948663550892315</v>
      </c>
      <c r="AU1894">
        <v>1</v>
      </c>
    </row>
    <row r="1895" spans="18:47" x14ac:dyDescent="0.25">
      <c r="R1895" s="1"/>
      <c r="AF1895">
        <v>1885</v>
      </c>
      <c r="AG1895">
        <v>1</v>
      </c>
      <c r="AH1895">
        <v>1</v>
      </c>
      <c r="AI1895">
        <v>0.94958557207240613</v>
      </c>
      <c r="AJ1895">
        <v>0.54866933683224484</v>
      </c>
      <c r="AK1895">
        <v>0.72177289623505203</v>
      </c>
      <c r="AL1895">
        <v>0.21189358536042466</v>
      </c>
      <c r="AM1895">
        <v>1</v>
      </c>
      <c r="AN1895">
        <v>1</v>
      </c>
      <c r="AO1895">
        <v>1</v>
      </c>
      <c r="AP1895">
        <v>1</v>
      </c>
      <c r="AQ1895">
        <v>9.6617707420227822E-2</v>
      </c>
      <c r="AR1895">
        <v>0.59037180506434639</v>
      </c>
      <c r="AS1895">
        <v>9.6617707420227822E-2</v>
      </c>
      <c r="AT1895">
        <v>0.76117549962441877</v>
      </c>
      <c r="AU1895">
        <v>0</v>
      </c>
    </row>
    <row r="1896" spans="18:47" x14ac:dyDescent="0.25">
      <c r="R1896" s="1"/>
      <c r="AF1896">
        <v>1886</v>
      </c>
      <c r="AG1896">
        <v>1</v>
      </c>
      <c r="AH1896">
        <v>1</v>
      </c>
      <c r="AI1896">
        <v>1</v>
      </c>
      <c r="AJ1896">
        <v>1</v>
      </c>
      <c r="AK1896">
        <v>1</v>
      </c>
      <c r="AL1896">
        <v>1</v>
      </c>
      <c r="AM1896">
        <v>1</v>
      </c>
      <c r="AN1896">
        <v>1</v>
      </c>
      <c r="AO1896">
        <v>1</v>
      </c>
      <c r="AP1896">
        <v>1</v>
      </c>
      <c r="AQ1896">
        <v>1</v>
      </c>
      <c r="AR1896">
        <v>1</v>
      </c>
      <c r="AS1896">
        <v>1</v>
      </c>
      <c r="AT1896">
        <v>1</v>
      </c>
      <c r="AU1896">
        <v>0</v>
      </c>
    </row>
    <row r="1897" spans="18:47" x14ac:dyDescent="0.25">
      <c r="R1897" s="1"/>
      <c r="AF1897">
        <v>1887</v>
      </c>
      <c r="AG1897">
        <v>1</v>
      </c>
      <c r="AH1897">
        <v>1</v>
      </c>
      <c r="AI1897">
        <v>0.49333606543575204</v>
      </c>
      <c r="AJ1897">
        <v>0.65710126410267544</v>
      </c>
      <c r="AK1897">
        <v>1</v>
      </c>
      <c r="AL1897">
        <v>1</v>
      </c>
      <c r="AM1897">
        <v>1</v>
      </c>
      <c r="AN1897">
        <v>0.79989270326393214</v>
      </c>
      <c r="AO1897">
        <v>0</v>
      </c>
      <c r="AP1897">
        <v>0.94686350955946119</v>
      </c>
      <c r="AQ1897">
        <v>1</v>
      </c>
      <c r="AR1897">
        <v>1</v>
      </c>
      <c r="AS1897">
        <v>0</v>
      </c>
      <c r="AT1897">
        <v>0.82508465355921579</v>
      </c>
      <c r="AU1897">
        <v>1</v>
      </c>
    </row>
    <row r="1898" spans="18:47" x14ac:dyDescent="0.25">
      <c r="R1898" s="1"/>
      <c r="AF1898">
        <v>1888</v>
      </c>
      <c r="AG1898">
        <v>1</v>
      </c>
      <c r="AH1898">
        <v>1</v>
      </c>
      <c r="AI1898">
        <v>1</v>
      </c>
      <c r="AJ1898">
        <v>4.9199990064516898E-2</v>
      </c>
      <c r="AK1898">
        <v>4.0885019352689629E-2</v>
      </c>
      <c r="AL1898">
        <v>1</v>
      </c>
      <c r="AM1898">
        <v>1</v>
      </c>
      <c r="AN1898">
        <v>1</v>
      </c>
      <c r="AO1898">
        <v>0.33295854927613011</v>
      </c>
      <c r="AP1898">
        <v>4.7955250576412638E-2</v>
      </c>
      <c r="AQ1898">
        <v>1</v>
      </c>
      <c r="AR1898">
        <v>1</v>
      </c>
      <c r="AS1898">
        <v>4.0885019352689629E-2</v>
      </c>
      <c r="AT1898">
        <v>0.70470905355622349</v>
      </c>
      <c r="AU1898">
        <v>0</v>
      </c>
    </row>
    <row r="1899" spans="18:47" x14ac:dyDescent="0.25">
      <c r="R1899" s="1"/>
      <c r="AF1899">
        <v>1889</v>
      </c>
      <c r="AG1899">
        <v>1</v>
      </c>
      <c r="AH1899">
        <v>1</v>
      </c>
      <c r="AI1899">
        <v>1</v>
      </c>
      <c r="AJ1899">
        <v>0.33680590729612353</v>
      </c>
      <c r="AK1899">
        <v>0.5336748875284214</v>
      </c>
      <c r="AL1899">
        <v>1</v>
      </c>
      <c r="AM1899">
        <v>1</v>
      </c>
      <c r="AN1899">
        <v>1</v>
      </c>
      <c r="AO1899">
        <v>1</v>
      </c>
      <c r="AP1899">
        <v>1</v>
      </c>
      <c r="AQ1899">
        <v>0.36015916329197351</v>
      </c>
      <c r="AR1899">
        <v>0.93168484992953204</v>
      </c>
      <c r="AS1899">
        <v>0.33680590729612353</v>
      </c>
      <c r="AT1899">
        <v>0.84749343555846435</v>
      </c>
      <c r="AU1899">
        <v>0</v>
      </c>
    </row>
    <row r="1900" spans="18:47" x14ac:dyDescent="0.25">
      <c r="R1900" s="1"/>
      <c r="AF1900">
        <v>1890</v>
      </c>
      <c r="AG1900">
        <v>1</v>
      </c>
      <c r="AH1900">
        <v>0.67865512447523157</v>
      </c>
      <c r="AI1900">
        <v>1</v>
      </c>
      <c r="AJ1900">
        <v>1</v>
      </c>
      <c r="AK1900">
        <v>1</v>
      </c>
      <c r="AL1900">
        <v>1</v>
      </c>
      <c r="AM1900">
        <v>1</v>
      </c>
      <c r="AN1900">
        <v>1</v>
      </c>
      <c r="AO1900">
        <v>9.1516444295848487E-2</v>
      </c>
      <c r="AP1900">
        <v>0</v>
      </c>
      <c r="AQ1900">
        <v>0</v>
      </c>
      <c r="AR1900">
        <v>0.7855861980177935</v>
      </c>
      <c r="AS1900">
        <v>0</v>
      </c>
      <c r="AT1900">
        <v>0.71534523000748917</v>
      </c>
      <c r="AU1900">
        <v>2</v>
      </c>
    </row>
    <row r="1901" spans="18:47" x14ac:dyDescent="0.25">
      <c r="R1901" s="1"/>
      <c r="AF1901">
        <v>1891</v>
      </c>
      <c r="AG1901">
        <v>1</v>
      </c>
      <c r="AH1901">
        <v>1</v>
      </c>
      <c r="AI1901">
        <v>0.51791618694128816</v>
      </c>
      <c r="AJ1901">
        <v>0.92725670700553264</v>
      </c>
      <c r="AK1901">
        <v>1</v>
      </c>
      <c r="AL1901">
        <v>0.53226797565924544</v>
      </c>
      <c r="AM1901">
        <v>1</v>
      </c>
      <c r="AN1901">
        <v>0.60808224393516752</v>
      </c>
      <c r="AO1901">
        <v>0</v>
      </c>
      <c r="AP1901">
        <v>0.77874282033665243</v>
      </c>
      <c r="AQ1901">
        <v>1</v>
      </c>
      <c r="AR1901">
        <v>1</v>
      </c>
      <c r="AS1901">
        <v>0</v>
      </c>
      <c r="AT1901">
        <v>0.78036361443164304</v>
      </c>
      <c r="AU1901">
        <v>1</v>
      </c>
    </row>
    <row r="1902" spans="18:47" x14ac:dyDescent="0.25">
      <c r="R1902" s="1"/>
      <c r="AF1902">
        <v>1892</v>
      </c>
      <c r="AG1902">
        <v>1</v>
      </c>
      <c r="AH1902">
        <v>1</v>
      </c>
      <c r="AI1902">
        <v>0.74726552990450146</v>
      </c>
      <c r="AJ1902">
        <v>0.52897324784207744</v>
      </c>
      <c r="AK1902">
        <v>1</v>
      </c>
      <c r="AL1902">
        <v>1</v>
      </c>
      <c r="AM1902">
        <v>1</v>
      </c>
      <c r="AN1902">
        <v>1</v>
      </c>
      <c r="AO1902">
        <v>1</v>
      </c>
      <c r="AP1902">
        <v>0.70723819772003127</v>
      </c>
      <c r="AQ1902">
        <v>0.22076693928926641</v>
      </c>
      <c r="AR1902">
        <v>1</v>
      </c>
      <c r="AS1902">
        <v>0.22076693928926641</v>
      </c>
      <c r="AT1902">
        <v>0.85090909909671464</v>
      </c>
      <c r="AU1902">
        <v>0</v>
      </c>
    </row>
    <row r="1903" spans="18:47" x14ac:dyDescent="0.25">
      <c r="R1903" s="1"/>
      <c r="AF1903">
        <v>1893</v>
      </c>
      <c r="AG1903">
        <v>1</v>
      </c>
      <c r="AH1903">
        <v>1</v>
      </c>
      <c r="AI1903">
        <v>0.31430752963534625</v>
      </c>
      <c r="AJ1903">
        <v>0</v>
      </c>
      <c r="AK1903">
        <v>0.53367223750589599</v>
      </c>
      <c r="AL1903">
        <v>0.61553996264483435</v>
      </c>
      <c r="AM1903">
        <v>1</v>
      </c>
      <c r="AN1903">
        <v>1</v>
      </c>
      <c r="AO1903">
        <v>1</v>
      </c>
      <c r="AP1903">
        <v>0.5777228610829972</v>
      </c>
      <c r="AQ1903">
        <v>0</v>
      </c>
      <c r="AR1903">
        <v>0.22493415850288828</v>
      </c>
      <c r="AS1903">
        <v>0</v>
      </c>
      <c r="AT1903">
        <v>0.60448202539146845</v>
      </c>
      <c r="AU1903">
        <v>2</v>
      </c>
    </row>
    <row r="1904" spans="18:47" x14ac:dyDescent="0.25">
      <c r="R1904" s="1"/>
      <c r="AF1904">
        <v>1894</v>
      </c>
      <c r="AG1904">
        <v>1</v>
      </c>
      <c r="AH1904">
        <v>1</v>
      </c>
      <c r="AI1904">
        <v>0.45662681340881167</v>
      </c>
      <c r="AJ1904">
        <v>0</v>
      </c>
      <c r="AK1904">
        <v>0.94019559041231748</v>
      </c>
      <c r="AL1904">
        <v>0.20371604913452757</v>
      </c>
      <c r="AM1904">
        <v>7.1041531032073363E-2</v>
      </c>
      <c r="AN1904">
        <v>1</v>
      </c>
      <c r="AO1904">
        <v>1</v>
      </c>
      <c r="AP1904">
        <v>1</v>
      </c>
      <c r="AQ1904">
        <v>1</v>
      </c>
      <c r="AR1904">
        <v>1</v>
      </c>
      <c r="AS1904">
        <v>0</v>
      </c>
      <c r="AT1904">
        <v>0.72223359850543867</v>
      </c>
      <c r="AU1904">
        <v>1</v>
      </c>
    </row>
    <row r="1905" spans="18:47" x14ac:dyDescent="0.25">
      <c r="R1905" s="1"/>
      <c r="AF1905">
        <v>1895</v>
      </c>
      <c r="AG1905">
        <v>0.64164992072150084</v>
      </c>
      <c r="AH1905">
        <v>0.22090737463830529</v>
      </c>
      <c r="AI1905">
        <v>1</v>
      </c>
      <c r="AJ1905">
        <v>1</v>
      </c>
      <c r="AK1905">
        <v>1</v>
      </c>
      <c r="AL1905">
        <v>1</v>
      </c>
      <c r="AM1905">
        <v>1</v>
      </c>
      <c r="AN1905">
        <v>1</v>
      </c>
      <c r="AO1905">
        <v>1</v>
      </c>
      <c r="AP1905">
        <v>1</v>
      </c>
      <c r="AQ1905">
        <v>1</v>
      </c>
      <c r="AR1905">
        <v>1</v>
      </c>
      <c r="AS1905">
        <v>0.22090737463830529</v>
      </c>
      <c r="AT1905">
        <v>0.90979877817051802</v>
      </c>
      <c r="AU1905">
        <v>0</v>
      </c>
    </row>
    <row r="1906" spans="18:47" x14ac:dyDescent="0.25">
      <c r="R1906" s="1"/>
      <c r="AF1906">
        <v>1896</v>
      </c>
      <c r="AG1906">
        <v>1</v>
      </c>
      <c r="AH1906">
        <v>0.73068360002668797</v>
      </c>
      <c r="AI1906">
        <v>0</v>
      </c>
      <c r="AJ1906">
        <v>0.14724654409607563</v>
      </c>
      <c r="AK1906">
        <v>1</v>
      </c>
      <c r="AL1906">
        <v>1</v>
      </c>
      <c r="AM1906">
        <v>1</v>
      </c>
      <c r="AN1906">
        <v>1</v>
      </c>
      <c r="AO1906">
        <v>1</v>
      </c>
      <c r="AP1906">
        <v>0.53173821485829498</v>
      </c>
      <c r="AQ1906">
        <v>0</v>
      </c>
      <c r="AR1906">
        <v>0.71357671100497921</v>
      </c>
      <c r="AS1906">
        <v>0</v>
      </c>
      <c r="AT1906">
        <v>0.67803095842572891</v>
      </c>
      <c r="AU1906">
        <v>2</v>
      </c>
    </row>
    <row r="1907" spans="18:47" x14ac:dyDescent="0.25">
      <c r="R1907" s="1"/>
      <c r="AF1907">
        <v>1897</v>
      </c>
      <c r="AG1907">
        <v>1</v>
      </c>
      <c r="AH1907">
        <v>1</v>
      </c>
      <c r="AI1907">
        <v>1</v>
      </c>
      <c r="AJ1907">
        <v>1</v>
      </c>
      <c r="AK1907">
        <v>1</v>
      </c>
      <c r="AL1907">
        <v>1</v>
      </c>
      <c r="AM1907">
        <v>1</v>
      </c>
      <c r="AN1907">
        <v>1</v>
      </c>
      <c r="AO1907">
        <v>0.5076882737681444</v>
      </c>
      <c r="AP1907">
        <v>1</v>
      </c>
      <c r="AQ1907">
        <v>1</v>
      </c>
      <c r="AR1907">
        <v>0.25886679856991957</v>
      </c>
      <c r="AS1907">
        <v>0.25886679856991957</v>
      </c>
      <c r="AT1907">
        <v>0.89659046292797762</v>
      </c>
      <c r="AU1907">
        <v>0</v>
      </c>
    </row>
    <row r="1908" spans="18:47" x14ac:dyDescent="0.25">
      <c r="R1908" s="1"/>
      <c r="AF1908">
        <v>1898</v>
      </c>
      <c r="AG1908">
        <v>0</v>
      </c>
      <c r="AH1908">
        <v>0</v>
      </c>
      <c r="AI1908">
        <v>0.62596704691602478</v>
      </c>
      <c r="AJ1908">
        <v>1</v>
      </c>
      <c r="AK1908">
        <v>1</v>
      </c>
      <c r="AL1908">
        <v>1</v>
      </c>
      <c r="AM1908">
        <v>1</v>
      </c>
      <c r="AN1908">
        <v>1</v>
      </c>
      <c r="AO1908">
        <v>1</v>
      </c>
      <c r="AP1908">
        <v>1</v>
      </c>
      <c r="AQ1908">
        <v>1</v>
      </c>
      <c r="AR1908">
        <v>1</v>
      </c>
      <c r="AS1908">
        <v>0</v>
      </c>
      <c r="AT1908">
        <v>0.80658898206684049</v>
      </c>
      <c r="AU1908">
        <v>2</v>
      </c>
    </row>
    <row r="1909" spans="18:47" x14ac:dyDescent="0.25">
      <c r="R1909" s="1"/>
      <c r="AF1909">
        <v>1899</v>
      </c>
      <c r="AG1909">
        <v>1</v>
      </c>
      <c r="AH1909">
        <v>1</v>
      </c>
      <c r="AI1909">
        <v>1</v>
      </c>
      <c r="AJ1909">
        <v>1</v>
      </c>
      <c r="AK1909">
        <v>1</v>
      </c>
      <c r="AL1909">
        <v>1</v>
      </c>
      <c r="AM1909">
        <v>8.1722931017265507E-2</v>
      </c>
      <c r="AN1909">
        <v>0</v>
      </c>
      <c r="AO1909">
        <v>0</v>
      </c>
      <c r="AP1909">
        <v>0.87473800384125955</v>
      </c>
      <c r="AQ1909">
        <v>1</v>
      </c>
      <c r="AR1909">
        <v>1</v>
      </c>
      <c r="AS1909">
        <v>0</v>
      </c>
      <c r="AT1909">
        <v>0.74424736707017614</v>
      </c>
      <c r="AU1909">
        <v>2</v>
      </c>
    </row>
    <row r="1910" spans="18:47" x14ac:dyDescent="0.25">
      <c r="R1910" s="1"/>
      <c r="AF1910">
        <v>1900</v>
      </c>
      <c r="AG1910">
        <v>0.33832091015703497</v>
      </c>
      <c r="AH1910">
        <v>1</v>
      </c>
      <c r="AI1910">
        <v>1</v>
      </c>
      <c r="AJ1910">
        <v>1</v>
      </c>
      <c r="AK1910">
        <v>1</v>
      </c>
      <c r="AL1910">
        <v>1</v>
      </c>
      <c r="AM1910">
        <v>0.41452136635827275</v>
      </c>
      <c r="AN1910">
        <v>0.71317392636715782</v>
      </c>
      <c r="AO1910">
        <v>1</v>
      </c>
      <c r="AP1910">
        <v>0.885613632987858</v>
      </c>
      <c r="AQ1910">
        <v>0.12900495415475841</v>
      </c>
      <c r="AR1910">
        <v>1</v>
      </c>
      <c r="AS1910">
        <v>0.12900495415475841</v>
      </c>
      <c r="AT1910">
        <v>0.78841280420992543</v>
      </c>
      <c r="AU1910">
        <v>0</v>
      </c>
    </row>
    <row r="1911" spans="18:47" x14ac:dyDescent="0.25">
      <c r="R1911" s="1"/>
      <c r="AF1911">
        <v>1901</v>
      </c>
      <c r="AG1911">
        <v>0.65893870213110328</v>
      </c>
      <c r="AH1911">
        <v>1</v>
      </c>
      <c r="AI1911">
        <v>1</v>
      </c>
      <c r="AJ1911">
        <v>1</v>
      </c>
      <c r="AK1911">
        <v>3.8689457291536292E-2</v>
      </c>
      <c r="AL1911">
        <v>0</v>
      </c>
      <c r="AM1911">
        <v>0.23878824532303336</v>
      </c>
      <c r="AN1911">
        <v>1</v>
      </c>
      <c r="AO1911">
        <v>1</v>
      </c>
      <c r="AP1911">
        <v>1</v>
      </c>
      <c r="AQ1911">
        <v>1</v>
      </c>
      <c r="AR1911">
        <v>1</v>
      </c>
      <c r="AS1911">
        <v>0</v>
      </c>
      <c r="AT1911">
        <v>0.74254495492360506</v>
      </c>
      <c r="AU1911">
        <v>1</v>
      </c>
    </row>
    <row r="1912" spans="18:47" x14ac:dyDescent="0.25">
      <c r="R1912" s="1"/>
      <c r="AF1912">
        <v>1902</v>
      </c>
      <c r="AG1912">
        <v>0.79844763032076205</v>
      </c>
      <c r="AH1912">
        <v>1</v>
      </c>
      <c r="AI1912">
        <v>1</v>
      </c>
      <c r="AJ1912">
        <v>1</v>
      </c>
      <c r="AK1912">
        <v>0.98782137536604309</v>
      </c>
      <c r="AL1912">
        <v>1</v>
      </c>
      <c r="AM1912">
        <v>1</v>
      </c>
      <c r="AN1912">
        <v>0.37696289721568443</v>
      </c>
      <c r="AO1912">
        <v>0</v>
      </c>
      <c r="AP1912">
        <v>0.40344243120160816</v>
      </c>
      <c r="AQ1912">
        <v>0.80130056378402514</v>
      </c>
      <c r="AR1912">
        <v>1</v>
      </c>
      <c r="AS1912">
        <v>0</v>
      </c>
      <c r="AT1912">
        <v>0.77974225005684328</v>
      </c>
      <c r="AU1912">
        <v>1</v>
      </c>
    </row>
    <row r="1913" spans="18:47" x14ac:dyDescent="0.25">
      <c r="R1913" s="1"/>
      <c r="AF1913">
        <v>1903</v>
      </c>
      <c r="AG1913">
        <v>0.38245289122583459</v>
      </c>
      <c r="AH1913">
        <v>0.27203560452393766</v>
      </c>
      <c r="AI1913">
        <v>0.36059755567604895</v>
      </c>
      <c r="AJ1913">
        <v>1</v>
      </c>
      <c r="AK1913">
        <v>1</v>
      </c>
      <c r="AL1913">
        <v>1</v>
      </c>
      <c r="AM1913">
        <v>1</v>
      </c>
      <c r="AN1913">
        <v>0.86864373480315293</v>
      </c>
      <c r="AO1913">
        <v>1</v>
      </c>
      <c r="AP1913">
        <v>1</v>
      </c>
      <c r="AQ1913">
        <v>0.75188683905895837</v>
      </c>
      <c r="AR1913">
        <v>0</v>
      </c>
      <c r="AS1913">
        <v>0</v>
      </c>
      <c r="AT1913">
        <v>0.72092088145560307</v>
      </c>
      <c r="AU1913">
        <v>1</v>
      </c>
    </row>
    <row r="1914" spans="18:47" x14ac:dyDescent="0.25">
      <c r="R1914" s="1"/>
      <c r="AF1914">
        <v>1904</v>
      </c>
      <c r="AG1914">
        <v>1</v>
      </c>
      <c r="AH1914">
        <v>1</v>
      </c>
      <c r="AI1914">
        <v>0.97255198704383916</v>
      </c>
      <c r="AJ1914">
        <v>1</v>
      </c>
      <c r="AK1914">
        <v>0.92439517233240975</v>
      </c>
      <c r="AL1914">
        <v>0.46914204481072375</v>
      </c>
      <c r="AM1914">
        <v>1</v>
      </c>
      <c r="AN1914">
        <v>1</v>
      </c>
      <c r="AO1914">
        <v>1</v>
      </c>
      <c r="AP1914">
        <v>0.33002156041062158</v>
      </c>
      <c r="AQ1914">
        <v>0.52484562337461582</v>
      </c>
      <c r="AR1914">
        <v>1</v>
      </c>
      <c r="AS1914">
        <v>0.33002156041062158</v>
      </c>
      <c r="AT1914">
        <v>0.85165934344918681</v>
      </c>
      <c r="AU1914">
        <v>0</v>
      </c>
    </row>
    <row r="1915" spans="18:47" x14ac:dyDescent="0.25">
      <c r="R1915" s="1"/>
      <c r="AF1915">
        <v>1905</v>
      </c>
      <c r="AG1915">
        <v>1</v>
      </c>
      <c r="AH1915">
        <v>1</v>
      </c>
      <c r="AI1915">
        <v>1</v>
      </c>
      <c r="AJ1915">
        <v>1</v>
      </c>
      <c r="AK1915">
        <v>1</v>
      </c>
      <c r="AL1915">
        <v>1</v>
      </c>
      <c r="AM1915">
        <v>1</v>
      </c>
      <c r="AN1915">
        <v>1</v>
      </c>
      <c r="AO1915">
        <v>1</v>
      </c>
      <c r="AP1915">
        <v>0.43784544616632515</v>
      </c>
      <c r="AQ1915">
        <v>0.81433231080955015</v>
      </c>
      <c r="AR1915">
        <v>1</v>
      </c>
      <c r="AS1915">
        <v>0.43784544616632515</v>
      </c>
      <c r="AT1915">
        <v>0.93699500864504814</v>
      </c>
      <c r="AU1915">
        <v>0</v>
      </c>
    </row>
    <row r="1916" spans="18:47" x14ac:dyDescent="0.25">
      <c r="R1916" s="1"/>
      <c r="AF1916">
        <v>1906</v>
      </c>
      <c r="AG1916">
        <v>1</v>
      </c>
      <c r="AH1916">
        <v>1</v>
      </c>
      <c r="AI1916">
        <v>0.21636431483526511</v>
      </c>
      <c r="AJ1916">
        <v>0.24726712171589801</v>
      </c>
      <c r="AK1916">
        <v>0.27164668437833295</v>
      </c>
      <c r="AL1916">
        <v>0.84906831990180465</v>
      </c>
      <c r="AM1916">
        <v>1</v>
      </c>
      <c r="AN1916">
        <v>1</v>
      </c>
      <c r="AO1916">
        <v>1</v>
      </c>
      <c r="AP1916">
        <v>1</v>
      </c>
      <c r="AQ1916">
        <v>1</v>
      </c>
      <c r="AR1916">
        <v>1</v>
      </c>
      <c r="AS1916">
        <v>0.21636431483526511</v>
      </c>
      <c r="AT1916">
        <v>0.79731069650452768</v>
      </c>
      <c r="AU1916">
        <v>0</v>
      </c>
    </row>
    <row r="1917" spans="18:47" x14ac:dyDescent="0.25">
      <c r="R1917" s="1"/>
      <c r="AF1917">
        <v>1907</v>
      </c>
      <c r="AG1917">
        <v>1</v>
      </c>
      <c r="AH1917">
        <v>1</v>
      </c>
      <c r="AI1917">
        <v>1</v>
      </c>
      <c r="AJ1917">
        <v>0.68346350681968038</v>
      </c>
      <c r="AK1917">
        <v>1</v>
      </c>
      <c r="AL1917">
        <v>1</v>
      </c>
      <c r="AM1917">
        <v>1</v>
      </c>
      <c r="AN1917">
        <v>1</v>
      </c>
      <c r="AO1917">
        <v>1</v>
      </c>
      <c r="AP1917">
        <v>1</v>
      </c>
      <c r="AQ1917">
        <v>1</v>
      </c>
      <c r="AR1917">
        <v>1</v>
      </c>
      <c r="AS1917">
        <v>0.68346350681968038</v>
      </c>
      <c r="AT1917">
        <v>0.97398330193038474</v>
      </c>
      <c r="AU1917">
        <v>0</v>
      </c>
    </row>
    <row r="1918" spans="18:47" x14ac:dyDescent="0.25">
      <c r="R1918" s="1"/>
      <c r="AF1918">
        <v>1908</v>
      </c>
      <c r="AG1918">
        <v>0.95155592665011479</v>
      </c>
      <c r="AH1918">
        <v>1</v>
      </c>
      <c r="AI1918">
        <v>0.74644047764529875</v>
      </c>
      <c r="AJ1918">
        <v>9.8269780986932648E-2</v>
      </c>
      <c r="AK1918">
        <v>1</v>
      </c>
      <c r="AL1918">
        <v>1</v>
      </c>
      <c r="AM1918">
        <v>0.94562538705635701</v>
      </c>
      <c r="AN1918">
        <v>0.45432082380472322</v>
      </c>
      <c r="AO1918">
        <v>0.78884397786750926</v>
      </c>
      <c r="AP1918">
        <v>0.50776199210738393</v>
      </c>
      <c r="AQ1918">
        <v>2.6915214788217175E-2</v>
      </c>
      <c r="AR1918">
        <v>1</v>
      </c>
      <c r="AS1918">
        <v>2.6915214788217175E-2</v>
      </c>
      <c r="AT1918">
        <v>0.71013071790263005</v>
      </c>
      <c r="AU1918">
        <v>0</v>
      </c>
    </row>
    <row r="1919" spans="18:47" x14ac:dyDescent="0.25">
      <c r="R1919" s="1"/>
      <c r="AF1919">
        <v>1909</v>
      </c>
      <c r="AG1919">
        <v>1</v>
      </c>
      <c r="AH1919">
        <v>0.51673178759275673</v>
      </c>
      <c r="AI1919">
        <v>0.94488721292943789</v>
      </c>
      <c r="AJ1919">
        <v>0.87819429087879441</v>
      </c>
      <c r="AK1919">
        <v>0.45413058308270504</v>
      </c>
      <c r="AL1919">
        <v>1</v>
      </c>
      <c r="AM1919">
        <v>1</v>
      </c>
      <c r="AN1919">
        <v>1</v>
      </c>
      <c r="AO1919">
        <v>1</v>
      </c>
      <c r="AP1919">
        <v>1</v>
      </c>
      <c r="AQ1919">
        <v>1</v>
      </c>
      <c r="AR1919">
        <v>1</v>
      </c>
      <c r="AS1919">
        <v>0.45413058308270504</v>
      </c>
      <c r="AT1919">
        <v>0.90187361768585605</v>
      </c>
      <c r="AU1919">
        <v>0</v>
      </c>
    </row>
    <row r="1920" spans="18:47" x14ac:dyDescent="0.25">
      <c r="R1920" s="1"/>
      <c r="AF1920">
        <v>1910</v>
      </c>
      <c r="AG1920">
        <v>1</v>
      </c>
      <c r="AH1920">
        <v>1</v>
      </c>
      <c r="AI1920">
        <v>0.73543614624800435</v>
      </c>
      <c r="AJ1920">
        <v>0</v>
      </c>
      <c r="AK1920">
        <v>0</v>
      </c>
      <c r="AL1920">
        <v>0.52759711211935312</v>
      </c>
      <c r="AM1920">
        <v>0.78773858180319356</v>
      </c>
      <c r="AN1920">
        <v>1</v>
      </c>
      <c r="AO1920">
        <v>1</v>
      </c>
      <c r="AP1920">
        <v>1</v>
      </c>
      <c r="AQ1920">
        <v>0.82855405974866392</v>
      </c>
      <c r="AR1920">
        <v>1</v>
      </c>
      <c r="AS1920">
        <v>0</v>
      </c>
      <c r="AT1920">
        <v>0.73946014171404839</v>
      </c>
      <c r="AU1920">
        <v>2</v>
      </c>
    </row>
    <row r="1921" spans="18:47" x14ac:dyDescent="0.25">
      <c r="R1921" s="1"/>
      <c r="AF1921">
        <v>1911</v>
      </c>
      <c r="AG1921">
        <v>0.78249319706575926</v>
      </c>
      <c r="AH1921">
        <v>0</v>
      </c>
      <c r="AI1921">
        <v>0.60013700318414787</v>
      </c>
      <c r="AJ1921">
        <v>0.8091676270487369</v>
      </c>
      <c r="AK1921">
        <v>0.56494009131499967</v>
      </c>
      <c r="AL1921">
        <v>1</v>
      </c>
      <c r="AM1921">
        <v>1</v>
      </c>
      <c r="AN1921">
        <v>1</v>
      </c>
      <c r="AO1921">
        <v>1</v>
      </c>
      <c r="AP1921">
        <v>1</v>
      </c>
      <c r="AQ1921">
        <v>1</v>
      </c>
      <c r="AR1921">
        <v>1</v>
      </c>
      <c r="AS1921">
        <v>0</v>
      </c>
      <c r="AT1921">
        <v>0.81821837767116223</v>
      </c>
      <c r="AU1921">
        <v>1</v>
      </c>
    </row>
    <row r="1922" spans="18:47" x14ac:dyDescent="0.25">
      <c r="R1922" s="1"/>
      <c r="AF1922">
        <v>1912</v>
      </c>
      <c r="AG1922">
        <v>0.6069658622307601</v>
      </c>
      <c r="AH1922">
        <v>1</v>
      </c>
      <c r="AI1922">
        <v>1</v>
      </c>
      <c r="AJ1922">
        <v>1</v>
      </c>
      <c r="AK1922">
        <v>7.1710555502748671E-2</v>
      </c>
      <c r="AL1922">
        <v>0.83531347987154736</v>
      </c>
      <c r="AM1922">
        <v>1</v>
      </c>
      <c r="AN1922">
        <v>1</v>
      </c>
      <c r="AO1922">
        <v>1</v>
      </c>
      <c r="AP1922">
        <v>7.3204512475293151E-2</v>
      </c>
      <c r="AQ1922">
        <v>0.76028941011924567</v>
      </c>
      <c r="AR1922">
        <v>1</v>
      </c>
      <c r="AS1922">
        <v>7.1710555502748671E-2</v>
      </c>
      <c r="AT1922">
        <v>0.77582574119505932</v>
      </c>
      <c r="AU1922">
        <v>0</v>
      </c>
    </row>
    <row r="1923" spans="18:47" x14ac:dyDescent="0.25">
      <c r="R1923" s="1"/>
      <c r="AF1923">
        <v>1913</v>
      </c>
      <c r="AG1923">
        <v>1</v>
      </c>
      <c r="AH1923">
        <v>1</v>
      </c>
      <c r="AI1923">
        <v>1</v>
      </c>
      <c r="AJ1923">
        <v>1</v>
      </c>
      <c r="AK1923">
        <v>1</v>
      </c>
      <c r="AL1923">
        <v>1</v>
      </c>
      <c r="AM1923">
        <v>0.44359792133858017</v>
      </c>
      <c r="AN1923">
        <v>1</v>
      </c>
      <c r="AO1923">
        <v>0.961592667082247</v>
      </c>
      <c r="AP1923">
        <v>0.40985158621896839</v>
      </c>
      <c r="AQ1923">
        <v>1</v>
      </c>
      <c r="AR1923">
        <v>0.93428462657034439</v>
      </c>
      <c r="AS1923">
        <v>0.40985158621896839</v>
      </c>
      <c r="AT1923">
        <v>0.89388366622036186</v>
      </c>
      <c r="AU1923">
        <v>0</v>
      </c>
    </row>
    <row r="1924" spans="18:47" x14ac:dyDescent="0.25">
      <c r="R1924" s="1"/>
      <c r="AF1924">
        <v>1914</v>
      </c>
      <c r="AG1924">
        <v>1</v>
      </c>
      <c r="AH1924">
        <v>1</v>
      </c>
      <c r="AI1924">
        <v>1</v>
      </c>
      <c r="AJ1924">
        <v>1</v>
      </c>
      <c r="AK1924">
        <v>1</v>
      </c>
      <c r="AL1924">
        <v>1</v>
      </c>
      <c r="AM1924">
        <v>0.71030415924835855</v>
      </c>
      <c r="AN1924">
        <v>1</v>
      </c>
      <c r="AO1924">
        <v>1</v>
      </c>
      <c r="AP1924">
        <v>1</v>
      </c>
      <c r="AQ1924">
        <v>1</v>
      </c>
      <c r="AR1924">
        <v>0.60424154318095513</v>
      </c>
      <c r="AS1924">
        <v>0.60424154318095513</v>
      </c>
      <c r="AT1924">
        <v>0.94178333363098277</v>
      </c>
      <c r="AU1924">
        <v>0</v>
      </c>
    </row>
    <row r="1925" spans="18:47" x14ac:dyDescent="0.25">
      <c r="R1925" s="1"/>
      <c r="AF1925">
        <v>1915</v>
      </c>
      <c r="AG1925">
        <v>1</v>
      </c>
      <c r="AH1925">
        <v>1</v>
      </c>
      <c r="AI1925">
        <v>1</v>
      </c>
      <c r="AJ1925">
        <v>1</v>
      </c>
      <c r="AK1925">
        <v>1</v>
      </c>
      <c r="AL1925">
        <v>1</v>
      </c>
      <c r="AM1925">
        <v>1</v>
      </c>
      <c r="AN1925">
        <v>1</v>
      </c>
      <c r="AO1925">
        <v>1</v>
      </c>
      <c r="AP1925">
        <v>0.90691992275218758</v>
      </c>
      <c r="AQ1925">
        <v>1</v>
      </c>
      <c r="AR1925">
        <v>0.55342016266419503</v>
      </c>
      <c r="AS1925">
        <v>0.55342016266419503</v>
      </c>
      <c r="AT1925">
        <v>0.95416587026824073</v>
      </c>
      <c r="AU1925">
        <v>0</v>
      </c>
    </row>
    <row r="1926" spans="18:47" x14ac:dyDescent="0.25">
      <c r="R1926" s="1"/>
      <c r="AF1926">
        <v>1916</v>
      </c>
      <c r="AG1926">
        <v>1</v>
      </c>
      <c r="AH1926">
        <v>0.76442516093889679</v>
      </c>
      <c r="AI1926">
        <v>8.4882901678933961E-2</v>
      </c>
      <c r="AJ1926">
        <v>1</v>
      </c>
      <c r="AK1926">
        <v>0.8148864150927928</v>
      </c>
      <c r="AL1926">
        <v>0.46919962227281453</v>
      </c>
      <c r="AM1926">
        <v>1</v>
      </c>
      <c r="AN1926">
        <v>1</v>
      </c>
      <c r="AO1926">
        <v>1</v>
      </c>
      <c r="AP1926">
        <v>1</v>
      </c>
      <c r="AQ1926">
        <v>1</v>
      </c>
      <c r="AR1926">
        <v>0.59131597073053033</v>
      </c>
      <c r="AS1926">
        <v>8.4882901678933961E-2</v>
      </c>
      <c r="AT1926">
        <v>0.81014667695080411</v>
      </c>
      <c r="AU1926">
        <v>0</v>
      </c>
    </row>
    <row r="1927" spans="18:47" x14ac:dyDescent="0.25">
      <c r="R1927" s="1"/>
      <c r="AF1927">
        <v>1917</v>
      </c>
      <c r="AG1927">
        <v>1</v>
      </c>
      <c r="AH1927">
        <v>1</v>
      </c>
      <c r="AI1927">
        <v>1</v>
      </c>
      <c r="AJ1927">
        <v>1</v>
      </c>
      <c r="AK1927">
        <v>1</v>
      </c>
      <c r="AL1927">
        <v>0.36694571203455173</v>
      </c>
      <c r="AM1927">
        <v>0.85646531503739576</v>
      </c>
      <c r="AN1927">
        <v>1</v>
      </c>
      <c r="AO1927">
        <v>1</v>
      </c>
      <c r="AP1927">
        <v>1</v>
      </c>
      <c r="AQ1927">
        <v>1</v>
      </c>
      <c r="AR1927">
        <v>1</v>
      </c>
      <c r="AS1927">
        <v>0.36694571203455173</v>
      </c>
      <c r="AT1927">
        <v>0.93577752363615296</v>
      </c>
      <c r="AU1927">
        <v>0</v>
      </c>
    </row>
    <row r="1928" spans="18:47" x14ac:dyDescent="0.25">
      <c r="R1928" s="1"/>
      <c r="AF1928">
        <v>1918</v>
      </c>
      <c r="AG1928">
        <v>0.3168681733903565</v>
      </c>
      <c r="AH1928">
        <v>0</v>
      </c>
      <c r="AI1928">
        <v>0.20919457491629967</v>
      </c>
      <c r="AJ1928">
        <v>1</v>
      </c>
      <c r="AK1928">
        <v>1</v>
      </c>
      <c r="AL1928">
        <v>1</v>
      </c>
      <c r="AM1928">
        <v>1</v>
      </c>
      <c r="AN1928">
        <v>1</v>
      </c>
      <c r="AO1928">
        <v>1</v>
      </c>
      <c r="AP1928">
        <v>1</v>
      </c>
      <c r="AQ1928">
        <v>1</v>
      </c>
      <c r="AR1928">
        <v>0.96747305242001125</v>
      </c>
      <c r="AS1928">
        <v>0</v>
      </c>
      <c r="AT1928">
        <v>0.79534139677404569</v>
      </c>
      <c r="AU1928">
        <v>1</v>
      </c>
    </row>
    <row r="1929" spans="18:47" x14ac:dyDescent="0.25">
      <c r="R1929" s="1"/>
      <c r="AF1929">
        <v>1919</v>
      </c>
      <c r="AG1929">
        <v>1</v>
      </c>
      <c r="AH1929">
        <v>1</v>
      </c>
      <c r="AI1929">
        <v>1</v>
      </c>
      <c r="AJ1929">
        <v>1</v>
      </c>
      <c r="AK1929">
        <v>0.81106717539660167</v>
      </c>
      <c r="AL1929">
        <v>0.35620756444186552</v>
      </c>
      <c r="AM1929">
        <v>0.70220402923610714</v>
      </c>
      <c r="AN1929">
        <v>1</v>
      </c>
      <c r="AO1929">
        <v>1</v>
      </c>
      <c r="AP1929">
        <v>1</v>
      </c>
      <c r="AQ1929">
        <v>1</v>
      </c>
      <c r="AR1929">
        <v>1</v>
      </c>
      <c r="AS1929">
        <v>0.35620756444186552</v>
      </c>
      <c r="AT1929">
        <v>0.90574694322430116</v>
      </c>
      <c r="AU1929">
        <v>0</v>
      </c>
    </row>
    <row r="1930" spans="18:47" x14ac:dyDescent="0.25">
      <c r="R1930" s="1"/>
      <c r="AF1930">
        <v>1920</v>
      </c>
      <c r="AG1930">
        <v>1</v>
      </c>
      <c r="AH1930">
        <v>1</v>
      </c>
      <c r="AI1930">
        <v>1</v>
      </c>
      <c r="AJ1930">
        <v>0.63467930804254136</v>
      </c>
      <c r="AK1930">
        <v>0.99493079164629661</v>
      </c>
      <c r="AL1930">
        <v>1</v>
      </c>
      <c r="AM1930">
        <v>1</v>
      </c>
      <c r="AN1930">
        <v>0.64484518753799358</v>
      </c>
      <c r="AO1930">
        <v>0.22886897817055191</v>
      </c>
      <c r="AP1930">
        <v>0.36932150889192744</v>
      </c>
      <c r="AQ1930">
        <v>1</v>
      </c>
      <c r="AR1930">
        <v>0.44150257279632626</v>
      </c>
      <c r="AS1930">
        <v>0.22886897817055191</v>
      </c>
      <c r="AT1930">
        <v>0.77500013828340186</v>
      </c>
      <c r="AU1930">
        <v>0</v>
      </c>
    </row>
    <row r="1931" spans="18:47" x14ac:dyDescent="0.25">
      <c r="R1931" s="1"/>
      <c r="AF1931">
        <v>1921</v>
      </c>
      <c r="AG1931">
        <v>1</v>
      </c>
      <c r="AH1931">
        <v>1</v>
      </c>
      <c r="AI1931">
        <v>0.68128415142681686</v>
      </c>
      <c r="AJ1931">
        <v>1</v>
      </c>
      <c r="AK1931">
        <v>0.96020051535625472</v>
      </c>
      <c r="AL1931">
        <v>1</v>
      </c>
      <c r="AM1931">
        <v>1</v>
      </c>
      <c r="AN1931">
        <v>0.99029423716391674</v>
      </c>
      <c r="AO1931">
        <v>0.75223288835695712</v>
      </c>
      <c r="AP1931">
        <v>3.6067184263834685E-2</v>
      </c>
      <c r="AQ1931">
        <v>0</v>
      </c>
      <c r="AR1931">
        <v>0.30563778658970187</v>
      </c>
      <c r="AS1931">
        <v>0</v>
      </c>
      <c r="AT1931">
        <v>0.72532873087541094</v>
      </c>
      <c r="AU1931">
        <v>1</v>
      </c>
    </row>
    <row r="1932" spans="18:47" x14ac:dyDescent="0.25">
      <c r="R1932" s="1"/>
      <c r="AF1932">
        <v>1922</v>
      </c>
      <c r="AG1932">
        <v>1</v>
      </c>
      <c r="AH1932">
        <v>1</v>
      </c>
      <c r="AI1932">
        <v>1</v>
      </c>
      <c r="AJ1932">
        <v>1</v>
      </c>
      <c r="AK1932">
        <v>1</v>
      </c>
      <c r="AL1932">
        <v>1</v>
      </c>
      <c r="AM1932">
        <v>1</v>
      </c>
      <c r="AN1932">
        <v>1</v>
      </c>
      <c r="AO1932">
        <v>1</v>
      </c>
      <c r="AP1932">
        <v>0.3729416171040465</v>
      </c>
      <c r="AQ1932">
        <v>0.76736939365509893</v>
      </c>
      <c r="AR1932">
        <v>1</v>
      </c>
      <c r="AS1932">
        <v>0.3729416171040465</v>
      </c>
      <c r="AT1932">
        <v>0.92762266284898198</v>
      </c>
      <c r="AU1932">
        <v>0</v>
      </c>
    </row>
    <row r="1933" spans="18:47" x14ac:dyDescent="0.25">
      <c r="R1933" s="1"/>
      <c r="AF1933">
        <v>1923</v>
      </c>
      <c r="AG1933">
        <v>1</v>
      </c>
      <c r="AH1933">
        <v>1</v>
      </c>
      <c r="AI1933">
        <v>1</v>
      </c>
      <c r="AJ1933">
        <v>1</v>
      </c>
      <c r="AK1933">
        <v>1</v>
      </c>
      <c r="AL1933">
        <v>1</v>
      </c>
      <c r="AM1933">
        <v>1</v>
      </c>
      <c r="AN1933">
        <v>0.48951377540018465</v>
      </c>
      <c r="AO1933">
        <v>0.43447057222268387</v>
      </c>
      <c r="AP1933">
        <v>1</v>
      </c>
      <c r="AQ1933">
        <v>1</v>
      </c>
      <c r="AR1933">
        <v>1</v>
      </c>
      <c r="AS1933">
        <v>0.43447057222268387</v>
      </c>
      <c r="AT1933">
        <v>0.91016176494270207</v>
      </c>
      <c r="AU1933">
        <v>0</v>
      </c>
    </row>
    <row r="1934" spans="18:47" x14ac:dyDescent="0.25">
      <c r="R1934" s="1"/>
      <c r="AF1934">
        <v>1924</v>
      </c>
      <c r="AG1934">
        <v>1</v>
      </c>
      <c r="AH1934">
        <v>1</v>
      </c>
      <c r="AI1934">
        <v>1</v>
      </c>
      <c r="AJ1934">
        <v>1</v>
      </c>
      <c r="AK1934">
        <v>1</v>
      </c>
      <c r="AL1934">
        <v>1</v>
      </c>
      <c r="AM1934">
        <v>1</v>
      </c>
      <c r="AN1934">
        <v>1</v>
      </c>
      <c r="AO1934">
        <v>1</v>
      </c>
      <c r="AP1934">
        <v>1</v>
      </c>
      <c r="AQ1934">
        <v>1</v>
      </c>
      <c r="AR1934">
        <v>1</v>
      </c>
      <c r="AS1934">
        <v>1</v>
      </c>
      <c r="AT1934">
        <v>1</v>
      </c>
      <c r="AU1934">
        <v>0</v>
      </c>
    </row>
    <row r="1935" spans="18:47" x14ac:dyDescent="0.25">
      <c r="R1935" s="1"/>
      <c r="AF1935">
        <v>1925</v>
      </c>
      <c r="AG1935">
        <v>0</v>
      </c>
      <c r="AH1935">
        <v>0</v>
      </c>
      <c r="AI1935">
        <v>0.48212647436547185</v>
      </c>
      <c r="AJ1935">
        <v>1</v>
      </c>
      <c r="AK1935">
        <v>1</v>
      </c>
      <c r="AL1935">
        <v>1</v>
      </c>
      <c r="AM1935">
        <v>0.8352274620476472</v>
      </c>
      <c r="AN1935">
        <v>0.59513797848217842</v>
      </c>
      <c r="AO1935">
        <v>0.52854004169469893</v>
      </c>
      <c r="AP1935">
        <v>0</v>
      </c>
      <c r="AQ1935">
        <v>0</v>
      </c>
      <c r="AR1935">
        <v>0.93090948111386107</v>
      </c>
      <c r="AS1935">
        <v>0</v>
      </c>
      <c r="AT1935">
        <v>0.53425108089623252</v>
      </c>
      <c r="AU1935">
        <v>4</v>
      </c>
    </row>
    <row r="1936" spans="18:47" x14ac:dyDescent="0.25">
      <c r="R1936" s="1"/>
      <c r="AF1936">
        <v>1926</v>
      </c>
      <c r="AG1936">
        <v>1</v>
      </c>
      <c r="AH1936">
        <v>1</v>
      </c>
      <c r="AI1936">
        <v>1</v>
      </c>
      <c r="AJ1936">
        <v>1</v>
      </c>
      <c r="AK1936">
        <v>1</v>
      </c>
      <c r="AL1936">
        <v>0.84382065589549404</v>
      </c>
      <c r="AM1936">
        <v>1</v>
      </c>
      <c r="AN1936">
        <v>0.8603360913323066</v>
      </c>
      <c r="AO1936">
        <v>0</v>
      </c>
      <c r="AP1936">
        <v>0.85309249515018071</v>
      </c>
      <c r="AQ1936">
        <v>1</v>
      </c>
      <c r="AR1936">
        <v>1</v>
      </c>
      <c r="AS1936">
        <v>0</v>
      </c>
      <c r="AT1936">
        <v>0.88063261878855326</v>
      </c>
      <c r="AU1936">
        <v>1</v>
      </c>
    </row>
    <row r="1937" spans="18:47" x14ac:dyDescent="0.25">
      <c r="R1937" s="1"/>
      <c r="AF1937">
        <v>1927</v>
      </c>
      <c r="AG1937">
        <v>1</v>
      </c>
      <c r="AH1937">
        <v>0.6453433816693307</v>
      </c>
      <c r="AI1937">
        <v>0.49503894767516493</v>
      </c>
      <c r="AJ1937">
        <v>1</v>
      </c>
      <c r="AK1937">
        <v>1</v>
      </c>
      <c r="AL1937">
        <v>1</v>
      </c>
      <c r="AM1937">
        <v>1</v>
      </c>
      <c r="AN1937">
        <v>1</v>
      </c>
      <c r="AO1937">
        <v>1</v>
      </c>
      <c r="AP1937">
        <v>0.69440489861482357</v>
      </c>
      <c r="AQ1937">
        <v>0</v>
      </c>
      <c r="AR1937">
        <v>0.71726239018631355</v>
      </c>
      <c r="AS1937">
        <v>0</v>
      </c>
      <c r="AT1937">
        <v>0.79774659730823738</v>
      </c>
      <c r="AU1937">
        <v>1</v>
      </c>
    </row>
    <row r="1938" spans="18:47" x14ac:dyDescent="0.25">
      <c r="R1938" s="1"/>
      <c r="AF1938">
        <v>1928</v>
      </c>
      <c r="AG1938">
        <v>0.55748728463368025</v>
      </c>
      <c r="AH1938">
        <v>1</v>
      </c>
      <c r="AI1938">
        <v>1</v>
      </c>
      <c r="AJ1938">
        <v>0.77671562495816038</v>
      </c>
      <c r="AK1938">
        <v>1</v>
      </c>
      <c r="AL1938">
        <v>1</v>
      </c>
      <c r="AM1938">
        <v>1</v>
      </c>
      <c r="AN1938">
        <v>1</v>
      </c>
      <c r="AO1938">
        <v>1</v>
      </c>
      <c r="AP1938">
        <v>1</v>
      </c>
      <c r="AQ1938">
        <v>1</v>
      </c>
      <c r="AR1938">
        <v>1</v>
      </c>
      <c r="AS1938">
        <v>0.55748728463368025</v>
      </c>
      <c r="AT1938">
        <v>0.9440645878695586</v>
      </c>
      <c r="AU1938">
        <v>0</v>
      </c>
    </row>
    <row r="1939" spans="18:47" x14ac:dyDescent="0.25">
      <c r="R1939" s="1"/>
      <c r="AF1939">
        <v>1929</v>
      </c>
      <c r="AG1939">
        <v>1</v>
      </c>
      <c r="AH1939">
        <v>1</v>
      </c>
      <c r="AI1939">
        <v>1</v>
      </c>
      <c r="AJ1939">
        <v>1</v>
      </c>
      <c r="AK1939">
        <v>0.79535542985808383</v>
      </c>
      <c r="AL1939">
        <v>0.9927048941703106</v>
      </c>
      <c r="AM1939">
        <v>1</v>
      </c>
      <c r="AN1939">
        <v>1</v>
      </c>
      <c r="AO1939">
        <v>1</v>
      </c>
      <c r="AP1939">
        <v>0.69580958533826498</v>
      </c>
      <c r="AQ1939">
        <v>0</v>
      </c>
      <c r="AR1939">
        <v>0.96374011413835459</v>
      </c>
      <c r="AS1939">
        <v>0</v>
      </c>
      <c r="AT1939">
        <v>0.8709128926972195</v>
      </c>
      <c r="AU1939">
        <v>1</v>
      </c>
    </row>
    <row r="1940" spans="18:47" x14ac:dyDescent="0.25">
      <c r="R1940" s="1"/>
      <c r="AF1940">
        <v>1930</v>
      </c>
      <c r="AG1940">
        <v>1</v>
      </c>
      <c r="AH1940">
        <v>0.48518053522846977</v>
      </c>
      <c r="AI1940">
        <v>0.76821524706564004</v>
      </c>
      <c r="AJ1940">
        <v>1</v>
      </c>
      <c r="AK1940">
        <v>0.63777398732899226</v>
      </c>
      <c r="AL1940">
        <v>0.89284442239343964</v>
      </c>
      <c r="AM1940">
        <v>0.69216168322623894</v>
      </c>
      <c r="AN1940">
        <v>0.58800527418803072</v>
      </c>
      <c r="AO1940">
        <v>1</v>
      </c>
      <c r="AP1940">
        <v>1</v>
      </c>
      <c r="AQ1940">
        <v>1</v>
      </c>
      <c r="AR1940">
        <v>1</v>
      </c>
      <c r="AS1940">
        <v>0.48518053522846977</v>
      </c>
      <c r="AT1940">
        <v>0.84011295781993511</v>
      </c>
      <c r="AU1940">
        <v>0</v>
      </c>
    </row>
    <row r="1941" spans="18:47" x14ac:dyDescent="0.25">
      <c r="R1941" s="1"/>
      <c r="AF1941">
        <v>1931</v>
      </c>
      <c r="AG1941">
        <v>1</v>
      </c>
      <c r="AH1941">
        <v>1</v>
      </c>
      <c r="AI1941">
        <v>1</v>
      </c>
      <c r="AJ1941">
        <v>1</v>
      </c>
      <c r="AK1941">
        <v>0.95684887539720231</v>
      </c>
      <c r="AL1941">
        <v>1</v>
      </c>
      <c r="AM1941">
        <v>1</v>
      </c>
      <c r="AN1941">
        <v>1</v>
      </c>
      <c r="AO1941">
        <v>1</v>
      </c>
      <c r="AP1941">
        <v>1</v>
      </c>
      <c r="AQ1941">
        <v>1</v>
      </c>
      <c r="AR1941">
        <v>1</v>
      </c>
      <c r="AS1941">
        <v>0.95684887539720231</v>
      </c>
      <c r="AT1941">
        <v>0.99633510996524188</v>
      </c>
      <c r="AU1941">
        <v>0</v>
      </c>
    </row>
    <row r="1942" spans="18:47" x14ac:dyDescent="0.25">
      <c r="R1942" s="1"/>
      <c r="AF1942">
        <v>1932</v>
      </c>
      <c r="AG1942">
        <v>1</v>
      </c>
      <c r="AH1942">
        <v>0.6260965924598817</v>
      </c>
      <c r="AI1942">
        <v>0.80331412254130441</v>
      </c>
      <c r="AJ1942">
        <v>1</v>
      </c>
      <c r="AK1942">
        <v>1</v>
      </c>
      <c r="AL1942">
        <v>1</v>
      </c>
      <c r="AM1942">
        <v>0.6354701691753073</v>
      </c>
      <c r="AN1942">
        <v>0</v>
      </c>
      <c r="AO1942">
        <v>0.66625269005841503</v>
      </c>
      <c r="AP1942">
        <v>1</v>
      </c>
      <c r="AQ1942">
        <v>1</v>
      </c>
      <c r="AR1942">
        <v>1</v>
      </c>
      <c r="AS1942">
        <v>0</v>
      </c>
      <c r="AT1942">
        <v>0.81128931050368247</v>
      </c>
      <c r="AU1942">
        <v>1</v>
      </c>
    </row>
    <row r="1943" spans="18:47" x14ac:dyDescent="0.25">
      <c r="R1943" s="1"/>
      <c r="AF1943">
        <v>1933</v>
      </c>
      <c r="AG1943">
        <v>1</v>
      </c>
      <c r="AH1943">
        <v>1</v>
      </c>
      <c r="AI1943">
        <v>0.9963227093511734</v>
      </c>
      <c r="AJ1943">
        <v>0.82644778592075452</v>
      </c>
      <c r="AK1943">
        <v>1</v>
      </c>
      <c r="AL1943">
        <v>1</v>
      </c>
      <c r="AM1943">
        <v>1</v>
      </c>
      <c r="AN1943">
        <v>0.9337941820396678</v>
      </c>
      <c r="AO1943">
        <v>0.61603987610166466</v>
      </c>
      <c r="AP1943">
        <v>6.7410398435200594E-2</v>
      </c>
      <c r="AQ1943">
        <v>1</v>
      </c>
      <c r="AR1943">
        <v>1</v>
      </c>
      <c r="AS1943">
        <v>6.7410398435200594E-2</v>
      </c>
      <c r="AT1943">
        <v>0.86903555026104073</v>
      </c>
      <c r="AU1943">
        <v>0</v>
      </c>
    </row>
    <row r="1944" spans="18:47" x14ac:dyDescent="0.25">
      <c r="R1944" s="1"/>
      <c r="AF1944">
        <v>1934</v>
      </c>
      <c r="AG1944">
        <v>1</v>
      </c>
      <c r="AH1944">
        <v>1</v>
      </c>
      <c r="AI1944">
        <v>1</v>
      </c>
      <c r="AJ1944">
        <v>1</v>
      </c>
      <c r="AK1944">
        <v>1</v>
      </c>
      <c r="AL1944">
        <v>1</v>
      </c>
      <c r="AM1944">
        <v>1</v>
      </c>
      <c r="AN1944">
        <v>0.85342248734495141</v>
      </c>
      <c r="AO1944">
        <v>9.1168201276256393E-4</v>
      </c>
      <c r="AP1944">
        <v>0.77451934252307941</v>
      </c>
      <c r="AQ1944">
        <v>1</v>
      </c>
      <c r="AR1944">
        <v>1</v>
      </c>
      <c r="AS1944">
        <v>9.1168201276256393E-4</v>
      </c>
      <c r="AT1944">
        <v>0.88628369092134751</v>
      </c>
      <c r="AU1944">
        <v>0</v>
      </c>
    </row>
    <row r="1945" spans="18:47" x14ac:dyDescent="0.25">
      <c r="R1945" s="1"/>
      <c r="AF1945">
        <v>1935</v>
      </c>
      <c r="AG1945">
        <v>1</v>
      </c>
      <c r="AH1945">
        <v>1</v>
      </c>
      <c r="AI1945">
        <v>1</v>
      </c>
      <c r="AJ1945">
        <v>1</v>
      </c>
      <c r="AK1945">
        <v>1</v>
      </c>
      <c r="AL1945">
        <v>1</v>
      </c>
      <c r="AM1945">
        <v>1</v>
      </c>
      <c r="AN1945">
        <v>0.91536251279537661</v>
      </c>
      <c r="AO1945">
        <v>1</v>
      </c>
      <c r="AP1945">
        <v>1</v>
      </c>
      <c r="AQ1945">
        <v>1</v>
      </c>
      <c r="AR1945">
        <v>1</v>
      </c>
      <c r="AS1945">
        <v>0.91536251279537661</v>
      </c>
      <c r="AT1945">
        <v>0.99281161067577173</v>
      </c>
      <c r="AU1945">
        <v>0</v>
      </c>
    </row>
    <row r="1946" spans="18:47" x14ac:dyDescent="0.25">
      <c r="R1946" s="1"/>
      <c r="AF1946">
        <v>1936</v>
      </c>
      <c r="AG1946">
        <v>0.78427747130485992</v>
      </c>
      <c r="AH1946">
        <v>0.75196447535147726</v>
      </c>
      <c r="AI1946">
        <v>1</v>
      </c>
      <c r="AJ1946">
        <v>1</v>
      </c>
      <c r="AK1946">
        <v>1</v>
      </c>
      <c r="AL1946">
        <v>1</v>
      </c>
      <c r="AM1946">
        <v>1</v>
      </c>
      <c r="AN1946">
        <v>1</v>
      </c>
      <c r="AO1946">
        <v>1</v>
      </c>
      <c r="AP1946">
        <v>1</v>
      </c>
      <c r="AQ1946">
        <v>0.64196145599004617</v>
      </c>
      <c r="AR1946">
        <v>0</v>
      </c>
      <c r="AS1946">
        <v>0</v>
      </c>
      <c r="AT1946">
        <v>0.84829164547943403</v>
      </c>
      <c r="AU1946">
        <v>1</v>
      </c>
    </row>
    <row r="1947" spans="18:47" x14ac:dyDescent="0.25">
      <c r="R1947" s="1"/>
      <c r="AF1947">
        <v>1937</v>
      </c>
      <c r="AG1947">
        <v>0</v>
      </c>
      <c r="AH1947">
        <v>0</v>
      </c>
      <c r="AI1947">
        <v>0.14683194842443975</v>
      </c>
      <c r="AJ1947">
        <v>1</v>
      </c>
      <c r="AK1947">
        <v>1</v>
      </c>
      <c r="AL1947">
        <v>1</v>
      </c>
      <c r="AM1947">
        <v>0.56359553589314715</v>
      </c>
      <c r="AN1947">
        <v>0.70287271021609943</v>
      </c>
      <c r="AO1947">
        <v>0.95177955296724881</v>
      </c>
      <c r="AP1947">
        <v>6.2504672078742468E-2</v>
      </c>
      <c r="AQ1947">
        <v>0.51233383308062908</v>
      </c>
      <c r="AR1947">
        <v>0.96141823745358945</v>
      </c>
      <c r="AS1947">
        <v>0</v>
      </c>
      <c r="AT1947">
        <v>0.57665018577392579</v>
      </c>
      <c r="AU1947">
        <v>2</v>
      </c>
    </row>
    <row r="1948" spans="18:47" x14ac:dyDescent="0.25">
      <c r="R1948" s="1"/>
      <c r="AF1948">
        <v>1938</v>
      </c>
      <c r="AG1948">
        <v>0.40211085496083532</v>
      </c>
      <c r="AH1948">
        <v>1</v>
      </c>
      <c r="AI1948">
        <v>1</v>
      </c>
      <c r="AJ1948">
        <v>1</v>
      </c>
      <c r="AK1948">
        <v>1</v>
      </c>
      <c r="AL1948">
        <v>1</v>
      </c>
      <c r="AM1948">
        <v>0.3471908209927102</v>
      </c>
      <c r="AN1948">
        <v>0.69623134505954731</v>
      </c>
      <c r="AO1948">
        <v>0.64474086712022349</v>
      </c>
      <c r="AP1948">
        <v>0.58960225935926802</v>
      </c>
      <c r="AQ1948">
        <v>0.3888132327621861</v>
      </c>
      <c r="AR1948">
        <v>0.64664694574528236</v>
      </c>
      <c r="AS1948">
        <v>0.3471908209927102</v>
      </c>
      <c r="AT1948">
        <v>0.72367636166060068</v>
      </c>
      <c r="AU1948">
        <v>0</v>
      </c>
    </row>
    <row r="1949" spans="18:47" x14ac:dyDescent="0.25">
      <c r="R1949" s="1"/>
      <c r="AF1949">
        <v>1939</v>
      </c>
      <c r="AG1949">
        <v>0.71549375756148947</v>
      </c>
      <c r="AH1949">
        <v>0.83259986171547751</v>
      </c>
      <c r="AI1949">
        <v>0</v>
      </c>
      <c r="AJ1949">
        <v>0.29847016904629226</v>
      </c>
      <c r="AK1949">
        <v>1</v>
      </c>
      <c r="AL1949">
        <v>1</v>
      </c>
      <c r="AM1949">
        <v>1</v>
      </c>
      <c r="AN1949">
        <v>1</v>
      </c>
      <c r="AO1949">
        <v>1</v>
      </c>
      <c r="AP1949">
        <v>1</v>
      </c>
      <c r="AQ1949">
        <v>1</v>
      </c>
      <c r="AR1949">
        <v>1</v>
      </c>
      <c r="AS1949">
        <v>0</v>
      </c>
      <c r="AT1949">
        <v>0.8204033087228173</v>
      </c>
      <c r="AU1949">
        <v>1</v>
      </c>
    </row>
    <row r="1950" spans="18:47" x14ac:dyDescent="0.25">
      <c r="R1950" s="1"/>
      <c r="AF1950">
        <v>1940</v>
      </c>
      <c r="AG1950">
        <v>1</v>
      </c>
      <c r="AH1950">
        <v>1</v>
      </c>
      <c r="AI1950">
        <v>1</v>
      </c>
      <c r="AJ1950">
        <v>1</v>
      </c>
      <c r="AK1950">
        <v>1</v>
      </c>
      <c r="AL1950">
        <v>0.40085639950169327</v>
      </c>
      <c r="AM1950">
        <v>0.33839671538331578</v>
      </c>
      <c r="AN1950">
        <v>1</v>
      </c>
      <c r="AO1950">
        <v>0.24529864280436112</v>
      </c>
      <c r="AP1950">
        <v>0.8312632215611595</v>
      </c>
      <c r="AQ1950">
        <v>0.74062271915317979</v>
      </c>
      <c r="AR1950">
        <v>0.56108937827183025</v>
      </c>
      <c r="AS1950">
        <v>0.24529864280436112</v>
      </c>
      <c r="AT1950">
        <v>0.75960701812460962</v>
      </c>
      <c r="AU1950">
        <v>0</v>
      </c>
    </row>
    <row r="1951" spans="18:47" x14ac:dyDescent="0.25">
      <c r="R1951" s="1"/>
      <c r="AF1951">
        <v>1941</v>
      </c>
      <c r="AG1951">
        <v>1</v>
      </c>
      <c r="AH1951">
        <v>0.66593898104812455</v>
      </c>
      <c r="AI1951">
        <v>1</v>
      </c>
      <c r="AJ1951">
        <v>0.99343101390598654</v>
      </c>
      <c r="AK1951">
        <v>1</v>
      </c>
      <c r="AL1951">
        <v>0.98524211662249095</v>
      </c>
      <c r="AM1951">
        <v>0</v>
      </c>
      <c r="AN1951">
        <v>0</v>
      </c>
      <c r="AO1951">
        <v>0</v>
      </c>
      <c r="AP1951">
        <v>0.30984745061915975</v>
      </c>
      <c r="AQ1951">
        <v>1</v>
      </c>
      <c r="AR1951">
        <v>1</v>
      </c>
      <c r="AS1951">
        <v>0</v>
      </c>
      <c r="AT1951">
        <v>0.66195001740930348</v>
      </c>
      <c r="AU1951">
        <v>3</v>
      </c>
    </row>
    <row r="1952" spans="18:47" x14ac:dyDescent="0.25">
      <c r="R1952" s="1"/>
      <c r="AF1952">
        <v>1942</v>
      </c>
      <c r="AG1952">
        <v>0.83105682757694366</v>
      </c>
      <c r="AH1952">
        <v>0</v>
      </c>
      <c r="AI1952">
        <v>0.98922926151393653</v>
      </c>
      <c r="AJ1952">
        <v>1</v>
      </c>
      <c r="AK1952">
        <v>0.97121721396674288</v>
      </c>
      <c r="AL1952">
        <v>0</v>
      </c>
      <c r="AM1952">
        <v>0.51873892161951984</v>
      </c>
      <c r="AN1952">
        <v>1</v>
      </c>
      <c r="AO1952">
        <v>0.15723934762839539</v>
      </c>
      <c r="AP1952">
        <v>0.54586541034246516</v>
      </c>
      <c r="AQ1952">
        <v>0.24198407022073903</v>
      </c>
      <c r="AR1952">
        <v>0.56730182020692155</v>
      </c>
      <c r="AS1952">
        <v>0</v>
      </c>
      <c r="AT1952">
        <v>0.57562300177396286</v>
      </c>
      <c r="AU1952">
        <v>2</v>
      </c>
    </row>
    <row r="1953" spans="18:47" x14ac:dyDescent="0.25">
      <c r="R1953" s="1"/>
      <c r="AF1953">
        <v>1943</v>
      </c>
      <c r="AG1953">
        <v>0</v>
      </c>
      <c r="AH1953">
        <v>0.80168092173620864</v>
      </c>
      <c r="AI1953">
        <v>1</v>
      </c>
      <c r="AJ1953">
        <v>1</v>
      </c>
      <c r="AK1953">
        <v>1</v>
      </c>
      <c r="AL1953">
        <v>1</v>
      </c>
      <c r="AM1953">
        <v>1</v>
      </c>
      <c r="AN1953">
        <v>1</v>
      </c>
      <c r="AO1953">
        <v>1</v>
      </c>
      <c r="AP1953">
        <v>1</v>
      </c>
      <c r="AQ1953">
        <v>1</v>
      </c>
      <c r="AR1953">
        <v>1</v>
      </c>
      <c r="AS1953">
        <v>0</v>
      </c>
      <c r="AT1953">
        <v>0.89985497481812016</v>
      </c>
      <c r="AU1953">
        <v>1</v>
      </c>
    </row>
    <row r="1954" spans="18:47" x14ac:dyDescent="0.25">
      <c r="R1954" s="1"/>
      <c r="AF1954">
        <v>1944</v>
      </c>
      <c r="AG1954">
        <v>0.50432598949062657</v>
      </c>
      <c r="AH1954">
        <v>0</v>
      </c>
      <c r="AI1954">
        <v>0.48434277721436603</v>
      </c>
      <c r="AJ1954">
        <v>1</v>
      </c>
      <c r="AK1954">
        <v>1</v>
      </c>
      <c r="AL1954">
        <v>6.2645188579093278E-2</v>
      </c>
      <c r="AM1954">
        <v>0.27401631634711521</v>
      </c>
      <c r="AN1954">
        <v>0.81741759363015465</v>
      </c>
      <c r="AO1954">
        <v>1</v>
      </c>
      <c r="AP1954">
        <v>1</v>
      </c>
      <c r="AQ1954">
        <v>1</v>
      </c>
      <c r="AR1954">
        <v>0.43299357377198305</v>
      </c>
      <c r="AS1954">
        <v>0</v>
      </c>
      <c r="AT1954">
        <v>0.63502832718206692</v>
      </c>
      <c r="AU1954">
        <v>1</v>
      </c>
    </row>
    <row r="1955" spans="18:47" x14ac:dyDescent="0.25">
      <c r="R1955" s="1"/>
      <c r="AF1955">
        <v>1945</v>
      </c>
      <c r="AG1955">
        <v>1</v>
      </c>
      <c r="AH1955">
        <v>1</v>
      </c>
      <c r="AI1955">
        <v>0.58475541581790291</v>
      </c>
      <c r="AJ1955">
        <v>1</v>
      </c>
      <c r="AK1955">
        <v>1</v>
      </c>
      <c r="AL1955">
        <v>1</v>
      </c>
      <c r="AM1955">
        <v>1</v>
      </c>
      <c r="AN1955">
        <v>1</v>
      </c>
      <c r="AO1955">
        <v>1</v>
      </c>
      <c r="AP1955">
        <v>1</v>
      </c>
      <c r="AQ1955">
        <v>1</v>
      </c>
      <c r="AR1955">
        <v>1</v>
      </c>
      <c r="AS1955">
        <v>0.58475541581790291</v>
      </c>
      <c r="AT1955">
        <v>0.96473265175439726</v>
      </c>
      <c r="AU1955">
        <v>0</v>
      </c>
    </row>
    <row r="1956" spans="18:47" x14ac:dyDescent="0.25">
      <c r="R1956" s="1"/>
      <c r="AF1956">
        <v>1946</v>
      </c>
      <c r="AG1956">
        <v>1</v>
      </c>
      <c r="AH1956">
        <v>0.52253934618238418</v>
      </c>
      <c r="AI1956">
        <v>1</v>
      </c>
      <c r="AJ1956">
        <v>1</v>
      </c>
      <c r="AK1956">
        <v>1</v>
      </c>
      <c r="AL1956">
        <v>1</v>
      </c>
      <c r="AM1956">
        <v>1</v>
      </c>
      <c r="AN1956">
        <v>0.93418896858929656</v>
      </c>
      <c r="AO1956">
        <v>0</v>
      </c>
      <c r="AP1956">
        <v>0.81741742995889644</v>
      </c>
      <c r="AQ1956">
        <v>1</v>
      </c>
      <c r="AR1956">
        <v>1</v>
      </c>
      <c r="AS1956">
        <v>0</v>
      </c>
      <c r="AT1956">
        <v>0.86008465766602937</v>
      </c>
      <c r="AU1956">
        <v>1</v>
      </c>
    </row>
    <row r="1957" spans="18:47" x14ac:dyDescent="0.25">
      <c r="R1957" s="1"/>
      <c r="AF1957">
        <v>1947</v>
      </c>
      <c r="AG1957">
        <v>1</v>
      </c>
      <c r="AH1957">
        <v>0.12296759194136289</v>
      </c>
      <c r="AI1957">
        <v>3.0863327838643831E-2</v>
      </c>
      <c r="AJ1957">
        <v>1</v>
      </c>
      <c r="AK1957">
        <v>0.60021658468876038</v>
      </c>
      <c r="AL1957">
        <v>1</v>
      </c>
      <c r="AM1957">
        <v>0.84569920699141221</v>
      </c>
      <c r="AN1957">
        <v>0.58850032496857529</v>
      </c>
      <c r="AO1957">
        <v>1</v>
      </c>
      <c r="AP1957">
        <v>0.39979391274837617</v>
      </c>
      <c r="AQ1957">
        <v>0.44193548816523009</v>
      </c>
      <c r="AR1957">
        <v>0.91530847882653865</v>
      </c>
      <c r="AS1957">
        <v>3.0863327838643831E-2</v>
      </c>
      <c r="AT1957">
        <v>0.66436436749930572</v>
      </c>
      <c r="AU1957">
        <v>0</v>
      </c>
    </row>
    <row r="1958" spans="18:47" x14ac:dyDescent="0.25">
      <c r="R1958" s="1"/>
      <c r="AF1958">
        <v>1948</v>
      </c>
      <c r="AG1958">
        <v>1</v>
      </c>
      <c r="AH1958">
        <v>1</v>
      </c>
      <c r="AI1958">
        <v>1</v>
      </c>
      <c r="AJ1958">
        <v>1</v>
      </c>
      <c r="AK1958">
        <v>1</v>
      </c>
      <c r="AL1958">
        <v>1</v>
      </c>
      <c r="AM1958">
        <v>1</v>
      </c>
      <c r="AN1958">
        <v>1</v>
      </c>
      <c r="AO1958">
        <v>0.65489117981148104</v>
      </c>
      <c r="AP1958">
        <v>0.28663242536980937</v>
      </c>
      <c r="AQ1958">
        <v>1</v>
      </c>
      <c r="AR1958">
        <v>1</v>
      </c>
      <c r="AS1958">
        <v>0.28663242536980937</v>
      </c>
      <c r="AT1958">
        <v>0.91104750844057125</v>
      </c>
      <c r="AU1958">
        <v>0</v>
      </c>
    </row>
    <row r="1959" spans="18:47" x14ac:dyDescent="0.25">
      <c r="R1959" s="1"/>
      <c r="AF1959">
        <v>1949</v>
      </c>
      <c r="AG1959">
        <v>0.82969095533541892</v>
      </c>
      <c r="AH1959">
        <v>0</v>
      </c>
      <c r="AI1959">
        <v>0.53403239039964256</v>
      </c>
      <c r="AJ1959">
        <v>1</v>
      </c>
      <c r="AK1959">
        <v>1</v>
      </c>
      <c r="AL1959">
        <v>1</v>
      </c>
      <c r="AM1959">
        <v>0.18591634202241566</v>
      </c>
      <c r="AN1959">
        <v>0.75898230590199445</v>
      </c>
      <c r="AO1959">
        <v>1</v>
      </c>
      <c r="AP1959">
        <v>1</v>
      </c>
      <c r="AQ1959">
        <v>1</v>
      </c>
      <c r="AR1959">
        <v>0.79760061098556523</v>
      </c>
      <c r="AS1959">
        <v>0</v>
      </c>
      <c r="AT1959">
        <v>0.76244630340820863</v>
      </c>
      <c r="AU1959">
        <v>1</v>
      </c>
    </row>
    <row r="1960" spans="18:47" x14ac:dyDescent="0.25">
      <c r="R1960" s="1"/>
      <c r="AF1960">
        <v>1950</v>
      </c>
      <c r="AG1960">
        <v>0.28932399878929926</v>
      </c>
      <c r="AH1960">
        <v>0.88249857565824641</v>
      </c>
      <c r="AI1960">
        <v>0.23034308532172168</v>
      </c>
      <c r="AJ1960">
        <v>1</v>
      </c>
      <c r="AK1960">
        <v>1</v>
      </c>
      <c r="AL1960">
        <v>1</v>
      </c>
      <c r="AM1960">
        <v>1</v>
      </c>
      <c r="AN1960">
        <v>1</v>
      </c>
      <c r="AO1960">
        <v>1</v>
      </c>
      <c r="AP1960">
        <v>0.72817852548131112</v>
      </c>
      <c r="AQ1960">
        <v>0</v>
      </c>
      <c r="AR1960">
        <v>0</v>
      </c>
      <c r="AS1960">
        <v>0</v>
      </c>
      <c r="AT1960">
        <v>0.67504979182409097</v>
      </c>
      <c r="AU1960">
        <v>2</v>
      </c>
    </row>
    <row r="1961" spans="18:47" x14ac:dyDescent="0.25">
      <c r="R1961" s="1"/>
      <c r="AF1961">
        <v>1951</v>
      </c>
      <c r="AG1961">
        <v>0.31385182912345044</v>
      </c>
      <c r="AH1961">
        <v>0.56077143290713138</v>
      </c>
      <c r="AI1961">
        <v>0.12357263600067873</v>
      </c>
      <c r="AJ1961">
        <v>0.58184711226082675</v>
      </c>
      <c r="AK1961">
        <v>1</v>
      </c>
      <c r="AL1961">
        <v>1</v>
      </c>
      <c r="AM1961">
        <v>0.80231045324575045</v>
      </c>
      <c r="AN1961">
        <v>0.13175370770993816</v>
      </c>
      <c r="AO1961">
        <v>0</v>
      </c>
      <c r="AP1961">
        <v>0.17261028402666148</v>
      </c>
      <c r="AQ1961">
        <v>1</v>
      </c>
      <c r="AR1961">
        <v>1</v>
      </c>
      <c r="AS1961">
        <v>0</v>
      </c>
      <c r="AT1961">
        <v>0.55623035534938448</v>
      </c>
      <c r="AU1961">
        <v>1</v>
      </c>
    </row>
    <row r="1962" spans="18:47" x14ac:dyDescent="0.25">
      <c r="R1962" s="1"/>
      <c r="AF1962">
        <v>1952</v>
      </c>
      <c r="AG1962">
        <v>1</v>
      </c>
      <c r="AH1962">
        <v>1</v>
      </c>
      <c r="AI1962">
        <v>1</v>
      </c>
      <c r="AJ1962">
        <v>1</v>
      </c>
      <c r="AK1962">
        <v>1</v>
      </c>
      <c r="AL1962">
        <v>0.60001176219448094</v>
      </c>
      <c r="AM1962">
        <v>9.1050200064097642E-2</v>
      </c>
      <c r="AN1962">
        <v>1</v>
      </c>
      <c r="AO1962">
        <v>1</v>
      </c>
      <c r="AP1962">
        <v>1</v>
      </c>
      <c r="AQ1962">
        <v>1</v>
      </c>
      <c r="AR1962">
        <v>1</v>
      </c>
      <c r="AS1962">
        <v>9.1050200064097642E-2</v>
      </c>
      <c r="AT1962">
        <v>0.88992577826800401</v>
      </c>
      <c r="AU1962">
        <v>0</v>
      </c>
    </row>
    <row r="1963" spans="18:47" x14ac:dyDescent="0.25">
      <c r="R1963" s="1"/>
      <c r="AF1963">
        <v>1953</v>
      </c>
      <c r="AG1963">
        <v>1</v>
      </c>
      <c r="AH1963">
        <v>1</v>
      </c>
      <c r="AI1963">
        <v>1</v>
      </c>
      <c r="AJ1963">
        <v>1</v>
      </c>
      <c r="AK1963">
        <v>1</v>
      </c>
      <c r="AL1963">
        <v>0.70908556373397003</v>
      </c>
      <c r="AM1963">
        <v>1</v>
      </c>
      <c r="AN1963">
        <v>1</v>
      </c>
      <c r="AO1963">
        <v>0.71077180683399399</v>
      </c>
      <c r="AP1963">
        <v>1</v>
      </c>
      <c r="AQ1963">
        <v>1</v>
      </c>
      <c r="AR1963">
        <v>1</v>
      </c>
      <c r="AS1963">
        <v>0.70908556373397003</v>
      </c>
      <c r="AT1963">
        <v>0.95231704415627105</v>
      </c>
      <c r="AU1963">
        <v>0</v>
      </c>
    </row>
    <row r="1964" spans="18:47" x14ac:dyDescent="0.25">
      <c r="R1964" s="1"/>
      <c r="AF1964">
        <v>1954</v>
      </c>
      <c r="AG1964">
        <v>1</v>
      </c>
      <c r="AH1964">
        <v>1</v>
      </c>
      <c r="AI1964">
        <v>1</v>
      </c>
      <c r="AJ1964">
        <v>0.14833211815663769</v>
      </c>
      <c r="AK1964">
        <v>0.16932296788957413</v>
      </c>
      <c r="AL1964">
        <v>0.29029136111712434</v>
      </c>
      <c r="AM1964">
        <v>1</v>
      </c>
      <c r="AN1964">
        <v>1</v>
      </c>
      <c r="AO1964">
        <v>1</v>
      </c>
      <c r="AP1964">
        <v>0.44308839232173575</v>
      </c>
      <c r="AQ1964">
        <v>0</v>
      </c>
      <c r="AR1964">
        <v>0.9097752661402938</v>
      </c>
      <c r="AS1964">
        <v>0</v>
      </c>
      <c r="AT1964">
        <v>0.66396298574003443</v>
      </c>
      <c r="AU1964">
        <v>1</v>
      </c>
    </row>
    <row r="1965" spans="18:47" x14ac:dyDescent="0.25">
      <c r="R1965" s="1"/>
      <c r="AF1965">
        <v>1955</v>
      </c>
      <c r="AG1965">
        <v>1</v>
      </c>
      <c r="AH1965">
        <v>1</v>
      </c>
      <c r="AI1965">
        <v>1</v>
      </c>
      <c r="AJ1965">
        <v>1</v>
      </c>
      <c r="AK1965">
        <v>1</v>
      </c>
      <c r="AL1965">
        <v>0.99163962147188911</v>
      </c>
      <c r="AM1965">
        <v>7.8134413033577377E-2</v>
      </c>
      <c r="AN1965">
        <v>1</v>
      </c>
      <c r="AO1965">
        <v>1</v>
      </c>
      <c r="AP1965">
        <v>1</v>
      </c>
      <c r="AQ1965">
        <v>1</v>
      </c>
      <c r="AR1965">
        <v>1</v>
      </c>
      <c r="AS1965">
        <v>7.8134413033577377E-2</v>
      </c>
      <c r="AT1965">
        <v>0.92101741218684263</v>
      </c>
      <c r="AU1965">
        <v>0</v>
      </c>
    </row>
    <row r="1966" spans="18:47" x14ac:dyDescent="0.25">
      <c r="R1966" s="1"/>
      <c r="AF1966">
        <v>1956</v>
      </c>
      <c r="AG1966">
        <v>1</v>
      </c>
      <c r="AH1966">
        <v>0.12028371195447107</v>
      </c>
      <c r="AI1966">
        <v>1</v>
      </c>
      <c r="AJ1966">
        <v>0.69137163675234958</v>
      </c>
      <c r="AK1966">
        <v>1</v>
      </c>
      <c r="AL1966">
        <v>1</v>
      </c>
      <c r="AM1966">
        <v>1</v>
      </c>
      <c r="AN1966">
        <v>1</v>
      </c>
      <c r="AO1966">
        <v>0.92993091854004883</v>
      </c>
      <c r="AP1966">
        <v>0</v>
      </c>
      <c r="AQ1966">
        <v>0.36429214123587977</v>
      </c>
      <c r="AR1966">
        <v>0.92860451726394988</v>
      </c>
      <c r="AS1966">
        <v>0</v>
      </c>
      <c r="AT1966">
        <v>0.75814390374179719</v>
      </c>
      <c r="AU1966">
        <v>1</v>
      </c>
    </row>
    <row r="1967" spans="18:47" x14ac:dyDescent="0.25">
      <c r="R1967" s="1"/>
      <c r="AF1967">
        <v>1957</v>
      </c>
      <c r="AG1967">
        <v>1</v>
      </c>
      <c r="AH1967">
        <v>0.48654091274433348</v>
      </c>
      <c r="AI1967">
        <v>1</v>
      </c>
      <c r="AJ1967">
        <v>1</v>
      </c>
      <c r="AK1967">
        <v>1</v>
      </c>
      <c r="AL1967">
        <v>1</v>
      </c>
      <c r="AM1967">
        <v>1</v>
      </c>
      <c r="AN1967">
        <v>1</v>
      </c>
      <c r="AO1967">
        <v>1</v>
      </c>
      <c r="AP1967">
        <v>1</v>
      </c>
      <c r="AQ1967">
        <v>1</v>
      </c>
      <c r="AR1967">
        <v>1</v>
      </c>
      <c r="AS1967">
        <v>0.48654091274433348</v>
      </c>
      <c r="AT1967">
        <v>0.9606113576899763</v>
      </c>
      <c r="AU1967">
        <v>0</v>
      </c>
    </row>
    <row r="1968" spans="18:47" x14ac:dyDescent="0.25">
      <c r="R1968" s="1"/>
      <c r="AF1968">
        <v>1958</v>
      </c>
      <c r="AG1968">
        <v>0.23459647987493232</v>
      </c>
      <c r="AH1968">
        <v>0.51490169390048579</v>
      </c>
      <c r="AI1968">
        <v>1</v>
      </c>
      <c r="AJ1968">
        <v>1</v>
      </c>
      <c r="AK1968">
        <v>0.45508278593338364</v>
      </c>
      <c r="AL1968">
        <v>1</v>
      </c>
      <c r="AM1968">
        <v>1</v>
      </c>
      <c r="AN1968">
        <v>1</v>
      </c>
      <c r="AO1968">
        <v>1</v>
      </c>
      <c r="AP1968">
        <v>1</v>
      </c>
      <c r="AQ1968">
        <v>1</v>
      </c>
      <c r="AR1968">
        <v>1</v>
      </c>
      <c r="AS1968">
        <v>0.23459647987493232</v>
      </c>
      <c r="AT1968">
        <v>0.85149946484731887</v>
      </c>
      <c r="AU1968">
        <v>0</v>
      </c>
    </row>
    <row r="1969" spans="18:47" x14ac:dyDescent="0.25">
      <c r="R1969" s="1"/>
      <c r="AF1969">
        <v>1959</v>
      </c>
      <c r="AG1969">
        <v>1</v>
      </c>
      <c r="AH1969">
        <v>1</v>
      </c>
      <c r="AI1969">
        <v>1</v>
      </c>
      <c r="AJ1969">
        <v>1</v>
      </c>
      <c r="AK1969">
        <v>1</v>
      </c>
      <c r="AL1969">
        <v>1</v>
      </c>
      <c r="AM1969">
        <v>1</v>
      </c>
      <c r="AN1969">
        <v>1</v>
      </c>
      <c r="AO1969">
        <v>1</v>
      </c>
      <c r="AP1969">
        <v>1</v>
      </c>
      <c r="AQ1969">
        <v>1</v>
      </c>
      <c r="AR1969">
        <v>0.75583626792180325</v>
      </c>
      <c r="AS1969">
        <v>0.75583626792180325</v>
      </c>
      <c r="AT1969">
        <v>0.97926280631664631</v>
      </c>
      <c r="AU1969">
        <v>0</v>
      </c>
    </row>
    <row r="1970" spans="18:47" x14ac:dyDescent="0.25">
      <c r="R1970" s="1"/>
      <c r="AF1970">
        <v>1960</v>
      </c>
      <c r="AG1970">
        <v>1</v>
      </c>
      <c r="AH1970">
        <v>1</v>
      </c>
      <c r="AI1970">
        <v>1</v>
      </c>
      <c r="AJ1970">
        <v>1</v>
      </c>
      <c r="AK1970">
        <v>1</v>
      </c>
      <c r="AL1970">
        <v>1</v>
      </c>
      <c r="AM1970">
        <v>1</v>
      </c>
      <c r="AN1970">
        <v>1</v>
      </c>
      <c r="AO1970">
        <v>1</v>
      </c>
      <c r="AP1970">
        <v>1</v>
      </c>
      <c r="AQ1970">
        <v>1</v>
      </c>
      <c r="AR1970">
        <v>0.44821215504846129</v>
      </c>
      <c r="AS1970">
        <v>0.44821215504846129</v>
      </c>
      <c r="AT1970">
        <v>0.95313582686712961</v>
      </c>
      <c r="AU1970">
        <v>0</v>
      </c>
    </row>
    <row r="1971" spans="18:47" x14ac:dyDescent="0.25">
      <c r="R1971" s="1"/>
      <c r="AF1971">
        <v>1961</v>
      </c>
      <c r="AG1971">
        <v>1</v>
      </c>
      <c r="AH1971">
        <v>3.4316418494979316E-2</v>
      </c>
      <c r="AI1971">
        <v>0.51265406834065819</v>
      </c>
      <c r="AJ1971">
        <v>0.33056984600043504</v>
      </c>
      <c r="AK1971">
        <v>1</v>
      </c>
      <c r="AL1971">
        <v>1</v>
      </c>
      <c r="AM1971">
        <v>1</v>
      </c>
      <c r="AN1971">
        <v>0.9758261928990607</v>
      </c>
      <c r="AO1971">
        <v>0.17422254077027902</v>
      </c>
      <c r="AP1971">
        <v>0.45863200294819939</v>
      </c>
      <c r="AQ1971">
        <v>0</v>
      </c>
      <c r="AR1971">
        <v>0.28203705877827051</v>
      </c>
      <c r="AS1971">
        <v>0</v>
      </c>
      <c r="AT1971">
        <v>0.57043358995324023</v>
      </c>
      <c r="AU1971">
        <v>1</v>
      </c>
    </row>
    <row r="1972" spans="18:47" x14ac:dyDescent="0.25">
      <c r="R1972" s="1"/>
      <c r="AF1972">
        <v>1962</v>
      </c>
      <c r="AG1972">
        <v>0.84630792203050431</v>
      </c>
      <c r="AH1972">
        <v>0.81421861432915776</v>
      </c>
      <c r="AI1972">
        <v>1</v>
      </c>
      <c r="AJ1972">
        <v>1</v>
      </c>
      <c r="AK1972">
        <v>1</v>
      </c>
      <c r="AL1972">
        <v>1</v>
      </c>
      <c r="AM1972">
        <v>1</v>
      </c>
      <c r="AN1972">
        <v>1</v>
      </c>
      <c r="AO1972">
        <v>1</v>
      </c>
      <c r="AP1972">
        <v>0.41051555904531628</v>
      </c>
      <c r="AQ1972">
        <v>1</v>
      </c>
      <c r="AR1972">
        <v>1</v>
      </c>
      <c r="AS1972">
        <v>0.41051555904531628</v>
      </c>
      <c r="AT1972">
        <v>0.9226291756563475</v>
      </c>
      <c r="AU1972">
        <v>0</v>
      </c>
    </row>
    <row r="1973" spans="18:47" x14ac:dyDescent="0.25">
      <c r="R1973" s="1"/>
      <c r="AF1973">
        <v>1963</v>
      </c>
      <c r="AG1973">
        <v>1</v>
      </c>
      <c r="AH1973">
        <v>1</v>
      </c>
      <c r="AI1973">
        <v>1</v>
      </c>
      <c r="AJ1973">
        <v>1</v>
      </c>
      <c r="AK1973">
        <v>9.9364614882600316E-2</v>
      </c>
      <c r="AL1973">
        <v>0.69374000872388331</v>
      </c>
      <c r="AM1973">
        <v>0.95040553736062949</v>
      </c>
      <c r="AN1973">
        <v>1</v>
      </c>
      <c r="AO1973">
        <v>1</v>
      </c>
      <c r="AP1973">
        <v>1</v>
      </c>
      <c r="AQ1973">
        <v>1</v>
      </c>
      <c r="AR1973">
        <v>0.37213800193609542</v>
      </c>
      <c r="AS1973">
        <v>9.9364614882600316E-2</v>
      </c>
      <c r="AT1973">
        <v>0.84079822751034405</v>
      </c>
      <c r="AU1973">
        <v>0</v>
      </c>
    </row>
    <row r="1974" spans="18:47" x14ac:dyDescent="0.25">
      <c r="R1974" s="1"/>
      <c r="AF1974">
        <v>1964</v>
      </c>
      <c r="AG1974">
        <v>0.81015663749032329</v>
      </c>
      <c r="AH1974">
        <v>0.99384754772862449</v>
      </c>
      <c r="AI1974">
        <v>0</v>
      </c>
      <c r="AJ1974">
        <v>0.93068465043810045</v>
      </c>
      <c r="AK1974">
        <v>1</v>
      </c>
      <c r="AL1974">
        <v>1</v>
      </c>
      <c r="AM1974">
        <v>1</v>
      </c>
      <c r="AN1974">
        <v>0.21527125467142585</v>
      </c>
      <c r="AO1974">
        <v>1</v>
      </c>
      <c r="AP1974">
        <v>0.59714518851931997</v>
      </c>
      <c r="AQ1974">
        <v>0.56921099400521291</v>
      </c>
      <c r="AR1974">
        <v>1</v>
      </c>
      <c r="AS1974">
        <v>0</v>
      </c>
      <c r="AT1974">
        <v>0.75650511279675081</v>
      </c>
      <c r="AU1974">
        <v>1</v>
      </c>
    </row>
    <row r="1975" spans="18:47" x14ac:dyDescent="0.25">
      <c r="R1975" s="1"/>
      <c r="AF1975">
        <v>1965</v>
      </c>
      <c r="AG1975">
        <v>1</v>
      </c>
      <c r="AH1975">
        <v>0.48012192595862352</v>
      </c>
      <c r="AI1975">
        <v>1</v>
      </c>
      <c r="AJ1975">
        <v>1</v>
      </c>
      <c r="AK1975">
        <v>0.4938724095489071</v>
      </c>
      <c r="AL1975">
        <v>0.39418571521358292</v>
      </c>
      <c r="AM1975">
        <v>5.5060183598646791E-2</v>
      </c>
      <c r="AN1975">
        <v>1</v>
      </c>
      <c r="AO1975">
        <v>1</v>
      </c>
      <c r="AP1975">
        <v>1</v>
      </c>
      <c r="AQ1975">
        <v>1</v>
      </c>
      <c r="AR1975">
        <v>0.19288645312143113</v>
      </c>
      <c r="AS1975">
        <v>5.5060183598646791E-2</v>
      </c>
      <c r="AT1975">
        <v>0.71853527621256841</v>
      </c>
      <c r="AU1975">
        <v>0</v>
      </c>
    </row>
    <row r="1976" spans="18:47" x14ac:dyDescent="0.25">
      <c r="R1976" s="1"/>
      <c r="AF1976">
        <v>1966</v>
      </c>
      <c r="AG1976">
        <v>1</v>
      </c>
      <c r="AH1976">
        <v>0.71849026406536198</v>
      </c>
      <c r="AI1976">
        <v>0</v>
      </c>
      <c r="AJ1976">
        <v>0.511329603917693</v>
      </c>
      <c r="AK1976">
        <v>7.2507956409085195E-2</v>
      </c>
      <c r="AL1976">
        <v>1</v>
      </c>
      <c r="AM1976">
        <v>0.34557359750714012</v>
      </c>
      <c r="AN1976">
        <v>0.4612933784831717</v>
      </c>
      <c r="AO1976">
        <v>1</v>
      </c>
      <c r="AP1976">
        <v>1</v>
      </c>
      <c r="AQ1976">
        <v>1</v>
      </c>
      <c r="AR1976">
        <v>1</v>
      </c>
      <c r="AS1976">
        <v>0</v>
      </c>
      <c r="AT1976">
        <v>0.67320065319381439</v>
      </c>
      <c r="AU1976">
        <v>1</v>
      </c>
    </row>
    <row r="1977" spans="18:47" x14ac:dyDescent="0.25">
      <c r="R1977" s="1"/>
      <c r="AF1977">
        <v>1967</v>
      </c>
      <c r="AG1977">
        <v>1</v>
      </c>
      <c r="AH1977">
        <v>1</v>
      </c>
      <c r="AI1977">
        <v>1</v>
      </c>
      <c r="AJ1977">
        <v>1</v>
      </c>
      <c r="AK1977">
        <v>0.6455641334785821</v>
      </c>
      <c r="AL1977">
        <v>1</v>
      </c>
      <c r="AM1977">
        <v>1</v>
      </c>
      <c r="AN1977">
        <v>1</v>
      </c>
      <c r="AO1977">
        <v>1</v>
      </c>
      <c r="AP1977">
        <v>1</v>
      </c>
      <c r="AQ1977">
        <v>1</v>
      </c>
      <c r="AR1977">
        <v>0.41740476116566211</v>
      </c>
      <c r="AS1977">
        <v>0.41740476116566211</v>
      </c>
      <c r="AT1977">
        <v>0.92041653625745634</v>
      </c>
      <c r="AU1977">
        <v>0</v>
      </c>
    </row>
    <row r="1978" spans="18:47" x14ac:dyDescent="0.25">
      <c r="R1978" s="1"/>
      <c r="AF1978">
        <v>1968</v>
      </c>
      <c r="AG1978">
        <v>1</v>
      </c>
      <c r="AH1978">
        <v>1</v>
      </c>
      <c r="AI1978">
        <v>0.99273715673963681</v>
      </c>
      <c r="AJ1978">
        <v>1</v>
      </c>
      <c r="AK1978">
        <v>1</v>
      </c>
      <c r="AL1978">
        <v>1</v>
      </c>
      <c r="AM1978">
        <v>1</v>
      </c>
      <c r="AN1978">
        <v>1</v>
      </c>
      <c r="AO1978">
        <v>1</v>
      </c>
      <c r="AP1978">
        <v>1</v>
      </c>
      <c r="AQ1978">
        <v>1</v>
      </c>
      <c r="AR1978">
        <v>1</v>
      </c>
      <c r="AS1978">
        <v>0.99273715673963681</v>
      </c>
      <c r="AT1978">
        <v>0.99938315577788694</v>
      </c>
      <c r="AU1978">
        <v>0</v>
      </c>
    </row>
    <row r="1979" spans="18:47" x14ac:dyDescent="0.25">
      <c r="R1979" s="1"/>
      <c r="AF1979">
        <v>1969</v>
      </c>
      <c r="AG1979">
        <v>1</v>
      </c>
      <c r="AH1979">
        <v>1</v>
      </c>
      <c r="AI1979">
        <v>1</v>
      </c>
      <c r="AJ1979">
        <v>1</v>
      </c>
      <c r="AK1979">
        <v>0.54730061680569519</v>
      </c>
      <c r="AL1979">
        <v>0.89123987638910573</v>
      </c>
      <c r="AM1979">
        <v>1</v>
      </c>
      <c r="AN1979">
        <v>1</v>
      </c>
      <c r="AO1979">
        <v>1</v>
      </c>
      <c r="AP1979">
        <v>1</v>
      </c>
      <c r="AQ1979">
        <v>0.84990374009624547</v>
      </c>
      <c r="AR1979">
        <v>0.36772122150033548</v>
      </c>
      <c r="AS1979">
        <v>0.36772122150033548</v>
      </c>
      <c r="AT1979">
        <v>0.88657530269054108</v>
      </c>
      <c r="AU1979">
        <v>0</v>
      </c>
    </row>
    <row r="1980" spans="18:47" x14ac:dyDescent="0.25">
      <c r="R1980" s="1"/>
      <c r="AF1980">
        <v>1970</v>
      </c>
      <c r="AG1980">
        <v>1</v>
      </c>
      <c r="AH1980">
        <v>1</v>
      </c>
      <c r="AI1980">
        <v>1</v>
      </c>
      <c r="AJ1980">
        <v>1</v>
      </c>
      <c r="AK1980">
        <v>1</v>
      </c>
      <c r="AL1980">
        <v>1</v>
      </c>
      <c r="AM1980">
        <v>1</v>
      </c>
      <c r="AN1980">
        <v>1</v>
      </c>
      <c r="AO1980">
        <v>1</v>
      </c>
      <c r="AP1980">
        <v>0.90525387103421495</v>
      </c>
      <c r="AQ1980">
        <v>0.79920134494629258</v>
      </c>
      <c r="AR1980">
        <v>0.37641269524629611</v>
      </c>
      <c r="AS1980">
        <v>0.37641269524629611</v>
      </c>
      <c r="AT1980">
        <v>0.92248686000845104</v>
      </c>
      <c r="AU1980">
        <v>0</v>
      </c>
    </row>
    <row r="1981" spans="18:47" x14ac:dyDescent="0.25">
      <c r="R1981" s="1"/>
      <c r="AF1981">
        <v>1971</v>
      </c>
      <c r="AG1981">
        <v>1</v>
      </c>
      <c r="AH1981">
        <v>1</v>
      </c>
      <c r="AI1981">
        <v>1</v>
      </c>
      <c r="AJ1981">
        <v>1</v>
      </c>
      <c r="AK1981">
        <v>0.14249517152019242</v>
      </c>
      <c r="AL1981">
        <v>0.65135392193527275</v>
      </c>
      <c r="AM1981">
        <v>0.76410340323467785</v>
      </c>
      <c r="AN1981">
        <v>1</v>
      </c>
      <c r="AO1981">
        <v>0.93594596779560868</v>
      </c>
      <c r="AP1981">
        <v>1</v>
      </c>
      <c r="AQ1981">
        <v>1</v>
      </c>
      <c r="AR1981">
        <v>1</v>
      </c>
      <c r="AS1981">
        <v>0.14249517152019242</v>
      </c>
      <c r="AT1981">
        <v>0.87321521235432165</v>
      </c>
      <c r="AU1981">
        <v>0</v>
      </c>
    </row>
    <row r="1982" spans="18:47" x14ac:dyDescent="0.25">
      <c r="R1982" s="1"/>
      <c r="AF1982">
        <v>1972</v>
      </c>
      <c r="AG1982">
        <v>1</v>
      </c>
      <c r="AH1982">
        <v>1</v>
      </c>
      <c r="AI1982">
        <v>1</v>
      </c>
      <c r="AJ1982">
        <v>1</v>
      </c>
      <c r="AK1982">
        <v>0.75949531650938651</v>
      </c>
      <c r="AL1982">
        <v>0.78580917652870996</v>
      </c>
      <c r="AM1982">
        <v>1</v>
      </c>
      <c r="AN1982">
        <v>1</v>
      </c>
      <c r="AO1982">
        <v>1</v>
      </c>
      <c r="AP1982">
        <v>0.28042819119793655</v>
      </c>
      <c r="AQ1982">
        <v>0.35238918064375563</v>
      </c>
      <c r="AR1982">
        <v>1</v>
      </c>
      <c r="AS1982">
        <v>0.28042819119793655</v>
      </c>
      <c r="AT1982">
        <v>0.84762624507972872</v>
      </c>
      <c r="AU1982">
        <v>0</v>
      </c>
    </row>
    <row r="1983" spans="18:47" x14ac:dyDescent="0.25">
      <c r="R1983" s="1"/>
      <c r="AF1983">
        <v>1973</v>
      </c>
      <c r="AG1983">
        <v>0.55032386121691224</v>
      </c>
      <c r="AH1983">
        <v>1</v>
      </c>
      <c r="AI1983">
        <v>0.56473936708108896</v>
      </c>
      <c r="AJ1983">
        <v>0.32930707580768892</v>
      </c>
      <c r="AK1983">
        <v>1</v>
      </c>
      <c r="AL1983">
        <v>0.91391159353346063</v>
      </c>
      <c r="AM1983">
        <v>0.53134976286110613</v>
      </c>
      <c r="AN1983">
        <v>1</v>
      </c>
      <c r="AO1983">
        <v>0.57817769769171723</v>
      </c>
      <c r="AP1983">
        <v>1</v>
      </c>
      <c r="AQ1983">
        <v>1</v>
      </c>
      <c r="AR1983">
        <v>1</v>
      </c>
      <c r="AS1983">
        <v>0.32930707580768892</v>
      </c>
      <c r="AT1983">
        <v>0.7881662842107352</v>
      </c>
      <c r="AU1983">
        <v>0</v>
      </c>
    </row>
    <row r="1984" spans="18:47" x14ac:dyDescent="0.25">
      <c r="R1984" s="1"/>
      <c r="AF1984">
        <v>1974</v>
      </c>
      <c r="AG1984">
        <v>1</v>
      </c>
      <c r="AH1984">
        <v>1</v>
      </c>
      <c r="AI1984">
        <v>0.94394515135988311</v>
      </c>
      <c r="AJ1984">
        <v>0.29166663863749515</v>
      </c>
      <c r="AK1984">
        <v>1</v>
      </c>
      <c r="AL1984">
        <v>1</v>
      </c>
      <c r="AM1984">
        <v>1</v>
      </c>
      <c r="AN1984">
        <v>1</v>
      </c>
      <c r="AO1984">
        <v>1</v>
      </c>
      <c r="AP1984">
        <v>1</v>
      </c>
      <c r="AQ1984">
        <v>1</v>
      </c>
      <c r="AR1984">
        <v>0.494123887685888</v>
      </c>
      <c r="AS1984">
        <v>0.29166663863749515</v>
      </c>
      <c r="AT1984">
        <v>0.89405517635491438</v>
      </c>
      <c r="AU1984">
        <v>0</v>
      </c>
    </row>
    <row r="1985" spans="18:47" x14ac:dyDescent="0.25">
      <c r="R1985" s="1"/>
      <c r="AF1985">
        <v>1975</v>
      </c>
      <c r="AG1985">
        <v>1</v>
      </c>
      <c r="AH1985">
        <v>1</v>
      </c>
      <c r="AI1985">
        <v>1</v>
      </c>
      <c r="AJ1985">
        <v>1</v>
      </c>
      <c r="AK1985">
        <v>1</v>
      </c>
      <c r="AL1985">
        <v>0.41466719302770799</v>
      </c>
      <c r="AM1985">
        <v>1</v>
      </c>
      <c r="AN1985">
        <v>0.87790887715692079</v>
      </c>
      <c r="AO1985">
        <v>0</v>
      </c>
      <c r="AP1985">
        <v>0.84722163258148586</v>
      </c>
      <c r="AQ1985">
        <v>1</v>
      </c>
      <c r="AR1985">
        <v>1</v>
      </c>
      <c r="AS1985">
        <v>0</v>
      </c>
      <c r="AT1985">
        <v>0.84635359340471739</v>
      </c>
      <c r="AU1985">
        <v>1</v>
      </c>
    </row>
    <row r="1986" spans="18:47" x14ac:dyDescent="0.25">
      <c r="R1986" s="1"/>
      <c r="AF1986">
        <v>1976</v>
      </c>
      <c r="AG1986">
        <v>1</v>
      </c>
      <c r="AH1986">
        <v>1</v>
      </c>
      <c r="AI1986">
        <v>0.52860881507794766</v>
      </c>
      <c r="AJ1986">
        <v>0</v>
      </c>
      <c r="AK1986">
        <v>0.93619533281655032</v>
      </c>
      <c r="AL1986">
        <v>1</v>
      </c>
      <c r="AM1986">
        <v>1</v>
      </c>
      <c r="AN1986">
        <v>1</v>
      </c>
      <c r="AO1986">
        <v>0.98664525249259893</v>
      </c>
      <c r="AP1986">
        <v>0</v>
      </c>
      <c r="AQ1986">
        <v>0.20948212597334834</v>
      </c>
      <c r="AR1986">
        <v>1</v>
      </c>
      <c r="AS1986">
        <v>0</v>
      </c>
      <c r="AT1986">
        <v>0.72134999983207637</v>
      </c>
      <c r="AU1986">
        <v>2</v>
      </c>
    </row>
    <row r="1987" spans="18:47" x14ac:dyDescent="0.25">
      <c r="R1987" s="1"/>
      <c r="AF1987">
        <v>1977</v>
      </c>
      <c r="AG1987">
        <v>0.79152244241554248</v>
      </c>
      <c r="AH1987">
        <v>0</v>
      </c>
      <c r="AI1987">
        <v>0.72305368190427544</v>
      </c>
      <c r="AJ1987">
        <v>1</v>
      </c>
      <c r="AK1987">
        <v>1</v>
      </c>
      <c r="AL1987">
        <v>8.5836220487787315E-2</v>
      </c>
      <c r="AM1987">
        <v>0</v>
      </c>
      <c r="AN1987">
        <v>0.61504525404527688</v>
      </c>
      <c r="AO1987">
        <v>1</v>
      </c>
      <c r="AP1987">
        <v>1</v>
      </c>
      <c r="AQ1987">
        <v>1</v>
      </c>
      <c r="AR1987">
        <v>1</v>
      </c>
      <c r="AS1987">
        <v>0</v>
      </c>
      <c r="AT1987">
        <v>0.6892968475176755</v>
      </c>
      <c r="AU1987">
        <v>2</v>
      </c>
    </row>
    <row r="1988" spans="18:47" x14ac:dyDescent="0.25">
      <c r="R1988" s="1"/>
      <c r="AF1988">
        <v>1978</v>
      </c>
      <c r="AG1988">
        <v>1</v>
      </c>
      <c r="AH1988">
        <v>1</v>
      </c>
      <c r="AI1988">
        <v>1</v>
      </c>
      <c r="AJ1988">
        <v>1</v>
      </c>
      <c r="AK1988">
        <v>1</v>
      </c>
      <c r="AL1988">
        <v>1</v>
      </c>
      <c r="AM1988">
        <v>0.63654838461755592</v>
      </c>
      <c r="AN1988">
        <v>1</v>
      </c>
      <c r="AO1988">
        <v>1</v>
      </c>
      <c r="AP1988">
        <v>1</v>
      </c>
      <c r="AQ1988">
        <v>0.45435253276227738</v>
      </c>
      <c r="AR1988">
        <v>1</v>
      </c>
      <c r="AS1988">
        <v>0.45435253276227738</v>
      </c>
      <c r="AT1988">
        <v>0.92428376960551384</v>
      </c>
      <c r="AU1988">
        <v>0</v>
      </c>
    </row>
    <row r="1989" spans="18:47" x14ac:dyDescent="0.25">
      <c r="R1989" s="1"/>
      <c r="AF1989">
        <v>1979</v>
      </c>
      <c r="AG1989">
        <v>1</v>
      </c>
      <c r="AH1989">
        <v>1</v>
      </c>
      <c r="AI1989">
        <v>1</v>
      </c>
      <c r="AJ1989">
        <v>1</v>
      </c>
      <c r="AK1989">
        <v>1</v>
      </c>
      <c r="AL1989">
        <v>0.52499498884305162</v>
      </c>
      <c r="AM1989">
        <v>5.5050091411929666E-2</v>
      </c>
      <c r="AN1989">
        <v>1</v>
      </c>
      <c r="AO1989">
        <v>1</v>
      </c>
      <c r="AP1989">
        <v>1</v>
      </c>
      <c r="AQ1989">
        <v>1</v>
      </c>
      <c r="AR1989">
        <v>1</v>
      </c>
      <c r="AS1989">
        <v>5.5050091411929666E-2</v>
      </c>
      <c r="AT1989">
        <v>0.8807024726001681</v>
      </c>
      <c r="AU1989">
        <v>0</v>
      </c>
    </row>
    <row r="1990" spans="18:47" x14ac:dyDescent="0.25">
      <c r="R1990" s="1"/>
      <c r="AF1990">
        <v>1980</v>
      </c>
      <c r="AG1990">
        <v>0.81839763131128784</v>
      </c>
      <c r="AH1990">
        <v>0.25055831779770543</v>
      </c>
      <c r="AI1990">
        <v>0.94259072114448739</v>
      </c>
      <c r="AJ1990">
        <v>1</v>
      </c>
      <c r="AK1990">
        <v>0.94513618518765485</v>
      </c>
      <c r="AL1990">
        <v>1</v>
      </c>
      <c r="AM1990">
        <v>0.72965178286376031</v>
      </c>
      <c r="AN1990">
        <v>0</v>
      </c>
      <c r="AO1990">
        <v>0.62915061393311289</v>
      </c>
      <c r="AP1990">
        <v>1</v>
      </c>
      <c r="AQ1990">
        <v>1</v>
      </c>
      <c r="AR1990">
        <v>1</v>
      </c>
      <c r="AS1990">
        <v>0</v>
      </c>
      <c r="AT1990">
        <v>0.77917593767685489</v>
      </c>
      <c r="AU1990">
        <v>1</v>
      </c>
    </row>
    <row r="1991" spans="18:47" x14ac:dyDescent="0.25">
      <c r="R1991" s="1"/>
      <c r="AF1991">
        <v>1981</v>
      </c>
      <c r="AG1991">
        <v>1</v>
      </c>
      <c r="AH1991">
        <v>1</v>
      </c>
      <c r="AI1991">
        <v>1</v>
      </c>
      <c r="AJ1991">
        <v>1</v>
      </c>
      <c r="AK1991">
        <v>1</v>
      </c>
      <c r="AL1991">
        <v>1</v>
      </c>
      <c r="AM1991">
        <v>1</v>
      </c>
      <c r="AN1991">
        <v>1</v>
      </c>
      <c r="AO1991">
        <v>0.99734787736039532</v>
      </c>
      <c r="AP1991">
        <v>0</v>
      </c>
      <c r="AQ1991">
        <v>0.52231892651398082</v>
      </c>
      <c r="AR1991">
        <v>1</v>
      </c>
      <c r="AS1991">
        <v>0</v>
      </c>
      <c r="AT1991">
        <v>0.87558905237323637</v>
      </c>
      <c r="AU1991">
        <v>1</v>
      </c>
    </row>
    <row r="1992" spans="18:47" x14ac:dyDescent="0.25">
      <c r="R1992" s="1"/>
      <c r="AF1992">
        <v>1982</v>
      </c>
      <c r="AG1992">
        <v>0.44100487785955567</v>
      </c>
      <c r="AH1992">
        <v>0.37534776688646942</v>
      </c>
      <c r="AI1992">
        <v>1</v>
      </c>
      <c r="AJ1992">
        <v>1</v>
      </c>
      <c r="AK1992">
        <v>1</v>
      </c>
      <c r="AL1992">
        <v>1</v>
      </c>
      <c r="AM1992">
        <v>1</v>
      </c>
      <c r="AN1992">
        <v>1</v>
      </c>
      <c r="AO1992">
        <v>1</v>
      </c>
      <c r="AP1992">
        <v>1</v>
      </c>
      <c r="AQ1992">
        <v>1</v>
      </c>
      <c r="AR1992">
        <v>1</v>
      </c>
      <c r="AS1992">
        <v>0.37534776688646942</v>
      </c>
      <c r="AT1992">
        <v>0.90460517448347222</v>
      </c>
      <c r="AU1992">
        <v>0</v>
      </c>
    </row>
    <row r="1993" spans="18:47" x14ac:dyDescent="0.25">
      <c r="R1993" s="1"/>
      <c r="AF1993">
        <v>1983</v>
      </c>
      <c r="AG1993">
        <v>0.84654303406662823</v>
      </c>
      <c r="AH1993">
        <v>1</v>
      </c>
      <c r="AI1993">
        <v>1</v>
      </c>
      <c r="AJ1993">
        <v>1</v>
      </c>
      <c r="AK1993">
        <v>1</v>
      </c>
      <c r="AL1993">
        <v>1</v>
      </c>
      <c r="AM1993">
        <v>0.62513264175246264</v>
      </c>
      <c r="AN1993">
        <v>0.14477658088599715</v>
      </c>
      <c r="AO1993">
        <v>1</v>
      </c>
      <c r="AP1993">
        <v>0.89699492595231745</v>
      </c>
      <c r="AQ1993">
        <v>0.9881430676160865</v>
      </c>
      <c r="AR1993">
        <v>1</v>
      </c>
      <c r="AS1993">
        <v>0.14477658088599715</v>
      </c>
      <c r="AT1993">
        <v>0.87277028682427993</v>
      </c>
      <c r="AU1993">
        <v>0</v>
      </c>
    </row>
    <row r="1994" spans="18:47" x14ac:dyDescent="0.25">
      <c r="R1994" s="1"/>
      <c r="AF1994">
        <v>1984</v>
      </c>
      <c r="AG1994">
        <v>1</v>
      </c>
      <c r="AH1994">
        <v>1</v>
      </c>
      <c r="AI1994">
        <v>0.74740375224111277</v>
      </c>
      <c r="AJ1994">
        <v>0</v>
      </c>
      <c r="AK1994">
        <v>0.90589478223198727</v>
      </c>
      <c r="AL1994">
        <v>1</v>
      </c>
      <c r="AM1994">
        <v>1</v>
      </c>
      <c r="AN1994">
        <v>1</v>
      </c>
      <c r="AO1994">
        <v>1</v>
      </c>
      <c r="AP1994">
        <v>0.36619853080558262</v>
      </c>
      <c r="AQ1994">
        <v>0.9051925386530153</v>
      </c>
      <c r="AR1994">
        <v>0.83423922653497773</v>
      </c>
      <c r="AS1994">
        <v>0</v>
      </c>
      <c r="AT1994">
        <v>0.81266192111181901</v>
      </c>
      <c r="AU1994">
        <v>1</v>
      </c>
    </row>
    <row r="1995" spans="18:47" x14ac:dyDescent="0.25">
      <c r="R1995" s="1"/>
      <c r="AF1995">
        <v>1985</v>
      </c>
      <c r="AG1995">
        <v>1</v>
      </c>
      <c r="AH1995">
        <v>1</v>
      </c>
      <c r="AI1995">
        <v>1</v>
      </c>
      <c r="AJ1995">
        <v>1</v>
      </c>
      <c r="AK1995">
        <v>1</v>
      </c>
      <c r="AL1995">
        <v>1</v>
      </c>
      <c r="AM1995">
        <v>1</v>
      </c>
      <c r="AN1995">
        <v>1</v>
      </c>
      <c r="AO1995">
        <v>1</v>
      </c>
      <c r="AP1995">
        <v>1</v>
      </c>
      <c r="AQ1995">
        <v>4.8781507483605917E-3</v>
      </c>
      <c r="AR1995">
        <v>0.69741526060698233</v>
      </c>
      <c r="AS1995">
        <v>4.8781507483605917E-3</v>
      </c>
      <c r="AT1995">
        <v>0.89251018520895142</v>
      </c>
      <c r="AU1995">
        <v>0</v>
      </c>
    </row>
    <row r="1996" spans="18:47" x14ac:dyDescent="0.25">
      <c r="R1996" s="1"/>
      <c r="AF1996">
        <v>1986</v>
      </c>
      <c r="AG1996">
        <v>0</v>
      </c>
      <c r="AH1996">
        <v>0.28270227875223747</v>
      </c>
      <c r="AI1996">
        <v>1</v>
      </c>
      <c r="AJ1996">
        <v>1</v>
      </c>
      <c r="AK1996">
        <v>1</v>
      </c>
      <c r="AL1996">
        <v>1</v>
      </c>
      <c r="AM1996">
        <v>1</v>
      </c>
      <c r="AN1996">
        <v>1</v>
      </c>
      <c r="AO1996">
        <v>1</v>
      </c>
      <c r="AP1996">
        <v>0.77884128889784354</v>
      </c>
      <c r="AQ1996">
        <v>0.65775029256522732</v>
      </c>
      <c r="AR1996">
        <v>0.6959703830629399</v>
      </c>
      <c r="AS1996">
        <v>0</v>
      </c>
      <c r="AT1996">
        <v>0.78730776551453086</v>
      </c>
      <c r="AU1996">
        <v>1</v>
      </c>
    </row>
    <row r="1997" spans="18:47" x14ac:dyDescent="0.25">
      <c r="R1997" s="1"/>
      <c r="AF1997">
        <v>1987</v>
      </c>
      <c r="AG1997">
        <v>0.87078610061472583</v>
      </c>
      <c r="AH1997">
        <v>0</v>
      </c>
      <c r="AI1997">
        <v>5.2012770679392549E-2</v>
      </c>
      <c r="AJ1997">
        <v>1</v>
      </c>
      <c r="AK1997">
        <v>0.13619019590776354</v>
      </c>
      <c r="AL1997">
        <v>0.47447559779466247</v>
      </c>
      <c r="AM1997">
        <v>1</v>
      </c>
      <c r="AN1997">
        <v>1</v>
      </c>
      <c r="AO1997">
        <v>0.91396802586289894</v>
      </c>
      <c r="AP1997">
        <v>0.62986049871382888</v>
      </c>
      <c r="AQ1997">
        <v>1</v>
      </c>
      <c r="AR1997">
        <v>1</v>
      </c>
      <c r="AS1997">
        <v>0</v>
      </c>
      <c r="AT1997">
        <v>0.67673327466606537</v>
      </c>
      <c r="AU1997">
        <v>1</v>
      </c>
    </row>
    <row r="1998" spans="18:47" x14ac:dyDescent="0.25">
      <c r="R1998" s="1"/>
      <c r="AF1998">
        <v>1988</v>
      </c>
      <c r="AG1998">
        <v>2.8523897039591365E-3</v>
      </c>
      <c r="AH1998">
        <v>0</v>
      </c>
      <c r="AI1998">
        <v>0.79640678761455586</v>
      </c>
      <c r="AJ1998">
        <v>0.61428607359945697</v>
      </c>
      <c r="AK1998">
        <v>0.86368539284974821</v>
      </c>
      <c r="AL1998">
        <v>1</v>
      </c>
      <c r="AM1998">
        <v>1</v>
      </c>
      <c r="AN1998">
        <v>1</v>
      </c>
      <c r="AO1998">
        <v>1</v>
      </c>
      <c r="AP1998">
        <v>1</v>
      </c>
      <c r="AQ1998">
        <v>1</v>
      </c>
      <c r="AR1998">
        <v>1</v>
      </c>
      <c r="AS1998">
        <v>0</v>
      </c>
      <c r="AT1998">
        <v>0.7780270243375339</v>
      </c>
      <c r="AU1998">
        <v>1</v>
      </c>
    </row>
    <row r="1999" spans="18:47" x14ac:dyDescent="0.25">
      <c r="R1999" s="1"/>
      <c r="AF1999">
        <v>1989</v>
      </c>
      <c r="AG1999">
        <v>0.46168484786035296</v>
      </c>
      <c r="AH1999">
        <v>1</v>
      </c>
      <c r="AI1999">
        <v>0.63633353872231257</v>
      </c>
      <c r="AJ1999">
        <v>1</v>
      </c>
      <c r="AK1999">
        <v>1</v>
      </c>
      <c r="AL1999">
        <v>0.83734280792850768</v>
      </c>
      <c r="AM1999">
        <v>0.33165169663252236</v>
      </c>
      <c r="AN1999">
        <v>1</v>
      </c>
      <c r="AO1999">
        <v>0.31619796653564358</v>
      </c>
      <c r="AP1999">
        <v>0</v>
      </c>
      <c r="AQ1999">
        <v>0.52774682267069395</v>
      </c>
      <c r="AR1999">
        <v>0</v>
      </c>
      <c r="AS1999">
        <v>0</v>
      </c>
      <c r="AT1999">
        <v>0.58837917943483886</v>
      </c>
      <c r="AU1999">
        <v>2</v>
      </c>
    </row>
    <row r="2000" spans="18:47" x14ac:dyDescent="0.25">
      <c r="R2000" s="1"/>
      <c r="AF2000">
        <v>1990</v>
      </c>
      <c r="AG2000">
        <v>0</v>
      </c>
      <c r="AH2000">
        <v>0.5163164879741089</v>
      </c>
      <c r="AI2000">
        <v>1</v>
      </c>
      <c r="AJ2000">
        <v>1</v>
      </c>
      <c r="AK2000">
        <v>1</v>
      </c>
      <c r="AL2000">
        <v>0.87002368741790026</v>
      </c>
      <c r="AM2000">
        <v>0</v>
      </c>
      <c r="AN2000">
        <v>0.39673215918470128</v>
      </c>
      <c r="AO2000">
        <v>0</v>
      </c>
      <c r="AP2000">
        <v>0</v>
      </c>
      <c r="AQ2000">
        <v>0.63496350552474423</v>
      </c>
      <c r="AR2000">
        <v>1</v>
      </c>
      <c r="AS2000">
        <v>0</v>
      </c>
      <c r="AT2000">
        <v>0.53398677914049353</v>
      </c>
      <c r="AU2000">
        <v>4</v>
      </c>
    </row>
    <row r="2001" spans="18:47" x14ac:dyDescent="0.25">
      <c r="R2001" s="1"/>
      <c r="AF2001">
        <v>1991</v>
      </c>
      <c r="AG2001">
        <v>1</v>
      </c>
      <c r="AH2001">
        <v>1</v>
      </c>
      <c r="AI2001">
        <v>1</v>
      </c>
      <c r="AJ2001">
        <v>0.10543545553688698</v>
      </c>
      <c r="AK2001">
        <v>0</v>
      </c>
      <c r="AL2001">
        <v>0.84472235636373327</v>
      </c>
      <c r="AM2001">
        <v>1</v>
      </c>
      <c r="AN2001">
        <v>1</v>
      </c>
      <c r="AO2001">
        <v>1</v>
      </c>
      <c r="AP2001">
        <v>1</v>
      </c>
      <c r="AQ2001">
        <v>1</v>
      </c>
      <c r="AR2001">
        <v>1</v>
      </c>
      <c r="AS2001">
        <v>0</v>
      </c>
      <c r="AT2001">
        <v>0.82878009412881815</v>
      </c>
      <c r="AU2001">
        <v>1</v>
      </c>
    </row>
    <row r="2002" spans="18:47" x14ac:dyDescent="0.25">
      <c r="R2002" s="1"/>
      <c r="AF2002">
        <v>1992</v>
      </c>
      <c r="AG2002">
        <v>0.72152324813003121</v>
      </c>
      <c r="AH2002">
        <v>1</v>
      </c>
      <c r="AI2002">
        <v>1</v>
      </c>
      <c r="AJ2002">
        <v>1</v>
      </c>
      <c r="AK2002">
        <v>1</v>
      </c>
      <c r="AL2002">
        <v>1</v>
      </c>
      <c r="AM2002">
        <v>1</v>
      </c>
      <c r="AN2002">
        <v>0.99494225774856937</v>
      </c>
      <c r="AO2002">
        <v>0.83864742782873991</v>
      </c>
      <c r="AP2002">
        <v>1</v>
      </c>
      <c r="AQ2002">
        <v>1</v>
      </c>
      <c r="AR2002">
        <v>0.95558825764319699</v>
      </c>
      <c r="AS2002">
        <v>0.72152324813003121</v>
      </c>
      <c r="AT2002">
        <v>0.95888517672339157</v>
      </c>
      <c r="AU2002">
        <v>0</v>
      </c>
    </row>
    <row r="2003" spans="18:47" x14ac:dyDescent="0.25">
      <c r="R2003" s="1"/>
      <c r="AF2003">
        <v>1993</v>
      </c>
      <c r="AG2003">
        <v>1</v>
      </c>
      <c r="AH2003">
        <v>0.80110498494546589</v>
      </c>
      <c r="AI2003">
        <v>0</v>
      </c>
      <c r="AJ2003">
        <v>0.6468289653144893</v>
      </c>
      <c r="AK2003">
        <v>1</v>
      </c>
      <c r="AL2003">
        <v>0.4505102261575909</v>
      </c>
      <c r="AM2003">
        <v>1</v>
      </c>
      <c r="AN2003">
        <v>1</v>
      </c>
      <c r="AO2003">
        <v>1</v>
      </c>
      <c r="AP2003">
        <v>1</v>
      </c>
      <c r="AQ2003">
        <v>1</v>
      </c>
      <c r="AR2003">
        <v>1</v>
      </c>
      <c r="AS2003">
        <v>0</v>
      </c>
      <c r="AT2003">
        <v>0.82561949403461765</v>
      </c>
      <c r="AU2003">
        <v>1</v>
      </c>
    </row>
    <row r="2004" spans="18:47" x14ac:dyDescent="0.25">
      <c r="R2004" s="1"/>
      <c r="AF2004">
        <v>1994</v>
      </c>
      <c r="AG2004">
        <v>9.1715823892304944E-3</v>
      </c>
      <c r="AH2004">
        <v>1</v>
      </c>
      <c r="AI2004">
        <v>1</v>
      </c>
      <c r="AJ2004">
        <v>1</v>
      </c>
      <c r="AK2004">
        <v>1</v>
      </c>
      <c r="AL2004">
        <v>1</v>
      </c>
      <c r="AM2004">
        <v>1</v>
      </c>
      <c r="AN2004">
        <v>9.8234467970483352E-2</v>
      </c>
      <c r="AO2004">
        <v>0.62610511327196339</v>
      </c>
      <c r="AP2004">
        <v>1</v>
      </c>
      <c r="AQ2004">
        <v>1</v>
      </c>
      <c r="AR2004">
        <v>1</v>
      </c>
      <c r="AS2004">
        <v>9.1715823892304944E-3</v>
      </c>
      <c r="AT2004">
        <v>0.80852805742276723</v>
      </c>
      <c r="AU2004">
        <v>0</v>
      </c>
    </row>
    <row r="2005" spans="18:47" x14ac:dyDescent="0.25">
      <c r="R2005" s="1"/>
      <c r="AF2005">
        <v>1995</v>
      </c>
      <c r="AG2005">
        <v>0.21473141939631821</v>
      </c>
      <c r="AH2005">
        <v>1</v>
      </c>
      <c r="AI2005">
        <v>1</v>
      </c>
      <c r="AJ2005">
        <v>1</v>
      </c>
      <c r="AK2005">
        <v>0.49612049369452216</v>
      </c>
      <c r="AL2005">
        <v>0.55561719196824322</v>
      </c>
      <c r="AM2005">
        <v>1</v>
      </c>
      <c r="AN2005">
        <v>1</v>
      </c>
      <c r="AO2005">
        <v>1</v>
      </c>
      <c r="AP2005">
        <v>0.98789117830071316</v>
      </c>
      <c r="AQ2005">
        <v>0.87910155053881078</v>
      </c>
      <c r="AR2005">
        <v>1</v>
      </c>
      <c r="AS2005">
        <v>0.21473141939631821</v>
      </c>
      <c r="AT2005">
        <v>0.8430208167352049</v>
      </c>
      <c r="AU2005">
        <v>0</v>
      </c>
    </row>
    <row r="2006" spans="18:47" x14ac:dyDescent="0.25">
      <c r="R2006" s="1"/>
      <c r="AF2006">
        <v>1996</v>
      </c>
      <c r="AG2006">
        <v>1</v>
      </c>
      <c r="AH2006">
        <v>0.15139379400326497</v>
      </c>
      <c r="AI2006">
        <v>0.40287386598966773</v>
      </c>
      <c r="AJ2006">
        <v>1</v>
      </c>
      <c r="AK2006">
        <v>0.49722272670272016</v>
      </c>
      <c r="AL2006">
        <v>0.51046990612133714</v>
      </c>
      <c r="AM2006">
        <v>1</v>
      </c>
      <c r="AN2006">
        <v>1</v>
      </c>
      <c r="AO2006">
        <v>1</v>
      </c>
      <c r="AP2006">
        <v>1</v>
      </c>
      <c r="AQ2006">
        <v>1</v>
      </c>
      <c r="AR2006">
        <v>1</v>
      </c>
      <c r="AS2006">
        <v>0.15139379400326497</v>
      </c>
      <c r="AT2006">
        <v>0.80124963777861802</v>
      </c>
      <c r="AU2006">
        <v>0</v>
      </c>
    </row>
    <row r="2007" spans="18:47" x14ac:dyDescent="0.25">
      <c r="R2007" s="1"/>
      <c r="AF2007">
        <v>1997</v>
      </c>
      <c r="AG2007">
        <v>1</v>
      </c>
      <c r="AH2007">
        <v>1</v>
      </c>
      <c r="AI2007">
        <v>1</v>
      </c>
      <c r="AJ2007">
        <v>1</v>
      </c>
      <c r="AK2007">
        <v>1</v>
      </c>
      <c r="AL2007">
        <v>1</v>
      </c>
      <c r="AM2007">
        <v>1</v>
      </c>
      <c r="AN2007">
        <v>0.9646744742501816</v>
      </c>
      <c r="AO2007">
        <v>0.17374360735023706</v>
      </c>
      <c r="AP2007">
        <v>0.28629794641470185</v>
      </c>
      <c r="AQ2007">
        <v>1</v>
      </c>
      <c r="AR2007">
        <v>1</v>
      </c>
      <c r="AS2007">
        <v>0.17374360735023706</v>
      </c>
      <c r="AT2007">
        <v>0.86847247468799593</v>
      </c>
      <c r="AU2007">
        <v>0</v>
      </c>
    </row>
    <row r="2008" spans="18:47" x14ac:dyDescent="0.25">
      <c r="R2008" s="1"/>
      <c r="AF2008">
        <v>1998</v>
      </c>
      <c r="AG2008">
        <v>1</v>
      </c>
      <c r="AH2008">
        <v>1</v>
      </c>
      <c r="AI2008">
        <v>1</v>
      </c>
      <c r="AJ2008">
        <v>1</v>
      </c>
      <c r="AK2008">
        <v>1</v>
      </c>
      <c r="AL2008">
        <v>1</v>
      </c>
      <c r="AM2008">
        <v>1</v>
      </c>
      <c r="AN2008">
        <v>0.11448941224244341</v>
      </c>
      <c r="AO2008">
        <v>0.57574052610022286</v>
      </c>
      <c r="AP2008">
        <v>1</v>
      </c>
      <c r="AQ2008">
        <v>1</v>
      </c>
      <c r="AR2008">
        <v>0.61888635735710029</v>
      </c>
      <c r="AS2008">
        <v>0.11448941224244341</v>
      </c>
      <c r="AT2008">
        <v>0.85755305380984259</v>
      </c>
      <c r="AU2008">
        <v>0</v>
      </c>
    </row>
    <row r="2009" spans="18:47" x14ac:dyDescent="0.25">
      <c r="R2009" s="1"/>
      <c r="AF2009">
        <v>1999</v>
      </c>
      <c r="AG2009">
        <v>1</v>
      </c>
      <c r="AH2009">
        <v>1</v>
      </c>
      <c r="AI2009">
        <v>0.90340466928905849</v>
      </c>
      <c r="AJ2009">
        <v>1.8494095186906635E-2</v>
      </c>
      <c r="AK2009">
        <v>1</v>
      </c>
      <c r="AL2009">
        <v>1</v>
      </c>
      <c r="AM2009">
        <v>1</v>
      </c>
      <c r="AN2009">
        <v>1</v>
      </c>
      <c r="AO2009">
        <v>1</v>
      </c>
      <c r="AP2009">
        <v>0.44813550620845843</v>
      </c>
      <c r="AQ2009">
        <v>0.51656727760370513</v>
      </c>
      <c r="AR2009">
        <v>1</v>
      </c>
      <c r="AS2009">
        <v>1.8494095186906635E-2</v>
      </c>
      <c r="AT2009">
        <v>0.82451941540860652</v>
      </c>
      <c r="AU2009">
        <v>0</v>
      </c>
    </row>
    <row r="2010" spans="18:47" x14ac:dyDescent="0.25">
      <c r="R2010" s="1"/>
      <c r="AF2010">
        <v>2000</v>
      </c>
      <c r="AG2010">
        <v>1</v>
      </c>
      <c r="AH2010">
        <v>1</v>
      </c>
      <c r="AI2010">
        <v>1</v>
      </c>
      <c r="AJ2010">
        <v>1</v>
      </c>
      <c r="AK2010">
        <v>1</v>
      </c>
      <c r="AL2010">
        <v>0.51649717537923912</v>
      </c>
      <c r="AM2010">
        <v>1</v>
      </c>
      <c r="AN2010">
        <v>1</v>
      </c>
      <c r="AO2010">
        <v>1</v>
      </c>
      <c r="AP2010">
        <v>1</v>
      </c>
      <c r="AQ2010">
        <v>0.12030648636840245</v>
      </c>
      <c r="AR2010">
        <v>1</v>
      </c>
      <c r="AS2010">
        <v>0.12030648636840245</v>
      </c>
      <c r="AT2010">
        <v>0.8879564653491212</v>
      </c>
      <c r="AU2010">
        <v>0</v>
      </c>
    </row>
    <row r="2011" spans="18:47" x14ac:dyDescent="0.25">
      <c r="R2011" s="1"/>
      <c r="AF2011">
        <v>2001</v>
      </c>
      <c r="AG2011">
        <v>1</v>
      </c>
      <c r="AH2011">
        <v>1</v>
      </c>
      <c r="AI2011">
        <v>9.3449492074620555E-2</v>
      </c>
      <c r="AJ2011">
        <v>0.98664553723695769</v>
      </c>
      <c r="AK2011">
        <v>1</v>
      </c>
      <c r="AL2011">
        <v>0.25301425465925909</v>
      </c>
      <c r="AM2011">
        <v>2.8423338077939866E-2</v>
      </c>
      <c r="AN2011">
        <v>1</v>
      </c>
      <c r="AO2011">
        <v>1</v>
      </c>
      <c r="AP2011">
        <v>1</v>
      </c>
      <c r="AQ2011">
        <v>0.71457560991984792</v>
      </c>
      <c r="AR2011">
        <v>9.8496086014605563E-2</v>
      </c>
      <c r="AS2011">
        <v>2.8423338077939866E-2</v>
      </c>
      <c r="AT2011">
        <v>0.67796848891962758</v>
      </c>
      <c r="AU2011">
        <v>0</v>
      </c>
    </row>
    <row r="2012" spans="18:47" x14ac:dyDescent="0.25">
      <c r="R2012" s="1"/>
      <c r="AF2012">
        <v>2002</v>
      </c>
      <c r="AG2012">
        <v>1</v>
      </c>
      <c r="AH2012">
        <v>1</v>
      </c>
      <c r="AI2012">
        <v>1</v>
      </c>
      <c r="AJ2012">
        <v>1</v>
      </c>
      <c r="AK2012">
        <v>1</v>
      </c>
      <c r="AL2012">
        <v>1</v>
      </c>
      <c r="AM2012">
        <v>1</v>
      </c>
      <c r="AN2012">
        <v>1</v>
      </c>
      <c r="AO2012">
        <v>0.96540781216487326</v>
      </c>
      <c r="AP2012">
        <v>0</v>
      </c>
      <c r="AQ2012">
        <v>0.48201339154281109</v>
      </c>
      <c r="AR2012">
        <v>0.57323850012307376</v>
      </c>
      <c r="AS2012">
        <v>0</v>
      </c>
      <c r="AT2012">
        <v>0.83340556058916659</v>
      </c>
      <c r="AU2012">
        <v>1</v>
      </c>
    </row>
    <row r="2013" spans="18:47" x14ac:dyDescent="0.25">
      <c r="R2013" s="1"/>
      <c r="AF2013">
        <v>2003</v>
      </c>
      <c r="AG2013">
        <v>1</v>
      </c>
      <c r="AH2013">
        <v>1</v>
      </c>
      <c r="AI2013">
        <v>1</v>
      </c>
      <c r="AJ2013">
        <v>1</v>
      </c>
      <c r="AK2013">
        <v>1</v>
      </c>
      <c r="AL2013">
        <v>1</v>
      </c>
      <c r="AM2013">
        <v>1</v>
      </c>
      <c r="AN2013">
        <v>1</v>
      </c>
      <c r="AO2013">
        <v>1</v>
      </c>
      <c r="AP2013">
        <v>0.59859455072470269</v>
      </c>
      <c r="AQ2013">
        <v>0.70305846452659659</v>
      </c>
      <c r="AR2013">
        <v>1</v>
      </c>
      <c r="AS2013">
        <v>0.59859455072470269</v>
      </c>
      <c r="AT2013">
        <v>0.94150187673496899</v>
      </c>
      <c r="AU2013">
        <v>0</v>
      </c>
    </row>
    <row r="2014" spans="18:47" x14ac:dyDescent="0.25">
      <c r="R2014" s="1"/>
      <c r="AF2014">
        <v>2004</v>
      </c>
      <c r="AG2014">
        <v>1</v>
      </c>
      <c r="AH2014">
        <v>1</v>
      </c>
      <c r="AI2014">
        <v>1</v>
      </c>
      <c r="AJ2014">
        <v>1</v>
      </c>
      <c r="AK2014">
        <v>1</v>
      </c>
      <c r="AL2014">
        <v>1</v>
      </c>
      <c r="AM2014">
        <v>1</v>
      </c>
      <c r="AN2014">
        <v>0.89161497529106959</v>
      </c>
      <c r="AO2014">
        <v>1</v>
      </c>
      <c r="AP2014">
        <v>1</v>
      </c>
      <c r="AQ2014">
        <v>0.49907013601017147</v>
      </c>
      <c r="AR2014">
        <v>0.60146013410591082</v>
      </c>
      <c r="AS2014">
        <v>0.49907013601017147</v>
      </c>
      <c r="AT2014">
        <v>0.91577378759345629</v>
      </c>
      <c r="AU2014">
        <v>0</v>
      </c>
    </row>
    <row r="2015" spans="18:47" x14ac:dyDescent="0.25">
      <c r="R2015" s="1"/>
      <c r="AF2015">
        <v>2005</v>
      </c>
      <c r="AG2015">
        <v>1</v>
      </c>
      <c r="AH2015">
        <v>1</v>
      </c>
      <c r="AI2015">
        <v>0.51108595085069308</v>
      </c>
      <c r="AJ2015">
        <v>1</v>
      </c>
      <c r="AK2015">
        <v>1</v>
      </c>
      <c r="AL2015">
        <v>1</v>
      </c>
      <c r="AM2015">
        <v>1</v>
      </c>
      <c r="AN2015">
        <v>1</v>
      </c>
      <c r="AO2015">
        <v>1</v>
      </c>
      <c r="AP2015">
        <v>1</v>
      </c>
      <c r="AQ2015">
        <v>1</v>
      </c>
      <c r="AR2015">
        <v>0.93546988274817611</v>
      </c>
      <c r="AS2015">
        <v>0.51108595085069308</v>
      </c>
      <c r="AT2015">
        <v>0.9529951529905889</v>
      </c>
      <c r="AU2015">
        <v>0</v>
      </c>
    </row>
    <row r="2016" spans="18:47" x14ac:dyDescent="0.25">
      <c r="R2016" s="1"/>
      <c r="AF2016">
        <v>2006</v>
      </c>
      <c r="AG2016">
        <v>1</v>
      </c>
      <c r="AH2016">
        <v>1</v>
      </c>
      <c r="AI2016">
        <v>1</v>
      </c>
      <c r="AJ2016">
        <v>1</v>
      </c>
      <c r="AK2016">
        <v>1</v>
      </c>
      <c r="AL2016">
        <v>0.6889312895715799</v>
      </c>
      <c r="AM2016">
        <v>0.6090596600486371</v>
      </c>
      <c r="AN2016">
        <v>1</v>
      </c>
      <c r="AO2016">
        <v>1</v>
      </c>
      <c r="AP2016">
        <v>1</v>
      </c>
      <c r="AQ2016">
        <v>1</v>
      </c>
      <c r="AR2016">
        <v>1</v>
      </c>
      <c r="AS2016">
        <v>0.6090596600486371</v>
      </c>
      <c r="AT2016">
        <v>0.94122955657165797</v>
      </c>
      <c r="AU2016">
        <v>0</v>
      </c>
    </row>
    <row r="2017" spans="18:47" x14ac:dyDescent="0.25">
      <c r="R2017" s="1"/>
      <c r="AF2017">
        <v>2007</v>
      </c>
      <c r="AG2017">
        <v>0.88837787638288812</v>
      </c>
      <c r="AH2017">
        <v>1</v>
      </c>
      <c r="AI2017">
        <v>1</v>
      </c>
      <c r="AJ2017">
        <v>1</v>
      </c>
      <c r="AK2017">
        <v>1</v>
      </c>
      <c r="AL2017">
        <v>1</v>
      </c>
      <c r="AM2017">
        <v>1</v>
      </c>
      <c r="AN2017">
        <v>1</v>
      </c>
      <c r="AO2017">
        <v>1</v>
      </c>
      <c r="AP2017">
        <v>1</v>
      </c>
      <c r="AQ2017">
        <v>1</v>
      </c>
      <c r="AR2017">
        <v>1</v>
      </c>
      <c r="AS2017">
        <v>0.88837787638288812</v>
      </c>
      <c r="AT2017">
        <v>0.99051976484347815</v>
      </c>
      <c r="AU2017">
        <v>0</v>
      </c>
    </row>
    <row r="2018" spans="18:47" x14ac:dyDescent="0.25">
      <c r="R2018" s="1"/>
      <c r="AF2018">
        <v>2008</v>
      </c>
      <c r="AG2018">
        <v>0.86763527891021264</v>
      </c>
      <c r="AH2018">
        <v>0.83200350791334388</v>
      </c>
      <c r="AI2018">
        <v>1</v>
      </c>
      <c r="AJ2018">
        <v>1</v>
      </c>
      <c r="AK2018">
        <v>0.98594207630160402</v>
      </c>
      <c r="AL2018">
        <v>0</v>
      </c>
      <c r="AM2018">
        <v>0.89017205150336054</v>
      </c>
      <c r="AN2018">
        <v>1</v>
      </c>
      <c r="AO2018">
        <v>1</v>
      </c>
      <c r="AP2018">
        <v>1</v>
      </c>
      <c r="AQ2018">
        <v>1</v>
      </c>
      <c r="AR2018">
        <v>1</v>
      </c>
      <c r="AS2018">
        <v>0</v>
      </c>
      <c r="AT2018">
        <v>0.88315706802669625</v>
      </c>
      <c r="AU2018">
        <v>1</v>
      </c>
    </row>
    <row r="2019" spans="18:47" x14ac:dyDescent="0.25">
      <c r="R2019" s="1"/>
      <c r="AF2019">
        <v>2009</v>
      </c>
      <c r="AG2019">
        <v>1</v>
      </c>
      <c r="AH2019">
        <v>1</v>
      </c>
      <c r="AI2019">
        <v>1</v>
      </c>
      <c r="AJ2019">
        <v>1</v>
      </c>
      <c r="AK2019">
        <v>0.15161135101375439</v>
      </c>
      <c r="AL2019">
        <v>0.78962434049535657</v>
      </c>
      <c r="AM2019">
        <v>1</v>
      </c>
      <c r="AN2019">
        <v>1</v>
      </c>
      <c r="AO2019">
        <v>1</v>
      </c>
      <c r="AP2019">
        <v>1</v>
      </c>
      <c r="AQ2019">
        <v>0.68980336544773313</v>
      </c>
      <c r="AR2019">
        <v>0.43409488715194805</v>
      </c>
      <c r="AS2019">
        <v>0.15161135101375439</v>
      </c>
      <c r="AT2019">
        <v>0.83709513578473826</v>
      </c>
      <c r="AU2019">
        <v>0</v>
      </c>
    </row>
    <row r="2020" spans="18:47" x14ac:dyDescent="0.25">
      <c r="R2020" s="1"/>
      <c r="AF2020">
        <v>2010</v>
      </c>
      <c r="AG2020">
        <v>1</v>
      </c>
      <c r="AH2020">
        <v>0.59669808636863308</v>
      </c>
      <c r="AI2020">
        <v>0</v>
      </c>
      <c r="AJ2020">
        <v>0.20817702455557688</v>
      </c>
      <c r="AK2020">
        <v>0</v>
      </c>
      <c r="AL2020">
        <v>0.32181927227575213</v>
      </c>
      <c r="AM2020">
        <v>1</v>
      </c>
      <c r="AN2020">
        <v>1</v>
      </c>
      <c r="AO2020">
        <v>1</v>
      </c>
      <c r="AP2020">
        <v>1</v>
      </c>
      <c r="AQ2020">
        <v>1</v>
      </c>
      <c r="AR2020">
        <v>0.3151766683813842</v>
      </c>
      <c r="AS2020">
        <v>0</v>
      </c>
      <c r="AT2020">
        <v>0.6202134576522863</v>
      </c>
      <c r="AU2020">
        <v>2</v>
      </c>
    </row>
    <row r="2021" spans="18:47" x14ac:dyDescent="0.25">
      <c r="R2021" s="1"/>
      <c r="AF2021">
        <v>2011</v>
      </c>
      <c r="AG2021">
        <v>1</v>
      </c>
      <c r="AH2021">
        <v>1</v>
      </c>
      <c r="AI2021">
        <v>1</v>
      </c>
      <c r="AJ2021">
        <v>0.80303834589334044</v>
      </c>
      <c r="AK2021">
        <v>1</v>
      </c>
      <c r="AL2021">
        <v>1</v>
      </c>
      <c r="AM2021">
        <v>1</v>
      </c>
      <c r="AN2021">
        <v>1</v>
      </c>
      <c r="AO2021">
        <v>1</v>
      </c>
      <c r="AP2021">
        <v>1</v>
      </c>
      <c r="AQ2021">
        <v>1</v>
      </c>
      <c r="AR2021">
        <v>1</v>
      </c>
      <c r="AS2021">
        <v>0.80303834589334044</v>
      </c>
      <c r="AT2021">
        <v>0.9838113708953431</v>
      </c>
      <c r="AU2021">
        <v>0</v>
      </c>
    </row>
    <row r="2022" spans="18:47" x14ac:dyDescent="0.25">
      <c r="R2022" s="1"/>
      <c r="AF2022">
        <v>2012</v>
      </c>
      <c r="AG2022">
        <v>1</v>
      </c>
      <c r="AH2022">
        <v>1</v>
      </c>
      <c r="AI2022">
        <v>0.78810656830319203</v>
      </c>
      <c r="AJ2022">
        <v>1</v>
      </c>
      <c r="AK2022">
        <v>0.59389326554927746</v>
      </c>
      <c r="AL2022">
        <v>0.72080502320992912</v>
      </c>
      <c r="AM2022">
        <v>0</v>
      </c>
      <c r="AN2022">
        <v>0.71850392748409275</v>
      </c>
      <c r="AO2022">
        <v>1</v>
      </c>
      <c r="AP2022">
        <v>1</v>
      </c>
      <c r="AQ2022">
        <v>0.77935957372683329</v>
      </c>
      <c r="AR2022">
        <v>1.3913932594380552E-2</v>
      </c>
      <c r="AS2022">
        <v>0</v>
      </c>
      <c r="AT2022">
        <v>0.7138407847122249</v>
      </c>
      <c r="AU2022">
        <v>1</v>
      </c>
    </row>
    <row r="2023" spans="18:47" x14ac:dyDescent="0.25">
      <c r="R2023" s="1"/>
      <c r="AF2023">
        <v>2013</v>
      </c>
      <c r="AG2023">
        <v>0.40382217723996411</v>
      </c>
      <c r="AH2023">
        <v>1</v>
      </c>
      <c r="AI2023">
        <v>0.39690656164372828</v>
      </c>
      <c r="AJ2023">
        <v>0.29525924981523227</v>
      </c>
      <c r="AK2023">
        <v>0.65668351253078716</v>
      </c>
      <c r="AL2023">
        <v>1</v>
      </c>
      <c r="AM2023">
        <v>0.51644058682323968</v>
      </c>
      <c r="AN2023">
        <v>1</v>
      </c>
      <c r="AO2023">
        <v>0.99673557836431426</v>
      </c>
      <c r="AP2023">
        <v>1</v>
      </c>
      <c r="AQ2023">
        <v>1</v>
      </c>
      <c r="AR2023">
        <v>1</v>
      </c>
      <c r="AS2023">
        <v>0.29525924981523227</v>
      </c>
      <c r="AT2023">
        <v>0.76972406255001558</v>
      </c>
      <c r="AU2023">
        <v>0</v>
      </c>
    </row>
    <row r="2024" spans="18:47" x14ac:dyDescent="0.25">
      <c r="R2024" s="1"/>
      <c r="AF2024">
        <v>2014</v>
      </c>
      <c r="AG2024">
        <v>0.6508707460363381</v>
      </c>
      <c r="AH2024">
        <v>1</v>
      </c>
      <c r="AI2024">
        <v>1</v>
      </c>
      <c r="AJ2024">
        <v>0.59305809288731937</v>
      </c>
      <c r="AK2024">
        <v>1</v>
      </c>
      <c r="AL2024">
        <v>1</v>
      </c>
      <c r="AM2024">
        <v>1</v>
      </c>
      <c r="AN2024">
        <v>1</v>
      </c>
      <c r="AO2024">
        <v>1</v>
      </c>
      <c r="AP2024">
        <v>0.64882520692786316</v>
      </c>
      <c r="AQ2024">
        <v>1</v>
      </c>
      <c r="AR2024">
        <v>1</v>
      </c>
      <c r="AS2024">
        <v>0.59305809288731937</v>
      </c>
      <c r="AT2024">
        <v>0.90707484199591726</v>
      </c>
      <c r="AU2024">
        <v>0</v>
      </c>
    </row>
    <row r="2025" spans="18:47" x14ac:dyDescent="0.25">
      <c r="R2025" s="1"/>
      <c r="AF2025">
        <v>2015</v>
      </c>
      <c r="AG2025">
        <v>1</v>
      </c>
      <c r="AH2025">
        <v>1</v>
      </c>
      <c r="AI2025">
        <v>1</v>
      </c>
      <c r="AJ2025">
        <v>1</v>
      </c>
      <c r="AK2025">
        <v>0.19688149480287159</v>
      </c>
      <c r="AL2025">
        <v>0.51326712458394463</v>
      </c>
      <c r="AM2025">
        <v>1</v>
      </c>
      <c r="AN2025">
        <v>1</v>
      </c>
      <c r="AO2025">
        <v>1</v>
      </c>
      <c r="AP2025">
        <v>1</v>
      </c>
      <c r="AQ2025">
        <v>1</v>
      </c>
      <c r="AR2025">
        <v>1</v>
      </c>
      <c r="AS2025">
        <v>0.19688149480287159</v>
      </c>
      <c r="AT2025">
        <v>0.89178449336002019</v>
      </c>
      <c r="AU2025">
        <v>0</v>
      </c>
    </row>
    <row r="2026" spans="18:47" x14ac:dyDescent="0.25">
      <c r="R2026" s="1"/>
      <c r="AF2026">
        <v>2016</v>
      </c>
      <c r="AG2026">
        <v>0</v>
      </c>
      <c r="AH2026">
        <v>0.97070950612812468</v>
      </c>
      <c r="AI2026">
        <v>1</v>
      </c>
      <c r="AJ2026">
        <v>1</v>
      </c>
      <c r="AK2026">
        <v>1</v>
      </c>
      <c r="AL2026">
        <v>1</v>
      </c>
      <c r="AM2026">
        <v>1</v>
      </c>
      <c r="AN2026">
        <v>1</v>
      </c>
      <c r="AO2026">
        <v>1</v>
      </c>
      <c r="AP2026">
        <v>0.53617257170727473</v>
      </c>
      <c r="AQ2026">
        <v>0</v>
      </c>
      <c r="AR2026">
        <v>0</v>
      </c>
      <c r="AS2026">
        <v>0</v>
      </c>
      <c r="AT2026">
        <v>0.70630470108085752</v>
      </c>
      <c r="AU2026">
        <v>3</v>
      </c>
    </row>
    <row r="2027" spans="18:47" x14ac:dyDescent="0.25">
      <c r="R2027" s="1"/>
      <c r="AF2027">
        <v>2017</v>
      </c>
      <c r="AG2027">
        <v>1</v>
      </c>
      <c r="AH2027">
        <v>1</v>
      </c>
      <c r="AI2027">
        <v>1</v>
      </c>
      <c r="AJ2027">
        <v>0.72361739810512515</v>
      </c>
      <c r="AK2027">
        <v>0.26631331766674843</v>
      </c>
      <c r="AL2027">
        <v>1</v>
      </c>
      <c r="AM2027">
        <v>1</v>
      </c>
      <c r="AN2027">
        <v>0.71335733340510488</v>
      </c>
      <c r="AO2027">
        <v>0.32016869673704301</v>
      </c>
      <c r="AP2027">
        <v>0.35596279248913504</v>
      </c>
      <c r="AQ2027">
        <v>1</v>
      </c>
      <c r="AR2027">
        <v>0.29688676619820575</v>
      </c>
      <c r="AS2027">
        <v>0.26631331766674843</v>
      </c>
      <c r="AT2027">
        <v>0.72033345026794537</v>
      </c>
      <c r="AU2027">
        <v>0</v>
      </c>
    </row>
    <row r="2028" spans="18:47" x14ac:dyDescent="0.25">
      <c r="R2028" s="1"/>
      <c r="AF2028">
        <v>2018</v>
      </c>
      <c r="AG2028">
        <v>1</v>
      </c>
      <c r="AH2028">
        <v>1</v>
      </c>
      <c r="AI2028">
        <v>1</v>
      </c>
      <c r="AJ2028">
        <v>1</v>
      </c>
      <c r="AK2028">
        <v>1</v>
      </c>
      <c r="AL2028">
        <v>0.96749045301718672</v>
      </c>
      <c r="AM2028">
        <v>4.1508334029077235E-2</v>
      </c>
      <c r="AN2028">
        <v>1</v>
      </c>
      <c r="AO2028">
        <v>1</v>
      </c>
      <c r="AP2028">
        <v>1</v>
      </c>
      <c r="AQ2028">
        <v>1</v>
      </c>
      <c r="AR2028">
        <v>1</v>
      </c>
      <c r="AS2028">
        <v>4.1508334029077235E-2</v>
      </c>
      <c r="AT2028">
        <v>0.91592184094634799</v>
      </c>
      <c r="AU2028">
        <v>0</v>
      </c>
    </row>
    <row r="2029" spans="18:47" x14ac:dyDescent="0.25">
      <c r="R2029" s="1"/>
      <c r="AF2029">
        <v>2019</v>
      </c>
      <c r="AG2029">
        <v>1</v>
      </c>
      <c r="AH2029">
        <v>1</v>
      </c>
      <c r="AI2029">
        <v>0.19744039825943013</v>
      </c>
      <c r="AJ2029">
        <v>0.23496212850222947</v>
      </c>
      <c r="AK2029">
        <v>1</v>
      </c>
      <c r="AL2029">
        <v>1</v>
      </c>
      <c r="AM2029">
        <v>0.29659395830493585</v>
      </c>
      <c r="AN2029">
        <v>0.50856597201392661</v>
      </c>
      <c r="AO2029">
        <v>0.49390807945213361</v>
      </c>
      <c r="AP2029">
        <v>0.73728778364039171</v>
      </c>
      <c r="AQ2029">
        <v>0.85529186244627153</v>
      </c>
      <c r="AR2029">
        <v>1</v>
      </c>
      <c r="AS2029">
        <v>0.19744039825943013</v>
      </c>
      <c r="AT2029">
        <v>0.69167505093369386</v>
      </c>
      <c r="AU2029">
        <v>0</v>
      </c>
    </row>
    <row r="2030" spans="18:47" x14ac:dyDescent="0.25">
      <c r="R2030" s="1"/>
      <c r="AF2030">
        <v>2020</v>
      </c>
      <c r="AG2030">
        <v>1</v>
      </c>
      <c r="AH2030">
        <v>1</v>
      </c>
      <c r="AI2030">
        <v>1</v>
      </c>
      <c r="AJ2030">
        <v>0.47903963165930086</v>
      </c>
      <c r="AK2030">
        <v>0.55055696483454553</v>
      </c>
      <c r="AL2030">
        <v>1</v>
      </c>
      <c r="AM2030">
        <v>1</v>
      </c>
      <c r="AN2030">
        <v>1</v>
      </c>
      <c r="AO2030">
        <v>1</v>
      </c>
      <c r="AP2030">
        <v>1</v>
      </c>
      <c r="AQ2030">
        <v>1</v>
      </c>
      <c r="AR2030">
        <v>1</v>
      </c>
      <c r="AS2030">
        <v>0.47903963165930086</v>
      </c>
      <c r="AT2030">
        <v>0.91900946536890393</v>
      </c>
      <c r="AU2030">
        <v>0</v>
      </c>
    </row>
    <row r="2031" spans="18:47" x14ac:dyDescent="0.25">
      <c r="R2031" s="1"/>
      <c r="AF2031">
        <v>2021</v>
      </c>
      <c r="AG2031">
        <v>4.4052715135612451E-2</v>
      </c>
      <c r="AH2031">
        <v>1</v>
      </c>
      <c r="AI2031">
        <v>0.86312768261902217</v>
      </c>
      <c r="AJ2031">
        <v>0</v>
      </c>
      <c r="AK2031">
        <v>0.61838978963163338</v>
      </c>
      <c r="AL2031">
        <v>1</v>
      </c>
      <c r="AM2031">
        <v>1</v>
      </c>
      <c r="AN2031">
        <v>0.18169009826716878</v>
      </c>
      <c r="AO2031">
        <v>0.47780248783359031</v>
      </c>
      <c r="AP2031">
        <v>1</v>
      </c>
      <c r="AQ2031">
        <v>1</v>
      </c>
      <c r="AR2031">
        <v>1</v>
      </c>
      <c r="AS2031">
        <v>0</v>
      </c>
      <c r="AT2031">
        <v>0.68016203695962807</v>
      </c>
      <c r="AU2031">
        <v>1</v>
      </c>
    </row>
    <row r="2032" spans="18:47" x14ac:dyDescent="0.25">
      <c r="R2032" s="1"/>
      <c r="AF2032">
        <v>2022</v>
      </c>
      <c r="AG2032">
        <v>0.78236475810685546</v>
      </c>
      <c r="AH2032">
        <v>0.81414029192793735</v>
      </c>
      <c r="AI2032">
        <v>0.49774750793280431</v>
      </c>
      <c r="AJ2032">
        <v>0.75947976555034979</v>
      </c>
      <c r="AK2032">
        <v>0</v>
      </c>
      <c r="AL2032">
        <v>0.80550433569927316</v>
      </c>
      <c r="AM2032">
        <v>1</v>
      </c>
      <c r="AN2032">
        <v>1</v>
      </c>
      <c r="AO2032">
        <v>0.10586298557221502</v>
      </c>
      <c r="AP2032">
        <v>0</v>
      </c>
      <c r="AQ2032">
        <v>0.12151235039855238</v>
      </c>
      <c r="AR2032">
        <v>1</v>
      </c>
      <c r="AS2032">
        <v>0</v>
      </c>
      <c r="AT2032">
        <v>0.5732881959940368</v>
      </c>
      <c r="AU2032">
        <v>2</v>
      </c>
    </row>
    <row r="2033" spans="18:47" x14ac:dyDescent="0.25">
      <c r="R2033" s="1"/>
      <c r="AF2033">
        <v>2023</v>
      </c>
      <c r="AG2033">
        <v>1</v>
      </c>
      <c r="AH2033">
        <v>1</v>
      </c>
      <c r="AI2033">
        <v>0.91780795817307548</v>
      </c>
      <c r="AJ2033">
        <v>1</v>
      </c>
      <c r="AK2033">
        <v>1</v>
      </c>
      <c r="AL2033">
        <v>1</v>
      </c>
      <c r="AM2033">
        <v>1</v>
      </c>
      <c r="AN2033">
        <v>1</v>
      </c>
      <c r="AO2033">
        <v>1</v>
      </c>
      <c r="AP2033">
        <v>1</v>
      </c>
      <c r="AQ2033">
        <v>1</v>
      </c>
      <c r="AR2033">
        <v>1</v>
      </c>
      <c r="AS2033">
        <v>0.91780795817307548</v>
      </c>
      <c r="AT2033">
        <v>0.99301930603661737</v>
      </c>
      <c r="AU2033">
        <v>0</v>
      </c>
    </row>
    <row r="2034" spans="18:47" x14ac:dyDescent="0.25">
      <c r="R2034" s="1"/>
      <c r="AF2034">
        <v>2024</v>
      </c>
      <c r="AG2034">
        <v>0.84451783960051419</v>
      </c>
      <c r="AH2034">
        <v>0.37144509446703261</v>
      </c>
      <c r="AI2034">
        <v>0.56497647882473934</v>
      </c>
      <c r="AJ2034">
        <v>0.28127532324385052</v>
      </c>
      <c r="AK2034">
        <v>0.87169207128247383</v>
      </c>
      <c r="AL2034">
        <v>1</v>
      </c>
      <c r="AM2034">
        <v>1</v>
      </c>
      <c r="AN2034">
        <v>1</v>
      </c>
      <c r="AO2034">
        <v>1</v>
      </c>
      <c r="AP2034">
        <v>1</v>
      </c>
      <c r="AQ2034">
        <v>1</v>
      </c>
      <c r="AR2034">
        <v>1</v>
      </c>
      <c r="AS2034">
        <v>0.28127532324385052</v>
      </c>
      <c r="AT2034">
        <v>0.83165890526940267</v>
      </c>
      <c r="AU2034">
        <v>0</v>
      </c>
    </row>
    <row r="2035" spans="18:47" x14ac:dyDescent="0.25">
      <c r="R2035" s="1"/>
      <c r="AF2035">
        <v>2025</v>
      </c>
      <c r="AG2035">
        <v>1</v>
      </c>
      <c r="AH2035">
        <v>1</v>
      </c>
      <c r="AI2035">
        <v>1</v>
      </c>
      <c r="AJ2035">
        <v>1</v>
      </c>
      <c r="AK2035">
        <v>1</v>
      </c>
      <c r="AL2035">
        <v>1</v>
      </c>
      <c r="AM2035">
        <v>0.9056415795519922</v>
      </c>
      <c r="AN2035">
        <v>0.34207269795179823</v>
      </c>
      <c r="AO2035">
        <v>1</v>
      </c>
      <c r="AP2035">
        <v>1</v>
      </c>
      <c r="AQ2035">
        <v>1</v>
      </c>
      <c r="AR2035">
        <v>1</v>
      </c>
      <c r="AS2035">
        <v>0.34207269795179823</v>
      </c>
      <c r="AT2035">
        <v>0.93610724000717127</v>
      </c>
      <c r="AU2035">
        <v>0</v>
      </c>
    </row>
    <row r="2036" spans="18:47" x14ac:dyDescent="0.25">
      <c r="R2036" s="1"/>
      <c r="AF2036">
        <v>2026</v>
      </c>
      <c r="AG2036">
        <v>1</v>
      </c>
      <c r="AH2036">
        <v>0.39565796422851107</v>
      </c>
      <c r="AI2036">
        <v>0.30672524261876055</v>
      </c>
      <c r="AJ2036">
        <v>1</v>
      </c>
      <c r="AK2036">
        <v>1</v>
      </c>
      <c r="AL2036">
        <v>0.43896590650329015</v>
      </c>
      <c r="AM2036">
        <v>0.81100077046228825</v>
      </c>
      <c r="AN2036">
        <v>0.10773904802655095</v>
      </c>
      <c r="AO2036">
        <v>1</v>
      </c>
      <c r="AP2036">
        <v>1</v>
      </c>
      <c r="AQ2036">
        <v>0.75424576535927679</v>
      </c>
      <c r="AR2036">
        <v>1</v>
      </c>
      <c r="AS2036">
        <v>0.10773904802655095</v>
      </c>
      <c r="AT2036">
        <v>0.73661421931126281</v>
      </c>
      <c r="AU2036">
        <v>0</v>
      </c>
    </row>
    <row r="2037" spans="18:47" x14ac:dyDescent="0.25">
      <c r="R2037" s="1"/>
      <c r="AF2037">
        <v>2027</v>
      </c>
      <c r="AG2037">
        <v>1</v>
      </c>
      <c r="AH2037">
        <v>1</v>
      </c>
      <c r="AI2037">
        <v>8.5866321823202946E-2</v>
      </c>
      <c r="AJ2037">
        <v>0</v>
      </c>
      <c r="AK2037">
        <v>0.29499682940748301</v>
      </c>
      <c r="AL2037">
        <v>0.81041874464838959</v>
      </c>
      <c r="AM2037">
        <v>1</v>
      </c>
      <c r="AN2037">
        <v>1</v>
      </c>
      <c r="AO2037">
        <v>1</v>
      </c>
      <c r="AP2037">
        <v>1</v>
      </c>
      <c r="AQ2037">
        <v>1</v>
      </c>
      <c r="AR2037">
        <v>1</v>
      </c>
      <c r="AS2037">
        <v>0</v>
      </c>
      <c r="AT2037">
        <v>0.76471046582904922</v>
      </c>
      <c r="AU2037">
        <v>1</v>
      </c>
    </row>
    <row r="2038" spans="18:47" x14ac:dyDescent="0.25">
      <c r="R2038" s="1"/>
      <c r="AF2038">
        <v>2028</v>
      </c>
      <c r="AG2038">
        <v>1</v>
      </c>
      <c r="AH2038">
        <v>1</v>
      </c>
      <c r="AI2038">
        <v>1</v>
      </c>
      <c r="AJ2038">
        <v>1</v>
      </c>
      <c r="AK2038">
        <v>0.72516404909401899</v>
      </c>
      <c r="AL2038">
        <v>1</v>
      </c>
      <c r="AM2038">
        <v>1</v>
      </c>
      <c r="AN2038">
        <v>1</v>
      </c>
      <c r="AO2038">
        <v>1</v>
      </c>
      <c r="AP2038">
        <v>1</v>
      </c>
      <c r="AQ2038">
        <v>2.113499867846258E-2</v>
      </c>
      <c r="AR2038">
        <v>0.86996136664017665</v>
      </c>
      <c r="AS2038">
        <v>2.113499867846258E-2</v>
      </c>
      <c r="AT2038">
        <v>0.88515873383044918</v>
      </c>
      <c r="AU2038">
        <v>0</v>
      </c>
    </row>
    <row r="2039" spans="18:47" x14ac:dyDescent="0.25">
      <c r="R2039" s="1"/>
      <c r="AF2039">
        <v>2029</v>
      </c>
      <c r="AG2039">
        <v>1</v>
      </c>
      <c r="AH2039">
        <v>1</v>
      </c>
      <c r="AI2039">
        <v>1</v>
      </c>
      <c r="AJ2039">
        <v>1</v>
      </c>
      <c r="AK2039">
        <v>1</v>
      </c>
      <c r="AL2039">
        <v>1</v>
      </c>
      <c r="AM2039">
        <v>1</v>
      </c>
      <c r="AN2039">
        <v>1</v>
      </c>
      <c r="AO2039">
        <v>1</v>
      </c>
      <c r="AP2039">
        <v>1</v>
      </c>
      <c r="AQ2039">
        <v>1</v>
      </c>
      <c r="AR2039">
        <v>1</v>
      </c>
      <c r="AS2039">
        <v>1</v>
      </c>
      <c r="AT2039">
        <v>1</v>
      </c>
      <c r="AU2039">
        <v>0</v>
      </c>
    </row>
    <row r="2040" spans="18:47" x14ac:dyDescent="0.25">
      <c r="R2040" s="1"/>
      <c r="AF2040">
        <v>2030</v>
      </c>
      <c r="AG2040">
        <v>1</v>
      </c>
      <c r="AH2040">
        <v>1</v>
      </c>
      <c r="AI2040">
        <v>1</v>
      </c>
      <c r="AJ2040">
        <v>0.15949819787589756</v>
      </c>
      <c r="AK2040">
        <v>0.18966111623552523</v>
      </c>
      <c r="AL2040">
        <v>0.49616297611258536</v>
      </c>
      <c r="AM2040">
        <v>0.96080654036303448</v>
      </c>
      <c r="AN2040">
        <v>0.46477559430974408</v>
      </c>
      <c r="AO2040">
        <v>1</v>
      </c>
      <c r="AP2040">
        <v>0.4789547015588464</v>
      </c>
      <c r="AQ2040">
        <v>0.44041720247647997</v>
      </c>
      <c r="AR2040">
        <v>0.32665244329391208</v>
      </c>
      <c r="AS2040">
        <v>0.15949819787589756</v>
      </c>
      <c r="AT2040">
        <v>0.6244622289384707</v>
      </c>
      <c r="AU2040">
        <v>0</v>
      </c>
    </row>
    <row r="2041" spans="18:47" x14ac:dyDescent="0.25">
      <c r="R2041" s="1"/>
      <c r="AF2041">
        <v>2031</v>
      </c>
      <c r="AG2041">
        <v>1</v>
      </c>
      <c r="AH2041">
        <v>1.6193979680922763E-2</v>
      </c>
      <c r="AI2041">
        <v>9.8005653146115479E-2</v>
      </c>
      <c r="AJ2041">
        <v>1</v>
      </c>
      <c r="AK2041">
        <v>1</v>
      </c>
      <c r="AL2041">
        <v>1</v>
      </c>
      <c r="AM2041">
        <v>0.58375034180625662</v>
      </c>
      <c r="AN2041">
        <v>9.8765857159319681E-2</v>
      </c>
      <c r="AO2041">
        <v>1</v>
      </c>
      <c r="AP2041">
        <v>1</v>
      </c>
      <c r="AQ2041">
        <v>1</v>
      </c>
      <c r="AR2041">
        <v>1</v>
      </c>
      <c r="AS2041">
        <v>1.6193979680922763E-2</v>
      </c>
      <c r="AT2041">
        <v>0.73602632560692682</v>
      </c>
      <c r="AU2041">
        <v>0</v>
      </c>
    </row>
    <row r="2042" spans="18:47" x14ac:dyDescent="0.25">
      <c r="R2042" s="1"/>
      <c r="AF2042">
        <v>2032</v>
      </c>
      <c r="AG2042">
        <v>1</v>
      </c>
      <c r="AH2042">
        <v>1</v>
      </c>
      <c r="AI2042">
        <v>0.76960406979407947</v>
      </c>
      <c r="AJ2042">
        <v>0</v>
      </c>
      <c r="AK2042">
        <v>0.78262881048454624</v>
      </c>
      <c r="AL2042">
        <v>6.8077051554428183E-2</v>
      </c>
      <c r="AM2042">
        <v>0.38128101600722725</v>
      </c>
      <c r="AN2042">
        <v>1</v>
      </c>
      <c r="AO2042">
        <v>1</v>
      </c>
      <c r="AP2042">
        <v>1</v>
      </c>
      <c r="AQ2042">
        <v>1</v>
      </c>
      <c r="AR2042">
        <v>1</v>
      </c>
      <c r="AS2042">
        <v>0</v>
      </c>
      <c r="AT2042">
        <v>0.75063354063423093</v>
      </c>
      <c r="AU2042">
        <v>1</v>
      </c>
    </row>
    <row r="2043" spans="18:47" x14ac:dyDescent="0.25">
      <c r="R2043" s="1"/>
      <c r="AF2043">
        <v>2033</v>
      </c>
      <c r="AG2043">
        <v>1</v>
      </c>
      <c r="AH2043">
        <v>0.9021267351178851</v>
      </c>
      <c r="AI2043">
        <v>0</v>
      </c>
      <c r="AJ2043">
        <v>0.19257838198730801</v>
      </c>
      <c r="AK2043">
        <v>1</v>
      </c>
      <c r="AL2043">
        <v>1</v>
      </c>
      <c r="AM2043">
        <v>1</v>
      </c>
      <c r="AN2043">
        <v>1</v>
      </c>
      <c r="AO2043">
        <v>1</v>
      </c>
      <c r="AP2043">
        <v>1</v>
      </c>
      <c r="AQ2043">
        <v>1</v>
      </c>
      <c r="AR2043">
        <v>1</v>
      </c>
      <c r="AS2043">
        <v>0</v>
      </c>
      <c r="AT2043">
        <v>0.84119698641895901</v>
      </c>
      <c r="AU2043">
        <v>1</v>
      </c>
    </row>
    <row r="2044" spans="18:47" x14ac:dyDescent="0.25">
      <c r="R2044" s="1"/>
      <c r="AF2044">
        <v>2034</v>
      </c>
      <c r="AG2044">
        <v>0.75136566856376552</v>
      </c>
      <c r="AH2044">
        <v>1</v>
      </c>
      <c r="AI2044">
        <v>0.86063142445111163</v>
      </c>
      <c r="AJ2044">
        <v>0.74636390122880891</v>
      </c>
      <c r="AK2044">
        <v>1</v>
      </c>
      <c r="AL2044">
        <v>1</v>
      </c>
      <c r="AM2044">
        <v>1</v>
      </c>
      <c r="AN2044">
        <v>1</v>
      </c>
      <c r="AO2044">
        <v>1</v>
      </c>
      <c r="AP2044">
        <v>0.68057162331247278</v>
      </c>
      <c r="AQ2044">
        <v>0.58552054734439785</v>
      </c>
      <c r="AR2044">
        <v>1</v>
      </c>
      <c r="AS2044">
        <v>0.58552054734439785</v>
      </c>
      <c r="AT2044">
        <v>0.88500318811875078</v>
      </c>
      <c r="AU2044">
        <v>0</v>
      </c>
    </row>
    <row r="2045" spans="18:47" x14ac:dyDescent="0.25">
      <c r="R2045" s="1"/>
      <c r="AF2045">
        <v>2035</v>
      </c>
      <c r="AG2045">
        <v>0.90687081174978479</v>
      </c>
      <c r="AH2045">
        <v>1</v>
      </c>
      <c r="AI2045">
        <v>1</v>
      </c>
      <c r="AJ2045">
        <v>0.90395612170686945</v>
      </c>
      <c r="AK2045">
        <v>0.86245042598344412</v>
      </c>
      <c r="AL2045">
        <v>0.88967564468087701</v>
      </c>
      <c r="AM2045">
        <v>0.41164921871208088</v>
      </c>
      <c r="AN2045">
        <v>1</v>
      </c>
      <c r="AO2045">
        <v>1</v>
      </c>
      <c r="AP2045">
        <v>1</v>
      </c>
      <c r="AQ2045">
        <v>1</v>
      </c>
      <c r="AR2045">
        <v>1</v>
      </c>
      <c r="AS2045">
        <v>0.41164921871208088</v>
      </c>
      <c r="AT2045">
        <v>0.9134768140861288</v>
      </c>
      <c r="AU2045">
        <v>0</v>
      </c>
    </row>
    <row r="2046" spans="18:47" x14ac:dyDescent="0.25">
      <c r="R2046" s="1"/>
      <c r="AF2046">
        <v>2036</v>
      </c>
      <c r="AG2046">
        <v>1</v>
      </c>
      <c r="AH2046">
        <v>1</v>
      </c>
      <c r="AI2046">
        <v>0.93655600296821628</v>
      </c>
      <c r="AJ2046">
        <v>0</v>
      </c>
      <c r="AK2046">
        <v>3.6216313392346378E-2</v>
      </c>
      <c r="AL2046">
        <v>1</v>
      </c>
      <c r="AM2046">
        <v>1</v>
      </c>
      <c r="AN2046">
        <v>0.69680767847321767</v>
      </c>
      <c r="AO2046">
        <v>0</v>
      </c>
      <c r="AP2046">
        <v>8.8385100030028557E-2</v>
      </c>
      <c r="AQ2046">
        <v>1</v>
      </c>
      <c r="AR2046">
        <v>1</v>
      </c>
      <c r="AS2046">
        <v>0</v>
      </c>
      <c r="AT2046">
        <v>0.6451970354541865</v>
      </c>
      <c r="AU2046">
        <v>2</v>
      </c>
    </row>
    <row r="2047" spans="18:47" x14ac:dyDescent="0.25">
      <c r="R2047" s="1"/>
      <c r="AF2047">
        <v>2037</v>
      </c>
      <c r="AG2047">
        <v>1</v>
      </c>
      <c r="AH2047">
        <v>1</v>
      </c>
      <c r="AI2047">
        <v>1</v>
      </c>
      <c r="AJ2047">
        <v>1</v>
      </c>
      <c r="AK2047">
        <v>0.42253420002370767</v>
      </c>
      <c r="AL2047">
        <v>0.57181147035371394</v>
      </c>
      <c r="AM2047">
        <v>1</v>
      </c>
      <c r="AN2047">
        <v>1</v>
      </c>
      <c r="AO2047">
        <v>1</v>
      </c>
      <c r="AP2047">
        <v>0.83369367387715632</v>
      </c>
      <c r="AQ2047">
        <v>1</v>
      </c>
      <c r="AR2047">
        <v>0.11960610471860197</v>
      </c>
      <c r="AS2047">
        <v>0.11960610471860197</v>
      </c>
      <c r="AT2047">
        <v>0.82686355465154759</v>
      </c>
      <c r="AU2047">
        <v>0</v>
      </c>
    </row>
    <row r="2048" spans="18:47" x14ac:dyDescent="0.25">
      <c r="R2048" s="1"/>
      <c r="AF2048">
        <v>2038</v>
      </c>
      <c r="AG2048">
        <v>1</v>
      </c>
      <c r="AH2048">
        <v>1</v>
      </c>
      <c r="AI2048">
        <v>0.5445604607575073</v>
      </c>
      <c r="AJ2048">
        <v>0</v>
      </c>
      <c r="AK2048">
        <v>0.39811881187732423</v>
      </c>
      <c r="AL2048">
        <v>0.31380408333352533</v>
      </c>
      <c r="AM2048">
        <v>0.2546754237046116</v>
      </c>
      <c r="AN2048">
        <v>1</v>
      </c>
      <c r="AO2048">
        <v>1</v>
      </c>
      <c r="AP2048">
        <v>1</v>
      </c>
      <c r="AQ2048">
        <v>1</v>
      </c>
      <c r="AR2048">
        <v>1</v>
      </c>
      <c r="AS2048">
        <v>0</v>
      </c>
      <c r="AT2048">
        <v>0.70830717283980416</v>
      </c>
      <c r="AU2048">
        <v>1</v>
      </c>
    </row>
    <row r="2049" spans="18:47" x14ac:dyDescent="0.25">
      <c r="R2049" s="1"/>
      <c r="AF2049">
        <v>2039</v>
      </c>
      <c r="AG2049">
        <v>1</v>
      </c>
      <c r="AH2049">
        <v>1</v>
      </c>
      <c r="AI2049">
        <v>0.82957531942778473</v>
      </c>
      <c r="AJ2049">
        <v>0.87096326260095036</v>
      </c>
      <c r="AK2049">
        <v>0.12963652099091222</v>
      </c>
      <c r="AL2049">
        <v>0.85922616349271264</v>
      </c>
      <c r="AM2049">
        <v>1</v>
      </c>
      <c r="AN2049">
        <v>1</v>
      </c>
      <c r="AO2049">
        <v>1</v>
      </c>
      <c r="AP2049">
        <v>1</v>
      </c>
      <c r="AQ2049">
        <v>1</v>
      </c>
      <c r="AR2049">
        <v>0.74503607462505783</v>
      </c>
      <c r="AS2049">
        <v>0.12963652099091222</v>
      </c>
      <c r="AT2049">
        <v>0.86777361136757891</v>
      </c>
      <c r="AU2049">
        <v>0</v>
      </c>
    </row>
    <row r="2050" spans="18:47" x14ac:dyDescent="0.25">
      <c r="R2050" s="1"/>
      <c r="AF2050">
        <v>2040</v>
      </c>
      <c r="AG2050">
        <v>0.81279539980765081</v>
      </c>
      <c r="AH2050">
        <v>0.96076802434540043</v>
      </c>
      <c r="AI2050">
        <v>1</v>
      </c>
      <c r="AJ2050">
        <v>1</v>
      </c>
      <c r="AK2050">
        <v>1</v>
      </c>
      <c r="AL2050">
        <v>1</v>
      </c>
      <c r="AM2050">
        <v>1</v>
      </c>
      <c r="AN2050">
        <v>1</v>
      </c>
      <c r="AO2050">
        <v>1</v>
      </c>
      <c r="AP2050">
        <v>1</v>
      </c>
      <c r="AQ2050">
        <v>1</v>
      </c>
      <c r="AR2050">
        <v>1</v>
      </c>
      <c r="AS2050">
        <v>0.81279539980765081</v>
      </c>
      <c r="AT2050">
        <v>0.98109085500194082</v>
      </c>
      <c r="AU2050">
        <v>0</v>
      </c>
    </row>
    <row r="2051" spans="18:47" x14ac:dyDescent="0.25">
      <c r="R2051" s="1"/>
      <c r="AF2051">
        <v>2041</v>
      </c>
      <c r="AG2051">
        <v>1</v>
      </c>
      <c r="AH2051">
        <v>0.55845347835617887</v>
      </c>
      <c r="AI2051">
        <v>1</v>
      </c>
      <c r="AJ2051">
        <v>1</v>
      </c>
      <c r="AK2051">
        <v>1</v>
      </c>
      <c r="AL2051">
        <v>1</v>
      </c>
      <c r="AM2051">
        <v>1</v>
      </c>
      <c r="AN2051">
        <v>1</v>
      </c>
      <c r="AO2051">
        <v>1</v>
      </c>
      <c r="AP2051">
        <v>0.94658513910384967</v>
      </c>
      <c r="AQ2051">
        <v>0.17881413265689236</v>
      </c>
      <c r="AR2051">
        <v>1</v>
      </c>
      <c r="AS2051">
        <v>0.17881413265689236</v>
      </c>
      <c r="AT2051">
        <v>0.89409660461890172</v>
      </c>
      <c r="AU2051">
        <v>0</v>
      </c>
    </row>
    <row r="2052" spans="18:47" x14ac:dyDescent="0.25">
      <c r="R2052" s="1"/>
      <c r="AF2052">
        <v>2042</v>
      </c>
      <c r="AG2052">
        <v>1</v>
      </c>
      <c r="AH2052">
        <v>1</v>
      </c>
      <c r="AI2052">
        <v>1</v>
      </c>
      <c r="AJ2052">
        <v>0.89197971221292394</v>
      </c>
      <c r="AK2052">
        <v>0.60313038701250687</v>
      </c>
      <c r="AL2052">
        <v>1</v>
      </c>
      <c r="AM2052">
        <v>1</v>
      </c>
      <c r="AN2052">
        <v>0.90752550312707525</v>
      </c>
      <c r="AO2052">
        <v>0.33511495272638664</v>
      </c>
      <c r="AP2052">
        <v>0.72534591057445785</v>
      </c>
      <c r="AQ2052">
        <v>0.60240361140313325</v>
      </c>
      <c r="AR2052">
        <v>0.29166712367324149</v>
      </c>
      <c r="AS2052">
        <v>0.29166712367324149</v>
      </c>
      <c r="AT2052">
        <v>0.77874708204460008</v>
      </c>
      <c r="AU2052">
        <v>0</v>
      </c>
    </row>
    <row r="2053" spans="18:47" x14ac:dyDescent="0.25">
      <c r="R2053" s="1"/>
      <c r="AF2053">
        <v>2043</v>
      </c>
      <c r="AG2053">
        <v>1</v>
      </c>
      <c r="AH2053">
        <v>1</v>
      </c>
      <c r="AI2053">
        <v>1</v>
      </c>
      <c r="AJ2053">
        <v>1</v>
      </c>
      <c r="AK2053">
        <v>1</v>
      </c>
      <c r="AL2053">
        <v>0.45460409415851849</v>
      </c>
      <c r="AM2053">
        <v>1</v>
      </c>
      <c r="AN2053">
        <v>1</v>
      </c>
      <c r="AO2053">
        <v>1</v>
      </c>
      <c r="AP2053">
        <v>0.27244378400369429</v>
      </c>
      <c r="AQ2053">
        <v>0.18301051822539496</v>
      </c>
      <c r="AR2053">
        <v>1</v>
      </c>
      <c r="AS2053">
        <v>0.18301051822539496</v>
      </c>
      <c r="AT2053">
        <v>0.82623067308392306</v>
      </c>
      <c r="AU2053">
        <v>0</v>
      </c>
    </row>
    <row r="2054" spans="18:47" x14ac:dyDescent="0.25">
      <c r="R2054" s="1"/>
      <c r="AF2054">
        <v>2044</v>
      </c>
      <c r="AG2054">
        <v>1</v>
      </c>
      <c r="AH2054">
        <v>0.78260371811718088</v>
      </c>
      <c r="AI2054">
        <v>0.49111129998956099</v>
      </c>
      <c r="AJ2054">
        <v>1</v>
      </c>
      <c r="AK2054">
        <v>1</v>
      </c>
      <c r="AL2054">
        <v>1</v>
      </c>
      <c r="AM2054">
        <v>1</v>
      </c>
      <c r="AN2054">
        <v>1</v>
      </c>
      <c r="AO2054">
        <v>1</v>
      </c>
      <c r="AP2054">
        <v>1</v>
      </c>
      <c r="AQ2054">
        <v>1</v>
      </c>
      <c r="AR2054">
        <v>1</v>
      </c>
      <c r="AS2054">
        <v>0.49111129998956099</v>
      </c>
      <c r="AT2054">
        <v>0.94010234084097932</v>
      </c>
      <c r="AU2054">
        <v>0</v>
      </c>
    </row>
    <row r="2055" spans="18:47" x14ac:dyDescent="0.25">
      <c r="R2055" s="1"/>
      <c r="AF2055">
        <v>2045</v>
      </c>
      <c r="AG2055">
        <v>0.67781653153924126</v>
      </c>
      <c r="AH2055">
        <v>0</v>
      </c>
      <c r="AI2055">
        <v>0.2438350254005561</v>
      </c>
      <c r="AJ2055">
        <v>1</v>
      </c>
      <c r="AK2055">
        <v>0.99331948697996975</v>
      </c>
      <c r="AL2055">
        <v>1</v>
      </c>
      <c r="AM2055">
        <v>1</v>
      </c>
      <c r="AN2055">
        <v>1</v>
      </c>
      <c r="AO2055">
        <v>1</v>
      </c>
      <c r="AP2055">
        <v>1</v>
      </c>
      <c r="AQ2055">
        <v>5.3495485325402117E-2</v>
      </c>
      <c r="AR2055">
        <v>1</v>
      </c>
      <c r="AS2055">
        <v>0</v>
      </c>
      <c r="AT2055">
        <v>0.75333963540075299</v>
      </c>
      <c r="AU2055">
        <v>1</v>
      </c>
    </row>
    <row r="2056" spans="18:47" x14ac:dyDescent="0.25">
      <c r="R2056" s="1"/>
      <c r="AF2056">
        <v>2046</v>
      </c>
      <c r="AG2056">
        <v>1</v>
      </c>
      <c r="AH2056">
        <v>1</v>
      </c>
      <c r="AI2056">
        <v>1</v>
      </c>
      <c r="AJ2056">
        <v>1</v>
      </c>
      <c r="AK2056">
        <v>1</v>
      </c>
      <c r="AL2056">
        <v>1</v>
      </c>
      <c r="AM2056">
        <v>1</v>
      </c>
      <c r="AN2056">
        <v>1</v>
      </c>
      <c r="AO2056">
        <v>1</v>
      </c>
      <c r="AP2056">
        <v>1</v>
      </c>
      <c r="AQ2056">
        <v>0.66707242240809139</v>
      </c>
      <c r="AR2056">
        <v>0.28904298539583256</v>
      </c>
      <c r="AS2056">
        <v>0.28904298539583256</v>
      </c>
      <c r="AT2056">
        <v>0.91225343895757138</v>
      </c>
      <c r="AU2056">
        <v>0</v>
      </c>
    </row>
    <row r="2057" spans="18:47" x14ac:dyDescent="0.25">
      <c r="R2057" s="1"/>
      <c r="AF2057">
        <v>2047</v>
      </c>
      <c r="AG2057">
        <v>0</v>
      </c>
      <c r="AH2057">
        <v>0.62614543784184207</v>
      </c>
      <c r="AI2057">
        <v>1</v>
      </c>
      <c r="AJ2057">
        <v>0.66141795457782182</v>
      </c>
      <c r="AK2057">
        <v>0</v>
      </c>
      <c r="AL2057">
        <v>0.95644753097658397</v>
      </c>
      <c r="AM2057">
        <v>1</v>
      </c>
      <c r="AN2057">
        <v>0.40804692158605077</v>
      </c>
      <c r="AO2057">
        <v>1</v>
      </c>
      <c r="AP2057">
        <v>1</v>
      </c>
      <c r="AQ2057">
        <v>1</v>
      </c>
      <c r="AR2057">
        <v>1</v>
      </c>
      <c r="AS2057">
        <v>0</v>
      </c>
      <c r="AT2057">
        <v>0.71977394902841463</v>
      </c>
      <c r="AU2057">
        <v>2</v>
      </c>
    </row>
    <row r="2058" spans="18:47" x14ac:dyDescent="0.25">
      <c r="R2058" s="1"/>
      <c r="AF2058">
        <v>2048</v>
      </c>
      <c r="AG2058">
        <v>1</v>
      </c>
      <c r="AH2058">
        <v>1</v>
      </c>
      <c r="AI2058">
        <v>1</v>
      </c>
      <c r="AJ2058">
        <v>0.70156078517514586</v>
      </c>
      <c r="AK2058">
        <v>1</v>
      </c>
      <c r="AL2058">
        <v>1</v>
      </c>
      <c r="AM2058">
        <v>0.95226525593475786</v>
      </c>
      <c r="AN2058">
        <v>1</v>
      </c>
      <c r="AO2058">
        <v>1</v>
      </c>
      <c r="AP2058">
        <v>1</v>
      </c>
      <c r="AQ2058">
        <v>1</v>
      </c>
      <c r="AR2058">
        <v>1</v>
      </c>
      <c r="AS2058">
        <v>0.70156078517514586</v>
      </c>
      <c r="AT2058">
        <v>0.97141656572392299</v>
      </c>
      <c r="AU2058">
        <v>0</v>
      </c>
    </row>
    <row r="2059" spans="18:47" x14ac:dyDescent="0.25">
      <c r="R2059" s="1"/>
      <c r="AF2059">
        <v>2049</v>
      </c>
      <c r="AG2059">
        <v>1</v>
      </c>
      <c r="AH2059">
        <v>1</v>
      </c>
      <c r="AI2059">
        <v>0.40081371837614793</v>
      </c>
      <c r="AJ2059">
        <v>0.7903901620045265</v>
      </c>
      <c r="AK2059">
        <v>1</v>
      </c>
      <c r="AL2059">
        <v>1</v>
      </c>
      <c r="AM2059">
        <v>0.92252849733115239</v>
      </c>
      <c r="AN2059">
        <v>0</v>
      </c>
      <c r="AO2059">
        <v>0.13208423285468598</v>
      </c>
      <c r="AP2059">
        <v>0</v>
      </c>
      <c r="AQ2059">
        <v>0.41180686368097669</v>
      </c>
      <c r="AR2059">
        <v>1</v>
      </c>
      <c r="AS2059">
        <v>0</v>
      </c>
      <c r="AT2059">
        <v>0.6357590313510465</v>
      </c>
      <c r="AU2059">
        <v>2</v>
      </c>
    </row>
    <row r="2060" spans="18:47" x14ac:dyDescent="0.25">
      <c r="R2060" s="1"/>
      <c r="AF2060">
        <v>2050</v>
      </c>
      <c r="AG2060">
        <v>0.58445741846474941</v>
      </c>
      <c r="AH2060">
        <v>1</v>
      </c>
      <c r="AI2060">
        <v>1</v>
      </c>
      <c r="AJ2060">
        <v>1</v>
      </c>
      <c r="AK2060">
        <v>0.51456777518216124</v>
      </c>
      <c r="AL2060">
        <v>1</v>
      </c>
      <c r="AM2060">
        <v>1</v>
      </c>
      <c r="AN2060">
        <v>1</v>
      </c>
      <c r="AO2060">
        <v>1</v>
      </c>
      <c r="AP2060">
        <v>0.96798147122617884</v>
      </c>
      <c r="AQ2060">
        <v>0</v>
      </c>
      <c r="AR2060">
        <v>0.81858046435832699</v>
      </c>
      <c r="AS2060">
        <v>0</v>
      </c>
      <c r="AT2060">
        <v>0.82315945481143538</v>
      </c>
      <c r="AU2060">
        <v>1</v>
      </c>
    </row>
    <row r="2061" spans="18:47" x14ac:dyDescent="0.25">
      <c r="R2061" s="1"/>
      <c r="AF2061">
        <v>2051</v>
      </c>
      <c r="AG2061">
        <v>0.35511088384514405</v>
      </c>
      <c r="AH2061">
        <v>0.49287444715238443</v>
      </c>
      <c r="AI2061">
        <v>1</v>
      </c>
      <c r="AJ2061">
        <v>1</v>
      </c>
      <c r="AK2061">
        <v>1</v>
      </c>
      <c r="AL2061">
        <v>0.24220857428639039</v>
      </c>
      <c r="AM2061">
        <v>0.77075957364380177</v>
      </c>
      <c r="AN2061">
        <v>1</v>
      </c>
      <c r="AO2061">
        <v>0.4975834698911058</v>
      </c>
      <c r="AP2061">
        <v>1</v>
      </c>
      <c r="AQ2061">
        <v>1</v>
      </c>
      <c r="AR2061">
        <v>1</v>
      </c>
      <c r="AS2061">
        <v>0.24220857428639039</v>
      </c>
      <c r="AT2061">
        <v>0.78327734254177805</v>
      </c>
      <c r="AU2061">
        <v>0</v>
      </c>
    </row>
    <row r="2062" spans="18:47" x14ac:dyDescent="0.25">
      <c r="R2062" s="1"/>
      <c r="AF2062">
        <v>2052</v>
      </c>
      <c r="AG2062">
        <v>1</v>
      </c>
      <c r="AH2062">
        <v>1</v>
      </c>
      <c r="AI2062">
        <v>1</v>
      </c>
      <c r="AJ2062">
        <v>1</v>
      </c>
      <c r="AK2062">
        <v>1</v>
      </c>
      <c r="AL2062">
        <v>0.67006668456281959</v>
      </c>
      <c r="AM2062">
        <v>0.95904723312090823</v>
      </c>
      <c r="AN2062">
        <v>4.0213601766510926E-2</v>
      </c>
      <c r="AO2062">
        <v>1</v>
      </c>
      <c r="AP2062">
        <v>1</v>
      </c>
      <c r="AQ2062">
        <v>1</v>
      </c>
      <c r="AR2062">
        <v>1</v>
      </c>
      <c r="AS2062">
        <v>4.0213601766510926E-2</v>
      </c>
      <c r="AT2062">
        <v>0.88788790799560158</v>
      </c>
      <c r="AU2062">
        <v>0</v>
      </c>
    </row>
    <row r="2063" spans="18:47" x14ac:dyDescent="0.25">
      <c r="R2063" s="1"/>
      <c r="AF2063">
        <v>2053</v>
      </c>
      <c r="AG2063">
        <v>1</v>
      </c>
      <c r="AH2063">
        <v>0.76831818095316906</v>
      </c>
      <c r="AI2063">
        <v>0.56275402247293616</v>
      </c>
      <c r="AJ2063">
        <v>1</v>
      </c>
      <c r="AK2063">
        <v>1</v>
      </c>
      <c r="AL2063">
        <v>1</v>
      </c>
      <c r="AM2063">
        <v>5.1051902847135469E-2</v>
      </c>
      <c r="AN2063">
        <v>5.561069599183787E-2</v>
      </c>
      <c r="AO2063">
        <v>1</v>
      </c>
      <c r="AP2063">
        <v>1</v>
      </c>
      <c r="AQ2063">
        <v>1</v>
      </c>
      <c r="AR2063">
        <v>1</v>
      </c>
      <c r="AS2063">
        <v>5.1051902847135469E-2</v>
      </c>
      <c r="AT2063">
        <v>0.78428718993796698</v>
      </c>
      <c r="AU2063">
        <v>0</v>
      </c>
    </row>
    <row r="2064" spans="18:47" x14ac:dyDescent="0.25">
      <c r="R2064" s="1"/>
      <c r="AF2064">
        <v>2054</v>
      </c>
      <c r="AG2064">
        <v>0.52187810665547596</v>
      </c>
      <c r="AH2064">
        <v>0.67176564089459134</v>
      </c>
      <c r="AI2064">
        <v>1</v>
      </c>
      <c r="AJ2064">
        <v>1</v>
      </c>
      <c r="AK2064">
        <v>1</v>
      </c>
      <c r="AL2064">
        <v>1</v>
      </c>
      <c r="AM2064">
        <v>1</v>
      </c>
      <c r="AN2064">
        <v>1</v>
      </c>
      <c r="AO2064">
        <v>1</v>
      </c>
      <c r="AP2064">
        <v>1</v>
      </c>
      <c r="AQ2064">
        <v>1</v>
      </c>
      <c r="AR2064">
        <v>1</v>
      </c>
      <c r="AS2064">
        <v>0.52187810665547596</v>
      </c>
      <c r="AT2064">
        <v>0.93421276507224194</v>
      </c>
      <c r="AU2064">
        <v>0</v>
      </c>
    </row>
    <row r="2065" spans="18:47" x14ac:dyDescent="0.25">
      <c r="R2065" s="1"/>
      <c r="AF2065">
        <v>2055</v>
      </c>
      <c r="AG2065">
        <v>1</v>
      </c>
      <c r="AH2065">
        <v>1</v>
      </c>
      <c r="AI2065">
        <v>1</v>
      </c>
      <c r="AJ2065">
        <v>1</v>
      </c>
      <c r="AK2065">
        <v>0.74305060965378933</v>
      </c>
      <c r="AL2065">
        <v>0.8256818492734358</v>
      </c>
      <c r="AM2065">
        <v>1</v>
      </c>
      <c r="AN2065">
        <v>0.7674259636832792</v>
      </c>
      <c r="AO2065">
        <v>7.9476662909291923E-2</v>
      </c>
      <c r="AP2065">
        <v>1</v>
      </c>
      <c r="AQ2065">
        <v>1</v>
      </c>
      <c r="AR2065">
        <v>1</v>
      </c>
      <c r="AS2065">
        <v>7.9476662909291923E-2</v>
      </c>
      <c r="AT2065">
        <v>0.86843706613405747</v>
      </c>
      <c r="AU2065">
        <v>0</v>
      </c>
    </row>
    <row r="2066" spans="18:47" x14ac:dyDescent="0.25">
      <c r="R2066" s="1"/>
      <c r="AF2066">
        <v>2056</v>
      </c>
      <c r="AG2066">
        <v>1</v>
      </c>
      <c r="AH2066">
        <v>1</v>
      </c>
      <c r="AI2066">
        <v>1</v>
      </c>
      <c r="AJ2066">
        <v>0.95746415583610844</v>
      </c>
      <c r="AK2066">
        <v>1</v>
      </c>
      <c r="AL2066">
        <v>1</v>
      </c>
      <c r="AM2066">
        <v>1</v>
      </c>
      <c r="AN2066">
        <v>1</v>
      </c>
      <c r="AO2066">
        <v>1</v>
      </c>
      <c r="AP2066">
        <v>1</v>
      </c>
      <c r="AQ2066">
        <v>1</v>
      </c>
      <c r="AR2066">
        <v>1</v>
      </c>
      <c r="AS2066">
        <v>0.95746415583610844</v>
      </c>
      <c r="AT2066">
        <v>0.99650390321940618</v>
      </c>
      <c r="AU2066">
        <v>0</v>
      </c>
    </row>
    <row r="2067" spans="18:47" x14ac:dyDescent="0.25">
      <c r="R2067" s="1"/>
      <c r="AF2067">
        <v>2057</v>
      </c>
      <c r="AG2067">
        <v>1</v>
      </c>
      <c r="AH2067">
        <v>0.77673110870767104</v>
      </c>
      <c r="AI2067">
        <v>0.59000304422900829</v>
      </c>
      <c r="AJ2067">
        <v>1</v>
      </c>
      <c r="AK2067">
        <v>1</v>
      </c>
      <c r="AL2067">
        <v>1</v>
      </c>
      <c r="AM2067">
        <v>1</v>
      </c>
      <c r="AN2067">
        <v>1</v>
      </c>
      <c r="AO2067">
        <v>0.71247230462710531</v>
      </c>
      <c r="AP2067">
        <v>0.60979071959281428</v>
      </c>
      <c r="AQ2067">
        <v>1</v>
      </c>
      <c r="AR2067">
        <v>1</v>
      </c>
      <c r="AS2067">
        <v>0.59000304422900829</v>
      </c>
      <c r="AT2067">
        <v>0.89127738866056017</v>
      </c>
      <c r="AU2067">
        <v>0</v>
      </c>
    </row>
    <row r="2068" spans="18:47" x14ac:dyDescent="0.25">
      <c r="AF2068">
        <v>2058</v>
      </c>
      <c r="AG2068">
        <v>1</v>
      </c>
      <c r="AH2068">
        <v>1</v>
      </c>
      <c r="AI2068">
        <v>0.21289943580350448</v>
      </c>
      <c r="AJ2068">
        <v>0.2585695072867869</v>
      </c>
      <c r="AK2068">
        <v>1</v>
      </c>
      <c r="AL2068">
        <v>1</v>
      </c>
      <c r="AM2068">
        <v>1</v>
      </c>
      <c r="AN2068">
        <v>1</v>
      </c>
      <c r="AO2068">
        <v>1</v>
      </c>
      <c r="AP2068">
        <v>0.63058634007944836</v>
      </c>
      <c r="AQ2068">
        <v>0</v>
      </c>
      <c r="AR2068">
        <v>0.42415408799194754</v>
      </c>
      <c r="AS2068">
        <v>0</v>
      </c>
      <c r="AT2068">
        <v>0.70973676985952194</v>
      </c>
      <c r="AU2068">
        <v>1</v>
      </c>
    </row>
    <row r="2069" spans="18:47" x14ac:dyDescent="0.25">
      <c r="AF2069">
        <v>2059</v>
      </c>
      <c r="AG2069">
        <v>1</v>
      </c>
      <c r="AH2069">
        <v>1</v>
      </c>
      <c r="AI2069">
        <v>0.36610394905156063</v>
      </c>
      <c r="AJ2069">
        <v>1</v>
      </c>
      <c r="AK2069">
        <v>1</v>
      </c>
      <c r="AL2069">
        <v>1</v>
      </c>
      <c r="AM2069">
        <v>1</v>
      </c>
      <c r="AN2069">
        <v>1</v>
      </c>
      <c r="AO2069">
        <v>1</v>
      </c>
      <c r="AP2069">
        <v>1</v>
      </c>
      <c r="AQ2069">
        <v>0.42681237895182372</v>
      </c>
      <c r="AR2069">
        <v>1</v>
      </c>
      <c r="AS2069">
        <v>0.36610394905156063</v>
      </c>
      <c r="AT2069">
        <v>0.89905094188809065</v>
      </c>
      <c r="AU2069">
        <v>0</v>
      </c>
    </row>
    <row r="2070" spans="18:47" x14ac:dyDescent="0.25">
      <c r="AF2070">
        <v>2060</v>
      </c>
      <c r="AG2070">
        <v>1</v>
      </c>
      <c r="AH2070">
        <v>1</v>
      </c>
      <c r="AI2070">
        <v>1</v>
      </c>
      <c r="AJ2070">
        <v>1</v>
      </c>
      <c r="AK2070">
        <v>1</v>
      </c>
      <c r="AL2070">
        <v>1</v>
      </c>
      <c r="AM2070">
        <v>1</v>
      </c>
      <c r="AN2070">
        <v>0.43137444104251055</v>
      </c>
      <c r="AO2070">
        <v>0.48350405816866743</v>
      </c>
      <c r="AP2070">
        <v>1</v>
      </c>
      <c r="AQ2070">
        <v>1</v>
      </c>
      <c r="AR2070">
        <v>0.98618090381111667</v>
      </c>
      <c r="AS2070">
        <v>0.43137444104251055</v>
      </c>
      <c r="AT2070">
        <v>0.90808037653567797</v>
      </c>
      <c r="AU2070">
        <v>0</v>
      </c>
    </row>
    <row r="2071" spans="18:47" x14ac:dyDescent="0.25">
      <c r="AF2071">
        <v>2061</v>
      </c>
      <c r="AG2071">
        <v>0.72980919680436096</v>
      </c>
      <c r="AH2071">
        <v>0.92358635051589644</v>
      </c>
      <c r="AI2071">
        <v>0.98676246942341095</v>
      </c>
      <c r="AJ2071">
        <v>1</v>
      </c>
      <c r="AK2071">
        <v>0.93408774848742926</v>
      </c>
      <c r="AL2071">
        <v>1</v>
      </c>
      <c r="AM2071">
        <v>0.88343600353794993</v>
      </c>
      <c r="AN2071">
        <v>0</v>
      </c>
      <c r="AO2071">
        <v>0.69240818600301279</v>
      </c>
      <c r="AP2071">
        <v>1</v>
      </c>
      <c r="AQ2071">
        <v>0.73952857304029751</v>
      </c>
      <c r="AR2071">
        <v>0</v>
      </c>
      <c r="AS2071">
        <v>0</v>
      </c>
      <c r="AT2071">
        <v>0.73801500973038925</v>
      </c>
      <c r="AU2071">
        <v>2</v>
      </c>
    </row>
    <row r="2072" spans="18:47" x14ac:dyDescent="0.25">
      <c r="AF2072">
        <v>2062</v>
      </c>
      <c r="AG2072">
        <v>0.81859758356656509</v>
      </c>
      <c r="AH2072">
        <v>1</v>
      </c>
      <c r="AI2072">
        <v>1</v>
      </c>
      <c r="AJ2072">
        <v>1</v>
      </c>
      <c r="AK2072">
        <v>1</v>
      </c>
      <c r="AL2072">
        <v>1</v>
      </c>
      <c r="AM2072">
        <v>1</v>
      </c>
      <c r="AN2072">
        <v>1</v>
      </c>
      <c r="AO2072">
        <v>1</v>
      </c>
      <c r="AP2072">
        <v>1</v>
      </c>
      <c r="AQ2072">
        <v>1</v>
      </c>
      <c r="AR2072">
        <v>1</v>
      </c>
      <c r="AS2072">
        <v>0.81859758356656509</v>
      </c>
      <c r="AT2072">
        <v>0.98459321942620137</v>
      </c>
      <c r="AU2072">
        <v>0</v>
      </c>
    </row>
    <row r="2073" spans="18:47" x14ac:dyDescent="0.25">
      <c r="AF2073">
        <v>2063</v>
      </c>
      <c r="AG2073">
        <v>1</v>
      </c>
      <c r="AH2073">
        <v>1</v>
      </c>
      <c r="AI2073">
        <v>1</v>
      </c>
      <c r="AJ2073">
        <v>1</v>
      </c>
      <c r="AK2073">
        <v>0.47085279578999278</v>
      </c>
      <c r="AL2073">
        <v>1</v>
      </c>
      <c r="AM2073">
        <v>0.26485449219715873</v>
      </c>
      <c r="AN2073">
        <v>0.46033488764876362</v>
      </c>
      <c r="AO2073">
        <v>1</v>
      </c>
      <c r="AP2073">
        <v>1</v>
      </c>
      <c r="AQ2073">
        <v>1</v>
      </c>
      <c r="AR2073">
        <v>1</v>
      </c>
      <c r="AS2073">
        <v>0.26485449219715873</v>
      </c>
      <c r="AT2073">
        <v>0.8467871436841462</v>
      </c>
      <c r="AU2073">
        <v>0</v>
      </c>
    </row>
    <row r="2074" spans="18:47" x14ac:dyDescent="0.25">
      <c r="AF2074">
        <v>2064</v>
      </c>
      <c r="AG2074">
        <v>1</v>
      </c>
      <c r="AH2074">
        <v>1</v>
      </c>
      <c r="AI2074">
        <v>1</v>
      </c>
      <c r="AJ2074">
        <v>1</v>
      </c>
      <c r="AK2074">
        <v>1</v>
      </c>
      <c r="AL2074">
        <v>1</v>
      </c>
      <c r="AM2074">
        <v>1</v>
      </c>
      <c r="AN2074">
        <v>1</v>
      </c>
      <c r="AO2074">
        <v>0.69554575875663427</v>
      </c>
      <c r="AP2074">
        <v>0.7039819129307533</v>
      </c>
      <c r="AQ2074">
        <v>1</v>
      </c>
      <c r="AR2074">
        <v>1</v>
      </c>
      <c r="AS2074">
        <v>0.69554575875663427</v>
      </c>
      <c r="AT2074">
        <v>0.9498351015439791</v>
      </c>
      <c r="AU2074">
        <v>0</v>
      </c>
    </row>
    <row r="2075" spans="18:47" x14ac:dyDescent="0.25">
      <c r="AF2075">
        <v>2065</v>
      </c>
      <c r="AG2075">
        <v>0.87061220518667293</v>
      </c>
      <c r="AH2075">
        <v>1</v>
      </c>
      <c r="AI2075">
        <v>1</v>
      </c>
      <c r="AJ2075">
        <v>0.49007820800106855</v>
      </c>
      <c r="AK2075">
        <v>0.42006227657463657</v>
      </c>
      <c r="AL2075">
        <v>1</v>
      </c>
      <c r="AM2075">
        <v>1</v>
      </c>
      <c r="AN2075">
        <v>1</v>
      </c>
      <c r="AO2075">
        <v>1</v>
      </c>
      <c r="AP2075">
        <v>1</v>
      </c>
      <c r="AQ2075">
        <v>1</v>
      </c>
      <c r="AR2075">
        <v>1</v>
      </c>
      <c r="AS2075">
        <v>0.42006227657463657</v>
      </c>
      <c r="AT2075">
        <v>0.8978445347250209</v>
      </c>
      <c r="AU2075">
        <v>0</v>
      </c>
    </row>
    <row r="2076" spans="18:47" x14ac:dyDescent="0.25">
      <c r="AF2076">
        <v>2066</v>
      </c>
      <c r="AG2076">
        <v>1</v>
      </c>
      <c r="AH2076">
        <v>0.5317961484696363</v>
      </c>
      <c r="AI2076">
        <v>1</v>
      </c>
      <c r="AJ2076">
        <v>0.34037766936332142</v>
      </c>
      <c r="AK2076">
        <v>0.86702573517710158</v>
      </c>
      <c r="AL2076">
        <v>0.24808082060941766</v>
      </c>
      <c r="AM2076">
        <v>1</v>
      </c>
      <c r="AN2076">
        <v>1</v>
      </c>
      <c r="AO2076">
        <v>1</v>
      </c>
      <c r="AP2076">
        <v>1</v>
      </c>
      <c r="AQ2076">
        <v>1</v>
      </c>
      <c r="AR2076">
        <v>1</v>
      </c>
      <c r="AS2076">
        <v>0.24808082060941766</v>
      </c>
      <c r="AT2076">
        <v>0.83677217711458118</v>
      </c>
      <c r="AU2076">
        <v>0</v>
      </c>
    </row>
    <row r="2077" spans="18:47" x14ac:dyDescent="0.25">
      <c r="AF2077">
        <v>2067</v>
      </c>
      <c r="AG2077">
        <v>0</v>
      </c>
      <c r="AH2077">
        <v>0.98767428240119315</v>
      </c>
      <c r="AI2077">
        <v>1</v>
      </c>
      <c r="AJ2077">
        <v>1</v>
      </c>
      <c r="AK2077">
        <v>1</v>
      </c>
      <c r="AL2077">
        <v>1</v>
      </c>
      <c r="AM2077">
        <v>0.93635834995028189</v>
      </c>
      <c r="AN2077">
        <v>1</v>
      </c>
      <c r="AO2077">
        <v>1</v>
      </c>
      <c r="AP2077">
        <v>1</v>
      </c>
      <c r="AQ2077">
        <v>1</v>
      </c>
      <c r="AR2077">
        <v>1</v>
      </c>
      <c r="AS2077">
        <v>0</v>
      </c>
      <c r="AT2077">
        <v>0.9087177774128552</v>
      </c>
      <c r="AU2077">
        <v>1</v>
      </c>
    </row>
    <row r="2078" spans="18:47" x14ac:dyDescent="0.25">
      <c r="AF2078">
        <v>2068</v>
      </c>
      <c r="AG2078">
        <v>0</v>
      </c>
      <c r="AH2078">
        <v>0</v>
      </c>
      <c r="AI2078">
        <v>0.80874836658885241</v>
      </c>
      <c r="AJ2078">
        <v>1</v>
      </c>
      <c r="AK2078">
        <v>1</v>
      </c>
      <c r="AL2078">
        <v>0.16956239187008273</v>
      </c>
      <c r="AM2078">
        <v>0.61953656493935871</v>
      </c>
      <c r="AN2078">
        <v>1</v>
      </c>
      <c r="AO2078">
        <v>0.88608254040082102</v>
      </c>
      <c r="AP2078">
        <v>3.0838062928523868E-2</v>
      </c>
      <c r="AQ2078">
        <v>1</v>
      </c>
      <c r="AR2078">
        <v>1</v>
      </c>
      <c r="AS2078">
        <v>0</v>
      </c>
      <c r="AT2078">
        <v>0.62986893368845454</v>
      </c>
      <c r="AU2078">
        <v>2</v>
      </c>
    </row>
    <row r="2079" spans="18:47" x14ac:dyDescent="0.25">
      <c r="AF2079">
        <v>2069</v>
      </c>
      <c r="AG2079">
        <v>0.96005086332555833</v>
      </c>
      <c r="AH2079">
        <v>1</v>
      </c>
      <c r="AI2079">
        <v>1</v>
      </c>
      <c r="AJ2079">
        <v>1</v>
      </c>
      <c r="AK2079">
        <v>0.89473076200304225</v>
      </c>
      <c r="AL2079">
        <v>0</v>
      </c>
      <c r="AM2079">
        <v>0</v>
      </c>
      <c r="AN2079">
        <v>0.72044945619868928</v>
      </c>
      <c r="AO2079">
        <v>1</v>
      </c>
      <c r="AP2079">
        <v>1</v>
      </c>
      <c r="AQ2079">
        <v>1</v>
      </c>
      <c r="AR2079">
        <v>1</v>
      </c>
      <c r="AS2079">
        <v>0</v>
      </c>
      <c r="AT2079">
        <v>0.79680044802012595</v>
      </c>
      <c r="AU2079">
        <v>2</v>
      </c>
    </row>
    <row r="2080" spans="18:47" x14ac:dyDescent="0.25">
      <c r="AF2080">
        <v>2070</v>
      </c>
      <c r="AG2080">
        <v>0.76249475408093859</v>
      </c>
      <c r="AH2080">
        <v>0</v>
      </c>
      <c r="AI2080">
        <v>0.72667728072161897</v>
      </c>
      <c r="AJ2080">
        <v>1</v>
      </c>
      <c r="AK2080">
        <v>1</v>
      </c>
      <c r="AL2080">
        <v>0.66232504778599832</v>
      </c>
      <c r="AM2080">
        <v>0</v>
      </c>
      <c r="AN2080">
        <v>0.3436653581473717</v>
      </c>
      <c r="AO2080">
        <v>0.99104340447083816</v>
      </c>
      <c r="AP2080">
        <v>1</v>
      </c>
      <c r="AQ2080">
        <v>1</v>
      </c>
      <c r="AR2080">
        <v>1</v>
      </c>
      <c r="AS2080">
        <v>0</v>
      </c>
      <c r="AT2080">
        <v>0.71073702123055593</v>
      </c>
      <c r="AU2080">
        <v>2</v>
      </c>
    </row>
    <row r="2081" spans="32:47" x14ac:dyDescent="0.25">
      <c r="AF2081">
        <v>2071</v>
      </c>
      <c r="AG2081">
        <v>1</v>
      </c>
      <c r="AH2081">
        <v>1</v>
      </c>
      <c r="AI2081">
        <v>0.96940627759566622</v>
      </c>
      <c r="AJ2081">
        <v>0.25997602844169404</v>
      </c>
      <c r="AK2081">
        <v>8.1874974629646463E-2</v>
      </c>
      <c r="AL2081">
        <v>1</v>
      </c>
      <c r="AM2081">
        <v>1</v>
      </c>
      <c r="AN2081">
        <v>1</v>
      </c>
      <c r="AO2081">
        <v>1</v>
      </c>
      <c r="AP2081">
        <v>1</v>
      </c>
      <c r="AQ2081">
        <v>1</v>
      </c>
      <c r="AR2081">
        <v>0.72896127852154968</v>
      </c>
      <c r="AS2081">
        <v>8.1874974629646463E-2</v>
      </c>
      <c r="AT2081">
        <v>0.83558027207233854</v>
      </c>
      <c r="AU2081">
        <v>0</v>
      </c>
    </row>
    <row r="2082" spans="32:47" x14ac:dyDescent="0.25">
      <c r="AF2082">
        <v>2072</v>
      </c>
      <c r="AG2082">
        <v>1</v>
      </c>
      <c r="AH2082">
        <v>1</v>
      </c>
      <c r="AI2082">
        <v>1</v>
      </c>
      <c r="AJ2082">
        <v>1</v>
      </c>
      <c r="AK2082">
        <v>1</v>
      </c>
      <c r="AL2082">
        <v>1</v>
      </c>
      <c r="AM2082">
        <v>1</v>
      </c>
      <c r="AN2082">
        <v>1</v>
      </c>
      <c r="AO2082">
        <v>1</v>
      </c>
      <c r="AP2082">
        <v>0.83851846276769304</v>
      </c>
      <c r="AQ2082">
        <v>0.33759140370336049</v>
      </c>
      <c r="AR2082">
        <v>0.88528276458964683</v>
      </c>
      <c r="AS2082">
        <v>0.33759140370336049</v>
      </c>
      <c r="AT2082">
        <v>0.92209747988815982</v>
      </c>
      <c r="AU2082">
        <v>0</v>
      </c>
    </row>
    <row r="2083" spans="32:47" x14ac:dyDescent="0.25">
      <c r="AF2083">
        <v>2073</v>
      </c>
      <c r="AG2083">
        <v>1</v>
      </c>
      <c r="AH2083">
        <v>1</v>
      </c>
      <c r="AI2083">
        <v>1</v>
      </c>
      <c r="AJ2083">
        <v>1</v>
      </c>
      <c r="AK2083">
        <v>1</v>
      </c>
      <c r="AL2083">
        <v>0.96300290330958283</v>
      </c>
      <c r="AM2083">
        <v>0</v>
      </c>
      <c r="AN2083">
        <v>0.16844864227365883</v>
      </c>
      <c r="AO2083">
        <v>0</v>
      </c>
      <c r="AP2083">
        <v>0.75910230344696528</v>
      </c>
      <c r="AQ2083">
        <v>1</v>
      </c>
      <c r="AR2083">
        <v>1</v>
      </c>
      <c r="AS2083">
        <v>0</v>
      </c>
      <c r="AT2083">
        <v>0.73875114086747073</v>
      </c>
      <c r="AU2083">
        <v>2</v>
      </c>
    </row>
    <row r="2084" spans="32:47" x14ac:dyDescent="0.25">
      <c r="AF2084">
        <v>2074</v>
      </c>
      <c r="AG2084">
        <v>0.91026645941113404</v>
      </c>
      <c r="AH2084">
        <v>1</v>
      </c>
      <c r="AI2084">
        <v>1</v>
      </c>
      <c r="AJ2084">
        <v>0.63774361294975579</v>
      </c>
      <c r="AK2084">
        <v>1</v>
      </c>
      <c r="AL2084">
        <v>1</v>
      </c>
      <c r="AM2084">
        <v>1</v>
      </c>
      <c r="AN2084">
        <v>1</v>
      </c>
      <c r="AO2084">
        <v>1</v>
      </c>
      <c r="AP2084">
        <v>0.29646802150725099</v>
      </c>
      <c r="AQ2084">
        <v>1</v>
      </c>
      <c r="AR2084">
        <v>1</v>
      </c>
      <c r="AS2084">
        <v>0.29646802150725099</v>
      </c>
      <c r="AT2084">
        <v>0.90285226656702089</v>
      </c>
      <c r="AU2084">
        <v>0</v>
      </c>
    </row>
    <row r="2085" spans="32:47" x14ac:dyDescent="0.25">
      <c r="AF2085">
        <v>2075</v>
      </c>
      <c r="AG2085">
        <v>1</v>
      </c>
      <c r="AH2085">
        <v>0.74657451236479189</v>
      </c>
      <c r="AI2085">
        <v>1</v>
      </c>
      <c r="AJ2085">
        <v>0.85468563273461773</v>
      </c>
      <c r="AK2085">
        <v>1</v>
      </c>
      <c r="AL2085">
        <v>1</v>
      </c>
      <c r="AM2085">
        <v>1</v>
      </c>
      <c r="AN2085">
        <v>1</v>
      </c>
      <c r="AO2085">
        <v>0.97760009479219057</v>
      </c>
      <c r="AP2085">
        <v>0.29484268979285844</v>
      </c>
      <c r="AQ2085">
        <v>0</v>
      </c>
      <c r="AR2085">
        <v>0.29221435512379451</v>
      </c>
      <c r="AS2085">
        <v>0</v>
      </c>
      <c r="AT2085">
        <v>0.76457925086146483</v>
      </c>
      <c r="AU2085">
        <v>1</v>
      </c>
    </row>
    <row r="2086" spans="32:47" x14ac:dyDescent="0.25">
      <c r="AF2086">
        <v>2076</v>
      </c>
      <c r="AG2086">
        <v>1</v>
      </c>
      <c r="AH2086">
        <v>1</v>
      </c>
      <c r="AI2086">
        <v>1</v>
      </c>
      <c r="AJ2086">
        <v>0.9266473309961536</v>
      </c>
      <c r="AK2086">
        <v>1</v>
      </c>
      <c r="AL2086">
        <v>1</v>
      </c>
      <c r="AM2086">
        <v>1</v>
      </c>
      <c r="AN2086">
        <v>1</v>
      </c>
      <c r="AO2086">
        <v>0.59493388572154804</v>
      </c>
      <c r="AP2086">
        <v>1</v>
      </c>
      <c r="AQ2086">
        <v>1</v>
      </c>
      <c r="AR2086">
        <v>1</v>
      </c>
      <c r="AS2086">
        <v>0.59493388572154804</v>
      </c>
      <c r="AT2086">
        <v>0.96067790822337273</v>
      </c>
      <c r="AU2086">
        <v>0</v>
      </c>
    </row>
    <row r="2087" spans="32:47" x14ac:dyDescent="0.25">
      <c r="AF2087">
        <v>2077</v>
      </c>
      <c r="AG2087">
        <v>1</v>
      </c>
      <c r="AH2087">
        <v>1</v>
      </c>
      <c r="AI2087">
        <v>0.63476320310550249</v>
      </c>
      <c r="AJ2087">
        <v>0</v>
      </c>
      <c r="AK2087">
        <v>0.96510510624718715</v>
      </c>
      <c r="AL2087">
        <v>1</v>
      </c>
      <c r="AM2087">
        <v>0.35880613983083037</v>
      </c>
      <c r="AN2087">
        <v>0.92881591298928179</v>
      </c>
      <c r="AO2087">
        <v>0.77259460467563867</v>
      </c>
      <c r="AP2087">
        <v>0</v>
      </c>
      <c r="AQ2087">
        <v>0.42670211416722548</v>
      </c>
      <c r="AR2087">
        <v>0.63356268158203155</v>
      </c>
      <c r="AS2087">
        <v>0</v>
      </c>
      <c r="AT2087">
        <v>0.64145629019639938</v>
      </c>
      <c r="AU2087">
        <v>2</v>
      </c>
    </row>
    <row r="2088" spans="32:47" x14ac:dyDescent="0.25">
      <c r="AF2088">
        <v>2078</v>
      </c>
      <c r="AG2088">
        <v>1</v>
      </c>
      <c r="AH2088">
        <v>1</v>
      </c>
      <c r="AI2088">
        <v>1</v>
      </c>
      <c r="AJ2088">
        <v>1</v>
      </c>
      <c r="AK2088">
        <v>1</v>
      </c>
      <c r="AL2088">
        <v>1</v>
      </c>
      <c r="AM2088">
        <v>0.55415181679423009</v>
      </c>
      <c r="AN2088">
        <v>0</v>
      </c>
      <c r="AO2088">
        <v>0.65068535523023452</v>
      </c>
      <c r="AP2088">
        <v>1</v>
      </c>
      <c r="AQ2088">
        <v>1</v>
      </c>
      <c r="AR2088">
        <v>1</v>
      </c>
      <c r="AS2088">
        <v>0</v>
      </c>
      <c r="AT2088">
        <v>0.84849114240418677</v>
      </c>
      <c r="AU2088">
        <v>1</v>
      </c>
    </row>
    <row r="2089" spans="32:47" x14ac:dyDescent="0.25">
      <c r="AF2089">
        <v>2079</v>
      </c>
      <c r="AG2089">
        <v>0</v>
      </c>
      <c r="AH2089">
        <v>0.52928110145538609</v>
      </c>
      <c r="AI2089">
        <v>1</v>
      </c>
      <c r="AJ2089">
        <v>1</v>
      </c>
      <c r="AK2089">
        <v>0.12830833360978081</v>
      </c>
      <c r="AL2089">
        <v>1</v>
      </c>
      <c r="AM2089">
        <v>1</v>
      </c>
      <c r="AN2089">
        <v>8.5315786336826516E-2</v>
      </c>
      <c r="AO2089">
        <v>0.98249221299071599</v>
      </c>
      <c r="AP2089">
        <v>0.88160288621621741</v>
      </c>
      <c r="AQ2089">
        <v>0.24773443790254532</v>
      </c>
      <c r="AR2089">
        <v>1</v>
      </c>
      <c r="AS2089">
        <v>0</v>
      </c>
      <c r="AT2089">
        <v>0.65391426728382529</v>
      </c>
      <c r="AU2089">
        <v>1</v>
      </c>
    </row>
    <row r="2090" spans="32:47" x14ac:dyDescent="0.25">
      <c r="AF2090">
        <v>2080</v>
      </c>
      <c r="AG2090">
        <v>0.65787381982461801</v>
      </c>
      <c r="AH2090">
        <v>1</v>
      </c>
      <c r="AI2090">
        <v>1</v>
      </c>
      <c r="AJ2090">
        <v>1</v>
      </c>
      <c r="AK2090">
        <v>1</v>
      </c>
      <c r="AL2090">
        <v>1</v>
      </c>
      <c r="AM2090">
        <v>1</v>
      </c>
      <c r="AN2090">
        <v>1</v>
      </c>
      <c r="AO2090">
        <v>1</v>
      </c>
      <c r="AP2090">
        <v>1</v>
      </c>
      <c r="AQ2090">
        <v>1</v>
      </c>
      <c r="AR2090">
        <v>1</v>
      </c>
      <c r="AS2090">
        <v>0.65787381982461801</v>
      </c>
      <c r="AT2090">
        <v>0.97094270798510451</v>
      </c>
      <c r="AU2090">
        <v>0</v>
      </c>
    </row>
    <row r="2091" spans="32:47" x14ac:dyDescent="0.25">
      <c r="AF2091">
        <v>2081</v>
      </c>
      <c r="AG2091">
        <v>0.5680135464795204</v>
      </c>
      <c r="AH2091">
        <v>0</v>
      </c>
      <c r="AI2091">
        <v>0.659361221949615</v>
      </c>
      <c r="AJ2091">
        <v>1</v>
      </c>
      <c r="AK2091">
        <v>0.2013744402312084</v>
      </c>
      <c r="AL2091">
        <v>0.67515893752812794</v>
      </c>
      <c r="AM2091">
        <v>1</v>
      </c>
      <c r="AN2091">
        <v>1</v>
      </c>
      <c r="AO2091">
        <v>1</v>
      </c>
      <c r="AP2091">
        <v>0.52561007434785767</v>
      </c>
      <c r="AQ2091">
        <v>0</v>
      </c>
      <c r="AR2091">
        <v>0</v>
      </c>
      <c r="AS2091">
        <v>0</v>
      </c>
      <c r="AT2091">
        <v>0.55572576958657005</v>
      </c>
      <c r="AU2091">
        <v>3</v>
      </c>
    </row>
    <row r="2092" spans="32:47" x14ac:dyDescent="0.25">
      <c r="AF2092">
        <v>2082</v>
      </c>
      <c r="AG2092">
        <v>0.88646930660123024</v>
      </c>
      <c r="AH2092">
        <v>1</v>
      </c>
      <c r="AI2092">
        <v>0.90460655127718648</v>
      </c>
      <c r="AJ2092">
        <v>7.6383328996598721E-4</v>
      </c>
      <c r="AK2092">
        <v>1</v>
      </c>
      <c r="AL2092">
        <v>1</v>
      </c>
      <c r="AM2092">
        <v>1</v>
      </c>
      <c r="AN2092">
        <v>1</v>
      </c>
      <c r="AO2092">
        <v>0.60079569305186553</v>
      </c>
      <c r="AP2092">
        <v>0.45032047260775149</v>
      </c>
      <c r="AQ2092">
        <v>0.73373206501782984</v>
      </c>
      <c r="AR2092">
        <v>0.42613528384977289</v>
      </c>
      <c r="AS2092">
        <v>7.6383328996598721E-4</v>
      </c>
      <c r="AT2092">
        <v>0.75000610352110686</v>
      </c>
      <c r="AU2092">
        <v>0</v>
      </c>
    </row>
    <row r="2093" spans="32:47" x14ac:dyDescent="0.25">
      <c r="AF2093">
        <v>2083</v>
      </c>
      <c r="AG2093">
        <v>1</v>
      </c>
      <c r="AH2093">
        <v>1</v>
      </c>
      <c r="AI2093">
        <v>1</v>
      </c>
      <c r="AJ2093">
        <v>1</v>
      </c>
      <c r="AK2093">
        <v>1</v>
      </c>
      <c r="AL2093">
        <v>1</v>
      </c>
      <c r="AM2093">
        <v>1</v>
      </c>
      <c r="AN2093">
        <v>1</v>
      </c>
      <c r="AO2093">
        <v>1</v>
      </c>
      <c r="AP2093">
        <v>1</v>
      </c>
      <c r="AQ2093">
        <v>1</v>
      </c>
      <c r="AR2093">
        <v>0.79209472996022201</v>
      </c>
      <c r="AS2093">
        <v>0.79209472996022201</v>
      </c>
      <c r="AT2093">
        <v>0.98234229213360791</v>
      </c>
      <c r="AU2093">
        <v>0</v>
      </c>
    </row>
    <row r="2094" spans="32:47" x14ac:dyDescent="0.25">
      <c r="AF2094">
        <v>2084</v>
      </c>
      <c r="AG2094">
        <v>1</v>
      </c>
      <c r="AH2094">
        <v>1</v>
      </c>
      <c r="AI2094">
        <v>1</v>
      </c>
      <c r="AJ2094">
        <v>1</v>
      </c>
      <c r="AK2094">
        <v>1</v>
      </c>
      <c r="AL2094">
        <v>0.65415991243862659</v>
      </c>
      <c r="AM2094">
        <v>0.32170409017506302</v>
      </c>
      <c r="AN2094">
        <v>1</v>
      </c>
      <c r="AO2094">
        <v>1</v>
      </c>
      <c r="AP2094">
        <v>0.68159893460547361</v>
      </c>
      <c r="AQ2094">
        <v>1</v>
      </c>
      <c r="AR2094">
        <v>0.56138841100619175</v>
      </c>
      <c r="AS2094">
        <v>0.32170409017506302</v>
      </c>
      <c r="AT2094">
        <v>0.84967186817136264</v>
      </c>
      <c r="AU2094">
        <v>0</v>
      </c>
    </row>
    <row r="2095" spans="32:47" x14ac:dyDescent="0.25">
      <c r="AF2095">
        <v>2085</v>
      </c>
      <c r="AG2095">
        <v>1</v>
      </c>
      <c r="AH2095">
        <v>1</v>
      </c>
      <c r="AI2095">
        <v>1</v>
      </c>
      <c r="AJ2095">
        <v>1</v>
      </c>
      <c r="AK2095">
        <v>1</v>
      </c>
      <c r="AL2095">
        <v>1</v>
      </c>
      <c r="AM2095">
        <v>1</v>
      </c>
      <c r="AN2095">
        <v>1</v>
      </c>
      <c r="AO2095">
        <v>1</v>
      </c>
      <c r="AP2095">
        <v>1</v>
      </c>
      <c r="AQ2095">
        <v>1</v>
      </c>
      <c r="AR2095">
        <v>0.70071555153657339</v>
      </c>
      <c r="AS2095">
        <v>0.70071555153657339</v>
      </c>
      <c r="AT2095">
        <v>0.97458132081543503</v>
      </c>
      <c r="AU2095">
        <v>0</v>
      </c>
    </row>
    <row r="2096" spans="32:47" x14ac:dyDescent="0.25">
      <c r="AF2096">
        <v>2086</v>
      </c>
      <c r="AG2096">
        <v>1</v>
      </c>
      <c r="AH2096">
        <v>1</v>
      </c>
      <c r="AI2096">
        <v>0.62824571464114987</v>
      </c>
      <c r="AJ2096">
        <v>0</v>
      </c>
      <c r="AK2096">
        <v>0.84554043155719316</v>
      </c>
      <c r="AL2096">
        <v>1</v>
      </c>
      <c r="AM2096">
        <v>1</v>
      </c>
      <c r="AN2096">
        <v>1</v>
      </c>
      <c r="AO2096">
        <v>1</v>
      </c>
      <c r="AP2096">
        <v>1</v>
      </c>
      <c r="AQ2096">
        <v>1</v>
      </c>
      <c r="AR2096">
        <v>1</v>
      </c>
      <c r="AS2096">
        <v>0</v>
      </c>
      <c r="AT2096">
        <v>0.87311608364972226</v>
      </c>
      <c r="AU2096">
        <v>1</v>
      </c>
    </row>
    <row r="2097" spans="32:47" x14ac:dyDescent="0.25">
      <c r="AF2097">
        <v>2087</v>
      </c>
      <c r="AG2097">
        <v>1</v>
      </c>
      <c r="AH2097">
        <v>1</v>
      </c>
      <c r="AI2097">
        <v>1</v>
      </c>
      <c r="AJ2097">
        <v>1</v>
      </c>
      <c r="AK2097">
        <v>1</v>
      </c>
      <c r="AL2097">
        <v>1</v>
      </c>
      <c r="AM2097">
        <v>1</v>
      </c>
      <c r="AN2097">
        <v>0.44926631772039166</v>
      </c>
      <c r="AO2097">
        <v>1</v>
      </c>
      <c r="AP2097">
        <v>1</v>
      </c>
      <c r="AQ2097">
        <v>1</v>
      </c>
      <c r="AR2097">
        <v>0.55311023272881887</v>
      </c>
      <c r="AS2097">
        <v>0.44926631772039166</v>
      </c>
      <c r="AT2097">
        <v>0.9152703371614398</v>
      </c>
      <c r="AU2097">
        <v>0</v>
      </c>
    </row>
    <row r="2098" spans="32:47" x14ac:dyDescent="0.25">
      <c r="AF2098">
        <v>2088</v>
      </c>
      <c r="AG2098">
        <v>0.56330125538431364</v>
      </c>
      <c r="AH2098">
        <v>0</v>
      </c>
      <c r="AI2098">
        <v>0.92861107700540035</v>
      </c>
      <c r="AJ2098">
        <v>1</v>
      </c>
      <c r="AK2098">
        <v>1</v>
      </c>
      <c r="AL2098">
        <v>1</v>
      </c>
      <c r="AM2098">
        <v>1</v>
      </c>
      <c r="AN2098">
        <v>1</v>
      </c>
      <c r="AO2098">
        <v>1</v>
      </c>
      <c r="AP2098">
        <v>1</v>
      </c>
      <c r="AQ2098">
        <v>1</v>
      </c>
      <c r="AR2098">
        <v>1</v>
      </c>
      <c r="AS2098">
        <v>0</v>
      </c>
      <c r="AT2098">
        <v>0.88013502001118116</v>
      </c>
      <c r="AU2098">
        <v>1</v>
      </c>
    </row>
    <row r="2099" spans="32:47" x14ac:dyDescent="0.25">
      <c r="AF2099">
        <v>2089</v>
      </c>
      <c r="AG2099">
        <v>1</v>
      </c>
      <c r="AH2099">
        <v>0.99381927237897927</v>
      </c>
      <c r="AI2099">
        <v>0.68730430298995582</v>
      </c>
      <c r="AJ2099">
        <v>1</v>
      </c>
      <c r="AK2099">
        <v>0.43398885139604026</v>
      </c>
      <c r="AL2099">
        <v>0</v>
      </c>
      <c r="AM2099">
        <v>0.53186667348082639</v>
      </c>
      <c r="AN2099">
        <v>1</v>
      </c>
      <c r="AO2099">
        <v>1</v>
      </c>
      <c r="AP2099">
        <v>1</v>
      </c>
      <c r="AQ2099">
        <v>0.80232275044278745</v>
      </c>
      <c r="AR2099">
        <v>0.99439540351182409</v>
      </c>
      <c r="AS2099">
        <v>0</v>
      </c>
      <c r="AT2099">
        <v>0.78622146387022762</v>
      </c>
      <c r="AU2099">
        <v>1</v>
      </c>
    </row>
    <row r="2100" spans="32:47" x14ac:dyDescent="0.25">
      <c r="AF2100">
        <v>2090</v>
      </c>
      <c r="AG2100">
        <v>1</v>
      </c>
      <c r="AH2100">
        <v>1</v>
      </c>
      <c r="AI2100">
        <v>1</v>
      </c>
      <c r="AJ2100">
        <v>1</v>
      </c>
      <c r="AK2100">
        <v>1</v>
      </c>
      <c r="AL2100">
        <v>1</v>
      </c>
      <c r="AM2100">
        <v>1</v>
      </c>
      <c r="AN2100">
        <v>0.28724915363061648</v>
      </c>
      <c r="AO2100">
        <v>0.66636278512087299</v>
      </c>
      <c r="AP2100">
        <v>1</v>
      </c>
      <c r="AQ2100">
        <v>1</v>
      </c>
      <c r="AR2100">
        <v>1</v>
      </c>
      <c r="AS2100">
        <v>0.28724915363061648</v>
      </c>
      <c r="AT2100">
        <v>0.91204275977034333</v>
      </c>
      <c r="AU2100">
        <v>0</v>
      </c>
    </row>
    <row r="2101" spans="32:47" x14ac:dyDescent="0.25">
      <c r="AF2101">
        <v>2091</v>
      </c>
      <c r="AG2101">
        <v>1</v>
      </c>
      <c r="AH2101">
        <v>1</v>
      </c>
      <c r="AI2101">
        <v>1</v>
      </c>
      <c r="AJ2101">
        <v>1</v>
      </c>
      <c r="AK2101">
        <v>0.47167808505037101</v>
      </c>
      <c r="AL2101">
        <v>1</v>
      </c>
      <c r="AM2101">
        <v>1</v>
      </c>
      <c r="AN2101">
        <v>1</v>
      </c>
      <c r="AO2101">
        <v>1</v>
      </c>
      <c r="AP2101">
        <v>1</v>
      </c>
      <c r="AQ2101">
        <v>1</v>
      </c>
      <c r="AR2101">
        <v>1</v>
      </c>
      <c r="AS2101">
        <v>0.47167808505037101</v>
      </c>
      <c r="AT2101">
        <v>0.95512882366181229</v>
      </c>
      <c r="AU2101">
        <v>0</v>
      </c>
    </row>
    <row r="2102" spans="32:47" x14ac:dyDescent="0.25">
      <c r="AF2102">
        <v>2092</v>
      </c>
      <c r="AG2102">
        <v>0.2223171259245118</v>
      </c>
      <c r="AH2102">
        <v>0.77648836373009544</v>
      </c>
      <c r="AI2102">
        <v>1</v>
      </c>
      <c r="AJ2102">
        <v>1</v>
      </c>
      <c r="AK2102">
        <v>1</v>
      </c>
      <c r="AL2102">
        <v>1</v>
      </c>
      <c r="AM2102">
        <v>1</v>
      </c>
      <c r="AN2102">
        <v>1</v>
      </c>
      <c r="AO2102">
        <v>1</v>
      </c>
      <c r="AP2102">
        <v>0.96849624413528457</v>
      </c>
      <c r="AQ2102">
        <v>0</v>
      </c>
      <c r="AR2102">
        <v>0.7524429478050273</v>
      </c>
      <c r="AS2102">
        <v>0</v>
      </c>
      <c r="AT2102">
        <v>0.8109112877760335</v>
      </c>
      <c r="AU2102">
        <v>1</v>
      </c>
    </row>
    <row r="2103" spans="32:47" x14ac:dyDescent="0.25">
      <c r="AF2103">
        <v>2093</v>
      </c>
      <c r="AG2103">
        <v>1</v>
      </c>
      <c r="AH2103">
        <v>1</v>
      </c>
      <c r="AI2103">
        <v>1</v>
      </c>
      <c r="AJ2103">
        <v>1</v>
      </c>
      <c r="AK2103">
        <v>0.94052123561648904</v>
      </c>
      <c r="AL2103">
        <v>0</v>
      </c>
      <c r="AM2103">
        <v>0.27880339833603601</v>
      </c>
      <c r="AN2103">
        <v>1</v>
      </c>
      <c r="AO2103">
        <v>1</v>
      </c>
      <c r="AP2103">
        <v>0.72303809721145829</v>
      </c>
      <c r="AQ2103">
        <v>0.54700562706881706</v>
      </c>
      <c r="AR2103">
        <v>1</v>
      </c>
      <c r="AS2103">
        <v>0</v>
      </c>
      <c r="AT2103">
        <v>0.7907490780223233</v>
      </c>
      <c r="AU2103">
        <v>1</v>
      </c>
    </row>
    <row r="2104" spans="32:47" x14ac:dyDescent="0.25">
      <c r="AF2104">
        <v>2094</v>
      </c>
      <c r="AG2104">
        <v>1</v>
      </c>
      <c r="AH2104">
        <v>1</v>
      </c>
      <c r="AI2104">
        <v>1</v>
      </c>
      <c r="AJ2104">
        <v>1</v>
      </c>
      <c r="AK2104">
        <v>1</v>
      </c>
      <c r="AL2104">
        <v>1</v>
      </c>
      <c r="AM2104">
        <v>0.35166161814178792</v>
      </c>
      <c r="AN2104">
        <v>0</v>
      </c>
      <c r="AO2104">
        <v>0.4710272044525482</v>
      </c>
      <c r="AP2104">
        <v>0</v>
      </c>
      <c r="AQ2104">
        <v>0.78212589598721627</v>
      </c>
      <c r="AR2104">
        <v>1</v>
      </c>
      <c r="AS2104">
        <v>0</v>
      </c>
      <c r="AT2104">
        <v>0.71368795390572148</v>
      </c>
      <c r="AU2104">
        <v>2</v>
      </c>
    </row>
    <row r="2105" spans="32:47" x14ac:dyDescent="0.25">
      <c r="AF2105">
        <v>2095</v>
      </c>
      <c r="AG2105">
        <v>1</v>
      </c>
      <c r="AH2105">
        <v>1</v>
      </c>
      <c r="AI2105">
        <v>1</v>
      </c>
      <c r="AJ2105">
        <v>1</v>
      </c>
      <c r="AK2105">
        <v>0.72707950089229156</v>
      </c>
      <c r="AL2105">
        <v>0</v>
      </c>
      <c r="AM2105">
        <v>0</v>
      </c>
      <c r="AN2105">
        <v>0.63411164942836851</v>
      </c>
      <c r="AO2105">
        <v>0.75193232833795876</v>
      </c>
      <c r="AP2105">
        <v>1</v>
      </c>
      <c r="AQ2105">
        <v>0.23412706569821845</v>
      </c>
      <c r="AR2105">
        <v>0.85524004141869581</v>
      </c>
      <c r="AS2105">
        <v>0</v>
      </c>
      <c r="AT2105">
        <v>0.68298944867124756</v>
      </c>
      <c r="AU2105">
        <v>2</v>
      </c>
    </row>
    <row r="2106" spans="32:47" x14ac:dyDescent="0.25">
      <c r="AF2106">
        <v>2096</v>
      </c>
      <c r="AG2106">
        <v>1</v>
      </c>
      <c r="AH2106">
        <v>1</v>
      </c>
      <c r="AI2106">
        <v>1</v>
      </c>
      <c r="AJ2106">
        <v>1</v>
      </c>
      <c r="AK2106">
        <v>1</v>
      </c>
      <c r="AL2106">
        <v>0.21483648984479561</v>
      </c>
      <c r="AM2106">
        <v>0.74629244544954532</v>
      </c>
      <c r="AN2106">
        <v>1</v>
      </c>
      <c r="AO2106">
        <v>0.87274153021450429</v>
      </c>
      <c r="AP2106">
        <v>1</v>
      </c>
      <c r="AQ2106">
        <v>0.83193377039739669</v>
      </c>
      <c r="AR2106">
        <v>0.90280995653818297</v>
      </c>
      <c r="AS2106">
        <v>0.21483648984479561</v>
      </c>
      <c r="AT2106">
        <v>0.88139048815156296</v>
      </c>
      <c r="AU2106">
        <v>0</v>
      </c>
    </row>
    <row r="2107" spans="32:47" x14ac:dyDescent="0.25">
      <c r="AF2107">
        <v>2097</v>
      </c>
      <c r="AG2107">
        <v>1</v>
      </c>
      <c r="AH2107">
        <v>1</v>
      </c>
      <c r="AI2107">
        <v>1</v>
      </c>
      <c r="AJ2107">
        <v>1</v>
      </c>
      <c r="AK2107">
        <v>0.81698870428414427</v>
      </c>
      <c r="AL2107">
        <v>0.94058632109348161</v>
      </c>
      <c r="AM2107">
        <v>1</v>
      </c>
      <c r="AN2107">
        <v>1</v>
      </c>
      <c r="AO2107">
        <v>1</v>
      </c>
      <c r="AP2107">
        <v>1</v>
      </c>
      <c r="AQ2107">
        <v>0.29276329111477634</v>
      </c>
      <c r="AR2107">
        <v>0.16216586423087714</v>
      </c>
      <c r="AS2107">
        <v>0.16216586423087714</v>
      </c>
      <c r="AT2107">
        <v>0.85028569860332437</v>
      </c>
      <c r="AU2107">
        <v>0</v>
      </c>
    </row>
    <row r="2108" spans="32:47" x14ac:dyDescent="0.25">
      <c r="AF2108">
        <v>2098</v>
      </c>
      <c r="AG2108">
        <v>0</v>
      </c>
      <c r="AH2108">
        <v>0.90404629246170642</v>
      </c>
      <c r="AI2108">
        <v>0.99835766574007367</v>
      </c>
      <c r="AJ2108">
        <v>0.62160763156425669</v>
      </c>
      <c r="AK2108">
        <v>1</v>
      </c>
      <c r="AL2108">
        <v>1</v>
      </c>
      <c r="AM2108">
        <v>1</v>
      </c>
      <c r="AN2108">
        <v>1</v>
      </c>
      <c r="AO2108">
        <v>1</v>
      </c>
      <c r="AP2108">
        <v>0.35741068676889559</v>
      </c>
      <c r="AQ2108">
        <v>0.12657901333489766</v>
      </c>
      <c r="AR2108">
        <v>0.17166278140564006</v>
      </c>
      <c r="AS2108">
        <v>0</v>
      </c>
      <c r="AT2108">
        <v>0.67975139914316518</v>
      </c>
      <c r="AU2108">
        <v>1</v>
      </c>
    </row>
    <row r="2109" spans="32:47" x14ac:dyDescent="0.25">
      <c r="AF2109">
        <v>2099</v>
      </c>
      <c r="AG2109">
        <v>0.79974997769609368</v>
      </c>
      <c r="AH2109">
        <v>0.14556896423034363</v>
      </c>
      <c r="AI2109">
        <v>1</v>
      </c>
      <c r="AJ2109">
        <v>1</v>
      </c>
      <c r="AK2109">
        <v>1</v>
      </c>
      <c r="AL2109">
        <v>1</v>
      </c>
      <c r="AM2109">
        <v>0.73482996076481577</v>
      </c>
      <c r="AN2109">
        <v>0</v>
      </c>
      <c r="AO2109">
        <v>0.46621168095637888</v>
      </c>
      <c r="AP2109">
        <v>1</v>
      </c>
      <c r="AQ2109">
        <v>1</v>
      </c>
      <c r="AR2109">
        <v>1</v>
      </c>
      <c r="AS2109">
        <v>0</v>
      </c>
      <c r="AT2109">
        <v>0.76612125895734018</v>
      </c>
      <c r="AU2109">
        <v>1</v>
      </c>
    </row>
    <row r="2110" spans="32:47" x14ac:dyDescent="0.25">
      <c r="AF2110">
        <v>2100</v>
      </c>
      <c r="AG2110">
        <v>0.73891883367773958</v>
      </c>
      <c r="AH2110">
        <v>0.69784932769860986</v>
      </c>
      <c r="AI2110">
        <v>0.57303181942481918</v>
      </c>
      <c r="AJ2110">
        <v>0.67756840423583831</v>
      </c>
      <c r="AK2110">
        <v>0.69774486750670361</v>
      </c>
      <c r="AL2110">
        <v>1</v>
      </c>
      <c r="AM2110">
        <v>1</v>
      </c>
      <c r="AN2110">
        <v>1</v>
      </c>
      <c r="AO2110">
        <v>0.59419754914221512</v>
      </c>
      <c r="AP2110">
        <v>1</v>
      </c>
      <c r="AQ2110">
        <v>1</v>
      </c>
      <c r="AR2110">
        <v>0.7966090015667554</v>
      </c>
      <c r="AS2110">
        <v>0.57303181942481918</v>
      </c>
      <c r="AT2110">
        <v>0.81558410949139515</v>
      </c>
      <c r="AU2110">
        <v>0</v>
      </c>
    </row>
    <row r="2111" spans="32:47" x14ac:dyDescent="0.25">
      <c r="AF2111">
        <v>2101</v>
      </c>
      <c r="AG2111">
        <v>0.80477474402493587</v>
      </c>
      <c r="AH2111">
        <v>0.43319356306424844</v>
      </c>
      <c r="AI2111">
        <v>1</v>
      </c>
      <c r="AJ2111">
        <v>1</v>
      </c>
      <c r="AK2111">
        <v>1</v>
      </c>
      <c r="AL2111">
        <v>1</v>
      </c>
      <c r="AM2111">
        <v>0.75232905143568662</v>
      </c>
      <c r="AN2111">
        <v>1</v>
      </c>
      <c r="AO2111">
        <v>1</v>
      </c>
      <c r="AP2111">
        <v>1</v>
      </c>
      <c r="AQ2111">
        <v>1</v>
      </c>
      <c r="AR2111">
        <v>1</v>
      </c>
      <c r="AS2111">
        <v>0.43319356306424844</v>
      </c>
      <c r="AT2111">
        <v>0.91890311623309107</v>
      </c>
      <c r="AU2111">
        <v>0</v>
      </c>
    </row>
    <row r="2112" spans="32:47" x14ac:dyDescent="0.25">
      <c r="AF2112">
        <v>2102</v>
      </c>
      <c r="AG2112">
        <v>0.28180066761119488</v>
      </c>
      <c r="AH2112">
        <v>1</v>
      </c>
      <c r="AI2112">
        <v>0.44536876897684358</v>
      </c>
      <c r="AJ2112">
        <v>0.25256057446410218</v>
      </c>
      <c r="AK2112">
        <v>1</v>
      </c>
      <c r="AL2112">
        <v>1</v>
      </c>
      <c r="AM2112">
        <v>0.64286082055003779</v>
      </c>
      <c r="AN2112">
        <v>0</v>
      </c>
      <c r="AO2112">
        <v>0.40690093970964275</v>
      </c>
      <c r="AP2112">
        <v>1</v>
      </c>
      <c r="AQ2112">
        <v>1</v>
      </c>
      <c r="AR2112">
        <v>0.18988850104576541</v>
      </c>
      <c r="AS2112">
        <v>0</v>
      </c>
      <c r="AT2112">
        <v>0.59764747103811355</v>
      </c>
      <c r="AU2112">
        <v>1</v>
      </c>
    </row>
    <row r="2113" spans="32:47" x14ac:dyDescent="0.25">
      <c r="AF2113">
        <v>2103</v>
      </c>
      <c r="AG2113">
        <v>1</v>
      </c>
      <c r="AH2113">
        <v>0.56343497332974424</v>
      </c>
      <c r="AI2113">
        <v>1.6747542722207014E-2</v>
      </c>
      <c r="AJ2113">
        <v>1</v>
      </c>
      <c r="AK2113">
        <v>1</v>
      </c>
      <c r="AL2113">
        <v>1</v>
      </c>
      <c r="AM2113">
        <v>0.72458983108545882</v>
      </c>
      <c r="AN2113">
        <v>0</v>
      </c>
      <c r="AO2113">
        <v>0.61613572164909181</v>
      </c>
      <c r="AP2113">
        <v>1</v>
      </c>
      <c r="AQ2113">
        <v>1</v>
      </c>
      <c r="AR2113">
        <v>1</v>
      </c>
      <c r="AS2113">
        <v>0</v>
      </c>
      <c r="AT2113">
        <v>0.74312797120751573</v>
      </c>
      <c r="AU2113">
        <v>1</v>
      </c>
    </row>
    <row r="2114" spans="32:47" x14ac:dyDescent="0.25">
      <c r="AF2114">
        <v>2104</v>
      </c>
      <c r="AG2114">
        <v>0.44379148552369801</v>
      </c>
      <c r="AH2114">
        <v>0.43376743370520543</v>
      </c>
      <c r="AI2114">
        <v>0.89888461524124952</v>
      </c>
      <c r="AJ2114">
        <v>1</v>
      </c>
      <c r="AK2114">
        <v>1</v>
      </c>
      <c r="AL2114">
        <v>0.42149685071102189</v>
      </c>
      <c r="AM2114">
        <v>2.0222551513729887E-2</v>
      </c>
      <c r="AN2114">
        <v>1</v>
      </c>
      <c r="AO2114">
        <v>1</v>
      </c>
      <c r="AP2114">
        <v>0.59812709527426289</v>
      </c>
      <c r="AQ2114">
        <v>1</v>
      </c>
      <c r="AR2114">
        <v>1</v>
      </c>
      <c r="AS2114">
        <v>2.0222551513729887E-2</v>
      </c>
      <c r="AT2114">
        <v>0.73584162147730836</v>
      </c>
      <c r="AU2114">
        <v>0</v>
      </c>
    </row>
    <row r="2115" spans="32:47" x14ac:dyDescent="0.25">
      <c r="AF2115">
        <v>2105</v>
      </c>
      <c r="AG2115">
        <v>1</v>
      </c>
      <c r="AH2115">
        <v>1</v>
      </c>
      <c r="AI2115">
        <v>1</v>
      </c>
      <c r="AJ2115">
        <v>1</v>
      </c>
      <c r="AK2115">
        <v>1</v>
      </c>
      <c r="AL2115">
        <v>1</v>
      </c>
      <c r="AM2115">
        <v>0.36558108061299499</v>
      </c>
      <c r="AN2115">
        <v>0.52479357847328023</v>
      </c>
      <c r="AO2115">
        <v>1</v>
      </c>
      <c r="AP2115">
        <v>0.91271552407734791</v>
      </c>
      <c r="AQ2115">
        <v>0.17780673305363356</v>
      </c>
      <c r="AR2115">
        <v>1</v>
      </c>
      <c r="AS2115">
        <v>0.17780673305363356</v>
      </c>
      <c r="AT2115">
        <v>0.83076711690323646</v>
      </c>
      <c r="AU2115">
        <v>0</v>
      </c>
    </row>
    <row r="2116" spans="32:47" x14ac:dyDescent="0.25">
      <c r="AF2116">
        <v>2106</v>
      </c>
      <c r="AG2116">
        <v>0.47687398344714893</v>
      </c>
      <c r="AH2116">
        <v>1</v>
      </c>
      <c r="AI2116">
        <v>0.15496479358778509</v>
      </c>
      <c r="AJ2116">
        <v>0.82348599922746268</v>
      </c>
      <c r="AK2116">
        <v>1</v>
      </c>
      <c r="AL2116">
        <v>1</v>
      </c>
      <c r="AM2116">
        <v>1</v>
      </c>
      <c r="AN2116">
        <v>0.99416378159108831</v>
      </c>
      <c r="AO2116">
        <v>0.92624111870585091</v>
      </c>
      <c r="AP2116">
        <v>1</v>
      </c>
      <c r="AQ2116">
        <v>1</v>
      </c>
      <c r="AR2116">
        <v>0.24251164123392477</v>
      </c>
      <c r="AS2116">
        <v>0.15496479358778509</v>
      </c>
      <c r="AT2116">
        <v>0.79839932529769253</v>
      </c>
      <c r="AU2116">
        <v>0</v>
      </c>
    </row>
    <row r="2117" spans="32:47" x14ac:dyDescent="0.25">
      <c r="AF2117">
        <v>2107</v>
      </c>
      <c r="AG2117">
        <v>1</v>
      </c>
      <c r="AH2117">
        <v>1</v>
      </c>
      <c r="AI2117">
        <v>1</v>
      </c>
      <c r="AJ2117">
        <v>1</v>
      </c>
      <c r="AK2117">
        <v>0.48001199020678365</v>
      </c>
      <c r="AL2117">
        <v>0</v>
      </c>
      <c r="AM2117">
        <v>0.40556591517980128</v>
      </c>
      <c r="AN2117">
        <v>0.87256021621179836</v>
      </c>
      <c r="AO2117">
        <v>0.94412696656339301</v>
      </c>
      <c r="AP2117">
        <v>1</v>
      </c>
      <c r="AQ2117">
        <v>1</v>
      </c>
      <c r="AR2117">
        <v>1</v>
      </c>
      <c r="AS2117">
        <v>0</v>
      </c>
      <c r="AT2117">
        <v>0.80774271442863477</v>
      </c>
      <c r="AU2117">
        <v>1</v>
      </c>
    </row>
    <row r="2118" spans="32:47" x14ac:dyDescent="0.25">
      <c r="AF2118">
        <v>2108</v>
      </c>
      <c r="AG2118">
        <v>1</v>
      </c>
      <c r="AH2118">
        <v>0.56602237484081086</v>
      </c>
      <c r="AI2118">
        <v>0</v>
      </c>
      <c r="AJ2118">
        <v>0</v>
      </c>
      <c r="AK2118">
        <v>0.36793958310004055</v>
      </c>
      <c r="AL2118">
        <v>1</v>
      </c>
      <c r="AM2118">
        <v>1</v>
      </c>
      <c r="AN2118">
        <v>1</v>
      </c>
      <c r="AO2118">
        <v>1</v>
      </c>
      <c r="AP2118">
        <v>1</v>
      </c>
      <c r="AQ2118">
        <v>0.50081098970185844</v>
      </c>
      <c r="AR2118">
        <v>0.57845659737640454</v>
      </c>
      <c r="AS2118">
        <v>0</v>
      </c>
      <c r="AT2118">
        <v>0.66907188433251574</v>
      </c>
      <c r="AU2118">
        <v>2</v>
      </c>
    </row>
    <row r="2119" spans="32:47" x14ac:dyDescent="0.25">
      <c r="AF2119">
        <v>2109</v>
      </c>
      <c r="AG2119">
        <v>1</v>
      </c>
      <c r="AH2119">
        <v>1</v>
      </c>
      <c r="AI2119">
        <v>1</v>
      </c>
      <c r="AJ2119">
        <v>1</v>
      </c>
      <c r="AK2119">
        <v>1</v>
      </c>
      <c r="AL2119">
        <v>0.63044242120352767</v>
      </c>
      <c r="AM2119">
        <v>0.59152495473925581</v>
      </c>
      <c r="AN2119">
        <v>1</v>
      </c>
      <c r="AO2119">
        <v>1</v>
      </c>
      <c r="AP2119">
        <v>1</v>
      </c>
      <c r="AQ2119">
        <v>1</v>
      </c>
      <c r="AR2119">
        <v>1</v>
      </c>
      <c r="AS2119">
        <v>0.59152495473925581</v>
      </c>
      <c r="AT2119">
        <v>0.93493300337814456</v>
      </c>
      <c r="AU2119">
        <v>0</v>
      </c>
    </row>
    <row r="2120" spans="32:47" x14ac:dyDescent="0.25">
      <c r="AF2120">
        <v>2110</v>
      </c>
      <c r="AG2120">
        <v>0.75435923482338341</v>
      </c>
      <c r="AH2120">
        <v>1</v>
      </c>
      <c r="AI2120">
        <v>1</v>
      </c>
      <c r="AJ2120">
        <v>1</v>
      </c>
      <c r="AK2120">
        <v>1</v>
      </c>
      <c r="AL2120">
        <v>0.91938634277078868</v>
      </c>
      <c r="AM2120">
        <v>0</v>
      </c>
      <c r="AN2120">
        <v>0</v>
      </c>
      <c r="AO2120">
        <v>0.84056075743113368</v>
      </c>
      <c r="AP2120">
        <v>7.1430357210169132E-2</v>
      </c>
      <c r="AQ2120">
        <v>1</v>
      </c>
      <c r="AR2120">
        <v>1</v>
      </c>
      <c r="AS2120">
        <v>0</v>
      </c>
      <c r="AT2120">
        <v>0.71067915166876106</v>
      </c>
      <c r="AU2120">
        <v>2</v>
      </c>
    </row>
    <row r="2121" spans="32:47" x14ac:dyDescent="0.25">
      <c r="AF2121">
        <v>2111</v>
      </c>
      <c r="AG2121">
        <v>0.59672383685791563</v>
      </c>
      <c r="AH2121">
        <v>0.38869544056121541</v>
      </c>
      <c r="AI2121">
        <v>0</v>
      </c>
      <c r="AJ2121">
        <v>0.50978609581701073</v>
      </c>
      <c r="AK2121">
        <v>0.38354010617636491</v>
      </c>
      <c r="AL2121">
        <v>1</v>
      </c>
      <c r="AM2121">
        <v>1</v>
      </c>
      <c r="AN2121">
        <v>1</v>
      </c>
      <c r="AO2121">
        <v>1</v>
      </c>
      <c r="AP2121">
        <v>1</v>
      </c>
      <c r="AQ2121">
        <v>1</v>
      </c>
      <c r="AR2121">
        <v>1</v>
      </c>
      <c r="AS2121">
        <v>0</v>
      </c>
      <c r="AT2121">
        <v>0.74127462313503301</v>
      </c>
      <c r="AU2121">
        <v>1</v>
      </c>
    </row>
    <row r="2122" spans="32:47" x14ac:dyDescent="0.25">
      <c r="AF2122">
        <v>2112</v>
      </c>
      <c r="AG2122">
        <v>1</v>
      </c>
      <c r="AH2122">
        <v>0.42774797744303733</v>
      </c>
      <c r="AI2122">
        <v>0</v>
      </c>
      <c r="AJ2122">
        <v>0.47868160075110305</v>
      </c>
      <c r="AK2122">
        <v>1</v>
      </c>
      <c r="AL2122">
        <v>1</v>
      </c>
      <c r="AM2122">
        <v>1</v>
      </c>
      <c r="AN2122">
        <v>1</v>
      </c>
      <c r="AO2122">
        <v>1</v>
      </c>
      <c r="AP2122">
        <v>9.0417651357711293E-2</v>
      </c>
      <c r="AQ2122">
        <v>0.74460927260709775</v>
      </c>
      <c r="AR2122">
        <v>0.50177885647609666</v>
      </c>
      <c r="AS2122">
        <v>0</v>
      </c>
      <c r="AT2122">
        <v>0.68776372962191534</v>
      </c>
      <c r="AU2122">
        <v>1</v>
      </c>
    </row>
    <row r="2123" spans="32:47" x14ac:dyDescent="0.25">
      <c r="AF2123">
        <v>2113</v>
      </c>
      <c r="AG2123">
        <v>1</v>
      </c>
      <c r="AH2123">
        <v>1</v>
      </c>
      <c r="AI2123">
        <v>0.9716724114266746</v>
      </c>
      <c r="AJ2123">
        <v>0.43617874347837643</v>
      </c>
      <c r="AK2123">
        <v>0</v>
      </c>
      <c r="AL2123">
        <v>0.78071711434337587</v>
      </c>
      <c r="AM2123">
        <v>1</v>
      </c>
      <c r="AN2123">
        <v>1</v>
      </c>
      <c r="AO2123">
        <v>1</v>
      </c>
      <c r="AP2123">
        <v>0.22158898542223934</v>
      </c>
      <c r="AQ2123">
        <v>0.95672929158875675</v>
      </c>
      <c r="AR2123">
        <v>1</v>
      </c>
      <c r="AS2123">
        <v>0</v>
      </c>
      <c r="AT2123">
        <v>0.77862974735515511</v>
      </c>
      <c r="AU2123">
        <v>1</v>
      </c>
    </row>
    <row r="2124" spans="32:47" x14ac:dyDescent="0.25">
      <c r="AF2124">
        <v>2114</v>
      </c>
      <c r="AG2124">
        <v>0.29983245165579231</v>
      </c>
      <c r="AH2124">
        <v>1</v>
      </c>
      <c r="AI2124">
        <v>0.85471973475561691</v>
      </c>
      <c r="AJ2124">
        <v>1</v>
      </c>
      <c r="AK2124">
        <v>1</v>
      </c>
      <c r="AL2124">
        <v>0.63635082898642092</v>
      </c>
      <c r="AM2124">
        <v>0.61986044227171899</v>
      </c>
      <c r="AN2124">
        <v>1</v>
      </c>
      <c r="AO2124">
        <v>0.79505702523141131</v>
      </c>
      <c r="AP2124">
        <v>0.14331835215477529</v>
      </c>
      <c r="AQ2124">
        <v>1</v>
      </c>
      <c r="AR2124">
        <v>1</v>
      </c>
      <c r="AS2124">
        <v>0.14331835215477529</v>
      </c>
      <c r="AT2124">
        <v>0.77641615351372595</v>
      </c>
      <c r="AU2124">
        <v>0</v>
      </c>
    </row>
    <row r="2125" spans="32:47" x14ac:dyDescent="0.25">
      <c r="AF2125">
        <v>2115</v>
      </c>
      <c r="AG2125">
        <v>1</v>
      </c>
      <c r="AH2125">
        <v>1</v>
      </c>
      <c r="AI2125">
        <v>1</v>
      </c>
      <c r="AJ2125">
        <v>1</v>
      </c>
      <c r="AK2125">
        <v>4.0859440730503502E-2</v>
      </c>
      <c r="AL2125">
        <v>0.92582601636119455</v>
      </c>
      <c r="AM2125">
        <v>0.56817117245983328</v>
      </c>
      <c r="AN2125">
        <v>0.29955600084705963</v>
      </c>
      <c r="AO2125">
        <v>0.55242165572732727</v>
      </c>
      <c r="AP2125">
        <v>0</v>
      </c>
      <c r="AQ2125">
        <v>0.2836699333410555</v>
      </c>
      <c r="AR2125">
        <v>1</v>
      </c>
      <c r="AS2125">
        <v>0</v>
      </c>
      <c r="AT2125">
        <v>0.63568140602204548</v>
      </c>
      <c r="AU2125">
        <v>1</v>
      </c>
    </row>
    <row r="2126" spans="32:47" x14ac:dyDescent="0.25">
      <c r="AF2126">
        <v>2116</v>
      </c>
      <c r="AG2126">
        <v>1</v>
      </c>
      <c r="AH2126">
        <v>1</v>
      </c>
      <c r="AI2126">
        <v>1</v>
      </c>
      <c r="AJ2126">
        <v>1</v>
      </c>
      <c r="AK2126">
        <v>1</v>
      </c>
      <c r="AL2126">
        <v>1</v>
      </c>
      <c r="AM2126">
        <v>1</v>
      </c>
      <c r="AN2126">
        <v>1</v>
      </c>
      <c r="AO2126">
        <v>1</v>
      </c>
      <c r="AP2126">
        <v>1</v>
      </c>
      <c r="AQ2126">
        <v>1</v>
      </c>
      <c r="AR2126">
        <v>1</v>
      </c>
      <c r="AS2126">
        <v>1</v>
      </c>
      <c r="AT2126">
        <v>1</v>
      </c>
      <c r="AU2126">
        <v>0</v>
      </c>
    </row>
    <row r="2127" spans="32:47" x14ac:dyDescent="0.25">
      <c r="AF2127">
        <v>2117</v>
      </c>
      <c r="AG2127">
        <v>1</v>
      </c>
      <c r="AH2127">
        <v>1</v>
      </c>
      <c r="AI2127">
        <v>1</v>
      </c>
      <c r="AJ2127">
        <v>1</v>
      </c>
      <c r="AK2127">
        <v>1</v>
      </c>
      <c r="AL2127">
        <v>1</v>
      </c>
      <c r="AM2127">
        <v>1</v>
      </c>
      <c r="AN2127">
        <v>1</v>
      </c>
      <c r="AO2127">
        <v>1</v>
      </c>
      <c r="AP2127">
        <v>0.69334772710933446</v>
      </c>
      <c r="AQ2127">
        <v>0</v>
      </c>
      <c r="AR2127">
        <v>0.91184028253290661</v>
      </c>
      <c r="AS2127">
        <v>0</v>
      </c>
      <c r="AT2127">
        <v>0.88427624191482046</v>
      </c>
      <c r="AU2127">
        <v>1</v>
      </c>
    </row>
    <row r="2128" spans="32:47" x14ac:dyDescent="0.25">
      <c r="AF2128">
        <v>2118</v>
      </c>
      <c r="AG2128">
        <v>0</v>
      </c>
      <c r="AH2128">
        <v>0</v>
      </c>
      <c r="AI2128">
        <v>0.92479142841400441</v>
      </c>
      <c r="AJ2128">
        <v>1</v>
      </c>
      <c r="AK2128">
        <v>0.77157442625719985</v>
      </c>
      <c r="AL2128">
        <v>0.16486337691749214</v>
      </c>
      <c r="AM2128">
        <v>0</v>
      </c>
      <c r="AN2128">
        <v>0.52431792530490295</v>
      </c>
      <c r="AO2128">
        <v>0.46683739981478234</v>
      </c>
      <c r="AP2128">
        <v>0.3149498519738817</v>
      </c>
      <c r="AQ2128">
        <v>1</v>
      </c>
      <c r="AR2128">
        <v>1</v>
      </c>
      <c r="AS2128">
        <v>0</v>
      </c>
      <c r="AT2128">
        <v>0.51659086545867916</v>
      </c>
      <c r="AU2128">
        <v>3</v>
      </c>
    </row>
    <row r="2129" spans="32:47" x14ac:dyDescent="0.25">
      <c r="AF2129">
        <v>2119</v>
      </c>
      <c r="AG2129">
        <v>0.3448788101344572</v>
      </c>
      <c r="AH2129">
        <v>0.8945243025690226</v>
      </c>
      <c r="AI2129">
        <v>1</v>
      </c>
      <c r="AJ2129">
        <v>1</v>
      </c>
      <c r="AK2129">
        <v>1</v>
      </c>
      <c r="AL2129">
        <v>1</v>
      </c>
      <c r="AM2129">
        <v>1</v>
      </c>
      <c r="AN2129">
        <v>0.85618906395393424</v>
      </c>
      <c r="AO2129">
        <v>1</v>
      </c>
      <c r="AP2129">
        <v>1</v>
      </c>
      <c r="AQ2129">
        <v>1</v>
      </c>
      <c r="AR2129">
        <v>0.53153461428178894</v>
      </c>
      <c r="AS2129">
        <v>0.3448788101344572</v>
      </c>
      <c r="AT2129">
        <v>0.88426673318194038</v>
      </c>
      <c r="AU2129">
        <v>0</v>
      </c>
    </row>
    <row r="2130" spans="32:47" x14ac:dyDescent="0.25">
      <c r="AF2130">
        <v>2120</v>
      </c>
      <c r="AG2130">
        <v>1</v>
      </c>
      <c r="AH2130">
        <v>1</v>
      </c>
      <c r="AI2130">
        <v>1</v>
      </c>
      <c r="AJ2130">
        <v>1</v>
      </c>
      <c r="AK2130">
        <v>1</v>
      </c>
      <c r="AL2130">
        <v>1</v>
      </c>
      <c r="AM2130">
        <v>1</v>
      </c>
      <c r="AN2130">
        <v>5.8413138688211477E-2</v>
      </c>
      <c r="AO2130">
        <v>0.43453045358013093</v>
      </c>
      <c r="AP2130">
        <v>1</v>
      </c>
      <c r="AQ2130">
        <v>1</v>
      </c>
      <c r="AR2130">
        <v>0.27657908534245274</v>
      </c>
      <c r="AS2130">
        <v>5.8413138688211477E-2</v>
      </c>
      <c r="AT2130">
        <v>0.81211143165028632</v>
      </c>
      <c r="AU2130">
        <v>0</v>
      </c>
    </row>
    <row r="2131" spans="32:47" x14ac:dyDescent="0.25">
      <c r="AF2131">
        <v>2121</v>
      </c>
      <c r="AG2131">
        <v>1</v>
      </c>
      <c r="AH2131">
        <v>1</v>
      </c>
      <c r="AI2131">
        <v>1</v>
      </c>
      <c r="AJ2131">
        <v>0.77176263892833963</v>
      </c>
      <c r="AK2131">
        <v>0</v>
      </c>
      <c r="AL2131">
        <v>0.32202756183808862</v>
      </c>
      <c r="AM2131">
        <v>1</v>
      </c>
      <c r="AN2131">
        <v>1</v>
      </c>
      <c r="AO2131">
        <v>1</v>
      </c>
      <c r="AP2131">
        <v>1</v>
      </c>
      <c r="AQ2131">
        <v>0.38568261626617945</v>
      </c>
      <c r="AR2131">
        <v>0.72677090134839673</v>
      </c>
      <c r="AS2131">
        <v>0</v>
      </c>
      <c r="AT2131">
        <v>0.76688789713090011</v>
      </c>
      <c r="AU2131">
        <v>1</v>
      </c>
    </row>
    <row r="2132" spans="32:47" x14ac:dyDescent="0.25">
      <c r="AF2132">
        <v>2122</v>
      </c>
      <c r="AG2132">
        <v>0.13686028713287199</v>
      </c>
      <c r="AH2132">
        <v>1</v>
      </c>
      <c r="AI2132">
        <v>1</v>
      </c>
      <c r="AJ2132">
        <v>1</v>
      </c>
      <c r="AK2132">
        <v>1</v>
      </c>
      <c r="AL2132">
        <v>1</v>
      </c>
      <c r="AM2132">
        <v>1</v>
      </c>
      <c r="AN2132">
        <v>0.57701767511940905</v>
      </c>
      <c r="AO2132">
        <v>0.52756471218575218</v>
      </c>
      <c r="AP2132">
        <v>1</v>
      </c>
      <c r="AQ2132">
        <v>1</v>
      </c>
      <c r="AR2132">
        <v>0.9344887532190056</v>
      </c>
      <c r="AS2132">
        <v>0.13686028713287199</v>
      </c>
      <c r="AT2132">
        <v>0.84637345080871906</v>
      </c>
      <c r="AU2132">
        <v>0</v>
      </c>
    </row>
    <row r="2133" spans="32:47" x14ac:dyDescent="0.25">
      <c r="AF2133">
        <v>2123</v>
      </c>
      <c r="AG2133">
        <v>1</v>
      </c>
      <c r="AH2133">
        <v>1</v>
      </c>
      <c r="AI2133">
        <v>1</v>
      </c>
      <c r="AJ2133">
        <v>1</v>
      </c>
      <c r="AK2133">
        <v>0.5260024084993582</v>
      </c>
      <c r="AL2133">
        <v>0.15095286838186439</v>
      </c>
      <c r="AM2133">
        <v>1</v>
      </c>
      <c r="AN2133">
        <v>1</v>
      </c>
      <c r="AO2133">
        <v>0.68345841196763402</v>
      </c>
      <c r="AP2133">
        <v>1</v>
      </c>
      <c r="AQ2133">
        <v>1</v>
      </c>
      <c r="AR2133">
        <v>1</v>
      </c>
      <c r="AS2133">
        <v>0.15095286838186439</v>
      </c>
      <c r="AT2133">
        <v>0.86394085773689056</v>
      </c>
      <c r="AU2133">
        <v>0</v>
      </c>
    </row>
    <row r="2134" spans="32:47" x14ac:dyDescent="0.25">
      <c r="AF2134">
        <v>2124</v>
      </c>
      <c r="AG2134">
        <v>1</v>
      </c>
      <c r="AH2134">
        <v>1</v>
      </c>
      <c r="AI2134">
        <v>1</v>
      </c>
      <c r="AJ2134">
        <v>0.89817669434293446</v>
      </c>
      <c r="AK2134">
        <v>1</v>
      </c>
      <c r="AL2134">
        <v>1</v>
      </c>
      <c r="AM2134">
        <v>1</v>
      </c>
      <c r="AN2134">
        <v>1</v>
      </c>
      <c r="AO2134">
        <v>1</v>
      </c>
      <c r="AP2134">
        <v>1</v>
      </c>
      <c r="AQ2134">
        <v>1</v>
      </c>
      <c r="AR2134">
        <v>1</v>
      </c>
      <c r="AS2134">
        <v>0.89817669434293446</v>
      </c>
      <c r="AT2134">
        <v>0.99163096117887128</v>
      </c>
      <c r="AU2134">
        <v>0</v>
      </c>
    </row>
    <row r="2135" spans="32:47" x14ac:dyDescent="0.25">
      <c r="AF2135">
        <v>2125</v>
      </c>
      <c r="AG2135">
        <v>1</v>
      </c>
      <c r="AH2135">
        <v>1</v>
      </c>
      <c r="AI2135">
        <v>0.98414706664146745</v>
      </c>
      <c r="AJ2135">
        <v>0.94234034941133971</v>
      </c>
      <c r="AK2135">
        <v>1</v>
      </c>
      <c r="AL2135">
        <v>1</v>
      </c>
      <c r="AM2135">
        <v>1</v>
      </c>
      <c r="AN2135">
        <v>1</v>
      </c>
      <c r="AO2135">
        <v>1</v>
      </c>
      <c r="AP2135">
        <v>0.41579720397003844</v>
      </c>
      <c r="AQ2135">
        <v>0</v>
      </c>
      <c r="AR2135">
        <v>0.75576149302979767</v>
      </c>
      <c r="AS2135">
        <v>0</v>
      </c>
      <c r="AT2135">
        <v>0.84136188809649481</v>
      </c>
      <c r="AU2135">
        <v>1</v>
      </c>
    </row>
    <row r="2136" spans="32:47" x14ac:dyDescent="0.25">
      <c r="AF2136">
        <v>2126</v>
      </c>
      <c r="AG2136">
        <v>0.88639683308710737</v>
      </c>
      <c r="AH2136">
        <v>1</v>
      </c>
      <c r="AI2136">
        <v>1</v>
      </c>
      <c r="AJ2136">
        <v>1</v>
      </c>
      <c r="AK2136">
        <v>1</v>
      </c>
      <c r="AL2136">
        <v>1</v>
      </c>
      <c r="AM2136">
        <v>0.28520941865281202</v>
      </c>
      <c r="AN2136">
        <v>1</v>
      </c>
      <c r="AO2136">
        <v>1</v>
      </c>
      <c r="AP2136">
        <v>1</v>
      </c>
      <c r="AQ2136">
        <v>1</v>
      </c>
      <c r="AR2136">
        <v>1</v>
      </c>
      <c r="AS2136">
        <v>0.28520941865281202</v>
      </c>
      <c r="AT2136">
        <v>0.92964327069571917</v>
      </c>
      <c r="AU2136">
        <v>0</v>
      </c>
    </row>
    <row r="2137" spans="32:47" x14ac:dyDescent="0.25">
      <c r="AF2137">
        <v>2127</v>
      </c>
      <c r="AG2137">
        <v>1</v>
      </c>
      <c r="AH2137">
        <v>1</v>
      </c>
      <c r="AI2137">
        <v>1</v>
      </c>
      <c r="AJ2137">
        <v>1</v>
      </c>
      <c r="AK2137">
        <v>1</v>
      </c>
      <c r="AL2137">
        <v>1</v>
      </c>
      <c r="AM2137">
        <v>1</v>
      </c>
      <c r="AN2137">
        <v>0.10098567543337272</v>
      </c>
      <c r="AO2137">
        <v>0.91109705798686869</v>
      </c>
      <c r="AP2137">
        <v>1</v>
      </c>
      <c r="AQ2137">
        <v>1</v>
      </c>
      <c r="AR2137">
        <v>1</v>
      </c>
      <c r="AS2137">
        <v>0.10098567543337272</v>
      </c>
      <c r="AT2137">
        <v>0.91633826761107018</v>
      </c>
      <c r="AU2137">
        <v>0</v>
      </c>
    </row>
    <row r="2138" spans="32:47" x14ac:dyDescent="0.25">
      <c r="AF2138">
        <v>2128</v>
      </c>
      <c r="AG2138">
        <v>1</v>
      </c>
      <c r="AH2138">
        <v>1</v>
      </c>
      <c r="AI2138">
        <v>1</v>
      </c>
      <c r="AJ2138">
        <v>0.45157755940138788</v>
      </c>
      <c r="AK2138">
        <v>0</v>
      </c>
      <c r="AL2138">
        <v>0.61500722944207764</v>
      </c>
      <c r="AM2138">
        <v>1</v>
      </c>
      <c r="AN2138">
        <v>1</v>
      </c>
      <c r="AO2138">
        <v>1</v>
      </c>
      <c r="AP2138">
        <v>1</v>
      </c>
      <c r="AQ2138">
        <v>1</v>
      </c>
      <c r="AR2138">
        <v>1</v>
      </c>
      <c r="AS2138">
        <v>0</v>
      </c>
      <c r="AT2138">
        <v>0.83834943469946288</v>
      </c>
      <c r="AU2138">
        <v>1</v>
      </c>
    </row>
    <row r="2139" spans="32:47" x14ac:dyDescent="0.25">
      <c r="AF2139">
        <v>2129</v>
      </c>
      <c r="AG2139">
        <v>1</v>
      </c>
      <c r="AH2139">
        <v>0.53934102962921315</v>
      </c>
      <c r="AI2139">
        <v>0.55703740828387038</v>
      </c>
      <c r="AJ2139">
        <v>0.60746669157451838</v>
      </c>
      <c r="AK2139">
        <v>1</v>
      </c>
      <c r="AL2139">
        <v>1</v>
      </c>
      <c r="AM2139">
        <v>1</v>
      </c>
      <c r="AN2139">
        <v>1</v>
      </c>
      <c r="AO2139">
        <v>1</v>
      </c>
      <c r="AP2139">
        <v>1</v>
      </c>
      <c r="AQ2139">
        <v>1</v>
      </c>
      <c r="AR2139">
        <v>0.9596664944096589</v>
      </c>
      <c r="AS2139">
        <v>0.53934102962921315</v>
      </c>
      <c r="AT2139">
        <v>0.89135170016535048</v>
      </c>
      <c r="AU2139">
        <v>0</v>
      </c>
    </row>
    <row r="2140" spans="32:47" x14ac:dyDescent="0.25">
      <c r="AF2140">
        <v>2130</v>
      </c>
      <c r="AG2140">
        <v>0.94861928171960774</v>
      </c>
      <c r="AH2140">
        <v>0.26817441127708924</v>
      </c>
      <c r="AI2140">
        <v>0.79521283733699799</v>
      </c>
      <c r="AJ2140">
        <v>0.81169574547699697</v>
      </c>
      <c r="AK2140">
        <v>0.69929002792383887</v>
      </c>
      <c r="AL2140">
        <v>0</v>
      </c>
      <c r="AM2140">
        <v>0</v>
      </c>
      <c r="AN2140">
        <v>0.73056464405371735</v>
      </c>
      <c r="AO2140">
        <v>0.45404493164605808</v>
      </c>
      <c r="AP2140">
        <v>0.87047521144150752</v>
      </c>
      <c r="AQ2140">
        <v>0</v>
      </c>
      <c r="AR2140">
        <v>0.23901257747474441</v>
      </c>
      <c r="AS2140">
        <v>0</v>
      </c>
      <c r="AT2140">
        <v>0.48838223509017253</v>
      </c>
      <c r="AU2140">
        <v>3</v>
      </c>
    </row>
    <row r="2141" spans="32:47" x14ac:dyDescent="0.25">
      <c r="AF2141">
        <v>2131</v>
      </c>
      <c r="AG2141">
        <v>1</v>
      </c>
      <c r="AH2141">
        <v>1</v>
      </c>
      <c r="AI2141">
        <v>1</v>
      </c>
      <c r="AJ2141">
        <v>1</v>
      </c>
      <c r="AK2141">
        <v>1</v>
      </c>
      <c r="AL2141">
        <v>0.63684076300390491</v>
      </c>
      <c r="AM2141">
        <v>1</v>
      </c>
      <c r="AN2141">
        <v>1</v>
      </c>
      <c r="AO2141">
        <v>1</v>
      </c>
      <c r="AP2141">
        <v>0.72253245903571484</v>
      </c>
      <c r="AQ2141">
        <v>0.20144609470808064</v>
      </c>
      <c r="AR2141">
        <v>5.9256920921231332E-2</v>
      </c>
      <c r="AS2141">
        <v>5.9256920921231332E-2</v>
      </c>
      <c r="AT2141">
        <v>0.80105226441102717</v>
      </c>
      <c r="AU2141">
        <v>0</v>
      </c>
    </row>
    <row r="2142" spans="32:47" x14ac:dyDescent="0.25">
      <c r="AF2142">
        <v>2132</v>
      </c>
      <c r="AG2142">
        <v>1</v>
      </c>
      <c r="AH2142">
        <v>0.92150709750941517</v>
      </c>
      <c r="AI2142">
        <v>1</v>
      </c>
      <c r="AJ2142">
        <v>1</v>
      </c>
      <c r="AK2142">
        <v>1</v>
      </c>
      <c r="AL2142">
        <v>1</v>
      </c>
      <c r="AM2142">
        <v>1</v>
      </c>
      <c r="AN2142">
        <v>0.91156017225594332</v>
      </c>
      <c r="AO2142">
        <v>0.12818680461229329</v>
      </c>
      <c r="AP2142">
        <v>0.78860122661787879</v>
      </c>
      <c r="AQ2142">
        <v>0.38722506493747155</v>
      </c>
      <c r="AR2142">
        <v>1</v>
      </c>
      <c r="AS2142">
        <v>0.12818680461229329</v>
      </c>
      <c r="AT2142">
        <v>0.84649194022423302</v>
      </c>
      <c r="AU2142">
        <v>0</v>
      </c>
    </row>
    <row r="2143" spans="32:47" x14ac:dyDescent="0.25">
      <c r="AF2143">
        <v>2133</v>
      </c>
      <c r="AG2143">
        <v>1</v>
      </c>
      <c r="AH2143">
        <v>0.51942671660175876</v>
      </c>
      <c r="AI2143">
        <v>1</v>
      </c>
      <c r="AJ2143">
        <v>1</v>
      </c>
      <c r="AK2143">
        <v>1</v>
      </c>
      <c r="AL2143">
        <v>1</v>
      </c>
      <c r="AM2143">
        <v>1</v>
      </c>
      <c r="AN2143">
        <v>1</v>
      </c>
      <c r="AO2143">
        <v>1</v>
      </c>
      <c r="AP2143">
        <v>1</v>
      </c>
      <c r="AQ2143">
        <v>0.88564962105059142</v>
      </c>
      <c r="AR2143">
        <v>0.97970834579210797</v>
      </c>
      <c r="AS2143">
        <v>0.51942671660175876</v>
      </c>
      <c r="AT2143">
        <v>0.9520120422354037</v>
      </c>
      <c r="AU2143">
        <v>0</v>
      </c>
    </row>
    <row r="2144" spans="32:47" x14ac:dyDescent="0.25">
      <c r="AF2144">
        <v>2134</v>
      </c>
      <c r="AG2144">
        <v>0.6297554074206404</v>
      </c>
      <c r="AH2144">
        <v>0</v>
      </c>
      <c r="AI2144">
        <v>0.25666206661586449</v>
      </c>
      <c r="AJ2144">
        <v>0.81229340938298267</v>
      </c>
      <c r="AK2144">
        <v>1</v>
      </c>
      <c r="AL2144">
        <v>1</v>
      </c>
      <c r="AM2144">
        <v>1</v>
      </c>
      <c r="AN2144">
        <v>1</v>
      </c>
      <c r="AO2144">
        <v>1</v>
      </c>
      <c r="AP2144">
        <v>1</v>
      </c>
      <c r="AQ2144">
        <v>1</v>
      </c>
      <c r="AR2144">
        <v>0.78421312357245521</v>
      </c>
      <c r="AS2144">
        <v>0</v>
      </c>
      <c r="AT2144">
        <v>0.79495438577360888</v>
      </c>
      <c r="AU2144">
        <v>1</v>
      </c>
    </row>
    <row r="2145" spans="32:47" x14ac:dyDescent="0.25">
      <c r="AF2145">
        <v>2135</v>
      </c>
      <c r="AG2145">
        <v>0.86266376734913075</v>
      </c>
      <c r="AH2145">
        <v>1</v>
      </c>
      <c r="AI2145">
        <v>1</v>
      </c>
      <c r="AJ2145">
        <v>1</v>
      </c>
      <c r="AK2145">
        <v>1</v>
      </c>
      <c r="AL2145">
        <v>7.3687422854466902E-2</v>
      </c>
      <c r="AM2145">
        <v>0.75551968094735078</v>
      </c>
      <c r="AN2145">
        <v>1</v>
      </c>
      <c r="AO2145">
        <v>1</v>
      </c>
      <c r="AP2145">
        <v>1</v>
      </c>
      <c r="AQ2145">
        <v>1</v>
      </c>
      <c r="AR2145">
        <v>1</v>
      </c>
      <c r="AS2145">
        <v>7.3687422854466902E-2</v>
      </c>
      <c r="AT2145">
        <v>0.89143646461047932</v>
      </c>
      <c r="AU2145">
        <v>0</v>
      </c>
    </row>
    <row r="2146" spans="32:47" x14ac:dyDescent="0.25">
      <c r="AF2146">
        <v>2136</v>
      </c>
      <c r="AG2146">
        <v>1</v>
      </c>
      <c r="AH2146">
        <v>1</v>
      </c>
      <c r="AI2146">
        <v>1</v>
      </c>
      <c r="AJ2146">
        <v>1</v>
      </c>
      <c r="AK2146">
        <v>1</v>
      </c>
      <c r="AL2146">
        <v>1</v>
      </c>
      <c r="AM2146">
        <v>1</v>
      </c>
      <c r="AN2146">
        <v>1</v>
      </c>
      <c r="AO2146">
        <v>1</v>
      </c>
      <c r="AP2146">
        <v>1</v>
      </c>
      <c r="AQ2146">
        <v>0.71124767322883897</v>
      </c>
      <c r="AR2146">
        <v>0.70982874404932861</v>
      </c>
      <c r="AS2146">
        <v>0.70982874404932861</v>
      </c>
      <c r="AT2146">
        <v>0.95162225003395717</v>
      </c>
      <c r="AU2146">
        <v>0</v>
      </c>
    </row>
    <row r="2147" spans="32:47" x14ac:dyDescent="0.25">
      <c r="AF2147">
        <v>2137</v>
      </c>
      <c r="AG2147">
        <v>1</v>
      </c>
      <c r="AH2147">
        <v>1</v>
      </c>
      <c r="AI2147">
        <v>1</v>
      </c>
      <c r="AJ2147">
        <v>1</v>
      </c>
      <c r="AK2147">
        <v>1</v>
      </c>
      <c r="AL2147">
        <v>0.81233846398511866</v>
      </c>
      <c r="AM2147">
        <v>0.79104283704580136</v>
      </c>
      <c r="AN2147">
        <v>1</v>
      </c>
      <c r="AO2147">
        <v>1</v>
      </c>
      <c r="AP2147">
        <v>1</v>
      </c>
      <c r="AQ2147">
        <v>1</v>
      </c>
      <c r="AR2147">
        <v>1</v>
      </c>
      <c r="AS2147">
        <v>0.79104283704580136</v>
      </c>
      <c r="AT2147">
        <v>0.96682871744650245</v>
      </c>
      <c r="AU2147">
        <v>0</v>
      </c>
    </row>
    <row r="2148" spans="32:47" x14ac:dyDescent="0.25">
      <c r="AF2148">
        <v>2138</v>
      </c>
      <c r="AG2148">
        <v>0.82165639934382562</v>
      </c>
      <c r="AH2148">
        <v>0.65391474448785758</v>
      </c>
      <c r="AI2148">
        <v>1</v>
      </c>
      <c r="AJ2148">
        <v>1</v>
      </c>
      <c r="AK2148">
        <v>8.8190867794647576E-2</v>
      </c>
      <c r="AL2148">
        <v>0</v>
      </c>
      <c r="AM2148">
        <v>0.25078781138900891</v>
      </c>
      <c r="AN2148">
        <v>1</v>
      </c>
      <c r="AO2148">
        <v>1</v>
      </c>
      <c r="AP2148">
        <v>1</v>
      </c>
      <c r="AQ2148">
        <v>1</v>
      </c>
      <c r="AR2148">
        <v>1</v>
      </c>
      <c r="AS2148">
        <v>0</v>
      </c>
      <c r="AT2148">
        <v>0.73503917884934777</v>
      </c>
      <c r="AU2148">
        <v>1</v>
      </c>
    </row>
    <row r="2149" spans="32:47" x14ac:dyDescent="0.25">
      <c r="AF2149">
        <v>2139</v>
      </c>
      <c r="AG2149">
        <v>0</v>
      </c>
      <c r="AH2149">
        <v>0.93480938856711349</v>
      </c>
      <c r="AI2149">
        <v>1</v>
      </c>
      <c r="AJ2149">
        <v>1</v>
      </c>
      <c r="AK2149">
        <v>1</v>
      </c>
      <c r="AL2149">
        <v>1</v>
      </c>
      <c r="AM2149">
        <v>1</v>
      </c>
      <c r="AN2149">
        <v>1</v>
      </c>
      <c r="AO2149">
        <v>1</v>
      </c>
      <c r="AP2149">
        <v>0.70746448584489574</v>
      </c>
      <c r="AQ2149">
        <v>0.13001750758994604</v>
      </c>
      <c r="AR2149">
        <v>1</v>
      </c>
      <c r="AS2149">
        <v>0</v>
      </c>
      <c r="AT2149">
        <v>0.81371667717471052</v>
      </c>
      <c r="AU2149">
        <v>1</v>
      </c>
    </row>
    <row r="2150" spans="32:47" x14ac:dyDescent="0.25">
      <c r="AF2150">
        <v>2140</v>
      </c>
      <c r="AG2150">
        <v>1</v>
      </c>
      <c r="AH2150">
        <v>1</v>
      </c>
      <c r="AI2150">
        <v>1</v>
      </c>
      <c r="AJ2150">
        <v>0.95521339158634266</v>
      </c>
      <c r="AK2150">
        <v>0.28566820698934831</v>
      </c>
      <c r="AL2150">
        <v>0.87070667761848497</v>
      </c>
      <c r="AM2150">
        <v>0.676513674905319</v>
      </c>
      <c r="AN2150">
        <v>0</v>
      </c>
      <c r="AO2150">
        <v>0.54441260683840176</v>
      </c>
      <c r="AP2150">
        <v>1</v>
      </c>
      <c r="AQ2150">
        <v>1</v>
      </c>
      <c r="AR2150">
        <v>1</v>
      </c>
      <c r="AS2150">
        <v>0</v>
      </c>
      <c r="AT2150">
        <v>0.77517155786310021</v>
      </c>
      <c r="AU2150">
        <v>1</v>
      </c>
    </row>
    <row r="2151" spans="32:47" x14ac:dyDescent="0.25">
      <c r="AF2151">
        <v>2141</v>
      </c>
      <c r="AG2151">
        <v>1</v>
      </c>
      <c r="AH2151">
        <v>0.41081297272181211</v>
      </c>
      <c r="AI2151">
        <v>1</v>
      </c>
      <c r="AJ2151">
        <v>1</v>
      </c>
      <c r="AK2151">
        <v>1</v>
      </c>
      <c r="AL2151">
        <v>1</v>
      </c>
      <c r="AM2151">
        <v>1</v>
      </c>
      <c r="AN2151">
        <v>0.30515770369557654</v>
      </c>
      <c r="AO2151">
        <v>0.85397786785373075</v>
      </c>
      <c r="AP2151">
        <v>1</v>
      </c>
      <c r="AQ2151">
        <v>1</v>
      </c>
      <c r="AR2151">
        <v>0.18546656678987464</v>
      </c>
      <c r="AS2151">
        <v>0.18546656678987464</v>
      </c>
      <c r="AT2151">
        <v>0.81460671686814146</v>
      </c>
      <c r="AU2151">
        <v>0</v>
      </c>
    </row>
    <row r="2152" spans="32:47" x14ac:dyDescent="0.25">
      <c r="AF2152">
        <v>2142</v>
      </c>
      <c r="AG2152">
        <v>1</v>
      </c>
      <c r="AH2152">
        <v>1</v>
      </c>
      <c r="AI2152">
        <v>1</v>
      </c>
      <c r="AJ2152">
        <v>1</v>
      </c>
      <c r="AK2152">
        <v>1</v>
      </c>
      <c r="AL2152">
        <v>1</v>
      </c>
      <c r="AM2152">
        <v>1</v>
      </c>
      <c r="AN2152">
        <v>1</v>
      </c>
      <c r="AO2152">
        <v>1</v>
      </c>
      <c r="AP2152">
        <v>1</v>
      </c>
      <c r="AQ2152">
        <v>1</v>
      </c>
      <c r="AR2152">
        <v>1</v>
      </c>
      <c r="AS2152">
        <v>1</v>
      </c>
      <c r="AT2152">
        <v>1</v>
      </c>
      <c r="AU2152">
        <v>0</v>
      </c>
    </row>
    <row r="2153" spans="32:47" x14ac:dyDescent="0.25">
      <c r="AF2153">
        <v>2143</v>
      </c>
      <c r="AG2153">
        <v>0.70160237911829515</v>
      </c>
      <c r="AH2153">
        <v>0.85301223477836174</v>
      </c>
      <c r="AI2153">
        <v>0.25625558081599359</v>
      </c>
      <c r="AJ2153">
        <v>0.17813119452839601</v>
      </c>
      <c r="AK2153">
        <v>1</v>
      </c>
      <c r="AL2153">
        <v>1</v>
      </c>
      <c r="AM2153">
        <v>1</v>
      </c>
      <c r="AN2153">
        <v>1</v>
      </c>
      <c r="AO2153">
        <v>1</v>
      </c>
      <c r="AP2153">
        <v>1</v>
      </c>
      <c r="AQ2153">
        <v>1</v>
      </c>
      <c r="AR2153">
        <v>1</v>
      </c>
      <c r="AS2153">
        <v>0.17813119452839601</v>
      </c>
      <c r="AT2153">
        <v>0.8326626716920793</v>
      </c>
      <c r="AU2153">
        <v>0</v>
      </c>
    </row>
    <row r="2154" spans="32:47" x14ac:dyDescent="0.25">
      <c r="AF2154">
        <v>2144</v>
      </c>
      <c r="AG2154">
        <v>1</v>
      </c>
      <c r="AH2154">
        <v>1</v>
      </c>
      <c r="AI2154">
        <v>0.8949119805779886</v>
      </c>
      <c r="AJ2154">
        <v>0</v>
      </c>
      <c r="AK2154">
        <v>0.95738788964034383</v>
      </c>
      <c r="AL2154">
        <v>1</v>
      </c>
      <c r="AM2154">
        <v>0.71646473950597522</v>
      </c>
      <c r="AN2154">
        <v>0.30735122113190066</v>
      </c>
      <c r="AO2154">
        <v>1</v>
      </c>
      <c r="AP2154">
        <v>1</v>
      </c>
      <c r="AQ2154">
        <v>0.69999866710325775</v>
      </c>
      <c r="AR2154">
        <v>1</v>
      </c>
      <c r="AS2154">
        <v>0</v>
      </c>
      <c r="AT2154">
        <v>0.79769739936887718</v>
      </c>
      <c r="AU2154">
        <v>1</v>
      </c>
    </row>
    <row r="2155" spans="32:47" x14ac:dyDescent="0.25">
      <c r="AF2155">
        <v>2145</v>
      </c>
      <c r="AG2155">
        <v>0.3412877659427449</v>
      </c>
      <c r="AH2155">
        <v>0.71055137421041892</v>
      </c>
      <c r="AI2155">
        <v>0.48820263883610626</v>
      </c>
      <c r="AJ2155">
        <v>0.35868359886493029</v>
      </c>
      <c r="AK2155">
        <v>1</v>
      </c>
      <c r="AL2155">
        <v>1</v>
      </c>
      <c r="AM2155">
        <v>0.63462334097670048</v>
      </c>
      <c r="AN2155">
        <v>0</v>
      </c>
      <c r="AO2155">
        <v>0.68348932250664807</v>
      </c>
      <c r="AP2155">
        <v>1</v>
      </c>
      <c r="AQ2155">
        <v>1</v>
      </c>
      <c r="AR2155">
        <v>1</v>
      </c>
      <c r="AS2155">
        <v>0</v>
      </c>
      <c r="AT2155">
        <v>0.68369356777386625</v>
      </c>
      <c r="AU2155">
        <v>1</v>
      </c>
    </row>
    <row r="2156" spans="32:47" x14ac:dyDescent="0.25">
      <c r="AF2156">
        <v>2146</v>
      </c>
      <c r="AG2156">
        <v>0.96456480107970555</v>
      </c>
      <c r="AH2156">
        <v>1</v>
      </c>
      <c r="AI2156">
        <v>1</v>
      </c>
      <c r="AJ2156">
        <v>1</v>
      </c>
      <c r="AK2156">
        <v>1</v>
      </c>
      <c r="AL2156">
        <v>1</v>
      </c>
      <c r="AM2156">
        <v>1</v>
      </c>
      <c r="AN2156">
        <v>1</v>
      </c>
      <c r="AO2156">
        <v>1</v>
      </c>
      <c r="AP2156">
        <v>0.91858989443966077</v>
      </c>
      <c r="AQ2156">
        <v>1</v>
      </c>
      <c r="AR2156">
        <v>0.90303580122535121</v>
      </c>
      <c r="AS2156">
        <v>0.90303580122535121</v>
      </c>
      <c r="AT2156">
        <v>0.98184083670982536</v>
      </c>
      <c r="AU2156">
        <v>0</v>
      </c>
    </row>
    <row r="2157" spans="32:47" x14ac:dyDescent="0.25">
      <c r="AF2157">
        <v>2147</v>
      </c>
      <c r="AG2157">
        <v>1</v>
      </c>
      <c r="AH2157">
        <v>1</v>
      </c>
      <c r="AI2157">
        <v>1</v>
      </c>
      <c r="AJ2157">
        <v>1</v>
      </c>
      <c r="AK2157">
        <v>0.77578727807403702</v>
      </c>
      <c r="AL2157">
        <v>1</v>
      </c>
      <c r="AM2157">
        <v>1</v>
      </c>
      <c r="AN2157">
        <v>1</v>
      </c>
      <c r="AO2157">
        <v>1</v>
      </c>
      <c r="AP2157">
        <v>0.15288658529888996</v>
      </c>
      <c r="AQ2157">
        <v>0.18809643245209978</v>
      </c>
      <c r="AR2157">
        <v>1</v>
      </c>
      <c r="AS2157">
        <v>0.15288658529888996</v>
      </c>
      <c r="AT2157">
        <v>0.84227885681677739</v>
      </c>
      <c r="AU2157">
        <v>0</v>
      </c>
    </row>
    <row r="2158" spans="32:47" x14ac:dyDescent="0.25">
      <c r="AF2158">
        <v>2148</v>
      </c>
      <c r="AG2158">
        <v>0.76407145307753277</v>
      </c>
      <c r="AH2158">
        <v>0.35880863174679689</v>
      </c>
      <c r="AI2158">
        <v>1</v>
      </c>
      <c r="AJ2158">
        <v>1</v>
      </c>
      <c r="AK2158">
        <v>1</v>
      </c>
      <c r="AL2158">
        <v>1</v>
      </c>
      <c r="AM2158">
        <v>1</v>
      </c>
      <c r="AN2158">
        <v>0.63216316907557724</v>
      </c>
      <c r="AO2158">
        <v>1</v>
      </c>
      <c r="AP2158">
        <v>1</v>
      </c>
      <c r="AQ2158">
        <v>1</v>
      </c>
      <c r="AR2158">
        <v>1</v>
      </c>
      <c r="AS2158">
        <v>0.35880863174679689</v>
      </c>
      <c r="AT2158">
        <v>0.89953401363193619</v>
      </c>
      <c r="AU2158">
        <v>0</v>
      </c>
    </row>
    <row r="2159" spans="32:47" x14ac:dyDescent="0.25">
      <c r="AF2159">
        <v>2149</v>
      </c>
      <c r="AG2159">
        <v>1</v>
      </c>
      <c r="AH2159">
        <v>0.48200835855797258</v>
      </c>
      <c r="AI2159">
        <v>0.95898537000363338</v>
      </c>
      <c r="AJ2159">
        <v>1</v>
      </c>
      <c r="AK2159">
        <v>1</v>
      </c>
      <c r="AL2159">
        <v>0.56203218766992602</v>
      </c>
      <c r="AM2159">
        <v>0</v>
      </c>
      <c r="AN2159">
        <v>0.77745584390809641</v>
      </c>
      <c r="AO2159">
        <v>1</v>
      </c>
      <c r="AP2159">
        <v>1</v>
      </c>
      <c r="AQ2159">
        <v>1</v>
      </c>
      <c r="AR2159">
        <v>1</v>
      </c>
      <c r="AS2159">
        <v>0</v>
      </c>
      <c r="AT2159">
        <v>0.81695034876982087</v>
      </c>
      <c r="AU2159">
        <v>1</v>
      </c>
    </row>
    <row r="2160" spans="32:47" x14ac:dyDescent="0.25">
      <c r="AF2160">
        <v>2150</v>
      </c>
      <c r="AG2160">
        <v>1</v>
      </c>
      <c r="AH2160">
        <v>1</v>
      </c>
      <c r="AI2160">
        <v>0.26090815780269389</v>
      </c>
      <c r="AJ2160">
        <v>1</v>
      </c>
      <c r="AK2160">
        <v>1</v>
      </c>
      <c r="AL2160">
        <v>0.7113198007309014</v>
      </c>
      <c r="AM2160">
        <v>1</v>
      </c>
      <c r="AN2160">
        <v>1</v>
      </c>
      <c r="AO2160">
        <v>0.70965707037321413</v>
      </c>
      <c r="AP2160">
        <v>0.45354316368109487</v>
      </c>
      <c r="AQ2160">
        <v>0.67183372029564148</v>
      </c>
      <c r="AR2160">
        <v>1</v>
      </c>
      <c r="AS2160">
        <v>0.26090815780269389</v>
      </c>
      <c r="AT2160">
        <v>0.81625290056983602</v>
      </c>
      <c r="AU2160">
        <v>0</v>
      </c>
    </row>
    <row r="2161" spans="32:47" x14ac:dyDescent="0.25">
      <c r="AF2161">
        <v>2151</v>
      </c>
      <c r="AG2161">
        <v>1</v>
      </c>
      <c r="AH2161">
        <v>1</v>
      </c>
      <c r="AI2161">
        <v>1</v>
      </c>
      <c r="AJ2161">
        <v>1</v>
      </c>
      <c r="AK2161">
        <v>1</v>
      </c>
      <c r="AL2161">
        <v>1</v>
      </c>
      <c r="AM2161">
        <v>0.12105262193114369</v>
      </c>
      <c r="AN2161">
        <v>0</v>
      </c>
      <c r="AO2161">
        <v>0.99369556505043877</v>
      </c>
      <c r="AP2161">
        <v>1</v>
      </c>
      <c r="AQ2161">
        <v>1</v>
      </c>
      <c r="AR2161">
        <v>1</v>
      </c>
      <c r="AS2161">
        <v>0</v>
      </c>
      <c r="AT2161">
        <v>0.83989999515446201</v>
      </c>
      <c r="AU2161">
        <v>1</v>
      </c>
    </row>
    <row r="2162" spans="32:47" x14ac:dyDescent="0.25">
      <c r="AF2162">
        <v>2152</v>
      </c>
      <c r="AG2162">
        <v>1</v>
      </c>
      <c r="AH2162">
        <v>0.13245965758947673</v>
      </c>
      <c r="AI2162">
        <v>8.3325758126926719E-2</v>
      </c>
      <c r="AJ2162">
        <v>0.85562346604201589</v>
      </c>
      <c r="AK2162">
        <v>0.2456345542011531</v>
      </c>
      <c r="AL2162">
        <v>1</v>
      </c>
      <c r="AM2162">
        <v>1</v>
      </c>
      <c r="AN2162">
        <v>1</v>
      </c>
      <c r="AO2162">
        <v>1</v>
      </c>
      <c r="AP2162">
        <v>0.87799232813291206</v>
      </c>
      <c r="AQ2162">
        <v>0</v>
      </c>
      <c r="AR2162">
        <v>0.85548225851685389</v>
      </c>
      <c r="AS2162">
        <v>0</v>
      </c>
      <c r="AT2162">
        <v>0.67483029112898363</v>
      </c>
      <c r="AU2162">
        <v>1</v>
      </c>
    </row>
    <row r="2163" spans="32:47" x14ac:dyDescent="0.25">
      <c r="AF2163">
        <v>2153</v>
      </c>
      <c r="AG2163">
        <v>0.98834312622268283</v>
      </c>
      <c r="AH2163">
        <v>1</v>
      </c>
      <c r="AI2163">
        <v>0.35865037900751512</v>
      </c>
      <c r="AJ2163">
        <v>0.86694430121181842</v>
      </c>
      <c r="AK2163">
        <v>0</v>
      </c>
      <c r="AL2163">
        <v>0.55400499541356107</v>
      </c>
      <c r="AM2163">
        <v>1</v>
      </c>
      <c r="AN2163">
        <v>0.25825581279622706</v>
      </c>
      <c r="AO2163">
        <v>0</v>
      </c>
      <c r="AP2163">
        <v>0.58248112529737783</v>
      </c>
      <c r="AQ2163">
        <v>1</v>
      </c>
      <c r="AR2163">
        <v>1</v>
      </c>
      <c r="AS2163">
        <v>0</v>
      </c>
      <c r="AT2163">
        <v>0.63136471956657336</v>
      </c>
      <c r="AU2163">
        <v>2</v>
      </c>
    </row>
    <row r="2164" spans="32:47" x14ac:dyDescent="0.25">
      <c r="AF2164">
        <v>2154</v>
      </c>
      <c r="AG2164">
        <v>1</v>
      </c>
      <c r="AH2164">
        <v>1</v>
      </c>
      <c r="AI2164">
        <v>1</v>
      </c>
      <c r="AJ2164">
        <v>0.87582970783672254</v>
      </c>
      <c r="AK2164">
        <v>0</v>
      </c>
      <c r="AL2164">
        <v>0.72931287290630276</v>
      </c>
      <c r="AM2164">
        <v>1</v>
      </c>
      <c r="AN2164">
        <v>0.20679624527345428</v>
      </c>
      <c r="AO2164">
        <v>1</v>
      </c>
      <c r="AP2164">
        <v>1</v>
      </c>
      <c r="AQ2164">
        <v>0.71319344667426776</v>
      </c>
      <c r="AR2164">
        <v>1</v>
      </c>
      <c r="AS2164">
        <v>0</v>
      </c>
      <c r="AT2164">
        <v>0.79167332719450922</v>
      </c>
      <c r="AU2164">
        <v>1</v>
      </c>
    </row>
    <row r="2165" spans="32:47" x14ac:dyDescent="0.25">
      <c r="AF2165">
        <v>2155</v>
      </c>
      <c r="AG2165">
        <v>1</v>
      </c>
      <c r="AH2165">
        <v>0.7516444099107632</v>
      </c>
      <c r="AI2165">
        <v>0</v>
      </c>
      <c r="AJ2165">
        <v>0</v>
      </c>
      <c r="AK2165">
        <v>0.43618105685210695</v>
      </c>
      <c r="AL2165">
        <v>0</v>
      </c>
      <c r="AM2165">
        <v>0.79790164100362038</v>
      </c>
      <c r="AN2165">
        <v>1</v>
      </c>
      <c r="AO2165">
        <v>1</v>
      </c>
      <c r="AP2165">
        <v>1</v>
      </c>
      <c r="AQ2165">
        <v>1</v>
      </c>
      <c r="AR2165">
        <v>0.75068827612455113</v>
      </c>
      <c r="AS2165">
        <v>0</v>
      </c>
      <c r="AT2165">
        <v>0.64540806485175339</v>
      </c>
      <c r="AU2165">
        <v>3</v>
      </c>
    </row>
    <row r="2166" spans="32:47" x14ac:dyDescent="0.25">
      <c r="AF2166">
        <v>2156</v>
      </c>
      <c r="AG2166">
        <v>1</v>
      </c>
      <c r="AH2166">
        <v>0.98795670980117778</v>
      </c>
      <c r="AI2166">
        <v>0.11134660098774006</v>
      </c>
      <c r="AJ2166">
        <v>1</v>
      </c>
      <c r="AK2166">
        <v>1</v>
      </c>
      <c r="AL2166">
        <v>1</v>
      </c>
      <c r="AM2166">
        <v>1</v>
      </c>
      <c r="AN2166">
        <v>0.63679167208887988</v>
      </c>
      <c r="AO2166">
        <v>0</v>
      </c>
      <c r="AP2166">
        <v>0.841625160484616</v>
      </c>
      <c r="AQ2166">
        <v>0.76108029528234811</v>
      </c>
      <c r="AR2166">
        <v>0.18335483648608655</v>
      </c>
      <c r="AS2166">
        <v>0</v>
      </c>
      <c r="AT2166">
        <v>0.70811469343663125</v>
      </c>
      <c r="AU2166">
        <v>1</v>
      </c>
    </row>
    <row r="2167" spans="32:47" x14ac:dyDescent="0.25">
      <c r="AF2167">
        <v>2157</v>
      </c>
      <c r="AG2167">
        <v>1</v>
      </c>
      <c r="AH2167">
        <v>1</v>
      </c>
      <c r="AI2167">
        <v>1</v>
      </c>
      <c r="AJ2167">
        <v>1</v>
      </c>
      <c r="AK2167">
        <v>1</v>
      </c>
      <c r="AL2167">
        <v>0.14981765944006231</v>
      </c>
      <c r="AM2167">
        <v>1</v>
      </c>
      <c r="AN2167">
        <v>1</v>
      </c>
      <c r="AO2167">
        <v>1</v>
      </c>
      <c r="AP2167">
        <v>1</v>
      </c>
      <c r="AQ2167">
        <v>1</v>
      </c>
      <c r="AR2167">
        <v>1</v>
      </c>
      <c r="AS2167">
        <v>0.14981765944006231</v>
      </c>
      <c r="AT2167">
        <v>0.93012199940603257</v>
      </c>
      <c r="AU2167">
        <v>0</v>
      </c>
    </row>
    <row r="2168" spans="32:47" x14ac:dyDescent="0.25">
      <c r="AF2168">
        <v>2158</v>
      </c>
      <c r="AG2168">
        <v>1</v>
      </c>
      <c r="AH2168">
        <v>1</v>
      </c>
      <c r="AI2168">
        <v>1</v>
      </c>
      <c r="AJ2168">
        <v>1</v>
      </c>
      <c r="AK2168">
        <v>0.69596913706787278</v>
      </c>
      <c r="AL2168">
        <v>1</v>
      </c>
      <c r="AM2168">
        <v>1</v>
      </c>
      <c r="AN2168">
        <v>1</v>
      </c>
      <c r="AO2168">
        <v>1</v>
      </c>
      <c r="AP2168">
        <v>1</v>
      </c>
      <c r="AQ2168">
        <v>1</v>
      </c>
      <c r="AR2168">
        <v>0.76248614155408556</v>
      </c>
      <c r="AS2168">
        <v>0.69596913706787278</v>
      </c>
      <c r="AT2168">
        <v>0.95400579078707048</v>
      </c>
      <c r="AU2168">
        <v>0</v>
      </c>
    </row>
    <row r="2169" spans="32:47" x14ac:dyDescent="0.25">
      <c r="AF2169">
        <v>2159</v>
      </c>
      <c r="AG2169">
        <v>0.77546555621924085</v>
      </c>
      <c r="AH2169">
        <v>0.41881064276016594</v>
      </c>
      <c r="AI2169">
        <v>1</v>
      </c>
      <c r="AJ2169">
        <v>1</v>
      </c>
      <c r="AK2169">
        <v>1</v>
      </c>
      <c r="AL2169">
        <v>1</v>
      </c>
      <c r="AM2169">
        <v>1</v>
      </c>
      <c r="AN2169">
        <v>1</v>
      </c>
      <c r="AO2169">
        <v>1</v>
      </c>
      <c r="AP2169">
        <v>0.30378028128677304</v>
      </c>
      <c r="AQ2169">
        <v>1</v>
      </c>
      <c r="AR2169">
        <v>1</v>
      </c>
      <c r="AS2169">
        <v>0.30378028128677304</v>
      </c>
      <c r="AT2169">
        <v>0.87721457249307144</v>
      </c>
      <c r="AU2169">
        <v>0</v>
      </c>
    </row>
    <row r="2170" spans="32:47" x14ac:dyDescent="0.25">
      <c r="AF2170">
        <v>2160</v>
      </c>
      <c r="AG2170">
        <v>1</v>
      </c>
      <c r="AH2170">
        <v>1</v>
      </c>
      <c r="AI2170">
        <v>1</v>
      </c>
      <c r="AJ2170">
        <v>1</v>
      </c>
      <c r="AK2170">
        <v>1</v>
      </c>
      <c r="AL2170">
        <v>1</v>
      </c>
      <c r="AM2170">
        <v>1</v>
      </c>
      <c r="AN2170">
        <v>1</v>
      </c>
      <c r="AO2170">
        <v>1</v>
      </c>
      <c r="AP2170">
        <v>9.7374804842993698E-2</v>
      </c>
      <c r="AQ2170">
        <v>0</v>
      </c>
      <c r="AR2170">
        <v>0.14188722146636498</v>
      </c>
      <c r="AS2170">
        <v>0</v>
      </c>
      <c r="AT2170">
        <v>0.76826608990572631</v>
      </c>
      <c r="AU2170">
        <v>1</v>
      </c>
    </row>
    <row r="2171" spans="32:47" x14ac:dyDescent="0.25">
      <c r="AF2171">
        <v>2161</v>
      </c>
      <c r="AG2171">
        <v>1</v>
      </c>
      <c r="AH2171">
        <v>1</v>
      </c>
      <c r="AI2171">
        <v>0.19704454364499166</v>
      </c>
      <c r="AJ2171">
        <v>1</v>
      </c>
      <c r="AK2171">
        <v>1</v>
      </c>
      <c r="AL2171">
        <v>1</v>
      </c>
      <c r="AM2171">
        <v>1</v>
      </c>
      <c r="AN2171">
        <v>0.39722649625506284</v>
      </c>
      <c r="AO2171">
        <v>0.99360557428420482</v>
      </c>
      <c r="AP2171">
        <v>1</v>
      </c>
      <c r="AQ2171">
        <v>1</v>
      </c>
      <c r="AR2171">
        <v>0.82762715784901375</v>
      </c>
      <c r="AS2171">
        <v>0.19704454364499166</v>
      </c>
      <c r="AT2171">
        <v>0.86544386673629381</v>
      </c>
      <c r="AU2171">
        <v>0</v>
      </c>
    </row>
    <row r="2172" spans="32:47" x14ac:dyDescent="0.25">
      <c r="AF2172">
        <v>2162</v>
      </c>
      <c r="AG2172">
        <v>0</v>
      </c>
      <c r="AH2172">
        <v>0.87765542021458842</v>
      </c>
      <c r="AI2172">
        <v>1</v>
      </c>
      <c r="AJ2172">
        <v>1</v>
      </c>
      <c r="AK2172">
        <v>1</v>
      </c>
      <c r="AL2172">
        <v>0.97924404795582332</v>
      </c>
      <c r="AM2172">
        <v>1</v>
      </c>
      <c r="AN2172">
        <v>1</v>
      </c>
      <c r="AO2172">
        <v>0.87550324581122063</v>
      </c>
      <c r="AP2172">
        <v>0</v>
      </c>
      <c r="AQ2172">
        <v>0</v>
      </c>
      <c r="AR2172">
        <v>0.44163137035103583</v>
      </c>
      <c r="AS2172">
        <v>0</v>
      </c>
      <c r="AT2172">
        <v>0.67919820016411481</v>
      </c>
      <c r="AU2172">
        <v>3</v>
      </c>
    </row>
    <row r="2173" spans="32:47" x14ac:dyDescent="0.25">
      <c r="AF2173">
        <v>2163</v>
      </c>
      <c r="AG2173">
        <v>1</v>
      </c>
      <c r="AH2173">
        <v>1</v>
      </c>
      <c r="AI2173">
        <v>1</v>
      </c>
      <c r="AJ2173">
        <v>1</v>
      </c>
      <c r="AK2173">
        <v>1</v>
      </c>
      <c r="AL2173">
        <v>1</v>
      </c>
      <c r="AM2173">
        <v>1</v>
      </c>
      <c r="AN2173">
        <v>0.63591642893598255</v>
      </c>
      <c r="AO2173">
        <v>1</v>
      </c>
      <c r="AP2173">
        <v>1</v>
      </c>
      <c r="AQ2173">
        <v>0.68278873374219984</v>
      </c>
      <c r="AR2173">
        <v>0</v>
      </c>
      <c r="AS2173">
        <v>0</v>
      </c>
      <c r="AT2173">
        <v>0.85807416797063407</v>
      </c>
      <c r="AU2173">
        <v>1</v>
      </c>
    </row>
    <row r="2174" spans="32:47" x14ac:dyDescent="0.25">
      <c r="AF2174">
        <v>2164</v>
      </c>
      <c r="AG2174">
        <v>1</v>
      </c>
      <c r="AH2174">
        <v>1</v>
      </c>
      <c r="AI2174">
        <v>1</v>
      </c>
      <c r="AJ2174">
        <v>1</v>
      </c>
      <c r="AK2174">
        <v>0.78021168051289413</v>
      </c>
      <c r="AL2174">
        <v>1</v>
      </c>
      <c r="AM2174">
        <v>1</v>
      </c>
      <c r="AN2174">
        <v>1</v>
      </c>
      <c r="AO2174">
        <v>1</v>
      </c>
      <c r="AP2174">
        <v>1</v>
      </c>
      <c r="AQ2174">
        <v>1</v>
      </c>
      <c r="AR2174">
        <v>0.79037377479530291</v>
      </c>
      <c r="AS2174">
        <v>0.78021168051289413</v>
      </c>
      <c r="AT2174">
        <v>0.96352917565631258</v>
      </c>
      <c r="AU2174">
        <v>0</v>
      </c>
    </row>
    <row r="2175" spans="32:47" x14ac:dyDescent="0.25">
      <c r="AF2175">
        <v>2165</v>
      </c>
      <c r="AG2175">
        <v>0.77960204687100954</v>
      </c>
      <c r="AH2175">
        <v>0.9857878289767541</v>
      </c>
      <c r="AI2175">
        <v>1</v>
      </c>
      <c r="AJ2175">
        <v>0.51233750438550485</v>
      </c>
      <c r="AK2175">
        <v>0</v>
      </c>
      <c r="AL2175">
        <v>0.97018800208582734</v>
      </c>
      <c r="AM2175">
        <v>1</v>
      </c>
      <c r="AN2175">
        <v>0.52124122640464432</v>
      </c>
      <c r="AO2175">
        <v>0</v>
      </c>
      <c r="AP2175">
        <v>0.57126180143607219</v>
      </c>
      <c r="AQ2175">
        <v>1</v>
      </c>
      <c r="AR2175">
        <v>1</v>
      </c>
      <c r="AS2175">
        <v>0</v>
      </c>
      <c r="AT2175">
        <v>0.69346049786726738</v>
      </c>
      <c r="AU2175">
        <v>2</v>
      </c>
    </row>
    <row r="2176" spans="32:47" x14ac:dyDescent="0.25">
      <c r="AF2176">
        <v>2166</v>
      </c>
      <c r="AG2176">
        <v>1</v>
      </c>
      <c r="AH2176">
        <v>0.89603700935861397</v>
      </c>
      <c r="AI2176">
        <v>0.40995629622193519</v>
      </c>
      <c r="AJ2176">
        <v>0.94139306637856257</v>
      </c>
      <c r="AK2176">
        <v>1</v>
      </c>
      <c r="AL2176">
        <v>1</v>
      </c>
      <c r="AM2176">
        <v>1</v>
      </c>
      <c r="AN2176">
        <v>1</v>
      </c>
      <c r="AO2176">
        <v>1</v>
      </c>
      <c r="AP2176">
        <v>0.76441034262778329</v>
      </c>
      <c r="AQ2176">
        <v>0.36731643009746523</v>
      </c>
      <c r="AR2176">
        <v>0</v>
      </c>
      <c r="AS2176">
        <v>0</v>
      </c>
      <c r="AT2176">
        <v>0.78015256701551583</v>
      </c>
      <c r="AU2176">
        <v>1</v>
      </c>
    </row>
    <row r="2177" spans="32:47" x14ac:dyDescent="0.25">
      <c r="AF2177">
        <v>2167</v>
      </c>
      <c r="AG2177">
        <v>1</v>
      </c>
      <c r="AH2177">
        <v>1</v>
      </c>
      <c r="AI2177">
        <v>1</v>
      </c>
      <c r="AJ2177">
        <v>1</v>
      </c>
      <c r="AK2177">
        <v>1</v>
      </c>
      <c r="AL2177">
        <v>1</v>
      </c>
      <c r="AM2177">
        <v>1</v>
      </c>
      <c r="AN2177">
        <v>0.61009876231142812</v>
      </c>
      <c r="AO2177">
        <v>0.84346102428850522</v>
      </c>
      <c r="AP2177">
        <v>1</v>
      </c>
      <c r="AQ2177">
        <v>1</v>
      </c>
      <c r="AR2177">
        <v>1</v>
      </c>
      <c r="AS2177">
        <v>0.61009876231142812</v>
      </c>
      <c r="AT2177">
        <v>0.95401888317892991</v>
      </c>
      <c r="AU2177">
        <v>0</v>
      </c>
    </row>
    <row r="2178" spans="32:47" x14ac:dyDescent="0.25">
      <c r="AF2178">
        <v>2168</v>
      </c>
      <c r="AG2178">
        <v>1</v>
      </c>
      <c r="AH2178">
        <v>1</v>
      </c>
      <c r="AI2178">
        <v>1</v>
      </c>
      <c r="AJ2178">
        <v>1</v>
      </c>
      <c r="AK2178">
        <v>0.66287387599520786</v>
      </c>
      <c r="AL2178">
        <v>1</v>
      </c>
      <c r="AM2178">
        <v>1</v>
      </c>
      <c r="AN2178">
        <v>0.75689297149449797</v>
      </c>
      <c r="AO2178">
        <v>0</v>
      </c>
      <c r="AP2178">
        <v>0.14730927760284696</v>
      </c>
      <c r="AQ2178">
        <v>1</v>
      </c>
      <c r="AR2178">
        <v>0.88938689977728624</v>
      </c>
      <c r="AS2178">
        <v>0</v>
      </c>
      <c r="AT2178">
        <v>0.78671329800264389</v>
      </c>
      <c r="AU2178">
        <v>1</v>
      </c>
    </row>
    <row r="2179" spans="32:47" x14ac:dyDescent="0.25">
      <c r="AF2179">
        <v>2169</v>
      </c>
      <c r="AG2179">
        <v>1</v>
      </c>
      <c r="AH2179">
        <v>1</v>
      </c>
      <c r="AI2179">
        <v>1</v>
      </c>
      <c r="AJ2179">
        <v>1</v>
      </c>
      <c r="AK2179">
        <v>0.10925201448633508</v>
      </c>
      <c r="AL2179">
        <v>0.53519122642634709</v>
      </c>
      <c r="AM2179">
        <v>0.68598433662343938</v>
      </c>
      <c r="AN2179">
        <v>0.66308573238230539</v>
      </c>
      <c r="AO2179">
        <v>1</v>
      </c>
      <c r="AP2179">
        <v>1</v>
      </c>
      <c r="AQ2179">
        <v>0.66153209235005006</v>
      </c>
      <c r="AR2179">
        <v>0.98324836742704647</v>
      </c>
      <c r="AS2179">
        <v>0.10925201448633508</v>
      </c>
      <c r="AT2179">
        <v>0.80161748915557485</v>
      </c>
      <c r="AU2179">
        <v>0</v>
      </c>
    </row>
    <row r="2180" spans="32:47" x14ac:dyDescent="0.25">
      <c r="AF2180">
        <v>2170</v>
      </c>
      <c r="AG2180">
        <v>1</v>
      </c>
      <c r="AH2180">
        <v>0.82986450702472736</v>
      </c>
      <c r="AI2180">
        <v>0.75704429042948063</v>
      </c>
      <c r="AJ2180">
        <v>1</v>
      </c>
      <c r="AK2180">
        <v>0.52710284138471075</v>
      </c>
      <c r="AL2180">
        <v>0.2467332990054274</v>
      </c>
      <c r="AM2180">
        <v>1</v>
      </c>
      <c r="AN2180">
        <v>1</v>
      </c>
      <c r="AO2180">
        <v>1</v>
      </c>
      <c r="AP2180">
        <v>1</v>
      </c>
      <c r="AQ2180">
        <v>1</v>
      </c>
      <c r="AR2180">
        <v>1</v>
      </c>
      <c r="AS2180">
        <v>0.2467332990054274</v>
      </c>
      <c r="AT2180">
        <v>0.86423771576190445</v>
      </c>
      <c r="AU2180">
        <v>0</v>
      </c>
    </row>
    <row r="2181" spans="32:47" x14ac:dyDescent="0.25">
      <c r="AF2181">
        <v>2171</v>
      </c>
      <c r="AG2181">
        <v>1</v>
      </c>
      <c r="AH2181">
        <v>0.22378924569576547</v>
      </c>
      <c r="AI2181">
        <v>0.72387473421070847</v>
      </c>
      <c r="AJ2181">
        <v>0.55446613564490688</v>
      </c>
      <c r="AK2181">
        <v>0.57737705312108789</v>
      </c>
      <c r="AL2181">
        <v>1</v>
      </c>
      <c r="AM2181">
        <v>0.78578654712609641</v>
      </c>
      <c r="AN2181">
        <v>1</v>
      </c>
      <c r="AO2181">
        <v>1</v>
      </c>
      <c r="AP2181">
        <v>1</v>
      </c>
      <c r="AQ2181">
        <v>1</v>
      </c>
      <c r="AR2181">
        <v>1</v>
      </c>
      <c r="AS2181">
        <v>0.22378924569576547</v>
      </c>
      <c r="AT2181">
        <v>0.8262966337452694</v>
      </c>
      <c r="AU2181">
        <v>0</v>
      </c>
    </row>
    <row r="2182" spans="32:47" x14ac:dyDescent="0.25">
      <c r="AF2182">
        <v>2172</v>
      </c>
      <c r="AG2182">
        <v>0.18277736231726932</v>
      </c>
      <c r="AH2182">
        <v>0.76447121235936977</v>
      </c>
      <c r="AI2182">
        <v>1</v>
      </c>
      <c r="AJ2182">
        <v>1</v>
      </c>
      <c r="AK2182">
        <v>1</v>
      </c>
      <c r="AL2182">
        <v>0.20664366616280555</v>
      </c>
      <c r="AM2182">
        <v>0</v>
      </c>
      <c r="AN2182">
        <v>0.40758706030676201</v>
      </c>
      <c r="AO2182">
        <v>1</v>
      </c>
      <c r="AP2182">
        <v>1</v>
      </c>
      <c r="AQ2182">
        <v>1</v>
      </c>
      <c r="AR2182">
        <v>1</v>
      </c>
      <c r="AS2182">
        <v>0</v>
      </c>
      <c r="AT2182">
        <v>0.71207068775970273</v>
      </c>
      <c r="AU2182">
        <v>1</v>
      </c>
    </row>
    <row r="2183" spans="32:47" x14ac:dyDescent="0.25">
      <c r="AF2183">
        <v>2173</v>
      </c>
      <c r="AG2183">
        <v>1</v>
      </c>
      <c r="AH2183">
        <v>1</v>
      </c>
      <c r="AI2183">
        <v>0.7689667234644143</v>
      </c>
      <c r="AJ2183">
        <v>1</v>
      </c>
      <c r="AK2183">
        <v>1</v>
      </c>
      <c r="AL2183">
        <v>1</v>
      </c>
      <c r="AM2183">
        <v>1</v>
      </c>
      <c r="AN2183">
        <v>1</v>
      </c>
      <c r="AO2183">
        <v>0.90038946553443866</v>
      </c>
      <c r="AP2183">
        <v>1</v>
      </c>
      <c r="AQ2183">
        <v>0.87103531570004022</v>
      </c>
      <c r="AR2183">
        <v>0</v>
      </c>
      <c r="AS2183">
        <v>0</v>
      </c>
      <c r="AT2183">
        <v>0.87665948456008547</v>
      </c>
      <c r="AU2183">
        <v>1</v>
      </c>
    </row>
    <row r="2184" spans="32:47" x14ac:dyDescent="0.25">
      <c r="AF2184">
        <v>2174</v>
      </c>
      <c r="AG2184">
        <v>1</v>
      </c>
      <c r="AH2184">
        <v>0.25815815612934656</v>
      </c>
      <c r="AI2184">
        <v>0.67486804465865602</v>
      </c>
      <c r="AJ2184">
        <v>1</v>
      </c>
      <c r="AK2184">
        <v>1</v>
      </c>
      <c r="AL2184">
        <v>0.76388508690239787</v>
      </c>
      <c r="AM2184">
        <v>1</v>
      </c>
      <c r="AN2184">
        <v>1</v>
      </c>
      <c r="AO2184">
        <v>1</v>
      </c>
      <c r="AP2184">
        <v>1</v>
      </c>
      <c r="AQ2184">
        <v>1</v>
      </c>
      <c r="AR2184">
        <v>1</v>
      </c>
      <c r="AS2184">
        <v>0.25815815612934656</v>
      </c>
      <c r="AT2184">
        <v>0.89607093250167669</v>
      </c>
      <c r="AU2184">
        <v>0</v>
      </c>
    </row>
    <row r="2185" spans="32:47" x14ac:dyDescent="0.25">
      <c r="AF2185">
        <v>2175</v>
      </c>
      <c r="AG2185">
        <v>1</v>
      </c>
      <c r="AH2185">
        <v>1</v>
      </c>
      <c r="AI2185">
        <v>1</v>
      </c>
      <c r="AJ2185">
        <v>0.67575162566305758</v>
      </c>
      <c r="AK2185">
        <v>0</v>
      </c>
      <c r="AL2185">
        <v>0.14323744170809125</v>
      </c>
      <c r="AM2185">
        <v>1</v>
      </c>
      <c r="AN2185">
        <v>1</v>
      </c>
      <c r="AO2185">
        <v>1</v>
      </c>
      <c r="AP2185">
        <v>1</v>
      </c>
      <c r="AQ2185">
        <v>1</v>
      </c>
      <c r="AR2185">
        <v>0.39099359306090908</v>
      </c>
      <c r="AS2185">
        <v>0</v>
      </c>
      <c r="AT2185">
        <v>0.76627526960554149</v>
      </c>
      <c r="AU2185">
        <v>1</v>
      </c>
    </row>
    <row r="2186" spans="32:47" x14ac:dyDescent="0.25">
      <c r="AF2186">
        <v>2176</v>
      </c>
      <c r="AG2186">
        <v>1</v>
      </c>
      <c r="AH2186">
        <v>1</v>
      </c>
      <c r="AI2186">
        <v>1</v>
      </c>
      <c r="AJ2186">
        <v>0.94023991141220908</v>
      </c>
      <c r="AK2186">
        <v>0</v>
      </c>
      <c r="AL2186">
        <v>0.66624837780157875</v>
      </c>
      <c r="AM2186">
        <v>0</v>
      </c>
      <c r="AN2186">
        <v>0.83633244963200393</v>
      </c>
      <c r="AO2186">
        <v>1</v>
      </c>
      <c r="AP2186">
        <v>0.52066988017641935</v>
      </c>
      <c r="AQ2186">
        <v>0.27796863908709685</v>
      </c>
      <c r="AR2186">
        <v>0.24046370459789965</v>
      </c>
      <c r="AS2186">
        <v>0</v>
      </c>
      <c r="AT2186">
        <v>0.61932919154965083</v>
      </c>
      <c r="AU2186">
        <v>2</v>
      </c>
    </row>
    <row r="2187" spans="32:47" x14ac:dyDescent="0.25">
      <c r="AF2187">
        <v>2177</v>
      </c>
      <c r="AG2187">
        <v>1</v>
      </c>
      <c r="AH2187">
        <v>1</v>
      </c>
      <c r="AI2187">
        <v>0.54215780834243976</v>
      </c>
      <c r="AJ2187">
        <v>0.78306856063985231</v>
      </c>
      <c r="AK2187">
        <v>0.60471534241608627</v>
      </c>
      <c r="AL2187">
        <v>0</v>
      </c>
      <c r="AM2187">
        <v>0.8656399375367102</v>
      </c>
      <c r="AN2187">
        <v>1</v>
      </c>
      <c r="AO2187">
        <v>1</v>
      </c>
      <c r="AP2187">
        <v>0.99535110916692626</v>
      </c>
      <c r="AQ2187">
        <v>0.35650610405403615</v>
      </c>
      <c r="AR2187">
        <v>1</v>
      </c>
      <c r="AS2187">
        <v>0</v>
      </c>
      <c r="AT2187">
        <v>0.76282473989628408</v>
      </c>
      <c r="AU2187">
        <v>1</v>
      </c>
    </row>
    <row r="2188" spans="32:47" x14ac:dyDescent="0.25">
      <c r="AF2188">
        <v>2178</v>
      </c>
      <c r="AG2188">
        <v>1</v>
      </c>
      <c r="AH2188">
        <v>1</v>
      </c>
      <c r="AI2188">
        <v>1</v>
      </c>
      <c r="AJ2188">
        <v>1</v>
      </c>
      <c r="AK2188">
        <v>1.3658682176619844E-2</v>
      </c>
      <c r="AL2188">
        <v>0</v>
      </c>
      <c r="AM2188">
        <v>0.27203855795397108</v>
      </c>
      <c r="AN2188">
        <v>1</v>
      </c>
      <c r="AO2188">
        <v>1</v>
      </c>
      <c r="AP2188">
        <v>1</v>
      </c>
      <c r="AQ2188">
        <v>1</v>
      </c>
      <c r="AR2188">
        <v>0.74206434854709036</v>
      </c>
      <c r="AS2188">
        <v>0</v>
      </c>
      <c r="AT2188">
        <v>0.75030303903837836</v>
      </c>
      <c r="AU2188">
        <v>1</v>
      </c>
    </row>
    <row r="2189" spans="32:47" x14ac:dyDescent="0.25">
      <c r="AF2189">
        <v>2179</v>
      </c>
      <c r="AG2189">
        <v>1</v>
      </c>
      <c r="AH2189">
        <v>0.9119224089975303</v>
      </c>
      <c r="AI2189">
        <v>1</v>
      </c>
      <c r="AJ2189">
        <v>1</v>
      </c>
      <c r="AK2189">
        <v>1</v>
      </c>
      <c r="AL2189">
        <v>1</v>
      </c>
      <c r="AM2189">
        <v>0.83291765119558414</v>
      </c>
      <c r="AN2189">
        <v>0.44610946663587747</v>
      </c>
      <c r="AO2189">
        <v>0</v>
      </c>
      <c r="AP2189">
        <v>0</v>
      </c>
      <c r="AQ2189">
        <v>0.69020938804169418</v>
      </c>
      <c r="AR2189">
        <v>1</v>
      </c>
      <c r="AS2189">
        <v>0</v>
      </c>
      <c r="AT2189">
        <v>0.73942451985193691</v>
      </c>
      <c r="AU2189">
        <v>2</v>
      </c>
    </row>
    <row r="2190" spans="32:47" x14ac:dyDescent="0.25">
      <c r="AF2190">
        <v>2180</v>
      </c>
      <c r="AG2190">
        <v>1</v>
      </c>
      <c r="AH2190">
        <v>0.58661953206761352</v>
      </c>
      <c r="AI2190">
        <v>1</v>
      </c>
      <c r="AJ2190">
        <v>1</v>
      </c>
      <c r="AK2190">
        <v>1</v>
      </c>
      <c r="AL2190">
        <v>0.88105200232700254</v>
      </c>
      <c r="AM2190">
        <v>1</v>
      </c>
      <c r="AN2190">
        <v>0.9585252162801372</v>
      </c>
      <c r="AO2190">
        <v>0</v>
      </c>
      <c r="AP2190">
        <v>0.6424669320927463</v>
      </c>
      <c r="AQ2190">
        <v>1</v>
      </c>
      <c r="AR2190">
        <v>1</v>
      </c>
      <c r="AS2190">
        <v>0</v>
      </c>
      <c r="AT2190">
        <v>0.84243195497880174</v>
      </c>
      <c r="AU2190">
        <v>1</v>
      </c>
    </row>
    <row r="2191" spans="32:47" x14ac:dyDescent="0.25">
      <c r="AF2191">
        <v>2181</v>
      </c>
      <c r="AG2191">
        <v>1</v>
      </c>
      <c r="AH2191">
        <v>0.46502567476792528</v>
      </c>
      <c r="AI2191">
        <v>1</v>
      </c>
      <c r="AJ2191">
        <v>1</v>
      </c>
      <c r="AK2191">
        <v>0.9694296874135504</v>
      </c>
      <c r="AL2191">
        <v>0.24002099791274911</v>
      </c>
      <c r="AM2191">
        <v>1</v>
      </c>
      <c r="AN2191">
        <v>1</v>
      </c>
      <c r="AO2191">
        <v>1</v>
      </c>
      <c r="AP2191">
        <v>0.67130964089442235</v>
      </c>
      <c r="AQ2191">
        <v>0.5342302167116334</v>
      </c>
      <c r="AR2191">
        <v>0.36563800938564517</v>
      </c>
      <c r="AS2191">
        <v>0.24002099791274911</v>
      </c>
      <c r="AT2191">
        <v>0.7738245282211933</v>
      </c>
      <c r="AU2191">
        <v>0</v>
      </c>
    </row>
    <row r="2192" spans="32:47" x14ac:dyDescent="0.25">
      <c r="AF2192">
        <v>2182</v>
      </c>
      <c r="AG2192">
        <v>1</v>
      </c>
      <c r="AH2192">
        <v>1</v>
      </c>
      <c r="AI2192">
        <v>1</v>
      </c>
      <c r="AJ2192">
        <v>1</v>
      </c>
      <c r="AK2192">
        <v>0.98091273585516559</v>
      </c>
      <c r="AL2192">
        <v>1</v>
      </c>
      <c r="AM2192">
        <v>1</v>
      </c>
      <c r="AN2192">
        <v>1</v>
      </c>
      <c r="AO2192">
        <v>1</v>
      </c>
      <c r="AP2192">
        <v>0.62061624117585223</v>
      </c>
      <c r="AQ2192">
        <v>0.36662082557716835</v>
      </c>
      <c r="AR2192">
        <v>1</v>
      </c>
      <c r="AS2192">
        <v>0.36662082557716835</v>
      </c>
      <c r="AT2192">
        <v>0.91409869330212767</v>
      </c>
      <c r="AU2192">
        <v>0</v>
      </c>
    </row>
    <row r="2193" spans="32:47" x14ac:dyDescent="0.25">
      <c r="AF2193">
        <v>2183</v>
      </c>
      <c r="AG2193">
        <v>0.88283305624809727</v>
      </c>
      <c r="AH2193">
        <v>1</v>
      </c>
      <c r="AI2193">
        <v>1</v>
      </c>
      <c r="AJ2193">
        <v>1</v>
      </c>
      <c r="AK2193">
        <v>1</v>
      </c>
      <c r="AL2193">
        <v>0.3681753654474354</v>
      </c>
      <c r="AM2193">
        <v>1</v>
      </c>
      <c r="AN2193">
        <v>0.98604411980035833</v>
      </c>
      <c r="AO2193">
        <v>1</v>
      </c>
      <c r="AP2193">
        <v>0.98809082704364326</v>
      </c>
      <c r="AQ2193">
        <v>0.8520863035368772</v>
      </c>
      <c r="AR2193">
        <v>1</v>
      </c>
      <c r="AS2193">
        <v>0.3681753654474354</v>
      </c>
      <c r="AT2193">
        <v>0.92376399497365602</v>
      </c>
      <c r="AU2193">
        <v>0</v>
      </c>
    </row>
    <row r="2194" spans="32:47" x14ac:dyDescent="0.25">
      <c r="AF2194">
        <v>2184</v>
      </c>
      <c r="AG2194">
        <v>1</v>
      </c>
      <c r="AH2194">
        <v>1</v>
      </c>
      <c r="AI2194">
        <v>1</v>
      </c>
      <c r="AJ2194">
        <v>0.12886058562241184</v>
      </c>
      <c r="AK2194">
        <v>0.73656375662328843</v>
      </c>
      <c r="AL2194">
        <v>1</v>
      </c>
      <c r="AM2194">
        <v>0.84857488954824678</v>
      </c>
      <c r="AN2194">
        <v>0.93460428004947327</v>
      </c>
      <c r="AO2194">
        <v>1</v>
      </c>
      <c r="AP2194">
        <v>1</v>
      </c>
      <c r="AQ2194">
        <v>1</v>
      </c>
      <c r="AR2194">
        <v>1</v>
      </c>
      <c r="AS2194">
        <v>0.12886058562241184</v>
      </c>
      <c r="AT2194">
        <v>0.88761054323705102</v>
      </c>
      <c r="AU2194">
        <v>0</v>
      </c>
    </row>
    <row r="2195" spans="32:47" x14ac:dyDescent="0.25">
      <c r="AF2195">
        <v>2185</v>
      </c>
      <c r="AG2195">
        <v>1</v>
      </c>
      <c r="AH2195">
        <v>0.24557885241925501</v>
      </c>
      <c r="AI2195">
        <v>0.5478493310982876</v>
      </c>
      <c r="AJ2195">
        <v>1</v>
      </c>
      <c r="AK2195">
        <v>1</v>
      </c>
      <c r="AL2195">
        <v>1</v>
      </c>
      <c r="AM2195">
        <v>1</v>
      </c>
      <c r="AN2195">
        <v>1</v>
      </c>
      <c r="AO2195">
        <v>1</v>
      </c>
      <c r="AP2195">
        <v>0.46651064632803146</v>
      </c>
      <c r="AQ2195">
        <v>1</v>
      </c>
      <c r="AR2195">
        <v>0.68449893869640821</v>
      </c>
      <c r="AS2195">
        <v>0.24557885241925501</v>
      </c>
      <c r="AT2195">
        <v>0.83161872402066761</v>
      </c>
      <c r="AU2195">
        <v>0</v>
      </c>
    </row>
    <row r="2196" spans="32:47" x14ac:dyDescent="0.25">
      <c r="AF2196">
        <v>2186</v>
      </c>
      <c r="AG2196">
        <v>1</v>
      </c>
      <c r="AH2196">
        <v>1</v>
      </c>
      <c r="AI2196">
        <v>0.14821389636950522</v>
      </c>
      <c r="AJ2196">
        <v>0.3863791670196709</v>
      </c>
      <c r="AK2196">
        <v>0.66672160325434826</v>
      </c>
      <c r="AL2196">
        <v>0.61850573209812865</v>
      </c>
      <c r="AM2196">
        <v>1</v>
      </c>
      <c r="AN2196">
        <v>0.20828359186177089</v>
      </c>
      <c r="AO2196">
        <v>0</v>
      </c>
      <c r="AP2196">
        <v>0.15310872807599335</v>
      </c>
      <c r="AQ2196">
        <v>1</v>
      </c>
      <c r="AR2196">
        <v>1</v>
      </c>
      <c r="AS2196">
        <v>0</v>
      </c>
      <c r="AT2196">
        <v>0.59619920378066882</v>
      </c>
      <c r="AU2196">
        <v>1</v>
      </c>
    </row>
    <row r="2197" spans="32:47" x14ac:dyDescent="0.25">
      <c r="AF2197">
        <v>2187</v>
      </c>
      <c r="AG2197">
        <v>0.71376583037917662</v>
      </c>
      <c r="AH2197">
        <v>1</v>
      </c>
      <c r="AI2197">
        <v>1</v>
      </c>
      <c r="AJ2197">
        <v>1</v>
      </c>
      <c r="AK2197">
        <v>1</v>
      </c>
      <c r="AL2197">
        <v>1</v>
      </c>
      <c r="AM2197">
        <v>1</v>
      </c>
      <c r="AN2197">
        <v>1</v>
      </c>
      <c r="AO2197">
        <v>1</v>
      </c>
      <c r="AP2197">
        <v>1</v>
      </c>
      <c r="AQ2197">
        <v>1</v>
      </c>
      <c r="AR2197">
        <v>1</v>
      </c>
      <c r="AS2197">
        <v>0.71376583037917662</v>
      </c>
      <c r="AT2197">
        <v>0.97568970066234106</v>
      </c>
      <c r="AU2197">
        <v>0</v>
      </c>
    </row>
    <row r="2198" spans="32:47" x14ac:dyDescent="0.25">
      <c r="AF2198">
        <v>2188</v>
      </c>
      <c r="AG2198">
        <v>1</v>
      </c>
      <c r="AH2198">
        <v>0.90894798458845927</v>
      </c>
      <c r="AI2198">
        <v>0</v>
      </c>
      <c r="AJ2198">
        <v>0.5723500094281917</v>
      </c>
      <c r="AK2198">
        <v>1</v>
      </c>
      <c r="AL2198">
        <v>1</v>
      </c>
      <c r="AM2198">
        <v>0.87666787537267321</v>
      </c>
      <c r="AN2198">
        <v>0</v>
      </c>
      <c r="AO2198">
        <v>0.76868698055768614</v>
      </c>
      <c r="AP2198">
        <v>1</v>
      </c>
      <c r="AQ2198">
        <v>1</v>
      </c>
      <c r="AR2198">
        <v>0.45988480206471005</v>
      </c>
      <c r="AS2198">
        <v>0</v>
      </c>
      <c r="AT2198">
        <v>0.71264325005099205</v>
      </c>
      <c r="AU2198">
        <v>2</v>
      </c>
    </row>
    <row r="2199" spans="32:47" x14ac:dyDescent="0.25">
      <c r="AF2199">
        <v>2189</v>
      </c>
      <c r="AG2199">
        <v>1</v>
      </c>
      <c r="AH2199">
        <v>1</v>
      </c>
      <c r="AI2199">
        <v>0.92952909087410174</v>
      </c>
      <c r="AJ2199">
        <v>0.17606102753173522</v>
      </c>
      <c r="AK2199">
        <v>1</v>
      </c>
      <c r="AL2199">
        <v>1</v>
      </c>
      <c r="AM2199">
        <v>1</v>
      </c>
      <c r="AN2199">
        <v>1</v>
      </c>
      <c r="AO2199">
        <v>0.71395999573190538</v>
      </c>
      <c r="AP2199">
        <v>0.53421901620177159</v>
      </c>
      <c r="AQ2199">
        <v>0.68412742368139634</v>
      </c>
      <c r="AR2199">
        <v>0.37485104401745167</v>
      </c>
      <c r="AS2199">
        <v>0.17606102753173522</v>
      </c>
      <c r="AT2199">
        <v>0.78416719751299779</v>
      </c>
      <c r="AU2199">
        <v>0</v>
      </c>
    </row>
    <row r="2200" spans="32:47" x14ac:dyDescent="0.25">
      <c r="AF2200">
        <v>2190</v>
      </c>
      <c r="AG2200">
        <v>0.42889599979835402</v>
      </c>
      <c r="AH2200">
        <v>0.29906613836231244</v>
      </c>
      <c r="AI2200">
        <v>0.76591918351257315</v>
      </c>
      <c r="AJ2200">
        <v>0</v>
      </c>
      <c r="AK2200">
        <v>0.73376814167568227</v>
      </c>
      <c r="AL2200">
        <v>1</v>
      </c>
      <c r="AM2200">
        <v>1</v>
      </c>
      <c r="AN2200">
        <v>1</v>
      </c>
      <c r="AO2200">
        <v>1</v>
      </c>
      <c r="AP2200">
        <v>0.20738519491128354</v>
      </c>
      <c r="AQ2200">
        <v>1</v>
      </c>
      <c r="AR2200">
        <v>1</v>
      </c>
      <c r="AS2200">
        <v>0</v>
      </c>
      <c r="AT2200">
        <v>0.70572294792049162</v>
      </c>
      <c r="AU2200">
        <v>1</v>
      </c>
    </row>
    <row r="2201" spans="32:47" x14ac:dyDescent="0.25">
      <c r="AF2201">
        <v>2191</v>
      </c>
      <c r="AG2201">
        <v>1</v>
      </c>
      <c r="AH2201">
        <v>0.86418180695909541</v>
      </c>
      <c r="AI2201">
        <v>0</v>
      </c>
      <c r="AJ2201">
        <v>0.50506461828966465</v>
      </c>
      <c r="AK2201">
        <v>0.8312342022585536</v>
      </c>
      <c r="AL2201">
        <v>1</v>
      </c>
      <c r="AM2201">
        <v>0.5279258366408025</v>
      </c>
      <c r="AN2201">
        <v>1</v>
      </c>
      <c r="AO2201">
        <v>1</v>
      </c>
      <c r="AP2201">
        <v>1</v>
      </c>
      <c r="AQ2201">
        <v>0.60272233232608419</v>
      </c>
      <c r="AR2201">
        <v>0.84370237159436656</v>
      </c>
      <c r="AS2201">
        <v>0</v>
      </c>
      <c r="AT2201">
        <v>0.76361488722913029</v>
      </c>
      <c r="AU2201">
        <v>1</v>
      </c>
    </row>
    <row r="2202" spans="32:47" x14ac:dyDescent="0.25">
      <c r="AF2202">
        <v>2192</v>
      </c>
      <c r="AG2202">
        <v>1</v>
      </c>
      <c r="AH2202">
        <v>1</v>
      </c>
      <c r="AI2202">
        <v>1</v>
      </c>
      <c r="AJ2202">
        <v>0.4385394767120791</v>
      </c>
      <c r="AK2202">
        <v>0.87745850300486761</v>
      </c>
      <c r="AL2202">
        <v>1</v>
      </c>
      <c r="AM2202">
        <v>1</v>
      </c>
      <c r="AN2202">
        <v>0.87522787895056442</v>
      </c>
      <c r="AO2202">
        <v>1</v>
      </c>
      <c r="AP2202">
        <v>1</v>
      </c>
      <c r="AQ2202">
        <v>1</v>
      </c>
      <c r="AR2202">
        <v>1</v>
      </c>
      <c r="AS2202">
        <v>0.4385394767120791</v>
      </c>
      <c r="AT2202">
        <v>0.93284784148487876</v>
      </c>
      <c r="AU2202">
        <v>0</v>
      </c>
    </row>
    <row r="2203" spans="32:47" x14ac:dyDescent="0.25">
      <c r="AF2203">
        <v>2193</v>
      </c>
      <c r="AG2203">
        <v>0.78235069277410907</v>
      </c>
      <c r="AH2203">
        <v>0.45009065114936675</v>
      </c>
      <c r="AI2203">
        <v>0.5061935805013843</v>
      </c>
      <c r="AJ2203">
        <v>1</v>
      </c>
      <c r="AK2203">
        <v>1</v>
      </c>
      <c r="AL2203">
        <v>0.3163275836210232</v>
      </c>
      <c r="AM2203">
        <v>0.69804161227019057</v>
      </c>
      <c r="AN2203">
        <v>1</v>
      </c>
      <c r="AO2203">
        <v>1</v>
      </c>
      <c r="AP2203">
        <v>1</v>
      </c>
      <c r="AQ2203">
        <v>0.21646694685526502</v>
      </c>
      <c r="AR2203">
        <v>0.91196031895355367</v>
      </c>
      <c r="AS2203">
        <v>0.21646694685526502</v>
      </c>
      <c r="AT2203">
        <v>0.74367481229026655</v>
      </c>
      <c r="AU2203">
        <v>0</v>
      </c>
    </row>
    <row r="2204" spans="32:47" x14ac:dyDescent="0.25">
      <c r="AF2204">
        <v>2194</v>
      </c>
      <c r="AG2204">
        <v>1</v>
      </c>
      <c r="AH2204">
        <v>1</v>
      </c>
      <c r="AI2204">
        <v>1</v>
      </c>
      <c r="AJ2204">
        <v>0.82908411121946601</v>
      </c>
      <c r="AK2204">
        <v>1</v>
      </c>
      <c r="AL2204">
        <v>1</v>
      </c>
      <c r="AM2204">
        <v>1</v>
      </c>
      <c r="AN2204">
        <v>0.69608145421267598</v>
      </c>
      <c r="AO2204">
        <v>0.95404433010359446</v>
      </c>
      <c r="AP2204">
        <v>1</v>
      </c>
      <c r="AQ2204">
        <v>0.57072933925956026</v>
      </c>
      <c r="AR2204">
        <v>0.24593321161721118</v>
      </c>
      <c r="AS2204">
        <v>0.24593321161721118</v>
      </c>
      <c r="AT2204">
        <v>0.85703613166631543</v>
      </c>
      <c r="AU2204">
        <v>0</v>
      </c>
    </row>
    <row r="2205" spans="32:47" x14ac:dyDescent="0.25">
      <c r="AF2205">
        <v>2195</v>
      </c>
      <c r="AG2205">
        <v>0.67469063187848899</v>
      </c>
      <c r="AH2205">
        <v>0.17680118980596099</v>
      </c>
      <c r="AI2205">
        <v>1</v>
      </c>
      <c r="AJ2205">
        <v>1</v>
      </c>
      <c r="AK2205">
        <v>0.24945320060097373</v>
      </c>
      <c r="AL2205">
        <v>0</v>
      </c>
      <c r="AM2205">
        <v>0.68212358701942233</v>
      </c>
      <c r="AN2205">
        <v>6.4569013758427315E-2</v>
      </c>
      <c r="AO2205">
        <v>0.88300620586329992</v>
      </c>
      <c r="AP2205">
        <v>1</v>
      </c>
      <c r="AQ2205">
        <v>1</v>
      </c>
      <c r="AR2205">
        <v>0.78320412690523122</v>
      </c>
      <c r="AS2205">
        <v>0</v>
      </c>
      <c r="AT2205">
        <v>0.62881062152193079</v>
      </c>
      <c r="AU2205">
        <v>1</v>
      </c>
    </row>
    <row r="2206" spans="32:47" x14ac:dyDescent="0.25">
      <c r="AF2206">
        <v>2196</v>
      </c>
      <c r="AG2206">
        <v>1</v>
      </c>
      <c r="AH2206">
        <v>1</v>
      </c>
      <c r="AI2206">
        <v>0.95409573241551937</v>
      </c>
      <c r="AJ2206">
        <v>1</v>
      </c>
      <c r="AK2206">
        <v>1</v>
      </c>
      <c r="AL2206">
        <v>1</v>
      </c>
      <c r="AM2206">
        <v>1</v>
      </c>
      <c r="AN2206">
        <v>0.92551836098549933</v>
      </c>
      <c r="AO2206">
        <v>1</v>
      </c>
      <c r="AP2206">
        <v>1</v>
      </c>
      <c r="AQ2206">
        <v>1</v>
      </c>
      <c r="AR2206">
        <v>2.6387360085678782E-2</v>
      </c>
      <c r="AS2206">
        <v>2.6387360085678782E-2</v>
      </c>
      <c r="AT2206">
        <v>0.90708505495366476</v>
      </c>
      <c r="AU2206">
        <v>0</v>
      </c>
    </row>
    <row r="2207" spans="32:47" x14ac:dyDescent="0.25">
      <c r="AF2207">
        <v>2197</v>
      </c>
      <c r="AG2207">
        <v>0</v>
      </c>
      <c r="AH2207">
        <v>0.82524536790723302</v>
      </c>
      <c r="AI2207">
        <v>1</v>
      </c>
      <c r="AJ2207">
        <v>1</v>
      </c>
      <c r="AK2207">
        <v>0.47981256653339743</v>
      </c>
      <c r="AL2207">
        <v>1</v>
      </c>
      <c r="AM2207">
        <v>0.67682288872217011</v>
      </c>
      <c r="AN2207">
        <v>0.71745258421311342</v>
      </c>
      <c r="AO2207">
        <v>1</v>
      </c>
      <c r="AP2207">
        <v>0.35579890916743617</v>
      </c>
      <c r="AQ2207">
        <v>1</v>
      </c>
      <c r="AR2207">
        <v>0.55993403228597838</v>
      </c>
      <c r="AS2207">
        <v>0</v>
      </c>
      <c r="AT2207">
        <v>0.71394882386297942</v>
      </c>
      <c r="AU2207">
        <v>1</v>
      </c>
    </row>
    <row r="2208" spans="32:47" x14ac:dyDescent="0.25">
      <c r="AF2208">
        <v>2198</v>
      </c>
      <c r="AG2208">
        <v>1</v>
      </c>
      <c r="AH2208">
        <v>1</v>
      </c>
      <c r="AI2208">
        <v>1</v>
      </c>
      <c r="AJ2208">
        <v>1</v>
      </c>
      <c r="AK2208">
        <v>1</v>
      </c>
      <c r="AL2208">
        <v>1</v>
      </c>
      <c r="AM2208">
        <v>0.38697560419748167</v>
      </c>
      <c r="AN2208">
        <v>0.29048607974043755</v>
      </c>
      <c r="AO2208">
        <v>1</v>
      </c>
      <c r="AP2208">
        <v>1</v>
      </c>
      <c r="AQ2208">
        <v>1</v>
      </c>
      <c r="AR2208">
        <v>1</v>
      </c>
      <c r="AS2208">
        <v>0.29048607974043755</v>
      </c>
      <c r="AT2208">
        <v>0.88767482795089181</v>
      </c>
      <c r="AU2208">
        <v>0</v>
      </c>
    </row>
    <row r="2209" spans="32:47" x14ac:dyDescent="0.25">
      <c r="AF2209">
        <v>2199</v>
      </c>
      <c r="AG2209">
        <v>1</v>
      </c>
      <c r="AH2209">
        <v>1</v>
      </c>
      <c r="AI2209">
        <v>1</v>
      </c>
      <c r="AJ2209">
        <v>0.17388005792430097</v>
      </c>
      <c r="AK2209">
        <v>0</v>
      </c>
      <c r="AL2209">
        <v>2.9477252858244658E-2</v>
      </c>
      <c r="AM2209">
        <v>1</v>
      </c>
      <c r="AN2209">
        <v>1</v>
      </c>
      <c r="AO2209">
        <v>1</v>
      </c>
      <c r="AP2209">
        <v>1</v>
      </c>
      <c r="AQ2209">
        <v>1</v>
      </c>
      <c r="AR2209">
        <v>1</v>
      </c>
      <c r="AS2209">
        <v>0</v>
      </c>
      <c r="AT2209">
        <v>0.76739923102322294</v>
      </c>
      <c r="AU2209">
        <v>1</v>
      </c>
    </row>
    <row r="2210" spans="32:47" x14ac:dyDescent="0.25">
      <c r="AF2210">
        <v>2200</v>
      </c>
      <c r="AG2210">
        <v>0.96463514779057846</v>
      </c>
      <c r="AH2210">
        <v>0</v>
      </c>
      <c r="AI2210">
        <v>0</v>
      </c>
      <c r="AJ2210">
        <v>5.8993874539980125E-2</v>
      </c>
      <c r="AK2210">
        <v>1</v>
      </c>
      <c r="AL2210">
        <v>1</v>
      </c>
      <c r="AM2210">
        <v>1</v>
      </c>
      <c r="AN2210">
        <v>1</v>
      </c>
      <c r="AO2210">
        <v>1</v>
      </c>
      <c r="AP2210">
        <v>1</v>
      </c>
      <c r="AQ2210">
        <v>1</v>
      </c>
      <c r="AR2210">
        <v>0.84068964056754225</v>
      </c>
      <c r="AS2210">
        <v>0</v>
      </c>
      <c r="AT2210">
        <v>0.74447913609671545</v>
      </c>
      <c r="AU2210">
        <v>2</v>
      </c>
    </row>
    <row r="2211" spans="32:47" x14ac:dyDescent="0.25">
      <c r="AF2211">
        <v>2201</v>
      </c>
      <c r="AG2211">
        <v>1</v>
      </c>
      <c r="AH2211">
        <v>0.39267709568905829</v>
      </c>
      <c r="AI2211">
        <v>0.35297399758635417</v>
      </c>
      <c r="AJ2211">
        <v>1</v>
      </c>
      <c r="AK2211">
        <v>1</v>
      </c>
      <c r="AL2211">
        <v>1</v>
      </c>
      <c r="AM2211">
        <v>0.24771624378040397</v>
      </c>
      <c r="AN2211">
        <v>0</v>
      </c>
      <c r="AO2211">
        <v>0.92917638109017087</v>
      </c>
      <c r="AP2211">
        <v>1</v>
      </c>
      <c r="AQ2211">
        <v>1</v>
      </c>
      <c r="AR2211">
        <v>1</v>
      </c>
      <c r="AS2211">
        <v>0</v>
      </c>
      <c r="AT2211">
        <v>0.74381273313525553</v>
      </c>
      <c r="AU2211">
        <v>1</v>
      </c>
    </row>
    <row r="2212" spans="32:47" x14ac:dyDescent="0.25">
      <c r="AF2212">
        <v>2202</v>
      </c>
      <c r="AG2212">
        <v>1</v>
      </c>
      <c r="AH2212">
        <v>1</v>
      </c>
      <c r="AI2212">
        <v>1</v>
      </c>
      <c r="AJ2212">
        <v>1</v>
      </c>
      <c r="AK2212">
        <v>1</v>
      </c>
      <c r="AL2212">
        <v>1</v>
      </c>
      <c r="AM2212">
        <v>1</v>
      </c>
      <c r="AN2212">
        <v>0.57771422590467991</v>
      </c>
      <c r="AO2212">
        <v>0.79071757321313874</v>
      </c>
      <c r="AP2212">
        <v>1</v>
      </c>
      <c r="AQ2212">
        <v>1</v>
      </c>
      <c r="AR2212">
        <v>1</v>
      </c>
      <c r="AS2212">
        <v>0.57771422590467991</v>
      </c>
      <c r="AT2212">
        <v>0.94693333753271025</v>
      </c>
      <c r="AU2212">
        <v>0</v>
      </c>
    </row>
    <row r="2213" spans="32:47" x14ac:dyDescent="0.25">
      <c r="AF2213">
        <v>2203</v>
      </c>
      <c r="AG2213">
        <v>1</v>
      </c>
      <c r="AH2213">
        <v>1</v>
      </c>
      <c r="AI2213">
        <v>1</v>
      </c>
      <c r="AJ2213">
        <v>0.13603567404570641</v>
      </c>
      <c r="AK2213">
        <v>0.83540837839034554</v>
      </c>
      <c r="AL2213">
        <v>1</v>
      </c>
      <c r="AM2213">
        <v>1</v>
      </c>
      <c r="AN2213">
        <v>1</v>
      </c>
      <c r="AO2213">
        <v>0.70878866974623334</v>
      </c>
      <c r="AP2213">
        <v>0.87818841775668022</v>
      </c>
      <c r="AQ2213">
        <v>1</v>
      </c>
      <c r="AR2213">
        <v>1</v>
      </c>
      <c r="AS2213">
        <v>0.13603567404570641</v>
      </c>
      <c r="AT2213">
        <v>0.88072939998442734</v>
      </c>
      <c r="AU2213">
        <v>0</v>
      </c>
    </row>
    <row r="2214" spans="32:47" x14ac:dyDescent="0.25">
      <c r="AF2214">
        <v>2204</v>
      </c>
      <c r="AG2214">
        <v>0.83639252923321983</v>
      </c>
      <c r="AH2214">
        <v>1</v>
      </c>
      <c r="AI2214">
        <v>1</v>
      </c>
      <c r="AJ2214">
        <v>1</v>
      </c>
      <c r="AK2214">
        <v>0.48742761966869075</v>
      </c>
      <c r="AL2214">
        <v>0.66304463802662217</v>
      </c>
      <c r="AM2214">
        <v>1</v>
      </c>
      <c r="AN2214">
        <v>1</v>
      </c>
      <c r="AO2214">
        <v>0.93506863092358494</v>
      </c>
      <c r="AP2214">
        <v>3.0512037915374799E-2</v>
      </c>
      <c r="AQ2214">
        <v>1</v>
      </c>
      <c r="AR2214">
        <v>1</v>
      </c>
      <c r="AS2214">
        <v>3.0512037915374799E-2</v>
      </c>
      <c r="AT2214">
        <v>0.82719916673929328</v>
      </c>
      <c r="AU2214">
        <v>0</v>
      </c>
    </row>
    <row r="2215" spans="32:47" x14ac:dyDescent="0.25">
      <c r="AF2215">
        <v>2205</v>
      </c>
      <c r="AG2215">
        <v>0.75500018727090656</v>
      </c>
      <c r="AH2215">
        <v>1</v>
      </c>
      <c r="AI2215">
        <v>1</v>
      </c>
      <c r="AJ2215">
        <v>0.61203428668474469</v>
      </c>
      <c r="AK2215">
        <v>1</v>
      </c>
      <c r="AL2215">
        <v>1</v>
      </c>
      <c r="AM2215">
        <v>1</v>
      </c>
      <c r="AN2215">
        <v>1</v>
      </c>
      <c r="AO2215">
        <v>0.59215917613667746</v>
      </c>
      <c r="AP2215">
        <v>0.75906207899266342</v>
      </c>
      <c r="AQ2215">
        <v>1</v>
      </c>
      <c r="AR2215">
        <v>1</v>
      </c>
      <c r="AS2215">
        <v>0.59215917613667746</v>
      </c>
      <c r="AT2215">
        <v>0.89331981955839268</v>
      </c>
      <c r="AU2215">
        <v>0</v>
      </c>
    </row>
    <row r="2216" spans="32:47" x14ac:dyDescent="0.25">
      <c r="AF2216">
        <v>2206</v>
      </c>
      <c r="AG2216">
        <v>0.85086860185120095</v>
      </c>
      <c r="AH2216">
        <v>0</v>
      </c>
      <c r="AI2216">
        <v>0.96603862770373983</v>
      </c>
      <c r="AJ2216">
        <v>0.34013704682171614</v>
      </c>
      <c r="AK2216">
        <v>0</v>
      </c>
      <c r="AL2216">
        <v>0.69821036580348539</v>
      </c>
      <c r="AM2216">
        <v>1</v>
      </c>
      <c r="AN2216">
        <v>0.69364707844309326</v>
      </c>
      <c r="AO2216">
        <v>1</v>
      </c>
      <c r="AP2216">
        <v>1</v>
      </c>
      <c r="AQ2216">
        <v>1</v>
      </c>
      <c r="AR2216">
        <v>1</v>
      </c>
      <c r="AS2216">
        <v>0</v>
      </c>
      <c r="AT2216">
        <v>0.71774686555258937</v>
      </c>
      <c r="AU2216">
        <v>2</v>
      </c>
    </row>
    <row r="2217" spans="32:47" x14ac:dyDescent="0.25">
      <c r="AF2217">
        <v>2207</v>
      </c>
      <c r="AG2217">
        <v>1</v>
      </c>
      <c r="AH2217">
        <v>1</v>
      </c>
      <c r="AI2217">
        <v>0.78416640595030673</v>
      </c>
      <c r="AJ2217">
        <v>0.46506122654949045</v>
      </c>
      <c r="AK2217">
        <v>1</v>
      </c>
      <c r="AL2217">
        <v>1</v>
      </c>
      <c r="AM2217">
        <v>1</v>
      </c>
      <c r="AN2217">
        <v>1</v>
      </c>
      <c r="AO2217">
        <v>1</v>
      </c>
      <c r="AP2217">
        <v>1</v>
      </c>
      <c r="AQ2217">
        <v>1</v>
      </c>
      <c r="AR2217">
        <v>1</v>
      </c>
      <c r="AS2217">
        <v>0.46506122654949045</v>
      </c>
      <c r="AT2217">
        <v>0.93770135720806636</v>
      </c>
      <c r="AU2217">
        <v>0</v>
      </c>
    </row>
    <row r="2218" spans="32:47" x14ac:dyDescent="0.25">
      <c r="AF2218">
        <v>2208</v>
      </c>
      <c r="AG2218">
        <v>0.89997203964312866</v>
      </c>
      <c r="AH2218">
        <v>1</v>
      </c>
      <c r="AI2218">
        <v>1</v>
      </c>
      <c r="AJ2218">
        <v>0.62890626310763764</v>
      </c>
      <c r="AK2218">
        <v>0.63974365369170794</v>
      </c>
      <c r="AL2218">
        <v>1</v>
      </c>
      <c r="AM2218">
        <v>1</v>
      </c>
      <c r="AN2218">
        <v>1</v>
      </c>
      <c r="AO2218">
        <v>1</v>
      </c>
      <c r="AP2218">
        <v>1</v>
      </c>
      <c r="AQ2218">
        <v>1</v>
      </c>
      <c r="AR2218">
        <v>1</v>
      </c>
      <c r="AS2218">
        <v>0.62890626310763764</v>
      </c>
      <c r="AT2218">
        <v>0.93040650516879198</v>
      </c>
      <c r="AU2218">
        <v>0</v>
      </c>
    </row>
    <row r="2219" spans="32:47" x14ac:dyDescent="0.25">
      <c r="AF2219">
        <v>2209</v>
      </c>
      <c r="AG2219">
        <v>1</v>
      </c>
      <c r="AH2219">
        <v>0.56693261287728092</v>
      </c>
      <c r="AI2219">
        <v>0.26439650777319912</v>
      </c>
      <c r="AJ2219">
        <v>1</v>
      </c>
      <c r="AK2219">
        <v>1</v>
      </c>
      <c r="AL2219">
        <v>1</v>
      </c>
      <c r="AM2219">
        <v>0.23749292217619386</v>
      </c>
      <c r="AN2219">
        <v>1</v>
      </c>
      <c r="AO2219">
        <v>1</v>
      </c>
      <c r="AP2219">
        <v>0.20586477179007959</v>
      </c>
      <c r="AQ2219">
        <v>7.3743815218767855E-2</v>
      </c>
      <c r="AR2219">
        <v>1</v>
      </c>
      <c r="AS2219">
        <v>7.3743815218767855E-2</v>
      </c>
      <c r="AT2219">
        <v>0.69596385718096043</v>
      </c>
      <c r="AU2219">
        <v>0</v>
      </c>
    </row>
    <row r="2220" spans="32:47" x14ac:dyDescent="0.25">
      <c r="AF2220">
        <v>2210</v>
      </c>
      <c r="AG2220">
        <v>1</v>
      </c>
      <c r="AH2220">
        <v>0.72458273343909241</v>
      </c>
      <c r="AI2220">
        <v>0.61104424318862938</v>
      </c>
      <c r="AJ2220">
        <v>0.90956314424426332</v>
      </c>
      <c r="AK2220">
        <v>1</v>
      </c>
      <c r="AL2220">
        <v>1</v>
      </c>
      <c r="AM2220">
        <v>1</v>
      </c>
      <c r="AN2220">
        <v>1</v>
      </c>
      <c r="AO2220">
        <v>1</v>
      </c>
      <c r="AP2220">
        <v>0.33403993439072022</v>
      </c>
      <c r="AQ2220">
        <v>0</v>
      </c>
      <c r="AR2220">
        <v>4.8009518781797059E-2</v>
      </c>
      <c r="AS2220">
        <v>0</v>
      </c>
      <c r="AT2220">
        <v>0.7187975765775837</v>
      </c>
      <c r="AU2220">
        <v>1</v>
      </c>
    </row>
    <row r="2221" spans="32:47" x14ac:dyDescent="0.25">
      <c r="AF2221">
        <v>2211</v>
      </c>
      <c r="AG2221">
        <v>0.78870403469538297</v>
      </c>
      <c r="AH2221">
        <v>0.91946797873294728</v>
      </c>
      <c r="AI2221">
        <v>0.87110633872690679</v>
      </c>
      <c r="AJ2221">
        <v>1</v>
      </c>
      <c r="AK2221">
        <v>1</v>
      </c>
      <c r="AL2221">
        <v>1</v>
      </c>
      <c r="AM2221">
        <v>1</v>
      </c>
      <c r="AN2221">
        <v>1</v>
      </c>
      <c r="AO2221">
        <v>1</v>
      </c>
      <c r="AP2221">
        <v>1</v>
      </c>
      <c r="AQ2221">
        <v>1</v>
      </c>
      <c r="AR2221">
        <v>1</v>
      </c>
      <c r="AS2221">
        <v>0.78870403469538297</v>
      </c>
      <c r="AT2221">
        <v>0.96492938350853019</v>
      </c>
      <c r="AU2221">
        <v>0</v>
      </c>
    </row>
    <row r="2222" spans="32:47" x14ac:dyDescent="0.25">
      <c r="AF2222">
        <v>2212</v>
      </c>
      <c r="AG2222">
        <v>0.75617227797709108</v>
      </c>
      <c r="AH2222">
        <v>1</v>
      </c>
      <c r="AI2222">
        <v>1</v>
      </c>
      <c r="AJ2222">
        <v>0.66268646704969192</v>
      </c>
      <c r="AK2222">
        <v>1</v>
      </c>
      <c r="AL2222">
        <v>1</v>
      </c>
      <c r="AM2222">
        <v>1</v>
      </c>
      <c r="AN2222">
        <v>1</v>
      </c>
      <c r="AO2222">
        <v>0.72465985920183207</v>
      </c>
      <c r="AP2222">
        <v>0</v>
      </c>
      <c r="AQ2222">
        <v>0.47307672637883419</v>
      </c>
      <c r="AR2222">
        <v>1</v>
      </c>
      <c r="AS2222">
        <v>0</v>
      </c>
      <c r="AT2222">
        <v>0.80069597861972763</v>
      </c>
      <c r="AU2222">
        <v>1</v>
      </c>
    </row>
    <row r="2223" spans="32:47" x14ac:dyDescent="0.25">
      <c r="AF2223">
        <v>2213</v>
      </c>
      <c r="AG2223">
        <v>0.48315087148254071</v>
      </c>
      <c r="AH2223">
        <v>0.68996233340554425</v>
      </c>
      <c r="AI2223">
        <v>1</v>
      </c>
      <c r="AJ2223">
        <v>1</v>
      </c>
      <c r="AK2223">
        <v>1</v>
      </c>
      <c r="AL2223">
        <v>1</v>
      </c>
      <c r="AM2223">
        <v>0.81716976724841983</v>
      </c>
      <c r="AN2223">
        <v>0</v>
      </c>
      <c r="AO2223">
        <v>0.1650252255121207</v>
      </c>
      <c r="AP2223">
        <v>2.5833980490372801E-2</v>
      </c>
      <c r="AQ2223">
        <v>7.2627983168543631E-2</v>
      </c>
      <c r="AR2223">
        <v>1</v>
      </c>
      <c r="AS2223">
        <v>0</v>
      </c>
      <c r="AT2223">
        <v>0.60427215011407265</v>
      </c>
      <c r="AU2223">
        <v>1</v>
      </c>
    </row>
    <row r="2224" spans="32:47" x14ac:dyDescent="0.25">
      <c r="AF2224">
        <v>2214</v>
      </c>
      <c r="AG2224">
        <v>0.19553082796905544</v>
      </c>
      <c r="AH2224">
        <v>1</v>
      </c>
      <c r="AI2224">
        <v>1</v>
      </c>
      <c r="AJ2224">
        <v>0.84528581195142272</v>
      </c>
      <c r="AK2224">
        <v>0.25209992726506186</v>
      </c>
      <c r="AL2224">
        <v>1</v>
      </c>
      <c r="AM2224">
        <v>1</v>
      </c>
      <c r="AN2224">
        <v>1</v>
      </c>
      <c r="AO2224">
        <v>1</v>
      </c>
      <c r="AP2224">
        <v>4.3857293574077513E-2</v>
      </c>
      <c r="AQ2224">
        <v>0.35936325247045414</v>
      </c>
      <c r="AR2224">
        <v>1</v>
      </c>
      <c r="AS2224">
        <v>4.3857293574077513E-2</v>
      </c>
      <c r="AT2224">
        <v>0.72157699026222011</v>
      </c>
      <c r="AU2224">
        <v>0</v>
      </c>
    </row>
    <row r="2225" spans="32:47" x14ac:dyDescent="0.25">
      <c r="AF2225">
        <v>2215</v>
      </c>
      <c r="AG2225">
        <v>1</v>
      </c>
      <c r="AH2225">
        <v>1</v>
      </c>
      <c r="AI2225">
        <v>1</v>
      </c>
      <c r="AJ2225">
        <v>1</v>
      </c>
      <c r="AK2225">
        <v>1</v>
      </c>
      <c r="AL2225">
        <v>0.74694257511631201</v>
      </c>
      <c r="AM2225">
        <v>0.37397213522771999</v>
      </c>
      <c r="AN2225">
        <v>1</v>
      </c>
      <c r="AO2225">
        <v>1</v>
      </c>
      <c r="AP2225">
        <v>0.8565893799933556</v>
      </c>
      <c r="AQ2225">
        <v>0.7351854220689954</v>
      </c>
      <c r="AR2225">
        <v>1</v>
      </c>
      <c r="AS2225">
        <v>0.37397213522771999</v>
      </c>
      <c r="AT2225">
        <v>0.89208560791071934</v>
      </c>
      <c r="AU2225">
        <v>0</v>
      </c>
    </row>
    <row r="2226" spans="32:47" x14ac:dyDescent="0.25">
      <c r="AF2226">
        <v>2216</v>
      </c>
      <c r="AG2226">
        <v>1</v>
      </c>
      <c r="AH2226">
        <v>1</v>
      </c>
      <c r="AI2226">
        <v>1</v>
      </c>
      <c r="AJ2226">
        <v>1</v>
      </c>
      <c r="AK2226">
        <v>1</v>
      </c>
      <c r="AL2226">
        <v>1</v>
      </c>
      <c r="AM2226">
        <v>1</v>
      </c>
      <c r="AN2226">
        <v>0.69128432252980399</v>
      </c>
      <c r="AO2226">
        <v>1</v>
      </c>
      <c r="AP2226">
        <v>1</v>
      </c>
      <c r="AQ2226">
        <v>1</v>
      </c>
      <c r="AR2226">
        <v>0.49437920489388842</v>
      </c>
      <c r="AS2226">
        <v>0.49437920489388842</v>
      </c>
      <c r="AT2226">
        <v>0.93083717630173823</v>
      </c>
      <c r="AU2226">
        <v>0</v>
      </c>
    </row>
    <row r="2227" spans="32:47" x14ac:dyDescent="0.25">
      <c r="AF2227">
        <v>2217</v>
      </c>
      <c r="AG2227">
        <v>1</v>
      </c>
      <c r="AH2227">
        <v>0.82711246910210845</v>
      </c>
      <c r="AI2227">
        <v>1</v>
      </c>
      <c r="AJ2227">
        <v>1</v>
      </c>
      <c r="AK2227">
        <v>1</v>
      </c>
      <c r="AL2227">
        <v>0.85382045713049592</v>
      </c>
      <c r="AM2227">
        <v>1</v>
      </c>
      <c r="AN2227">
        <v>1</v>
      </c>
      <c r="AO2227">
        <v>0.11471446258510695</v>
      </c>
      <c r="AP2227">
        <v>0.22322198546457767</v>
      </c>
      <c r="AQ2227">
        <v>1</v>
      </c>
      <c r="AR2227">
        <v>1</v>
      </c>
      <c r="AS2227">
        <v>0.11471446258510695</v>
      </c>
      <c r="AT2227">
        <v>0.83598651582391514</v>
      </c>
      <c r="AU2227">
        <v>0</v>
      </c>
    </row>
    <row r="2228" spans="32:47" x14ac:dyDescent="0.25">
      <c r="AF2228">
        <v>2218</v>
      </c>
      <c r="AG2228">
        <v>1</v>
      </c>
      <c r="AH2228">
        <v>1</v>
      </c>
      <c r="AI2228">
        <v>1</v>
      </c>
      <c r="AJ2228">
        <v>1</v>
      </c>
      <c r="AK2228">
        <v>1</v>
      </c>
      <c r="AL2228">
        <v>0.93164832340771686</v>
      </c>
      <c r="AM2228">
        <v>0.24534612099594069</v>
      </c>
      <c r="AN2228">
        <v>1</v>
      </c>
      <c r="AO2228">
        <v>1</v>
      </c>
      <c r="AP2228">
        <v>0.84427520930964217</v>
      </c>
      <c r="AQ2228">
        <v>1</v>
      </c>
      <c r="AR2228">
        <v>1</v>
      </c>
      <c r="AS2228">
        <v>0.24534612099594069</v>
      </c>
      <c r="AT2228">
        <v>0.91706222175809471</v>
      </c>
      <c r="AU2228">
        <v>0</v>
      </c>
    </row>
    <row r="2229" spans="32:47" x14ac:dyDescent="0.25">
      <c r="AF2229">
        <v>2219</v>
      </c>
      <c r="AG2229">
        <v>0.39969492911369608</v>
      </c>
      <c r="AH2229">
        <v>0.12190742546330771</v>
      </c>
      <c r="AI2229">
        <v>0.71937629270354175</v>
      </c>
      <c r="AJ2229">
        <v>0.50319285447791728</v>
      </c>
      <c r="AK2229">
        <v>1</v>
      </c>
      <c r="AL2229">
        <v>1</v>
      </c>
      <c r="AM2229">
        <v>1</v>
      </c>
      <c r="AN2229">
        <v>1</v>
      </c>
      <c r="AO2229">
        <v>1</v>
      </c>
      <c r="AP2229">
        <v>1</v>
      </c>
      <c r="AQ2229">
        <v>1</v>
      </c>
      <c r="AR2229">
        <v>1</v>
      </c>
      <c r="AS2229">
        <v>0.12190742546330771</v>
      </c>
      <c r="AT2229">
        <v>0.81698740116066992</v>
      </c>
      <c r="AU2229">
        <v>0</v>
      </c>
    </row>
    <row r="2230" spans="32:47" x14ac:dyDescent="0.25">
      <c r="AF2230">
        <v>2220</v>
      </c>
      <c r="AG2230">
        <v>1</v>
      </c>
      <c r="AH2230">
        <v>1</v>
      </c>
      <c r="AI2230">
        <v>1</v>
      </c>
      <c r="AJ2230">
        <v>1</v>
      </c>
      <c r="AK2230">
        <v>0.93391215231954006</v>
      </c>
      <c r="AL2230">
        <v>1</v>
      </c>
      <c r="AM2230">
        <v>1</v>
      </c>
      <c r="AN2230">
        <v>1</v>
      </c>
      <c r="AO2230">
        <v>0.66972557177529479</v>
      </c>
      <c r="AP2230">
        <v>0.8906322858231086</v>
      </c>
      <c r="AQ2230">
        <v>1</v>
      </c>
      <c r="AR2230">
        <v>1</v>
      </c>
      <c r="AS2230">
        <v>0.66972557177529479</v>
      </c>
      <c r="AT2230">
        <v>0.95795245133063278</v>
      </c>
      <c r="AU2230">
        <v>0</v>
      </c>
    </row>
    <row r="2231" spans="32:47" x14ac:dyDescent="0.25">
      <c r="AF2231">
        <v>2221</v>
      </c>
      <c r="AG2231">
        <v>1</v>
      </c>
      <c r="AH2231">
        <v>1</v>
      </c>
      <c r="AI2231">
        <v>1</v>
      </c>
      <c r="AJ2231">
        <v>1</v>
      </c>
      <c r="AK2231">
        <v>1</v>
      </c>
      <c r="AL2231">
        <v>1</v>
      </c>
      <c r="AM2231">
        <v>1</v>
      </c>
      <c r="AN2231">
        <v>1</v>
      </c>
      <c r="AO2231">
        <v>1</v>
      </c>
      <c r="AP2231">
        <v>1</v>
      </c>
      <c r="AQ2231">
        <v>0.88021712870079982</v>
      </c>
      <c r="AR2231">
        <v>0</v>
      </c>
      <c r="AS2231">
        <v>0</v>
      </c>
      <c r="AT2231">
        <v>0.9052233256466411</v>
      </c>
      <c r="AU2231">
        <v>1</v>
      </c>
    </row>
    <row r="2232" spans="32:47" x14ac:dyDescent="0.25">
      <c r="AF2232">
        <v>2222</v>
      </c>
      <c r="AG2232">
        <v>0.86501706849629689</v>
      </c>
      <c r="AH2232">
        <v>1</v>
      </c>
      <c r="AI2232">
        <v>1</v>
      </c>
      <c r="AJ2232">
        <v>1</v>
      </c>
      <c r="AK2232">
        <v>1</v>
      </c>
      <c r="AL2232">
        <v>1</v>
      </c>
      <c r="AM2232">
        <v>1</v>
      </c>
      <c r="AN2232">
        <v>1</v>
      </c>
      <c r="AO2232">
        <v>1</v>
      </c>
      <c r="AP2232">
        <v>1</v>
      </c>
      <c r="AQ2232">
        <v>1</v>
      </c>
      <c r="AR2232">
        <v>1</v>
      </c>
      <c r="AS2232">
        <v>0.86501706849629689</v>
      </c>
      <c r="AT2232">
        <v>0.98853569622845261</v>
      </c>
      <c r="AU2232">
        <v>0</v>
      </c>
    </row>
    <row r="2233" spans="32:47" x14ac:dyDescent="0.25">
      <c r="AF2233">
        <v>2223</v>
      </c>
      <c r="AG2233">
        <v>1</v>
      </c>
      <c r="AH2233">
        <v>1</v>
      </c>
      <c r="AI2233">
        <v>1</v>
      </c>
      <c r="AJ2233">
        <v>1</v>
      </c>
      <c r="AK2233">
        <v>1</v>
      </c>
      <c r="AL2233">
        <v>1</v>
      </c>
      <c r="AM2233">
        <v>1</v>
      </c>
      <c r="AN2233">
        <v>1</v>
      </c>
      <c r="AO2233">
        <v>4.8997758768867545E-3</v>
      </c>
      <c r="AP2233">
        <v>0.84682765853452313</v>
      </c>
      <c r="AQ2233">
        <v>1</v>
      </c>
      <c r="AR2233">
        <v>1</v>
      </c>
      <c r="AS2233">
        <v>4.8997758768867545E-3</v>
      </c>
      <c r="AT2233">
        <v>0.90520178271473106</v>
      </c>
      <c r="AU2233">
        <v>0</v>
      </c>
    </row>
    <row r="2234" spans="32:47" x14ac:dyDescent="0.25">
      <c r="AF2234">
        <v>2224</v>
      </c>
      <c r="AG2234">
        <v>0.4383852896125679</v>
      </c>
      <c r="AH2234">
        <v>0.34198004247368124</v>
      </c>
      <c r="AI2234">
        <v>1</v>
      </c>
      <c r="AJ2234">
        <v>1</v>
      </c>
      <c r="AK2234">
        <v>1</v>
      </c>
      <c r="AL2234">
        <v>1</v>
      </c>
      <c r="AM2234">
        <v>1</v>
      </c>
      <c r="AN2234">
        <v>1</v>
      </c>
      <c r="AO2234">
        <v>0.87377710653624185</v>
      </c>
      <c r="AP2234">
        <v>1</v>
      </c>
      <c r="AQ2234">
        <v>1</v>
      </c>
      <c r="AR2234">
        <v>1</v>
      </c>
      <c r="AS2234">
        <v>0.34198004247368124</v>
      </c>
      <c r="AT2234">
        <v>0.8914484886666848</v>
      </c>
      <c r="AU2234">
        <v>0</v>
      </c>
    </row>
    <row r="2235" spans="32:47" x14ac:dyDescent="0.25">
      <c r="AF2235">
        <v>2225</v>
      </c>
      <c r="AG2235">
        <v>0.65857178271765027</v>
      </c>
      <c r="AH2235">
        <v>1</v>
      </c>
      <c r="AI2235">
        <v>1</v>
      </c>
      <c r="AJ2235">
        <v>1</v>
      </c>
      <c r="AK2235">
        <v>1</v>
      </c>
      <c r="AL2235">
        <v>1</v>
      </c>
      <c r="AM2235">
        <v>1</v>
      </c>
      <c r="AN2235">
        <v>1</v>
      </c>
      <c r="AO2235">
        <v>1</v>
      </c>
      <c r="AP2235">
        <v>0.36922453447210324</v>
      </c>
      <c r="AQ2235">
        <v>1</v>
      </c>
      <c r="AR2235">
        <v>1</v>
      </c>
      <c r="AS2235">
        <v>0.36922453447210324</v>
      </c>
      <c r="AT2235">
        <v>0.91742927625447224</v>
      </c>
      <c r="AU2235">
        <v>0</v>
      </c>
    </row>
    <row r="2236" spans="32:47" x14ac:dyDescent="0.25">
      <c r="AF2236">
        <v>2226</v>
      </c>
      <c r="AG2236">
        <v>0.98443734795634352</v>
      </c>
      <c r="AH2236">
        <v>0.25101204180022513</v>
      </c>
      <c r="AI2236">
        <v>1</v>
      </c>
      <c r="AJ2236">
        <v>1</v>
      </c>
      <c r="AK2236">
        <v>1</v>
      </c>
      <c r="AL2236">
        <v>1</v>
      </c>
      <c r="AM2236">
        <v>1</v>
      </c>
      <c r="AN2236">
        <v>1</v>
      </c>
      <c r="AO2236">
        <v>1</v>
      </c>
      <c r="AP2236">
        <v>0.64175390249827968</v>
      </c>
      <c r="AQ2236">
        <v>1</v>
      </c>
      <c r="AR2236">
        <v>1</v>
      </c>
      <c r="AS2236">
        <v>0.25101204180022513</v>
      </c>
      <c r="AT2236">
        <v>0.91079524913561538</v>
      </c>
      <c r="AU2236">
        <v>0</v>
      </c>
    </row>
    <row r="2237" spans="32:47" x14ac:dyDescent="0.25">
      <c r="AF2237">
        <v>2227</v>
      </c>
      <c r="AG2237">
        <v>1</v>
      </c>
      <c r="AH2237">
        <v>1</v>
      </c>
      <c r="AI2237">
        <v>1</v>
      </c>
      <c r="AJ2237">
        <v>1</v>
      </c>
      <c r="AK2237">
        <v>1</v>
      </c>
      <c r="AL2237">
        <v>1</v>
      </c>
      <c r="AM2237">
        <v>1</v>
      </c>
      <c r="AN2237">
        <v>1</v>
      </c>
      <c r="AO2237">
        <v>1</v>
      </c>
      <c r="AP2237">
        <v>0.41230272127840212</v>
      </c>
      <c r="AQ2237">
        <v>1</v>
      </c>
      <c r="AR2237">
        <v>1</v>
      </c>
      <c r="AS2237">
        <v>0.41230272127840212</v>
      </c>
      <c r="AT2237">
        <v>0.95008598454693283</v>
      </c>
      <c r="AU2237">
        <v>0</v>
      </c>
    </row>
    <row r="2238" spans="32:47" x14ac:dyDescent="0.25">
      <c r="AF2238">
        <v>2228</v>
      </c>
      <c r="AG2238">
        <v>0.47660333900961221</v>
      </c>
      <c r="AH2238">
        <v>0.46734803513468898</v>
      </c>
      <c r="AI2238">
        <v>5.2377090382862895E-2</v>
      </c>
      <c r="AJ2238">
        <v>0</v>
      </c>
      <c r="AK2238">
        <v>0.77509423477139561</v>
      </c>
      <c r="AL2238">
        <v>1</v>
      </c>
      <c r="AM2238">
        <v>0.67316056070065378</v>
      </c>
      <c r="AN2238">
        <v>0</v>
      </c>
      <c r="AO2238">
        <v>0.64337070706703037</v>
      </c>
      <c r="AP2238">
        <v>1</v>
      </c>
      <c r="AQ2238">
        <v>1</v>
      </c>
      <c r="AR2238">
        <v>1</v>
      </c>
      <c r="AS2238">
        <v>0</v>
      </c>
      <c r="AT2238">
        <v>0.59090728264817116</v>
      </c>
      <c r="AU2238">
        <v>2</v>
      </c>
    </row>
    <row r="2239" spans="32:47" x14ac:dyDescent="0.25">
      <c r="AF2239">
        <v>2229</v>
      </c>
      <c r="AG2239">
        <v>1</v>
      </c>
      <c r="AH2239">
        <v>1</v>
      </c>
      <c r="AI2239">
        <v>1</v>
      </c>
      <c r="AJ2239">
        <v>0.40925298355311196</v>
      </c>
      <c r="AK2239">
        <v>0.95420785123226981</v>
      </c>
      <c r="AL2239">
        <v>1</v>
      </c>
      <c r="AM2239">
        <v>1</v>
      </c>
      <c r="AN2239">
        <v>1</v>
      </c>
      <c r="AO2239">
        <v>0.79212177315785082</v>
      </c>
      <c r="AP2239">
        <v>0.89763642428536716</v>
      </c>
      <c r="AQ2239">
        <v>1</v>
      </c>
      <c r="AR2239">
        <v>1</v>
      </c>
      <c r="AS2239">
        <v>0.40925298355311196</v>
      </c>
      <c r="AT2239">
        <v>0.92177648011609759</v>
      </c>
      <c r="AU2239">
        <v>0</v>
      </c>
    </row>
    <row r="2240" spans="32:47" x14ac:dyDescent="0.25">
      <c r="AF2240">
        <v>2230</v>
      </c>
      <c r="AG2240">
        <v>1</v>
      </c>
      <c r="AH2240">
        <v>1</v>
      </c>
      <c r="AI2240">
        <v>1</v>
      </c>
      <c r="AJ2240">
        <v>6.765542640156734E-2</v>
      </c>
      <c r="AK2240">
        <v>0.86447086798368888</v>
      </c>
      <c r="AL2240">
        <v>1</v>
      </c>
      <c r="AM2240">
        <v>1</v>
      </c>
      <c r="AN2240">
        <v>1</v>
      </c>
      <c r="AO2240">
        <v>0.98016794498932236</v>
      </c>
      <c r="AP2240">
        <v>0.42615152750189617</v>
      </c>
      <c r="AQ2240">
        <v>0.95034354656309006</v>
      </c>
      <c r="AR2240">
        <v>0.99214746631895978</v>
      </c>
      <c r="AS2240">
        <v>6.765542640156734E-2</v>
      </c>
      <c r="AT2240">
        <v>0.85674211850564463</v>
      </c>
      <c r="AU2240">
        <v>0</v>
      </c>
    </row>
    <row r="2241" spans="32:47" x14ac:dyDescent="0.25">
      <c r="AF2241">
        <v>2231</v>
      </c>
      <c r="AG2241">
        <v>1</v>
      </c>
      <c r="AH2241">
        <v>0.46921294974500988</v>
      </c>
      <c r="AI2241">
        <v>1</v>
      </c>
      <c r="AJ2241">
        <v>1</v>
      </c>
      <c r="AK2241">
        <v>1</v>
      </c>
      <c r="AL2241">
        <v>1</v>
      </c>
      <c r="AM2241">
        <v>1</v>
      </c>
      <c r="AN2241">
        <v>1</v>
      </c>
      <c r="AO2241">
        <v>1</v>
      </c>
      <c r="AP2241">
        <v>0.20291648295918299</v>
      </c>
      <c r="AQ2241">
        <v>0.63178706996962619</v>
      </c>
      <c r="AR2241">
        <v>1</v>
      </c>
      <c r="AS2241">
        <v>0.20291648295918299</v>
      </c>
      <c r="AT2241">
        <v>0.86132050866762666</v>
      </c>
      <c r="AU2241">
        <v>0</v>
      </c>
    </row>
    <row r="2242" spans="32:47" x14ac:dyDescent="0.25">
      <c r="AF2242">
        <v>2232</v>
      </c>
      <c r="AG2242">
        <v>1</v>
      </c>
      <c r="AH2242">
        <v>1</v>
      </c>
      <c r="AI2242">
        <v>1</v>
      </c>
      <c r="AJ2242">
        <v>4.7888102892951187E-2</v>
      </c>
      <c r="AK2242">
        <v>0.86372138353885197</v>
      </c>
      <c r="AL2242">
        <v>1</v>
      </c>
      <c r="AM2242">
        <v>1</v>
      </c>
      <c r="AN2242">
        <v>0.61314144479195332</v>
      </c>
      <c r="AO2242">
        <v>1</v>
      </c>
      <c r="AP2242">
        <v>0.79794378943047528</v>
      </c>
      <c r="AQ2242">
        <v>7.0696289466044018E-2</v>
      </c>
      <c r="AR2242">
        <v>1</v>
      </c>
      <c r="AS2242">
        <v>4.7888102892951187E-2</v>
      </c>
      <c r="AT2242">
        <v>0.7837713340311494</v>
      </c>
      <c r="AU2242">
        <v>0</v>
      </c>
    </row>
    <row r="2243" spans="32:47" x14ac:dyDescent="0.25">
      <c r="AF2243">
        <v>2233</v>
      </c>
      <c r="AG2243">
        <v>1</v>
      </c>
      <c r="AH2243">
        <v>0.23876175168775912</v>
      </c>
      <c r="AI2243">
        <v>6.2139856732345275E-2</v>
      </c>
      <c r="AJ2243">
        <v>6.331733990227803E-2</v>
      </c>
      <c r="AK2243">
        <v>0.37684795971947627</v>
      </c>
      <c r="AL2243">
        <v>1</v>
      </c>
      <c r="AM2243">
        <v>1</v>
      </c>
      <c r="AN2243">
        <v>1</v>
      </c>
      <c r="AO2243">
        <v>1</v>
      </c>
      <c r="AP2243">
        <v>0.37497711192883154</v>
      </c>
      <c r="AQ2243">
        <v>0</v>
      </c>
      <c r="AR2243">
        <v>0.78765680497529122</v>
      </c>
      <c r="AS2243">
        <v>0</v>
      </c>
      <c r="AT2243">
        <v>0.5787263643242736</v>
      </c>
      <c r="AU2243">
        <v>1</v>
      </c>
    </row>
    <row r="2244" spans="32:47" x14ac:dyDescent="0.25">
      <c r="AF2244">
        <v>2234</v>
      </c>
      <c r="AG2244">
        <v>1</v>
      </c>
      <c r="AH2244">
        <v>1</v>
      </c>
      <c r="AI2244">
        <v>0.94594840556190674</v>
      </c>
      <c r="AJ2244">
        <v>0.75535728526156165</v>
      </c>
      <c r="AK2244">
        <v>1</v>
      </c>
      <c r="AL2244">
        <v>1</v>
      </c>
      <c r="AM2244">
        <v>1</v>
      </c>
      <c r="AN2244">
        <v>0.34152892120595602</v>
      </c>
      <c r="AO2244">
        <v>1</v>
      </c>
      <c r="AP2244">
        <v>1</v>
      </c>
      <c r="AQ2244">
        <v>1</v>
      </c>
      <c r="AR2244">
        <v>1</v>
      </c>
      <c r="AS2244">
        <v>0.34152892120595602</v>
      </c>
      <c r="AT2244">
        <v>0.91937675530863172</v>
      </c>
      <c r="AU2244">
        <v>0</v>
      </c>
    </row>
    <row r="2245" spans="32:47" x14ac:dyDescent="0.25">
      <c r="AF2245">
        <v>2235</v>
      </c>
      <c r="AG2245">
        <v>1</v>
      </c>
      <c r="AH2245">
        <v>1</v>
      </c>
      <c r="AI2245">
        <v>1</v>
      </c>
      <c r="AJ2245">
        <v>1</v>
      </c>
      <c r="AK2245">
        <v>1</v>
      </c>
      <c r="AL2245">
        <v>1</v>
      </c>
      <c r="AM2245">
        <v>1</v>
      </c>
      <c r="AN2245">
        <v>1</v>
      </c>
      <c r="AO2245">
        <v>1</v>
      </c>
      <c r="AP2245">
        <v>1</v>
      </c>
      <c r="AQ2245">
        <v>1</v>
      </c>
      <c r="AR2245">
        <v>1</v>
      </c>
      <c r="AS2245">
        <v>1</v>
      </c>
      <c r="AT2245">
        <v>1</v>
      </c>
      <c r="AU2245">
        <v>0</v>
      </c>
    </row>
    <row r="2246" spans="32:47" x14ac:dyDescent="0.25">
      <c r="AF2246">
        <v>2236</v>
      </c>
      <c r="AG2246">
        <v>1</v>
      </c>
      <c r="AH2246">
        <v>1</v>
      </c>
      <c r="AI2246">
        <v>1</v>
      </c>
      <c r="AJ2246">
        <v>1</v>
      </c>
      <c r="AK2246">
        <v>1</v>
      </c>
      <c r="AL2246">
        <v>1</v>
      </c>
      <c r="AM2246">
        <v>1</v>
      </c>
      <c r="AN2246">
        <v>1</v>
      </c>
      <c r="AO2246">
        <v>0.59121569693137033</v>
      </c>
      <c r="AP2246">
        <v>0</v>
      </c>
      <c r="AQ2246">
        <v>0.31775530084196363</v>
      </c>
      <c r="AR2246">
        <v>0.81538793459701753</v>
      </c>
      <c r="AS2246">
        <v>0</v>
      </c>
      <c r="AT2246">
        <v>0.80971549563207557</v>
      </c>
      <c r="AU2246">
        <v>1</v>
      </c>
    </row>
    <row r="2247" spans="32:47" x14ac:dyDescent="0.25">
      <c r="AF2247">
        <v>2237</v>
      </c>
      <c r="AG2247">
        <v>1</v>
      </c>
      <c r="AH2247">
        <v>1</v>
      </c>
      <c r="AI2247">
        <v>1</v>
      </c>
      <c r="AJ2247">
        <v>1</v>
      </c>
      <c r="AK2247">
        <v>1</v>
      </c>
      <c r="AL2247">
        <v>1</v>
      </c>
      <c r="AM2247">
        <v>1</v>
      </c>
      <c r="AN2247">
        <v>1</v>
      </c>
      <c r="AO2247">
        <v>1</v>
      </c>
      <c r="AP2247">
        <v>1</v>
      </c>
      <c r="AQ2247">
        <v>0.95497972343631166</v>
      </c>
      <c r="AR2247">
        <v>0</v>
      </c>
      <c r="AS2247">
        <v>0</v>
      </c>
      <c r="AT2247">
        <v>0.9113681964468201</v>
      </c>
      <c r="AU2247">
        <v>1</v>
      </c>
    </row>
    <row r="2248" spans="32:47" x14ac:dyDescent="0.25">
      <c r="AF2248">
        <v>2238</v>
      </c>
      <c r="AG2248">
        <v>0.19150399269077048</v>
      </c>
      <c r="AH2248">
        <v>0.59553185148251941</v>
      </c>
      <c r="AI2248">
        <v>1</v>
      </c>
      <c r="AJ2248">
        <v>1</v>
      </c>
      <c r="AK2248">
        <v>1</v>
      </c>
      <c r="AL2248">
        <v>1</v>
      </c>
      <c r="AM2248">
        <v>1</v>
      </c>
      <c r="AN2248">
        <v>0.55963172011979623</v>
      </c>
      <c r="AO2248">
        <v>1</v>
      </c>
      <c r="AP2248">
        <v>1</v>
      </c>
      <c r="AQ2248">
        <v>0.2104051207388693</v>
      </c>
      <c r="AR2248">
        <v>0.190140506186224</v>
      </c>
      <c r="AS2248">
        <v>0.190140506186224</v>
      </c>
      <c r="AT2248">
        <v>0.72922358425363598</v>
      </c>
      <c r="AU2248">
        <v>0</v>
      </c>
    </row>
    <row r="2249" spans="32:47" x14ac:dyDescent="0.25">
      <c r="AF2249">
        <v>2239</v>
      </c>
      <c r="AG2249">
        <v>1</v>
      </c>
      <c r="AH2249">
        <v>1</v>
      </c>
      <c r="AI2249">
        <v>1</v>
      </c>
      <c r="AJ2249">
        <v>1</v>
      </c>
      <c r="AK2249">
        <v>1</v>
      </c>
      <c r="AL2249">
        <v>1</v>
      </c>
      <c r="AM2249">
        <v>1</v>
      </c>
      <c r="AN2249">
        <v>1</v>
      </c>
      <c r="AO2249">
        <v>1</v>
      </c>
      <c r="AP2249">
        <v>1</v>
      </c>
      <c r="AQ2249">
        <v>1</v>
      </c>
      <c r="AR2249">
        <v>0.70030031128361214</v>
      </c>
      <c r="AS2249">
        <v>0.70030031128361214</v>
      </c>
      <c r="AT2249">
        <v>0.97454605383504656</v>
      </c>
      <c r="AU2249">
        <v>0</v>
      </c>
    </row>
    <row r="2250" spans="32:47" x14ac:dyDescent="0.25">
      <c r="AF2250">
        <v>2240</v>
      </c>
      <c r="AG2250">
        <v>1</v>
      </c>
      <c r="AH2250">
        <v>1</v>
      </c>
      <c r="AI2250">
        <v>1</v>
      </c>
      <c r="AJ2250">
        <v>0.79849744314487903</v>
      </c>
      <c r="AK2250">
        <v>0.93660467500787137</v>
      </c>
      <c r="AL2250">
        <v>0.75196161197624556</v>
      </c>
      <c r="AM2250">
        <v>0.37875033234224481</v>
      </c>
      <c r="AN2250">
        <v>1</v>
      </c>
      <c r="AO2250">
        <v>1</v>
      </c>
      <c r="AP2250">
        <v>1</v>
      </c>
      <c r="AQ2250">
        <v>0.80000271057724603</v>
      </c>
      <c r="AR2250">
        <v>1</v>
      </c>
      <c r="AS2250">
        <v>0.37875033234224481</v>
      </c>
      <c r="AT2250">
        <v>0.88846536492823214</v>
      </c>
      <c r="AU2250">
        <v>0</v>
      </c>
    </row>
    <row r="2251" spans="32:47" x14ac:dyDescent="0.25">
      <c r="AF2251">
        <v>2241</v>
      </c>
      <c r="AG2251">
        <v>1</v>
      </c>
      <c r="AH2251">
        <v>1</v>
      </c>
      <c r="AI2251">
        <v>1</v>
      </c>
      <c r="AJ2251">
        <v>0.57659712980021138</v>
      </c>
      <c r="AK2251">
        <v>0.33882094759023712</v>
      </c>
      <c r="AL2251">
        <v>1</v>
      </c>
      <c r="AM2251">
        <v>1</v>
      </c>
      <c r="AN2251">
        <v>0.4090310140764491</v>
      </c>
      <c r="AO2251">
        <v>4.7028153672241994E-2</v>
      </c>
      <c r="AP2251">
        <v>1</v>
      </c>
      <c r="AQ2251">
        <v>1</v>
      </c>
      <c r="AR2251">
        <v>1</v>
      </c>
      <c r="AS2251">
        <v>4.7028153672241994E-2</v>
      </c>
      <c r="AT2251">
        <v>0.78052649127627638</v>
      </c>
      <c r="AU2251">
        <v>0</v>
      </c>
    </row>
    <row r="2252" spans="32:47" x14ac:dyDescent="0.25">
      <c r="AF2252">
        <v>2242</v>
      </c>
      <c r="AG2252">
        <v>1</v>
      </c>
      <c r="AH2252">
        <v>1</v>
      </c>
      <c r="AI2252">
        <v>1</v>
      </c>
      <c r="AJ2252">
        <v>1</v>
      </c>
      <c r="AK2252">
        <v>1</v>
      </c>
      <c r="AL2252">
        <v>1</v>
      </c>
      <c r="AM2252">
        <v>0.63046672150226035</v>
      </c>
      <c r="AN2252">
        <v>0.42254070165138052</v>
      </c>
      <c r="AO2252">
        <v>1</v>
      </c>
      <c r="AP2252">
        <v>1</v>
      </c>
      <c r="AQ2252">
        <v>0.51451790112647966</v>
      </c>
      <c r="AR2252">
        <v>1</v>
      </c>
      <c r="AS2252">
        <v>0.42254070165138052</v>
      </c>
      <c r="AT2252">
        <v>0.87966785520974589</v>
      </c>
      <c r="AU2252">
        <v>0</v>
      </c>
    </row>
    <row r="2253" spans="32:47" x14ac:dyDescent="0.25">
      <c r="AF2253">
        <v>2243</v>
      </c>
      <c r="AG2253">
        <v>1</v>
      </c>
      <c r="AH2253">
        <v>1</v>
      </c>
      <c r="AI2253">
        <v>0.85316823557021115</v>
      </c>
      <c r="AJ2253">
        <v>1</v>
      </c>
      <c r="AK2253">
        <v>0.99953167337052062</v>
      </c>
      <c r="AL2253">
        <v>1</v>
      </c>
      <c r="AM2253">
        <v>1</v>
      </c>
      <c r="AN2253">
        <v>1</v>
      </c>
      <c r="AO2253">
        <v>1</v>
      </c>
      <c r="AP2253">
        <v>1</v>
      </c>
      <c r="AQ2253">
        <v>1</v>
      </c>
      <c r="AR2253">
        <v>1</v>
      </c>
      <c r="AS2253">
        <v>0.85316823557021115</v>
      </c>
      <c r="AT2253">
        <v>0.98748958130729503</v>
      </c>
      <c r="AU2253">
        <v>0</v>
      </c>
    </row>
    <row r="2254" spans="32:47" x14ac:dyDescent="0.25">
      <c r="AF2254">
        <v>2244</v>
      </c>
      <c r="AG2254">
        <v>1</v>
      </c>
      <c r="AH2254">
        <v>1</v>
      </c>
      <c r="AI2254">
        <v>1</v>
      </c>
      <c r="AJ2254">
        <v>0.27256597353019363</v>
      </c>
      <c r="AK2254">
        <v>1</v>
      </c>
      <c r="AL2254">
        <v>1</v>
      </c>
      <c r="AM2254">
        <v>1</v>
      </c>
      <c r="AN2254">
        <v>1</v>
      </c>
      <c r="AO2254">
        <v>1</v>
      </c>
      <c r="AP2254">
        <v>1</v>
      </c>
      <c r="AQ2254">
        <v>1</v>
      </c>
      <c r="AR2254">
        <v>1</v>
      </c>
      <c r="AS2254">
        <v>0.27256597353019363</v>
      </c>
      <c r="AT2254">
        <v>0.94021090193398849</v>
      </c>
      <c r="AU2254">
        <v>0</v>
      </c>
    </row>
    <row r="2255" spans="32:47" x14ac:dyDescent="0.25">
      <c r="AF2255">
        <v>2245</v>
      </c>
      <c r="AG2255">
        <v>0.67915868223832565</v>
      </c>
      <c r="AH2255">
        <v>0</v>
      </c>
      <c r="AI2255">
        <v>0.70028543604477755</v>
      </c>
      <c r="AJ2255">
        <v>0.93154327787973068</v>
      </c>
      <c r="AK2255">
        <v>1</v>
      </c>
      <c r="AL2255">
        <v>1</v>
      </c>
      <c r="AM2255">
        <v>0.57763500942688084</v>
      </c>
      <c r="AN2255">
        <v>0.74160106714477858</v>
      </c>
      <c r="AO2255">
        <v>1</v>
      </c>
      <c r="AP2255">
        <v>1</v>
      </c>
      <c r="AQ2255">
        <v>1</v>
      </c>
      <c r="AR2255">
        <v>1</v>
      </c>
      <c r="AS2255">
        <v>0</v>
      </c>
      <c r="AT2255">
        <v>0.80713803938873852</v>
      </c>
      <c r="AU2255">
        <v>1</v>
      </c>
    </row>
    <row r="2256" spans="32:47" x14ac:dyDescent="0.25">
      <c r="AF2256">
        <v>2246</v>
      </c>
      <c r="AG2256">
        <v>1</v>
      </c>
      <c r="AH2256">
        <v>1</v>
      </c>
      <c r="AI2256">
        <v>1</v>
      </c>
      <c r="AJ2256">
        <v>0.93575576038565489</v>
      </c>
      <c r="AK2256">
        <v>0.9961392083505709</v>
      </c>
      <c r="AL2256">
        <v>1</v>
      </c>
      <c r="AM2256">
        <v>1</v>
      </c>
      <c r="AN2256">
        <v>1</v>
      </c>
      <c r="AO2256">
        <v>0.72864536818791137</v>
      </c>
      <c r="AP2256">
        <v>0.3934721538098529</v>
      </c>
      <c r="AQ2256">
        <v>1</v>
      </c>
      <c r="AR2256">
        <v>1</v>
      </c>
      <c r="AS2256">
        <v>0.3934721538098529</v>
      </c>
      <c r="AT2256">
        <v>0.9205753043402195</v>
      </c>
      <c r="AU2256">
        <v>0</v>
      </c>
    </row>
    <row r="2257" spans="32:47" x14ac:dyDescent="0.25">
      <c r="AF2257">
        <v>2247</v>
      </c>
      <c r="AG2257">
        <v>0.29986452250534879</v>
      </c>
      <c r="AH2257">
        <v>1</v>
      </c>
      <c r="AI2257">
        <v>1</v>
      </c>
      <c r="AJ2257">
        <v>1</v>
      </c>
      <c r="AK2257">
        <v>1</v>
      </c>
      <c r="AL2257">
        <v>1</v>
      </c>
      <c r="AM2257">
        <v>1</v>
      </c>
      <c r="AN2257">
        <v>1</v>
      </c>
      <c r="AO2257">
        <v>1</v>
      </c>
      <c r="AP2257">
        <v>1</v>
      </c>
      <c r="AQ2257">
        <v>1</v>
      </c>
      <c r="AR2257">
        <v>1</v>
      </c>
      <c r="AS2257">
        <v>0.29986452250534879</v>
      </c>
      <c r="AT2257">
        <v>0.94053643889771454</v>
      </c>
      <c r="AU2257">
        <v>0</v>
      </c>
    </row>
    <row r="2258" spans="32:47" x14ac:dyDescent="0.25">
      <c r="AF2258">
        <v>2248</v>
      </c>
      <c r="AG2258">
        <v>1</v>
      </c>
      <c r="AH2258">
        <v>1</v>
      </c>
      <c r="AI2258">
        <v>0.80824508824509633</v>
      </c>
      <c r="AJ2258">
        <v>0.26907099401214507</v>
      </c>
      <c r="AK2258">
        <v>1</v>
      </c>
      <c r="AL2258">
        <v>1</v>
      </c>
      <c r="AM2258">
        <v>1</v>
      </c>
      <c r="AN2258">
        <v>1</v>
      </c>
      <c r="AO2258">
        <v>1</v>
      </c>
      <c r="AP2258">
        <v>1</v>
      </c>
      <c r="AQ2258">
        <v>0.91222228799282068</v>
      </c>
      <c r="AR2258">
        <v>1</v>
      </c>
      <c r="AS2258">
        <v>0.26907099401214507</v>
      </c>
      <c r="AT2258">
        <v>0.91642300327601911</v>
      </c>
      <c r="AU2258">
        <v>0</v>
      </c>
    </row>
    <row r="2259" spans="32:47" x14ac:dyDescent="0.25">
      <c r="AF2259">
        <v>2249</v>
      </c>
      <c r="AG2259">
        <v>0.3320217644298194</v>
      </c>
      <c r="AH2259">
        <v>7.2961473973139485E-2</v>
      </c>
      <c r="AI2259">
        <v>1</v>
      </c>
      <c r="AJ2259">
        <v>0.97391616989989416</v>
      </c>
      <c r="AK2259">
        <v>1</v>
      </c>
      <c r="AL2259">
        <v>0.73424903933773744</v>
      </c>
      <c r="AM2259">
        <v>1</v>
      </c>
      <c r="AN2259">
        <v>1</v>
      </c>
      <c r="AO2259">
        <v>1</v>
      </c>
      <c r="AP2259">
        <v>0.76895581542292701</v>
      </c>
      <c r="AQ2259">
        <v>1</v>
      </c>
      <c r="AR2259">
        <v>1</v>
      </c>
      <c r="AS2259">
        <v>7.2961473973139485E-2</v>
      </c>
      <c r="AT2259">
        <v>0.82854296581866305</v>
      </c>
      <c r="AU2259">
        <v>0</v>
      </c>
    </row>
    <row r="2260" spans="32:47" x14ac:dyDescent="0.25">
      <c r="AF2260">
        <v>2250</v>
      </c>
      <c r="AG2260">
        <v>0.72766108952970587</v>
      </c>
      <c r="AH2260">
        <v>0.5805233030782152</v>
      </c>
      <c r="AI2260">
        <v>1</v>
      </c>
      <c r="AJ2260">
        <v>1</v>
      </c>
      <c r="AK2260">
        <v>1</v>
      </c>
      <c r="AL2260">
        <v>1</v>
      </c>
      <c r="AM2260">
        <v>1</v>
      </c>
      <c r="AN2260">
        <v>1</v>
      </c>
      <c r="AO2260">
        <v>1</v>
      </c>
      <c r="AP2260">
        <v>1</v>
      </c>
      <c r="AQ2260">
        <v>1</v>
      </c>
      <c r="AR2260">
        <v>1</v>
      </c>
      <c r="AS2260">
        <v>0.5805233030782152</v>
      </c>
      <c r="AT2260">
        <v>0.94469081167564628</v>
      </c>
      <c r="AU2260">
        <v>0</v>
      </c>
    </row>
    <row r="2261" spans="32:47" x14ac:dyDescent="0.25">
      <c r="AF2261">
        <v>2251</v>
      </c>
      <c r="AG2261">
        <v>0.3641366557335019</v>
      </c>
      <c r="AH2261">
        <v>1</v>
      </c>
      <c r="AI2261">
        <v>1</v>
      </c>
      <c r="AJ2261">
        <v>0.56065123022369034</v>
      </c>
      <c r="AK2261">
        <v>1</v>
      </c>
      <c r="AL2261">
        <v>1</v>
      </c>
      <c r="AM2261">
        <v>1</v>
      </c>
      <c r="AN2261">
        <v>1</v>
      </c>
      <c r="AO2261">
        <v>1</v>
      </c>
      <c r="AP2261">
        <v>1</v>
      </c>
      <c r="AQ2261">
        <v>1</v>
      </c>
      <c r="AR2261">
        <v>0.50185365291479445</v>
      </c>
      <c r="AS2261">
        <v>0.3641366557335019</v>
      </c>
      <c r="AT2261">
        <v>0.86757599034193944</v>
      </c>
      <c r="AU2261">
        <v>0</v>
      </c>
    </row>
    <row r="2262" spans="32:47" x14ac:dyDescent="0.25">
      <c r="AF2262">
        <v>2252</v>
      </c>
      <c r="AG2262">
        <v>1</v>
      </c>
      <c r="AH2262">
        <v>1</v>
      </c>
      <c r="AI2262">
        <v>1</v>
      </c>
      <c r="AJ2262">
        <v>1</v>
      </c>
      <c r="AK2262">
        <v>1</v>
      </c>
      <c r="AL2262">
        <v>0.86664696392981566</v>
      </c>
      <c r="AM2262">
        <v>1</v>
      </c>
      <c r="AN2262">
        <v>0.16611488876468125</v>
      </c>
      <c r="AO2262">
        <v>0.88167355659728253</v>
      </c>
      <c r="AP2262">
        <v>1</v>
      </c>
      <c r="AQ2262">
        <v>0.1501759307262546</v>
      </c>
      <c r="AR2262">
        <v>0.5154827382927667</v>
      </c>
      <c r="AS2262">
        <v>0.1501759307262546</v>
      </c>
      <c r="AT2262">
        <v>0.79749156157912726</v>
      </c>
      <c r="AU2262">
        <v>0</v>
      </c>
    </row>
    <row r="2263" spans="32:47" x14ac:dyDescent="0.25">
      <c r="AF2263">
        <v>2253</v>
      </c>
      <c r="AG2263">
        <v>1</v>
      </c>
      <c r="AH2263">
        <v>1</v>
      </c>
      <c r="AI2263">
        <v>1</v>
      </c>
      <c r="AJ2263">
        <v>1</v>
      </c>
      <c r="AK2263">
        <v>1</v>
      </c>
      <c r="AL2263">
        <v>1</v>
      </c>
      <c r="AM2263">
        <v>1</v>
      </c>
      <c r="AN2263">
        <v>1</v>
      </c>
      <c r="AO2263">
        <v>0.64375736817310103</v>
      </c>
      <c r="AP2263">
        <v>0.86062028564605675</v>
      </c>
      <c r="AQ2263">
        <v>1</v>
      </c>
      <c r="AR2263">
        <v>1</v>
      </c>
      <c r="AS2263">
        <v>0.64375736817310103</v>
      </c>
      <c r="AT2263">
        <v>0.95888205452115283</v>
      </c>
      <c r="AU2263">
        <v>0</v>
      </c>
    </row>
    <row r="2264" spans="32:47" x14ac:dyDescent="0.25">
      <c r="AF2264">
        <v>2254</v>
      </c>
      <c r="AG2264">
        <v>1</v>
      </c>
      <c r="AH2264">
        <v>0.80223192976882274</v>
      </c>
      <c r="AI2264">
        <v>0.92916060676173895</v>
      </c>
      <c r="AJ2264">
        <v>1</v>
      </c>
      <c r="AK2264">
        <v>0.68537387556528795</v>
      </c>
      <c r="AL2264">
        <v>1</v>
      </c>
      <c r="AM2264">
        <v>1</v>
      </c>
      <c r="AN2264">
        <v>0.90061800825834881</v>
      </c>
      <c r="AO2264">
        <v>1</v>
      </c>
      <c r="AP2264">
        <v>1</v>
      </c>
      <c r="AQ2264">
        <v>1</v>
      </c>
      <c r="AR2264">
        <v>1</v>
      </c>
      <c r="AS2264">
        <v>0.68537387556528795</v>
      </c>
      <c r="AT2264">
        <v>0.94364992121006486</v>
      </c>
      <c r="AU2264">
        <v>0</v>
      </c>
    </row>
    <row r="2265" spans="32:47" x14ac:dyDescent="0.25">
      <c r="AF2265">
        <v>2255</v>
      </c>
      <c r="AG2265">
        <v>1</v>
      </c>
      <c r="AH2265">
        <v>0.67720324134305498</v>
      </c>
      <c r="AI2265">
        <v>0</v>
      </c>
      <c r="AJ2265">
        <v>0.67076251202403603</v>
      </c>
      <c r="AK2265">
        <v>0.9876538783407135</v>
      </c>
      <c r="AL2265">
        <v>0.59596891459853696</v>
      </c>
      <c r="AM2265">
        <v>1</v>
      </c>
      <c r="AN2265">
        <v>1</v>
      </c>
      <c r="AO2265">
        <v>1</v>
      </c>
      <c r="AP2265">
        <v>1</v>
      </c>
      <c r="AQ2265">
        <v>1</v>
      </c>
      <c r="AR2265">
        <v>1</v>
      </c>
      <c r="AS2265">
        <v>0</v>
      </c>
      <c r="AT2265">
        <v>0.82898877749272559</v>
      </c>
      <c r="AU2265">
        <v>1</v>
      </c>
    </row>
    <row r="2266" spans="32:47" x14ac:dyDescent="0.25">
      <c r="AF2266">
        <v>2256</v>
      </c>
      <c r="AG2266">
        <v>1</v>
      </c>
      <c r="AH2266">
        <v>1</v>
      </c>
      <c r="AI2266">
        <v>1</v>
      </c>
      <c r="AJ2266">
        <v>1</v>
      </c>
      <c r="AK2266">
        <v>0.88627510936062359</v>
      </c>
      <c r="AL2266">
        <v>0.39176898215446271</v>
      </c>
      <c r="AM2266">
        <v>1</v>
      </c>
      <c r="AN2266">
        <v>1</v>
      </c>
      <c r="AO2266">
        <v>1</v>
      </c>
      <c r="AP2266">
        <v>0.97324836183683905</v>
      </c>
      <c r="AQ2266">
        <v>0.80248949859402885</v>
      </c>
      <c r="AR2266">
        <v>0.85312748908730895</v>
      </c>
      <c r="AS2266">
        <v>0.39176898215446271</v>
      </c>
      <c r="AT2266">
        <v>0.90936968271584295</v>
      </c>
      <c r="AU2266">
        <v>0</v>
      </c>
    </row>
    <row r="2267" spans="32:47" x14ac:dyDescent="0.25">
      <c r="AF2267">
        <v>2257</v>
      </c>
      <c r="AG2267">
        <v>1</v>
      </c>
      <c r="AH2267">
        <v>1</v>
      </c>
      <c r="AI2267">
        <v>0.18081657076184074</v>
      </c>
      <c r="AJ2267">
        <v>0.99619195116659587</v>
      </c>
      <c r="AK2267">
        <v>1</v>
      </c>
      <c r="AL2267">
        <v>1</v>
      </c>
      <c r="AM2267">
        <v>1</v>
      </c>
      <c r="AN2267">
        <v>1</v>
      </c>
      <c r="AO2267">
        <v>0.43586146337911486</v>
      </c>
      <c r="AP2267">
        <v>0.43413200848778116</v>
      </c>
      <c r="AQ2267">
        <v>1</v>
      </c>
      <c r="AR2267">
        <v>0.9410023775215508</v>
      </c>
      <c r="AS2267">
        <v>0.18081657076184074</v>
      </c>
      <c r="AT2267">
        <v>0.83067419752404847</v>
      </c>
      <c r="AU2267">
        <v>0</v>
      </c>
    </row>
    <row r="2268" spans="32:47" x14ac:dyDescent="0.25">
      <c r="AF2268">
        <v>2258</v>
      </c>
      <c r="AG2268">
        <v>1</v>
      </c>
      <c r="AH2268">
        <v>1</v>
      </c>
      <c r="AI2268">
        <v>6.7529055839845711E-2</v>
      </c>
      <c r="AJ2268">
        <v>0.59051077795763074</v>
      </c>
      <c r="AK2268">
        <v>1</v>
      </c>
      <c r="AL2268">
        <v>1</v>
      </c>
      <c r="AM2268">
        <v>0.84936172131523147</v>
      </c>
      <c r="AN2268">
        <v>0.85745990270257721</v>
      </c>
      <c r="AO2268">
        <v>0.82968189947083981</v>
      </c>
      <c r="AP2268">
        <v>0.46190927481474053</v>
      </c>
      <c r="AQ2268">
        <v>0.71889439656321585</v>
      </c>
      <c r="AR2268">
        <v>0.69576115426189644</v>
      </c>
      <c r="AS2268">
        <v>6.7529055839845711E-2</v>
      </c>
      <c r="AT2268">
        <v>0.75360347012798257</v>
      </c>
      <c r="AU2268">
        <v>0</v>
      </c>
    </row>
    <row r="2269" spans="32:47" x14ac:dyDescent="0.25">
      <c r="AF2269">
        <v>2259</v>
      </c>
      <c r="AG2269">
        <v>1</v>
      </c>
      <c r="AH2269">
        <v>0.10649483488798848</v>
      </c>
      <c r="AI2269">
        <v>1</v>
      </c>
      <c r="AJ2269">
        <v>1</v>
      </c>
      <c r="AK2269">
        <v>0.29438691151318058</v>
      </c>
      <c r="AL2269">
        <v>0.26767588465469694</v>
      </c>
      <c r="AM2269">
        <v>0.33578506621556553</v>
      </c>
      <c r="AN2269">
        <v>0.97627718310433276</v>
      </c>
      <c r="AO2269">
        <v>1</v>
      </c>
      <c r="AP2269">
        <v>1</v>
      </c>
      <c r="AQ2269">
        <v>1</v>
      </c>
      <c r="AR2269">
        <v>0.2064692838971349</v>
      </c>
      <c r="AS2269">
        <v>0.10649483488798848</v>
      </c>
      <c r="AT2269">
        <v>0.68551398274833208</v>
      </c>
      <c r="AU2269">
        <v>0</v>
      </c>
    </row>
    <row r="2270" spans="32:47" x14ac:dyDescent="0.25">
      <c r="AF2270">
        <v>2260</v>
      </c>
      <c r="AG2270">
        <v>1</v>
      </c>
      <c r="AH2270">
        <v>1</v>
      </c>
      <c r="AI2270">
        <v>1</v>
      </c>
      <c r="AJ2270">
        <v>1</v>
      </c>
      <c r="AK2270">
        <v>1</v>
      </c>
      <c r="AL2270">
        <v>1</v>
      </c>
      <c r="AM2270">
        <v>1</v>
      </c>
      <c r="AN2270">
        <v>1</v>
      </c>
      <c r="AO2270">
        <v>0.73347036894483608</v>
      </c>
      <c r="AP2270">
        <v>0.75253346144956834</v>
      </c>
      <c r="AQ2270">
        <v>0</v>
      </c>
      <c r="AR2270">
        <v>0.79533080472455986</v>
      </c>
      <c r="AS2270">
        <v>0</v>
      </c>
      <c r="AT2270">
        <v>0.8575011049855974</v>
      </c>
      <c r="AU2270">
        <v>1</v>
      </c>
    </row>
    <row r="2271" spans="32:47" x14ac:dyDescent="0.25">
      <c r="AF2271">
        <v>2261</v>
      </c>
      <c r="AG2271">
        <v>1</v>
      </c>
      <c r="AH2271">
        <v>1</v>
      </c>
      <c r="AI2271">
        <v>1</v>
      </c>
      <c r="AJ2271">
        <v>1</v>
      </c>
      <c r="AK2271">
        <v>1</v>
      </c>
      <c r="AL2271">
        <v>0.70898978382999001</v>
      </c>
      <c r="AM2271">
        <v>0.99922959101733733</v>
      </c>
      <c r="AN2271">
        <v>0.90508590444956249</v>
      </c>
      <c r="AO2271">
        <v>1</v>
      </c>
      <c r="AP2271">
        <v>1</v>
      </c>
      <c r="AQ2271">
        <v>1</v>
      </c>
      <c r="AR2271">
        <v>1</v>
      </c>
      <c r="AS2271">
        <v>0.70898978382999001</v>
      </c>
      <c r="AT2271">
        <v>0.96795472294348928</v>
      </c>
      <c r="AU2271">
        <v>0</v>
      </c>
    </row>
    <row r="2272" spans="32:47" x14ac:dyDescent="0.25">
      <c r="AF2272">
        <v>2262</v>
      </c>
      <c r="AG2272">
        <v>0.42565497624497267</v>
      </c>
      <c r="AH2272">
        <v>1</v>
      </c>
      <c r="AI2272">
        <v>1</v>
      </c>
      <c r="AJ2272">
        <v>1</v>
      </c>
      <c r="AK2272">
        <v>1</v>
      </c>
      <c r="AL2272">
        <v>1</v>
      </c>
      <c r="AM2272">
        <v>1</v>
      </c>
      <c r="AN2272">
        <v>0.94151202019425151</v>
      </c>
      <c r="AO2272">
        <v>1</v>
      </c>
      <c r="AP2272">
        <v>1</v>
      </c>
      <c r="AQ2272">
        <v>1</v>
      </c>
      <c r="AR2272">
        <v>0.56842228464219879</v>
      </c>
      <c r="AS2272">
        <v>0.42565497624497267</v>
      </c>
      <c r="AT2272">
        <v>0.90959799373568251</v>
      </c>
      <c r="AU2272">
        <v>0</v>
      </c>
    </row>
    <row r="2273" spans="32:47" x14ac:dyDescent="0.25">
      <c r="AF2273">
        <v>2263</v>
      </c>
      <c r="AG2273">
        <v>1</v>
      </c>
      <c r="AH2273">
        <v>1</v>
      </c>
      <c r="AI2273">
        <v>1</v>
      </c>
      <c r="AJ2273">
        <v>1</v>
      </c>
      <c r="AK2273">
        <v>1</v>
      </c>
      <c r="AL2273">
        <v>1</v>
      </c>
      <c r="AM2273">
        <v>0.93875394847254356</v>
      </c>
      <c r="AN2273">
        <v>1</v>
      </c>
      <c r="AO2273">
        <v>1</v>
      </c>
      <c r="AP2273">
        <v>1</v>
      </c>
      <c r="AQ2273">
        <v>1</v>
      </c>
      <c r="AR2273">
        <v>1</v>
      </c>
      <c r="AS2273">
        <v>0.93875394847254356</v>
      </c>
      <c r="AT2273">
        <v>0.99479828055520236</v>
      </c>
      <c r="AU2273">
        <v>0</v>
      </c>
    </row>
    <row r="2274" spans="32:47" x14ac:dyDescent="0.25">
      <c r="AF2274">
        <v>2264</v>
      </c>
      <c r="AG2274">
        <v>1</v>
      </c>
      <c r="AH2274">
        <v>1</v>
      </c>
      <c r="AI2274">
        <v>1</v>
      </c>
      <c r="AJ2274">
        <v>1</v>
      </c>
      <c r="AK2274">
        <v>1</v>
      </c>
      <c r="AL2274">
        <v>0.31643288481379084</v>
      </c>
      <c r="AM2274">
        <v>0.20491451141682657</v>
      </c>
      <c r="AN2274">
        <v>1</v>
      </c>
      <c r="AO2274">
        <v>1</v>
      </c>
      <c r="AP2274">
        <v>1</v>
      </c>
      <c r="AQ2274">
        <v>1</v>
      </c>
      <c r="AR2274">
        <v>1</v>
      </c>
      <c r="AS2274">
        <v>0.20491451141682657</v>
      </c>
      <c r="AT2274">
        <v>0.87628859287215166</v>
      </c>
      <c r="AU2274">
        <v>0</v>
      </c>
    </row>
    <row r="2275" spans="32:47" x14ac:dyDescent="0.25">
      <c r="AF2275">
        <v>2265</v>
      </c>
      <c r="AG2275">
        <v>1</v>
      </c>
      <c r="AH2275">
        <v>0.53774900673514436</v>
      </c>
      <c r="AI2275">
        <v>0.24835812582281389</v>
      </c>
      <c r="AJ2275">
        <v>1</v>
      </c>
      <c r="AK2275">
        <v>1</v>
      </c>
      <c r="AL2275">
        <v>1</v>
      </c>
      <c r="AM2275">
        <v>1</v>
      </c>
      <c r="AN2275">
        <v>0.9281315010575194</v>
      </c>
      <c r="AO2275">
        <v>0.34577262989308416</v>
      </c>
      <c r="AP2275">
        <v>1</v>
      </c>
      <c r="AQ2275">
        <v>0.82110939351841805</v>
      </c>
      <c r="AR2275">
        <v>1</v>
      </c>
      <c r="AS2275">
        <v>0.24835812582281389</v>
      </c>
      <c r="AT2275">
        <v>0.82612222280608061</v>
      </c>
      <c r="AU2275">
        <v>0</v>
      </c>
    </row>
    <row r="2276" spans="32:47" x14ac:dyDescent="0.25">
      <c r="AF2276">
        <v>2266</v>
      </c>
      <c r="AG2276">
        <v>1</v>
      </c>
      <c r="AH2276">
        <v>1</v>
      </c>
      <c r="AI2276">
        <v>1</v>
      </c>
      <c r="AJ2276">
        <v>1</v>
      </c>
      <c r="AK2276">
        <v>1</v>
      </c>
      <c r="AL2276">
        <v>1</v>
      </c>
      <c r="AM2276">
        <v>1</v>
      </c>
      <c r="AN2276">
        <v>0.76268162698491526</v>
      </c>
      <c r="AO2276">
        <v>0</v>
      </c>
      <c r="AP2276">
        <v>0.95335025678979302</v>
      </c>
      <c r="AQ2276">
        <v>1</v>
      </c>
      <c r="AR2276">
        <v>1</v>
      </c>
      <c r="AS2276">
        <v>0</v>
      </c>
      <c r="AT2276">
        <v>0.89369037916990668</v>
      </c>
      <c r="AU2276">
        <v>1</v>
      </c>
    </row>
    <row r="2277" spans="32:47" x14ac:dyDescent="0.25">
      <c r="AF2277">
        <v>2267</v>
      </c>
      <c r="AG2277">
        <v>0.70644887674279744</v>
      </c>
      <c r="AH2277">
        <v>0.62787430647897835</v>
      </c>
      <c r="AI2277">
        <v>0.12930712112879958</v>
      </c>
      <c r="AJ2277">
        <v>1</v>
      </c>
      <c r="AK2277">
        <v>1</v>
      </c>
      <c r="AL2277">
        <v>1</v>
      </c>
      <c r="AM2277">
        <v>1</v>
      </c>
      <c r="AN2277">
        <v>1</v>
      </c>
      <c r="AO2277">
        <v>1</v>
      </c>
      <c r="AP2277">
        <v>1</v>
      </c>
      <c r="AQ2277">
        <v>1</v>
      </c>
      <c r="AR2277">
        <v>1</v>
      </c>
      <c r="AS2277">
        <v>0.12930712112879958</v>
      </c>
      <c r="AT2277">
        <v>0.87257237401487919</v>
      </c>
      <c r="AU2277">
        <v>0</v>
      </c>
    </row>
    <row r="2278" spans="32:47" x14ac:dyDescent="0.25">
      <c r="AF2278">
        <v>2268</v>
      </c>
      <c r="AG2278">
        <v>1</v>
      </c>
      <c r="AH2278">
        <v>0.18903356362612353</v>
      </c>
      <c r="AI2278">
        <v>1</v>
      </c>
      <c r="AJ2278">
        <v>1</v>
      </c>
      <c r="AK2278">
        <v>0.79100705689380713</v>
      </c>
      <c r="AL2278">
        <v>1</v>
      </c>
      <c r="AM2278">
        <v>0.59703375574228568</v>
      </c>
      <c r="AN2278">
        <v>0.7730423066619081</v>
      </c>
      <c r="AO2278">
        <v>0.41954239002200971</v>
      </c>
      <c r="AP2278">
        <v>1</v>
      </c>
      <c r="AQ2278">
        <v>1</v>
      </c>
      <c r="AR2278">
        <v>1</v>
      </c>
      <c r="AS2278">
        <v>0.18903356362612353</v>
      </c>
      <c r="AT2278">
        <v>0.81882955665871171</v>
      </c>
      <c r="AU2278">
        <v>0</v>
      </c>
    </row>
    <row r="2279" spans="32:47" x14ac:dyDescent="0.25">
      <c r="AF2279">
        <v>2269</v>
      </c>
      <c r="AG2279">
        <v>0.62804928339309918</v>
      </c>
      <c r="AH2279">
        <v>0.21144016111299738</v>
      </c>
      <c r="AI2279">
        <v>1</v>
      </c>
      <c r="AJ2279">
        <v>1</v>
      </c>
      <c r="AK2279">
        <v>1</v>
      </c>
      <c r="AL2279">
        <v>1</v>
      </c>
      <c r="AM2279">
        <v>0.97278107474055775</v>
      </c>
      <c r="AN2279">
        <v>0.93582509577883621</v>
      </c>
      <c r="AO2279">
        <v>0.98776258009553808</v>
      </c>
      <c r="AP2279">
        <v>0.20810302262590644</v>
      </c>
      <c r="AQ2279">
        <v>1</v>
      </c>
      <c r="AR2279">
        <v>1</v>
      </c>
      <c r="AS2279">
        <v>0.20810302262590644</v>
      </c>
      <c r="AT2279">
        <v>0.83189236900471353</v>
      </c>
      <c r="AU2279">
        <v>0</v>
      </c>
    </row>
    <row r="2280" spans="32:47" x14ac:dyDescent="0.25">
      <c r="AF2280">
        <v>2270</v>
      </c>
      <c r="AG2280">
        <v>1</v>
      </c>
      <c r="AH2280">
        <v>0.67696606566953832</v>
      </c>
      <c r="AI2280">
        <v>0.69453804452543055</v>
      </c>
      <c r="AJ2280">
        <v>1</v>
      </c>
      <c r="AK2280">
        <v>1</v>
      </c>
      <c r="AL2280">
        <v>1</v>
      </c>
      <c r="AM2280">
        <v>1</v>
      </c>
      <c r="AN2280">
        <v>1</v>
      </c>
      <c r="AO2280">
        <v>1</v>
      </c>
      <c r="AP2280">
        <v>1</v>
      </c>
      <c r="AQ2280">
        <v>1</v>
      </c>
      <c r="AR2280">
        <v>0.20621869870580756</v>
      </c>
      <c r="AS2280">
        <v>0.20621869870580756</v>
      </c>
      <c r="AT2280">
        <v>0.88185892843538483</v>
      </c>
      <c r="AU2280">
        <v>0</v>
      </c>
    </row>
    <row r="2281" spans="32:47" x14ac:dyDescent="0.25">
      <c r="AF2281">
        <v>2271</v>
      </c>
      <c r="AG2281">
        <v>1</v>
      </c>
      <c r="AH2281">
        <v>1</v>
      </c>
      <c r="AI2281">
        <v>0.83730982113540386</v>
      </c>
      <c r="AJ2281">
        <v>0</v>
      </c>
      <c r="AK2281">
        <v>0.99805631724161836</v>
      </c>
      <c r="AL2281">
        <v>1</v>
      </c>
      <c r="AM2281">
        <v>0.83851650793498733</v>
      </c>
      <c r="AN2281">
        <v>1</v>
      </c>
      <c r="AO2281">
        <v>1</v>
      </c>
      <c r="AP2281">
        <v>0.85230700675944515</v>
      </c>
      <c r="AQ2281">
        <v>0.23576774978840451</v>
      </c>
      <c r="AR2281">
        <v>0.32147615898194942</v>
      </c>
      <c r="AS2281">
        <v>0</v>
      </c>
      <c r="AT2281">
        <v>0.75712513059536346</v>
      </c>
      <c r="AU2281">
        <v>1</v>
      </c>
    </row>
    <row r="2282" spans="32:47" x14ac:dyDescent="0.25">
      <c r="AF2282">
        <v>2272</v>
      </c>
      <c r="AG2282">
        <v>1</v>
      </c>
      <c r="AH2282">
        <v>1</v>
      </c>
      <c r="AI2282">
        <v>1</v>
      </c>
      <c r="AJ2282">
        <v>1</v>
      </c>
      <c r="AK2282">
        <v>1</v>
      </c>
      <c r="AL2282">
        <v>0.91087400765779114</v>
      </c>
      <c r="AM2282">
        <v>0.48666302646433318</v>
      </c>
      <c r="AN2282">
        <v>1</v>
      </c>
      <c r="AO2282">
        <v>1</v>
      </c>
      <c r="AP2282">
        <v>1</v>
      </c>
      <c r="AQ2282">
        <v>1</v>
      </c>
      <c r="AR2282">
        <v>1</v>
      </c>
      <c r="AS2282">
        <v>0.48666302646433318</v>
      </c>
      <c r="AT2282">
        <v>0.94907609328802212</v>
      </c>
      <c r="AU2282">
        <v>0</v>
      </c>
    </row>
    <row r="2283" spans="32:47" x14ac:dyDescent="0.25">
      <c r="AF2283">
        <v>2273</v>
      </c>
      <c r="AG2283">
        <v>0.68597317588982176</v>
      </c>
      <c r="AH2283">
        <v>0</v>
      </c>
      <c r="AI2283">
        <v>0.94737438816293673</v>
      </c>
      <c r="AJ2283">
        <v>1</v>
      </c>
      <c r="AK2283">
        <v>1</v>
      </c>
      <c r="AL2283">
        <v>1</v>
      </c>
      <c r="AM2283">
        <v>1</v>
      </c>
      <c r="AN2283">
        <v>1</v>
      </c>
      <c r="AO2283">
        <v>0.37175110126287714</v>
      </c>
      <c r="AP2283">
        <v>0.80728397815630981</v>
      </c>
      <c r="AQ2283">
        <v>0.84334185297799802</v>
      </c>
      <c r="AR2283">
        <v>0.39398551354069272</v>
      </c>
      <c r="AS2283">
        <v>0</v>
      </c>
      <c r="AT2283">
        <v>0.7597970338505996</v>
      </c>
      <c r="AU2283">
        <v>1</v>
      </c>
    </row>
    <row r="2284" spans="32:47" x14ac:dyDescent="0.25">
      <c r="AF2284">
        <v>2274</v>
      </c>
      <c r="AG2284">
        <v>1</v>
      </c>
      <c r="AH2284">
        <v>1</v>
      </c>
      <c r="AI2284">
        <v>1</v>
      </c>
      <c r="AJ2284">
        <v>1</v>
      </c>
      <c r="AK2284">
        <v>1</v>
      </c>
      <c r="AL2284">
        <v>1.1642178353213239E-2</v>
      </c>
      <c r="AM2284">
        <v>0.61454673217785083</v>
      </c>
      <c r="AN2284">
        <v>1</v>
      </c>
      <c r="AO2284">
        <v>1</v>
      </c>
      <c r="AP2284">
        <v>1</v>
      </c>
      <c r="AQ2284">
        <v>1</v>
      </c>
      <c r="AR2284">
        <v>1</v>
      </c>
      <c r="AS2284">
        <v>1.1642178353213239E-2</v>
      </c>
      <c r="AT2284">
        <v>0.88602798369345148</v>
      </c>
      <c r="AU2284">
        <v>0</v>
      </c>
    </row>
    <row r="2285" spans="32:47" x14ac:dyDescent="0.25">
      <c r="AF2285">
        <v>2275</v>
      </c>
      <c r="AG2285">
        <v>1</v>
      </c>
      <c r="AH2285">
        <v>0.59477458604279876</v>
      </c>
      <c r="AI2285">
        <v>0</v>
      </c>
      <c r="AJ2285">
        <v>6.8133805509569351E-2</v>
      </c>
      <c r="AK2285">
        <v>0</v>
      </c>
      <c r="AL2285">
        <v>0.89549943349411476</v>
      </c>
      <c r="AM2285">
        <v>0.6634228414137221</v>
      </c>
      <c r="AN2285">
        <v>0.66186905395232076</v>
      </c>
      <c r="AO2285">
        <v>1</v>
      </c>
      <c r="AP2285">
        <v>1</v>
      </c>
      <c r="AQ2285">
        <v>1</v>
      </c>
      <c r="AR2285">
        <v>0.29236450828583688</v>
      </c>
      <c r="AS2285">
        <v>0</v>
      </c>
      <c r="AT2285">
        <v>0.59646584682881409</v>
      </c>
      <c r="AU2285">
        <v>2</v>
      </c>
    </row>
    <row r="2286" spans="32:47" x14ac:dyDescent="0.25">
      <c r="AF2286">
        <v>2276</v>
      </c>
      <c r="AG2286">
        <v>0.79599151799559498</v>
      </c>
      <c r="AH2286">
        <v>0.70408882837000419</v>
      </c>
      <c r="AI2286">
        <v>0.77181142929827817</v>
      </c>
      <c r="AJ2286">
        <v>1</v>
      </c>
      <c r="AK2286">
        <v>0.8864878443663099</v>
      </c>
      <c r="AL2286">
        <v>0.57818826135068468</v>
      </c>
      <c r="AM2286">
        <v>1</v>
      </c>
      <c r="AN2286">
        <v>1</v>
      </c>
      <c r="AO2286">
        <v>1</v>
      </c>
      <c r="AP2286">
        <v>1</v>
      </c>
      <c r="AQ2286">
        <v>1</v>
      </c>
      <c r="AR2286">
        <v>1</v>
      </c>
      <c r="AS2286">
        <v>0.57818826135068468</v>
      </c>
      <c r="AT2286">
        <v>0.89628260157903106</v>
      </c>
      <c r="AU2286">
        <v>0</v>
      </c>
    </row>
    <row r="2287" spans="32:47" x14ac:dyDescent="0.25">
      <c r="AF2287">
        <v>2277</v>
      </c>
      <c r="AG2287">
        <v>1</v>
      </c>
      <c r="AH2287">
        <v>1</v>
      </c>
      <c r="AI2287">
        <v>1</v>
      </c>
      <c r="AJ2287">
        <v>0.9658669284717083</v>
      </c>
      <c r="AK2287">
        <v>1</v>
      </c>
      <c r="AL2287">
        <v>1</v>
      </c>
      <c r="AM2287">
        <v>0.77335384010169239</v>
      </c>
      <c r="AN2287">
        <v>1</v>
      </c>
      <c r="AO2287">
        <v>1</v>
      </c>
      <c r="AP2287">
        <v>0.80976846397360558</v>
      </c>
      <c r="AQ2287">
        <v>0.35518510564482614</v>
      </c>
      <c r="AR2287">
        <v>1</v>
      </c>
      <c r="AS2287">
        <v>0.35518510564482614</v>
      </c>
      <c r="AT2287">
        <v>0.90879000671186372</v>
      </c>
      <c r="AU2287">
        <v>0</v>
      </c>
    </row>
    <row r="2288" spans="32:47" x14ac:dyDescent="0.25">
      <c r="AF2288">
        <v>2278</v>
      </c>
      <c r="AG2288">
        <v>1</v>
      </c>
      <c r="AH2288">
        <v>1</v>
      </c>
      <c r="AI2288">
        <v>1</v>
      </c>
      <c r="AJ2288">
        <v>1</v>
      </c>
      <c r="AK2288">
        <v>0.50273454652544325</v>
      </c>
      <c r="AL2288">
        <v>1</v>
      </c>
      <c r="AM2288">
        <v>0.57819371475676651</v>
      </c>
      <c r="AN2288">
        <v>0</v>
      </c>
      <c r="AO2288">
        <v>0.53002964405726138</v>
      </c>
      <c r="AP2288">
        <v>1</v>
      </c>
      <c r="AQ2288">
        <v>1</v>
      </c>
      <c r="AR2288">
        <v>1</v>
      </c>
      <c r="AS2288">
        <v>0</v>
      </c>
      <c r="AT2288">
        <v>0.79838264499031875</v>
      </c>
      <c r="AU2288">
        <v>1</v>
      </c>
    </row>
    <row r="2289" spans="32:47" x14ac:dyDescent="0.25">
      <c r="AF2289">
        <v>2279</v>
      </c>
      <c r="AG2289">
        <v>1</v>
      </c>
      <c r="AH2289">
        <v>0.62181971779838408</v>
      </c>
      <c r="AI2289">
        <v>1</v>
      </c>
      <c r="AJ2289">
        <v>1</v>
      </c>
      <c r="AK2289">
        <v>1</v>
      </c>
      <c r="AL2289">
        <v>1</v>
      </c>
      <c r="AM2289">
        <v>1</v>
      </c>
      <c r="AN2289">
        <v>1</v>
      </c>
      <c r="AO2289">
        <v>1</v>
      </c>
      <c r="AP2289">
        <v>1</v>
      </c>
      <c r="AQ2289">
        <v>1</v>
      </c>
      <c r="AR2289">
        <v>0.19343654256625731</v>
      </c>
      <c r="AS2289">
        <v>0.19343654256625731</v>
      </c>
      <c r="AT2289">
        <v>0.90248626004906507</v>
      </c>
      <c r="AU2289">
        <v>0</v>
      </c>
    </row>
    <row r="2290" spans="32:47" x14ac:dyDescent="0.25">
      <c r="AF2290">
        <v>2280</v>
      </c>
      <c r="AG2290">
        <v>1</v>
      </c>
      <c r="AH2290">
        <v>1</v>
      </c>
      <c r="AI2290">
        <v>1</v>
      </c>
      <c r="AJ2290">
        <v>1</v>
      </c>
      <c r="AK2290">
        <v>1</v>
      </c>
      <c r="AL2290">
        <v>1</v>
      </c>
      <c r="AM2290">
        <v>1</v>
      </c>
      <c r="AN2290">
        <v>1</v>
      </c>
      <c r="AO2290">
        <v>1</v>
      </c>
      <c r="AP2290">
        <v>0.30269528022284747</v>
      </c>
      <c r="AQ2290">
        <v>0</v>
      </c>
      <c r="AR2290">
        <v>0.48127297223536225</v>
      </c>
      <c r="AS2290">
        <v>0</v>
      </c>
      <c r="AT2290">
        <v>0.81452881048275205</v>
      </c>
      <c r="AU2290">
        <v>1</v>
      </c>
    </row>
    <row r="2291" spans="32:47" x14ac:dyDescent="0.25">
      <c r="AF2291">
        <v>2281</v>
      </c>
      <c r="AG2291">
        <v>1</v>
      </c>
      <c r="AH2291">
        <v>1</v>
      </c>
      <c r="AI2291">
        <v>1</v>
      </c>
      <c r="AJ2291">
        <v>0.13466723291494417</v>
      </c>
      <c r="AK2291">
        <v>0.52579836872422259</v>
      </c>
      <c r="AL2291">
        <v>1</v>
      </c>
      <c r="AM2291">
        <v>1</v>
      </c>
      <c r="AN2291">
        <v>1</v>
      </c>
      <c r="AO2291">
        <v>1</v>
      </c>
      <c r="AP2291">
        <v>0.26732451736437901</v>
      </c>
      <c r="AQ2291">
        <v>0.32779469363401098</v>
      </c>
      <c r="AR2291">
        <v>0.47532257371377423</v>
      </c>
      <c r="AS2291">
        <v>0.13466723291494417</v>
      </c>
      <c r="AT2291">
        <v>0.7265634713708008</v>
      </c>
      <c r="AU2291">
        <v>0</v>
      </c>
    </row>
    <row r="2292" spans="32:47" x14ac:dyDescent="0.25">
      <c r="AF2292">
        <v>2282</v>
      </c>
      <c r="AG2292">
        <v>0.90857035522194274</v>
      </c>
      <c r="AH2292">
        <v>0</v>
      </c>
      <c r="AI2292">
        <v>0.45597323955758662</v>
      </c>
      <c r="AJ2292">
        <v>0.55902368084837994</v>
      </c>
      <c r="AK2292">
        <v>0</v>
      </c>
      <c r="AL2292">
        <v>0.52563085798610698</v>
      </c>
      <c r="AM2292">
        <v>1</v>
      </c>
      <c r="AN2292">
        <v>8.730796441358829E-2</v>
      </c>
      <c r="AO2292">
        <v>0</v>
      </c>
      <c r="AP2292">
        <v>0.90835206947855529</v>
      </c>
      <c r="AQ2292">
        <v>1</v>
      </c>
      <c r="AR2292">
        <v>1</v>
      </c>
      <c r="AS2292">
        <v>0</v>
      </c>
      <c r="AT2292">
        <v>0.54166013329823692</v>
      </c>
      <c r="AU2292">
        <v>3</v>
      </c>
    </row>
    <row r="2293" spans="32:47" x14ac:dyDescent="0.25">
      <c r="AF2293">
        <v>2283</v>
      </c>
      <c r="AG2293">
        <v>0.76267703241155105</v>
      </c>
      <c r="AH2293">
        <v>0.24746358359412365</v>
      </c>
      <c r="AI2293">
        <v>0.76288960323572319</v>
      </c>
      <c r="AJ2293">
        <v>0.79031419210296006</v>
      </c>
      <c r="AK2293">
        <v>1</v>
      </c>
      <c r="AL2293">
        <v>1</v>
      </c>
      <c r="AM2293">
        <v>1</v>
      </c>
      <c r="AN2293">
        <v>0.36308644703498311</v>
      </c>
      <c r="AO2293">
        <v>0.8653097096032677</v>
      </c>
      <c r="AP2293">
        <v>1</v>
      </c>
      <c r="AQ2293">
        <v>1</v>
      </c>
      <c r="AR2293">
        <v>1</v>
      </c>
      <c r="AS2293">
        <v>0.24746358359412365</v>
      </c>
      <c r="AT2293">
        <v>0.81957792590403367</v>
      </c>
      <c r="AU2293">
        <v>0</v>
      </c>
    </row>
    <row r="2294" spans="32:47" x14ac:dyDescent="0.25">
      <c r="AF2294">
        <v>2284</v>
      </c>
      <c r="AG2294">
        <v>1</v>
      </c>
      <c r="AH2294">
        <v>1</v>
      </c>
      <c r="AI2294">
        <v>1</v>
      </c>
      <c r="AJ2294">
        <v>1</v>
      </c>
      <c r="AK2294">
        <v>1</v>
      </c>
      <c r="AL2294">
        <v>0.47471916281065207</v>
      </c>
      <c r="AM2294">
        <v>0.53482839301713903</v>
      </c>
      <c r="AN2294">
        <v>0.69891996096867515</v>
      </c>
      <c r="AO2294">
        <v>0.70138403298430296</v>
      </c>
      <c r="AP2294">
        <v>0.50278799128042717</v>
      </c>
      <c r="AQ2294">
        <v>1</v>
      </c>
      <c r="AR2294">
        <v>1</v>
      </c>
      <c r="AS2294">
        <v>0.47471916281065207</v>
      </c>
      <c r="AT2294">
        <v>0.82497458240301957</v>
      </c>
      <c r="AU2294">
        <v>0</v>
      </c>
    </row>
    <row r="2295" spans="32:47" x14ac:dyDescent="0.25">
      <c r="AF2295">
        <v>2285</v>
      </c>
      <c r="AG2295">
        <v>1</v>
      </c>
      <c r="AH2295">
        <v>1</v>
      </c>
      <c r="AI2295">
        <v>1</v>
      </c>
      <c r="AJ2295">
        <v>1</v>
      </c>
      <c r="AK2295">
        <v>1</v>
      </c>
      <c r="AL2295">
        <v>1</v>
      </c>
      <c r="AM2295">
        <v>1</v>
      </c>
      <c r="AN2295">
        <v>0.70670710031375961</v>
      </c>
      <c r="AO2295">
        <v>0.59797936897690918</v>
      </c>
      <c r="AP2295">
        <v>1</v>
      </c>
      <c r="AQ2295">
        <v>1</v>
      </c>
      <c r="AR2295">
        <v>1</v>
      </c>
      <c r="AS2295">
        <v>0.59797936897690918</v>
      </c>
      <c r="AT2295">
        <v>0.94204740049050362</v>
      </c>
      <c r="AU2295">
        <v>0</v>
      </c>
    </row>
    <row r="2296" spans="32:47" x14ac:dyDescent="0.25">
      <c r="AF2296">
        <v>2286</v>
      </c>
      <c r="AG2296">
        <v>1</v>
      </c>
      <c r="AH2296">
        <v>0.97281062819742403</v>
      </c>
      <c r="AI2296">
        <v>1</v>
      </c>
      <c r="AJ2296">
        <v>1</v>
      </c>
      <c r="AK2296">
        <v>1</v>
      </c>
      <c r="AL2296">
        <v>1</v>
      </c>
      <c r="AM2296">
        <v>1</v>
      </c>
      <c r="AN2296">
        <v>1</v>
      </c>
      <c r="AO2296">
        <v>1</v>
      </c>
      <c r="AP2296">
        <v>1</v>
      </c>
      <c r="AQ2296">
        <v>1</v>
      </c>
      <c r="AR2296">
        <v>1</v>
      </c>
      <c r="AS2296">
        <v>0.97281062819742403</v>
      </c>
      <c r="AT2296">
        <v>0.99791423997130924</v>
      </c>
      <c r="AU2296">
        <v>0</v>
      </c>
    </row>
    <row r="2297" spans="32:47" x14ac:dyDescent="0.25">
      <c r="AF2297">
        <v>2287</v>
      </c>
      <c r="AG2297">
        <v>1</v>
      </c>
      <c r="AH2297">
        <v>1</v>
      </c>
      <c r="AI2297">
        <v>0.68722241383934046</v>
      </c>
      <c r="AJ2297">
        <v>0.97679672737309986</v>
      </c>
      <c r="AK2297">
        <v>1</v>
      </c>
      <c r="AL2297">
        <v>1</v>
      </c>
      <c r="AM2297">
        <v>1</v>
      </c>
      <c r="AN2297">
        <v>1</v>
      </c>
      <c r="AO2297">
        <v>1</v>
      </c>
      <c r="AP2297">
        <v>1</v>
      </c>
      <c r="AQ2297">
        <v>1</v>
      </c>
      <c r="AR2297">
        <v>1</v>
      </c>
      <c r="AS2297">
        <v>0.68722241383934046</v>
      </c>
      <c r="AT2297">
        <v>0.97152821000058232</v>
      </c>
      <c r="AU2297">
        <v>0</v>
      </c>
    </row>
    <row r="2298" spans="32:47" x14ac:dyDescent="0.25">
      <c r="AF2298">
        <v>2288</v>
      </c>
      <c r="AG2298">
        <v>0.19328714654130313</v>
      </c>
      <c r="AH2298">
        <v>1</v>
      </c>
      <c r="AI2298">
        <v>1</v>
      </c>
      <c r="AJ2298">
        <v>1</v>
      </c>
      <c r="AK2298">
        <v>1</v>
      </c>
      <c r="AL2298">
        <v>1</v>
      </c>
      <c r="AM2298">
        <v>1</v>
      </c>
      <c r="AN2298">
        <v>1</v>
      </c>
      <c r="AO2298">
        <v>0.81512047021557621</v>
      </c>
      <c r="AP2298">
        <v>0.44642352904925392</v>
      </c>
      <c r="AQ2298">
        <v>1</v>
      </c>
      <c r="AR2298">
        <v>0.87707968931992519</v>
      </c>
      <c r="AS2298">
        <v>0.19328714654130313</v>
      </c>
      <c r="AT2298">
        <v>0.85883319292792393</v>
      </c>
      <c r="AU2298">
        <v>0</v>
      </c>
    </row>
    <row r="2299" spans="32:47" x14ac:dyDescent="0.25">
      <c r="AF2299">
        <v>2289</v>
      </c>
      <c r="AG2299">
        <v>1</v>
      </c>
      <c r="AH2299">
        <v>1</v>
      </c>
      <c r="AI2299">
        <v>0.94398340039873385</v>
      </c>
      <c r="AJ2299">
        <v>1</v>
      </c>
      <c r="AK2299">
        <v>1</v>
      </c>
      <c r="AL2299">
        <v>0.67580485635480725</v>
      </c>
      <c r="AM2299">
        <v>0.50493797492010584</v>
      </c>
      <c r="AN2299">
        <v>1</v>
      </c>
      <c r="AO2299">
        <v>1</v>
      </c>
      <c r="AP2299">
        <v>1</v>
      </c>
      <c r="AQ2299">
        <v>0.9125507909149746</v>
      </c>
      <c r="AR2299">
        <v>0</v>
      </c>
      <c r="AS2299">
        <v>0</v>
      </c>
      <c r="AT2299">
        <v>0.83443077274788358</v>
      </c>
      <c r="AU2299">
        <v>1</v>
      </c>
    </row>
    <row r="2300" spans="32:47" x14ac:dyDescent="0.25">
      <c r="AF2300">
        <v>2290</v>
      </c>
      <c r="AG2300">
        <v>0</v>
      </c>
      <c r="AH2300">
        <v>0.8844243882350773</v>
      </c>
      <c r="AI2300">
        <v>0.9361355417159728</v>
      </c>
      <c r="AJ2300">
        <v>1</v>
      </c>
      <c r="AK2300">
        <v>0.25300693846821237</v>
      </c>
      <c r="AL2300">
        <v>1</v>
      </c>
      <c r="AM2300">
        <v>1</v>
      </c>
      <c r="AN2300">
        <v>1</v>
      </c>
      <c r="AO2300">
        <v>1</v>
      </c>
      <c r="AP2300">
        <v>1</v>
      </c>
      <c r="AQ2300">
        <v>1</v>
      </c>
      <c r="AR2300">
        <v>1</v>
      </c>
      <c r="AS2300">
        <v>0</v>
      </c>
      <c r="AT2300">
        <v>0.8373350678254573</v>
      </c>
      <c r="AU2300">
        <v>1</v>
      </c>
    </row>
    <row r="2301" spans="32:47" x14ac:dyDescent="0.25">
      <c r="AF2301">
        <v>2291</v>
      </c>
      <c r="AG2301">
        <v>0.43586487648703509</v>
      </c>
      <c r="AH2301">
        <v>0.56954740212001653</v>
      </c>
      <c r="AI2301">
        <v>1</v>
      </c>
      <c r="AJ2301">
        <v>0.43467378316345273</v>
      </c>
      <c r="AK2301">
        <v>0.43280499580132237</v>
      </c>
      <c r="AL2301">
        <v>1</v>
      </c>
      <c r="AM2301">
        <v>1</v>
      </c>
      <c r="AN2301">
        <v>0.72658567417848618</v>
      </c>
      <c r="AO2301">
        <v>1</v>
      </c>
      <c r="AP2301">
        <v>0.21286941858336156</v>
      </c>
      <c r="AQ2301">
        <v>0.13300624921903365</v>
      </c>
      <c r="AR2301">
        <v>1</v>
      </c>
      <c r="AS2301">
        <v>0.13300624921903365</v>
      </c>
      <c r="AT2301">
        <v>0.66309480040381208</v>
      </c>
      <c r="AU2301">
        <v>0</v>
      </c>
    </row>
    <row r="2302" spans="32:47" x14ac:dyDescent="0.25">
      <c r="AF2302">
        <v>2292</v>
      </c>
      <c r="AG2302">
        <v>1</v>
      </c>
      <c r="AH2302">
        <v>1</v>
      </c>
      <c r="AI2302">
        <v>1</v>
      </c>
      <c r="AJ2302">
        <v>1</v>
      </c>
      <c r="AK2302">
        <v>1</v>
      </c>
      <c r="AL2302">
        <v>0.60740912829957472</v>
      </c>
      <c r="AM2302">
        <v>0.32795937851962309</v>
      </c>
      <c r="AN2302">
        <v>0.99053495297219696</v>
      </c>
      <c r="AO2302">
        <v>0.54221112000498883</v>
      </c>
      <c r="AP2302">
        <v>1</v>
      </c>
      <c r="AQ2302">
        <v>0.28416188244955265</v>
      </c>
      <c r="AR2302">
        <v>8.580164813916312E-2</v>
      </c>
      <c r="AS2302">
        <v>8.580164813916312E-2</v>
      </c>
      <c r="AT2302">
        <v>0.73574421723612049</v>
      </c>
      <c r="AU2302">
        <v>0</v>
      </c>
    </row>
    <row r="2303" spans="32:47" x14ac:dyDescent="0.25">
      <c r="AF2303">
        <v>2293</v>
      </c>
      <c r="AG2303">
        <v>1</v>
      </c>
      <c r="AH2303">
        <v>1</v>
      </c>
      <c r="AI2303">
        <v>1</v>
      </c>
      <c r="AJ2303">
        <v>1</v>
      </c>
      <c r="AK2303">
        <v>1</v>
      </c>
      <c r="AL2303">
        <v>1</v>
      </c>
      <c r="AM2303">
        <v>0.96877073369180455</v>
      </c>
      <c r="AN2303">
        <v>0</v>
      </c>
      <c r="AO2303">
        <v>0</v>
      </c>
      <c r="AP2303">
        <v>0.75419432807863018</v>
      </c>
      <c r="AQ2303">
        <v>1</v>
      </c>
      <c r="AR2303">
        <v>0.22880799300624094</v>
      </c>
      <c r="AS2303">
        <v>0</v>
      </c>
      <c r="AT2303">
        <v>0.74384921835089579</v>
      </c>
      <c r="AU2303">
        <v>2</v>
      </c>
    </row>
    <row r="2304" spans="32:47" x14ac:dyDescent="0.25">
      <c r="AF2304">
        <v>2294</v>
      </c>
      <c r="AG2304">
        <v>1</v>
      </c>
      <c r="AH2304">
        <v>0.87148240592484527</v>
      </c>
      <c r="AI2304">
        <v>0</v>
      </c>
      <c r="AJ2304">
        <v>0.1922564483747313</v>
      </c>
      <c r="AK2304">
        <v>0.38190619182451851</v>
      </c>
      <c r="AL2304">
        <v>1</v>
      </c>
      <c r="AM2304">
        <v>1</v>
      </c>
      <c r="AN2304">
        <v>1</v>
      </c>
      <c r="AO2304">
        <v>1</v>
      </c>
      <c r="AP2304">
        <v>1</v>
      </c>
      <c r="AQ2304">
        <v>0.63150123715822704</v>
      </c>
      <c r="AR2304">
        <v>0</v>
      </c>
      <c r="AS2304">
        <v>0</v>
      </c>
      <c r="AT2304">
        <v>0.67110501336560135</v>
      </c>
      <c r="AU2304">
        <v>2</v>
      </c>
    </row>
    <row r="2305" spans="32:47" x14ac:dyDescent="0.25">
      <c r="AF2305">
        <v>2295</v>
      </c>
      <c r="AG2305">
        <v>1</v>
      </c>
      <c r="AH2305">
        <v>1</v>
      </c>
      <c r="AI2305">
        <v>1</v>
      </c>
      <c r="AJ2305">
        <v>0.81419742432359876</v>
      </c>
      <c r="AK2305">
        <v>1</v>
      </c>
      <c r="AL2305">
        <v>0.30675759784086648</v>
      </c>
      <c r="AM2305">
        <v>0.93526323273474721</v>
      </c>
      <c r="AN2305">
        <v>0</v>
      </c>
      <c r="AO2305">
        <v>0.93124088467714805</v>
      </c>
      <c r="AP2305">
        <v>1</v>
      </c>
      <c r="AQ2305">
        <v>1</v>
      </c>
      <c r="AR2305">
        <v>1</v>
      </c>
      <c r="AS2305">
        <v>0</v>
      </c>
      <c r="AT2305">
        <v>0.83166859567130291</v>
      </c>
      <c r="AU2305">
        <v>1</v>
      </c>
    </row>
    <row r="2306" spans="32:47" x14ac:dyDescent="0.25">
      <c r="AF2306">
        <v>2296</v>
      </c>
      <c r="AG2306">
        <v>0.55560018412272194</v>
      </c>
      <c r="AH2306">
        <v>0.5415060094305123</v>
      </c>
      <c r="AI2306">
        <v>1</v>
      </c>
      <c r="AJ2306">
        <v>1</v>
      </c>
      <c r="AK2306">
        <v>1</v>
      </c>
      <c r="AL2306">
        <v>1</v>
      </c>
      <c r="AM2306">
        <v>1</v>
      </c>
      <c r="AN2306">
        <v>1</v>
      </c>
      <c r="AO2306">
        <v>1</v>
      </c>
      <c r="AP2306">
        <v>1</v>
      </c>
      <c r="AQ2306">
        <v>1</v>
      </c>
      <c r="AR2306">
        <v>0.80159930836629012</v>
      </c>
      <c r="AS2306">
        <v>0.5415060094305123</v>
      </c>
      <c r="AT2306">
        <v>0.91023384255127049</v>
      </c>
      <c r="AU2306">
        <v>0</v>
      </c>
    </row>
    <row r="2307" spans="32:47" x14ac:dyDescent="0.25">
      <c r="AF2307">
        <v>2297</v>
      </c>
      <c r="AG2307">
        <v>0.99758887991371126</v>
      </c>
      <c r="AH2307">
        <v>1</v>
      </c>
      <c r="AI2307">
        <v>1</v>
      </c>
      <c r="AJ2307">
        <v>1</v>
      </c>
      <c r="AK2307">
        <v>1</v>
      </c>
      <c r="AL2307">
        <v>1</v>
      </c>
      <c r="AM2307">
        <v>1</v>
      </c>
      <c r="AN2307">
        <v>1</v>
      </c>
      <c r="AO2307">
        <v>1</v>
      </c>
      <c r="AP2307">
        <v>1</v>
      </c>
      <c r="AQ2307">
        <v>0.52687265223188051</v>
      </c>
      <c r="AR2307">
        <v>5.7272113312548403E-2</v>
      </c>
      <c r="AS2307">
        <v>5.7272113312548403E-2</v>
      </c>
      <c r="AT2307">
        <v>0.88084074070402862</v>
      </c>
      <c r="AU2307">
        <v>0</v>
      </c>
    </row>
    <row r="2308" spans="32:47" x14ac:dyDescent="0.25">
      <c r="AF2308">
        <v>2298</v>
      </c>
      <c r="AG2308">
        <v>1</v>
      </c>
      <c r="AH2308">
        <v>9.7451477065208431E-2</v>
      </c>
      <c r="AI2308">
        <v>0.59305330757671337</v>
      </c>
      <c r="AJ2308">
        <v>1</v>
      </c>
      <c r="AK2308">
        <v>1</v>
      </c>
      <c r="AL2308">
        <v>0.42247459578623725</v>
      </c>
      <c r="AM2308">
        <v>1</v>
      </c>
      <c r="AN2308">
        <v>1</v>
      </c>
      <c r="AO2308">
        <v>1</v>
      </c>
      <c r="AP2308">
        <v>1</v>
      </c>
      <c r="AQ2308">
        <v>0.72515753682722184</v>
      </c>
      <c r="AR2308">
        <v>1</v>
      </c>
      <c r="AS2308">
        <v>9.7451477065208431E-2</v>
      </c>
      <c r="AT2308">
        <v>0.8261431722496102</v>
      </c>
      <c r="AU2308">
        <v>0</v>
      </c>
    </row>
    <row r="2309" spans="32:47" x14ac:dyDescent="0.25">
      <c r="AF2309">
        <v>2299</v>
      </c>
      <c r="AG2309">
        <v>0.8042975276705786</v>
      </c>
      <c r="AH2309">
        <v>1</v>
      </c>
      <c r="AI2309">
        <v>0.69968815971210019</v>
      </c>
      <c r="AJ2309">
        <v>1</v>
      </c>
      <c r="AK2309">
        <v>0.99849261948416357</v>
      </c>
      <c r="AL2309">
        <v>1</v>
      </c>
      <c r="AM2309">
        <v>1</v>
      </c>
      <c r="AN2309">
        <v>0.82863325100568608</v>
      </c>
      <c r="AO2309">
        <v>1</v>
      </c>
      <c r="AP2309">
        <v>1</v>
      </c>
      <c r="AQ2309">
        <v>3.0062223854474723E-2</v>
      </c>
      <c r="AR2309">
        <v>0.57133953956860839</v>
      </c>
      <c r="AS2309">
        <v>3.0062223854474723E-2</v>
      </c>
      <c r="AT2309">
        <v>0.82706260475701232</v>
      </c>
      <c r="AU2309">
        <v>0</v>
      </c>
    </row>
    <row r="2310" spans="32:47" x14ac:dyDescent="0.25">
      <c r="AF2310">
        <v>2300</v>
      </c>
      <c r="AG2310">
        <v>1</v>
      </c>
      <c r="AH2310">
        <v>1</v>
      </c>
      <c r="AI2310">
        <v>1</v>
      </c>
      <c r="AJ2310">
        <v>1</v>
      </c>
      <c r="AK2310">
        <v>1</v>
      </c>
      <c r="AL2310">
        <v>1</v>
      </c>
      <c r="AM2310">
        <v>1</v>
      </c>
      <c r="AN2310">
        <v>0.76486819615703072</v>
      </c>
      <c r="AO2310">
        <v>0.27945909871341429</v>
      </c>
      <c r="AP2310">
        <v>1</v>
      </c>
      <c r="AQ2310">
        <v>1</v>
      </c>
      <c r="AR2310">
        <v>1</v>
      </c>
      <c r="AS2310">
        <v>0.27945909871341429</v>
      </c>
      <c r="AT2310">
        <v>0.92080736175964484</v>
      </c>
      <c r="AU2310">
        <v>0</v>
      </c>
    </row>
    <row r="2311" spans="32:47" x14ac:dyDescent="0.25">
      <c r="AF2311">
        <v>2301</v>
      </c>
      <c r="AG2311">
        <v>0.67435006894154337</v>
      </c>
      <c r="AH2311">
        <v>0</v>
      </c>
      <c r="AI2311">
        <v>0.85374235621472305</v>
      </c>
      <c r="AJ2311">
        <v>1</v>
      </c>
      <c r="AK2311">
        <v>1</v>
      </c>
      <c r="AL2311">
        <v>1</v>
      </c>
      <c r="AM2311">
        <v>1</v>
      </c>
      <c r="AN2311">
        <v>1</v>
      </c>
      <c r="AO2311">
        <v>0.84270114392250739</v>
      </c>
      <c r="AP2311">
        <v>0.51337649347800418</v>
      </c>
      <c r="AQ2311">
        <v>0.95399468403459953</v>
      </c>
      <c r="AR2311">
        <v>0</v>
      </c>
      <c r="AS2311">
        <v>0</v>
      </c>
      <c r="AT2311">
        <v>0.74023674333253586</v>
      </c>
      <c r="AU2311">
        <v>2</v>
      </c>
    </row>
    <row r="2312" spans="32:47" x14ac:dyDescent="0.25">
      <c r="AF2312">
        <v>2302</v>
      </c>
      <c r="AG2312">
        <v>0.79219793348860434</v>
      </c>
      <c r="AH2312">
        <v>0.38361018091901705</v>
      </c>
      <c r="AI2312">
        <v>0.6904970287653287</v>
      </c>
      <c r="AJ2312">
        <v>1</v>
      </c>
      <c r="AK2312">
        <v>1</v>
      </c>
      <c r="AL2312">
        <v>1</v>
      </c>
      <c r="AM2312">
        <v>1</v>
      </c>
      <c r="AN2312">
        <v>1</v>
      </c>
      <c r="AO2312">
        <v>1</v>
      </c>
      <c r="AP2312">
        <v>0.94089525263177254</v>
      </c>
      <c r="AQ2312">
        <v>0</v>
      </c>
      <c r="AR2312">
        <v>0.35885859422611949</v>
      </c>
      <c r="AS2312">
        <v>0</v>
      </c>
      <c r="AT2312">
        <v>0.76711506341972346</v>
      </c>
      <c r="AU2312">
        <v>1</v>
      </c>
    </row>
    <row r="2313" spans="32:47" x14ac:dyDescent="0.25">
      <c r="AF2313">
        <v>2303</v>
      </c>
      <c r="AG2313">
        <v>1</v>
      </c>
      <c r="AH2313">
        <v>4.3054492259865844E-2</v>
      </c>
      <c r="AI2313">
        <v>0.93393347341630184</v>
      </c>
      <c r="AJ2313">
        <v>1</v>
      </c>
      <c r="AK2313">
        <v>1.2324080617784807E-2</v>
      </c>
      <c r="AL2313">
        <v>0</v>
      </c>
      <c r="AM2313">
        <v>0.67587476822870574</v>
      </c>
      <c r="AN2313">
        <v>1</v>
      </c>
      <c r="AO2313">
        <v>1</v>
      </c>
      <c r="AP2313">
        <v>1</v>
      </c>
      <c r="AQ2313">
        <v>1</v>
      </c>
      <c r="AR2313">
        <v>1</v>
      </c>
      <c r="AS2313">
        <v>0</v>
      </c>
      <c r="AT2313">
        <v>0.72737432266691182</v>
      </c>
      <c r="AU2313">
        <v>1</v>
      </c>
    </row>
    <row r="2314" spans="32:47" x14ac:dyDescent="0.25">
      <c r="AF2314">
        <v>2304</v>
      </c>
      <c r="AG2314">
        <v>1</v>
      </c>
      <c r="AH2314">
        <v>1</v>
      </c>
      <c r="AI2314">
        <v>1</v>
      </c>
      <c r="AJ2314">
        <v>0.73028890253359957</v>
      </c>
      <c r="AK2314">
        <v>0.80108851222757949</v>
      </c>
      <c r="AL2314">
        <v>1</v>
      </c>
      <c r="AM2314">
        <v>1</v>
      </c>
      <c r="AN2314">
        <v>3.0004639412988081E-2</v>
      </c>
      <c r="AO2314">
        <v>0.67814115718016788</v>
      </c>
      <c r="AP2314">
        <v>1</v>
      </c>
      <c r="AQ2314">
        <v>1</v>
      </c>
      <c r="AR2314">
        <v>0.74195700361733252</v>
      </c>
      <c r="AS2314">
        <v>3.0004639412988081E-2</v>
      </c>
      <c r="AT2314">
        <v>0.83018481261481625</v>
      </c>
      <c r="AU2314">
        <v>0</v>
      </c>
    </row>
    <row r="2315" spans="32:47" x14ac:dyDescent="0.25">
      <c r="AF2315">
        <v>2305</v>
      </c>
      <c r="AG2315">
        <v>1</v>
      </c>
      <c r="AH2315">
        <v>1</v>
      </c>
      <c r="AI2315">
        <v>1</v>
      </c>
      <c r="AJ2315">
        <v>1</v>
      </c>
      <c r="AK2315">
        <v>0.87197141123714017</v>
      </c>
      <c r="AL2315">
        <v>0</v>
      </c>
      <c r="AM2315">
        <v>0</v>
      </c>
      <c r="AN2315">
        <v>0.98340369392591975</v>
      </c>
      <c r="AO2315">
        <v>1</v>
      </c>
      <c r="AP2315">
        <v>1</v>
      </c>
      <c r="AQ2315">
        <v>1</v>
      </c>
      <c r="AR2315">
        <v>1</v>
      </c>
      <c r="AS2315">
        <v>0</v>
      </c>
      <c r="AT2315">
        <v>0.82059350208234205</v>
      </c>
      <c r="AU2315">
        <v>2</v>
      </c>
    </row>
    <row r="2316" spans="32:47" x14ac:dyDescent="0.25">
      <c r="AF2316">
        <v>2306</v>
      </c>
      <c r="AG2316">
        <v>0.85890458502164557</v>
      </c>
      <c r="AH2316">
        <v>1</v>
      </c>
      <c r="AI2316">
        <v>1</v>
      </c>
      <c r="AJ2316">
        <v>1</v>
      </c>
      <c r="AK2316">
        <v>6.7937604343188143E-2</v>
      </c>
      <c r="AL2316">
        <v>0.76389152400903793</v>
      </c>
      <c r="AM2316">
        <v>1</v>
      </c>
      <c r="AN2316">
        <v>1</v>
      </c>
      <c r="AO2316">
        <v>1</v>
      </c>
      <c r="AP2316">
        <v>1</v>
      </c>
      <c r="AQ2316">
        <v>0.56023841735271462</v>
      </c>
      <c r="AR2316">
        <v>0.68067379735012146</v>
      </c>
      <c r="AS2316">
        <v>6.7937604343188143E-2</v>
      </c>
      <c r="AT2316">
        <v>0.82618327076442788</v>
      </c>
      <c r="AU2316">
        <v>0</v>
      </c>
    </row>
    <row r="2317" spans="32:47" x14ac:dyDescent="0.25">
      <c r="AF2317">
        <v>2307</v>
      </c>
      <c r="AG2317">
        <v>1</v>
      </c>
      <c r="AH2317">
        <v>0.71991357363107711</v>
      </c>
      <c r="AI2317">
        <v>1</v>
      </c>
      <c r="AJ2317">
        <v>1</v>
      </c>
      <c r="AK2317">
        <v>1</v>
      </c>
      <c r="AL2317">
        <v>1</v>
      </c>
      <c r="AM2317">
        <v>1</v>
      </c>
      <c r="AN2317">
        <v>1</v>
      </c>
      <c r="AO2317">
        <v>1</v>
      </c>
      <c r="AP2317">
        <v>1</v>
      </c>
      <c r="AQ2317">
        <v>1</v>
      </c>
      <c r="AR2317">
        <v>1</v>
      </c>
      <c r="AS2317">
        <v>0.71991357363107711</v>
      </c>
      <c r="AT2317">
        <v>0.97851391797717857</v>
      </c>
      <c r="AU2317">
        <v>0</v>
      </c>
    </row>
    <row r="2318" spans="32:47" x14ac:dyDescent="0.25">
      <c r="AF2318">
        <v>2308</v>
      </c>
      <c r="AG2318">
        <v>0.58594962389836458</v>
      </c>
      <c r="AH2318">
        <v>1</v>
      </c>
      <c r="AI2318">
        <v>1</v>
      </c>
      <c r="AJ2318">
        <v>1</v>
      </c>
      <c r="AK2318">
        <v>1</v>
      </c>
      <c r="AL2318">
        <v>1</v>
      </c>
      <c r="AM2318">
        <v>1</v>
      </c>
      <c r="AN2318">
        <v>1</v>
      </c>
      <c r="AO2318">
        <v>1</v>
      </c>
      <c r="AP2318">
        <v>1</v>
      </c>
      <c r="AQ2318">
        <v>1</v>
      </c>
      <c r="AR2318">
        <v>1</v>
      </c>
      <c r="AS2318">
        <v>0.58594962389836458</v>
      </c>
      <c r="AT2318">
        <v>0.96483407764616247</v>
      </c>
      <c r="AU2318">
        <v>0</v>
      </c>
    </row>
    <row r="2319" spans="32:47" x14ac:dyDescent="0.25">
      <c r="AF2319">
        <v>2309</v>
      </c>
      <c r="AG2319">
        <v>1</v>
      </c>
      <c r="AH2319">
        <v>1</v>
      </c>
      <c r="AI2319">
        <v>0.59072354994972442</v>
      </c>
      <c r="AJ2319">
        <v>1</v>
      </c>
      <c r="AK2319">
        <v>0.21252405402840174</v>
      </c>
      <c r="AL2319">
        <v>0.97984437750686382</v>
      </c>
      <c r="AM2319">
        <v>1</v>
      </c>
      <c r="AN2319">
        <v>1</v>
      </c>
      <c r="AO2319">
        <v>1</v>
      </c>
      <c r="AP2319">
        <v>1</v>
      </c>
      <c r="AQ2319">
        <v>1</v>
      </c>
      <c r="AR2319">
        <v>1</v>
      </c>
      <c r="AS2319">
        <v>0.21252405402840174</v>
      </c>
      <c r="AT2319">
        <v>0.89670138917404885</v>
      </c>
      <c r="AU2319">
        <v>0</v>
      </c>
    </row>
    <row r="2320" spans="32:47" x14ac:dyDescent="0.25">
      <c r="AF2320">
        <v>2310</v>
      </c>
      <c r="AG2320">
        <v>0.65419239395498974</v>
      </c>
      <c r="AH2320">
        <v>1</v>
      </c>
      <c r="AI2320">
        <v>0.7752595426399268</v>
      </c>
      <c r="AJ2320">
        <v>0.42264299373709946</v>
      </c>
      <c r="AK2320">
        <v>1</v>
      </c>
      <c r="AL2320">
        <v>0.64453197662490613</v>
      </c>
      <c r="AM2320">
        <v>0.68901160737239542</v>
      </c>
      <c r="AN2320">
        <v>0.99577968151026008</v>
      </c>
      <c r="AO2320">
        <v>7.6570042656627868E-2</v>
      </c>
      <c r="AP2320">
        <v>1</v>
      </c>
      <c r="AQ2320">
        <v>1</v>
      </c>
      <c r="AR2320">
        <v>1</v>
      </c>
      <c r="AS2320">
        <v>7.6570042656627868E-2</v>
      </c>
      <c r="AT2320">
        <v>0.77220243939825683</v>
      </c>
      <c r="AU2320">
        <v>0</v>
      </c>
    </row>
    <row r="2321" spans="32:47" x14ac:dyDescent="0.25">
      <c r="AF2321">
        <v>2311</v>
      </c>
      <c r="AG2321">
        <v>1</v>
      </c>
      <c r="AH2321">
        <v>1</v>
      </c>
      <c r="AI2321">
        <v>1</v>
      </c>
      <c r="AJ2321">
        <v>1</v>
      </c>
      <c r="AK2321">
        <v>0.53638152873862699</v>
      </c>
      <c r="AL2321">
        <v>1</v>
      </c>
      <c r="AM2321">
        <v>1</v>
      </c>
      <c r="AN2321">
        <v>1</v>
      </c>
      <c r="AO2321">
        <v>0.82954192869874532</v>
      </c>
      <c r="AP2321">
        <v>0.26140962248469041</v>
      </c>
      <c r="AQ2321">
        <v>1</v>
      </c>
      <c r="AR2321">
        <v>1</v>
      </c>
      <c r="AS2321">
        <v>0.26140962248469041</v>
      </c>
      <c r="AT2321">
        <v>0.8838843384900964</v>
      </c>
      <c r="AU2321">
        <v>0</v>
      </c>
    </row>
    <row r="2322" spans="32:47" x14ac:dyDescent="0.25">
      <c r="AF2322">
        <v>2312</v>
      </c>
      <c r="AG2322">
        <v>0.56546228858285519</v>
      </c>
      <c r="AH2322">
        <v>1</v>
      </c>
      <c r="AI2322">
        <v>1</v>
      </c>
      <c r="AJ2322">
        <v>0.25679623098549198</v>
      </c>
      <c r="AK2322">
        <v>5.1789637813447871E-2</v>
      </c>
      <c r="AL2322">
        <v>0.21915152795481846</v>
      </c>
      <c r="AM2322">
        <v>1</v>
      </c>
      <c r="AN2322">
        <v>1</v>
      </c>
      <c r="AO2322">
        <v>1</v>
      </c>
      <c r="AP2322">
        <v>1</v>
      </c>
      <c r="AQ2322">
        <v>1</v>
      </c>
      <c r="AR2322">
        <v>0.84824335804484197</v>
      </c>
      <c r="AS2322">
        <v>5.1789637813447871E-2</v>
      </c>
      <c r="AT2322">
        <v>0.74440763448187619</v>
      </c>
      <c r="AU2322">
        <v>0</v>
      </c>
    </row>
    <row r="2323" spans="32:47" x14ac:dyDescent="0.25">
      <c r="AF2323">
        <v>2313</v>
      </c>
      <c r="AG2323">
        <v>0.9210492959072355</v>
      </c>
      <c r="AH2323">
        <v>0</v>
      </c>
      <c r="AI2323">
        <v>0.52463834818908872</v>
      </c>
      <c r="AJ2323">
        <v>1</v>
      </c>
      <c r="AK2323">
        <v>0.56110010232641216</v>
      </c>
      <c r="AL2323">
        <v>0.30257910272945687</v>
      </c>
      <c r="AM2323">
        <v>0.42544193537610081</v>
      </c>
      <c r="AN2323">
        <v>0.76389766560239347</v>
      </c>
      <c r="AO2323">
        <v>1</v>
      </c>
      <c r="AP2323">
        <v>1</v>
      </c>
      <c r="AQ2323">
        <v>1</v>
      </c>
      <c r="AR2323">
        <v>0.71788768167020711</v>
      </c>
      <c r="AS2323">
        <v>0</v>
      </c>
      <c r="AT2323">
        <v>0.68879955885780353</v>
      </c>
      <c r="AU2323">
        <v>1</v>
      </c>
    </row>
    <row r="2324" spans="32:47" x14ac:dyDescent="0.25">
      <c r="AF2324">
        <v>2314</v>
      </c>
      <c r="AG2324">
        <v>1</v>
      </c>
      <c r="AH2324">
        <v>1</v>
      </c>
      <c r="AI2324">
        <v>1</v>
      </c>
      <c r="AJ2324">
        <v>1</v>
      </c>
      <c r="AK2324">
        <v>1</v>
      </c>
      <c r="AL2324">
        <v>0.38507547723129393</v>
      </c>
      <c r="AM2324">
        <v>0</v>
      </c>
      <c r="AN2324">
        <v>0.8353531608062762</v>
      </c>
      <c r="AO2324">
        <v>0.57803016071266033</v>
      </c>
      <c r="AP2324">
        <v>0.19492011273095775</v>
      </c>
      <c r="AQ2324">
        <v>1</v>
      </c>
      <c r="AR2324">
        <v>1</v>
      </c>
      <c r="AS2324">
        <v>0</v>
      </c>
      <c r="AT2324">
        <v>0.7474839468985558</v>
      </c>
      <c r="AU2324">
        <v>1</v>
      </c>
    </row>
    <row r="2325" spans="32:47" x14ac:dyDescent="0.25">
      <c r="AF2325">
        <v>2315</v>
      </c>
      <c r="AG2325">
        <v>0</v>
      </c>
      <c r="AH2325">
        <v>0.92787009206378046</v>
      </c>
      <c r="AI2325">
        <v>1</v>
      </c>
      <c r="AJ2325">
        <v>1</v>
      </c>
      <c r="AK2325">
        <v>1</v>
      </c>
      <c r="AL2325">
        <v>1</v>
      </c>
      <c r="AM2325">
        <v>1</v>
      </c>
      <c r="AN2325">
        <v>1</v>
      </c>
      <c r="AO2325">
        <v>0.9018410325904066</v>
      </c>
      <c r="AP2325">
        <v>0.42831919854718087</v>
      </c>
      <c r="AQ2325">
        <v>1</v>
      </c>
      <c r="AR2325">
        <v>1</v>
      </c>
      <c r="AS2325">
        <v>0</v>
      </c>
      <c r="AT2325">
        <v>0.85291366769989219</v>
      </c>
      <c r="AU2325">
        <v>1</v>
      </c>
    </row>
    <row r="2326" spans="32:47" x14ac:dyDescent="0.25">
      <c r="AF2326">
        <v>2316</v>
      </c>
      <c r="AG2326">
        <v>0</v>
      </c>
      <c r="AH2326">
        <v>0</v>
      </c>
      <c r="AI2326">
        <v>0.438744752769473</v>
      </c>
      <c r="AJ2326">
        <v>1</v>
      </c>
      <c r="AK2326">
        <v>0.4638356781098053</v>
      </c>
      <c r="AL2326">
        <v>1</v>
      </c>
      <c r="AM2326">
        <v>1</v>
      </c>
      <c r="AN2326">
        <v>1</v>
      </c>
      <c r="AO2326">
        <v>1</v>
      </c>
      <c r="AP2326">
        <v>1</v>
      </c>
      <c r="AQ2326">
        <v>1</v>
      </c>
      <c r="AR2326">
        <v>0.25898305226949181</v>
      </c>
      <c r="AS2326">
        <v>0</v>
      </c>
      <c r="AT2326">
        <v>0.68221498076058051</v>
      </c>
      <c r="AU2326">
        <v>2</v>
      </c>
    </row>
    <row r="2327" spans="32:47" x14ac:dyDescent="0.25">
      <c r="AF2327">
        <v>2317</v>
      </c>
      <c r="AG2327">
        <v>1</v>
      </c>
      <c r="AH2327">
        <v>1</v>
      </c>
      <c r="AI2327">
        <v>0.27936398561817649</v>
      </c>
      <c r="AJ2327">
        <v>0.22767576722399099</v>
      </c>
      <c r="AK2327">
        <v>0.46641657489794119</v>
      </c>
      <c r="AL2327">
        <v>0.79734269600400387</v>
      </c>
      <c r="AM2327">
        <v>1</v>
      </c>
      <c r="AN2327">
        <v>0.85247743911567075</v>
      </c>
      <c r="AO2327">
        <v>0.47444022186949347</v>
      </c>
      <c r="AP2327">
        <v>0.30625537167197175</v>
      </c>
      <c r="AQ2327">
        <v>1</v>
      </c>
      <c r="AR2327">
        <v>1</v>
      </c>
      <c r="AS2327">
        <v>0.22767576722399099</v>
      </c>
      <c r="AT2327">
        <v>0.69869500017353758</v>
      </c>
      <c r="AU2327">
        <v>0</v>
      </c>
    </row>
    <row r="2328" spans="32:47" x14ac:dyDescent="0.25">
      <c r="AF2328">
        <v>2318</v>
      </c>
      <c r="AG2328">
        <v>1</v>
      </c>
      <c r="AH2328">
        <v>1</v>
      </c>
      <c r="AI2328">
        <v>1</v>
      </c>
      <c r="AJ2328">
        <v>0.40482463900092019</v>
      </c>
      <c r="AK2328">
        <v>1</v>
      </c>
      <c r="AL2328">
        <v>0.11725481890850158</v>
      </c>
      <c r="AM2328">
        <v>0.52341492481214269</v>
      </c>
      <c r="AN2328">
        <v>6.8792715806217347E-2</v>
      </c>
      <c r="AO2328">
        <v>0</v>
      </c>
      <c r="AP2328">
        <v>0.79511150226138738</v>
      </c>
      <c r="AQ2328">
        <v>1</v>
      </c>
      <c r="AR2328">
        <v>1</v>
      </c>
      <c r="AS2328">
        <v>0</v>
      </c>
      <c r="AT2328">
        <v>0.65936788264809543</v>
      </c>
      <c r="AU2328">
        <v>1</v>
      </c>
    </row>
    <row r="2329" spans="32:47" x14ac:dyDescent="0.25">
      <c r="AF2329">
        <v>2319</v>
      </c>
      <c r="AG2329">
        <v>1</v>
      </c>
      <c r="AH2329">
        <v>0.49451077493332768</v>
      </c>
      <c r="AI2329">
        <v>1</v>
      </c>
      <c r="AJ2329">
        <v>0.8299859816552877</v>
      </c>
      <c r="AK2329">
        <v>0.20127837350845501</v>
      </c>
      <c r="AL2329">
        <v>1</v>
      </c>
      <c r="AM2329">
        <v>1</v>
      </c>
      <c r="AN2329">
        <v>1</v>
      </c>
      <c r="AO2329">
        <v>1</v>
      </c>
      <c r="AP2329">
        <v>0.725512659214268</v>
      </c>
      <c r="AQ2329">
        <v>0.31950651365793115</v>
      </c>
      <c r="AR2329">
        <v>1</v>
      </c>
      <c r="AS2329">
        <v>0.20127837350845501</v>
      </c>
      <c r="AT2329">
        <v>0.80016876321077846</v>
      </c>
      <c r="AU2329">
        <v>0</v>
      </c>
    </row>
    <row r="2330" spans="32:47" x14ac:dyDescent="0.25">
      <c r="AF2330">
        <v>2320</v>
      </c>
      <c r="AG2330">
        <v>1</v>
      </c>
      <c r="AH2330">
        <v>1</v>
      </c>
      <c r="AI2330">
        <v>1</v>
      </c>
      <c r="AJ2330">
        <v>1</v>
      </c>
      <c r="AK2330">
        <v>1</v>
      </c>
      <c r="AL2330">
        <v>1</v>
      </c>
      <c r="AM2330">
        <v>0.73958655240646964</v>
      </c>
      <c r="AN2330">
        <v>0.94798818278133934</v>
      </c>
      <c r="AO2330">
        <v>1</v>
      </c>
      <c r="AP2330">
        <v>1</v>
      </c>
      <c r="AQ2330">
        <v>1</v>
      </c>
      <c r="AR2330">
        <v>9.5136915315496506E-2</v>
      </c>
      <c r="AS2330">
        <v>9.5136915315496506E-2</v>
      </c>
      <c r="AT2330">
        <v>0.89661386620713002</v>
      </c>
      <c r="AU2330">
        <v>0</v>
      </c>
    </row>
    <row r="2331" spans="32:47" x14ac:dyDescent="0.25">
      <c r="AF2331">
        <v>2321</v>
      </c>
      <c r="AG2331">
        <v>1</v>
      </c>
      <c r="AH2331">
        <v>0.33260816323620801</v>
      </c>
      <c r="AI2331">
        <v>0.49941578045329682</v>
      </c>
      <c r="AJ2331">
        <v>1</v>
      </c>
      <c r="AK2331">
        <v>1</v>
      </c>
      <c r="AL2331">
        <v>1</v>
      </c>
      <c r="AM2331">
        <v>1</v>
      </c>
      <c r="AN2331">
        <v>1</v>
      </c>
      <c r="AO2331">
        <v>1</v>
      </c>
      <c r="AP2331">
        <v>1</v>
      </c>
      <c r="AQ2331">
        <v>7.0312997280658845E-2</v>
      </c>
      <c r="AR2331">
        <v>0.59381139736492072</v>
      </c>
      <c r="AS2331">
        <v>7.0312997280658845E-2</v>
      </c>
      <c r="AT2331">
        <v>0.79537660548328315</v>
      </c>
      <c r="AU2331">
        <v>0</v>
      </c>
    </row>
    <row r="2332" spans="32:47" x14ac:dyDescent="0.25">
      <c r="AF2332">
        <v>2322</v>
      </c>
      <c r="AG2332">
        <v>0.72430277234736662</v>
      </c>
      <c r="AH2332">
        <v>0</v>
      </c>
      <c r="AI2332">
        <v>0.82806803473208523</v>
      </c>
      <c r="AJ2332">
        <v>1</v>
      </c>
      <c r="AK2332">
        <v>1</v>
      </c>
      <c r="AL2332">
        <v>1</v>
      </c>
      <c r="AM2332">
        <v>1</v>
      </c>
      <c r="AN2332">
        <v>0.83100185380716274</v>
      </c>
      <c r="AO2332">
        <v>1</v>
      </c>
      <c r="AP2332">
        <v>1</v>
      </c>
      <c r="AQ2332">
        <v>1</v>
      </c>
      <c r="AR2332">
        <v>1</v>
      </c>
      <c r="AS2332">
        <v>0</v>
      </c>
      <c r="AT2332">
        <v>0.87091658215749335</v>
      </c>
      <c r="AU2332">
        <v>1</v>
      </c>
    </row>
    <row r="2333" spans="32:47" x14ac:dyDescent="0.25">
      <c r="AF2333">
        <v>2323</v>
      </c>
      <c r="AG2333">
        <v>1</v>
      </c>
      <c r="AH2333">
        <v>1</v>
      </c>
      <c r="AI2333">
        <v>1</v>
      </c>
      <c r="AJ2333">
        <v>0.1888843214721419</v>
      </c>
      <c r="AK2333">
        <v>0.67591005935443516</v>
      </c>
      <c r="AL2333">
        <v>1</v>
      </c>
      <c r="AM2333">
        <v>1</v>
      </c>
      <c r="AN2333">
        <v>1</v>
      </c>
      <c r="AO2333">
        <v>0.67823260779817551</v>
      </c>
      <c r="AP2333">
        <v>0.93479260082559423</v>
      </c>
      <c r="AQ2333">
        <v>1</v>
      </c>
      <c r="AR2333">
        <v>0.39932887030473435</v>
      </c>
      <c r="AS2333">
        <v>0.1888843214721419</v>
      </c>
      <c r="AT2333">
        <v>0.82280680910448545</v>
      </c>
      <c r="AU2333">
        <v>0</v>
      </c>
    </row>
    <row r="2334" spans="32:47" x14ac:dyDescent="0.25">
      <c r="AF2334">
        <v>2324</v>
      </c>
      <c r="AG2334">
        <v>1</v>
      </c>
      <c r="AH2334">
        <v>0.96625933549928178</v>
      </c>
      <c r="AI2334">
        <v>0</v>
      </c>
      <c r="AJ2334">
        <v>0.77545460402713318</v>
      </c>
      <c r="AK2334">
        <v>1</v>
      </c>
      <c r="AL2334">
        <v>1</v>
      </c>
      <c r="AM2334">
        <v>6.9779138924552106E-2</v>
      </c>
      <c r="AN2334">
        <v>0.24753290302877787</v>
      </c>
      <c r="AO2334">
        <v>1</v>
      </c>
      <c r="AP2334">
        <v>1</v>
      </c>
      <c r="AQ2334">
        <v>1</v>
      </c>
      <c r="AR2334">
        <v>0.14035739814097459</v>
      </c>
      <c r="AS2334">
        <v>0</v>
      </c>
      <c r="AT2334">
        <v>0.67810041687045841</v>
      </c>
      <c r="AU2334">
        <v>1</v>
      </c>
    </row>
    <row r="2335" spans="32:47" x14ac:dyDescent="0.25">
      <c r="AF2335">
        <v>2325</v>
      </c>
      <c r="AG2335">
        <v>1</v>
      </c>
      <c r="AH2335">
        <v>1</v>
      </c>
      <c r="AI2335">
        <v>1</v>
      </c>
      <c r="AJ2335">
        <v>1</v>
      </c>
      <c r="AK2335">
        <v>1</v>
      </c>
      <c r="AL2335">
        <v>1</v>
      </c>
      <c r="AM2335">
        <v>1</v>
      </c>
      <c r="AN2335">
        <v>0.1747368820114418</v>
      </c>
      <c r="AO2335">
        <v>0.83426815614390459</v>
      </c>
      <c r="AP2335">
        <v>0.53178908235478894</v>
      </c>
      <c r="AQ2335">
        <v>0.58893883142397196</v>
      </c>
      <c r="AR2335">
        <v>1</v>
      </c>
      <c r="AS2335">
        <v>0.1747368820114418</v>
      </c>
      <c r="AT2335">
        <v>0.84273565622572455</v>
      </c>
      <c r="AU2335">
        <v>0</v>
      </c>
    </row>
    <row r="2336" spans="32:47" x14ac:dyDescent="0.25">
      <c r="AF2336">
        <v>2326</v>
      </c>
      <c r="AG2336">
        <v>0.99759021968132022</v>
      </c>
      <c r="AH2336">
        <v>1</v>
      </c>
      <c r="AI2336">
        <v>1</v>
      </c>
      <c r="AJ2336">
        <v>1</v>
      </c>
      <c r="AK2336">
        <v>1</v>
      </c>
      <c r="AL2336">
        <v>1</v>
      </c>
      <c r="AM2336">
        <v>1</v>
      </c>
      <c r="AN2336">
        <v>0.37106509176045355</v>
      </c>
      <c r="AO2336">
        <v>1</v>
      </c>
      <c r="AP2336">
        <v>1</v>
      </c>
      <c r="AQ2336">
        <v>1</v>
      </c>
      <c r="AR2336">
        <v>1</v>
      </c>
      <c r="AS2336">
        <v>0.37106509176045355</v>
      </c>
      <c r="AT2336">
        <v>0.94637894425943836</v>
      </c>
      <c r="AU2336">
        <v>0</v>
      </c>
    </row>
    <row r="2337" spans="32:47" x14ac:dyDescent="0.25">
      <c r="AF2337">
        <v>2327</v>
      </c>
      <c r="AG2337">
        <v>1</v>
      </c>
      <c r="AH2337">
        <v>1</v>
      </c>
      <c r="AI2337">
        <v>1</v>
      </c>
      <c r="AJ2337">
        <v>1</v>
      </c>
      <c r="AK2337">
        <v>1</v>
      </c>
      <c r="AL2337">
        <v>1</v>
      </c>
      <c r="AM2337">
        <v>0.7334242836605559</v>
      </c>
      <c r="AN2337">
        <v>0.40452919736520515</v>
      </c>
      <c r="AO2337">
        <v>1</v>
      </c>
      <c r="AP2337">
        <v>0.5557328648747869</v>
      </c>
      <c r="AQ2337">
        <v>0.3301648433189257</v>
      </c>
      <c r="AR2337">
        <v>1</v>
      </c>
      <c r="AS2337">
        <v>0.3301648433189257</v>
      </c>
      <c r="AT2337">
        <v>0.83399786855475277</v>
      </c>
      <c r="AU2337">
        <v>0</v>
      </c>
    </row>
    <row r="2338" spans="32:47" x14ac:dyDescent="0.25">
      <c r="AF2338">
        <v>2328</v>
      </c>
      <c r="AG2338">
        <v>1</v>
      </c>
      <c r="AH2338">
        <v>1</v>
      </c>
      <c r="AI2338">
        <v>1</v>
      </c>
      <c r="AJ2338">
        <v>0.68382670662564726</v>
      </c>
      <c r="AK2338">
        <v>0.79105027985145082</v>
      </c>
      <c r="AL2338">
        <v>0</v>
      </c>
      <c r="AM2338">
        <v>0.41673023469071091</v>
      </c>
      <c r="AN2338">
        <v>1</v>
      </c>
      <c r="AO2338">
        <v>0.63530565042359133</v>
      </c>
      <c r="AP2338">
        <v>5.0870226217563368E-2</v>
      </c>
      <c r="AQ2338">
        <v>1</v>
      </c>
      <c r="AR2338">
        <v>1</v>
      </c>
      <c r="AS2338">
        <v>0</v>
      </c>
      <c r="AT2338">
        <v>0.71395107856172224</v>
      </c>
      <c r="AU2338">
        <v>1</v>
      </c>
    </row>
    <row r="2339" spans="32:47" x14ac:dyDescent="0.25">
      <c r="AF2339">
        <v>2329</v>
      </c>
      <c r="AG2339">
        <v>1</v>
      </c>
      <c r="AH2339">
        <v>1</v>
      </c>
      <c r="AI2339">
        <v>0.5819187238732646</v>
      </c>
      <c r="AJ2339">
        <v>1</v>
      </c>
      <c r="AK2339">
        <v>1</v>
      </c>
      <c r="AL2339">
        <v>1</v>
      </c>
      <c r="AM2339">
        <v>1</v>
      </c>
      <c r="AN2339">
        <v>0.8380279830835794</v>
      </c>
      <c r="AO2339">
        <v>1</v>
      </c>
      <c r="AP2339">
        <v>0.9991191842205045</v>
      </c>
      <c r="AQ2339">
        <v>1</v>
      </c>
      <c r="AR2339">
        <v>1</v>
      </c>
      <c r="AS2339">
        <v>0.5819187238732646</v>
      </c>
      <c r="AT2339">
        <v>0.95066039075752817</v>
      </c>
      <c r="AU2339">
        <v>0</v>
      </c>
    </row>
    <row r="2340" spans="32:47" x14ac:dyDescent="0.25">
      <c r="AF2340">
        <v>2330</v>
      </c>
      <c r="AG2340">
        <v>0.28336366036044991</v>
      </c>
      <c r="AH2340">
        <v>0.94553940533504444</v>
      </c>
      <c r="AI2340">
        <v>0.54153887246385213</v>
      </c>
      <c r="AJ2340">
        <v>0</v>
      </c>
      <c r="AK2340">
        <v>0.89285725826419127</v>
      </c>
      <c r="AL2340">
        <v>1</v>
      </c>
      <c r="AM2340">
        <v>0.69405292861953172</v>
      </c>
      <c r="AN2340">
        <v>0.13178438214221858</v>
      </c>
      <c r="AO2340">
        <v>1</v>
      </c>
      <c r="AP2340">
        <v>0.33387124716236649</v>
      </c>
      <c r="AQ2340">
        <v>0</v>
      </c>
      <c r="AR2340">
        <v>0.19288311607482272</v>
      </c>
      <c r="AS2340">
        <v>0</v>
      </c>
      <c r="AT2340">
        <v>0.49768766785504565</v>
      </c>
      <c r="AU2340">
        <v>2</v>
      </c>
    </row>
    <row r="2341" spans="32:47" x14ac:dyDescent="0.25">
      <c r="AF2341">
        <v>2331</v>
      </c>
      <c r="AG2341">
        <v>1</v>
      </c>
      <c r="AH2341">
        <v>1</v>
      </c>
      <c r="AI2341">
        <v>1</v>
      </c>
      <c r="AJ2341">
        <v>1</v>
      </c>
      <c r="AK2341">
        <v>1</v>
      </c>
      <c r="AL2341">
        <v>1</v>
      </c>
      <c r="AM2341">
        <v>0.73674382721242915</v>
      </c>
      <c r="AN2341">
        <v>0.53447016809725267</v>
      </c>
      <c r="AO2341">
        <v>1</v>
      </c>
      <c r="AP2341">
        <v>0.53649150605023377</v>
      </c>
      <c r="AQ2341">
        <v>1</v>
      </c>
      <c r="AR2341">
        <v>1</v>
      </c>
      <c r="AS2341">
        <v>0.53447016809725267</v>
      </c>
      <c r="AT2341">
        <v>0.89873663162234896</v>
      </c>
      <c r="AU2341">
        <v>0</v>
      </c>
    </row>
    <row r="2342" spans="32:47" x14ac:dyDescent="0.25">
      <c r="AF2342">
        <v>2332</v>
      </c>
      <c r="AG2342">
        <v>1</v>
      </c>
      <c r="AH2342">
        <v>1</v>
      </c>
      <c r="AI2342">
        <v>1</v>
      </c>
      <c r="AJ2342">
        <v>1</v>
      </c>
      <c r="AK2342">
        <v>1</v>
      </c>
      <c r="AL2342">
        <v>0.92448434885906561</v>
      </c>
      <c r="AM2342">
        <v>0</v>
      </c>
      <c r="AN2342">
        <v>0.95718059828786572</v>
      </c>
      <c r="AO2342">
        <v>0.97493585545695771</v>
      </c>
      <c r="AP2342">
        <v>0.25771104129741995</v>
      </c>
      <c r="AQ2342">
        <v>0.25536057421268199</v>
      </c>
      <c r="AR2342">
        <v>1</v>
      </c>
      <c r="AS2342">
        <v>0</v>
      </c>
      <c r="AT2342">
        <v>0.77891798406302748</v>
      </c>
      <c r="AU2342">
        <v>1</v>
      </c>
    </row>
    <row r="2343" spans="32:47" x14ac:dyDescent="0.25">
      <c r="AF2343">
        <v>2333</v>
      </c>
      <c r="AG2343">
        <v>1</v>
      </c>
      <c r="AH2343">
        <v>1</v>
      </c>
      <c r="AI2343">
        <v>0.77496174020427955</v>
      </c>
      <c r="AJ2343">
        <v>0</v>
      </c>
      <c r="AK2343">
        <v>0.45000986953668726</v>
      </c>
      <c r="AL2343">
        <v>0.89428555156555378</v>
      </c>
      <c r="AM2343">
        <v>0.41210340161928943</v>
      </c>
      <c r="AN2343">
        <v>1</v>
      </c>
      <c r="AO2343">
        <v>1</v>
      </c>
      <c r="AP2343">
        <v>1</v>
      </c>
      <c r="AQ2343">
        <v>1</v>
      </c>
      <c r="AR2343">
        <v>1</v>
      </c>
      <c r="AS2343">
        <v>0</v>
      </c>
      <c r="AT2343">
        <v>0.79336408739488917</v>
      </c>
      <c r="AU2343">
        <v>1</v>
      </c>
    </row>
    <row r="2344" spans="32:47" x14ac:dyDescent="0.25">
      <c r="AF2344">
        <v>2334</v>
      </c>
      <c r="AG2344">
        <v>1</v>
      </c>
      <c r="AH2344">
        <v>1</v>
      </c>
      <c r="AI2344">
        <v>1</v>
      </c>
      <c r="AJ2344">
        <v>1</v>
      </c>
      <c r="AK2344">
        <v>1</v>
      </c>
      <c r="AL2344">
        <v>0.61580551517593751</v>
      </c>
      <c r="AM2344">
        <v>0</v>
      </c>
      <c r="AN2344">
        <v>0.79938503962964003</v>
      </c>
      <c r="AO2344">
        <v>1</v>
      </c>
      <c r="AP2344">
        <v>1</v>
      </c>
      <c r="AQ2344">
        <v>1</v>
      </c>
      <c r="AR2344">
        <v>1</v>
      </c>
      <c r="AS2344">
        <v>0</v>
      </c>
      <c r="AT2344">
        <v>0.86645233338026562</v>
      </c>
      <c r="AU2344">
        <v>1</v>
      </c>
    </row>
    <row r="2345" spans="32:47" x14ac:dyDescent="0.25">
      <c r="AF2345">
        <v>2335</v>
      </c>
      <c r="AG2345">
        <v>0</v>
      </c>
      <c r="AH2345">
        <v>0.15883598057657114</v>
      </c>
      <c r="AI2345">
        <v>1</v>
      </c>
      <c r="AJ2345">
        <v>1</v>
      </c>
      <c r="AK2345">
        <v>1</v>
      </c>
      <c r="AL2345">
        <v>1</v>
      </c>
      <c r="AM2345">
        <v>1</v>
      </c>
      <c r="AN2345">
        <v>1</v>
      </c>
      <c r="AO2345">
        <v>1</v>
      </c>
      <c r="AP2345">
        <v>1</v>
      </c>
      <c r="AQ2345">
        <v>1</v>
      </c>
      <c r="AR2345">
        <v>1</v>
      </c>
      <c r="AS2345">
        <v>0</v>
      </c>
      <c r="AT2345">
        <v>0.85054084234560001</v>
      </c>
      <c r="AU2345">
        <v>1</v>
      </c>
    </row>
    <row r="2346" spans="32:47" x14ac:dyDescent="0.25">
      <c r="AF2346">
        <v>2336</v>
      </c>
      <c r="AG2346">
        <v>0.77149815900831464</v>
      </c>
      <c r="AH2346">
        <v>1</v>
      </c>
      <c r="AI2346">
        <v>1</v>
      </c>
      <c r="AJ2346">
        <v>0.82098537821172313</v>
      </c>
      <c r="AK2346">
        <v>0</v>
      </c>
      <c r="AL2346">
        <v>0.18578478515555616</v>
      </c>
      <c r="AM2346">
        <v>0.14335244763107416</v>
      </c>
      <c r="AN2346">
        <v>0.75115845750523502</v>
      </c>
      <c r="AO2346">
        <v>1</v>
      </c>
      <c r="AP2346">
        <v>1</v>
      </c>
      <c r="AQ2346">
        <v>0.90677539577518473</v>
      </c>
      <c r="AR2346">
        <v>0.79348617557163026</v>
      </c>
      <c r="AS2346">
        <v>0</v>
      </c>
      <c r="AT2346">
        <v>0.69493347727528165</v>
      </c>
      <c r="AU2346">
        <v>1</v>
      </c>
    </row>
    <row r="2347" spans="32:47" x14ac:dyDescent="0.25">
      <c r="AF2347">
        <v>2337</v>
      </c>
      <c r="AG2347">
        <v>1</v>
      </c>
      <c r="AH2347">
        <v>1</v>
      </c>
      <c r="AI2347">
        <v>1</v>
      </c>
      <c r="AJ2347">
        <v>1</v>
      </c>
      <c r="AK2347">
        <v>1</v>
      </c>
      <c r="AL2347">
        <v>1</v>
      </c>
      <c r="AM2347">
        <v>1</v>
      </c>
      <c r="AN2347">
        <v>0.77531833773795256</v>
      </c>
      <c r="AO2347">
        <v>1</v>
      </c>
      <c r="AP2347">
        <v>1</v>
      </c>
      <c r="AQ2347">
        <v>1</v>
      </c>
      <c r="AR2347">
        <v>1</v>
      </c>
      <c r="AS2347">
        <v>0.77531833773795256</v>
      </c>
      <c r="AT2347">
        <v>0.98091744786267543</v>
      </c>
      <c r="AU2347">
        <v>0</v>
      </c>
    </row>
    <row r="2348" spans="32:47" x14ac:dyDescent="0.25">
      <c r="AF2348">
        <v>2338</v>
      </c>
      <c r="AG2348">
        <v>0.9621756706718213</v>
      </c>
      <c r="AH2348">
        <v>0</v>
      </c>
      <c r="AI2348">
        <v>0.33428313295641393</v>
      </c>
      <c r="AJ2348">
        <v>1</v>
      </c>
      <c r="AK2348">
        <v>1</v>
      </c>
      <c r="AL2348">
        <v>1</v>
      </c>
      <c r="AM2348">
        <v>1</v>
      </c>
      <c r="AN2348">
        <v>1</v>
      </c>
      <c r="AO2348">
        <v>1</v>
      </c>
      <c r="AP2348">
        <v>0.2556305069106935</v>
      </c>
      <c r="AQ2348">
        <v>5.4362772802899903E-2</v>
      </c>
      <c r="AR2348">
        <v>1</v>
      </c>
      <c r="AS2348">
        <v>0</v>
      </c>
      <c r="AT2348">
        <v>0.72259082687888709</v>
      </c>
      <c r="AU2348">
        <v>1</v>
      </c>
    </row>
    <row r="2349" spans="32:47" x14ac:dyDescent="0.25">
      <c r="AF2349">
        <v>2339</v>
      </c>
      <c r="AG2349">
        <v>0.44911986208570587</v>
      </c>
      <c r="AH2349">
        <v>1</v>
      </c>
      <c r="AI2349">
        <v>1</v>
      </c>
      <c r="AJ2349">
        <v>0.92386530883716966</v>
      </c>
      <c r="AK2349">
        <v>0.3885747664122215</v>
      </c>
      <c r="AL2349">
        <v>1</v>
      </c>
      <c r="AM2349">
        <v>1</v>
      </c>
      <c r="AN2349">
        <v>1</v>
      </c>
      <c r="AO2349">
        <v>1</v>
      </c>
      <c r="AP2349">
        <v>1</v>
      </c>
      <c r="AQ2349">
        <v>1</v>
      </c>
      <c r="AR2349">
        <v>1</v>
      </c>
      <c r="AS2349">
        <v>0.3885747664122215</v>
      </c>
      <c r="AT2349">
        <v>0.89502600753027628</v>
      </c>
      <c r="AU2349">
        <v>0</v>
      </c>
    </row>
    <row r="2350" spans="32:47" x14ac:dyDescent="0.25">
      <c r="AF2350">
        <v>2340</v>
      </c>
      <c r="AG2350">
        <v>1</v>
      </c>
      <c r="AH2350">
        <v>1</v>
      </c>
      <c r="AI2350">
        <v>1</v>
      </c>
      <c r="AJ2350">
        <v>1</v>
      </c>
      <c r="AK2350">
        <v>1</v>
      </c>
      <c r="AL2350">
        <v>1</v>
      </c>
      <c r="AM2350">
        <v>1</v>
      </c>
      <c r="AN2350">
        <v>1</v>
      </c>
      <c r="AO2350">
        <v>1</v>
      </c>
      <c r="AP2350">
        <v>1</v>
      </c>
      <c r="AQ2350">
        <v>1</v>
      </c>
      <c r="AR2350">
        <v>0.8131253078043359</v>
      </c>
      <c r="AS2350">
        <v>0.8131253078043359</v>
      </c>
      <c r="AT2350">
        <v>0.98412845079982036</v>
      </c>
      <c r="AU2350">
        <v>0</v>
      </c>
    </row>
    <row r="2351" spans="32:47" x14ac:dyDescent="0.25">
      <c r="AF2351">
        <v>2341</v>
      </c>
      <c r="AG2351">
        <v>0.39035367315743991</v>
      </c>
      <c r="AH2351">
        <v>1</v>
      </c>
      <c r="AI2351">
        <v>1</v>
      </c>
      <c r="AJ2351">
        <v>0.47037360825609842</v>
      </c>
      <c r="AK2351">
        <v>0</v>
      </c>
      <c r="AL2351">
        <v>0.52684447909923615</v>
      </c>
      <c r="AM2351">
        <v>1</v>
      </c>
      <c r="AN2351">
        <v>1</v>
      </c>
      <c r="AO2351">
        <v>1</v>
      </c>
      <c r="AP2351">
        <v>1</v>
      </c>
      <c r="AQ2351">
        <v>0.5481248787315659</v>
      </c>
      <c r="AR2351">
        <v>1</v>
      </c>
      <c r="AS2351">
        <v>0</v>
      </c>
      <c r="AT2351">
        <v>0.74372945986434968</v>
      </c>
      <c r="AU2351">
        <v>1</v>
      </c>
    </row>
    <row r="2352" spans="32:47" x14ac:dyDescent="0.25">
      <c r="AF2352">
        <v>2342</v>
      </c>
      <c r="AG2352">
        <v>1</v>
      </c>
      <c r="AH2352">
        <v>1</v>
      </c>
      <c r="AI2352">
        <v>0.80977023002267212</v>
      </c>
      <c r="AJ2352">
        <v>0.18733728833103669</v>
      </c>
      <c r="AK2352">
        <v>1</v>
      </c>
      <c r="AL2352">
        <v>1</v>
      </c>
      <c r="AM2352">
        <v>0.55931034752481334</v>
      </c>
      <c r="AN2352">
        <v>0</v>
      </c>
      <c r="AO2352">
        <v>0.81855495945831835</v>
      </c>
      <c r="AP2352">
        <v>1</v>
      </c>
      <c r="AQ2352">
        <v>1</v>
      </c>
      <c r="AR2352">
        <v>1</v>
      </c>
      <c r="AS2352">
        <v>0</v>
      </c>
      <c r="AT2352">
        <v>0.77977606941822653</v>
      </c>
      <c r="AU2352">
        <v>1</v>
      </c>
    </row>
    <row r="2353" spans="32:47" x14ac:dyDescent="0.25">
      <c r="AF2353">
        <v>2343</v>
      </c>
      <c r="AG2353">
        <v>0.91439329842086736</v>
      </c>
      <c r="AH2353">
        <v>0</v>
      </c>
      <c r="AI2353">
        <v>0</v>
      </c>
      <c r="AJ2353">
        <v>0</v>
      </c>
      <c r="AK2353">
        <v>0.12901998505807452</v>
      </c>
      <c r="AL2353">
        <v>1</v>
      </c>
      <c r="AM2353">
        <v>1</v>
      </c>
      <c r="AN2353">
        <v>1</v>
      </c>
      <c r="AO2353">
        <v>1</v>
      </c>
      <c r="AP2353">
        <v>1</v>
      </c>
      <c r="AQ2353">
        <v>1</v>
      </c>
      <c r="AR2353">
        <v>1</v>
      </c>
      <c r="AS2353">
        <v>0</v>
      </c>
      <c r="AT2353">
        <v>0.67492003229547182</v>
      </c>
      <c r="AU2353">
        <v>3</v>
      </c>
    </row>
    <row r="2354" spans="32:47" x14ac:dyDescent="0.25">
      <c r="AF2354">
        <v>2344</v>
      </c>
      <c r="AG2354">
        <v>0.3187118855691346</v>
      </c>
      <c r="AH2354">
        <v>0.26655982710716281</v>
      </c>
      <c r="AI2354">
        <v>1</v>
      </c>
      <c r="AJ2354">
        <v>0.77798254325340777</v>
      </c>
      <c r="AK2354">
        <v>1</v>
      </c>
      <c r="AL2354">
        <v>0.83653885721311483</v>
      </c>
      <c r="AM2354">
        <v>0</v>
      </c>
      <c r="AN2354">
        <v>6.2153701333426722E-2</v>
      </c>
      <c r="AO2354">
        <v>1</v>
      </c>
      <c r="AP2354">
        <v>0.74189222207590522</v>
      </c>
      <c r="AQ2354">
        <v>0</v>
      </c>
      <c r="AR2354">
        <v>0.10544000994676965</v>
      </c>
      <c r="AS2354">
        <v>0</v>
      </c>
      <c r="AT2354">
        <v>0.50951630016350291</v>
      </c>
      <c r="AU2354">
        <v>2</v>
      </c>
    </row>
    <row r="2355" spans="32:47" x14ac:dyDescent="0.25">
      <c r="AF2355">
        <v>2345</v>
      </c>
      <c r="AG2355">
        <v>1</v>
      </c>
      <c r="AH2355">
        <v>1</v>
      </c>
      <c r="AI2355">
        <v>1</v>
      </c>
      <c r="AJ2355">
        <v>1</v>
      </c>
      <c r="AK2355">
        <v>3.6393120787021963E-2</v>
      </c>
      <c r="AL2355">
        <v>0.76994490339008437</v>
      </c>
      <c r="AM2355">
        <v>1</v>
      </c>
      <c r="AN2355">
        <v>1</v>
      </c>
      <c r="AO2355">
        <v>9.7054474288597703E-2</v>
      </c>
      <c r="AP2355">
        <v>1</v>
      </c>
      <c r="AQ2355">
        <v>3.1054231011512456E-2</v>
      </c>
      <c r="AR2355">
        <v>0</v>
      </c>
      <c r="AS2355">
        <v>0</v>
      </c>
      <c r="AT2355">
        <v>0.66046519179480412</v>
      </c>
      <c r="AU2355">
        <v>1</v>
      </c>
    </row>
    <row r="2356" spans="32:47" x14ac:dyDescent="0.25">
      <c r="AF2356">
        <v>2346</v>
      </c>
      <c r="AG2356">
        <v>0.83290986436200443</v>
      </c>
      <c r="AH2356">
        <v>1</v>
      </c>
      <c r="AI2356">
        <v>1</v>
      </c>
      <c r="AJ2356">
        <v>0.2621983215705162</v>
      </c>
      <c r="AK2356">
        <v>0.74234806506912365</v>
      </c>
      <c r="AL2356">
        <v>1</v>
      </c>
      <c r="AM2356">
        <v>0.45630348697628625</v>
      </c>
      <c r="AN2356">
        <v>0.37616129944076565</v>
      </c>
      <c r="AO2356">
        <v>1</v>
      </c>
      <c r="AP2356">
        <v>1</v>
      </c>
      <c r="AQ2356">
        <v>0.19094953512273302</v>
      </c>
      <c r="AR2356">
        <v>0.80982129600987163</v>
      </c>
      <c r="AS2356">
        <v>0.19094953512273302</v>
      </c>
      <c r="AT2356">
        <v>0.72147479470793718</v>
      </c>
      <c r="AU2356">
        <v>0</v>
      </c>
    </row>
    <row r="2357" spans="32:47" x14ac:dyDescent="0.25">
      <c r="AF2357">
        <v>2347</v>
      </c>
      <c r="AG2357">
        <v>1</v>
      </c>
      <c r="AH2357">
        <v>1</v>
      </c>
      <c r="AI2357">
        <v>0.47435352647129725</v>
      </c>
      <c r="AJ2357">
        <v>0</v>
      </c>
      <c r="AK2357">
        <v>0.99861536223784975</v>
      </c>
      <c r="AL2357">
        <v>1</v>
      </c>
      <c r="AM2357">
        <v>1</v>
      </c>
      <c r="AN2357">
        <v>1</v>
      </c>
      <c r="AO2357">
        <v>1</v>
      </c>
      <c r="AP2357">
        <v>1</v>
      </c>
      <c r="AQ2357">
        <v>0.36855236893340287</v>
      </c>
      <c r="AR2357">
        <v>0</v>
      </c>
      <c r="AS2357">
        <v>0</v>
      </c>
      <c r="AT2357">
        <v>0.73621536059722092</v>
      </c>
      <c r="AU2357">
        <v>2</v>
      </c>
    </row>
    <row r="2358" spans="32:47" x14ac:dyDescent="0.25">
      <c r="AF2358">
        <v>2348</v>
      </c>
      <c r="AG2358">
        <v>0.97637999211597604</v>
      </c>
      <c r="AH2358">
        <v>0.97398223769882208</v>
      </c>
      <c r="AI2358">
        <v>1</v>
      </c>
      <c r="AJ2358">
        <v>1</v>
      </c>
      <c r="AK2358">
        <v>0.48516166044376613</v>
      </c>
      <c r="AL2358">
        <v>0.60201413867107478</v>
      </c>
      <c r="AM2358">
        <v>1</v>
      </c>
      <c r="AN2358">
        <v>1</v>
      </c>
      <c r="AO2358">
        <v>4.0174670426980204E-2</v>
      </c>
      <c r="AP2358">
        <v>0.26574268496023573</v>
      </c>
      <c r="AQ2358">
        <v>1</v>
      </c>
      <c r="AR2358">
        <v>1</v>
      </c>
      <c r="AS2358">
        <v>4.0174670426980204E-2</v>
      </c>
      <c r="AT2358">
        <v>0.77830953805925474</v>
      </c>
      <c r="AU2358">
        <v>0</v>
      </c>
    </row>
    <row r="2359" spans="32:47" x14ac:dyDescent="0.25">
      <c r="AF2359">
        <v>2349</v>
      </c>
      <c r="AG2359">
        <v>1</v>
      </c>
      <c r="AH2359">
        <v>0.63910315862189493</v>
      </c>
      <c r="AI2359">
        <v>0</v>
      </c>
      <c r="AJ2359">
        <v>0</v>
      </c>
      <c r="AK2359">
        <v>0.34295770396725389</v>
      </c>
      <c r="AL2359">
        <v>1</v>
      </c>
      <c r="AM2359">
        <v>1</v>
      </c>
      <c r="AN2359">
        <v>1</v>
      </c>
      <c r="AO2359">
        <v>0.88894283737293633</v>
      </c>
      <c r="AP2359">
        <v>0.72731505546225006</v>
      </c>
      <c r="AQ2359">
        <v>1</v>
      </c>
      <c r="AR2359">
        <v>0.7671958825451457</v>
      </c>
      <c r="AS2359">
        <v>0</v>
      </c>
      <c r="AT2359">
        <v>0.69732794921593233</v>
      </c>
      <c r="AU2359">
        <v>2</v>
      </c>
    </row>
    <row r="2360" spans="32:47" x14ac:dyDescent="0.25">
      <c r="AF2360">
        <v>2350</v>
      </c>
      <c r="AG2360">
        <v>0.73636524490810251</v>
      </c>
      <c r="AH2360">
        <v>0</v>
      </c>
      <c r="AI2360">
        <v>0.74142196029565488</v>
      </c>
      <c r="AJ2360">
        <v>0.80734085894364394</v>
      </c>
      <c r="AK2360">
        <v>8.6788641888790971E-2</v>
      </c>
      <c r="AL2360">
        <v>1</v>
      </c>
      <c r="AM2360">
        <v>0.76823441011173044</v>
      </c>
      <c r="AN2360">
        <v>1</v>
      </c>
      <c r="AO2360">
        <v>1</v>
      </c>
      <c r="AP2360">
        <v>1</v>
      </c>
      <c r="AQ2360">
        <v>1</v>
      </c>
      <c r="AR2360">
        <v>1</v>
      </c>
      <c r="AS2360">
        <v>0</v>
      </c>
      <c r="AT2360">
        <v>0.76585573627847114</v>
      </c>
      <c r="AU2360">
        <v>1</v>
      </c>
    </row>
    <row r="2361" spans="32:47" x14ac:dyDescent="0.25">
      <c r="AF2361">
        <v>2351</v>
      </c>
      <c r="AG2361">
        <v>1</v>
      </c>
      <c r="AH2361">
        <v>0.99185310115821523</v>
      </c>
      <c r="AI2361">
        <v>0.24653519936973387</v>
      </c>
      <c r="AJ2361">
        <v>1</v>
      </c>
      <c r="AK2361">
        <v>1</v>
      </c>
      <c r="AL2361">
        <v>1</v>
      </c>
      <c r="AM2361">
        <v>1</v>
      </c>
      <c r="AN2361">
        <v>1</v>
      </c>
      <c r="AO2361">
        <v>1</v>
      </c>
      <c r="AP2361">
        <v>0.42161655608558041</v>
      </c>
      <c r="AQ2361">
        <v>1</v>
      </c>
      <c r="AR2361">
        <v>1</v>
      </c>
      <c r="AS2361">
        <v>0.24653519936973387</v>
      </c>
      <c r="AT2361">
        <v>0.88625915411382128</v>
      </c>
      <c r="AU2361">
        <v>0</v>
      </c>
    </row>
    <row r="2362" spans="32:47" x14ac:dyDescent="0.25">
      <c r="AF2362">
        <v>2352</v>
      </c>
      <c r="AG2362">
        <v>0.87957976374074798</v>
      </c>
      <c r="AH2362">
        <v>1</v>
      </c>
      <c r="AI2362">
        <v>0.62267354180456158</v>
      </c>
      <c r="AJ2362">
        <v>0.71793518147581681</v>
      </c>
      <c r="AK2362">
        <v>1</v>
      </c>
      <c r="AL2362">
        <v>1</v>
      </c>
      <c r="AM2362">
        <v>1</v>
      </c>
      <c r="AN2362">
        <v>0.68085947719396978</v>
      </c>
      <c r="AO2362">
        <v>0.3394893750308256</v>
      </c>
      <c r="AP2362">
        <v>0.66562366693852382</v>
      </c>
      <c r="AQ2362">
        <v>1</v>
      </c>
      <c r="AR2362">
        <v>1</v>
      </c>
      <c r="AS2362">
        <v>0.3394893750308256</v>
      </c>
      <c r="AT2362">
        <v>0.82474949763071559</v>
      </c>
      <c r="AU2362">
        <v>0</v>
      </c>
    </row>
    <row r="2363" spans="32:47" x14ac:dyDescent="0.25">
      <c r="AF2363">
        <v>2353</v>
      </c>
      <c r="AG2363">
        <v>1</v>
      </c>
      <c r="AH2363">
        <v>1</v>
      </c>
      <c r="AI2363">
        <v>1</v>
      </c>
      <c r="AJ2363">
        <v>1</v>
      </c>
      <c r="AK2363">
        <v>1</v>
      </c>
      <c r="AL2363">
        <v>1</v>
      </c>
      <c r="AM2363">
        <v>1</v>
      </c>
      <c r="AN2363">
        <v>1</v>
      </c>
      <c r="AO2363">
        <v>0.3620815416475428</v>
      </c>
      <c r="AP2363">
        <v>0</v>
      </c>
      <c r="AQ2363">
        <v>0.27042608254390266</v>
      </c>
      <c r="AR2363">
        <v>1</v>
      </c>
      <c r="AS2363">
        <v>0</v>
      </c>
      <c r="AT2363">
        <v>0.80267185952258457</v>
      </c>
      <c r="AU2363">
        <v>1</v>
      </c>
    </row>
    <row r="2364" spans="32:47" x14ac:dyDescent="0.25">
      <c r="AF2364">
        <v>2354</v>
      </c>
      <c r="AG2364">
        <v>1</v>
      </c>
      <c r="AH2364">
        <v>1</v>
      </c>
      <c r="AI2364">
        <v>1</v>
      </c>
      <c r="AJ2364">
        <v>1</v>
      </c>
      <c r="AK2364">
        <v>1</v>
      </c>
      <c r="AL2364">
        <v>1</v>
      </c>
      <c r="AM2364">
        <v>1</v>
      </c>
      <c r="AN2364">
        <v>1</v>
      </c>
      <c r="AO2364">
        <v>1</v>
      </c>
      <c r="AP2364">
        <v>1</v>
      </c>
      <c r="AQ2364">
        <v>1</v>
      </c>
      <c r="AR2364">
        <v>0.39297924955439334</v>
      </c>
      <c r="AS2364">
        <v>0.39297924955439334</v>
      </c>
      <c r="AT2364">
        <v>0.94844481297585259</v>
      </c>
      <c r="AU2364">
        <v>0</v>
      </c>
    </row>
    <row r="2365" spans="32:47" x14ac:dyDescent="0.25">
      <c r="AF2365">
        <v>2355</v>
      </c>
      <c r="AG2365">
        <v>1</v>
      </c>
      <c r="AH2365">
        <v>0.37148922953929286</v>
      </c>
      <c r="AI2365">
        <v>0.88384133773703777</v>
      </c>
      <c r="AJ2365">
        <v>1</v>
      </c>
      <c r="AK2365">
        <v>1</v>
      </c>
      <c r="AL2365">
        <v>0.77029110908188159</v>
      </c>
      <c r="AM2365">
        <v>1</v>
      </c>
      <c r="AN2365">
        <v>1</v>
      </c>
      <c r="AO2365">
        <v>1</v>
      </c>
      <c r="AP2365">
        <v>0.67489711843213185</v>
      </c>
      <c r="AQ2365">
        <v>0.60551272058025163</v>
      </c>
      <c r="AR2365">
        <v>0.64729947154879597</v>
      </c>
      <c r="AS2365">
        <v>0.37148922953929286</v>
      </c>
      <c r="AT2365">
        <v>0.83304928514033183</v>
      </c>
      <c r="AU2365">
        <v>0</v>
      </c>
    </row>
    <row r="2366" spans="32:47" x14ac:dyDescent="0.25">
      <c r="AF2366">
        <v>2356</v>
      </c>
      <c r="AG2366">
        <v>0.95689163616372108</v>
      </c>
      <c r="AH2366">
        <v>1</v>
      </c>
      <c r="AI2366">
        <v>0.45448105217233647</v>
      </c>
      <c r="AJ2366">
        <v>0.52573680213220841</v>
      </c>
      <c r="AK2366">
        <v>0.4927828409157472</v>
      </c>
      <c r="AL2366">
        <v>1</v>
      </c>
      <c r="AM2366">
        <v>5.9031734829571386E-2</v>
      </c>
      <c r="AN2366">
        <v>0</v>
      </c>
      <c r="AO2366">
        <v>0.24297840694562184</v>
      </c>
      <c r="AP2366">
        <v>0</v>
      </c>
      <c r="AQ2366">
        <v>0.87779433904603743</v>
      </c>
      <c r="AR2366">
        <v>1</v>
      </c>
      <c r="AS2366">
        <v>0</v>
      </c>
      <c r="AT2366">
        <v>0.54590162090476357</v>
      </c>
      <c r="AU2366">
        <v>2</v>
      </c>
    </row>
    <row r="2367" spans="32:47" x14ac:dyDescent="0.25">
      <c r="AF2367">
        <v>2357</v>
      </c>
      <c r="AG2367">
        <v>0.40993896262103413</v>
      </c>
      <c r="AH2367">
        <v>0.40263684683928397</v>
      </c>
      <c r="AI2367">
        <v>1</v>
      </c>
      <c r="AJ2367">
        <v>1</v>
      </c>
      <c r="AK2367">
        <v>1</v>
      </c>
      <c r="AL2367">
        <v>1</v>
      </c>
      <c r="AM2367">
        <v>0.65388351749964879</v>
      </c>
      <c r="AN2367">
        <v>0.17037524976237159</v>
      </c>
      <c r="AO2367">
        <v>0.28437330488134954</v>
      </c>
      <c r="AP2367">
        <v>1</v>
      </c>
      <c r="AQ2367">
        <v>1</v>
      </c>
      <c r="AR2367">
        <v>1</v>
      </c>
      <c r="AS2367">
        <v>0.17037524976237159</v>
      </c>
      <c r="AT2367">
        <v>0.74538400132689075</v>
      </c>
      <c r="AU2367">
        <v>0</v>
      </c>
    </row>
    <row r="2368" spans="32:47" x14ac:dyDescent="0.25">
      <c r="AF2368">
        <v>2358</v>
      </c>
      <c r="AG2368">
        <v>1</v>
      </c>
      <c r="AH2368">
        <v>1</v>
      </c>
      <c r="AI2368">
        <v>1</v>
      </c>
      <c r="AJ2368">
        <v>1</v>
      </c>
      <c r="AK2368">
        <v>1</v>
      </c>
      <c r="AL2368">
        <v>0.78367194847523935</v>
      </c>
      <c r="AM2368">
        <v>0.43449514423287661</v>
      </c>
      <c r="AN2368">
        <v>1</v>
      </c>
      <c r="AO2368">
        <v>1</v>
      </c>
      <c r="AP2368">
        <v>1</v>
      </c>
      <c r="AQ2368">
        <v>0.50810478986337937</v>
      </c>
      <c r="AR2368">
        <v>0</v>
      </c>
      <c r="AS2368">
        <v>0</v>
      </c>
      <c r="AT2368">
        <v>0.80882918252432257</v>
      </c>
      <c r="AU2368">
        <v>1</v>
      </c>
    </row>
    <row r="2369" spans="32:47" x14ac:dyDescent="0.25">
      <c r="AF2369">
        <v>2359</v>
      </c>
      <c r="AG2369">
        <v>1</v>
      </c>
      <c r="AH2369">
        <v>1</v>
      </c>
      <c r="AI2369">
        <v>1</v>
      </c>
      <c r="AJ2369">
        <v>0.89206898167758486</v>
      </c>
      <c r="AK2369">
        <v>0</v>
      </c>
      <c r="AL2369">
        <v>0</v>
      </c>
      <c r="AM2369">
        <v>0.93911351933709208</v>
      </c>
      <c r="AN2369">
        <v>1</v>
      </c>
      <c r="AO2369">
        <v>1</v>
      </c>
      <c r="AP2369">
        <v>1</v>
      </c>
      <c r="AQ2369">
        <v>1</v>
      </c>
      <c r="AR2369">
        <v>0.68492296730278945</v>
      </c>
      <c r="AS2369">
        <v>0</v>
      </c>
      <c r="AT2369">
        <v>0.79207452201688733</v>
      </c>
      <c r="AU2369">
        <v>2</v>
      </c>
    </row>
    <row r="2370" spans="32:47" x14ac:dyDescent="0.25">
      <c r="AF2370">
        <v>2360</v>
      </c>
      <c r="AG2370">
        <v>1</v>
      </c>
      <c r="AH2370">
        <v>0.84836858233471246</v>
      </c>
      <c r="AI2370">
        <v>0.44959344457099853</v>
      </c>
      <c r="AJ2370">
        <v>1</v>
      </c>
      <c r="AK2370">
        <v>0.53267175171030456</v>
      </c>
      <c r="AL2370">
        <v>0.40399427767503465</v>
      </c>
      <c r="AM2370">
        <v>1</v>
      </c>
      <c r="AN2370">
        <v>1</v>
      </c>
      <c r="AO2370">
        <v>1</v>
      </c>
      <c r="AP2370">
        <v>1</v>
      </c>
      <c r="AQ2370">
        <v>0.85566128348364145</v>
      </c>
      <c r="AR2370">
        <v>0.69857005830858876</v>
      </c>
      <c r="AS2370">
        <v>0.40399427767503465</v>
      </c>
      <c r="AT2370">
        <v>0.81547912337649009</v>
      </c>
      <c r="AU2370">
        <v>0</v>
      </c>
    </row>
    <row r="2371" spans="32:47" x14ac:dyDescent="0.25">
      <c r="AF2371">
        <v>2361</v>
      </c>
      <c r="AG2371">
        <v>1</v>
      </c>
      <c r="AH2371">
        <v>1</v>
      </c>
      <c r="AI2371">
        <v>1</v>
      </c>
      <c r="AJ2371">
        <v>1</v>
      </c>
      <c r="AK2371">
        <v>1</v>
      </c>
      <c r="AL2371">
        <v>1</v>
      </c>
      <c r="AM2371">
        <v>0.78991773919293451</v>
      </c>
      <c r="AN2371">
        <v>1.7464848078933785E-2</v>
      </c>
      <c r="AO2371">
        <v>1</v>
      </c>
      <c r="AP2371">
        <v>0.88175499936304758</v>
      </c>
      <c r="AQ2371">
        <v>0</v>
      </c>
      <c r="AR2371">
        <v>0.14720494364507519</v>
      </c>
      <c r="AS2371">
        <v>0</v>
      </c>
      <c r="AT2371">
        <v>0.73404552996898553</v>
      </c>
      <c r="AU2371">
        <v>1</v>
      </c>
    </row>
    <row r="2372" spans="32:47" x14ac:dyDescent="0.25">
      <c r="AF2372">
        <v>2362</v>
      </c>
      <c r="AG2372">
        <v>1</v>
      </c>
      <c r="AH2372">
        <v>1</v>
      </c>
      <c r="AI2372">
        <v>1</v>
      </c>
      <c r="AJ2372">
        <v>1</v>
      </c>
      <c r="AK2372">
        <v>0.28110207324554665</v>
      </c>
      <c r="AL2372">
        <v>0.72761273873014332</v>
      </c>
      <c r="AM2372">
        <v>1</v>
      </c>
      <c r="AN2372">
        <v>0.79192963968155039</v>
      </c>
      <c r="AO2372">
        <v>0</v>
      </c>
      <c r="AP2372">
        <v>0.95606266882133506</v>
      </c>
      <c r="AQ2372">
        <v>1</v>
      </c>
      <c r="AR2372">
        <v>1</v>
      </c>
      <c r="AS2372">
        <v>0</v>
      </c>
      <c r="AT2372">
        <v>0.81295974793453618</v>
      </c>
      <c r="AU2372">
        <v>1</v>
      </c>
    </row>
    <row r="2373" spans="32:47" x14ac:dyDescent="0.25">
      <c r="AF2373">
        <v>2363</v>
      </c>
      <c r="AG2373">
        <v>1</v>
      </c>
      <c r="AH2373">
        <v>1</v>
      </c>
      <c r="AI2373">
        <v>1</v>
      </c>
      <c r="AJ2373">
        <v>1</v>
      </c>
      <c r="AK2373">
        <v>0.83418799509085906</v>
      </c>
      <c r="AL2373">
        <v>0</v>
      </c>
      <c r="AM2373">
        <v>0.95368598926753267</v>
      </c>
      <c r="AN2373">
        <v>1</v>
      </c>
      <c r="AO2373">
        <v>1</v>
      </c>
      <c r="AP2373">
        <v>0.40270355622112308</v>
      </c>
      <c r="AQ2373">
        <v>0.6642382673970133</v>
      </c>
      <c r="AR2373">
        <v>1</v>
      </c>
      <c r="AS2373">
        <v>0</v>
      </c>
      <c r="AT2373">
        <v>0.82146589528732972</v>
      </c>
      <c r="AU2373">
        <v>1</v>
      </c>
    </row>
    <row r="2374" spans="32:47" x14ac:dyDescent="0.25">
      <c r="AF2374">
        <v>2364</v>
      </c>
      <c r="AG2374">
        <v>1</v>
      </c>
      <c r="AH2374">
        <v>1</v>
      </c>
      <c r="AI2374">
        <v>1</v>
      </c>
      <c r="AJ2374">
        <v>1</v>
      </c>
      <c r="AK2374">
        <v>0.69074769957496174</v>
      </c>
      <c r="AL2374">
        <v>0</v>
      </c>
      <c r="AM2374">
        <v>0.93206650317264461</v>
      </c>
      <c r="AN2374">
        <v>1</v>
      </c>
      <c r="AO2374">
        <v>1</v>
      </c>
      <c r="AP2374">
        <v>1</v>
      </c>
      <c r="AQ2374">
        <v>1</v>
      </c>
      <c r="AR2374">
        <v>1</v>
      </c>
      <c r="AS2374">
        <v>0</v>
      </c>
      <c r="AT2374">
        <v>0.8857732610552761</v>
      </c>
      <c r="AU2374">
        <v>1</v>
      </c>
    </row>
    <row r="2375" spans="32:47" x14ac:dyDescent="0.25">
      <c r="AF2375">
        <v>2365</v>
      </c>
      <c r="AG2375">
        <v>1</v>
      </c>
      <c r="AH2375">
        <v>1</v>
      </c>
      <c r="AI2375">
        <v>1</v>
      </c>
      <c r="AJ2375">
        <v>1</v>
      </c>
      <c r="AK2375">
        <v>1</v>
      </c>
      <c r="AL2375">
        <v>1</v>
      </c>
      <c r="AM2375">
        <v>0.23500907412991154</v>
      </c>
      <c r="AN2375">
        <v>0.49671589992841847</v>
      </c>
      <c r="AO2375">
        <v>1</v>
      </c>
      <c r="AP2375">
        <v>0.53615655059125389</v>
      </c>
      <c r="AQ2375">
        <v>0.27499018350329912</v>
      </c>
      <c r="AR2375">
        <v>1</v>
      </c>
      <c r="AS2375">
        <v>0.23500907412991154</v>
      </c>
      <c r="AT2375">
        <v>0.79329871991571532</v>
      </c>
      <c r="AU2375">
        <v>0</v>
      </c>
    </row>
    <row r="2376" spans="32:47" x14ac:dyDescent="0.25">
      <c r="AF2376">
        <v>2366</v>
      </c>
      <c r="AG2376">
        <v>1</v>
      </c>
      <c r="AH2376">
        <v>1</v>
      </c>
      <c r="AI2376">
        <v>1</v>
      </c>
      <c r="AJ2376">
        <v>1</v>
      </c>
      <c r="AK2376">
        <v>1</v>
      </c>
      <c r="AL2376">
        <v>0.95570116289915552</v>
      </c>
      <c r="AM2376">
        <v>0.13878730156753707</v>
      </c>
      <c r="AN2376">
        <v>1</v>
      </c>
      <c r="AO2376">
        <v>1</v>
      </c>
      <c r="AP2376">
        <v>1</v>
      </c>
      <c r="AQ2376">
        <v>7.7241171500888106E-2</v>
      </c>
      <c r="AR2376">
        <v>0.81294859375996187</v>
      </c>
      <c r="AS2376">
        <v>7.7241171500888106E-2</v>
      </c>
      <c r="AT2376">
        <v>0.83148515832096925</v>
      </c>
      <c r="AU2376">
        <v>0</v>
      </c>
    </row>
    <row r="2377" spans="32:47" x14ac:dyDescent="0.25">
      <c r="AF2377">
        <v>2367</v>
      </c>
      <c r="AG2377">
        <v>0.64082317900183916</v>
      </c>
      <c r="AH2377">
        <v>0</v>
      </c>
      <c r="AI2377">
        <v>0.50584944386730879</v>
      </c>
      <c r="AJ2377">
        <v>1</v>
      </c>
      <c r="AK2377">
        <v>1</v>
      </c>
      <c r="AL2377">
        <v>1</v>
      </c>
      <c r="AM2377">
        <v>1</v>
      </c>
      <c r="AN2377">
        <v>1</v>
      </c>
      <c r="AO2377">
        <v>0.48793301084830698</v>
      </c>
      <c r="AP2377">
        <v>1</v>
      </c>
      <c r="AQ2377">
        <v>1</v>
      </c>
      <c r="AR2377">
        <v>1</v>
      </c>
      <c r="AS2377">
        <v>0</v>
      </c>
      <c r="AT2377">
        <v>0.8087255935188844</v>
      </c>
      <c r="AU2377">
        <v>1</v>
      </c>
    </row>
    <row r="2378" spans="32:47" x14ac:dyDescent="0.25">
      <c r="AF2378">
        <v>2368</v>
      </c>
      <c r="AG2378">
        <v>0</v>
      </c>
      <c r="AH2378">
        <v>0</v>
      </c>
      <c r="AI2378">
        <v>0.12060284034786521</v>
      </c>
      <c r="AJ2378">
        <v>0.7114827222860185</v>
      </c>
      <c r="AK2378">
        <v>0.57534395449399578</v>
      </c>
      <c r="AL2378">
        <v>0.4746664461645802</v>
      </c>
      <c r="AM2378">
        <v>0</v>
      </c>
      <c r="AN2378">
        <v>0.68776037912597998</v>
      </c>
      <c r="AO2378">
        <v>1</v>
      </c>
      <c r="AP2378">
        <v>1</v>
      </c>
      <c r="AQ2378">
        <v>1</v>
      </c>
      <c r="AR2378">
        <v>1</v>
      </c>
      <c r="AS2378">
        <v>0</v>
      </c>
      <c r="AT2378">
        <v>0.54925862314115348</v>
      </c>
      <c r="AU2378">
        <v>3</v>
      </c>
    </row>
    <row r="2379" spans="32:47" x14ac:dyDescent="0.25">
      <c r="AF2379">
        <v>2369</v>
      </c>
      <c r="AG2379">
        <v>0.48160109915249538</v>
      </c>
      <c r="AH2379">
        <v>1</v>
      </c>
      <c r="AI2379">
        <v>1</v>
      </c>
      <c r="AJ2379">
        <v>1</v>
      </c>
      <c r="AK2379">
        <v>1</v>
      </c>
      <c r="AL2379">
        <v>1</v>
      </c>
      <c r="AM2379">
        <v>1</v>
      </c>
      <c r="AN2379">
        <v>1</v>
      </c>
      <c r="AO2379">
        <v>1</v>
      </c>
      <c r="AP2379">
        <v>0.63344998646625172</v>
      </c>
      <c r="AQ2379">
        <v>0</v>
      </c>
      <c r="AR2379">
        <v>0.12862586041662707</v>
      </c>
      <c r="AS2379">
        <v>0</v>
      </c>
      <c r="AT2379">
        <v>0.76864105569067565</v>
      </c>
      <c r="AU2379">
        <v>1</v>
      </c>
    </row>
    <row r="2380" spans="32:47" x14ac:dyDescent="0.25">
      <c r="AF2380">
        <v>2370</v>
      </c>
      <c r="AG2380">
        <v>1</v>
      </c>
      <c r="AH2380">
        <v>1</v>
      </c>
      <c r="AI2380">
        <v>1</v>
      </c>
      <c r="AJ2380">
        <v>1</v>
      </c>
      <c r="AK2380">
        <v>1</v>
      </c>
      <c r="AL2380">
        <v>0.69125629095506158</v>
      </c>
      <c r="AM2380">
        <v>0.75249454060512133</v>
      </c>
      <c r="AN2380">
        <v>0.36322672633339664</v>
      </c>
      <c r="AO2380">
        <v>1</v>
      </c>
      <c r="AP2380">
        <v>1</v>
      </c>
      <c r="AQ2380">
        <v>1</v>
      </c>
      <c r="AR2380">
        <v>1</v>
      </c>
      <c r="AS2380">
        <v>0.36322672633339664</v>
      </c>
      <c r="AT2380">
        <v>0.89952067946231751</v>
      </c>
      <c r="AU2380">
        <v>0</v>
      </c>
    </row>
    <row r="2381" spans="32:47" x14ac:dyDescent="0.25">
      <c r="AF2381">
        <v>2371</v>
      </c>
      <c r="AG2381">
        <v>1</v>
      </c>
      <c r="AH2381">
        <v>1</v>
      </c>
      <c r="AI2381">
        <v>0.27302710642787487</v>
      </c>
      <c r="AJ2381">
        <v>0.70836680729917134</v>
      </c>
      <c r="AK2381">
        <v>1</v>
      </c>
      <c r="AL2381">
        <v>1</v>
      </c>
      <c r="AM2381">
        <v>1</v>
      </c>
      <c r="AN2381">
        <v>0.97798185518894898</v>
      </c>
      <c r="AO2381">
        <v>1</v>
      </c>
      <c r="AP2381">
        <v>2.5849127421210025E-2</v>
      </c>
      <c r="AQ2381">
        <v>0.58419593446305951</v>
      </c>
      <c r="AR2381">
        <v>1</v>
      </c>
      <c r="AS2381">
        <v>2.5849127421210025E-2</v>
      </c>
      <c r="AT2381">
        <v>0.79550543291245468</v>
      </c>
      <c r="AU2381">
        <v>0</v>
      </c>
    </row>
    <row r="2382" spans="32:47" x14ac:dyDescent="0.25">
      <c r="AF2382">
        <v>2372</v>
      </c>
      <c r="AG2382">
        <v>0.17492531908998987</v>
      </c>
      <c r="AH2382">
        <v>1</v>
      </c>
      <c r="AI2382">
        <v>1</v>
      </c>
      <c r="AJ2382">
        <v>1</v>
      </c>
      <c r="AK2382">
        <v>0.8696189116582842</v>
      </c>
      <c r="AL2382">
        <v>5.4355150778913716E-2</v>
      </c>
      <c r="AM2382">
        <v>0.90753868559136941</v>
      </c>
      <c r="AN2382">
        <v>1</v>
      </c>
      <c r="AO2382">
        <v>1</v>
      </c>
      <c r="AP2382">
        <v>1</v>
      </c>
      <c r="AQ2382">
        <v>3.7534620140407544E-2</v>
      </c>
      <c r="AR2382">
        <v>0.97032875538359564</v>
      </c>
      <c r="AS2382">
        <v>3.7534620140407544E-2</v>
      </c>
      <c r="AT2382">
        <v>0.75164782178356182</v>
      </c>
      <c r="AU2382">
        <v>0</v>
      </c>
    </row>
    <row r="2383" spans="32:47" x14ac:dyDescent="0.25">
      <c r="AF2383">
        <v>2373</v>
      </c>
      <c r="AG2383">
        <v>1</v>
      </c>
      <c r="AH2383">
        <v>1</v>
      </c>
      <c r="AI2383">
        <v>0.1317974393558313</v>
      </c>
      <c r="AJ2383">
        <v>0.60875872821707167</v>
      </c>
      <c r="AK2383">
        <v>1</v>
      </c>
      <c r="AL2383">
        <v>1</v>
      </c>
      <c r="AM2383">
        <v>1</v>
      </c>
      <c r="AN2383">
        <v>0.8000030581604205</v>
      </c>
      <c r="AO2383">
        <v>0.27095187796561127</v>
      </c>
      <c r="AP2383">
        <v>0.56154454617729155</v>
      </c>
      <c r="AQ2383">
        <v>1</v>
      </c>
      <c r="AR2383">
        <v>1</v>
      </c>
      <c r="AS2383">
        <v>0.1317974393558313</v>
      </c>
      <c r="AT2383">
        <v>0.77995894394515164</v>
      </c>
      <c r="AU2383">
        <v>0</v>
      </c>
    </row>
    <row r="2384" spans="32:47" x14ac:dyDescent="0.25">
      <c r="AF2384">
        <v>2374</v>
      </c>
      <c r="AG2384">
        <v>0</v>
      </c>
      <c r="AH2384">
        <v>0.61119918604293033</v>
      </c>
      <c r="AI2384">
        <v>1</v>
      </c>
      <c r="AJ2384">
        <v>1</v>
      </c>
      <c r="AK2384">
        <v>1</v>
      </c>
      <c r="AL2384">
        <v>1</v>
      </c>
      <c r="AM2384">
        <v>1</v>
      </c>
      <c r="AN2384">
        <v>1</v>
      </c>
      <c r="AO2384">
        <v>1</v>
      </c>
      <c r="AP2384">
        <v>1</v>
      </c>
      <c r="AQ2384">
        <v>1</v>
      </c>
      <c r="AR2384">
        <v>1</v>
      </c>
      <c r="AS2384">
        <v>0</v>
      </c>
      <c r="AT2384">
        <v>0.88524267728548511</v>
      </c>
      <c r="AU2384">
        <v>1</v>
      </c>
    </row>
    <row r="2385" spans="32:47" x14ac:dyDescent="0.25">
      <c r="AF2385">
        <v>2375</v>
      </c>
      <c r="AG2385">
        <v>1</v>
      </c>
      <c r="AH2385">
        <v>1</v>
      </c>
      <c r="AI2385">
        <v>1</v>
      </c>
      <c r="AJ2385">
        <v>1</v>
      </c>
      <c r="AK2385">
        <v>1</v>
      </c>
      <c r="AL2385">
        <v>0.88248024064669151</v>
      </c>
      <c r="AM2385">
        <v>0</v>
      </c>
      <c r="AN2385">
        <v>9.9751259315986135E-2</v>
      </c>
      <c r="AO2385">
        <v>1</v>
      </c>
      <c r="AP2385">
        <v>1</v>
      </c>
      <c r="AQ2385">
        <v>1</v>
      </c>
      <c r="AR2385">
        <v>0.3228541919494502</v>
      </c>
      <c r="AS2385">
        <v>0</v>
      </c>
      <c r="AT2385">
        <v>0.77143883892775145</v>
      </c>
      <c r="AU2385">
        <v>1</v>
      </c>
    </row>
    <row r="2386" spans="32:47" x14ac:dyDescent="0.25">
      <c r="AF2386">
        <v>2376</v>
      </c>
      <c r="AG2386">
        <v>0.91497694337205404</v>
      </c>
      <c r="AH2386">
        <v>0.16205136015222316</v>
      </c>
      <c r="AI2386">
        <v>0.42357404884011973</v>
      </c>
      <c r="AJ2386">
        <v>1</v>
      </c>
      <c r="AK2386">
        <v>1</v>
      </c>
      <c r="AL2386">
        <v>1</v>
      </c>
      <c r="AM2386">
        <v>1</v>
      </c>
      <c r="AN2386">
        <v>1</v>
      </c>
      <c r="AO2386">
        <v>1</v>
      </c>
      <c r="AP2386">
        <v>0.21508936351024349</v>
      </c>
      <c r="AQ2386">
        <v>0.6882673947877872</v>
      </c>
      <c r="AR2386">
        <v>1</v>
      </c>
      <c r="AS2386">
        <v>0.16205136015222316</v>
      </c>
      <c r="AT2386">
        <v>0.78725564645285151</v>
      </c>
      <c r="AU2386">
        <v>0</v>
      </c>
    </row>
    <row r="2387" spans="32:47" x14ac:dyDescent="0.25">
      <c r="AF2387">
        <v>2377</v>
      </c>
      <c r="AG2387">
        <v>0</v>
      </c>
      <c r="AH2387">
        <v>0.14748247736445461</v>
      </c>
      <c r="AI2387">
        <v>0.31030496008151526</v>
      </c>
      <c r="AJ2387">
        <v>1</v>
      </c>
      <c r="AK2387">
        <v>1</v>
      </c>
      <c r="AL2387">
        <v>1</v>
      </c>
      <c r="AM2387">
        <v>1</v>
      </c>
      <c r="AN2387">
        <v>1</v>
      </c>
      <c r="AO2387">
        <v>1</v>
      </c>
      <c r="AP2387">
        <v>0.90130689286724519</v>
      </c>
      <c r="AQ2387">
        <v>1</v>
      </c>
      <c r="AR2387">
        <v>1</v>
      </c>
      <c r="AS2387">
        <v>0</v>
      </c>
      <c r="AT2387">
        <v>0.78271089536333238</v>
      </c>
      <c r="AU2387">
        <v>1</v>
      </c>
    </row>
    <row r="2388" spans="32:47" x14ac:dyDescent="0.25">
      <c r="AF2388">
        <v>2378</v>
      </c>
      <c r="AG2388">
        <v>0.4174934994852294</v>
      </c>
      <c r="AH2388">
        <v>0.16945031419475395</v>
      </c>
      <c r="AI2388">
        <v>1</v>
      </c>
      <c r="AJ2388">
        <v>1</v>
      </c>
      <c r="AK2388">
        <v>1</v>
      </c>
      <c r="AL2388">
        <v>0.79052510972542223</v>
      </c>
      <c r="AM2388">
        <v>1</v>
      </c>
      <c r="AN2388">
        <v>0.50512966175160878</v>
      </c>
      <c r="AO2388">
        <v>1</v>
      </c>
      <c r="AP2388">
        <v>0.85629173783977863</v>
      </c>
      <c r="AQ2388">
        <v>0.88007884686764248</v>
      </c>
      <c r="AR2388">
        <v>1</v>
      </c>
      <c r="AS2388">
        <v>0.16945031419475395</v>
      </c>
      <c r="AT2388">
        <v>0.8055043544290964</v>
      </c>
      <c r="AU2388">
        <v>0</v>
      </c>
    </row>
    <row r="2389" spans="32:47" x14ac:dyDescent="0.25">
      <c r="AF2389">
        <v>2379</v>
      </c>
      <c r="AG2389">
        <v>0.73746621914512123</v>
      </c>
      <c r="AH2389">
        <v>0.5938445959958959</v>
      </c>
      <c r="AI2389">
        <v>1</v>
      </c>
      <c r="AJ2389">
        <v>1</v>
      </c>
      <c r="AK2389">
        <v>1</v>
      </c>
      <c r="AL2389">
        <v>1</v>
      </c>
      <c r="AM2389">
        <v>1</v>
      </c>
      <c r="AN2389">
        <v>1</v>
      </c>
      <c r="AO2389">
        <v>1</v>
      </c>
      <c r="AP2389">
        <v>1.9339124225699642E-2</v>
      </c>
      <c r="AQ2389">
        <v>0.5358002874415736</v>
      </c>
      <c r="AR2389">
        <v>1</v>
      </c>
      <c r="AS2389">
        <v>1.9339124225699642E-2</v>
      </c>
      <c r="AT2389">
        <v>0.82510307659076088</v>
      </c>
      <c r="AU2389">
        <v>0</v>
      </c>
    </row>
    <row r="2390" spans="32:47" x14ac:dyDescent="0.25">
      <c r="AF2390">
        <v>2380</v>
      </c>
      <c r="AG2390">
        <v>0</v>
      </c>
      <c r="AH2390">
        <v>0</v>
      </c>
      <c r="AI2390">
        <v>0</v>
      </c>
      <c r="AJ2390">
        <v>0.72918209350415664</v>
      </c>
      <c r="AK2390">
        <v>0.50344965161615796</v>
      </c>
      <c r="AL2390">
        <v>1</v>
      </c>
      <c r="AM2390">
        <v>1</v>
      </c>
      <c r="AN2390">
        <v>1</v>
      </c>
      <c r="AO2390">
        <v>0.68573751823884477</v>
      </c>
      <c r="AP2390">
        <v>1</v>
      </c>
      <c r="AQ2390">
        <v>1</v>
      </c>
      <c r="AR2390">
        <v>1</v>
      </c>
      <c r="AS2390">
        <v>0</v>
      </c>
      <c r="AT2390">
        <v>0.66316308918463274</v>
      </c>
      <c r="AU2390">
        <v>3</v>
      </c>
    </row>
    <row r="2391" spans="32:47" x14ac:dyDescent="0.25">
      <c r="AF2391">
        <v>2381</v>
      </c>
      <c r="AG2391">
        <v>0.30933920906494267</v>
      </c>
      <c r="AH2391">
        <v>1</v>
      </c>
      <c r="AI2391">
        <v>1</v>
      </c>
      <c r="AJ2391">
        <v>1</v>
      </c>
      <c r="AK2391">
        <v>1</v>
      </c>
      <c r="AL2391">
        <v>1</v>
      </c>
      <c r="AM2391">
        <v>1</v>
      </c>
      <c r="AN2391">
        <v>1</v>
      </c>
      <c r="AO2391">
        <v>1</v>
      </c>
      <c r="AP2391">
        <v>1</v>
      </c>
      <c r="AQ2391">
        <v>1</v>
      </c>
      <c r="AR2391">
        <v>1</v>
      </c>
      <c r="AS2391">
        <v>0.30933920906494267</v>
      </c>
      <c r="AT2391">
        <v>0.94134113830414579</v>
      </c>
      <c r="AU2391">
        <v>0</v>
      </c>
    </row>
    <row r="2392" spans="32:47" x14ac:dyDescent="0.25">
      <c r="AF2392">
        <v>2382</v>
      </c>
      <c r="AG2392">
        <v>1</v>
      </c>
      <c r="AH2392">
        <v>1</v>
      </c>
      <c r="AI2392">
        <v>0.93582624025223216</v>
      </c>
      <c r="AJ2392">
        <v>0.89476365553006565</v>
      </c>
      <c r="AK2392">
        <v>1</v>
      </c>
      <c r="AL2392">
        <v>0.88826498585573666</v>
      </c>
      <c r="AM2392">
        <v>4.0668963755794513E-2</v>
      </c>
      <c r="AN2392">
        <v>1</v>
      </c>
      <c r="AO2392">
        <v>1</v>
      </c>
      <c r="AP2392">
        <v>1</v>
      </c>
      <c r="AQ2392">
        <v>1</v>
      </c>
      <c r="AR2392">
        <v>1</v>
      </c>
      <c r="AS2392">
        <v>4.0668963755794513E-2</v>
      </c>
      <c r="AT2392">
        <v>0.89523893305704905</v>
      </c>
      <c r="AU2392">
        <v>0</v>
      </c>
    </row>
    <row r="2393" spans="32:47" x14ac:dyDescent="0.25">
      <c r="AF2393">
        <v>2383</v>
      </c>
      <c r="AG2393">
        <v>1</v>
      </c>
      <c r="AH2393">
        <v>1</v>
      </c>
      <c r="AI2393">
        <v>1</v>
      </c>
      <c r="AJ2393">
        <v>1</v>
      </c>
      <c r="AK2393">
        <v>0.90448279536424037</v>
      </c>
      <c r="AL2393">
        <v>1</v>
      </c>
      <c r="AM2393">
        <v>1</v>
      </c>
      <c r="AN2393">
        <v>0.99750014001244469</v>
      </c>
      <c r="AO2393">
        <v>0</v>
      </c>
      <c r="AP2393">
        <v>0.12760866042428401</v>
      </c>
      <c r="AQ2393">
        <v>0.70665436236765045</v>
      </c>
      <c r="AR2393">
        <v>0.29001810790308108</v>
      </c>
      <c r="AS2393">
        <v>0</v>
      </c>
      <c r="AT2393">
        <v>0.75097953886535629</v>
      </c>
      <c r="AU2393">
        <v>1</v>
      </c>
    </row>
    <row r="2394" spans="32:47" x14ac:dyDescent="0.25">
      <c r="AF2394">
        <v>2384</v>
      </c>
      <c r="AG2394">
        <v>1</v>
      </c>
      <c r="AH2394">
        <v>1</v>
      </c>
      <c r="AI2394">
        <v>0.26493325905481002</v>
      </c>
      <c r="AJ2394">
        <v>0</v>
      </c>
      <c r="AK2394">
        <v>0.23448703422834496</v>
      </c>
      <c r="AL2394">
        <v>0.10159761695128205</v>
      </c>
      <c r="AM2394">
        <v>1</v>
      </c>
      <c r="AN2394">
        <v>1</v>
      </c>
      <c r="AO2394">
        <v>1</v>
      </c>
      <c r="AP2394">
        <v>1</v>
      </c>
      <c r="AQ2394">
        <v>1</v>
      </c>
      <c r="AR2394">
        <v>1</v>
      </c>
      <c r="AS2394">
        <v>0</v>
      </c>
      <c r="AT2394">
        <v>0.71652043178168845</v>
      </c>
      <c r="AU2394">
        <v>1</v>
      </c>
    </row>
    <row r="2395" spans="32:47" x14ac:dyDescent="0.25">
      <c r="AF2395">
        <v>2385</v>
      </c>
      <c r="AG2395">
        <v>0.98190660333550051</v>
      </c>
      <c r="AH2395">
        <v>0</v>
      </c>
      <c r="AI2395">
        <v>0.10022130837352315</v>
      </c>
      <c r="AJ2395">
        <v>1</v>
      </c>
      <c r="AK2395">
        <v>1</v>
      </c>
      <c r="AL2395">
        <v>1</v>
      </c>
      <c r="AM2395">
        <v>1</v>
      </c>
      <c r="AN2395">
        <v>1</v>
      </c>
      <c r="AO2395">
        <v>1</v>
      </c>
      <c r="AP2395">
        <v>5.1376296657244601E-2</v>
      </c>
      <c r="AQ2395">
        <v>0.86410965514029769</v>
      </c>
      <c r="AR2395">
        <v>1</v>
      </c>
      <c r="AS2395">
        <v>0</v>
      </c>
      <c r="AT2395">
        <v>0.75359430168099517</v>
      </c>
      <c r="AU2395">
        <v>1</v>
      </c>
    </row>
    <row r="2396" spans="32:47" x14ac:dyDescent="0.25">
      <c r="AF2396">
        <v>2386</v>
      </c>
      <c r="AG2396">
        <v>1</v>
      </c>
      <c r="AH2396">
        <v>1</v>
      </c>
      <c r="AI2396">
        <v>1</v>
      </c>
      <c r="AJ2396">
        <v>1</v>
      </c>
      <c r="AK2396">
        <v>1</v>
      </c>
      <c r="AL2396">
        <v>0.19126863439717756</v>
      </c>
      <c r="AM2396">
        <v>0.8677091638260942</v>
      </c>
      <c r="AN2396">
        <v>1</v>
      </c>
      <c r="AO2396">
        <v>0.71526466582339099</v>
      </c>
      <c r="AP2396">
        <v>0.28396975404452418</v>
      </c>
      <c r="AQ2396">
        <v>1</v>
      </c>
      <c r="AR2396">
        <v>0.62891181808921715</v>
      </c>
      <c r="AS2396">
        <v>0.19126863439717756</v>
      </c>
      <c r="AT2396">
        <v>0.80655975841471772</v>
      </c>
      <c r="AU2396">
        <v>0</v>
      </c>
    </row>
    <row r="2397" spans="32:47" x14ac:dyDescent="0.25">
      <c r="AF2397">
        <v>2387</v>
      </c>
      <c r="AG2397">
        <v>1</v>
      </c>
      <c r="AH2397">
        <v>1</v>
      </c>
      <c r="AI2397">
        <v>0.7608868456649831</v>
      </c>
      <c r="AJ2397">
        <v>2.6915762699354674E-2</v>
      </c>
      <c r="AK2397">
        <v>1</v>
      </c>
      <c r="AL2397">
        <v>1</v>
      </c>
      <c r="AM2397">
        <v>0.71977810036332812</v>
      </c>
      <c r="AN2397">
        <v>0.77754208222106702</v>
      </c>
      <c r="AO2397">
        <v>1</v>
      </c>
      <c r="AP2397">
        <v>1</v>
      </c>
      <c r="AQ2397">
        <v>1</v>
      </c>
      <c r="AR2397">
        <v>1</v>
      </c>
      <c r="AS2397">
        <v>2.6915762699354674E-2</v>
      </c>
      <c r="AT2397">
        <v>0.85701887878551064</v>
      </c>
      <c r="AU2397">
        <v>0</v>
      </c>
    </row>
    <row r="2398" spans="32:47" x14ac:dyDescent="0.25">
      <c r="AF2398">
        <v>2388</v>
      </c>
      <c r="AG2398">
        <v>0.92610272056199683</v>
      </c>
      <c r="AH2398">
        <v>0.37724517078536984</v>
      </c>
      <c r="AI2398">
        <v>1</v>
      </c>
      <c r="AJ2398">
        <v>1</v>
      </c>
      <c r="AK2398">
        <v>0.93067155579492755</v>
      </c>
      <c r="AL2398">
        <v>0.90888460948820771</v>
      </c>
      <c r="AM2398">
        <v>0.72636685437136028</v>
      </c>
      <c r="AN2398">
        <v>0.7781477966892717</v>
      </c>
      <c r="AO2398">
        <v>1</v>
      </c>
      <c r="AP2398">
        <v>0.98207097092217155</v>
      </c>
      <c r="AQ2398">
        <v>0.28352652109412396</v>
      </c>
      <c r="AR2398">
        <v>0</v>
      </c>
      <c r="AS2398">
        <v>0</v>
      </c>
      <c r="AT2398">
        <v>0.74514891930956673</v>
      </c>
      <c r="AU2398">
        <v>1</v>
      </c>
    </row>
    <row r="2399" spans="32:47" x14ac:dyDescent="0.25">
      <c r="AF2399">
        <v>2389</v>
      </c>
      <c r="AG2399">
        <v>1</v>
      </c>
      <c r="AH2399">
        <v>0.52167023589416728</v>
      </c>
      <c r="AI2399">
        <v>0.41426644654735179</v>
      </c>
      <c r="AJ2399">
        <v>1</v>
      </c>
      <c r="AK2399">
        <v>1</v>
      </c>
      <c r="AL2399">
        <v>0.31921474320818866</v>
      </c>
      <c r="AM2399">
        <v>1</v>
      </c>
      <c r="AN2399">
        <v>1</v>
      </c>
      <c r="AO2399">
        <v>1</v>
      </c>
      <c r="AP2399">
        <v>1</v>
      </c>
      <c r="AQ2399">
        <v>5.6857151246610255E-2</v>
      </c>
      <c r="AR2399">
        <v>0.89671252824923764</v>
      </c>
      <c r="AS2399">
        <v>5.6857151246610255E-2</v>
      </c>
      <c r="AT2399">
        <v>0.77131307303390384</v>
      </c>
      <c r="AU2399">
        <v>0</v>
      </c>
    </row>
    <row r="2400" spans="32:47" x14ac:dyDescent="0.25">
      <c r="AF2400">
        <v>2390</v>
      </c>
      <c r="AG2400">
        <v>0.17594099890172196</v>
      </c>
      <c r="AH2400">
        <v>1</v>
      </c>
      <c r="AI2400">
        <v>1</v>
      </c>
      <c r="AJ2400">
        <v>0.18682338415237609</v>
      </c>
      <c r="AK2400">
        <v>0.9062632732187218</v>
      </c>
      <c r="AL2400">
        <v>1</v>
      </c>
      <c r="AM2400">
        <v>0.7072075219064925</v>
      </c>
      <c r="AN2400">
        <v>1</v>
      </c>
      <c r="AO2400">
        <v>1</v>
      </c>
      <c r="AP2400">
        <v>0.62244193445545648</v>
      </c>
      <c r="AQ2400">
        <v>1</v>
      </c>
      <c r="AR2400">
        <v>1</v>
      </c>
      <c r="AS2400">
        <v>0.17594099890172196</v>
      </c>
      <c r="AT2400">
        <v>0.7982799098836314</v>
      </c>
      <c r="AU2400">
        <v>0</v>
      </c>
    </row>
    <row r="2401" spans="32:47" x14ac:dyDescent="0.25">
      <c r="AF2401">
        <v>2391</v>
      </c>
      <c r="AG2401">
        <v>0.94840979427540484</v>
      </c>
      <c r="AH2401">
        <v>1</v>
      </c>
      <c r="AI2401">
        <v>1</v>
      </c>
      <c r="AJ2401">
        <v>5.6694684984298265E-3</v>
      </c>
      <c r="AK2401">
        <v>0.40047421011930112</v>
      </c>
      <c r="AL2401">
        <v>1</v>
      </c>
      <c r="AM2401">
        <v>1</v>
      </c>
      <c r="AN2401">
        <v>1</v>
      </c>
      <c r="AO2401">
        <v>1</v>
      </c>
      <c r="AP2401">
        <v>1</v>
      </c>
      <c r="AQ2401">
        <v>0.72629667839622314</v>
      </c>
      <c r="AR2401">
        <v>0.99252430228385025</v>
      </c>
      <c r="AS2401">
        <v>5.6694684984298265E-3</v>
      </c>
      <c r="AT2401">
        <v>0.83984285455856122</v>
      </c>
      <c r="AU2401">
        <v>0</v>
      </c>
    </row>
    <row r="2402" spans="32:47" x14ac:dyDescent="0.25">
      <c r="AF2402">
        <v>2392</v>
      </c>
      <c r="AG2402">
        <v>1</v>
      </c>
      <c r="AH2402">
        <v>1</v>
      </c>
      <c r="AI2402">
        <v>1</v>
      </c>
      <c r="AJ2402">
        <v>1</v>
      </c>
      <c r="AK2402">
        <v>1</v>
      </c>
      <c r="AL2402">
        <v>1</v>
      </c>
      <c r="AM2402">
        <v>1</v>
      </c>
      <c r="AN2402">
        <v>1</v>
      </c>
      <c r="AO2402">
        <v>0.61044222938944581</v>
      </c>
      <c r="AP2402">
        <v>1</v>
      </c>
      <c r="AQ2402">
        <v>1</v>
      </c>
      <c r="AR2402">
        <v>1</v>
      </c>
      <c r="AS2402">
        <v>0.61044222938944581</v>
      </c>
      <c r="AT2402">
        <v>0.96798155310050238</v>
      </c>
      <c r="AU2402">
        <v>0</v>
      </c>
    </row>
    <row r="2403" spans="32:47" x14ac:dyDescent="0.25">
      <c r="AF2403">
        <v>2393</v>
      </c>
      <c r="AG2403">
        <v>1</v>
      </c>
      <c r="AH2403">
        <v>0.9433374073861549</v>
      </c>
      <c r="AI2403">
        <v>7.5112275100705561E-2</v>
      </c>
      <c r="AJ2403">
        <v>1</v>
      </c>
      <c r="AK2403">
        <v>1</v>
      </c>
      <c r="AL2403">
        <v>1</v>
      </c>
      <c r="AM2403">
        <v>1</v>
      </c>
      <c r="AN2403">
        <v>1</v>
      </c>
      <c r="AO2403">
        <v>0.44182079728222257</v>
      </c>
      <c r="AP2403">
        <v>1</v>
      </c>
      <c r="AQ2403">
        <v>1</v>
      </c>
      <c r="AR2403">
        <v>0.54990507100428077</v>
      </c>
      <c r="AS2403">
        <v>7.5112275100705561E-2</v>
      </c>
      <c r="AT2403">
        <v>0.832996189190503</v>
      </c>
      <c r="AU2403">
        <v>0</v>
      </c>
    </row>
    <row r="2404" spans="32:47" x14ac:dyDescent="0.25">
      <c r="AF2404">
        <v>2394</v>
      </c>
      <c r="AG2404">
        <v>1</v>
      </c>
      <c r="AH2404">
        <v>1</v>
      </c>
      <c r="AI2404">
        <v>1</v>
      </c>
      <c r="AJ2404">
        <v>0.49329289130958692</v>
      </c>
      <c r="AK2404">
        <v>6.0045639983136133E-2</v>
      </c>
      <c r="AL2404">
        <v>1</v>
      </c>
      <c r="AM2404">
        <v>1</v>
      </c>
      <c r="AN2404">
        <v>1</v>
      </c>
      <c r="AO2404">
        <v>0.46669766566240772</v>
      </c>
      <c r="AP2404">
        <v>0.50345425556447632</v>
      </c>
      <c r="AQ2404">
        <v>1</v>
      </c>
      <c r="AR2404">
        <v>1</v>
      </c>
      <c r="AS2404">
        <v>6.0045639983136133E-2</v>
      </c>
      <c r="AT2404">
        <v>0.79251565334557761</v>
      </c>
      <c r="AU2404">
        <v>0</v>
      </c>
    </row>
    <row r="2405" spans="32:47" x14ac:dyDescent="0.25">
      <c r="AF2405">
        <v>2395</v>
      </c>
      <c r="AG2405">
        <v>1</v>
      </c>
      <c r="AH2405">
        <v>1</v>
      </c>
      <c r="AI2405">
        <v>1</v>
      </c>
      <c r="AJ2405">
        <v>1</v>
      </c>
      <c r="AK2405">
        <v>1</v>
      </c>
      <c r="AL2405">
        <v>0.57255727186881511</v>
      </c>
      <c r="AM2405">
        <v>0.22693037792862836</v>
      </c>
      <c r="AN2405">
        <v>1</v>
      </c>
      <c r="AO2405">
        <v>1</v>
      </c>
      <c r="AP2405">
        <v>1</v>
      </c>
      <c r="AQ2405">
        <v>0.82795272089400285</v>
      </c>
      <c r="AR2405">
        <v>1</v>
      </c>
      <c r="AS2405">
        <v>0.22693037792862836</v>
      </c>
      <c r="AT2405">
        <v>0.8850688808182795</v>
      </c>
      <c r="AU2405">
        <v>0</v>
      </c>
    </row>
    <row r="2406" spans="32:47" x14ac:dyDescent="0.25">
      <c r="AF2406">
        <v>2396</v>
      </c>
      <c r="AG2406">
        <v>1</v>
      </c>
      <c r="AH2406">
        <v>1</v>
      </c>
      <c r="AI2406">
        <v>1</v>
      </c>
      <c r="AJ2406">
        <v>1</v>
      </c>
      <c r="AK2406">
        <v>0.72011260754586526</v>
      </c>
      <c r="AL2406">
        <v>0.89086535885144258</v>
      </c>
      <c r="AM2406">
        <v>1</v>
      </c>
      <c r="AN2406">
        <v>1</v>
      </c>
      <c r="AO2406">
        <v>1</v>
      </c>
      <c r="AP2406">
        <v>0.322847300573607</v>
      </c>
      <c r="AQ2406">
        <v>0.88694201776452242</v>
      </c>
      <c r="AR2406">
        <v>0.46414446235928242</v>
      </c>
      <c r="AS2406">
        <v>0.322847300573607</v>
      </c>
      <c r="AT2406">
        <v>0.85494371721457629</v>
      </c>
      <c r="AU2406">
        <v>0</v>
      </c>
    </row>
    <row r="2407" spans="32:47" x14ac:dyDescent="0.25">
      <c r="AF2407">
        <v>2397</v>
      </c>
      <c r="AG2407">
        <v>1</v>
      </c>
      <c r="AH2407">
        <v>1</v>
      </c>
      <c r="AI2407">
        <v>1</v>
      </c>
      <c r="AJ2407">
        <v>1</v>
      </c>
      <c r="AK2407">
        <v>1</v>
      </c>
      <c r="AL2407">
        <v>1</v>
      </c>
      <c r="AM2407">
        <v>1</v>
      </c>
      <c r="AN2407">
        <v>1</v>
      </c>
      <c r="AO2407">
        <v>0.29110951153440207</v>
      </c>
      <c r="AP2407">
        <v>0.43144050155575725</v>
      </c>
      <c r="AQ2407">
        <v>1</v>
      </c>
      <c r="AR2407">
        <v>1</v>
      </c>
      <c r="AS2407">
        <v>0.29110951153440207</v>
      </c>
      <c r="AT2407">
        <v>0.89344641340893294</v>
      </c>
      <c r="AU2407">
        <v>0</v>
      </c>
    </row>
    <row r="2408" spans="32:47" x14ac:dyDescent="0.25">
      <c r="AF2408">
        <v>2398</v>
      </c>
      <c r="AG2408">
        <v>0.95547575265922091</v>
      </c>
      <c r="AH2408">
        <v>0</v>
      </c>
      <c r="AI2408">
        <v>0.7834361771806031</v>
      </c>
      <c r="AJ2408">
        <v>0.75946615334833045</v>
      </c>
      <c r="AK2408">
        <v>0.70380810186649001</v>
      </c>
      <c r="AL2408">
        <v>1</v>
      </c>
      <c r="AM2408">
        <v>1</v>
      </c>
      <c r="AN2408">
        <v>1</v>
      </c>
      <c r="AO2408">
        <v>0.60180515481066932</v>
      </c>
      <c r="AP2408">
        <v>0.82420266779879436</v>
      </c>
      <c r="AQ2408">
        <v>1</v>
      </c>
      <c r="AR2408">
        <v>1</v>
      </c>
      <c r="AS2408">
        <v>0</v>
      </c>
      <c r="AT2408">
        <v>0.80852806282035161</v>
      </c>
      <c r="AU2408">
        <v>1</v>
      </c>
    </row>
    <row r="2409" spans="32:47" x14ac:dyDescent="0.25">
      <c r="AF2409">
        <v>2399</v>
      </c>
      <c r="AG2409">
        <v>1</v>
      </c>
      <c r="AH2409">
        <v>0.98072371054175689</v>
      </c>
      <c r="AI2409">
        <v>1</v>
      </c>
      <c r="AJ2409">
        <v>1</v>
      </c>
      <c r="AK2409">
        <v>1</v>
      </c>
      <c r="AL2409">
        <v>1</v>
      </c>
      <c r="AM2409">
        <v>1</v>
      </c>
      <c r="AN2409">
        <v>1</v>
      </c>
      <c r="AO2409">
        <v>0.73038739903786332</v>
      </c>
      <c r="AP2409">
        <v>0.4864895227398055</v>
      </c>
      <c r="AQ2409">
        <v>0</v>
      </c>
      <c r="AR2409">
        <v>0.35430334206795389</v>
      </c>
      <c r="AS2409">
        <v>0</v>
      </c>
      <c r="AT2409">
        <v>0.79571634157628945</v>
      </c>
      <c r="AU2409">
        <v>1</v>
      </c>
    </row>
    <row r="2410" spans="32:47" x14ac:dyDescent="0.25">
      <c r="AF2410">
        <v>2400</v>
      </c>
      <c r="AG2410">
        <v>1</v>
      </c>
      <c r="AH2410">
        <v>1</v>
      </c>
      <c r="AI2410">
        <v>0.58187697138923644</v>
      </c>
      <c r="AJ2410">
        <v>1</v>
      </c>
      <c r="AK2410">
        <v>1</v>
      </c>
      <c r="AL2410">
        <v>1</v>
      </c>
      <c r="AM2410">
        <v>1</v>
      </c>
      <c r="AN2410">
        <v>1</v>
      </c>
      <c r="AO2410">
        <v>1</v>
      </c>
      <c r="AP2410">
        <v>1</v>
      </c>
      <c r="AQ2410">
        <v>1</v>
      </c>
      <c r="AR2410">
        <v>1</v>
      </c>
      <c r="AS2410">
        <v>0.58187697138923644</v>
      </c>
      <c r="AT2410">
        <v>0.96448818113168855</v>
      </c>
      <c r="AU2410">
        <v>0</v>
      </c>
    </row>
    <row r="2411" spans="32:47" x14ac:dyDescent="0.25">
      <c r="AF2411">
        <v>2401</v>
      </c>
      <c r="AG2411">
        <v>8.2197457463705853E-2</v>
      </c>
      <c r="AH2411">
        <v>5.9437159138074742E-2</v>
      </c>
      <c r="AI2411">
        <v>1</v>
      </c>
      <c r="AJ2411">
        <v>1</v>
      </c>
      <c r="AK2411">
        <v>0.1093557413492348</v>
      </c>
      <c r="AL2411">
        <v>1</v>
      </c>
      <c r="AM2411">
        <v>1</v>
      </c>
      <c r="AN2411">
        <v>1</v>
      </c>
      <c r="AO2411">
        <v>0.86528589945931644</v>
      </c>
      <c r="AP2411">
        <v>0</v>
      </c>
      <c r="AQ2411">
        <v>0.16567733310609281</v>
      </c>
      <c r="AR2411">
        <v>1</v>
      </c>
      <c r="AS2411">
        <v>0</v>
      </c>
      <c r="AT2411">
        <v>0.60967475779734115</v>
      </c>
      <c r="AU2411">
        <v>1</v>
      </c>
    </row>
    <row r="2412" spans="32:47" x14ac:dyDescent="0.25">
      <c r="AF2412">
        <v>2402</v>
      </c>
      <c r="AG2412">
        <v>1</v>
      </c>
      <c r="AH2412">
        <v>1</v>
      </c>
      <c r="AI2412">
        <v>1</v>
      </c>
      <c r="AJ2412">
        <v>1</v>
      </c>
      <c r="AK2412">
        <v>1</v>
      </c>
      <c r="AL2412">
        <v>1</v>
      </c>
      <c r="AM2412">
        <v>1</v>
      </c>
      <c r="AN2412">
        <v>1</v>
      </c>
      <c r="AO2412">
        <v>1</v>
      </c>
      <c r="AP2412">
        <v>1</v>
      </c>
      <c r="AQ2412">
        <v>1</v>
      </c>
      <c r="AR2412">
        <v>0.70677410461235746</v>
      </c>
      <c r="AS2412">
        <v>0.70677410461235746</v>
      </c>
      <c r="AT2412">
        <v>0.97509588285748794</v>
      </c>
      <c r="AU2412">
        <v>0</v>
      </c>
    </row>
    <row r="2413" spans="32:47" x14ac:dyDescent="0.25">
      <c r="AF2413">
        <v>2403</v>
      </c>
      <c r="AG2413">
        <v>1</v>
      </c>
      <c r="AH2413">
        <v>1</v>
      </c>
      <c r="AI2413">
        <v>1</v>
      </c>
      <c r="AJ2413">
        <v>1</v>
      </c>
      <c r="AK2413">
        <v>0.24685711879494426</v>
      </c>
      <c r="AL2413">
        <v>0</v>
      </c>
      <c r="AM2413">
        <v>0.59556587653505921</v>
      </c>
      <c r="AN2413">
        <v>1</v>
      </c>
      <c r="AO2413">
        <v>1</v>
      </c>
      <c r="AP2413">
        <v>1</v>
      </c>
      <c r="AQ2413">
        <v>0.40624766340697532</v>
      </c>
      <c r="AR2413">
        <v>1</v>
      </c>
      <c r="AS2413">
        <v>0</v>
      </c>
      <c r="AT2413">
        <v>0.77069189796558735</v>
      </c>
      <c r="AU2413">
        <v>1</v>
      </c>
    </row>
    <row r="2414" spans="32:47" x14ac:dyDescent="0.25">
      <c r="AF2414">
        <v>2404</v>
      </c>
      <c r="AG2414">
        <v>1</v>
      </c>
      <c r="AH2414">
        <v>1</v>
      </c>
      <c r="AI2414">
        <v>1</v>
      </c>
      <c r="AJ2414">
        <v>1</v>
      </c>
      <c r="AK2414">
        <v>1</v>
      </c>
      <c r="AL2414">
        <v>1</v>
      </c>
      <c r="AM2414">
        <v>1</v>
      </c>
      <c r="AN2414">
        <v>1</v>
      </c>
      <c r="AO2414">
        <v>1</v>
      </c>
      <c r="AP2414">
        <v>1</v>
      </c>
      <c r="AQ2414">
        <v>1</v>
      </c>
      <c r="AR2414">
        <v>1</v>
      </c>
      <c r="AS2414">
        <v>1</v>
      </c>
      <c r="AT2414">
        <v>1</v>
      </c>
      <c r="AU2414">
        <v>0</v>
      </c>
    </row>
    <row r="2415" spans="32:47" x14ac:dyDescent="0.25">
      <c r="AF2415">
        <v>2405</v>
      </c>
      <c r="AG2415">
        <v>1</v>
      </c>
      <c r="AH2415">
        <v>2.6993360019332613E-2</v>
      </c>
      <c r="AI2415">
        <v>0.90543052135974234</v>
      </c>
      <c r="AJ2415">
        <v>0.49839437918999463</v>
      </c>
      <c r="AK2415">
        <v>0.47071813664848788</v>
      </c>
      <c r="AL2415">
        <v>1</v>
      </c>
      <c r="AM2415">
        <v>1</v>
      </c>
      <c r="AN2415">
        <v>1</v>
      </c>
      <c r="AO2415">
        <v>1</v>
      </c>
      <c r="AP2415">
        <v>1</v>
      </c>
      <c r="AQ2415">
        <v>1</v>
      </c>
      <c r="AR2415">
        <v>0.54799830166279384</v>
      </c>
      <c r="AS2415">
        <v>2.6993360019332613E-2</v>
      </c>
      <c r="AT2415">
        <v>0.79275671563299421</v>
      </c>
      <c r="AU2415">
        <v>0</v>
      </c>
    </row>
    <row r="2416" spans="32:47" x14ac:dyDescent="0.25">
      <c r="AF2416">
        <v>2406</v>
      </c>
      <c r="AG2416">
        <v>1</v>
      </c>
      <c r="AH2416">
        <v>1</v>
      </c>
      <c r="AI2416">
        <v>0.58394251380307272</v>
      </c>
      <c r="AJ2416">
        <v>0</v>
      </c>
      <c r="AK2416">
        <v>0.20148575386584497</v>
      </c>
      <c r="AL2416">
        <v>1</v>
      </c>
      <c r="AM2416">
        <v>1</v>
      </c>
      <c r="AN2416">
        <v>1</v>
      </c>
      <c r="AO2416">
        <v>1</v>
      </c>
      <c r="AP2416">
        <v>1</v>
      </c>
      <c r="AQ2416">
        <v>0.91128373644120686</v>
      </c>
      <c r="AR2416">
        <v>0.20027778085533365</v>
      </c>
      <c r="AS2416">
        <v>0</v>
      </c>
      <c r="AT2416">
        <v>0.7394394509520219</v>
      </c>
      <c r="AU2416">
        <v>1</v>
      </c>
    </row>
    <row r="2417" spans="32:47" x14ac:dyDescent="0.25">
      <c r="AF2417">
        <v>2407</v>
      </c>
      <c r="AG2417">
        <v>0.38165683011527196</v>
      </c>
      <c r="AH2417">
        <v>1</v>
      </c>
      <c r="AI2417">
        <v>1</v>
      </c>
      <c r="AJ2417">
        <v>1</v>
      </c>
      <c r="AK2417">
        <v>1</v>
      </c>
      <c r="AL2417">
        <v>1</v>
      </c>
      <c r="AM2417">
        <v>1</v>
      </c>
      <c r="AN2417">
        <v>0.97073056957062009</v>
      </c>
      <c r="AO2417">
        <v>0.88187254203609577</v>
      </c>
      <c r="AP2417">
        <v>1</v>
      </c>
      <c r="AQ2417">
        <v>1</v>
      </c>
      <c r="AR2417">
        <v>1</v>
      </c>
      <c r="AS2417">
        <v>0.38165683011527196</v>
      </c>
      <c r="AT2417">
        <v>0.9352881798667001</v>
      </c>
      <c r="AU2417">
        <v>0</v>
      </c>
    </row>
    <row r="2418" spans="32:47" x14ac:dyDescent="0.25">
      <c r="AF2418">
        <v>2408</v>
      </c>
      <c r="AG2418">
        <v>1</v>
      </c>
      <c r="AH2418">
        <v>1</v>
      </c>
      <c r="AI2418">
        <v>1</v>
      </c>
      <c r="AJ2418">
        <v>1</v>
      </c>
      <c r="AK2418">
        <v>1</v>
      </c>
      <c r="AL2418">
        <v>1</v>
      </c>
      <c r="AM2418">
        <v>1</v>
      </c>
      <c r="AN2418">
        <v>1</v>
      </c>
      <c r="AO2418">
        <v>1</v>
      </c>
      <c r="AP2418">
        <v>1</v>
      </c>
      <c r="AQ2418">
        <v>1</v>
      </c>
      <c r="AR2418">
        <v>1</v>
      </c>
      <c r="AS2418">
        <v>1</v>
      </c>
      <c r="AT2418">
        <v>1</v>
      </c>
      <c r="AU2418">
        <v>0</v>
      </c>
    </row>
    <row r="2419" spans="32:47" x14ac:dyDescent="0.25">
      <c r="AF2419">
        <v>2409</v>
      </c>
      <c r="AG2419">
        <v>1</v>
      </c>
      <c r="AH2419">
        <v>1</v>
      </c>
      <c r="AI2419">
        <v>0.55464478260100514</v>
      </c>
      <c r="AJ2419">
        <v>0</v>
      </c>
      <c r="AK2419">
        <v>0.49042027550721318</v>
      </c>
      <c r="AL2419">
        <v>1</v>
      </c>
      <c r="AM2419">
        <v>1</v>
      </c>
      <c r="AN2419">
        <v>1</v>
      </c>
      <c r="AO2419">
        <v>1</v>
      </c>
      <c r="AP2419">
        <v>0.36736263290625965</v>
      </c>
      <c r="AQ2419">
        <v>0.38483012672077166</v>
      </c>
      <c r="AR2419">
        <v>1</v>
      </c>
      <c r="AS2419">
        <v>0</v>
      </c>
      <c r="AT2419">
        <v>0.73241140335088206</v>
      </c>
      <c r="AU2419">
        <v>1</v>
      </c>
    </row>
    <row r="2420" spans="32:47" x14ac:dyDescent="0.25">
      <c r="AF2420">
        <v>2410</v>
      </c>
      <c r="AG2420">
        <v>0.9056503518180351</v>
      </c>
      <c r="AH2420">
        <v>0.5166010826591706</v>
      </c>
      <c r="AI2420">
        <v>0</v>
      </c>
      <c r="AJ2420">
        <v>7.4047157672612232E-2</v>
      </c>
      <c r="AK2420">
        <v>0.48111797901172748</v>
      </c>
      <c r="AL2420">
        <v>1</v>
      </c>
      <c r="AM2420">
        <v>1</v>
      </c>
      <c r="AN2420">
        <v>0.88300791998922401</v>
      </c>
      <c r="AO2420">
        <v>0.14989002821118144</v>
      </c>
      <c r="AP2420">
        <v>1</v>
      </c>
      <c r="AQ2420">
        <v>1</v>
      </c>
      <c r="AR2420">
        <v>0.68571305370254954</v>
      </c>
      <c r="AS2420">
        <v>0</v>
      </c>
      <c r="AT2420">
        <v>0.64329620364695395</v>
      </c>
      <c r="AU2420">
        <v>1</v>
      </c>
    </row>
    <row r="2421" spans="32:47" x14ac:dyDescent="0.25">
      <c r="AF2421">
        <v>2411</v>
      </c>
      <c r="AG2421">
        <v>0.31694277981437008</v>
      </c>
      <c r="AH2421">
        <v>1</v>
      </c>
      <c r="AI2421">
        <v>0.43314064216035825</v>
      </c>
      <c r="AJ2421">
        <v>0.92976886189814345</v>
      </c>
      <c r="AK2421">
        <v>1</v>
      </c>
      <c r="AL2421">
        <v>1</v>
      </c>
      <c r="AM2421">
        <v>1</v>
      </c>
      <c r="AN2421">
        <v>1</v>
      </c>
      <c r="AO2421">
        <v>0.65301781993087693</v>
      </c>
      <c r="AP2421">
        <v>0.76491629110504644</v>
      </c>
      <c r="AQ2421">
        <v>1</v>
      </c>
      <c r="AR2421">
        <v>1</v>
      </c>
      <c r="AS2421">
        <v>0.31694277981437008</v>
      </c>
      <c r="AT2421">
        <v>0.83958518235710589</v>
      </c>
      <c r="AU2421">
        <v>0</v>
      </c>
    </row>
    <row r="2422" spans="32:47" x14ac:dyDescent="0.25">
      <c r="AF2422">
        <v>2412</v>
      </c>
      <c r="AG2422">
        <v>1</v>
      </c>
      <c r="AH2422">
        <v>1</v>
      </c>
      <c r="AI2422">
        <v>1</v>
      </c>
      <c r="AJ2422">
        <v>1</v>
      </c>
      <c r="AK2422">
        <v>1</v>
      </c>
      <c r="AL2422">
        <v>1</v>
      </c>
      <c r="AM2422">
        <v>0.56583355870351359</v>
      </c>
      <c r="AN2422">
        <v>0</v>
      </c>
      <c r="AO2422">
        <v>0</v>
      </c>
      <c r="AP2422">
        <v>0.95646685558993694</v>
      </c>
      <c r="AQ2422">
        <v>0.87736016975686648</v>
      </c>
      <c r="AR2422">
        <v>6.055328083898677E-2</v>
      </c>
      <c r="AS2422">
        <v>0</v>
      </c>
      <c r="AT2422">
        <v>0.70243635518304537</v>
      </c>
      <c r="AU2422">
        <v>2</v>
      </c>
    </row>
    <row r="2423" spans="32:47" x14ac:dyDescent="0.25">
      <c r="AF2423">
        <v>2413</v>
      </c>
      <c r="AG2423">
        <v>1</v>
      </c>
      <c r="AH2423">
        <v>0.43134767329034468</v>
      </c>
      <c r="AI2423">
        <v>1</v>
      </c>
      <c r="AJ2423">
        <v>1</v>
      </c>
      <c r="AK2423">
        <v>1</v>
      </c>
      <c r="AL2423">
        <v>1</v>
      </c>
      <c r="AM2423">
        <v>1</v>
      </c>
      <c r="AN2423">
        <v>1</v>
      </c>
      <c r="AO2423">
        <v>0.26069604818233832</v>
      </c>
      <c r="AP2423">
        <v>1</v>
      </c>
      <c r="AQ2423">
        <v>1</v>
      </c>
      <c r="AR2423">
        <v>0.83669037671126956</v>
      </c>
      <c r="AS2423">
        <v>0.26069604818233832</v>
      </c>
      <c r="AT2423">
        <v>0.88174251500177847</v>
      </c>
      <c r="AU2423">
        <v>0</v>
      </c>
    </row>
    <row r="2424" spans="32:47" x14ac:dyDescent="0.25">
      <c r="AF2424">
        <v>2414</v>
      </c>
      <c r="AG2424">
        <v>0.32095368157728621</v>
      </c>
      <c r="AH2424">
        <v>0.6652660518164859</v>
      </c>
      <c r="AI2424">
        <v>0.6802043587221922</v>
      </c>
      <c r="AJ2424">
        <v>1</v>
      </c>
      <c r="AK2424">
        <v>0.8212757306330698</v>
      </c>
      <c r="AL2424">
        <v>0</v>
      </c>
      <c r="AM2424">
        <v>0.28359830664281149</v>
      </c>
      <c r="AN2424">
        <v>0.3678073844203027</v>
      </c>
      <c r="AO2424">
        <v>1</v>
      </c>
      <c r="AP2424">
        <v>1</v>
      </c>
      <c r="AQ2424">
        <v>0.9839672020178114</v>
      </c>
      <c r="AR2424">
        <v>0.6408188803271192</v>
      </c>
      <c r="AS2424">
        <v>0</v>
      </c>
      <c r="AT2424">
        <v>0.64575581951617034</v>
      </c>
      <c r="AU2424">
        <v>1</v>
      </c>
    </row>
    <row r="2425" spans="32:47" x14ac:dyDescent="0.25">
      <c r="AF2425">
        <v>2415</v>
      </c>
      <c r="AG2425">
        <v>1</v>
      </c>
      <c r="AH2425">
        <v>1</v>
      </c>
      <c r="AI2425">
        <v>0.45975536581869575</v>
      </c>
      <c r="AJ2425">
        <v>0.70348756462044548</v>
      </c>
      <c r="AK2425">
        <v>0.25280663491773131</v>
      </c>
      <c r="AL2425">
        <v>1</v>
      </c>
      <c r="AM2425">
        <v>1</v>
      </c>
      <c r="AN2425">
        <v>1</v>
      </c>
      <c r="AO2425">
        <v>1</v>
      </c>
      <c r="AP2425">
        <v>1</v>
      </c>
      <c r="AQ2425">
        <v>1</v>
      </c>
      <c r="AR2425">
        <v>1</v>
      </c>
      <c r="AS2425">
        <v>0.25280663491773131</v>
      </c>
      <c r="AT2425">
        <v>0.86628506564778796</v>
      </c>
      <c r="AU2425">
        <v>0</v>
      </c>
    </row>
    <row r="2426" spans="32:47" x14ac:dyDescent="0.25">
      <c r="AF2426">
        <v>2416</v>
      </c>
      <c r="AG2426">
        <v>0.12267221225263183</v>
      </c>
      <c r="AH2426">
        <v>0</v>
      </c>
      <c r="AI2426">
        <v>0.76690161932257916</v>
      </c>
      <c r="AJ2426">
        <v>0.87144110768422256</v>
      </c>
      <c r="AK2426">
        <v>1</v>
      </c>
      <c r="AL2426">
        <v>1</v>
      </c>
      <c r="AM2426">
        <v>0.36132791286429217</v>
      </c>
      <c r="AN2426">
        <v>0</v>
      </c>
      <c r="AO2426">
        <v>0.5205650411228514</v>
      </c>
      <c r="AP2426">
        <v>1</v>
      </c>
      <c r="AQ2426">
        <v>1</v>
      </c>
      <c r="AR2426">
        <v>1</v>
      </c>
      <c r="AS2426">
        <v>0</v>
      </c>
      <c r="AT2426">
        <v>0.63983051655297762</v>
      </c>
      <c r="AU2426">
        <v>2</v>
      </c>
    </row>
    <row r="2427" spans="32:47" x14ac:dyDescent="0.25">
      <c r="AF2427">
        <v>2417</v>
      </c>
      <c r="AG2427">
        <v>0.23761560358862852</v>
      </c>
      <c r="AH2427">
        <v>1</v>
      </c>
      <c r="AI2427">
        <v>1</v>
      </c>
      <c r="AJ2427">
        <v>1</v>
      </c>
      <c r="AK2427">
        <v>1</v>
      </c>
      <c r="AL2427">
        <v>1</v>
      </c>
      <c r="AM2427">
        <v>0.58530929439016732</v>
      </c>
      <c r="AN2427">
        <v>1</v>
      </c>
      <c r="AO2427">
        <v>0.14819824430548276</v>
      </c>
      <c r="AP2427">
        <v>1</v>
      </c>
      <c r="AQ2427">
        <v>1</v>
      </c>
      <c r="AR2427">
        <v>1</v>
      </c>
      <c r="AS2427">
        <v>0.14819824430548276</v>
      </c>
      <c r="AT2427">
        <v>0.83001813470275931</v>
      </c>
      <c r="AU2427">
        <v>0</v>
      </c>
    </row>
    <row r="2428" spans="32:47" x14ac:dyDescent="0.25">
      <c r="AF2428">
        <v>2418</v>
      </c>
      <c r="AG2428">
        <v>1</v>
      </c>
      <c r="AH2428">
        <v>1</v>
      </c>
      <c r="AI2428">
        <v>1</v>
      </c>
      <c r="AJ2428">
        <v>1</v>
      </c>
      <c r="AK2428">
        <v>0.37111272719372329</v>
      </c>
      <c r="AL2428">
        <v>0.34528825895128346</v>
      </c>
      <c r="AM2428">
        <v>1</v>
      </c>
      <c r="AN2428">
        <v>1</v>
      </c>
      <c r="AO2428">
        <v>1</v>
      </c>
      <c r="AP2428">
        <v>1</v>
      </c>
      <c r="AQ2428">
        <v>0.1827900697872489</v>
      </c>
      <c r="AR2428">
        <v>0</v>
      </c>
      <c r="AS2428">
        <v>0</v>
      </c>
      <c r="AT2428">
        <v>0.74067628604153801</v>
      </c>
      <c r="AU2428">
        <v>1</v>
      </c>
    </row>
    <row r="2429" spans="32:47" x14ac:dyDescent="0.25">
      <c r="AF2429">
        <v>2419</v>
      </c>
      <c r="AG2429">
        <v>1</v>
      </c>
      <c r="AH2429">
        <v>0.95928128775423305</v>
      </c>
      <c r="AI2429">
        <v>0.84567492621769613</v>
      </c>
      <c r="AJ2429">
        <v>0.90609135108267458</v>
      </c>
      <c r="AK2429">
        <v>1</v>
      </c>
      <c r="AL2429">
        <v>1</v>
      </c>
      <c r="AM2429">
        <v>1</v>
      </c>
      <c r="AN2429">
        <v>0.29173457435043076</v>
      </c>
      <c r="AO2429">
        <v>0</v>
      </c>
      <c r="AP2429">
        <v>0.90686871205933484</v>
      </c>
      <c r="AQ2429">
        <v>0.65654688606543155</v>
      </c>
      <c r="AR2429">
        <v>0.30042982627374809</v>
      </c>
      <c r="AS2429">
        <v>0</v>
      </c>
      <c r="AT2429">
        <v>0.73815060925342246</v>
      </c>
      <c r="AU2429">
        <v>1</v>
      </c>
    </row>
    <row r="2430" spans="32:47" x14ac:dyDescent="0.25">
      <c r="AF2430">
        <v>2420</v>
      </c>
      <c r="AG2430">
        <v>0</v>
      </c>
      <c r="AH2430">
        <v>0.94148631221833057</v>
      </c>
      <c r="AI2430">
        <v>1</v>
      </c>
      <c r="AJ2430">
        <v>1</v>
      </c>
      <c r="AK2430">
        <v>1</v>
      </c>
      <c r="AL2430">
        <v>1</v>
      </c>
      <c r="AM2430">
        <v>1</v>
      </c>
      <c r="AN2430">
        <v>1</v>
      </c>
      <c r="AO2430">
        <v>1</v>
      </c>
      <c r="AP2430">
        <v>0.61106170271124294</v>
      </c>
      <c r="AQ2430">
        <v>1</v>
      </c>
      <c r="AR2430">
        <v>1</v>
      </c>
      <c r="AS2430">
        <v>0</v>
      </c>
      <c r="AT2430">
        <v>0.87754665623605965</v>
      </c>
      <c r="AU2430">
        <v>1</v>
      </c>
    </row>
    <row r="2431" spans="32:47" x14ac:dyDescent="0.25">
      <c r="AF2431">
        <v>2421</v>
      </c>
      <c r="AG2431">
        <v>1</v>
      </c>
      <c r="AH2431">
        <v>1</v>
      </c>
      <c r="AI2431">
        <v>1</v>
      </c>
      <c r="AJ2431">
        <v>1</v>
      </c>
      <c r="AK2431">
        <v>0.57309168202787519</v>
      </c>
      <c r="AL2431">
        <v>1</v>
      </c>
      <c r="AM2431">
        <v>1</v>
      </c>
      <c r="AN2431">
        <v>1</v>
      </c>
      <c r="AO2431">
        <v>1</v>
      </c>
      <c r="AP2431">
        <v>1</v>
      </c>
      <c r="AQ2431">
        <v>6.8333311078943859E-2</v>
      </c>
      <c r="AR2431">
        <v>0</v>
      </c>
      <c r="AS2431">
        <v>0</v>
      </c>
      <c r="AT2431">
        <v>0.80223518212392453</v>
      </c>
      <c r="AU2431">
        <v>1</v>
      </c>
    </row>
    <row r="2432" spans="32:47" x14ac:dyDescent="0.25">
      <c r="AF2432">
        <v>2422</v>
      </c>
      <c r="AG2432">
        <v>1</v>
      </c>
      <c r="AH2432">
        <v>1</v>
      </c>
      <c r="AI2432">
        <v>1</v>
      </c>
      <c r="AJ2432">
        <v>1</v>
      </c>
      <c r="AK2432">
        <v>1</v>
      </c>
      <c r="AL2432">
        <v>1</v>
      </c>
      <c r="AM2432">
        <v>0.4392794031363953</v>
      </c>
      <c r="AN2432">
        <v>0</v>
      </c>
      <c r="AO2432">
        <v>0.11669082055474671</v>
      </c>
      <c r="AP2432">
        <v>1</v>
      </c>
      <c r="AQ2432">
        <v>1</v>
      </c>
      <c r="AR2432">
        <v>1</v>
      </c>
      <c r="AS2432">
        <v>0</v>
      </c>
      <c r="AT2432">
        <v>0.7948448934626593</v>
      </c>
      <c r="AU2432">
        <v>1</v>
      </c>
    </row>
    <row r="2433" spans="32:47" x14ac:dyDescent="0.25">
      <c r="AF2433">
        <v>2423</v>
      </c>
      <c r="AG2433">
        <v>1</v>
      </c>
      <c r="AH2433">
        <v>1</v>
      </c>
      <c r="AI2433">
        <v>1</v>
      </c>
      <c r="AJ2433">
        <v>1</v>
      </c>
      <c r="AK2433">
        <v>1</v>
      </c>
      <c r="AL2433">
        <v>1</v>
      </c>
      <c r="AM2433">
        <v>0.70658515118116005</v>
      </c>
      <c r="AN2433">
        <v>0.9137121351020816</v>
      </c>
      <c r="AO2433">
        <v>1</v>
      </c>
      <c r="AP2433">
        <v>0.67459886699995675</v>
      </c>
      <c r="AQ2433">
        <v>0.40128989247314167</v>
      </c>
      <c r="AR2433">
        <v>1</v>
      </c>
      <c r="AS2433">
        <v>0.40128989247314167</v>
      </c>
      <c r="AT2433">
        <v>0.89090541787937916</v>
      </c>
      <c r="AU2433">
        <v>0</v>
      </c>
    </row>
    <row r="2434" spans="32:47" x14ac:dyDescent="0.25">
      <c r="AF2434">
        <v>2424</v>
      </c>
      <c r="AG2434">
        <v>0.32801597807795796</v>
      </c>
      <c r="AH2434">
        <v>0.93183920089645</v>
      </c>
      <c r="AI2434">
        <v>1</v>
      </c>
      <c r="AJ2434">
        <v>1</v>
      </c>
      <c r="AK2434">
        <v>1</v>
      </c>
      <c r="AL2434">
        <v>1</v>
      </c>
      <c r="AM2434">
        <v>1</v>
      </c>
      <c r="AN2434">
        <v>0.62028432723544091</v>
      </c>
      <c r="AO2434">
        <v>1</v>
      </c>
      <c r="AP2434">
        <v>1</v>
      </c>
      <c r="AQ2434">
        <v>1</v>
      </c>
      <c r="AR2434">
        <v>1</v>
      </c>
      <c r="AS2434">
        <v>0.32801597807795796</v>
      </c>
      <c r="AT2434">
        <v>0.90544878654744099</v>
      </c>
      <c r="AU2434">
        <v>0</v>
      </c>
    </row>
    <row r="2435" spans="32:47" x14ac:dyDescent="0.25">
      <c r="AF2435">
        <v>2425</v>
      </c>
      <c r="AG2435">
        <v>1</v>
      </c>
      <c r="AH2435">
        <v>1</v>
      </c>
      <c r="AI2435">
        <v>1</v>
      </c>
      <c r="AJ2435">
        <v>1</v>
      </c>
      <c r="AK2435">
        <v>1</v>
      </c>
      <c r="AL2435">
        <v>1</v>
      </c>
      <c r="AM2435">
        <v>0.77582764991412634</v>
      </c>
      <c r="AN2435">
        <v>0.18769107912192984</v>
      </c>
      <c r="AO2435">
        <v>0.17624873412908831</v>
      </c>
      <c r="AP2435">
        <v>1</v>
      </c>
      <c r="AQ2435">
        <v>1</v>
      </c>
      <c r="AR2435">
        <v>1</v>
      </c>
      <c r="AS2435">
        <v>0.17624873412908831</v>
      </c>
      <c r="AT2435">
        <v>0.84426450033969969</v>
      </c>
      <c r="AU2435">
        <v>0</v>
      </c>
    </row>
    <row r="2436" spans="32:47" x14ac:dyDescent="0.25">
      <c r="AF2436">
        <v>2426</v>
      </c>
      <c r="AG2436">
        <v>0</v>
      </c>
      <c r="AH2436">
        <v>0.16606150098959915</v>
      </c>
      <c r="AI2436">
        <v>1</v>
      </c>
      <c r="AJ2436">
        <v>1</v>
      </c>
      <c r="AK2436">
        <v>1</v>
      </c>
      <c r="AL2436">
        <v>1</v>
      </c>
      <c r="AM2436">
        <v>1</v>
      </c>
      <c r="AN2436">
        <v>1</v>
      </c>
      <c r="AO2436">
        <v>1</v>
      </c>
      <c r="AP2436">
        <v>0.33835766287196628</v>
      </c>
      <c r="AQ2436">
        <v>1</v>
      </c>
      <c r="AR2436">
        <v>1</v>
      </c>
      <c r="AS2436">
        <v>0</v>
      </c>
      <c r="AT2436">
        <v>0.79490084815545137</v>
      </c>
      <c r="AU2436">
        <v>1</v>
      </c>
    </row>
    <row r="2437" spans="32:47" x14ac:dyDescent="0.25">
      <c r="AF2437">
        <v>2427</v>
      </c>
      <c r="AG2437">
        <v>0.78348238340878462</v>
      </c>
      <c r="AH2437">
        <v>1</v>
      </c>
      <c r="AI2437">
        <v>1</v>
      </c>
      <c r="AJ2437">
        <v>1</v>
      </c>
      <c r="AK2437">
        <v>1</v>
      </c>
      <c r="AL2437">
        <v>1</v>
      </c>
      <c r="AM2437">
        <v>1</v>
      </c>
      <c r="AN2437">
        <v>1</v>
      </c>
      <c r="AO2437">
        <v>1</v>
      </c>
      <c r="AP2437">
        <v>1</v>
      </c>
      <c r="AQ2437">
        <v>1</v>
      </c>
      <c r="AR2437">
        <v>1</v>
      </c>
      <c r="AS2437">
        <v>0.78348238340878462</v>
      </c>
      <c r="AT2437">
        <v>0.9816108325634858</v>
      </c>
      <c r="AU2437">
        <v>0</v>
      </c>
    </row>
    <row r="2438" spans="32:47" x14ac:dyDescent="0.25">
      <c r="AF2438">
        <v>2428</v>
      </c>
      <c r="AG2438">
        <v>1</v>
      </c>
      <c r="AH2438">
        <v>1</v>
      </c>
      <c r="AI2438">
        <v>1</v>
      </c>
      <c r="AJ2438">
        <v>1</v>
      </c>
      <c r="AK2438">
        <v>1</v>
      </c>
      <c r="AL2438">
        <v>1</v>
      </c>
      <c r="AM2438">
        <v>0.27946526325925541</v>
      </c>
      <c r="AN2438">
        <v>0.88213088035052112</v>
      </c>
      <c r="AO2438">
        <v>0.82332416063242519</v>
      </c>
      <c r="AP2438">
        <v>1</v>
      </c>
      <c r="AQ2438">
        <v>1</v>
      </c>
      <c r="AR2438">
        <v>1</v>
      </c>
      <c r="AS2438">
        <v>0.27946526325925541</v>
      </c>
      <c r="AT2438">
        <v>0.91427179526267355</v>
      </c>
      <c r="AU2438">
        <v>0</v>
      </c>
    </row>
    <row r="2439" spans="32:47" x14ac:dyDescent="0.25">
      <c r="AF2439">
        <v>2429</v>
      </c>
      <c r="AG2439">
        <v>1</v>
      </c>
      <c r="AH2439">
        <v>1</v>
      </c>
      <c r="AI2439">
        <v>1</v>
      </c>
      <c r="AJ2439">
        <v>1</v>
      </c>
      <c r="AK2439">
        <v>1</v>
      </c>
      <c r="AL2439">
        <v>1</v>
      </c>
      <c r="AM2439">
        <v>0.63350743260384812</v>
      </c>
      <c r="AN2439">
        <v>0.15316167828883231</v>
      </c>
      <c r="AO2439">
        <v>1</v>
      </c>
      <c r="AP2439">
        <v>1</v>
      </c>
      <c r="AQ2439">
        <v>1</v>
      </c>
      <c r="AR2439">
        <v>1</v>
      </c>
      <c r="AS2439">
        <v>0.15316167828883231</v>
      </c>
      <c r="AT2439">
        <v>0.89694997928129616</v>
      </c>
      <c r="AU2439">
        <v>0</v>
      </c>
    </row>
    <row r="2440" spans="32:47" x14ac:dyDescent="0.25">
      <c r="AF2440">
        <v>2430</v>
      </c>
      <c r="AG2440">
        <v>1</v>
      </c>
      <c r="AH2440">
        <v>1</v>
      </c>
      <c r="AI2440">
        <v>1</v>
      </c>
      <c r="AJ2440">
        <v>1</v>
      </c>
      <c r="AK2440">
        <v>1</v>
      </c>
      <c r="AL2440">
        <v>1</v>
      </c>
      <c r="AM2440">
        <v>1</v>
      </c>
      <c r="AN2440">
        <v>0.60891479990377484</v>
      </c>
      <c r="AO2440">
        <v>4.3066520479624157E-2</v>
      </c>
      <c r="AP2440">
        <v>1</v>
      </c>
      <c r="AQ2440">
        <v>1</v>
      </c>
      <c r="AR2440">
        <v>0.9261805570049253</v>
      </c>
      <c r="AS2440">
        <v>4.3066520479624157E-2</v>
      </c>
      <c r="AT2440">
        <v>0.88186288131111901</v>
      </c>
      <c r="AU2440">
        <v>0</v>
      </c>
    </row>
    <row r="2441" spans="32:47" x14ac:dyDescent="0.25">
      <c r="AF2441">
        <v>2431</v>
      </c>
      <c r="AG2441">
        <v>1</v>
      </c>
      <c r="AH2441">
        <v>1</v>
      </c>
      <c r="AI2441">
        <v>1</v>
      </c>
      <c r="AJ2441">
        <v>0.19918414980881305</v>
      </c>
      <c r="AK2441">
        <v>0.77629886395880021</v>
      </c>
      <c r="AL2441">
        <v>1</v>
      </c>
      <c r="AM2441">
        <v>0.32101125092524474</v>
      </c>
      <c r="AN2441">
        <v>1</v>
      </c>
      <c r="AO2441">
        <v>1</v>
      </c>
      <c r="AP2441">
        <v>1</v>
      </c>
      <c r="AQ2441">
        <v>1</v>
      </c>
      <c r="AR2441">
        <v>4.1379237516770036E-2</v>
      </c>
      <c r="AS2441">
        <v>4.1379237516770036E-2</v>
      </c>
      <c r="AT2441">
        <v>0.77609560114709497</v>
      </c>
      <c r="AU2441">
        <v>0</v>
      </c>
    </row>
    <row r="2442" spans="32:47" x14ac:dyDescent="0.25">
      <c r="AF2442">
        <v>2432</v>
      </c>
      <c r="AG2442">
        <v>1</v>
      </c>
      <c r="AH2442">
        <v>1</v>
      </c>
      <c r="AI2442">
        <v>1</v>
      </c>
      <c r="AJ2442">
        <v>0.8540556746161504</v>
      </c>
      <c r="AK2442">
        <v>0.71595433181632429</v>
      </c>
      <c r="AL2442">
        <v>0.78129297584406843</v>
      </c>
      <c r="AM2442">
        <v>1</v>
      </c>
      <c r="AN2442">
        <v>1</v>
      </c>
      <c r="AO2442">
        <v>1</v>
      </c>
      <c r="AP2442">
        <v>1</v>
      </c>
      <c r="AQ2442">
        <v>1</v>
      </c>
      <c r="AR2442">
        <v>1</v>
      </c>
      <c r="AS2442">
        <v>0.71595433181632429</v>
      </c>
      <c r="AT2442">
        <v>0.94590422958934961</v>
      </c>
      <c r="AU2442">
        <v>0</v>
      </c>
    </row>
    <row r="2443" spans="32:47" x14ac:dyDescent="0.25">
      <c r="AF2443">
        <v>2433</v>
      </c>
      <c r="AG2443">
        <v>0.55481835202343999</v>
      </c>
      <c r="AH2443">
        <v>1</v>
      </c>
      <c r="AI2443">
        <v>1</v>
      </c>
      <c r="AJ2443">
        <v>0.66247455582706605</v>
      </c>
      <c r="AK2443">
        <v>0.69375342481338698</v>
      </c>
      <c r="AL2443">
        <v>1</v>
      </c>
      <c r="AM2443">
        <v>1</v>
      </c>
      <c r="AN2443">
        <v>1</v>
      </c>
      <c r="AO2443">
        <v>0.81209525788023407</v>
      </c>
      <c r="AP2443">
        <v>0</v>
      </c>
      <c r="AQ2443">
        <v>0.94654204090523608</v>
      </c>
      <c r="AR2443">
        <v>1</v>
      </c>
      <c r="AS2443">
        <v>0</v>
      </c>
      <c r="AT2443">
        <v>0.80366871430224029</v>
      </c>
      <c r="AU2443">
        <v>1</v>
      </c>
    </row>
    <row r="2444" spans="32:47" x14ac:dyDescent="0.25">
      <c r="AF2444">
        <v>2434</v>
      </c>
      <c r="AG2444">
        <v>0.91633535408595157</v>
      </c>
      <c r="AH2444">
        <v>1</v>
      </c>
      <c r="AI2444">
        <v>1</v>
      </c>
      <c r="AJ2444">
        <v>1</v>
      </c>
      <c r="AK2444">
        <v>1</v>
      </c>
      <c r="AL2444">
        <v>1</v>
      </c>
      <c r="AM2444">
        <v>1</v>
      </c>
      <c r="AN2444">
        <v>1</v>
      </c>
      <c r="AO2444">
        <v>0.36475050791826408</v>
      </c>
      <c r="AP2444">
        <v>0.16268759166480101</v>
      </c>
      <c r="AQ2444">
        <v>1</v>
      </c>
      <c r="AR2444">
        <v>1</v>
      </c>
      <c r="AS2444">
        <v>0.16268759166480101</v>
      </c>
      <c r="AT2444">
        <v>0.86956774398855141</v>
      </c>
      <c r="AU2444">
        <v>0</v>
      </c>
    </row>
    <row r="2445" spans="32:47" x14ac:dyDescent="0.25">
      <c r="AF2445">
        <v>2435</v>
      </c>
      <c r="AG2445">
        <v>1</v>
      </c>
      <c r="AH2445">
        <v>1</v>
      </c>
      <c r="AI2445">
        <v>1</v>
      </c>
      <c r="AJ2445">
        <v>1</v>
      </c>
      <c r="AK2445">
        <v>1</v>
      </c>
      <c r="AL2445">
        <v>1</v>
      </c>
      <c r="AM2445">
        <v>1</v>
      </c>
      <c r="AN2445">
        <v>1</v>
      </c>
      <c r="AO2445">
        <v>1</v>
      </c>
      <c r="AP2445">
        <v>1</v>
      </c>
      <c r="AQ2445">
        <v>0.74139820576140969</v>
      </c>
      <c r="AR2445">
        <v>0</v>
      </c>
      <c r="AS2445">
        <v>0</v>
      </c>
      <c r="AT2445">
        <v>0.89381355115847205</v>
      </c>
      <c r="AU2445">
        <v>1</v>
      </c>
    </row>
    <row r="2446" spans="32:47" x14ac:dyDescent="0.25">
      <c r="AF2446">
        <v>2436</v>
      </c>
      <c r="AG2446">
        <v>1</v>
      </c>
      <c r="AH2446">
        <v>1</v>
      </c>
      <c r="AI2446">
        <v>0.90052589854049958</v>
      </c>
      <c r="AJ2446">
        <v>9.233965734068382E-2</v>
      </c>
      <c r="AK2446">
        <v>1</v>
      </c>
      <c r="AL2446">
        <v>1</v>
      </c>
      <c r="AM2446">
        <v>1</v>
      </c>
      <c r="AN2446">
        <v>1</v>
      </c>
      <c r="AO2446">
        <v>1</v>
      </c>
      <c r="AP2446">
        <v>0.57565249854744782</v>
      </c>
      <c r="AQ2446">
        <v>1</v>
      </c>
      <c r="AR2446">
        <v>1</v>
      </c>
      <c r="AS2446">
        <v>9.233965734068382E-2</v>
      </c>
      <c r="AT2446">
        <v>0.88090882199985443</v>
      </c>
      <c r="AU2446">
        <v>0</v>
      </c>
    </row>
    <row r="2447" spans="32:47" x14ac:dyDescent="0.25">
      <c r="AF2447">
        <v>2437</v>
      </c>
      <c r="AG2447">
        <v>0.76729234763690568</v>
      </c>
      <c r="AH2447">
        <v>0</v>
      </c>
      <c r="AI2447">
        <v>0.36475641901403921</v>
      </c>
      <c r="AJ2447">
        <v>0.87434224288129669</v>
      </c>
      <c r="AK2447">
        <v>1</v>
      </c>
      <c r="AL2447">
        <v>1</v>
      </c>
      <c r="AM2447">
        <v>1</v>
      </c>
      <c r="AN2447">
        <v>1</v>
      </c>
      <c r="AO2447">
        <v>1</v>
      </c>
      <c r="AP2447">
        <v>1</v>
      </c>
      <c r="AQ2447">
        <v>1</v>
      </c>
      <c r="AR2447">
        <v>0.66792686550029279</v>
      </c>
      <c r="AS2447">
        <v>0</v>
      </c>
      <c r="AT2447">
        <v>0.81103975858391031</v>
      </c>
      <c r="AU2447">
        <v>1</v>
      </c>
    </row>
    <row r="2448" spans="32:47" x14ac:dyDescent="0.25">
      <c r="AF2448">
        <v>2438</v>
      </c>
      <c r="AG2448">
        <v>0.75669888841882982</v>
      </c>
      <c r="AH2448">
        <v>1</v>
      </c>
      <c r="AI2448">
        <v>1</v>
      </c>
      <c r="AJ2448">
        <v>1</v>
      </c>
      <c r="AK2448">
        <v>1</v>
      </c>
      <c r="AL2448">
        <v>1</v>
      </c>
      <c r="AM2448">
        <v>1</v>
      </c>
      <c r="AN2448">
        <v>1</v>
      </c>
      <c r="AO2448">
        <v>1</v>
      </c>
      <c r="AP2448">
        <v>1</v>
      </c>
      <c r="AQ2448">
        <v>1</v>
      </c>
      <c r="AR2448">
        <v>0.68657896702972077</v>
      </c>
      <c r="AS2448">
        <v>0.68657896702972077</v>
      </c>
      <c r="AT2448">
        <v>0.95271674936686324</v>
      </c>
      <c r="AU2448">
        <v>0</v>
      </c>
    </row>
    <row r="2449" spans="32:47" x14ac:dyDescent="0.25">
      <c r="AF2449">
        <v>2439</v>
      </c>
      <c r="AG2449">
        <v>1</v>
      </c>
      <c r="AH2449">
        <v>1</v>
      </c>
      <c r="AI2449">
        <v>1</v>
      </c>
      <c r="AJ2449">
        <v>1</v>
      </c>
      <c r="AK2449">
        <v>1</v>
      </c>
      <c r="AL2449">
        <v>1</v>
      </c>
      <c r="AM2449">
        <v>1</v>
      </c>
      <c r="AN2449">
        <v>0.32363113429563517</v>
      </c>
      <c r="AO2449">
        <v>0</v>
      </c>
      <c r="AP2449">
        <v>0.90802756859545386</v>
      </c>
      <c r="AQ2449">
        <v>0.27544832303271199</v>
      </c>
      <c r="AR2449">
        <v>0.72659160718819382</v>
      </c>
      <c r="AS2449">
        <v>0</v>
      </c>
      <c r="AT2449">
        <v>0.76977865562586067</v>
      </c>
      <c r="AU2449">
        <v>1</v>
      </c>
    </row>
    <row r="2450" spans="32:47" x14ac:dyDescent="0.25">
      <c r="AF2450">
        <v>2440</v>
      </c>
      <c r="AG2450">
        <v>3.9177586484584026E-2</v>
      </c>
      <c r="AH2450">
        <v>0.81940675609621394</v>
      </c>
      <c r="AI2450">
        <v>1</v>
      </c>
      <c r="AJ2450">
        <v>1</v>
      </c>
      <c r="AK2450">
        <v>1</v>
      </c>
      <c r="AL2450">
        <v>1</v>
      </c>
      <c r="AM2450">
        <v>1</v>
      </c>
      <c r="AN2450">
        <v>1</v>
      </c>
      <c r="AO2450">
        <v>1</v>
      </c>
      <c r="AP2450">
        <v>1</v>
      </c>
      <c r="AQ2450">
        <v>1</v>
      </c>
      <c r="AR2450">
        <v>1</v>
      </c>
      <c r="AS2450">
        <v>3.9177586484584026E-2</v>
      </c>
      <c r="AT2450">
        <v>0.90454217630607148</v>
      </c>
      <c r="AU2450">
        <v>0</v>
      </c>
    </row>
    <row r="2451" spans="32:47" x14ac:dyDescent="0.25">
      <c r="AF2451">
        <v>2441</v>
      </c>
      <c r="AG2451">
        <v>1</v>
      </c>
      <c r="AH2451">
        <v>1</v>
      </c>
      <c r="AI2451">
        <v>1</v>
      </c>
      <c r="AJ2451">
        <v>1</v>
      </c>
      <c r="AK2451">
        <v>0.25842250981945508</v>
      </c>
      <c r="AL2451">
        <v>0</v>
      </c>
      <c r="AM2451">
        <v>0</v>
      </c>
      <c r="AN2451">
        <v>0.81741579025706856</v>
      </c>
      <c r="AO2451">
        <v>1</v>
      </c>
      <c r="AP2451">
        <v>1</v>
      </c>
      <c r="AQ2451">
        <v>1</v>
      </c>
      <c r="AR2451">
        <v>1</v>
      </c>
      <c r="AS2451">
        <v>0</v>
      </c>
      <c r="AT2451">
        <v>0.75438626658184171</v>
      </c>
      <c r="AU2451">
        <v>2</v>
      </c>
    </row>
    <row r="2452" spans="32:47" x14ac:dyDescent="0.25">
      <c r="AF2452">
        <v>2442</v>
      </c>
      <c r="AG2452">
        <v>1</v>
      </c>
      <c r="AH2452">
        <v>1</v>
      </c>
      <c r="AI2452">
        <v>1</v>
      </c>
      <c r="AJ2452">
        <v>1</v>
      </c>
      <c r="AK2452">
        <v>1</v>
      </c>
      <c r="AL2452">
        <v>0.36095648883056131</v>
      </c>
      <c r="AM2452">
        <v>0.47083921184680694</v>
      </c>
      <c r="AN2452">
        <v>1</v>
      </c>
      <c r="AO2452">
        <v>1</v>
      </c>
      <c r="AP2452">
        <v>1</v>
      </c>
      <c r="AQ2452">
        <v>0.92074342623794414</v>
      </c>
      <c r="AR2452">
        <v>1</v>
      </c>
      <c r="AS2452">
        <v>0.36095648883056131</v>
      </c>
      <c r="AT2452">
        <v>0.89601921375152382</v>
      </c>
      <c r="AU2452">
        <v>0</v>
      </c>
    </row>
    <row r="2453" spans="32:47" x14ac:dyDescent="0.25">
      <c r="AF2453">
        <v>2443</v>
      </c>
      <c r="AG2453">
        <v>0.38520821872718386</v>
      </c>
      <c r="AH2453">
        <v>0</v>
      </c>
      <c r="AI2453">
        <v>0.29656416551851211</v>
      </c>
      <c r="AJ2453">
        <v>0.55969323078970779</v>
      </c>
      <c r="AK2453">
        <v>0.90079263764111539</v>
      </c>
      <c r="AL2453">
        <v>0.10481528385377412</v>
      </c>
      <c r="AM2453">
        <v>1</v>
      </c>
      <c r="AN2453">
        <v>1</v>
      </c>
      <c r="AO2453">
        <v>1</v>
      </c>
      <c r="AP2453">
        <v>0.28533200286033061</v>
      </c>
      <c r="AQ2453">
        <v>0</v>
      </c>
      <c r="AR2453">
        <v>0.70147166851811271</v>
      </c>
      <c r="AS2453">
        <v>0</v>
      </c>
      <c r="AT2453">
        <v>0.52489228748089689</v>
      </c>
      <c r="AU2453">
        <v>2</v>
      </c>
    </row>
    <row r="2454" spans="32:47" x14ac:dyDescent="0.25">
      <c r="AF2454">
        <v>2444</v>
      </c>
      <c r="AG2454">
        <v>1</v>
      </c>
      <c r="AH2454">
        <v>1</v>
      </c>
      <c r="AI2454">
        <v>1</v>
      </c>
      <c r="AJ2454">
        <v>1</v>
      </c>
      <c r="AK2454">
        <v>1</v>
      </c>
      <c r="AL2454">
        <v>1</v>
      </c>
      <c r="AM2454">
        <v>0.30517500498441924</v>
      </c>
      <c r="AN2454">
        <v>0</v>
      </c>
      <c r="AO2454">
        <v>0.60881814684034907</v>
      </c>
      <c r="AP2454">
        <v>1</v>
      </c>
      <c r="AQ2454">
        <v>0.8142575384411127</v>
      </c>
      <c r="AR2454">
        <v>0.63322754770929501</v>
      </c>
      <c r="AS2454">
        <v>0</v>
      </c>
      <c r="AT2454">
        <v>0.77748698545739447</v>
      </c>
      <c r="AU2454">
        <v>1</v>
      </c>
    </row>
    <row r="2455" spans="32:47" x14ac:dyDescent="0.25">
      <c r="AF2455">
        <v>2445</v>
      </c>
      <c r="AG2455">
        <v>0.18899663869360078</v>
      </c>
      <c r="AH2455">
        <v>0.22580678698380194</v>
      </c>
      <c r="AI2455">
        <v>1</v>
      </c>
      <c r="AJ2455">
        <v>0.74871789197083372</v>
      </c>
      <c r="AK2455">
        <v>1</v>
      </c>
      <c r="AL2455">
        <v>1</v>
      </c>
      <c r="AM2455">
        <v>0.41144912095971392</v>
      </c>
      <c r="AN2455">
        <v>0.98620158724623896</v>
      </c>
      <c r="AO2455">
        <v>1</v>
      </c>
      <c r="AP2455">
        <v>0.63731356973514797</v>
      </c>
      <c r="AQ2455">
        <v>1</v>
      </c>
      <c r="AR2455">
        <v>1</v>
      </c>
      <c r="AS2455">
        <v>0.18899663869360078</v>
      </c>
      <c r="AT2455">
        <v>0.76911483619273213</v>
      </c>
      <c r="AU2455">
        <v>0</v>
      </c>
    </row>
    <row r="2456" spans="32:47" x14ac:dyDescent="0.25">
      <c r="AF2456">
        <v>2446</v>
      </c>
      <c r="AG2456">
        <v>1</v>
      </c>
      <c r="AH2456">
        <v>0.31906683476154285</v>
      </c>
      <c r="AI2456">
        <v>0.68403540369622684</v>
      </c>
      <c r="AJ2456">
        <v>1</v>
      </c>
      <c r="AK2456">
        <v>1</v>
      </c>
      <c r="AL2456">
        <v>1</v>
      </c>
      <c r="AM2456">
        <v>1</v>
      </c>
      <c r="AN2456">
        <v>1</v>
      </c>
      <c r="AO2456">
        <v>1</v>
      </c>
      <c r="AP2456">
        <v>1</v>
      </c>
      <c r="AQ2456">
        <v>1</v>
      </c>
      <c r="AR2456">
        <v>1</v>
      </c>
      <c r="AS2456">
        <v>0.31906683476154285</v>
      </c>
      <c r="AT2456">
        <v>0.92092868188467458</v>
      </c>
      <c r="AU2456">
        <v>0</v>
      </c>
    </row>
    <row r="2457" spans="32:47" x14ac:dyDescent="0.25">
      <c r="AF2457">
        <v>2447</v>
      </c>
      <c r="AG2457">
        <v>1</v>
      </c>
      <c r="AH2457">
        <v>1</v>
      </c>
      <c r="AI2457">
        <v>1</v>
      </c>
      <c r="AJ2457">
        <v>1</v>
      </c>
      <c r="AK2457">
        <v>1</v>
      </c>
      <c r="AL2457">
        <v>1</v>
      </c>
      <c r="AM2457">
        <v>0.73740255429091184</v>
      </c>
      <c r="AN2457">
        <v>0.57848150749792226</v>
      </c>
      <c r="AO2457">
        <v>1</v>
      </c>
      <c r="AP2457">
        <v>1</v>
      </c>
      <c r="AQ2457">
        <v>1</v>
      </c>
      <c r="AR2457">
        <v>0.78302349396295956</v>
      </c>
      <c r="AS2457">
        <v>0.57848150749792226</v>
      </c>
      <c r="AT2457">
        <v>0.92346886089946745</v>
      </c>
      <c r="AU2457">
        <v>0</v>
      </c>
    </row>
    <row r="2458" spans="32:47" x14ac:dyDescent="0.25">
      <c r="AF2458">
        <v>2448</v>
      </c>
      <c r="AG2458">
        <v>0.48123047759661625</v>
      </c>
      <c r="AH2458">
        <v>1</v>
      </c>
      <c r="AI2458">
        <v>1</v>
      </c>
      <c r="AJ2458">
        <v>1</v>
      </c>
      <c r="AK2458">
        <v>0.78277881920826808</v>
      </c>
      <c r="AL2458">
        <v>0</v>
      </c>
      <c r="AM2458">
        <v>0.14038732115506952</v>
      </c>
      <c r="AN2458">
        <v>1</v>
      </c>
      <c r="AO2458">
        <v>1</v>
      </c>
      <c r="AP2458">
        <v>1</v>
      </c>
      <c r="AQ2458">
        <v>1</v>
      </c>
      <c r="AR2458">
        <v>1</v>
      </c>
      <c r="AS2458">
        <v>0</v>
      </c>
      <c r="AT2458">
        <v>0.78229121960755776</v>
      </c>
      <c r="AU2458">
        <v>1</v>
      </c>
    </row>
    <row r="2459" spans="32:47" x14ac:dyDescent="0.25">
      <c r="AF2459">
        <v>2449</v>
      </c>
      <c r="AG2459">
        <v>1</v>
      </c>
      <c r="AH2459">
        <v>0.26068350771103205</v>
      </c>
      <c r="AI2459">
        <v>0.70672493832793293</v>
      </c>
      <c r="AJ2459">
        <v>1</v>
      </c>
      <c r="AK2459">
        <v>1</v>
      </c>
      <c r="AL2459">
        <v>1</v>
      </c>
      <c r="AM2459">
        <v>0.81420050852818437</v>
      </c>
      <c r="AN2459">
        <v>0.82716855811492185</v>
      </c>
      <c r="AO2459">
        <v>0.8792359436301922</v>
      </c>
      <c r="AP2459">
        <v>1</v>
      </c>
      <c r="AQ2459">
        <v>1</v>
      </c>
      <c r="AR2459">
        <v>1</v>
      </c>
      <c r="AS2459">
        <v>0.26068350771103205</v>
      </c>
      <c r="AT2459">
        <v>0.87799213884634764</v>
      </c>
      <c r="AU2459">
        <v>0</v>
      </c>
    </row>
    <row r="2460" spans="32:47" x14ac:dyDescent="0.25">
      <c r="AF2460">
        <v>2450</v>
      </c>
      <c r="AG2460">
        <v>0</v>
      </c>
      <c r="AH2460">
        <v>0.34444011902633065</v>
      </c>
      <c r="AI2460">
        <v>1</v>
      </c>
      <c r="AJ2460">
        <v>1</v>
      </c>
      <c r="AK2460">
        <v>1</v>
      </c>
      <c r="AL2460">
        <v>1</v>
      </c>
      <c r="AM2460">
        <v>1</v>
      </c>
      <c r="AN2460">
        <v>0.52815579479248564</v>
      </c>
      <c r="AO2460">
        <v>0</v>
      </c>
      <c r="AP2460">
        <v>0.62924930342494678</v>
      </c>
      <c r="AQ2460">
        <v>0.31487905995187854</v>
      </c>
      <c r="AR2460">
        <v>0.72211604651731187</v>
      </c>
      <c r="AS2460">
        <v>0</v>
      </c>
      <c r="AT2460">
        <v>0.63111191950156353</v>
      </c>
      <c r="AU2460">
        <v>2</v>
      </c>
    </row>
    <row r="2461" spans="32:47" x14ac:dyDescent="0.25">
      <c r="AF2461">
        <v>2451</v>
      </c>
      <c r="AG2461">
        <v>1</v>
      </c>
      <c r="AH2461">
        <v>1</v>
      </c>
      <c r="AI2461">
        <v>1</v>
      </c>
      <c r="AJ2461">
        <v>1</v>
      </c>
      <c r="AK2461">
        <v>1</v>
      </c>
      <c r="AL2461">
        <v>0.69323405127676474</v>
      </c>
      <c r="AM2461">
        <v>0.95862188518836888</v>
      </c>
      <c r="AN2461">
        <v>1</v>
      </c>
      <c r="AO2461">
        <v>1</v>
      </c>
      <c r="AP2461">
        <v>1</v>
      </c>
      <c r="AQ2461">
        <v>1</v>
      </c>
      <c r="AR2461">
        <v>0.31116738063945143</v>
      </c>
      <c r="AS2461">
        <v>0.31116738063945143</v>
      </c>
      <c r="AT2461">
        <v>0.91276846240812426</v>
      </c>
      <c r="AU2461">
        <v>0</v>
      </c>
    </row>
    <row r="2462" spans="32:47" x14ac:dyDescent="0.25">
      <c r="AF2462">
        <v>2452</v>
      </c>
      <c r="AG2462">
        <v>0</v>
      </c>
      <c r="AH2462">
        <v>0.94761991710609961</v>
      </c>
      <c r="AI2462">
        <v>1</v>
      </c>
      <c r="AJ2462">
        <v>1</v>
      </c>
      <c r="AK2462">
        <v>1</v>
      </c>
      <c r="AL2462">
        <v>1</v>
      </c>
      <c r="AM2462">
        <v>1</v>
      </c>
      <c r="AN2462">
        <v>1</v>
      </c>
      <c r="AO2462">
        <v>1</v>
      </c>
      <c r="AP2462">
        <v>1</v>
      </c>
      <c r="AQ2462">
        <v>1</v>
      </c>
      <c r="AR2462">
        <v>1</v>
      </c>
      <c r="AS2462">
        <v>0</v>
      </c>
      <c r="AT2462">
        <v>0.91105029501087886</v>
      </c>
      <c r="AU2462">
        <v>1</v>
      </c>
    </row>
    <row r="2463" spans="32:47" x14ac:dyDescent="0.25">
      <c r="AF2463">
        <v>2453</v>
      </c>
      <c r="AG2463">
        <v>1</v>
      </c>
      <c r="AH2463">
        <v>1</v>
      </c>
      <c r="AI2463">
        <v>1</v>
      </c>
      <c r="AJ2463">
        <v>0.93566057178419826</v>
      </c>
      <c r="AK2463">
        <v>0.73346911198314046</v>
      </c>
      <c r="AL2463">
        <v>1</v>
      </c>
      <c r="AM2463">
        <v>1</v>
      </c>
      <c r="AN2463">
        <v>1</v>
      </c>
      <c r="AO2463">
        <v>1</v>
      </c>
      <c r="AP2463">
        <v>1</v>
      </c>
      <c r="AQ2463">
        <v>1</v>
      </c>
      <c r="AR2463">
        <v>1</v>
      </c>
      <c r="AS2463">
        <v>0.73346911198314046</v>
      </c>
      <c r="AT2463">
        <v>0.97207495787672138</v>
      </c>
      <c r="AU2463">
        <v>0</v>
      </c>
    </row>
    <row r="2464" spans="32:47" x14ac:dyDescent="0.25">
      <c r="AF2464">
        <v>2454</v>
      </c>
      <c r="AG2464">
        <v>1</v>
      </c>
      <c r="AH2464">
        <v>5.2530257531283757E-2</v>
      </c>
      <c r="AI2464">
        <v>0.40248780239363119</v>
      </c>
      <c r="AJ2464">
        <v>1</v>
      </c>
      <c r="AK2464">
        <v>0.91129812733068383</v>
      </c>
      <c r="AL2464">
        <v>0.65506681488574636</v>
      </c>
      <c r="AM2464">
        <v>1</v>
      </c>
      <c r="AN2464">
        <v>1</v>
      </c>
      <c r="AO2464">
        <v>1</v>
      </c>
      <c r="AP2464">
        <v>1</v>
      </c>
      <c r="AQ2464">
        <v>1</v>
      </c>
      <c r="AR2464">
        <v>1</v>
      </c>
      <c r="AS2464">
        <v>5.2530257531283757E-2</v>
      </c>
      <c r="AT2464">
        <v>0.84068552186000578</v>
      </c>
      <c r="AU2464">
        <v>0</v>
      </c>
    </row>
    <row r="2465" spans="32:47" x14ac:dyDescent="0.25">
      <c r="AF2465">
        <v>2455</v>
      </c>
      <c r="AG2465">
        <v>0.69908633990463942</v>
      </c>
      <c r="AH2465">
        <v>0.52050762145362184</v>
      </c>
      <c r="AI2465">
        <v>1</v>
      </c>
      <c r="AJ2465">
        <v>1</v>
      </c>
      <c r="AK2465">
        <v>1</v>
      </c>
      <c r="AL2465">
        <v>1</v>
      </c>
      <c r="AM2465">
        <v>1</v>
      </c>
      <c r="AN2465">
        <v>1</v>
      </c>
      <c r="AO2465">
        <v>1</v>
      </c>
      <c r="AP2465">
        <v>0.8603792331886061</v>
      </c>
      <c r="AQ2465">
        <v>1</v>
      </c>
      <c r="AR2465">
        <v>1</v>
      </c>
      <c r="AS2465">
        <v>0.52050762145362184</v>
      </c>
      <c r="AT2465">
        <v>0.92580177031943023</v>
      </c>
      <c r="AU2465">
        <v>0</v>
      </c>
    </row>
    <row r="2466" spans="32:47" x14ac:dyDescent="0.25">
      <c r="AF2466">
        <v>2456</v>
      </c>
      <c r="AG2466">
        <v>1</v>
      </c>
      <c r="AH2466">
        <v>1</v>
      </c>
      <c r="AI2466">
        <v>0.94181601237623025</v>
      </c>
      <c r="AJ2466">
        <v>1</v>
      </c>
      <c r="AK2466">
        <v>1</v>
      </c>
      <c r="AL2466">
        <v>1</v>
      </c>
      <c r="AM2466">
        <v>1</v>
      </c>
      <c r="AN2466">
        <v>1</v>
      </c>
      <c r="AO2466">
        <v>1</v>
      </c>
      <c r="AP2466">
        <v>1</v>
      </c>
      <c r="AQ2466">
        <v>1</v>
      </c>
      <c r="AR2466">
        <v>0.33667865810791903</v>
      </c>
      <c r="AS2466">
        <v>0.33667865810791903</v>
      </c>
      <c r="AT2466">
        <v>0.93872146516440724</v>
      </c>
      <c r="AU2466">
        <v>0</v>
      </c>
    </row>
    <row r="2467" spans="32:47" x14ac:dyDescent="0.25">
      <c r="AF2467">
        <v>2457</v>
      </c>
      <c r="AG2467">
        <v>1</v>
      </c>
      <c r="AH2467">
        <v>1</v>
      </c>
      <c r="AI2467">
        <v>1</v>
      </c>
      <c r="AJ2467">
        <v>1</v>
      </c>
      <c r="AK2467">
        <v>1</v>
      </c>
      <c r="AL2467">
        <v>1</v>
      </c>
      <c r="AM2467">
        <v>0.77248492540820735</v>
      </c>
      <c r="AN2467">
        <v>0.23417806412931719</v>
      </c>
      <c r="AO2467">
        <v>1</v>
      </c>
      <c r="AP2467">
        <v>1</v>
      </c>
      <c r="AQ2467">
        <v>1</v>
      </c>
      <c r="AR2467">
        <v>1</v>
      </c>
      <c r="AS2467">
        <v>0.23417806412931719</v>
      </c>
      <c r="AT2467">
        <v>0.91563439089222809</v>
      </c>
      <c r="AU2467">
        <v>0</v>
      </c>
    </row>
    <row r="2468" spans="32:47" x14ac:dyDescent="0.25">
      <c r="AF2468">
        <v>2458</v>
      </c>
      <c r="AG2468">
        <v>0.85974416395554487</v>
      </c>
      <c r="AH2468">
        <v>1</v>
      </c>
      <c r="AI2468">
        <v>1</v>
      </c>
      <c r="AJ2468">
        <v>1</v>
      </c>
      <c r="AK2468">
        <v>1</v>
      </c>
      <c r="AL2468">
        <v>0.91614579834689114</v>
      </c>
      <c r="AM2468">
        <v>1</v>
      </c>
      <c r="AN2468">
        <v>0.56187929699738182</v>
      </c>
      <c r="AO2468">
        <v>0.41909709043126592</v>
      </c>
      <c r="AP2468">
        <v>1</v>
      </c>
      <c r="AQ2468">
        <v>1</v>
      </c>
      <c r="AR2468">
        <v>0.64571967291868204</v>
      </c>
      <c r="AS2468">
        <v>0.41909709043126592</v>
      </c>
      <c r="AT2468">
        <v>0.86615047620099883</v>
      </c>
      <c r="AU2468">
        <v>0</v>
      </c>
    </row>
    <row r="2469" spans="32:47" x14ac:dyDescent="0.25">
      <c r="AF2469">
        <v>2459</v>
      </c>
      <c r="AG2469">
        <v>1</v>
      </c>
      <c r="AH2469">
        <v>1</v>
      </c>
      <c r="AI2469">
        <v>1</v>
      </c>
      <c r="AJ2469">
        <v>1</v>
      </c>
      <c r="AK2469">
        <v>1</v>
      </c>
      <c r="AL2469">
        <v>1</v>
      </c>
      <c r="AM2469">
        <v>1</v>
      </c>
      <c r="AN2469">
        <v>1</v>
      </c>
      <c r="AO2469">
        <v>1</v>
      </c>
      <c r="AP2469">
        <v>1</v>
      </c>
      <c r="AQ2469">
        <v>1</v>
      </c>
      <c r="AR2469">
        <v>1</v>
      </c>
      <c r="AS2469">
        <v>1</v>
      </c>
      <c r="AT2469">
        <v>1</v>
      </c>
      <c r="AU2469">
        <v>0</v>
      </c>
    </row>
    <row r="2470" spans="32:47" x14ac:dyDescent="0.25">
      <c r="AF2470">
        <v>2460</v>
      </c>
      <c r="AG2470">
        <v>1</v>
      </c>
      <c r="AH2470">
        <v>1</v>
      </c>
      <c r="AI2470">
        <v>1</v>
      </c>
      <c r="AJ2470">
        <v>1</v>
      </c>
      <c r="AK2470">
        <v>1</v>
      </c>
      <c r="AL2470">
        <v>0.13663796928934366</v>
      </c>
      <c r="AM2470">
        <v>0.41595145387926152</v>
      </c>
      <c r="AN2470">
        <v>1</v>
      </c>
      <c r="AO2470">
        <v>1</v>
      </c>
      <c r="AP2470">
        <v>1</v>
      </c>
      <c r="AQ2470">
        <v>0.34637888904229236</v>
      </c>
      <c r="AR2470">
        <v>0.16894198499663146</v>
      </c>
      <c r="AS2470">
        <v>0.13663796928934366</v>
      </c>
      <c r="AT2470">
        <v>0.75512932152082679</v>
      </c>
      <c r="AU2470">
        <v>0</v>
      </c>
    </row>
    <row r="2471" spans="32:47" x14ac:dyDescent="0.25">
      <c r="AF2471">
        <v>2461</v>
      </c>
      <c r="AG2471">
        <v>1</v>
      </c>
      <c r="AH2471">
        <v>1</v>
      </c>
      <c r="AI2471">
        <v>1</v>
      </c>
      <c r="AJ2471">
        <v>0.94356682106251055</v>
      </c>
      <c r="AK2471">
        <v>0.61329271921215789</v>
      </c>
      <c r="AL2471">
        <v>1</v>
      </c>
      <c r="AM2471">
        <v>0.62033858772220785</v>
      </c>
      <c r="AN2471">
        <v>1</v>
      </c>
      <c r="AO2471">
        <v>1</v>
      </c>
      <c r="AP2471">
        <v>1</v>
      </c>
      <c r="AQ2471">
        <v>1</v>
      </c>
      <c r="AR2471">
        <v>1</v>
      </c>
      <c r="AS2471">
        <v>0.61329271921215789</v>
      </c>
      <c r="AT2471">
        <v>0.93027280862148121</v>
      </c>
      <c r="AU2471">
        <v>0</v>
      </c>
    </row>
    <row r="2472" spans="32:47" x14ac:dyDescent="0.25">
      <c r="AF2472">
        <v>2462</v>
      </c>
      <c r="AG2472">
        <v>1</v>
      </c>
      <c r="AH2472">
        <v>1</v>
      </c>
      <c r="AI2472">
        <v>0.17633786553567682</v>
      </c>
      <c r="AJ2472">
        <v>1</v>
      </c>
      <c r="AK2472">
        <v>1</v>
      </c>
      <c r="AL2472">
        <v>0.87641336155502358</v>
      </c>
      <c r="AM2472">
        <v>0.96581631493069342</v>
      </c>
      <c r="AN2472">
        <v>0</v>
      </c>
      <c r="AO2472">
        <v>0.22838724412334463</v>
      </c>
      <c r="AP2472">
        <v>1</v>
      </c>
      <c r="AQ2472">
        <v>0.42063179488444197</v>
      </c>
      <c r="AR2472">
        <v>0.3343156193734631</v>
      </c>
      <c r="AS2472">
        <v>0</v>
      </c>
      <c r="AT2472">
        <v>0.66447544058060037</v>
      </c>
      <c r="AU2472">
        <v>1</v>
      </c>
    </row>
    <row r="2473" spans="32:47" x14ac:dyDescent="0.25">
      <c r="AF2473">
        <v>2463</v>
      </c>
      <c r="AG2473">
        <v>1</v>
      </c>
      <c r="AH2473">
        <v>1</v>
      </c>
      <c r="AI2473">
        <v>1</v>
      </c>
      <c r="AJ2473">
        <v>1</v>
      </c>
      <c r="AK2473">
        <v>1</v>
      </c>
      <c r="AL2473">
        <v>1</v>
      </c>
      <c r="AM2473">
        <v>1</v>
      </c>
      <c r="AN2473">
        <v>1</v>
      </c>
      <c r="AO2473">
        <v>1</v>
      </c>
      <c r="AP2473">
        <v>0.62942753308180399</v>
      </c>
      <c r="AQ2473">
        <v>0</v>
      </c>
      <c r="AR2473">
        <v>0.84424148643348973</v>
      </c>
      <c r="AS2473">
        <v>0</v>
      </c>
      <c r="AT2473">
        <v>0.87310613590403863</v>
      </c>
      <c r="AU2473">
        <v>1</v>
      </c>
    </row>
    <row r="2474" spans="32:47" x14ac:dyDescent="0.25">
      <c r="AF2474">
        <v>2464</v>
      </c>
      <c r="AG2474">
        <v>0.36282960189841573</v>
      </c>
      <c r="AH2474">
        <v>0.50798395868800328</v>
      </c>
      <c r="AI2474">
        <v>1</v>
      </c>
      <c r="AJ2474">
        <v>1</v>
      </c>
      <c r="AK2474">
        <v>1</v>
      </c>
      <c r="AL2474">
        <v>1</v>
      </c>
      <c r="AM2474">
        <v>1</v>
      </c>
      <c r="AN2474">
        <v>1</v>
      </c>
      <c r="AO2474">
        <v>1</v>
      </c>
      <c r="AP2474">
        <v>1</v>
      </c>
      <c r="AQ2474">
        <v>1</v>
      </c>
      <c r="AR2474">
        <v>0.75227537124784805</v>
      </c>
      <c r="AS2474">
        <v>0.36282960189841573</v>
      </c>
      <c r="AT2474">
        <v>0.88710083564602271</v>
      </c>
      <c r="AU2474">
        <v>0</v>
      </c>
    </row>
    <row r="2475" spans="32:47" x14ac:dyDescent="0.25">
      <c r="AF2475">
        <v>2465</v>
      </c>
      <c r="AG2475">
        <v>1</v>
      </c>
      <c r="AH2475">
        <v>0.72986343494786909</v>
      </c>
      <c r="AI2475">
        <v>0.75826892451380357</v>
      </c>
      <c r="AJ2475">
        <v>0.44319555050193837</v>
      </c>
      <c r="AK2475">
        <v>1</v>
      </c>
      <c r="AL2475">
        <v>0.89226768568599557</v>
      </c>
      <c r="AM2475">
        <v>1</v>
      </c>
      <c r="AN2475">
        <v>0.81026759173466656</v>
      </c>
      <c r="AO2475">
        <v>0.28446308312146962</v>
      </c>
      <c r="AP2475">
        <v>1</v>
      </c>
      <c r="AQ2475">
        <v>1</v>
      </c>
      <c r="AR2475">
        <v>1</v>
      </c>
      <c r="AS2475">
        <v>0.28446308312146962</v>
      </c>
      <c r="AT2475">
        <v>0.8292016377028083</v>
      </c>
      <c r="AU2475">
        <v>0</v>
      </c>
    </row>
    <row r="2476" spans="32:47" x14ac:dyDescent="0.25">
      <c r="AF2476">
        <v>2466</v>
      </c>
      <c r="AG2476">
        <v>1</v>
      </c>
      <c r="AH2476">
        <v>1</v>
      </c>
      <c r="AI2476">
        <v>1</v>
      </c>
      <c r="AJ2476">
        <v>0.91570916886945875</v>
      </c>
      <c r="AK2476">
        <v>0.64469810550203432</v>
      </c>
      <c r="AL2476">
        <v>1</v>
      </c>
      <c r="AM2476">
        <v>1</v>
      </c>
      <c r="AN2476">
        <v>1</v>
      </c>
      <c r="AO2476">
        <v>1</v>
      </c>
      <c r="AP2476">
        <v>0.37406995485376215</v>
      </c>
      <c r="AQ2476">
        <v>0.45290110071000528</v>
      </c>
      <c r="AR2476">
        <v>1</v>
      </c>
      <c r="AS2476">
        <v>0.37406995485376215</v>
      </c>
      <c r="AT2476">
        <v>0.86476744646140713</v>
      </c>
      <c r="AU2476">
        <v>0</v>
      </c>
    </row>
    <row r="2477" spans="32:47" x14ac:dyDescent="0.25">
      <c r="AF2477">
        <v>2467</v>
      </c>
      <c r="AG2477">
        <v>0.47650704928579918</v>
      </c>
      <c r="AH2477">
        <v>1</v>
      </c>
      <c r="AI2477">
        <v>1</v>
      </c>
      <c r="AJ2477">
        <v>1</v>
      </c>
      <c r="AK2477">
        <v>1</v>
      </c>
      <c r="AL2477">
        <v>0.75775054753830773</v>
      </c>
      <c r="AM2477">
        <v>0.4400387605808998</v>
      </c>
      <c r="AN2477">
        <v>0.27620482225874216</v>
      </c>
      <c r="AO2477">
        <v>1</v>
      </c>
      <c r="AP2477">
        <v>1</v>
      </c>
      <c r="AQ2477">
        <v>1</v>
      </c>
      <c r="AR2477">
        <v>0.84240755425848723</v>
      </c>
      <c r="AS2477">
        <v>0.27620482225874216</v>
      </c>
      <c r="AT2477">
        <v>0.81321211014808492</v>
      </c>
      <c r="AU2477">
        <v>0</v>
      </c>
    </row>
    <row r="2478" spans="32:47" x14ac:dyDescent="0.25">
      <c r="AF2478">
        <v>2468</v>
      </c>
      <c r="AG2478">
        <v>1</v>
      </c>
      <c r="AH2478">
        <v>1</v>
      </c>
      <c r="AI2478">
        <v>1</v>
      </c>
      <c r="AJ2478">
        <v>1</v>
      </c>
      <c r="AK2478">
        <v>1</v>
      </c>
      <c r="AL2478">
        <v>0.98272897303298423</v>
      </c>
      <c r="AM2478">
        <v>0</v>
      </c>
      <c r="AN2478">
        <v>0.40256814812610464</v>
      </c>
      <c r="AO2478">
        <v>1</v>
      </c>
      <c r="AP2478">
        <v>0.77939010797197095</v>
      </c>
      <c r="AQ2478">
        <v>0</v>
      </c>
      <c r="AR2478">
        <v>0.84086058915695061</v>
      </c>
      <c r="AS2478">
        <v>0</v>
      </c>
      <c r="AT2478">
        <v>0.74846370792848038</v>
      </c>
      <c r="AU2478">
        <v>2</v>
      </c>
    </row>
    <row r="2479" spans="32:47" x14ac:dyDescent="0.25">
      <c r="AF2479">
        <v>2469</v>
      </c>
      <c r="AG2479">
        <v>1</v>
      </c>
      <c r="AH2479">
        <v>1</v>
      </c>
      <c r="AI2479">
        <v>1</v>
      </c>
      <c r="AJ2479">
        <v>1</v>
      </c>
      <c r="AK2479">
        <v>1</v>
      </c>
      <c r="AL2479">
        <v>1</v>
      </c>
      <c r="AM2479">
        <v>1</v>
      </c>
      <c r="AN2479">
        <v>1</v>
      </c>
      <c r="AO2479">
        <v>0.50021528793101122</v>
      </c>
      <c r="AP2479">
        <v>0</v>
      </c>
      <c r="AQ2479">
        <v>0.59047354934179264</v>
      </c>
      <c r="AR2479">
        <v>1</v>
      </c>
      <c r="AS2479">
        <v>0</v>
      </c>
      <c r="AT2479">
        <v>0.84033058936488803</v>
      </c>
      <c r="AU2479">
        <v>1</v>
      </c>
    </row>
    <row r="2480" spans="32:47" x14ac:dyDescent="0.25">
      <c r="AF2480">
        <v>2470</v>
      </c>
      <c r="AG2480">
        <v>1</v>
      </c>
      <c r="AH2480">
        <v>1</v>
      </c>
      <c r="AI2480">
        <v>1</v>
      </c>
      <c r="AJ2480">
        <v>1</v>
      </c>
      <c r="AK2480">
        <v>0.11786460222661375</v>
      </c>
      <c r="AL2480">
        <v>0.16875642280695805</v>
      </c>
      <c r="AM2480">
        <v>1</v>
      </c>
      <c r="AN2480">
        <v>1</v>
      </c>
      <c r="AO2480">
        <v>1</v>
      </c>
      <c r="AP2480">
        <v>1</v>
      </c>
      <c r="AQ2480">
        <v>1</v>
      </c>
      <c r="AR2480">
        <v>1</v>
      </c>
      <c r="AS2480">
        <v>0.11786460222661375</v>
      </c>
      <c r="AT2480">
        <v>0.85675752151570894</v>
      </c>
      <c r="AU2480">
        <v>0</v>
      </c>
    </row>
    <row r="2481" spans="32:47" x14ac:dyDescent="0.25">
      <c r="AF2481">
        <v>2471</v>
      </c>
      <c r="AG2481">
        <v>1</v>
      </c>
      <c r="AH2481">
        <v>1</v>
      </c>
      <c r="AI2481">
        <v>1</v>
      </c>
      <c r="AJ2481">
        <v>1</v>
      </c>
      <c r="AK2481">
        <v>1</v>
      </c>
      <c r="AL2481">
        <v>1</v>
      </c>
      <c r="AM2481">
        <v>1</v>
      </c>
      <c r="AN2481">
        <v>1</v>
      </c>
      <c r="AO2481">
        <v>1</v>
      </c>
      <c r="AP2481">
        <v>0.12504668630760035</v>
      </c>
      <c r="AQ2481">
        <v>0.83102362934660046</v>
      </c>
      <c r="AR2481">
        <v>0.44491941137887131</v>
      </c>
      <c r="AS2481">
        <v>0.12504668630760035</v>
      </c>
      <c r="AT2481">
        <v>0.86465659701007846</v>
      </c>
      <c r="AU2481">
        <v>0</v>
      </c>
    </row>
    <row r="2482" spans="32:47" x14ac:dyDescent="0.25">
      <c r="AF2482">
        <v>2472</v>
      </c>
      <c r="AG2482">
        <v>1</v>
      </c>
      <c r="AH2482">
        <v>1</v>
      </c>
      <c r="AI2482">
        <v>1</v>
      </c>
      <c r="AJ2482">
        <v>1</v>
      </c>
      <c r="AK2482">
        <v>1</v>
      </c>
      <c r="AL2482">
        <v>0.23509157438311376</v>
      </c>
      <c r="AM2482">
        <v>0.70262763485915192</v>
      </c>
      <c r="AN2482">
        <v>1</v>
      </c>
      <c r="AO2482">
        <v>8.159275003417861E-2</v>
      </c>
      <c r="AP2482">
        <v>0</v>
      </c>
      <c r="AQ2482">
        <v>0.39533113458916586</v>
      </c>
      <c r="AR2482">
        <v>0.85610764037635578</v>
      </c>
      <c r="AS2482">
        <v>0</v>
      </c>
      <c r="AT2482">
        <v>0.68953769123971087</v>
      </c>
      <c r="AU2482">
        <v>1</v>
      </c>
    </row>
    <row r="2483" spans="32:47" x14ac:dyDescent="0.25">
      <c r="AF2483">
        <v>2473</v>
      </c>
      <c r="AG2483">
        <v>1</v>
      </c>
      <c r="AH2483">
        <v>1</v>
      </c>
      <c r="AI2483">
        <v>1</v>
      </c>
      <c r="AJ2483">
        <v>1</v>
      </c>
      <c r="AK2483">
        <v>1</v>
      </c>
      <c r="AL2483">
        <v>0.3391500340641263</v>
      </c>
      <c r="AM2483">
        <v>0.69237327192052855</v>
      </c>
      <c r="AN2483">
        <v>0.98997647869902961</v>
      </c>
      <c r="AO2483">
        <v>0</v>
      </c>
      <c r="AP2483">
        <v>0.45409719292013417</v>
      </c>
      <c r="AQ2483">
        <v>1</v>
      </c>
      <c r="AR2483">
        <v>1</v>
      </c>
      <c r="AS2483">
        <v>0</v>
      </c>
      <c r="AT2483">
        <v>0.79014892129220338</v>
      </c>
      <c r="AU2483">
        <v>1</v>
      </c>
    </row>
    <row r="2484" spans="32:47" x14ac:dyDescent="0.25">
      <c r="AF2484">
        <v>2474</v>
      </c>
      <c r="AG2484">
        <v>1</v>
      </c>
      <c r="AH2484">
        <v>1</v>
      </c>
      <c r="AI2484">
        <v>1</v>
      </c>
      <c r="AJ2484">
        <v>1</v>
      </c>
      <c r="AK2484">
        <v>0.79802030800994783</v>
      </c>
      <c r="AL2484">
        <v>1</v>
      </c>
      <c r="AM2484">
        <v>1</v>
      </c>
      <c r="AN2484">
        <v>1</v>
      </c>
      <c r="AO2484">
        <v>0.22223831623293033</v>
      </c>
      <c r="AP2484">
        <v>0</v>
      </c>
      <c r="AQ2484">
        <v>0.32874784295636345</v>
      </c>
      <c r="AR2484">
        <v>1</v>
      </c>
      <c r="AS2484">
        <v>0</v>
      </c>
      <c r="AT2484">
        <v>0.7788170255451704</v>
      </c>
      <c r="AU2484">
        <v>1</v>
      </c>
    </row>
    <row r="2485" spans="32:47" x14ac:dyDescent="0.25">
      <c r="AF2485">
        <v>2475</v>
      </c>
      <c r="AG2485">
        <v>1</v>
      </c>
      <c r="AH2485">
        <v>1</v>
      </c>
      <c r="AI2485">
        <v>1</v>
      </c>
      <c r="AJ2485">
        <v>1</v>
      </c>
      <c r="AK2485">
        <v>0.44576963444025397</v>
      </c>
      <c r="AL2485">
        <v>0.62262631831448134</v>
      </c>
      <c r="AM2485">
        <v>1</v>
      </c>
      <c r="AN2485">
        <v>1</v>
      </c>
      <c r="AO2485">
        <v>1</v>
      </c>
      <c r="AP2485">
        <v>1</v>
      </c>
      <c r="AQ2485">
        <v>1</v>
      </c>
      <c r="AR2485">
        <v>1</v>
      </c>
      <c r="AS2485">
        <v>0.44576963444025397</v>
      </c>
      <c r="AT2485">
        <v>0.92191136497830772</v>
      </c>
      <c r="AU2485">
        <v>0</v>
      </c>
    </row>
    <row r="2486" spans="32:47" x14ac:dyDescent="0.25">
      <c r="AF2486">
        <v>2476</v>
      </c>
      <c r="AG2486">
        <v>0.29509780050401818</v>
      </c>
      <c r="AH2486">
        <v>0</v>
      </c>
      <c r="AI2486">
        <v>0.41322229363351887</v>
      </c>
      <c r="AJ2486">
        <v>0.55405403684975074</v>
      </c>
      <c r="AK2486">
        <v>1</v>
      </c>
      <c r="AL2486">
        <v>1</v>
      </c>
      <c r="AM2486">
        <v>1</v>
      </c>
      <c r="AN2486">
        <v>1</v>
      </c>
      <c r="AO2486">
        <v>1</v>
      </c>
      <c r="AP2486">
        <v>1</v>
      </c>
      <c r="AQ2486">
        <v>1</v>
      </c>
      <c r="AR2486">
        <v>1</v>
      </c>
      <c r="AS2486">
        <v>0</v>
      </c>
      <c r="AT2486">
        <v>0.77693025759933199</v>
      </c>
      <c r="AU2486">
        <v>1</v>
      </c>
    </row>
    <row r="2487" spans="32:47" x14ac:dyDescent="0.25">
      <c r="AF2487">
        <v>2477</v>
      </c>
      <c r="AG2487">
        <v>0.46479240409075095</v>
      </c>
      <c r="AH2487">
        <v>0.26945132299442776</v>
      </c>
      <c r="AI2487">
        <v>1</v>
      </c>
      <c r="AJ2487">
        <v>1</v>
      </c>
      <c r="AK2487">
        <v>0.13829075526342832</v>
      </c>
      <c r="AL2487">
        <v>0.16856888003579418</v>
      </c>
      <c r="AM2487">
        <v>0.87444406013415688</v>
      </c>
      <c r="AN2487">
        <v>0.48826055173905786</v>
      </c>
      <c r="AO2487">
        <v>1</v>
      </c>
      <c r="AP2487">
        <v>1</v>
      </c>
      <c r="AQ2487">
        <v>1</v>
      </c>
      <c r="AR2487">
        <v>1</v>
      </c>
      <c r="AS2487">
        <v>0.13829075526342832</v>
      </c>
      <c r="AT2487">
        <v>0.70285239548758083</v>
      </c>
      <c r="AU2487">
        <v>0</v>
      </c>
    </row>
    <row r="2488" spans="32:47" x14ac:dyDescent="0.25">
      <c r="AF2488">
        <v>2478</v>
      </c>
      <c r="AG2488">
        <v>0.24594075167988194</v>
      </c>
      <c r="AH2488">
        <v>0.74445071483569336</v>
      </c>
      <c r="AI2488">
        <v>0.63994298596686172</v>
      </c>
      <c r="AJ2488">
        <v>1</v>
      </c>
      <c r="AK2488">
        <v>1</v>
      </c>
      <c r="AL2488">
        <v>1</v>
      </c>
      <c r="AM2488">
        <v>1</v>
      </c>
      <c r="AN2488">
        <v>1</v>
      </c>
      <c r="AO2488">
        <v>0.49075184213506873</v>
      </c>
      <c r="AP2488">
        <v>1</v>
      </c>
      <c r="AQ2488">
        <v>1</v>
      </c>
      <c r="AR2488">
        <v>1</v>
      </c>
      <c r="AS2488">
        <v>0.24594075167988194</v>
      </c>
      <c r="AT2488">
        <v>0.84391663327808364</v>
      </c>
      <c r="AU2488">
        <v>0</v>
      </c>
    </row>
    <row r="2489" spans="32:47" x14ac:dyDescent="0.25">
      <c r="AF2489">
        <v>2479</v>
      </c>
      <c r="AG2489">
        <v>0</v>
      </c>
      <c r="AH2489">
        <v>0.12561178927847191</v>
      </c>
      <c r="AI2489">
        <v>1</v>
      </c>
      <c r="AJ2489">
        <v>1</v>
      </c>
      <c r="AK2489">
        <v>0.90543087814899814</v>
      </c>
      <c r="AL2489">
        <v>0.56629692440037616</v>
      </c>
      <c r="AM2489">
        <v>0.48395046807502606</v>
      </c>
      <c r="AN2489">
        <v>0.28111656062044915</v>
      </c>
      <c r="AO2489">
        <v>0.15185958561875548</v>
      </c>
      <c r="AP2489">
        <v>0.30154275597118202</v>
      </c>
      <c r="AQ2489">
        <v>0.73728746525982081</v>
      </c>
      <c r="AR2489">
        <v>1</v>
      </c>
      <c r="AS2489">
        <v>0</v>
      </c>
      <c r="AT2489">
        <v>0.54880468467246879</v>
      </c>
      <c r="AU2489">
        <v>1</v>
      </c>
    </row>
    <row r="2490" spans="32:47" x14ac:dyDescent="0.25">
      <c r="AF2490">
        <v>2480</v>
      </c>
      <c r="AG2490">
        <v>1</v>
      </c>
      <c r="AH2490">
        <v>1</v>
      </c>
      <c r="AI2490">
        <v>0.51902133357925195</v>
      </c>
      <c r="AJ2490">
        <v>0</v>
      </c>
      <c r="AK2490">
        <v>0</v>
      </c>
      <c r="AL2490">
        <v>0.8849843273550505</v>
      </c>
      <c r="AM2490">
        <v>1</v>
      </c>
      <c r="AN2490">
        <v>1</v>
      </c>
      <c r="AO2490">
        <v>1</v>
      </c>
      <c r="AP2490">
        <v>1</v>
      </c>
      <c r="AQ2490">
        <v>0.77259141759835381</v>
      </c>
      <c r="AR2490">
        <v>0</v>
      </c>
      <c r="AS2490">
        <v>0</v>
      </c>
      <c r="AT2490">
        <v>0.67895050325906559</v>
      </c>
      <c r="AU2490">
        <v>3</v>
      </c>
    </row>
    <row r="2491" spans="32:47" x14ac:dyDescent="0.25">
      <c r="AF2491">
        <v>2481</v>
      </c>
      <c r="AG2491">
        <v>0</v>
      </c>
      <c r="AH2491">
        <v>0.88984876578589522</v>
      </c>
      <c r="AI2491">
        <v>0.56027974951974746</v>
      </c>
      <c r="AJ2491">
        <v>0.81771471031339993</v>
      </c>
      <c r="AK2491">
        <v>1</v>
      </c>
      <c r="AL2491">
        <v>1</v>
      </c>
      <c r="AM2491">
        <v>1</v>
      </c>
      <c r="AN2491">
        <v>1</v>
      </c>
      <c r="AO2491">
        <v>1</v>
      </c>
      <c r="AP2491">
        <v>1</v>
      </c>
      <c r="AQ2491">
        <v>1</v>
      </c>
      <c r="AR2491">
        <v>1</v>
      </c>
      <c r="AS2491">
        <v>0</v>
      </c>
      <c r="AT2491">
        <v>0.85429007941512125</v>
      </c>
      <c r="AU2491">
        <v>1</v>
      </c>
    </row>
    <row r="2492" spans="32:47" x14ac:dyDescent="0.25">
      <c r="AF2492">
        <v>2482</v>
      </c>
      <c r="AG2492">
        <v>1</v>
      </c>
      <c r="AH2492">
        <v>0.22766695965323638</v>
      </c>
      <c r="AI2492">
        <v>0.54633504677856826</v>
      </c>
      <c r="AJ2492">
        <v>1</v>
      </c>
      <c r="AK2492">
        <v>1</v>
      </c>
      <c r="AL2492">
        <v>1</v>
      </c>
      <c r="AM2492">
        <v>1</v>
      </c>
      <c r="AN2492">
        <v>1</v>
      </c>
      <c r="AO2492">
        <v>1</v>
      </c>
      <c r="AP2492">
        <v>1</v>
      </c>
      <c r="AQ2492">
        <v>1</v>
      </c>
      <c r="AR2492">
        <v>0.65565715414390247</v>
      </c>
      <c r="AS2492">
        <v>0.22766695965323638</v>
      </c>
      <c r="AT2492">
        <v>0.87297652903804712</v>
      </c>
      <c r="AU2492">
        <v>0</v>
      </c>
    </row>
    <row r="2493" spans="32:47" x14ac:dyDescent="0.25">
      <c r="AF2493">
        <v>2483</v>
      </c>
      <c r="AG2493">
        <v>0.81282936251250981</v>
      </c>
      <c r="AH2493">
        <v>0</v>
      </c>
      <c r="AI2493">
        <v>0.17471294281717892</v>
      </c>
      <c r="AJ2493">
        <v>1</v>
      </c>
      <c r="AK2493">
        <v>1</v>
      </c>
      <c r="AL2493">
        <v>1</v>
      </c>
      <c r="AM2493">
        <v>0.67575132938532811</v>
      </c>
      <c r="AN2493">
        <v>0</v>
      </c>
      <c r="AO2493">
        <v>0.11864191425556783</v>
      </c>
      <c r="AP2493">
        <v>1</v>
      </c>
      <c r="AQ2493">
        <v>1</v>
      </c>
      <c r="AR2493">
        <v>0.9353996692859049</v>
      </c>
      <c r="AS2493">
        <v>0</v>
      </c>
      <c r="AT2493">
        <v>0.64690068452519345</v>
      </c>
      <c r="AU2493">
        <v>2</v>
      </c>
    </row>
    <row r="2494" spans="32:47" x14ac:dyDescent="0.25">
      <c r="AF2494">
        <v>2484</v>
      </c>
      <c r="AG2494">
        <v>1</v>
      </c>
      <c r="AH2494">
        <v>1</v>
      </c>
      <c r="AI2494">
        <v>1</v>
      </c>
      <c r="AJ2494">
        <v>0.91282269707177577</v>
      </c>
      <c r="AK2494">
        <v>1</v>
      </c>
      <c r="AL2494">
        <v>0.60391507070720152</v>
      </c>
      <c r="AM2494">
        <v>0.93110903125066657</v>
      </c>
      <c r="AN2494">
        <v>1</v>
      </c>
      <c r="AO2494">
        <v>1</v>
      </c>
      <c r="AP2494">
        <v>1</v>
      </c>
      <c r="AQ2494">
        <v>1</v>
      </c>
      <c r="AR2494">
        <v>1</v>
      </c>
      <c r="AS2494">
        <v>0.60391507070720152</v>
      </c>
      <c r="AT2494">
        <v>0.95442880274558894</v>
      </c>
      <c r="AU2494">
        <v>0</v>
      </c>
    </row>
    <row r="2495" spans="32:47" x14ac:dyDescent="0.25">
      <c r="AF2495">
        <v>2485</v>
      </c>
      <c r="AG2495">
        <v>1</v>
      </c>
      <c r="AH2495">
        <v>1</v>
      </c>
      <c r="AI2495">
        <v>1</v>
      </c>
      <c r="AJ2495">
        <v>1</v>
      </c>
      <c r="AK2495">
        <v>1</v>
      </c>
      <c r="AL2495">
        <v>1</v>
      </c>
      <c r="AM2495">
        <v>1</v>
      </c>
      <c r="AN2495">
        <v>1</v>
      </c>
      <c r="AO2495">
        <v>1</v>
      </c>
      <c r="AP2495">
        <v>1</v>
      </c>
      <c r="AQ2495">
        <v>1</v>
      </c>
      <c r="AR2495">
        <v>0.79666975360563697</v>
      </c>
      <c r="AS2495">
        <v>0.79666975360563697</v>
      </c>
      <c r="AT2495">
        <v>0.9827308557856842</v>
      </c>
      <c r="AU2495">
        <v>0</v>
      </c>
    </row>
    <row r="2496" spans="32:47" x14ac:dyDescent="0.25">
      <c r="AF2496">
        <v>2486</v>
      </c>
      <c r="AG2496">
        <v>0</v>
      </c>
      <c r="AH2496">
        <v>0.50745973761929364</v>
      </c>
      <c r="AI2496">
        <v>1</v>
      </c>
      <c r="AJ2496">
        <v>1</v>
      </c>
      <c r="AK2496">
        <v>0.49356456293190282</v>
      </c>
      <c r="AL2496">
        <v>0</v>
      </c>
      <c r="AM2496">
        <v>0.71675082505093846</v>
      </c>
      <c r="AN2496">
        <v>1</v>
      </c>
      <c r="AO2496">
        <v>1</v>
      </c>
      <c r="AP2496">
        <v>1</v>
      </c>
      <c r="AQ2496">
        <v>1</v>
      </c>
      <c r="AR2496">
        <v>1</v>
      </c>
      <c r="AS2496">
        <v>0</v>
      </c>
      <c r="AT2496">
        <v>0.72802369775563913</v>
      </c>
      <c r="AU2496">
        <v>2</v>
      </c>
    </row>
    <row r="2497" spans="32:47" x14ac:dyDescent="0.25">
      <c r="AF2497">
        <v>2487</v>
      </c>
      <c r="AG2497">
        <v>0.15499204062038072</v>
      </c>
      <c r="AH2497">
        <v>1</v>
      </c>
      <c r="AI2497">
        <v>1</v>
      </c>
      <c r="AJ2497">
        <v>1</v>
      </c>
      <c r="AK2497">
        <v>1</v>
      </c>
      <c r="AL2497">
        <v>1</v>
      </c>
      <c r="AM2497">
        <v>0.15450741240103175</v>
      </c>
      <c r="AN2497">
        <v>0.99213232499084458</v>
      </c>
      <c r="AO2497">
        <v>1</v>
      </c>
      <c r="AP2497">
        <v>1</v>
      </c>
      <c r="AQ2497">
        <v>0.89241303565237706</v>
      </c>
      <c r="AR2497">
        <v>0.57279307477743246</v>
      </c>
      <c r="AS2497">
        <v>0.15450741240103175</v>
      </c>
      <c r="AT2497">
        <v>0.8106289356330183</v>
      </c>
      <c r="AU2497">
        <v>0</v>
      </c>
    </row>
    <row r="2498" spans="32:47" x14ac:dyDescent="0.25">
      <c r="AF2498">
        <v>2488</v>
      </c>
      <c r="AG2498">
        <v>1</v>
      </c>
      <c r="AH2498">
        <v>0.92554686089975546</v>
      </c>
      <c r="AI2498">
        <v>0</v>
      </c>
      <c r="AJ2498">
        <v>0.92814670610290095</v>
      </c>
      <c r="AK2498">
        <v>1</v>
      </c>
      <c r="AL2498">
        <v>1</v>
      </c>
      <c r="AM2498">
        <v>1</v>
      </c>
      <c r="AN2498">
        <v>1</v>
      </c>
      <c r="AO2498">
        <v>1</v>
      </c>
      <c r="AP2498">
        <v>1</v>
      </c>
      <c r="AQ2498">
        <v>0.87717138149115881</v>
      </c>
      <c r="AR2498">
        <v>1</v>
      </c>
      <c r="AS2498">
        <v>0</v>
      </c>
      <c r="AT2498">
        <v>0.89335576639182179</v>
      </c>
      <c r="AU2498">
        <v>1</v>
      </c>
    </row>
    <row r="2499" spans="32:47" x14ac:dyDescent="0.25">
      <c r="AF2499">
        <v>2489</v>
      </c>
      <c r="AG2499">
        <v>1</v>
      </c>
      <c r="AH2499">
        <v>1</v>
      </c>
      <c r="AI2499">
        <v>1</v>
      </c>
      <c r="AJ2499">
        <v>3.7294348870636894E-2</v>
      </c>
      <c r="AK2499">
        <v>0.70637764550549276</v>
      </c>
      <c r="AL2499">
        <v>1</v>
      </c>
      <c r="AM2499">
        <v>1</v>
      </c>
      <c r="AN2499">
        <v>1</v>
      </c>
      <c r="AO2499">
        <v>1</v>
      </c>
      <c r="AP2499">
        <v>1</v>
      </c>
      <c r="AQ2499">
        <v>1</v>
      </c>
      <c r="AR2499">
        <v>1</v>
      </c>
      <c r="AS2499">
        <v>3.7294348870636894E-2</v>
      </c>
      <c r="AT2499">
        <v>0.89593571911449144</v>
      </c>
      <c r="AU2499">
        <v>0</v>
      </c>
    </row>
    <row r="2500" spans="32:47" x14ac:dyDescent="0.25">
      <c r="AF2500">
        <v>2490</v>
      </c>
      <c r="AG2500">
        <v>0.28128502402039651</v>
      </c>
      <c r="AH2500">
        <v>1</v>
      </c>
      <c r="AI2500">
        <v>1</v>
      </c>
      <c r="AJ2500">
        <v>0.59433747491420941</v>
      </c>
      <c r="AK2500">
        <v>0.35009492355381933</v>
      </c>
      <c r="AL2500">
        <v>1</v>
      </c>
      <c r="AM2500">
        <v>1</v>
      </c>
      <c r="AN2500">
        <v>1</v>
      </c>
      <c r="AO2500">
        <v>1</v>
      </c>
      <c r="AP2500">
        <v>1</v>
      </c>
      <c r="AQ2500">
        <v>1</v>
      </c>
      <c r="AR2500">
        <v>1</v>
      </c>
      <c r="AS2500">
        <v>0.28128502402039651</v>
      </c>
      <c r="AT2500">
        <v>0.85041891129377256</v>
      </c>
      <c r="AU2500">
        <v>0</v>
      </c>
    </row>
    <row r="2501" spans="32:47" x14ac:dyDescent="0.25">
      <c r="AF2501">
        <v>2491</v>
      </c>
      <c r="AG2501">
        <v>0.5604686068517396</v>
      </c>
      <c r="AH2501">
        <v>1</v>
      </c>
      <c r="AI2501">
        <v>1</v>
      </c>
      <c r="AJ2501">
        <v>1</v>
      </c>
      <c r="AK2501">
        <v>0.61429232406413992</v>
      </c>
      <c r="AL2501">
        <v>1</v>
      </c>
      <c r="AM2501">
        <v>0.86736512185692138</v>
      </c>
      <c r="AN2501">
        <v>1</v>
      </c>
      <c r="AO2501">
        <v>1</v>
      </c>
      <c r="AP2501">
        <v>1</v>
      </c>
      <c r="AQ2501">
        <v>0.39269668211685105</v>
      </c>
      <c r="AR2501">
        <v>1</v>
      </c>
      <c r="AS2501">
        <v>0.39269668211685105</v>
      </c>
      <c r="AT2501">
        <v>0.86873098109441738</v>
      </c>
      <c r="AU2501">
        <v>0</v>
      </c>
    </row>
    <row r="2502" spans="32:47" x14ac:dyDescent="0.25">
      <c r="AF2502">
        <v>2492</v>
      </c>
      <c r="AG2502">
        <v>1</v>
      </c>
      <c r="AH2502">
        <v>1</v>
      </c>
      <c r="AI2502">
        <v>1</v>
      </c>
      <c r="AJ2502">
        <v>1</v>
      </c>
      <c r="AK2502">
        <v>1</v>
      </c>
      <c r="AL2502">
        <v>0.65609915156043519</v>
      </c>
      <c r="AM2502">
        <v>0.55429907607697626</v>
      </c>
      <c r="AN2502">
        <v>1</v>
      </c>
      <c r="AO2502">
        <v>1</v>
      </c>
      <c r="AP2502">
        <v>1</v>
      </c>
      <c r="AQ2502">
        <v>1</v>
      </c>
      <c r="AR2502">
        <v>0.33716494019538534</v>
      </c>
      <c r="AS2502">
        <v>0.33716494019538534</v>
      </c>
      <c r="AT2502">
        <v>0.87758454534590757</v>
      </c>
      <c r="AU2502">
        <v>0</v>
      </c>
    </row>
    <row r="2503" spans="32:47" x14ac:dyDescent="0.25">
      <c r="AF2503">
        <v>2493</v>
      </c>
      <c r="AG2503">
        <v>0.93773245379012338</v>
      </c>
      <c r="AH2503">
        <v>1</v>
      </c>
      <c r="AI2503">
        <v>1</v>
      </c>
      <c r="AJ2503">
        <v>1</v>
      </c>
      <c r="AK2503">
        <v>1</v>
      </c>
      <c r="AL2503">
        <v>1</v>
      </c>
      <c r="AM2503">
        <v>0.20148119321299507</v>
      </c>
      <c r="AN2503">
        <v>0.20118441537230072</v>
      </c>
      <c r="AO2503">
        <v>1</v>
      </c>
      <c r="AP2503">
        <v>1</v>
      </c>
      <c r="AQ2503">
        <v>1</v>
      </c>
      <c r="AR2503">
        <v>1</v>
      </c>
      <c r="AS2503">
        <v>0.20118441537230072</v>
      </c>
      <c r="AT2503">
        <v>0.8590475066675014</v>
      </c>
      <c r="AU2503">
        <v>0</v>
      </c>
    </row>
    <row r="2504" spans="32:47" x14ac:dyDescent="0.25">
      <c r="AF2504">
        <v>2494</v>
      </c>
      <c r="AG2504">
        <v>1</v>
      </c>
      <c r="AH2504">
        <v>1</v>
      </c>
      <c r="AI2504">
        <v>0.11601381567086191</v>
      </c>
      <c r="AJ2504">
        <v>0.78277112145297001</v>
      </c>
      <c r="AK2504">
        <v>0.82440343268793981</v>
      </c>
      <c r="AL2504">
        <v>0.19892071334591796</v>
      </c>
      <c r="AM2504">
        <v>1</v>
      </c>
      <c r="AN2504">
        <v>1</v>
      </c>
      <c r="AO2504">
        <v>1</v>
      </c>
      <c r="AP2504">
        <v>1</v>
      </c>
      <c r="AQ2504">
        <v>1</v>
      </c>
      <c r="AR2504">
        <v>1</v>
      </c>
      <c r="AS2504">
        <v>0.11601381567086191</v>
      </c>
      <c r="AT2504">
        <v>0.82631147874819033</v>
      </c>
      <c r="AU2504">
        <v>0</v>
      </c>
    </row>
    <row r="2505" spans="32:47" x14ac:dyDescent="0.25">
      <c r="AF2505">
        <v>2495</v>
      </c>
      <c r="AG2505">
        <v>0.62171931601680563</v>
      </c>
      <c r="AH2505">
        <v>0.77378811573154438</v>
      </c>
      <c r="AI2505">
        <v>1</v>
      </c>
      <c r="AJ2505">
        <v>1</v>
      </c>
      <c r="AK2505">
        <v>0.10907937522372982</v>
      </c>
      <c r="AL2505">
        <v>0.5121936747988608</v>
      </c>
      <c r="AM2505">
        <v>1</v>
      </c>
      <c r="AN2505">
        <v>1</v>
      </c>
      <c r="AO2505">
        <v>1</v>
      </c>
      <c r="AP2505">
        <v>0.60858566075072418</v>
      </c>
      <c r="AQ2505">
        <v>0.95431509805372727</v>
      </c>
      <c r="AR2505">
        <v>1</v>
      </c>
      <c r="AS2505">
        <v>0.10907937522372982</v>
      </c>
      <c r="AT2505">
        <v>0.7977595762679176</v>
      </c>
      <c r="AU2505">
        <v>0</v>
      </c>
    </row>
    <row r="2506" spans="32:47" x14ac:dyDescent="0.25">
      <c r="AF2506">
        <v>2496</v>
      </c>
      <c r="AG2506">
        <v>1</v>
      </c>
      <c r="AH2506">
        <v>0.66589337594086828</v>
      </c>
      <c r="AI2506">
        <v>1</v>
      </c>
      <c r="AJ2506">
        <v>1</v>
      </c>
      <c r="AK2506">
        <v>1</v>
      </c>
      <c r="AL2506">
        <v>1</v>
      </c>
      <c r="AM2506">
        <v>1</v>
      </c>
      <c r="AN2506">
        <v>1</v>
      </c>
      <c r="AO2506">
        <v>1</v>
      </c>
      <c r="AP2506">
        <v>1</v>
      </c>
      <c r="AQ2506">
        <v>1</v>
      </c>
      <c r="AR2506">
        <v>1</v>
      </c>
      <c r="AS2506">
        <v>0.66589337594086828</v>
      </c>
      <c r="AT2506">
        <v>0.97436990281190228</v>
      </c>
      <c r="AU2506">
        <v>0</v>
      </c>
    </row>
    <row r="2507" spans="32:47" x14ac:dyDescent="0.25">
      <c r="AF2507">
        <v>2497</v>
      </c>
      <c r="AG2507">
        <v>0.82962723337010591</v>
      </c>
      <c r="AH2507">
        <v>0.76302587323750359</v>
      </c>
      <c r="AI2507">
        <v>1</v>
      </c>
      <c r="AJ2507">
        <v>1</v>
      </c>
      <c r="AK2507">
        <v>1</v>
      </c>
      <c r="AL2507">
        <v>1</v>
      </c>
      <c r="AM2507">
        <v>0.50503333407921736</v>
      </c>
      <c r="AN2507">
        <v>0</v>
      </c>
      <c r="AO2507">
        <v>0.79540463921051319</v>
      </c>
      <c r="AP2507">
        <v>0.28028227452511689</v>
      </c>
      <c r="AQ2507">
        <v>0.50770025315141543</v>
      </c>
      <c r="AR2507">
        <v>1</v>
      </c>
      <c r="AS2507">
        <v>0</v>
      </c>
      <c r="AT2507">
        <v>0.72197561458278248</v>
      </c>
      <c r="AU2507">
        <v>1</v>
      </c>
    </row>
    <row r="2508" spans="32:47" x14ac:dyDescent="0.25">
      <c r="AF2508">
        <v>2498</v>
      </c>
      <c r="AG2508">
        <v>1</v>
      </c>
      <c r="AH2508">
        <v>0.30461800677091688</v>
      </c>
      <c r="AI2508">
        <v>0.75002946577789709</v>
      </c>
      <c r="AJ2508">
        <v>1</v>
      </c>
      <c r="AK2508">
        <v>1</v>
      </c>
      <c r="AL2508">
        <v>1</v>
      </c>
      <c r="AM2508">
        <v>1</v>
      </c>
      <c r="AN2508">
        <v>1</v>
      </c>
      <c r="AO2508">
        <v>1</v>
      </c>
      <c r="AP2508">
        <v>1</v>
      </c>
      <c r="AQ2508">
        <v>0.82334752584599002</v>
      </c>
      <c r="AR2508">
        <v>1</v>
      </c>
      <c r="AS2508">
        <v>0.30461800677091688</v>
      </c>
      <c r="AT2508">
        <v>0.91090587233994569</v>
      </c>
      <c r="AU2508">
        <v>0</v>
      </c>
    </row>
    <row r="2509" spans="32:47" x14ac:dyDescent="0.25">
      <c r="AF2509">
        <v>2499</v>
      </c>
      <c r="AG2509">
        <v>1</v>
      </c>
      <c r="AH2509">
        <v>1</v>
      </c>
      <c r="AI2509">
        <v>1</v>
      </c>
      <c r="AJ2509">
        <v>1</v>
      </c>
      <c r="AK2509">
        <v>1</v>
      </c>
      <c r="AL2509">
        <v>1</v>
      </c>
      <c r="AM2509">
        <v>0.40623562482200681</v>
      </c>
      <c r="AN2509">
        <v>1</v>
      </c>
      <c r="AO2509">
        <v>1</v>
      </c>
      <c r="AP2509">
        <v>1</v>
      </c>
      <c r="AQ2509">
        <v>1</v>
      </c>
      <c r="AR2509">
        <v>1</v>
      </c>
      <c r="AS2509">
        <v>0.40623562482200681</v>
      </c>
      <c r="AT2509">
        <v>0.94957069690269102</v>
      </c>
      <c r="AU2509">
        <v>0</v>
      </c>
    </row>
    <row r="2510" spans="32:47" x14ac:dyDescent="0.25">
      <c r="AF2510">
        <v>2500</v>
      </c>
      <c r="AG2510">
        <v>0.73230388555103054</v>
      </c>
      <c r="AH2510">
        <v>0.28673886312779878</v>
      </c>
      <c r="AI2510">
        <v>0.48368459301949068</v>
      </c>
      <c r="AJ2510">
        <v>1</v>
      </c>
      <c r="AK2510">
        <v>1</v>
      </c>
      <c r="AL2510">
        <v>1</v>
      </c>
      <c r="AM2510">
        <v>1</v>
      </c>
      <c r="AN2510">
        <v>1</v>
      </c>
      <c r="AO2510">
        <v>1</v>
      </c>
      <c r="AP2510">
        <v>1</v>
      </c>
      <c r="AQ2510">
        <v>1</v>
      </c>
      <c r="AR2510">
        <v>1</v>
      </c>
      <c r="AS2510">
        <v>0.28673886312779878</v>
      </c>
      <c r="AT2510">
        <v>0.8786967972692179</v>
      </c>
      <c r="AU2510">
        <v>0</v>
      </c>
    </row>
    <row r="2511" spans="32:47" x14ac:dyDescent="0.25">
      <c r="AF2511">
        <v>2501</v>
      </c>
      <c r="AG2511">
        <v>0.48491793089980945</v>
      </c>
      <c r="AH2511">
        <v>1</v>
      </c>
      <c r="AI2511">
        <v>1</v>
      </c>
      <c r="AJ2511">
        <v>0.71971118157574288</v>
      </c>
      <c r="AK2511">
        <v>0.62847307642392303</v>
      </c>
      <c r="AL2511">
        <v>1</v>
      </c>
      <c r="AM2511">
        <v>1</v>
      </c>
      <c r="AN2511">
        <v>1</v>
      </c>
      <c r="AO2511">
        <v>0.52658905065666961</v>
      </c>
      <c r="AP2511">
        <v>1</v>
      </c>
      <c r="AQ2511">
        <v>1</v>
      </c>
      <c r="AR2511">
        <v>1</v>
      </c>
      <c r="AS2511">
        <v>0.48491793089980945</v>
      </c>
      <c r="AT2511">
        <v>0.86275103614796733</v>
      </c>
      <c r="AU2511">
        <v>0</v>
      </c>
    </row>
    <row r="2512" spans="32:47" x14ac:dyDescent="0.25">
      <c r="AF2512">
        <v>2502</v>
      </c>
      <c r="AG2512">
        <v>1</v>
      </c>
      <c r="AH2512">
        <v>3.8019701699210727E-2</v>
      </c>
      <c r="AI2512">
        <v>0.80735980440353627</v>
      </c>
      <c r="AJ2512">
        <v>0.4551663604514033</v>
      </c>
      <c r="AK2512">
        <v>0.62361035856203317</v>
      </c>
      <c r="AL2512">
        <v>1</v>
      </c>
      <c r="AM2512">
        <v>1</v>
      </c>
      <c r="AN2512">
        <v>1</v>
      </c>
      <c r="AO2512">
        <v>1</v>
      </c>
      <c r="AP2512">
        <v>0.85503968203767966</v>
      </c>
      <c r="AQ2512">
        <v>1</v>
      </c>
      <c r="AR2512">
        <v>1</v>
      </c>
      <c r="AS2512">
        <v>3.8019701699210727E-2</v>
      </c>
      <c r="AT2512">
        <v>0.82078314426361842</v>
      </c>
      <c r="AU2512">
        <v>0</v>
      </c>
    </row>
    <row r="2513" spans="32:47" x14ac:dyDescent="0.25">
      <c r="AF2513">
        <v>2503</v>
      </c>
      <c r="AG2513">
        <v>1</v>
      </c>
      <c r="AH2513">
        <v>1</v>
      </c>
      <c r="AI2513">
        <v>1</v>
      </c>
      <c r="AJ2513">
        <v>1</v>
      </c>
      <c r="AK2513">
        <v>1</v>
      </c>
      <c r="AL2513">
        <v>0.7160820213068898</v>
      </c>
      <c r="AM2513">
        <v>1</v>
      </c>
      <c r="AN2513">
        <v>1</v>
      </c>
      <c r="AO2513">
        <v>1</v>
      </c>
      <c r="AP2513">
        <v>1</v>
      </c>
      <c r="AQ2513">
        <v>1</v>
      </c>
      <c r="AR2513">
        <v>1</v>
      </c>
      <c r="AS2513">
        <v>0.7160820213068898</v>
      </c>
      <c r="AT2513">
        <v>0.97666427572385395</v>
      </c>
      <c r="AU2513">
        <v>0</v>
      </c>
    </row>
    <row r="2514" spans="32:47" x14ac:dyDescent="0.25">
      <c r="AF2514">
        <v>2504</v>
      </c>
      <c r="AG2514">
        <v>1</v>
      </c>
      <c r="AH2514">
        <v>1</v>
      </c>
      <c r="AI2514">
        <v>0.70115978316701533</v>
      </c>
      <c r="AJ2514">
        <v>0</v>
      </c>
      <c r="AK2514">
        <v>0.69025906217340827</v>
      </c>
      <c r="AL2514">
        <v>0.71000688737015782</v>
      </c>
      <c r="AM2514">
        <v>1</v>
      </c>
      <c r="AN2514">
        <v>1</v>
      </c>
      <c r="AO2514">
        <v>1</v>
      </c>
      <c r="AP2514">
        <v>1</v>
      </c>
      <c r="AQ2514">
        <v>1</v>
      </c>
      <c r="AR2514">
        <v>1</v>
      </c>
      <c r="AS2514">
        <v>0</v>
      </c>
      <c r="AT2514">
        <v>0.84228545431961055</v>
      </c>
      <c r="AU2514">
        <v>1</v>
      </c>
    </row>
    <row r="2515" spans="32:47" x14ac:dyDescent="0.25">
      <c r="AF2515">
        <v>2505</v>
      </c>
      <c r="AG2515">
        <v>1</v>
      </c>
      <c r="AH2515">
        <v>1</v>
      </c>
      <c r="AI2515">
        <v>1</v>
      </c>
      <c r="AJ2515">
        <v>1</v>
      </c>
      <c r="AK2515">
        <v>1</v>
      </c>
      <c r="AL2515">
        <v>1</v>
      </c>
      <c r="AM2515">
        <v>1</v>
      </c>
      <c r="AN2515">
        <v>1</v>
      </c>
      <c r="AO2515">
        <v>1</v>
      </c>
      <c r="AP2515">
        <v>1</v>
      </c>
      <c r="AQ2515">
        <v>1</v>
      </c>
      <c r="AR2515">
        <v>1</v>
      </c>
      <c r="AS2515">
        <v>1</v>
      </c>
      <c r="AT2515">
        <v>1</v>
      </c>
      <c r="AU2515">
        <v>0</v>
      </c>
    </row>
    <row r="2516" spans="32:47" x14ac:dyDescent="0.25">
      <c r="AF2516">
        <v>2506</v>
      </c>
      <c r="AG2516">
        <v>0.22120925788734777</v>
      </c>
      <c r="AH2516">
        <v>0.9609425082042955</v>
      </c>
      <c r="AI2516">
        <v>1</v>
      </c>
      <c r="AJ2516">
        <v>1</v>
      </c>
      <c r="AK2516">
        <v>0.45086253721749547</v>
      </c>
      <c r="AL2516">
        <v>0.5948479880118005</v>
      </c>
      <c r="AM2516">
        <v>0.82345087988177246</v>
      </c>
      <c r="AN2516">
        <v>1</v>
      </c>
      <c r="AO2516">
        <v>1</v>
      </c>
      <c r="AP2516">
        <v>1</v>
      </c>
      <c r="AQ2516">
        <v>1</v>
      </c>
      <c r="AR2516">
        <v>9.7409280649557214E-2</v>
      </c>
      <c r="AS2516">
        <v>9.7409280649557214E-2</v>
      </c>
      <c r="AT2516">
        <v>0.75926772738300174</v>
      </c>
      <c r="AU2516">
        <v>0</v>
      </c>
    </row>
    <row r="2517" spans="32:47" x14ac:dyDescent="0.25">
      <c r="AF2517">
        <v>2507</v>
      </c>
      <c r="AG2517">
        <v>1</v>
      </c>
      <c r="AH2517">
        <v>0.10706522433844969</v>
      </c>
      <c r="AI2517">
        <v>1</v>
      </c>
      <c r="AJ2517">
        <v>1</v>
      </c>
      <c r="AK2517">
        <v>1</v>
      </c>
      <c r="AL2517">
        <v>1</v>
      </c>
      <c r="AM2517">
        <v>0.12631358541271295</v>
      </c>
      <c r="AN2517">
        <v>0.13144073649351823</v>
      </c>
      <c r="AO2517">
        <v>1</v>
      </c>
      <c r="AP2517">
        <v>1</v>
      </c>
      <c r="AQ2517">
        <v>1</v>
      </c>
      <c r="AR2517">
        <v>1</v>
      </c>
      <c r="AS2517">
        <v>0.10706522433844969</v>
      </c>
      <c r="AT2517">
        <v>0.78352934317964318</v>
      </c>
      <c r="AU2517">
        <v>0</v>
      </c>
    </row>
    <row r="2518" spans="32:47" x14ac:dyDescent="0.25">
      <c r="AF2518">
        <v>2508</v>
      </c>
      <c r="AG2518">
        <v>1</v>
      </c>
      <c r="AH2518">
        <v>1</v>
      </c>
      <c r="AI2518">
        <v>1</v>
      </c>
      <c r="AJ2518">
        <v>1</v>
      </c>
      <c r="AK2518">
        <v>1</v>
      </c>
      <c r="AL2518">
        <v>1</v>
      </c>
      <c r="AM2518">
        <v>0.32039145749454734</v>
      </c>
      <c r="AN2518">
        <v>0.46228239169103025</v>
      </c>
      <c r="AO2518">
        <v>1</v>
      </c>
      <c r="AP2518">
        <v>1</v>
      </c>
      <c r="AQ2518">
        <v>1</v>
      </c>
      <c r="AR2518">
        <v>1</v>
      </c>
      <c r="AS2518">
        <v>0.32039145749454734</v>
      </c>
      <c r="AT2518">
        <v>0.89661065568425458</v>
      </c>
      <c r="AU2518">
        <v>0</v>
      </c>
    </row>
    <row r="2519" spans="32:47" x14ac:dyDescent="0.25">
      <c r="AF2519">
        <v>2509</v>
      </c>
      <c r="AG2519">
        <v>1</v>
      </c>
      <c r="AH2519">
        <v>1</v>
      </c>
      <c r="AI2519">
        <v>1</v>
      </c>
      <c r="AJ2519">
        <v>0.51210020178380844</v>
      </c>
      <c r="AK2519">
        <v>1</v>
      </c>
      <c r="AL2519">
        <v>1</v>
      </c>
      <c r="AM2519">
        <v>1</v>
      </c>
      <c r="AN2519">
        <v>1</v>
      </c>
      <c r="AO2519">
        <v>0.88075897455928498</v>
      </c>
      <c r="AP2519">
        <v>0.76423302380346525</v>
      </c>
      <c r="AQ2519">
        <v>1</v>
      </c>
      <c r="AR2519">
        <v>1</v>
      </c>
      <c r="AS2519">
        <v>0.51210020178380844</v>
      </c>
      <c r="AT2519">
        <v>0.93007396994027458</v>
      </c>
      <c r="AU2519">
        <v>0</v>
      </c>
    </row>
    <row r="2520" spans="32:47" x14ac:dyDescent="0.25">
      <c r="AF2520">
        <v>2510</v>
      </c>
      <c r="AG2520">
        <v>0.98718513343966707</v>
      </c>
      <c r="AH2520">
        <v>0</v>
      </c>
      <c r="AI2520">
        <v>0.76131652363349733</v>
      </c>
      <c r="AJ2520">
        <v>0.35595056367650008</v>
      </c>
      <c r="AK2520">
        <v>0.18831718101747327</v>
      </c>
      <c r="AL2520">
        <v>1</v>
      </c>
      <c r="AM2520">
        <v>1</v>
      </c>
      <c r="AN2520">
        <v>1</v>
      </c>
      <c r="AO2520">
        <v>0.88335832647547552</v>
      </c>
      <c r="AP2520">
        <v>1</v>
      </c>
      <c r="AQ2520">
        <v>0.61572163726013973</v>
      </c>
      <c r="AR2520">
        <v>0</v>
      </c>
      <c r="AS2520">
        <v>0</v>
      </c>
      <c r="AT2520">
        <v>0.6539515063100636</v>
      </c>
      <c r="AU2520">
        <v>2</v>
      </c>
    </row>
    <row r="2521" spans="32:47" x14ac:dyDescent="0.25">
      <c r="AF2521">
        <v>2511</v>
      </c>
      <c r="AG2521">
        <v>1</v>
      </c>
      <c r="AH2521">
        <v>1</v>
      </c>
      <c r="AI2521">
        <v>1</v>
      </c>
      <c r="AJ2521">
        <v>1</v>
      </c>
      <c r="AK2521">
        <v>0.58457332666171902</v>
      </c>
      <c r="AL2521">
        <v>0</v>
      </c>
      <c r="AM2521">
        <v>0.54939519170711137</v>
      </c>
      <c r="AN2521">
        <v>1</v>
      </c>
      <c r="AO2521">
        <v>1</v>
      </c>
      <c r="AP2521">
        <v>1</v>
      </c>
      <c r="AQ2521">
        <v>1</v>
      </c>
      <c r="AR2521">
        <v>1</v>
      </c>
      <c r="AS2521">
        <v>0</v>
      </c>
      <c r="AT2521">
        <v>0.84425486046420206</v>
      </c>
      <c r="AU2521">
        <v>1</v>
      </c>
    </row>
    <row r="2522" spans="32:47" x14ac:dyDescent="0.25">
      <c r="AF2522">
        <v>2512</v>
      </c>
      <c r="AG2522">
        <v>1</v>
      </c>
      <c r="AH2522">
        <v>1</v>
      </c>
      <c r="AI2522">
        <v>1</v>
      </c>
      <c r="AJ2522">
        <v>1</v>
      </c>
      <c r="AK2522">
        <v>1</v>
      </c>
      <c r="AL2522">
        <v>0.21530782023789166</v>
      </c>
      <c r="AM2522">
        <v>0.50665397882004337</v>
      </c>
      <c r="AN2522">
        <v>0.26311151125428883</v>
      </c>
      <c r="AO2522">
        <v>0.91651175556932385</v>
      </c>
      <c r="AP2522">
        <v>1</v>
      </c>
      <c r="AQ2522">
        <v>1</v>
      </c>
      <c r="AR2522">
        <v>1</v>
      </c>
      <c r="AS2522">
        <v>0.21530782023789166</v>
      </c>
      <c r="AT2522">
        <v>0.82415703415485142</v>
      </c>
      <c r="AU2522">
        <v>0</v>
      </c>
    </row>
    <row r="2523" spans="32:47" x14ac:dyDescent="0.25">
      <c r="AF2523">
        <v>2513</v>
      </c>
      <c r="AG2523">
        <v>0.6661906224002333</v>
      </c>
      <c r="AH2523">
        <v>0</v>
      </c>
      <c r="AI2523">
        <v>0.1931990947127962</v>
      </c>
      <c r="AJ2523">
        <v>1</v>
      </c>
      <c r="AK2523">
        <v>1</v>
      </c>
      <c r="AL2523">
        <v>1</v>
      </c>
      <c r="AM2523">
        <v>0.13549228114683384</v>
      </c>
      <c r="AN2523">
        <v>0.49590535397217006</v>
      </c>
      <c r="AO2523">
        <v>0</v>
      </c>
      <c r="AP2523">
        <v>0.72826622593317059</v>
      </c>
      <c r="AQ2523">
        <v>1</v>
      </c>
      <c r="AR2523">
        <v>1</v>
      </c>
      <c r="AS2523">
        <v>0</v>
      </c>
      <c r="AT2523">
        <v>0.60490592033731871</v>
      </c>
      <c r="AU2523">
        <v>2</v>
      </c>
    </row>
    <row r="2524" spans="32:47" x14ac:dyDescent="0.25">
      <c r="AF2524">
        <v>2514</v>
      </c>
      <c r="AG2524">
        <v>1</v>
      </c>
      <c r="AH2524">
        <v>1</v>
      </c>
      <c r="AI2524">
        <v>1</v>
      </c>
      <c r="AJ2524">
        <v>1</v>
      </c>
      <c r="AK2524">
        <v>1</v>
      </c>
      <c r="AL2524">
        <v>1</v>
      </c>
      <c r="AM2524">
        <v>1</v>
      </c>
      <c r="AN2524">
        <v>7.1595982623083761E-3</v>
      </c>
      <c r="AO2524">
        <v>0</v>
      </c>
      <c r="AP2524">
        <v>0.60044583762998716</v>
      </c>
      <c r="AQ2524">
        <v>1</v>
      </c>
      <c r="AR2524">
        <v>1</v>
      </c>
      <c r="AS2524">
        <v>0</v>
      </c>
      <c r="AT2524">
        <v>0.7995500507196196</v>
      </c>
      <c r="AU2524">
        <v>1</v>
      </c>
    </row>
    <row r="2525" spans="32:47" x14ac:dyDescent="0.25">
      <c r="AF2525">
        <v>2515</v>
      </c>
      <c r="AG2525">
        <v>0.67530405881881317</v>
      </c>
      <c r="AH2525">
        <v>1</v>
      </c>
      <c r="AI2525">
        <v>1</v>
      </c>
      <c r="AJ2525">
        <v>1</v>
      </c>
      <c r="AK2525">
        <v>1</v>
      </c>
      <c r="AL2525">
        <v>1</v>
      </c>
      <c r="AM2525">
        <v>1</v>
      </c>
      <c r="AN2525">
        <v>0.18747099430226127</v>
      </c>
      <c r="AO2525">
        <v>0.16474576565354557</v>
      </c>
      <c r="AP2525">
        <v>1</v>
      </c>
      <c r="AQ2525">
        <v>1</v>
      </c>
      <c r="AR2525">
        <v>1</v>
      </c>
      <c r="AS2525">
        <v>0.16474576565354557</v>
      </c>
      <c r="AT2525">
        <v>0.83476273867495798</v>
      </c>
      <c r="AU2525">
        <v>0</v>
      </c>
    </row>
    <row r="2526" spans="32:47" x14ac:dyDescent="0.25">
      <c r="AF2526">
        <v>2516</v>
      </c>
      <c r="AG2526">
        <v>1</v>
      </c>
      <c r="AH2526">
        <v>1</v>
      </c>
      <c r="AI2526">
        <v>1</v>
      </c>
      <c r="AJ2526">
        <v>1</v>
      </c>
      <c r="AK2526">
        <v>1</v>
      </c>
      <c r="AL2526">
        <v>0.62532886514139441</v>
      </c>
      <c r="AM2526">
        <v>0.17870463560722138</v>
      </c>
      <c r="AN2526">
        <v>1</v>
      </c>
      <c r="AO2526">
        <v>1</v>
      </c>
      <c r="AP2526">
        <v>1</v>
      </c>
      <c r="AQ2526">
        <v>1</v>
      </c>
      <c r="AR2526">
        <v>1</v>
      </c>
      <c r="AS2526">
        <v>0.17870463560722138</v>
      </c>
      <c r="AT2526">
        <v>0.8994512593371663</v>
      </c>
      <c r="AU2526">
        <v>0</v>
      </c>
    </row>
    <row r="2527" spans="32:47" x14ac:dyDescent="0.25">
      <c r="AF2527">
        <v>2517</v>
      </c>
      <c r="AG2527">
        <v>1</v>
      </c>
      <c r="AH2527">
        <v>1</v>
      </c>
      <c r="AI2527">
        <v>1</v>
      </c>
      <c r="AJ2527">
        <v>1</v>
      </c>
      <c r="AK2527">
        <v>0.22200708193943888</v>
      </c>
      <c r="AL2527">
        <v>0.62036450457065562</v>
      </c>
      <c r="AM2527">
        <v>1</v>
      </c>
      <c r="AN2527">
        <v>1</v>
      </c>
      <c r="AO2527">
        <v>0.32954248147483062</v>
      </c>
      <c r="AP2527">
        <v>0</v>
      </c>
      <c r="AQ2527">
        <v>0.41727153242221299</v>
      </c>
      <c r="AR2527">
        <v>1</v>
      </c>
      <c r="AS2527">
        <v>0</v>
      </c>
      <c r="AT2527">
        <v>0.71478787697028379</v>
      </c>
      <c r="AU2527">
        <v>1</v>
      </c>
    </row>
    <row r="2528" spans="32:47" x14ac:dyDescent="0.25">
      <c r="AF2528">
        <v>2518</v>
      </c>
      <c r="AG2528">
        <v>1</v>
      </c>
      <c r="AH2528">
        <v>0.91708590825354419</v>
      </c>
      <c r="AI2528">
        <v>1</v>
      </c>
      <c r="AJ2528">
        <v>1</v>
      </c>
      <c r="AK2528">
        <v>1</v>
      </c>
      <c r="AL2528">
        <v>1</v>
      </c>
      <c r="AM2528">
        <v>1</v>
      </c>
      <c r="AN2528">
        <v>1</v>
      </c>
      <c r="AO2528">
        <v>1</v>
      </c>
      <c r="AP2528">
        <v>0.18556581496053579</v>
      </c>
      <c r="AQ2528">
        <v>0</v>
      </c>
      <c r="AR2528">
        <v>0.42352103677741626</v>
      </c>
      <c r="AS2528">
        <v>0</v>
      </c>
      <c r="AT2528">
        <v>0.79331533653418018</v>
      </c>
      <c r="AU2528">
        <v>1</v>
      </c>
    </row>
    <row r="2529" spans="32:47" x14ac:dyDescent="0.25">
      <c r="AF2529">
        <v>2519</v>
      </c>
      <c r="AG2529">
        <v>1</v>
      </c>
      <c r="AH2529">
        <v>1</v>
      </c>
      <c r="AI2529">
        <v>1</v>
      </c>
      <c r="AJ2529">
        <v>0.44545709709491349</v>
      </c>
      <c r="AK2529">
        <v>0.20228587979293097</v>
      </c>
      <c r="AL2529">
        <v>0.95971547645385724</v>
      </c>
      <c r="AM2529">
        <v>1</v>
      </c>
      <c r="AN2529">
        <v>1</v>
      </c>
      <c r="AO2529">
        <v>1</v>
      </c>
      <c r="AP2529">
        <v>1</v>
      </c>
      <c r="AQ2529">
        <v>0.48933837804070207</v>
      </c>
      <c r="AR2529">
        <v>1</v>
      </c>
      <c r="AS2529">
        <v>0.20228587979293097</v>
      </c>
      <c r="AT2529">
        <v>0.84138682416784949</v>
      </c>
      <c r="AU2529">
        <v>0</v>
      </c>
    </row>
    <row r="2530" spans="32:47" x14ac:dyDescent="0.25">
      <c r="AF2530">
        <v>2520</v>
      </c>
      <c r="AG2530">
        <v>1</v>
      </c>
      <c r="AH2530">
        <v>0.83663055425625188</v>
      </c>
      <c r="AI2530">
        <v>0.94237041808692967</v>
      </c>
      <c r="AJ2530">
        <v>1</v>
      </c>
      <c r="AK2530">
        <v>1</v>
      </c>
      <c r="AL2530">
        <v>1</v>
      </c>
      <c r="AM2530">
        <v>0.55187364763344615</v>
      </c>
      <c r="AN2530">
        <v>0</v>
      </c>
      <c r="AO2530">
        <v>0.55713086191584205</v>
      </c>
      <c r="AP2530">
        <v>1</v>
      </c>
      <c r="AQ2530">
        <v>1</v>
      </c>
      <c r="AR2530">
        <v>1</v>
      </c>
      <c r="AS2530">
        <v>0</v>
      </c>
      <c r="AT2530">
        <v>0.82318122579173136</v>
      </c>
      <c r="AU2530">
        <v>1</v>
      </c>
    </row>
    <row r="2531" spans="32:47" x14ac:dyDescent="0.25">
      <c r="AF2531">
        <v>2521</v>
      </c>
      <c r="AG2531">
        <v>1</v>
      </c>
      <c r="AH2531">
        <v>1</v>
      </c>
      <c r="AI2531">
        <v>1</v>
      </c>
      <c r="AJ2531">
        <v>1</v>
      </c>
      <c r="AK2531">
        <v>1</v>
      </c>
      <c r="AL2531">
        <v>0.34701355857323507</v>
      </c>
      <c r="AM2531">
        <v>0.43271521384045747</v>
      </c>
      <c r="AN2531">
        <v>1</v>
      </c>
      <c r="AO2531">
        <v>1</v>
      </c>
      <c r="AP2531">
        <v>1</v>
      </c>
      <c r="AQ2531">
        <v>0.31051314019496201</v>
      </c>
      <c r="AR2531">
        <v>4.6050616953336079E-2</v>
      </c>
      <c r="AS2531">
        <v>4.6050616953336079E-2</v>
      </c>
      <c r="AT2531">
        <v>0.76045901840453012</v>
      </c>
      <c r="AU2531">
        <v>0</v>
      </c>
    </row>
    <row r="2532" spans="32:47" x14ac:dyDescent="0.25">
      <c r="AF2532">
        <v>2522</v>
      </c>
      <c r="AG2532">
        <v>0.81485488162528075</v>
      </c>
      <c r="AH2532">
        <v>0.80323512179373735</v>
      </c>
      <c r="AI2532">
        <v>1</v>
      </c>
      <c r="AJ2532">
        <v>1</v>
      </c>
      <c r="AK2532">
        <v>1</v>
      </c>
      <c r="AL2532">
        <v>1</v>
      </c>
      <c r="AM2532">
        <v>1</v>
      </c>
      <c r="AN2532">
        <v>1</v>
      </c>
      <c r="AO2532">
        <v>0.82470027454522399</v>
      </c>
      <c r="AP2532">
        <v>0.1930133489966524</v>
      </c>
      <c r="AQ2532">
        <v>1</v>
      </c>
      <c r="AR2532">
        <v>1</v>
      </c>
      <c r="AS2532">
        <v>0.1930133489966524</v>
      </c>
      <c r="AT2532">
        <v>0.8862342651941405</v>
      </c>
      <c r="AU2532">
        <v>0</v>
      </c>
    </row>
    <row r="2533" spans="32:47" x14ac:dyDescent="0.25">
      <c r="AF2533">
        <v>2523</v>
      </c>
      <c r="AG2533">
        <v>1</v>
      </c>
      <c r="AH2533">
        <v>1</v>
      </c>
      <c r="AI2533">
        <v>1</v>
      </c>
      <c r="AJ2533">
        <v>1</v>
      </c>
      <c r="AK2533">
        <v>1</v>
      </c>
      <c r="AL2533">
        <v>1</v>
      </c>
      <c r="AM2533">
        <v>1</v>
      </c>
      <c r="AN2533">
        <v>1</v>
      </c>
      <c r="AO2533">
        <v>1</v>
      </c>
      <c r="AP2533">
        <v>1</v>
      </c>
      <c r="AQ2533">
        <v>1</v>
      </c>
      <c r="AR2533">
        <v>1</v>
      </c>
      <c r="AS2533">
        <v>1</v>
      </c>
      <c r="AT2533">
        <v>1</v>
      </c>
      <c r="AU2533">
        <v>0</v>
      </c>
    </row>
    <row r="2534" spans="32:47" x14ac:dyDescent="0.25">
      <c r="AF2534">
        <v>2524</v>
      </c>
      <c r="AG2534">
        <v>0.45770789024954278</v>
      </c>
      <c r="AH2534">
        <v>0</v>
      </c>
      <c r="AI2534">
        <v>0.9488048724472925</v>
      </c>
      <c r="AJ2534">
        <v>1</v>
      </c>
      <c r="AK2534">
        <v>1</v>
      </c>
      <c r="AL2534">
        <v>1</v>
      </c>
      <c r="AM2534">
        <v>1</v>
      </c>
      <c r="AN2534">
        <v>1</v>
      </c>
      <c r="AO2534">
        <v>1</v>
      </c>
      <c r="AP2534">
        <v>0.55219071028489364</v>
      </c>
      <c r="AQ2534">
        <v>0.82140364401081267</v>
      </c>
      <c r="AR2534">
        <v>1</v>
      </c>
      <c r="AS2534">
        <v>0</v>
      </c>
      <c r="AT2534">
        <v>0.82016963556919997</v>
      </c>
      <c r="AU2534">
        <v>1</v>
      </c>
    </row>
    <row r="2535" spans="32:47" x14ac:dyDescent="0.25">
      <c r="AF2535">
        <v>2525</v>
      </c>
      <c r="AG2535">
        <v>1</v>
      </c>
      <c r="AH2535">
        <v>1</v>
      </c>
      <c r="AI2535">
        <v>1</v>
      </c>
      <c r="AJ2535">
        <v>1</v>
      </c>
      <c r="AK2535">
        <v>1</v>
      </c>
      <c r="AL2535">
        <v>1</v>
      </c>
      <c r="AM2535">
        <v>0.71827202809048862</v>
      </c>
      <c r="AN2535">
        <v>1</v>
      </c>
      <c r="AO2535">
        <v>1</v>
      </c>
      <c r="AP2535">
        <v>1</v>
      </c>
      <c r="AQ2535">
        <v>1</v>
      </c>
      <c r="AR2535">
        <v>1</v>
      </c>
      <c r="AS2535">
        <v>0.71827202809048862</v>
      </c>
      <c r="AT2535">
        <v>0.97607241882412366</v>
      </c>
      <c r="AU2535">
        <v>0</v>
      </c>
    </row>
    <row r="2536" spans="32:47" x14ac:dyDescent="0.25">
      <c r="AF2536">
        <v>2526</v>
      </c>
      <c r="AG2536">
        <v>1</v>
      </c>
      <c r="AH2536">
        <v>1</v>
      </c>
      <c r="AI2536">
        <v>0.52337230585004779</v>
      </c>
      <c r="AJ2536">
        <v>0.60075686739461764</v>
      </c>
      <c r="AK2536">
        <v>1</v>
      </c>
      <c r="AL2536">
        <v>1</v>
      </c>
      <c r="AM2536">
        <v>1</v>
      </c>
      <c r="AN2536">
        <v>1</v>
      </c>
      <c r="AO2536">
        <v>1</v>
      </c>
      <c r="AP2536">
        <v>1</v>
      </c>
      <c r="AQ2536">
        <v>1</v>
      </c>
      <c r="AR2536">
        <v>1</v>
      </c>
      <c r="AS2536">
        <v>0.52337230585004779</v>
      </c>
      <c r="AT2536">
        <v>0.92670478767997266</v>
      </c>
      <c r="AU2536">
        <v>0</v>
      </c>
    </row>
    <row r="2537" spans="32:47" x14ac:dyDescent="0.25">
      <c r="AF2537">
        <v>2527</v>
      </c>
      <c r="AG2537">
        <v>1</v>
      </c>
      <c r="AH2537">
        <v>0.22284574054486125</v>
      </c>
      <c r="AI2537">
        <v>0.73174598968856319</v>
      </c>
      <c r="AJ2537">
        <v>1</v>
      </c>
      <c r="AK2537">
        <v>1</v>
      </c>
      <c r="AL2537">
        <v>1</v>
      </c>
      <c r="AM2537">
        <v>1</v>
      </c>
      <c r="AN2537">
        <v>0.82894907140190854</v>
      </c>
      <c r="AO2537">
        <v>0.9641972377777468</v>
      </c>
      <c r="AP2537">
        <v>1</v>
      </c>
      <c r="AQ2537">
        <v>1</v>
      </c>
      <c r="AR2537">
        <v>1</v>
      </c>
      <c r="AS2537">
        <v>0.22284574054486125</v>
      </c>
      <c r="AT2537">
        <v>0.900129163732584</v>
      </c>
      <c r="AU2537">
        <v>0</v>
      </c>
    </row>
    <row r="2538" spans="32:47" x14ac:dyDescent="0.25">
      <c r="AF2538">
        <v>2528</v>
      </c>
      <c r="AG2538">
        <v>0.57262741321051913</v>
      </c>
      <c r="AH2538">
        <v>0</v>
      </c>
      <c r="AI2538">
        <v>0.7719118603715962</v>
      </c>
      <c r="AJ2538">
        <v>0.87905351805820831</v>
      </c>
      <c r="AK2538">
        <v>1</v>
      </c>
      <c r="AL2538">
        <v>1</v>
      </c>
      <c r="AM2538">
        <v>1</v>
      </c>
      <c r="AN2538">
        <v>0.6170824850433424</v>
      </c>
      <c r="AO2538">
        <v>0.98266675754687938</v>
      </c>
      <c r="AP2538">
        <v>0.96986784281668204</v>
      </c>
      <c r="AQ2538">
        <v>0</v>
      </c>
      <c r="AR2538">
        <v>0.8810151158491687</v>
      </c>
      <c r="AS2538">
        <v>0</v>
      </c>
      <c r="AT2538">
        <v>0.72887466987447447</v>
      </c>
      <c r="AU2538">
        <v>2</v>
      </c>
    </row>
    <row r="2539" spans="32:47" x14ac:dyDescent="0.25">
      <c r="AF2539">
        <v>2529</v>
      </c>
      <c r="AG2539">
        <v>0.81625128425507532</v>
      </c>
      <c r="AH2539">
        <v>0.6495223882050466</v>
      </c>
      <c r="AI2539">
        <v>0.78938383400729373</v>
      </c>
      <c r="AJ2539">
        <v>0.73524362181779002</v>
      </c>
      <c r="AK2539">
        <v>0.47344226862825906</v>
      </c>
      <c r="AL2539">
        <v>1</v>
      </c>
      <c r="AM2539">
        <v>1</v>
      </c>
      <c r="AN2539">
        <v>1</v>
      </c>
      <c r="AO2539">
        <v>1</v>
      </c>
      <c r="AP2539">
        <v>1</v>
      </c>
      <c r="AQ2539">
        <v>1</v>
      </c>
      <c r="AR2539">
        <v>0.60325175944167464</v>
      </c>
      <c r="AS2539">
        <v>0.47344226862825906</v>
      </c>
      <c r="AT2539">
        <v>0.83944147687829151</v>
      </c>
      <c r="AU2539">
        <v>0</v>
      </c>
    </row>
    <row r="2540" spans="32:47" x14ac:dyDescent="0.25">
      <c r="AF2540">
        <v>2530</v>
      </c>
      <c r="AG2540">
        <v>0</v>
      </c>
      <c r="AH2540">
        <v>0</v>
      </c>
      <c r="AI2540">
        <v>0.82414439895317981</v>
      </c>
      <c r="AJ2540">
        <v>1</v>
      </c>
      <c r="AK2540">
        <v>1</v>
      </c>
      <c r="AL2540">
        <v>1</v>
      </c>
      <c r="AM2540">
        <v>1</v>
      </c>
      <c r="AN2540">
        <v>1</v>
      </c>
      <c r="AO2540">
        <v>1</v>
      </c>
      <c r="AP2540">
        <v>0.93100515639525838</v>
      </c>
      <c r="AQ2540">
        <v>1</v>
      </c>
      <c r="AR2540">
        <v>0.69444888888392597</v>
      </c>
      <c r="AS2540">
        <v>0</v>
      </c>
      <c r="AT2540">
        <v>0.79160973088000897</v>
      </c>
      <c r="AU2540">
        <v>2</v>
      </c>
    </row>
    <row r="2541" spans="32:47" x14ac:dyDescent="0.25">
      <c r="AF2541">
        <v>2531</v>
      </c>
      <c r="AG2541">
        <v>0.20823995588861796</v>
      </c>
      <c r="AH2541">
        <v>0</v>
      </c>
      <c r="AI2541">
        <v>0.32617208027588807</v>
      </c>
      <c r="AJ2541">
        <v>1</v>
      </c>
      <c r="AK2541">
        <v>1</v>
      </c>
      <c r="AL2541">
        <v>1</v>
      </c>
      <c r="AM2541">
        <v>0.73223495484032153</v>
      </c>
      <c r="AN2541">
        <v>0.39123399405047343</v>
      </c>
      <c r="AO2541">
        <v>1</v>
      </c>
      <c r="AP2541">
        <v>1</v>
      </c>
      <c r="AQ2541">
        <v>1</v>
      </c>
      <c r="AR2541">
        <v>1</v>
      </c>
      <c r="AS2541">
        <v>0</v>
      </c>
      <c r="AT2541">
        <v>0.72436797407318998</v>
      </c>
      <c r="AU2541">
        <v>1</v>
      </c>
    </row>
    <row r="2542" spans="32:47" x14ac:dyDescent="0.25">
      <c r="AF2542">
        <v>2532</v>
      </c>
      <c r="AG2542">
        <v>1</v>
      </c>
      <c r="AH2542">
        <v>1</v>
      </c>
      <c r="AI2542">
        <v>1</v>
      </c>
      <c r="AJ2542">
        <v>1</v>
      </c>
      <c r="AK2542">
        <v>1</v>
      </c>
      <c r="AL2542">
        <v>1</v>
      </c>
      <c r="AM2542">
        <v>1</v>
      </c>
      <c r="AN2542">
        <v>1</v>
      </c>
      <c r="AO2542">
        <v>1</v>
      </c>
      <c r="AP2542">
        <v>0.80449197929603189</v>
      </c>
      <c r="AQ2542">
        <v>0.49895600428426407</v>
      </c>
      <c r="AR2542">
        <v>1</v>
      </c>
      <c r="AS2542">
        <v>0.49895600428426407</v>
      </c>
      <c r="AT2542">
        <v>0.94221351092247918</v>
      </c>
      <c r="AU2542">
        <v>0</v>
      </c>
    </row>
    <row r="2543" spans="32:47" x14ac:dyDescent="0.25">
      <c r="AF2543">
        <v>2533</v>
      </c>
      <c r="AG2543">
        <v>1</v>
      </c>
      <c r="AH2543">
        <v>0.4235131446158838</v>
      </c>
      <c r="AI2543">
        <v>0.79563268499154105</v>
      </c>
      <c r="AJ2543">
        <v>1</v>
      </c>
      <c r="AK2543">
        <v>1</v>
      </c>
      <c r="AL2543">
        <v>1</v>
      </c>
      <c r="AM2543">
        <v>1</v>
      </c>
      <c r="AN2543">
        <v>1</v>
      </c>
      <c r="AO2543">
        <v>1</v>
      </c>
      <c r="AP2543">
        <v>1</v>
      </c>
      <c r="AQ2543">
        <v>1</v>
      </c>
      <c r="AR2543">
        <v>1</v>
      </c>
      <c r="AS2543">
        <v>0.4235131446158838</v>
      </c>
      <c r="AT2543">
        <v>0.9384191268054316</v>
      </c>
      <c r="AU2543">
        <v>0</v>
      </c>
    </row>
    <row r="2544" spans="32:47" x14ac:dyDescent="0.25">
      <c r="AF2544">
        <v>2534</v>
      </c>
      <c r="AG2544">
        <v>1</v>
      </c>
      <c r="AH2544">
        <v>1</v>
      </c>
      <c r="AI2544">
        <v>1</v>
      </c>
      <c r="AJ2544">
        <v>1</v>
      </c>
      <c r="AK2544">
        <v>0.71201881938336997</v>
      </c>
      <c r="AL2544">
        <v>1</v>
      </c>
      <c r="AM2544">
        <v>0.13917392364425224</v>
      </c>
      <c r="AN2544">
        <v>0.86721870542110524</v>
      </c>
      <c r="AO2544">
        <v>1</v>
      </c>
      <c r="AP2544">
        <v>0.80148004824126651</v>
      </c>
      <c r="AQ2544">
        <v>0</v>
      </c>
      <c r="AR2544">
        <v>0.35118172221301658</v>
      </c>
      <c r="AS2544">
        <v>0</v>
      </c>
      <c r="AT2544">
        <v>0.73699525968765289</v>
      </c>
      <c r="AU2544">
        <v>1</v>
      </c>
    </row>
    <row r="2545" spans="32:47" x14ac:dyDescent="0.25">
      <c r="AF2545">
        <v>2535</v>
      </c>
      <c r="AG2545">
        <v>0.3437654054153339</v>
      </c>
      <c r="AH2545">
        <v>1</v>
      </c>
      <c r="AI2545">
        <v>1</v>
      </c>
      <c r="AJ2545">
        <v>1</v>
      </c>
      <c r="AK2545">
        <v>0.72011529246529171</v>
      </c>
      <c r="AL2545">
        <v>0</v>
      </c>
      <c r="AM2545">
        <v>0.62105546171604209</v>
      </c>
      <c r="AN2545">
        <v>1</v>
      </c>
      <c r="AO2545">
        <v>1</v>
      </c>
      <c r="AP2545">
        <v>0.88270044606507592</v>
      </c>
      <c r="AQ2545">
        <v>1</v>
      </c>
      <c r="AR2545">
        <v>1</v>
      </c>
      <c r="AS2545">
        <v>0</v>
      </c>
      <c r="AT2545">
        <v>0.7961554377411344</v>
      </c>
      <c r="AU2545">
        <v>1</v>
      </c>
    </row>
    <row r="2546" spans="32:47" x14ac:dyDescent="0.25">
      <c r="AF2546">
        <v>2536</v>
      </c>
      <c r="AG2546">
        <v>0</v>
      </c>
      <c r="AH2546">
        <v>0.76009712043014588</v>
      </c>
      <c r="AI2546">
        <v>1</v>
      </c>
      <c r="AJ2546">
        <v>0.36722926561439334</v>
      </c>
      <c r="AK2546">
        <v>0.27221488746821004</v>
      </c>
      <c r="AL2546">
        <v>1</v>
      </c>
      <c r="AM2546">
        <v>1</v>
      </c>
      <c r="AN2546">
        <v>1</v>
      </c>
      <c r="AO2546">
        <v>1</v>
      </c>
      <c r="AP2546">
        <v>1</v>
      </c>
      <c r="AQ2546">
        <v>1</v>
      </c>
      <c r="AR2546">
        <v>1</v>
      </c>
      <c r="AS2546">
        <v>0</v>
      </c>
      <c r="AT2546">
        <v>0.78284454479997367</v>
      </c>
      <c r="AU2546">
        <v>1</v>
      </c>
    </row>
    <row r="2547" spans="32:47" x14ac:dyDescent="0.25">
      <c r="AF2547">
        <v>2537</v>
      </c>
      <c r="AG2547">
        <v>0</v>
      </c>
      <c r="AH2547">
        <v>0.84692113330727026</v>
      </c>
      <c r="AI2547">
        <v>0.30635457260523841</v>
      </c>
      <c r="AJ2547">
        <v>1</v>
      </c>
      <c r="AK2547">
        <v>1</v>
      </c>
      <c r="AL2547">
        <v>0.7228603124359021</v>
      </c>
      <c r="AM2547">
        <v>1</v>
      </c>
      <c r="AN2547">
        <v>1</v>
      </c>
      <c r="AO2547">
        <v>0.55383544468568291</v>
      </c>
      <c r="AP2547">
        <v>0</v>
      </c>
      <c r="AQ2547">
        <v>0.83935434245722718</v>
      </c>
      <c r="AR2547">
        <v>1</v>
      </c>
      <c r="AS2547">
        <v>0</v>
      </c>
      <c r="AT2547">
        <v>0.68682818211158991</v>
      </c>
      <c r="AU2547">
        <v>2</v>
      </c>
    </row>
    <row r="2548" spans="32:47" x14ac:dyDescent="0.25">
      <c r="AF2548">
        <v>2538</v>
      </c>
      <c r="AG2548">
        <v>1</v>
      </c>
      <c r="AH2548">
        <v>0.78389161713494104</v>
      </c>
      <c r="AI2548">
        <v>1</v>
      </c>
      <c r="AJ2548">
        <v>1</v>
      </c>
      <c r="AK2548">
        <v>0.59318646383208917</v>
      </c>
      <c r="AL2548">
        <v>0.65879167701326269</v>
      </c>
      <c r="AM2548">
        <v>1</v>
      </c>
      <c r="AN2548">
        <v>1</v>
      </c>
      <c r="AO2548">
        <v>1</v>
      </c>
      <c r="AP2548">
        <v>1</v>
      </c>
      <c r="AQ2548">
        <v>1</v>
      </c>
      <c r="AR2548">
        <v>1</v>
      </c>
      <c r="AS2548">
        <v>0.59318646383208917</v>
      </c>
      <c r="AT2548">
        <v>0.92082601635334516</v>
      </c>
      <c r="AU2548">
        <v>0</v>
      </c>
    </row>
    <row r="2549" spans="32:47" x14ac:dyDescent="0.25">
      <c r="AF2549">
        <v>2539</v>
      </c>
      <c r="AG2549">
        <v>1</v>
      </c>
      <c r="AH2549">
        <v>1</v>
      </c>
      <c r="AI2549">
        <v>1</v>
      </c>
      <c r="AJ2549">
        <v>0.42978639008967245</v>
      </c>
      <c r="AK2549">
        <v>0.1626457357995077</v>
      </c>
      <c r="AL2549">
        <v>1</v>
      </c>
      <c r="AM2549">
        <v>1</v>
      </c>
      <c r="AN2549">
        <v>1</v>
      </c>
      <c r="AO2549">
        <v>1</v>
      </c>
      <c r="AP2549">
        <v>1</v>
      </c>
      <c r="AQ2549">
        <v>0.26091674147949867</v>
      </c>
      <c r="AR2549">
        <v>1</v>
      </c>
      <c r="AS2549">
        <v>0.1626457357995077</v>
      </c>
      <c r="AT2549">
        <v>0.82126879933386265</v>
      </c>
      <c r="AU2549">
        <v>0</v>
      </c>
    </row>
    <row r="2550" spans="32:47" x14ac:dyDescent="0.25">
      <c r="AF2550">
        <v>2540</v>
      </c>
      <c r="AG2550">
        <v>0.35782883011838307</v>
      </c>
      <c r="AH2550">
        <v>1</v>
      </c>
      <c r="AI2550">
        <v>1</v>
      </c>
      <c r="AJ2550">
        <v>1</v>
      </c>
      <c r="AK2550">
        <v>1</v>
      </c>
      <c r="AL2550">
        <v>1</v>
      </c>
      <c r="AM2550">
        <v>0.83663267227389193</v>
      </c>
      <c r="AN2550">
        <v>0</v>
      </c>
      <c r="AO2550">
        <v>0.22162565682641192</v>
      </c>
      <c r="AP2550">
        <v>1</v>
      </c>
      <c r="AQ2550">
        <v>1</v>
      </c>
      <c r="AR2550">
        <v>1</v>
      </c>
      <c r="AS2550">
        <v>0</v>
      </c>
      <c r="AT2550">
        <v>0.78267692131219968</v>
      </c>
      <c r="AU2550">
        <v>1</v>
      </c>
    </row>
    <row r="2551" spans="32:47" x14ac:dyDescent="0.25">
      <c r="AF2551">
        <v>2541</v>
      </c>
      <c r="AG2551">
        <v>1</v>
      </c>
      <c r="AH2551">
        <v>1</v>
      </c>
      <c r="AI2551">
        <v>1</v>
      </c>
      <c r="AJ2551">
        <v>1</v>
      </c>
      <c r="AK2551">
        <v>1</v>
      </c>
      <c r="AL2551">
        <v>1</v>
      </c>
      <c r="AM2551">
        <v>1</v>
      </c>
      <c r="AN2551">
        <v>1</v>
      </c>
      <c r="AO2551">
        <v>1</v>
      </c>
      <c r="AP2551">
        <v>1</v>
      </c>
      <c r="AQ2551">
        <v>1</v>
      </c>
      <c r="AR2551">
        <v>1</v>
      </c>
      <c r="AS2551">
        <v>1</v>
      </c>
      <c r="AT2551">
        <v>1</v>
      </c>
      <c r="AU2551">
        <v>0</v>
      </c>
    </row>
    <row r="2552" spans="32:47" x14ac:dyDescent="0.25">
      <c r="AF2552">
        <v>2542</v>
      </c>
      <c r="AG2552">
        <v>1</v>
      </c>
      <c r="AH2552">
        <v>1</v>
      </c>
      <c r="AI2552">
        <v>1</v>
      </c>
      <c r="AJ2552">
        <v>1</v>
      </c>
      <c r="AK2552">
        <v>1</v>
      </c>
      <c r="AL2552">
        <v>0.99227964542102809</v>
      </c>
      <c r="AM2552">
        <v>0</v>
      </c>
      <c r="AN2552">
        <v>0</v>
      </c>
      <c r="AO2552">
        <v>0.11345452905297862</v>
      </c>
      <c r="AP2552">
        <v>1</v>
      </c>
      <c r="AQ2552">
        <v>0.83225746228854403</v>
      </c>
      <c r="AR2552">
        <v>0.20591557447562903</v>
      </c>
      <c r="AS2552">
        <v>0</v>
      </c>
      <c r="AT2552">
        <v>0.67540584085375621</v>
      </c>
      <c r="AU2552">
        <v>2</v>
      </c>
    </row>
    <row r="2553" spans="32:47" x14ac:dyDescent="0.25">
      <c r="AF2553">
        <v>2543</v>
      </c>
      <c r="AG2553">
        <v>0.43751378537384761</v>
      </c>
      <c r="AH2553">
        <v>1</v>
      </c>
      <c r="AI2553">
        <v>1</v>
      </c>
      <c r="AJ2553">
        <v>1</v>
      </c>
      <c r="AK2553">
        <v>1</v>
      </c>
      <c r="AL2553">
        <v>1</v>
      </c>
      <c r="AM2553">
        <v>0.15115810916669883</v>
      </c>
      <c r="AN2553">
        <v>0.74031856344147184</v>
      </c>
      <c r="AO2553">
        <v>0.40160070048974983</v>
      </c>
      <c r="AP2553">
        <v>1</v>
      </c>
      <c r="AQ2553">
        <v>1</v>
      </c>
      <c r="AR2553">
        <v>1</v>
      </c>
      <c r="AS2553">
        <v>0.15115810916669883</v>
      </c>
      <c r="AT2553">
        <v>0.80889513756749332</v>
      </c>
      <c r="AU2553">
        <v>0</v>
      </c>
    </row>
    <row r="2554" spans="32:47" x14ac:dyDescent="0.25">
      <c r="AF2554">
        <v>2544</v>
      </c>
      <c r="AG2554">
        <v>1</v>
      </c>
      <c r="AH2554">
        <v>1</v>
      </c>
      <c r="AI2554">
        <v>1</v>
      </c>
      <c r="AJ2554">
        <v>1</v>
      </c>
      <c r="AK2554">
        <v>0.77938277725761218</v>
      </c>
      <c r="AL2554">
        <v>0.24066646852831278</v>
      </c>
      <c r="AM2554">
        <v>1</v>
      </c>
      <c r="AN2554">
        <v>1</v>
      </c>
      <c r="AO2554">
        <v>1</v>
      </c>
      <c r="AP2554">
        <v>1</v>
      </c>
      <c r="AQ2554">
        <v>1</v>
      </c>
      <c r="AR2554">
        <v>0.43489415811411397</v>
      </c>
      <c r="AS2554">
        <v>0.24066646852831278</v>
      </c>
      <c r="AT2554">
        <v>0.87085638096540519</v>
      </c>
      <c r="AU2554">
        <v>0</v>
      </c>
    </row>
    <row r="2555" spans="32:47" x14ac:dyDescent="0.25">
      <c r="AF2555">
        <v>2545</v>
      </c>
      <c r="AG2555">
        <v>1</v>
      </c>
      <c r="AH2555">
        <v>1</v>
      </c>
      <c r="AI2555">
        <v>1</v>
      </c>
      <c r="AJ2555">
        <v>1</v>
      </c>
      <c r="AK2555">
        <v>1</v>
      </c>
      <c r="AL2555">
        <v>0.30565438235377468</v>
      </c>
      <c r="AM2555">
        <v>0.62894259438889422</v>
      </c>
      <c r="AN2555">
        <v>1</v>
      </c>
      <c r="AO2555">
        <v>1</v>
      </c>
      <c r="AP2555">
        <v>1</v>
      </c>
      <c r="AQ2555">
        <v>1</v>
      </c>
      <c r="AR2555">
        <v>1</v>
      </c>
      <c r="AS2555">
        <v>0.30565438235377468</v>
      </c>
      <c r="AT2555">
        <v>0.91141603259361359</v>
      </c>
      <c r="AU2555">
        <v>0</v>
      </c>
    </row>
    <row r="2556" spans="32:47" x14ac:dyDescent="0.25">
      <c r="AF2556">
        <v>2546</v>
      </c>
      <c r="AG2556">
        <v>1</v>
      </c>
      <c r="AH2556">
        <v>1</v>
      </c>
      <c r="AI2556">
        <v>1</v>
      </c>
      <c r="AJ2556">
        <v>1</v>
      </c>
      <c r="AK2556">
        <v>1</v>
      </c>
      <c r="AL2556">
        <v>0.47919116812893964</v>
      </c>
      <c r="AM2556">
        <v>0.77603080568411731</v>
      </c>
      <c r="AN2556">
        <v>1</v>
      </c>
      <c r="AO2556">
        <v>1</v>
      </c>
      <c r="AP2556">
        <v>1</v>
      </c>
      <c r="AQ2556">
        <v>1</v>
      </c>
      <c r="AR2556">
        <v>0.61893913816100155</v>
      </c>
      <c r="AS2556">
        <v>0.47919116812893964</v>
      </c>
      <c r="AT2556">
        <v>0.90580768028237502</v>
      </c>
      <c r="AU2556">
        <v>0</v>
      </c>
    </row>
    <row r="2557" spans="32:47" x14ac:dyDescent="0.25">
      <c r="AF2557">
        <v>2547</v>
      </c>
      <c r="AG2557">
        <v>1</v>
      </c>
      <c r="AH2557">
        <v>1</v>
      </c>
      <c r="AI2557">
        <v>1</v>
      </c>
      <c r="AJ2557">
        <v>0.65186657341982934</v>
      </c>
      <c r="AK2557">
        <v>1</v>
      </c>
      <c r="AL2557">
        <v>0.12559319743595551</v>
      </c>
      <c r="AM2557">
        <v>0.35803826963514906</v>
      </c>
      <c r="AN2557">
        <v>1</v>
      </c>
      <c r="AO2557">
        <v>1</v>
      </c>
      <c r="AP2557">
        <v>1</v>
      </c>
      <c r="AQ2557">
        <v>1</v>
      </c>
      <c r="AR2557">
        <v>1</v>
      </c>
      <c r="AS2557">
        <v>0.12559319743595551</v>
      </c>
      <c r="AT2557">
        <v>0.84499446434072101</v>
      </c>
      <c r="AU2557">
        <v>0</v>
      </c>
    </row>
    <row r="2558" spans="32:47" x14ac:dyDescent="0.25">
      <c r="AF2558">
        <v>2548</v>
      </c>
      <c r="AG2558">
        <v>0.74141768512251272</v>
      </c>
      <c r="AH2558">
        <v>0.70516071008699199</v>
      </c>
      <c r="AI2558">
        <v>1</v>
      </c>
      <c r="AJ2558">
        <v>1</v>
      </c>
      <c r="AK2558">
        <v>1</v>
      </c>
      <c r="AL2558">
        <v>1</v>
      </c>
      <c r="AM2558">
        <v>1</v>
      </c>
      <c r="AN2558">
        <v>1</v>
      </c>
      <c r="AO2558">
        <v>1</v>
      </c>
      <c r="AP2558">
        <v>1</v>
      </c>
      <c r="AQ2558">
        <v>1</v>
      </c>
      <c r="AR2558">
        <v>0.75483942281378757</v>
      </c>
      <c r="AS2558">
        <v>0.70516071008699199</v>
      </c>
      <c r="AT2558">
        <v>0.93459854857112623</v>
      </c>
      <c r="AU2558">
        <v>0</v>
      </c>
    </row>
    <row r="2559" spans="32:47" x14ac:dyDescent="0.25">
      <c r="AF2559">
        <v>2549</v>
      </c>
      <c r="AG2559">
        <v>1</v>
      </c>
      <c r="AH2559">
        <v>1</v>
      </c>
      <c r="AI2559">
        <v>1</v>
      </c>
      <c r="AJ2559">
        <v>1</v>
      </c>
      <c r="AK2559">
        <v>1</v>
      </c>
      <c r="AL2559">
        <v>0.49167102392239032</v>
      </c>
      <c r="AM2559">
        <v>8.1621053829533802E-2</v>
      </c>
      <c r="AN2559">
        <v>1</v>
      </c>
      <c r="AO2559">
        <v>0.77170767204297586</v>
      </c>
      <c r="AP2559">
        <v>0.95234965584865183</v>
      </c>
      <c r="AQ2559">
        <v>1</v>
      </c>
      <c r="AR2559">
        <v>1</v>
      </c>
      <c r="AS2559">
        <v>8.1621053829533802E-2</v>
      </c>
      <c r="AT2559">
        <v>0.8574094599424239</v>
      </c>
      <c r="AU2559">
        <v>0</v>
      </c>
    </row>
    <row r="2560" spans="32:47" x14ac:dyDescent="0.25">
      <c r="AF2560">
        <v>2550</v>
      </c>
      <c r="AG2560">
        <v>0.26570068671689145</v>
      </c>
      <c r="AH2560">
        <v>1</v>
      </c>
      <c r="AI2560">
        <v>1</v>
      </c>
      <c r="AJ2560">
        <v>1</v>
      </c>
      <c r="AK2560">
        <v>1</v>
      </c>
      <c r="AL2560">
        <v>1</v>
      </c>
      <c r="AM2560">
        <v>1</v>
      </c>
      <c r="AN2560">
        <v>1</v>
      </c>
      <c r="AO2560">
        <v>0.18701625785737028</v>
      </c>
      <c r="AP2560">
        <v>0</v>
      </c>
      <c r="AQ2560">
        <v>0.36745831462394563</v>
      </c>
      <c r="AR2560">
        <v>1</v>
      </c>
      <c r="AS2560">
        <v>0</v>
      </c>
      <c r="AT2560">
        <v>0.73389303688400853</v>
      </c>
      <c r="AU2560">
        <v>1</v>
      </c>
    </row>
    <row r="2561" spans="32:47" x14ac:dyDescent="0.25">
      <c r="AF2561">
        <v>2551</v>
      </c>
      <c r="AG2561">
        <v>0</v>
      </c>
      <c r="AH2561">
        <v>0.50525056324529161</v>
      </c>
      <c r="AI2561">
        <v>1</v>
      </c>
      <c r="AJ2561">
        <v>1</v>
      </c>
      <c r="AK2561">
        <v>1</v>
      </c>
      <c r="AL2561">
        <v>1</v>
      </c>
      <c r="AM2561">
        <v>1</v>
      </c>
      <c r="AN2561">
        <v>0.85096062177434495</v>
      </c>
      <c r="AO2561">
        <v>0</v>
      </c>
      <c r="AP2561">
        <v>0.39551589726644093</v>
      </c>
      <c r="AQ2561">
        <v>1</v>
      </c>
      <c r="AR2561">
        <v>1</v>
      </c>
      <c r="AS2561">
        <v>0</v>
      </c>
      <c r="AT2561">
        <v>0.73092544619488364</v>
      </c>
      <c r="AU2561">
        <v>2</v>
      </c>
    </row>
    <row r="2562" spans="32:47" x14ac:dyDescent="0.25">
      <c r="AF2562">
        <v>2552</v>
      </c>
      <c r="AG2562">
        <v>1</v>
      </c>
      <c r="AH2562">
        <v>1</v>
      </c>
      <c r="AI2562">
        <v>1</v>
      </c>
      <c r="AJ2562">
        <v>1</v>
      </c>
      <c r="AK2562">
        <v>3.8580902977217543E-2</v>
      </c>
      <c r="AL2562">
        <v>8.8919105602447715E-2</v>
      </c>
      <c r="AM2562">
        <v>1</v>
      </c>
      <c r="AN2562">
        <v>1</v>
      </c>
      <c r="AO2562">
        <v>1</v>
      </c>
      <c r="AP2562">
        <v>1</v>
      </c>
      <c r="AQ2562">
        <v>1</v>
      </c>
      <c r="AR2562">
        <v>1</v>
      </c>
      <c r="AS2562">
        <v>3.8580902977217543E-2</v>
      </c>
      <c r="AT2562">
        <v>0.84346186619278674</v>
      </c>
      <c r="AU2562">
        <v>0</v>
      </c>
    </row>
    <row r="2563" spans="32:47" x14ac:dyDescent="0.25">
      <c r="AF2563">
        <v>2553</v>
      </c>
      <c r="AG2563">
        <v>1</v>
      </c>
      <c r="AH2563">
        <v>0.54979988494259102</v>
      </c>
      <c r="AI2563">
        <v>0</v>
      </c>
      <c r="AJ2563">
        <v>0.45255707841230713</v>
      </c>
      <c r="AK2563">
        <v>1</v>
      </c>
      <c r="AL2563">
        <v>1</v>
      </c>
      <c r="AM2563">
        <v>0.5081030688379542</v>
      </c>
      <c r="AN2563">
        <v>0.58902454573516505</v>
      </c>
      <c r="AO2563">
        <v>1</v>
      </c>
      <c r="AP2563">
        <v>1</v>
      </c>
      <c r="AQ2563">
        <v>1</v>
      </c>
      <c r="AR2563">
        <v>1</v>
      </c>
      <c r="AS2563">
        <v>0</v>
      </c>
      <c r="AT2563">
        <v>0.75885497310281769</v>
      </c>
      <c r="AU2563">
        <v>1</v>
      </c>
    </row>
    <row r="2564" spans="32:47" x14ac:dyDescent="0.25">
      <c r="AF2564">
        <v>2554</v>
      </c>
      <c r="AG2564">
        <v>0.36647576787682706</v>
      </c>
      <c r="AH2564">
        <v>1</v>
      </c>
      <c r="AI2564">
        <v>1</v>
      </c>
      <c r="AJ2564">
        <v>1</v>
      </c>
      <c r="AK2564">
        <v>1</v>
      </c>
      <c r="AL2564">
        <v>1</v>
      </c>
      <c r="AM2564">
        <v>1</v>
      </c>
      <c r="AN2564">
        <v>1</v>
      </c>
      <c r="AO2564">
        <v>0.49803224869441087</v>
      </c>
      <c r="AP2564">
        <v>0.58961592846777244</v>
      </c>
      <c r="AQ2564">
        <v>0.78050233819982773</v>
      </c>
      <c r="AR2564">
        <v>0</v>
      </c>
      <c r="AS2564">
        <v>0</v>
      </c>
      <c r="AT2564">
        <v>0.76710926080413633</v>
      </c>
      <c r="AU2564">
        <v>1</v>
      </c>
    </row>
    <row r="2565" spans="32:47" x14ac:dyDescent="0.25">
      <c r="AF2565">
        <v>2555</v>
      </c>
      <c r="AG2565">
        <v>1</v>
      </c>
      <c r="AH2565">
        <v>1</v>
      </c>
      <c r="AI2565">
        <v>1</v>
      </c>
      <c r="AJ2565">
        <v>1</v>
      </c>
      <c r="AK2565">
        <v>1</v>
      </c>
      <c r="AL2565">
        <v>1</v>
      </c>
      <c r="AM2565">
        <v>1</v>
      </c>
      <c r="AN2565">
        <v>0.56671622014607326</v>
      </c>
      <c r="AO2565">
        <v>0</v>
      </c>
      <c r="AP2565">
        <v>0.1172569161572028</v>
      </c>
      <c r="AQ2565">
        <v>1</v>
      </c>
      <c r="AR2565">
        <v>1</v>
      </c>
      <c r="AS2565">
        <v>0</v>
      </c>
      <c r="AT2565">
        <v>0.80603607459014126</v>
      </c>
      <c r="AU2565">
        <v>1</v>
      </c>
    </row>
    <row r="2566" spans="32:47" x14ac:dyDescent="0.25">
      <c r="AF2566">
        <v>2556</v>
      </c>
      <c r="AG2566">
        <v>1</v>
      </c>
      <c r="AH2566">
        <v>0.5061084530529375</v>
      </c>
      <c r="AI2566">
        <v>0.34122258569597408</v>
      </c>
      <c r="AJ2566">
        <v>1</v>
      </c>
      <c r="AK2566">
        <v>0.29552776707644246</v>
      </c>
      <c r="AL2566">
        <v>0</v>
      </c>
      <c r="AM2566">
        <v>0.88710776166502203</v>
      </c>
      <c r="AN2566">
        <v>1</v>
      </c>
      <c r="AO2566">
        <v>1</v>
      </c>
      <c r="AP2566">
        <v>0.39762324132231786</v>
      </c>
      <c r="AQ2566">
        <v>4.1177281549122806E-2</v>
      </c>
      <c r="AR2566">
        <v>0.65120605972967294</v>
      </c>
      <c r="AS2566">
        <v>0</v>
      </c>
      <c r="AT2566">
        <v>0.59495798633459795</v>
      </c>
      <c r="AU2566">
        <v>1</v>
      </c>
    </row>
    <row r="2567" spans="32:47" x14ac:dyDescent="0.25">
      <c r="AF2567">
        <v>2557</v>
      </c>
      <c r="AG2567">
        <v>1</v>
      </c>
      <c r="AH2567">
        <v>1</v>
      </c>
      <c r="AI2567">
        <v>1</v>
      </c>
      <c r="AJ2567">
        <v>1</v>
      </c>
      <c r="AK2567">
        <v>1</v>
      </c>
      <c r="AL2567">
        <v>1</v>
      </c>
      <c r="AM2567">
        <v>1</v>
      </c>
      <c r="AN2567">
        <v>0.31651023795617922</v>
      </c>
      <c r="AO2567">
        <v>0.59956440703681435</v>
      </c>
      <c r="AP2567">
        <v>1</v>
      </c>
      <c r="AQ2567">
        <v>1</v>
      </c>
      <c r="AR2567">
        <v>0.51573175007468952</v>
      </c>
      <c r="AS2567">
        <v>0.31651023795617922</v>
      </c>
      <c r="AT2567">
        <v>0.86790803791797633</v>
      </c>
      <c r="AU2567">
        <v>0</v>
      </c>
    </row>
    <row r="2568" spans="32:47" x14ac:dyDescent="0.25">
      <c r="AF2568">
        <v>2558</v>
      </c>
      <c r="AG2568">
        <v>0.65349500353571077</v>
      </c>
      <c r="AH2568">
        <v>1</v>
      </c>
      <c r="AI2568">
        <v>0.75713335309551288</v>
      </c>
      <c r="AJ2568">
        <v>0.48031067958533336</v>
      </c>
      <c r="AK2568">
        <v>1</v>
      </c>
      <c r="AL2568">
        <v>1</v>
      </c>
      <c r="AM2568">
        <v>1</v>
      </c>
      <c r="AN2568">
        <v>1</v>
      </c>
      <c r="AO2568">
        <v>0.17494070821461113</v>
      </c>
      <c r="AP2568">
        <v>0.67700076492873185</v>
      </c>
      <c r="AQ2568">
        <v>1</v>
      </c>
      <c r="AR2568">
        <v>1</v>
      </c>
      <c r="AS2568">
        <v>0.17494070821461113</v>
      </c>
      <c r="AT2568">
        <v>0.81198368329412862</v>
      </c>
      <c r="AU2568">
        <v>0</v>
      </c>
    </row>
    <row r="2569" spans="32:47" x14ac:dyDescent="0.25">
      <c r="AF2569">
        <v>2559</v>
      </c>
      <c r="AG2569">
        <v>1</v>
      </c>
      <c r="AH2569">
        <v>1</v>
      </c>
      <c r="AI2569">
        <v>1</v>
      </c>
      <c r="AJ2569">
        <v>1</v>
      </c>
      <c r="AK2569">
        <v>1</v>
      </c>
      <c r="AL2569">
        <v>0.64194486157842523</v>
      </c>
      <c r="AM2569">
        <v>0</v>
      </c>
      <c r="AN2569">
        <v>0.6567771761554233</v>
      </c>
      <c r="AO2569">
        <v>0.75253108800170598</v>
      </c>
      <c r="AP2569">
        <v>1</v>
      </c>
      <c r="AQ2569">
        <v>1</v>
      </c>
      <c r="AR2569">
        <v>1</v>
      </c>
      <c r="AS2569">
        <v>0</v>
      </c>
      <c r="AT2569">
        <v>0.83614896150197826</v>
      </c>
      <c r="AU2569">
        <v>1</v>
      </c>
    </row>
    <row r="2570" spans="32:47" x14ac:dyDescent="0.25">
      <c r="AF2570">
        <v>2560</v>
      </c>
      <c r="AG2570">
        <v>0</v>
      </c>
      <c r="AH2570">
        <v>0</v>
      </c>
      <c r="AI2570">
        <v>0.97591355927110157</v>
      </c>
      <c r="AJ2570">
        <v>7.3435206269641645E-2</v>
      </c>
      <c r="AK2570">
        <v>0.40640143284925273</v>
      </c>
      <c r="AL2570">
        <v>1</v>
      </c>
      <c r="AM2570">
        <v>1</v>
      </c>
      <c r="AN2570">
        <v>1</v>
      </c>
      <c r="AO2570">
        <v>1</v>
      </c>
      <c r="AP2570">
        <v>0.82745296375534028</v>
      </c>
      <c r="AQ2570">
        <v>0.75307684494958571</v>
      </c>
      <c r="AR2570">
        <v>0.8549529645953895</v>
      </c>
      <c r="AS2570">
        <v>0</v>
      </c>
      <c r="AT2570">
        <v>0.66247043855117926</v>
      </c>
      <c r="AU2570">
        <v>2</v>
      </c>
    </row>
    <row r="2571" spans="32:47" x14ac:dyDescent="0.25">
      <c r="AF2571">
        <v>2561</v>
      </c>
      <c r="AG2571">
        <v>0.27533694299763151</v>
      </c>
      <c r="AH2571">
        <v>0.22196438855800288</v>
      </c>
      <c r="AI2571">
        <v>0.83615502903159078</v>
      </c>
      <c r="AJ2571">
        <v>1</v>
      </c>
      <c r="AK2571">
        <v>1</v>
      </c>
      <c r="AL2571">
        <v>1</v>
      </c>
      <c r="AM2571">
        <v>1</v>
      </c>
      <c r="AN2571">
        <v>0.43639287373145869</v>
      </c>
      <c r="AO2571">
        <v>1</v>
      </c>
      <c r="AP2571">
        <v>1</v>
      </c>
      <c r="AQ2571">
        <v>1</v>
      </c>
      <c r="AR2571">
        <v>0.82366520942999955</v>
      </c>
      <c r="AS2571">
        <v>0.22196438855800288</v>
      </c>
      <c r="AT2571">
        <v>0.8020083687411923</v>
      </c>
      <c r="AU2571">
        <v>0</v>
      </c>
    </row>
    <row r="2572" spans="32:47" x14ac:dyDescent="0.25">
      <c r="AF2572">
        <v>2562</v>
      </c>
      <c r="AG2572">
        <v>0.29369784890267542</v>
      </c>
      <c r="AH2572">
        <v>8.1156202390307696E-3</v>
      </c>
      <c r="AI2572">
        <v>1</v>
      </c>
      <c r="AJ2572">
        <v>0.98294535686776119</v>
      </c>
      <c r="AK2572">
        <v>9.6001427636609502E-2</v>
      </c>
      <c r="AL2572">
        <v>1</v>
      </c>
      <c r="AM2572">
        <v>1</v>
      </c>
      <c r="AN2572">
        <v>1</v>
      </c>
      <c r="AO2572">
        <v>1</v>
      </c>
      <c r="AP2572">
        <v>3.2059640551104225E-2</v>
      </c>
      <c r="AQ2572">
        <v>0.10540657718908429</v>
      </c>
      <c r="AR2572">
        <v>0.86199313252314647</v>
      </c>
      <c r="AS2572">
        <v>8.1156202390307696E-3</v>
      </c>
      <c r="AT2572">
        <v>0.61828522993539137</v>
      </c>
      <c r="AU2572">
        <v>0</v>
      </c>
    </row>
    <row r="2573" spans="32:47" x14ac:dyDescent="0.25">
      <c r="AF2573">
        <v>2563</v>
      </c>
      <c r="AG2573">
        <v>1</v>
      </c>
      <c r="AH2573">
        <v>1</v>
      </c>
      <c r="AI2573">
        <v>1</v>
      </c>
      <c r="AJ2573">
        <v>1</v>
      </c>
      <c r="AK2573">
        <v>0.89867641768726192</v>
      </c>
      <c r="AL2573">
        <v>1</v>
      </c>
      <c r="AM2573">
        <v>1</v>
      </c>
      <c r="AN2573">
        <v>0.63144988872250729</v>
      </c>
      <c r="AO2573">
        <v>0</v>
      </c>
      <c r="AP2573">
        <v>0.27136982168843632</v>
      </c>
      <c r="AQ2573">
        <v>1</v>
      </c>
      <c r="AR2573">
        <v>1</v>
      </c>
      <c r="AS2573">
        <v>0</v>
      </c>
      <c r="AT2573">
        <v>0.81601747937272429</v>
      </c>
      <c r="AU2573">
        <v>1</v>
      </c>
    </row>
    <row r="2574" spans="32:47" x14ac:dyDescent="0.25">
      <c r="AF2574">
        <v>2564</v>
      </c>
      <c r="AG2574">
        <v>1</v>
      </c>
      <c r="AH2574">
        <v>1</v>
      </c>
      <c r="AI2574">
        <v>0.74884753123197079</v>
      </c>
      <c r="AJ2574">
        <v>1</v>
      </c>
      <c r="AK2574">
        <v>0.38332587407128282</v>
      </c>
      <c r="AL2574">
        <v>0.76956808305452185</v>
      </c>
      <c r="AM2574">
        <v>1</v>
      </c>
      <c r="AN2574">
        <v>1</v>
      </c>
      <c r="AO2574">
        <v>1</v>
      </c>
      <c r="AP2574">
        <v>1</v>
      </c>
      <c r="AQ2574">
        <v>1</v>
      </c>
      <c r="AR2574">
        <v>1</v>
      </c>
      <c r="AS2574">
        <v>0.38332587407128282</v>
      </c>
      <c r="AT2574">
        <v>0.90735457001653841</v>
      </c>
      <c r="AU2574">
        <v>0</v>
      </c>
    </row>
    <row r="2575" spans="32:47" x14ac:dyDescent="0.25">
      <c r="AF2575">
        <v>2565</v>
      </c>
      <c r="AG2575">
        <v>1</v>
      </c>
      <c r="AH2575">
        <v>1</v>
      </c>
      <c r="AI2575">
        <v>1</v>
      </c>
      <c r="AJ2575">
        <v>1</v>
      </c>
      <c r="AK2575">
        <v>1</v>
      </c>
      <c r="AL2575">
        <v>1</v>
      </c>
      <c r="AM2575">
        <v>1</v>
      </c>
      <c r="AN2575">
        <v>1</v>
      </c>
      <c r="AO2575">
        <v>1</v>
      </c>
      <c r="AP2575">
        <v>0.62590994299652292</v>
      </c>
      <c r="AQ2575">
        <v>0.75527082865664852</v>
      </c>
      <c r="AR2575">
        <v>1</v>
      </c>
      <c r="AS2575">
        <v>0.62590994299652292</v>
      </c>
      <c r="AT2575">
        <v>0.9481132413495662</v>
      </c>
      <c r="AU2575">
        <v>0</v>
      </c>
    </row>
    <row r="2576" spans="32:47" x14ac:dyDescent="0.25">
      <c r="AF2576">
        <v>2566</v>
      </c>
      <c r="AG2576">
        <v>0</v>
      </c>
      <c r="AH2576">
        <v>0.66367049375185161</v>
      </c>
      <c r="AI2576">
        <v>1</v>
      </c>
      <c r="AJ2576">
        <v>1</v>
      </c>
      <c r="AK2576">
        <v>1</v>
      </c>
      <c r="AL2576">
        <v>1</v>
      </c>
      <c r="AM2576">
        <v>1</v>
      </c>
      <c r="AN2576">
        <v>0.98952504867596758</v>
      </c>
      <c r="AO2576">
        <v>0.86360623282283389</v>
      </c>
      <c r="AP2576">
        <v>0.45092570544887078</v>
      </c>
      <c r="AQ2576">
        <v>1</v>
      </c>
      <c r="AR2576">
        <v>0.98745610944986828</v>
      </c>
      <c r="AS2576">
        <v>0</v>
      </c>
      <c r="AT2576">
        <v>0.82946869474124041</v>
      </c>
      <c r="AU2576">
        <v>1</v>
      </c>
    </row>
    <row r="2577" spans="32:47" x14ac:dyDescent="0.25">
      <c r="AF2577">
        <v>2567</v>
      </c>
      <c r="AG2577">
        <v>1</v>
      </c>
      <c r="AH2577">
        <v>1</v>
      </c>
      <c r="AI2577">
        <v>1</v>
      </c>
      <c r="AJ2577">
        <v>1</v>
      </c>
      <c r="AK2577">
        <v>1</v>
      </c>
      <c r="AL2577">
        <v>1</v>
      </c>
      <c r="AM2577">
        <v>1</v>
      </c>
      <c r="AN2577">
        <v>1</v>
      </c>
      <c r="AO2577">
        <v>1</v>
      </c>
      <c r="AP2577">
        <v>1</v>
      </c>
      <c r="AQ2577">
        <v>0.31354037906130544</v>
      </c>
      <c r="AR2577">
        <v>1</v>
      </c>
      <c r="AS2577">
        <v>0.31354037906130544</v>
      </c>
      <c r="AT2577">
        <v>0.94357866129271006</v>
      </c>
      <c r="AU2577">
        <v>0</v>
      </c>
    </row>
    <row r="2578" spans="32:47" x14ac:dyDescent="0.25">
      <c r="AF2578">
        <v>2568</v>
      </c>
      <c r="AG2578">
        <v>0.9490627199005347</v>
      </c>
      <c r="AH2578">
        <v>0.81775347579579305</v>
      </c>
      <c r="AI2578">
        <v>1</v>
      </c>
      <c r="AJ2578">
        <v>1</v>
      </c>
      <c r="AK2578">
        <v>1</v>
      </c>
      <c r="AL2578">
        <v>0.98849968894307194</v>
      </c>
      <c r="AM2578">
        <v>0.32933903114016794</v>
      </c>
      <c r="AN2578">
        <v>0.23474697593783569</v>
      </c>
      <c r="AO2578">
        <v>0.14376219525389994</v>
      </c>
      <c r="AP2578">
        <v>0.77770524008003361</v>
      </c>
      <c r="AQ2578">
        <v>1</v>
      </c>
      <c r="AR2578">
        <v>0.96794757247440544</v>
      </c>
      <c r="AS2578">
        <v>0.14376219525389994</v>
      </c>
      <c r="AT2578">
        <v>0.76681589472250322</v>
      </c>
      <c r="AU2578">
        <v>0</v>
      </c>
    </row>
    <row r="2579" spans="32:47" x14ac:dyDescent="0.25">
      <c r="AF2579">
        <v>2569</v>
      </c>
      <c r="AG2579">
        <v>1</v>
      </c>
      <c r="AH2579">
        <v>1</v>
      </c>
      <c r="AI2579">
        <v>1</v>
      </c>
      <c r="AJ2579">
        <v>1</v>
      </c>
      <c r="AK2579">
        <v>1</v>
      </c>
      <c r="AL2579">
        <v>1</v>
      </c>
      <c r="AM2579">
        <v>0.89241269642661791</v>
      </c>
      <c r="AN2579">
        <v>0.89907657720604839</v>
      </c>
      <c r="AO2579">
        <v>1</v>
      </c>
      <c r="AP2579">
        <v>1</v>
      </c>
      <c r="AQ2579">
        <v>1</v>
      </c>
      <c r="AR2579">
        <v>0.66311808315907494</v>
      </c>
      <c r="AS2579">
        <v>0.66311808315907494</v>
      </c>
      <c r="AT2579">
        <v>0.95367898098779169</v>
      </c>
      <c r="AU2579">
        <v>0</v>
      </c>
    </row>
    <row r="2580" spans="32:47" x14ac:dyDescent="0.25">
      <c r="AF2580">
        <v>2570</v>
      </c>
      <c r="AG2580">
        <v>1</v>
      </c>
      <c r="AH2580">
        <v>0.8060726847847296</v>
      </c>
      <c r="AI2580">
        <v>0.55956861571898875</v>
      </c>
      <c r="AJ2580">
        <v>8.213511648161026E-2</v>
      </c>
      <c r="AK2580">
        <v>0</v>
      </c>
      <c r="AL2580">
        <v>0.6895152344914095</v>
      </c>
      <c r="AM2580">
        <v>0.53012012981625667</v>
      </c>
      <c r="AN2580">
        <v>0</v>
      </c>
      <c r="AO2580">
        <v>0.63680876378469597</v>
      </c>
      <c r="AP2580">
        <v>0.78604441832407423</v>
      </c>
      <c r="AQ2580">
        <v>0.42389577448702764</v>
      </c>
      <c r="AR2580">
        <v>1</v>
      </c>
      <c r="AS2580">
        <v>0</v>
      </c>
      <c r="AT2580">
        <v>0.54161208200261268</v>
      </c>
      <c r="AU2580">
        <v>2</v>
      </c>
    </row>
    <row r="2581" spans="32:47" x14ac:dyDescent="0.25">
      <c r="AF2581">
        <v>2571</v>
      </c>
      <c r="AG2581">
        <v>1</v>
      </c>
      <c r="AH2581">
        <v>1</v>
      </c>
      <c r="AI2581">
        <v>1</v>
      </c>
      <c r="AJ2581">
        <v>1</v>
      </c>
      <c r="AK2581">
        <v>0.90840305912945862</v>
      </c>
      <c r="AL2581">
        <v>0</v>
      </c>
      <c r="AM2581">
        <v>0.86057256020919137</v>
      </c>
      <c r="AN2581">
        <v>1</v>
      </c>
      <c r="AO2581">
        <v>1</v>
      </c>
      <c r="AP2581">
        <v>1</v>
      </c>
      <c r="AQ2581">
        <v>1</v>
      </c>
      <c r="AR2581">
        <v>0.28577596812594436</v>
      </c>
      <c r="AS2581">
        <v>0</v>
      </c>
      <c r="AT2581">
        <v>0.83752684715452719</v>
      </c>
      <c r="AU2581">
        <v>1</v>
      </c>
    </row>
    <row r="2582" spans="32:47" x14ac:dyDescent="0.25">
      <c r="AF2582">
        <v>2572</v>
      </c>
      <c r="AG2582">
        <v>0.69191058467948741</v>
      </c>
      <c r="AH2582">
        <v>1</v>
      </c>
      <c r="AI2582">
        <v>0.87090599278646197</v>
      </c>
      <c r="AJ2582">
        <v>1</v>
      </c>
      <c r="AK2582">
        <v>1</v>
      </c>
      <c r="AL2582">
        <v>1</v>
      </c>
      <c r="AM2582">
        <v>0.85287022534893986</v>
      </c>
      <c r="AN2582">
        <v>0.58524889593865093</v>
      </c>
      <c r="AO2582">
        <v>1</v>
      </c>
      <c r="AP2582">
        <v>1</v>
      </c>
      <c r="AQ2582">
        <v>1</v>
      </c>
      <c r="AR2582">
        <v>1</v>
      </c>
      <c r="AS2582">
        <v>0.58524889593865093</v>
      </c>
      <c r="AT2582">
        <v>0.91514796345578009</v>
      </c>
      <c r="AU2582">
        <v>0</v>
      </c>
    </row>
    <row r="2583" spans="32:47" x14ac:dyDescent="0.25">
      <c r="AF2583">
        <v>2573</v>
      </c>
      <c r="AG2583">
        <v>1</v>
      </c>
      <c r="AH2583">
        <v>1</v>
      </c>
      <c r="AI2583">
        <v>1</v>
      </c>
      <c r="AJ2583">
        <v>1</v>
      </c>
      <c r="AK2583">
        <v>1</v>
      </c>
      <c r="AL2583">
        <v>1</v>
      </c>
      <c r="AM2583">
        <v>1</v>
      </c>
      <c r="AN2583">
        <v>1</v>
      </c>
      <c r="AO2583">
        <v>1</v>
      </c>
      <c r="AP2583">
        <v>1</v>
      </c>
      <c r="AQ2583">
        <v>0.51494727878841029</v>
      </c>
      <c r="AR2583">
        <v>1</v>
      </c>
      <c r="AS2583">
        <v>0.51494727878841029</v>
      </c>
      <c r="AT2583">
        <v>0.96013265305110218</v>
      </c>
      <c r="AU2583">
        <v>0</v>
      </c>
    </row>
    <row r="2584" spans="32:47" x14ac:dyDescent="0.25">
      <c r="AF2584">
        <v>2574</v>
      </c>
      <c r="AG2584">
        <v>1</v>
      </c>
      <c r="AH2584">
        <v>1</v>
      </c>
      <c r="AI2584">
        <v>1</v>
      </c>
      <c r="AJ2584">
        <v>0.16735321693049626</v>
      </c>
      <c r="AK2584">
        <v>0.82400603306474118</v>
      </c>
      <c r="AL2584">
        <v>1</v>
      </c>
      <c r="AM2584">
        <v>1</v>
      </c>
      <c r="AN2584">
        <v>1</v>
      </c>
      <c r="AO2584">
        <v>1</v>
      </c>
      <c r="AP2584">
        <v>1</v>
      </c>
      <c r="AQ2584">
        <v>0.87469127123646706</v>
      </c>
      <c r="AR2584">
        <v>0.48080133619312676</v>
      </c>
      <c r="AS2584">
        <v>0.16735321693049626</v>
      </c>
      <c r="AT2584">
        <v>0.86222017285480224</v>
      </c>
      <c r="AU2584">
        <v>0</v>
      </c>
    </row>
    <row r="2585" spans="32:47" x14ac:dyDescent="0.25">
      <c r="AF2585">
        <v>2575</v>
      </c>
      <c r="AG2585">
        <v>0.83358804660430552</v>
      </c>
      <c r="AH2585">
        <v>1</v>
      </c>
      <c r="AI2585">
        <v>1</v>
      </c>
      <c r="AJ2585">
        <v>1</v>
      </c>
      <c r="AK2585">
        <v>1</v>
      </c>
      <c r="AL2585">
        <v>1</v>
      </c>
      <c r="AM2585">
        <v>2.2873852011886606E-2</v>
      </c>
      <c r="AN2585">
        <v>0</v>
      </c>
      <c r="AO2585">
        <v>0</v>
      </c>
      <c r="AP2585">
        <v>0.78233824573122079</v>
      </c>
      <c r="AQ2585">
        <v>1</v>
      </c>
      <c r="AR2585">
        <v>1</v>
      </c>
      <c r="AS2585">
        <v>0</v>
      </c>
      <c r="AT2585">
        <v>0.71726795746512273</v>
      </c>
      <c r="AU2585">
        <v>2</v>
      </c>
    </row>
    <row r="2586" spans="32:47" x14ac:dyDescent="0.25">
      <c r="AF2586">
        <v>2576</v>
      </c>
      <c r="AG2586">
        <v>1</v>
      </c>
      <c r="AH2586">
        <v>0.67347803308829113</v>
      </c>
      <c r="AI2586">
        <v>0.77160247161068141</v>
      </c>
      <c r="AJ2586">
        <v>1</v>
      </c>
      <c r="AK2586">
        <v>1</v>
      </c>
      <c r="AL2586">
        <v>1</v>
      </c>
      <c r="AM2586">
        <v>0.38690675173617611</v>
      </c>
      <c r="AN2586">
        <v>0</v>
      </c>
      <c r="AO2586">
        <v>0.70727117373777826</v>
      </c>
      <c r="AP2586">
        <v>1</v>
      </c>
      <c r="AQ2586">
        <v>1</v>
      </c>
      <c r="AR2586">
        <v>1</v>
      </c>
      <c r="AS2586">
        <v>0</v>
      </c>
      <c r="AT2586">
        <v>0.79449124948591254</v>
      </c>
      <c r="AU2586">
        <v>1</v>
      </c>
    </row>
    <row r="2587" spans="32:47" x14ac:dyDescent="0.25">
      <c r="AF2587">
        <v>2577</v>
      </c>
      <c r="AG2587">
        <v>0.16747233508396031</v>
      </c>
      <c r="AH2587">
        <v>0</v>
      </c>
      <c r="AI2587">
        <v>0.49392110328781491</v>
      </c>
      <c r="AJ2587">
        <v>0.97806673711432568</v>
      </c>
      <c r="AK2587">
        <v>0.1938610193868836</v>
      </c>
      <c r="AL2587">
        <v>0</v>
      </c>
      <c r="AM2587">
        <v>0.15480218907877344</v>
      </c>
      <c r="AN2587">
        <v>1</v>
      </c>
      <c r="AO2587">
        <v>1</v>
      </c>
      <c r="AP2587">
        <v>1</v>
      </c>
      <c r="AQ2587">
        <v>1</v>
      </c>
      <c r="AR2587">
        <v>1</v>
      </c>
      <c r="AS2587">
        <v>0</v>
      </c>
      <c r="AT2587">
        <v>0.58535276209695941</v>
      </c>
      <c r="AU2587">
        <v>2</v>
      </c>
    </row>
    <row r="2588" spans="32:47" x14ac:dyDescent="0.25">
      <c r="AF2588">
        <v>2578</v>
      </c>
      <c r="AG2588">
        <v>0</v>
      </c>
      <c r="AH2588">
        <v>0.8303356425544085</v>
      </c>
      <c r="AI2588">
        <v>0.87699404545151816</v>
      </c>
      <c r="AJ2588">
        <v>0</v>
      </c>
      <c r="AK2588">
        <v>0.16327973375061242</v>
      </c>
      <c r="AL2588">
        <v>1</v>
      </c>
      <c r="AM2588">
        <v>1</v>
      </c>
      <c r="AN2588">
        <v>1</v>
      </c>
      <c r="AO2588">
        <v>1</v>
      </c>
      <c r="AP2588">
        <v>0.74849180186931574</v>
      </c>
      <c r="AQ2588">
        <v>0.3164498098863987</v>
      </c>
      <c r="AR2588">
        <v>1</v>
      </c>
      <c r="AS2588">
        <v>0</v>
      </c>
      <c r="AT2588">
        <v>0.66080719260638421</v>
      </c>
      <c r="AU2588">
        <v>2</v>
      </c>
    </row>
    <row r="2589" spans="32:47" x14ac:dyDescent="0.25">
      <c r="AF2589">
        <v>2579</v>
      </c>
      <c r="AG2589">
        <v>0</v>
      </c>
      <c r="AH2589">
        <v>0.60857120302690804</v>
      </c>
      <c r="AI2589">
        <v>1</v>
      </c>
      <c r="AJ2589">
        <v>1</v>
      </c>
      <c r="AK2589">
        <v>1</v>
      </c>
      <c r="AL2589">
        <v>1</v>
      </c>
      <c r="AM2589">
        <v>1</v>
      </c>
      <c r="AN2589">
        <v>0.51861764727753679</v>
      </c>
      <c r="AO2589">
        <v>1</v>
      </c>
      <c r="AP2589">
        <v>1</v>
      </c>
      <c r="AQ2589">
        <v>1</v>
      </c>
      <c r="AR2589">
        <v>1</v>
      </c>
      <c r="AS2589">
        <v>0</v>
      </c>
      <c r="AT2589">
        <v>0.84415655000097822</v>
      </c>
      <c r="AU2589">
        <v>1</v>
      </c>
    </row>
    <row r="2590" spans="32:47" x14ac:dyDescent="0.25">
      <c r="AF2590">
        <v>2580</v>
      </c>
      <c r="AG2590">
        <v>1</v>
      </c>
      <c r="AH2590">
        <v>1</v>
      </c>
      <c r="AI2590">
        <v>0.60584110429960181</v>
      </c>
      <c r="AJ2590">
        <v>0.27162295816597182</v>
      </c>
      <c r="AK2590">
        <v>1</v>
      </c>
      <c r="AL2590">
        <v>0.45447850882192142</v>
      </c>
      <c r="AM2590">
        <v>6.0469087017765794E-2</v>
      </c>
      <c r="AN2590">
        <v>1</v>
      </c>
      <c r="AO2590">
        <v>0.59923997405179152</v>
      </c>
      <c r="AP2590">
        <v>0.84364382503577695</v>
      </c>
      <c r="AQ2590">
        <v>1</v>
      </c>
      <c r="AR2590">
        <v>1</v>
      </c>
      <c r="AS2590">
        <v>6.0469087017765794E-2</v>
      </c>
      <c r="AT2590">
        <v>0.73580498010448769</v>
      </c>
      <c r="AU2590">
        <v>0</v>
      </c>
    </row>
    <row r="2591" spans="32:47" x14ac:dyDescent="0.25">
      <c r="AF2591">
        <v>2581</v>
      </c>
      <c r="AG2591">
        <v>0</v>
      </c>
      <c r="AH2591">
        <v>0.43279740775765924</v>
      </c>
      <c r="AI2591">
        <v>1</v>
      </c>
      <c r="AJ2591">
        <v>1</v>
      </c>
      <c r="AK2591">
        <v>1</v>
      </c>
      <c r="AL2591">
        <v>1</v>
      </c>
      <c r="AM2591">
        <v>1</v>
      </c>
      <c r="AN2591">
        <v>1</v>
      </c>
      <c r="AO2591">
        <v>1</v>
      </c>
      <c r="AP2591">
        <v>1</v>
      </c>
      <c r="AQ2591">
        <v>1</v>
      </c>
      <c r="AR2591">
        <v>1</v>
      </c>
      <c r="AS2591">
        <v>0</v>
      </c>
      <c r="AT2591">
        <v>0.87155706141702594</v>
      </c>
      <c r="AU2591">
        <v>1</v>
      </c>
    </row>
    <row r="2592" spans="32:47" x14ac:dyDescent="0.25">
      <c r="AF2592">
        <v>2582</v>
      </c>
      <c r="AG2592">
        <v>1</v>
      </c>
      <c r="AH2592">
        <v>1</v>
      </c>
      <c r="AI2592">
        <v>1</v>
      </c>
      <c r="AJ2592">
        <v>1</v>
      </c>
      <c r="AK2592">
        <v>1</v>
      </c>
      <c r="AL2592">
        <v>1</v>
      </c>
      <c r="AM2592">
        <v>1</v>
      </c>
      <c r="AN2592">
        <v>0.43352363138687761</v>
      </c>
      <c r="AO2592">
        <v>1</v>
      </c>
      <c r="AP2592">
        <v>1</v>
      </c>
      <c r="AQ2592">
        <v>1</v>
      </c>
      <c r="AR2592">
        <v>1</v>
      </c>
      <c r="AS2592">
        <v>0.43352363138687761</v>
      </c>
      <c r="AT2592">
        <v>0.9518883084191595</v>
      </c>
      <c r="AU2592">
        <v>0</v>
      </c>
    </row>
    <row r="2593" spans="32:47" x14ac:dyDescent="0.25">
      <c r="AF2593">
        <v>2583</v>
      </c>
      <c r="AG2593">
        <v>0.88750440165759137</v>
      </c>
      <c r="AH2593">
        <v>1</v>
      </c>
      <c r="AI2593">
        <v>1</v>
      </c>
      <c r="AJ2593">
        <v>1</v>
      </c>
      <c r="AK2593">
        <v>0.24560101630002815</v>
      </c>
      <c r="AL2593">
        <v>0.55646012205640238</v>
      </c>
      <c r="AM2593">
        <v>1</v>
      </c>
      <c r="AN2593">
        <v>1</v>
      </c>
      <c r="AO2593">
        <v>0.30162224115726227</v>
      </c>
      <c r="AP2593">
        <v>1.7371130350511521E-2</v>
      </c>
      <c r="AQ2593">
        <v>0.80399726836185437</v>
      </c>
      <c r="AR2593">
        <v>1</v>
      </c>
      <c r="AS2593">
        <v>1.7371130350511521E-2</v>
      </c>
      <c r="AT2593">
        <v>0.7329511286159387</v>
      </c>
      <c r="AU2593">
        <v>0</v>
      </c>
    </row>
    <row r="2594" spans="32:47" x14ac:dyDescent="0.25">
      <c r="AF2594">
        <v>2584</v>
      </c>
      <c r="AG2594">
        <v>1</v>
      </c>
      <c r="AH2594">
        <v>1</v>
      </c>
      <c r="AI2594">
        <v>1</v>
      </c>
      <c r="AJ2594">
        <v>1</v>
      </c>
      <c r="AK2594">
        <v>1</v>
      </c>
      <c r="AL2594">
        <v>0.97554932919738346</v>
      </c>
      <c r="AM2594">
        <v>3.9717829563033449E-2</v>
      </c>
      <c r="AN2594">
        <v>0.10949454767744042</v>
      </c>
      <c r="AO2594">
        <v>0</v>
      </c>
      <c r="AP2594">
        <v>0.67948421853173879</v>
      </c>
      <c r="AQ2594">
        <v>1</v>
      </c>
      <c r="AR2594">
        <v>1</v>
      </c>
      <c r="AS2594">
        <v>0</v>
      </c>
      <c r="AT2594">
        <v>0.73138650505441127</v>
      </c>
      <c r="AU2594">
        <v>1</v>
      </c>
    </row>
    <row r="2595" spans="32:47" x14ac:dyDescent="0.25">
      <c r="AF2595">
        <v>2585</v>
      </c>
      <c r="AG2595">
        <v>1</v>
      </c>
      <c r="AH2595">
        <v>1</v>
      </c>
      <c r="AI2595">
        <v>1</v>
      </c>
      <c r="AJ2595">
        <v>1</v>
      </c>
      <c r="AK2595">
        <v>1</v>
      </c>
      <c r="AL2595">
        <v>1</v>
      </c>
      <c r="AM2595">
        <v>1</v>
      </c>
      <c r="AN2595">
        <v>1</v>
      </c>
      <c r="AO2595">
        <v>0.69403641941777705</v>
      </c>
      <c r="AP2595">
        <v>0.70265377359112702</v>
      </c>
      <c r="AQ2595">
        <v>1</v>
      </c>
      <c r="AR2595">
        <v>1</v>
      </c>
      <c r="AS2595">
        <v>0.69403641941777705</v>
      </c>
      <c r="AT2595">
        <v>0.94959824538043358</v>
      </c>
      <c r="AU2595">
        <v>0</v>
      </c>
    </row>
    <row r="2596" spans="32:47" x14ac:dyDescent="0.25">
      <c r="AF2596">
        <v>2586</v>
      </c>
      <c r="AG2596">
        <v>1</v>
      </c>
      <c r="AH2596">
        <v>1</v>
      </c>
      <c r="AI2596">
        <v>1</v>
      </c>
      <c r="AJ2596">
        <v>1</v>
      </c>
      <c r="AK2596">
        <v>1</v>
      </c>
      <c r="AL2596">
        <v>0.51188778750098818</v>
      </c>
      <c r="AM2596">
        <v>0.44782821623389724</v>
      </c>
      <c r="AN2596">
        <v>1</v>
      </c>
      <c r="AO2596">
        <v>1</v>
      </c>
      <c r="AP2596">
        <v>0.90958573112936481</v>
      </c>
      <c r="AQ2596">
        <v>0.90435742610958791</v>
      </c>
      <c r="AR2596">
        <v>1</v>
      </c>
      <c r="AS2596">
        <v>0.44782821623389724</v>
      </c>
      <c r="AT2596">
        <v>0.89744435281254353</v>
      </c>
      <c r="AU2596">
        <v>0</v>
      </c>
    </row>
    <row r="2597" spans="32:47" x14ac:dyDescent="0.25">
      <c r="AF2597">
        <v>2587</v>
      </c>
      <c r="AG2597">
        <v>1</v>
      </c>
      <c r="AH2597">
        <v>0.41864668416850953</v>
      </c>
      <c r="AI2597">
        <v>0.97232891960729539</v>
      </c>
      <c r="AJ2597">
        <v>0.46836507416689227</v>
      </c>
      <c r="AK2597">
        <v>0.71988329250410554</v>
      </c>
      <c r="AL2597">
        <v>1</v>
      </c>
      <c r="AM2597">
        <v>0.93867769985527338</v>
      </c>
      <c r="AN2597">
        <v>0.40798967322635071</v>
      </c>
      <c r="AO2597">
        <v>1</v>
      </c>
      <c r="AP2597">
        <v>1</v>
      </c>
      <c r="AQ2597">
        <v>0.84176877799109207</v>
      </c>
      <c r="AR2597">
        <v>0.71034184674429146</v>
      </c>
      <c r="AS2597">
        <v>0.40798967322635071</v>
      </c>
      <c r="AT2597">
        <v>0.79247119756579343</v>
      </c>
      <c r="AU2597">
        <v>0</v>
      </c>
    </row>
    <row r="2598" spans="32:47" x14ac:dyDescent="0.25">
      <c r="AF2598">
        <v>2588</v>
      </c>
      <c r="AG2598">
        <v>0.68850962860221532</v>
      </c>
      <c r="AH2598">
        <v>1</v>
      </c>
      <c r="AI2598">
        <v>1</v>
      </c>
      <c r="AJ2598">
        <v>1</v>
      </c>
      <c r="AK2598">
        <v>1</v>
      </c>
      <c r="AL2598">
        <v>1</v>
      </c>
      <c r="AM2598">
        <v>1</v>
      </c>
      <c r="AN2598">
        <v>1</v>
      </c>
      <c r="AO2598">
        <v>1</v>
      </c>
      <c r="AP2598">
        <v>0.86575474759663318</v>
      </c>
      <c r="AQ2598">
        <v>1</v>
      </c>
      <c r="AR2598">
        <v>1</v>
      </c>
      <c r="AS2598">
        <v>0.68850962860221532</v>
      </c>
      <c r="AT2598">
        <v>0.9621430018141488</v>
      </c>
      <c r="AU2598">
        <v>0</v>
      </c>
    </row>
    <row r="2599" spans="32:47" x14ac:dyDescent="0.25">
      <c r="AF2599">
        <v>2589</v>
      </c>
      <c r="AG2599">
        <v>0.7482492729346456</v>
      </c>
      <c r="AH2599">
        <v>0.48130761858478116</v>
      </c>
      <c r="AI2599">
        <v>0.60342994399369698</v>
      </c>
      <c r="AJ2599">
        <v>0</v>
      </c>
      <c r="AK2599">
        <v>0.66778919860488739</v>
      </c>
      <c r="AL2599">
        <v>1</v>
      </c>
      <c r="AM2599">
        <v>0.39174880338231882</v>
      </c>
      <c r="AN2599">
        <v>1</v>
      </c>
      <c r="AO2599">
        <v>1</v>
      </c>
      <c r="AP2599">
        <v>1</v>
      </c>
      <c r="AQ2599">
        <v>1</v>
      </c>
      <c r="AR2599">
        <v>1</v>
      </c>
      <c r="AS2599">
        <v>0</v>
      </c>
      <c r="AT2599">
        <v>0.7430804030322079</v>
      </c>
      <c r="AU2599">
        <v>1</v>
      </c>
    </row>
    <row r="2600" spans="32:47" x14ac:dyDescent="0.25">
      <c r="AF2600">
        <v>2590</v>
      </c>
      <c r="AG2600">
        <v>1</v>
      </c>
      <c r="AH2600">
        <v>0.76484047891504559</v>
      </c>
      <c r="AI2600">
        <v>1</v>
      </c>
      <c r="AJ2600">
        <v>1</v>
      </c>
      <c r="AK2600">
        <v>1</v>
      </c>
      <c r="AL2600">
        <v>1</v>
      </c>
      <c r="AM2600">
        <v>1</v>
      </c>
      <c r="AN2600">
        <v>0.23733331109847752</v>
      </c>
      <c r="AO2600">
        <v>0</v>
      </c>
      <c r="AP2600">
        <v>0.56225151416865338</v>
      </c>
      <c r="AQ2600">
        <v>1</v>
      </c>
      <c r="AR2600">
        <v>1</v>
      </c>
      <c r="AS2600">
        <v>0</v>
      </c>
      <c r="AT2600">
        <v>0.79781551504904746</v>
      </c>
      <c r="AU2600">
        <v>1</v>
      </c>
    </row>
    <row r="2601" spans="32:47" x14ac:dyDescent="0.25">
      <c r="AF2601">
        <v>2591</v>
      </c>
      <c r="AG2601">
        <v>0.46047285797906246</v>
      </c>
      <c r="AH2601">
        <v>0.36933471925606554</v>
      </c>
      <c r="AI2601">
        <v>1</v>
      </c>
      <c r="AJ2601">
        <v>1</v>
      </c>
      <c r="AK2601">
        <v>1</v>
      </c>
      <c r="AL2601">
        <v>1</v>
      </c>
      <c r="AM2601">
        <v>1</v>
      </c>
      <c r="AN2601">
        <v>1</v>
      </c>
      <c r="AO2601">
        <v>1</v>
      </c>
      <c r="AP2601">
        <v>1</v>
      </c>
      <c r="AQ2601">
        <v>1</v>
      </c>
      <c r="AR2601">
        <v>0.80497602276215818</v>
      </c>
      <c r="AS2601">
        <v>0.36933471925606554</v>
      </c>
      <c r="AT2601">
        <v>0.88923366422506211</v>
      </c>
      <c r="AU2601">
        <v>0</v>
      </c>
    </row>
    <row r="2602" spans="32:47" x14ac:dyDescent="0.25">
      <c r="AF2602">
        <v>2592</v>
      </c>
      <c r="AG2602">
        <v>1</v>
      </c>
      <c r="AH2602">
        <v>1</v>
      </c>
      <c r="AI2602">
        <v>1</v>
      </c>
      <c r="AJ2602">
        <v>1</v>
      </c>
      <c r="AK2602">
        <v>0.74997754639621084</v>
      </c>
      <c r="AL2602">
        <v>0</v>
      </c>
      <c r="AM2602">
        <v>0.25766142607256282</v>
      </c>
      <c r="AN2602">
        <v>0</v>
      </c>
      <c r="AO2602">
        <v>0.70579797165725422</v>
      </c>
      <c r="AP2602">
        <v>0.60795655018427497</v>
      </c>
      <c r="AQ2602">
        <v>0.75315755879443413</v>
      </c>
      <c r="AR2602">
        <v>1</v>
      </c>
      <c r="AS2602">
        <v>0</v>
      </c>
      <c r="AT2602">
        <v>0.6708277455227265</v>
      </c>
      <c r="AU2602">
        <v>2</v>
      </c>
    </row>
    <row r="2603" spans="32:47" x14ac:dyDescent="0.25">
      <c r="AF2603">
        <v>2593</v>
      </c>
      <c r="AG2603">
        <v>0.10443374244500921</v>
      </c>
      <c r="AH2603">
        <v>0.67858040084969873</v>
      </c>
      <c r="AI2603">
        <v>0.92202022254669802</v>
      </c>
      <c r="AJ2603">
        <v>0.44237809668532768</v>
      </c>
      <c r="AK2603">
        <v>1</v>
      </c>
      <c r="AL2603">
        <v>1</v>
      </c>
      <c r="AM2603">
        <v>0.86443134462939686</v>
      </c>
      <c r="AN2603">
        <v>1</v>
      </c>
      <c r="AO2603">
        <v>0.65239908599566354</v>
      </c>
      <c r="AP2603">
        <v>0.80684813887825346</v>
      </c>
      <c r="AQ2603">
        <v>0</v>
      </c>
      <c r="AR2603">
        <v>0.66900953998992918</v>
      </c>
      <c r="AS2603">
        <v>0</v>
      </c>
      <c r="AT2603">
        <v>0.68003451875997034</v>
      </c>
      <c r="AU2603">
        <v>1</v>
      </c>
    </row>
    <row r="2604" spans="32:47" x14ac:dyDescent="0.25">
      <c r="AF2604">
        <v>2594</v>
      </c>
      <c r="AG2604">
        <v>0.62036729655125289</v>
      </c>
      <c r="AH2604">
        <v>0.16310882991170469</v>
      </c>
      <c r="AI2604">
        <v>1</v>
      </c>
      <c r="AJ2604">
        <v>0.83937624869189065</v>
      </c>
      <c r="AK2604">
        <v>0.40763803228483375</v>
      </c>
      <c r="AL2604">
        <v>1</v>
      </c>
      <c r="AM2604">
        <v>0.81139788487921427</v>
      </c>
      <c r="AN2604">
        <v>1</v>
      </c>
      <c r="AO2604">
        <v>1</v>
      </c>
      <c r="AP2604">
        <v>1</v>
      </c>
      <c r="AQ2604">
        <v>1</v>
      </c>
      <c r="AR2604">
        <v>1</v>
      </c>
      <c r="AS2604">
        <v>0.16310882991170469</v>
      </c>
      <c r="AT2604">
        <v>0.82402694335194182</v>
      </c>
      <c r="AU2604">
        <v>0</v>
      </c>
    </row>
    <row r="2605" spans="32:47" x14ac:dyDescent="0.25">
      <c r="AF2605">
        <v>2595</v>
      </c>
      <c r="AG2605">
        <v>0.99025853585889334</v>
      </c>
      <c r="AH2605">
        <v>1</v>
      </c>
      <c r="AI2605">
        <v>1</v>
      </c>
      <c r="AJ2605">
        <v>1</v>
      </c>
      <c r="AK2605">
        <v>1</v>
      </c>
      <c r="AL2605">
        <v>1</v>
      </c>
      <c r="AM2605">
        <v>1</v>
      </c>
      <c r="AN2605">
        <v>1</v>
      </c>
      <c r="AO2605">
        <v>1</v>
      </c>
      <c r="AP2605">
        <v>1</v>
      </c>
      <c r="AQ2605">
        <v>0.65670410651994948</v>
      </c>
      <c r="AR2605">
        <v>1</v>
      </c>
      <c r="AS2605">
        <v>0.65670410651994948</v>
      </c>
      <c r="AT2605">
        <v>0.9709565419376005</v>
      </c>
      <c r="AU2605">
        <v>0</v>
      </c>
    </row>
    <row r="2606" spans="32:47" x14ac:dyDescent="0.25">
      <c r="AF2606">
        <v>2596</v>
      </c>
      <c r="AG2606">
        <v>1</v>
      </c>
      <c r="AH2606">
        <v>1</v>
      </c>
      <c r="AI2606">
        <v>1</v>
      </c>
      <c r="AJ2606">
        <v>0.81838150618544503</v>
      </c>
      <c r="AK2606">
        <v>0</v>
      </c>
      <c r="AL2606">
        <v>0.81656518592280913</v>
      </c>
      <c r="AM2606">
        <v>1</v>
      </c>
      <c r="AN2606">
        <v>0.4962280037073088</v>
      </c>
      <c r="AO2606">
        <v>0</v>
      </c>
      <c r="AP2606">
        <v>0.90316921269597161</v>
      </c>
      <c r="AQ2606">
        <v>0.78104901859721088</v>
      </c>
      <c r="AR2606">
        <v>1</v>
      </c>
      <c r="AS2606">
        <v>0</v>
      </c>
      <c r="AT2606">
        <v>0.73386626035524838</v>
      </c>
      <c r="AU2606">
        <v>2</v>
      </c>
    </row>
    <row r="2607" spans="32:47" x14ac:dyDescent="0.25">
      <c r="AF2607">
        <v>2597</v>
      </c>
      <c r="AG2607">
        <v>1</v>
      </c>
      <c r="AH2607">
        <v>0.65534108368280741</v>
      </c>
      <c r="AI2607">
        <v>0.65857711442931177</v>
      </c>
      <c r="AJ2607">
        <v>1</v>
      </c>
      <c r="AK2607">
        <v>0.98992301891614198</v>
      </c>
      <c r="AL2607">
        <v>0.70458124066135497</v>
      </c>
      <c r="AM2607">
        <v>0.82232690239963568</v>
      </c>
      <c r="AN2607">
        <v>1</v>
      </c>
      <c r="AO2607">
        <v>1</v>
      </c>
      <c r="AP2607">
        <v>0.89841848685506609</v>
      </c>
      <c r="AQ2607">
        <v>0.23323829222329853</v>
      </c>
      <c r="AR2607">
        <v>1</v>
      </c>
      <c r="AS2607">
        <v>0.23323829222329853</v>
      </c>
      <c r="AT2607">
        <v>0.83268697953496718</v>
      </c>
      <c r="AU2607">
        <v>0</v>
      </c>
    </row>
    <row r="2608" spans="32:47" x14ac:dyDescent="0.25">
      <c r="AF2608">
        <v>2598</v>
      </c>
      <c r="AG2608">
        <v>0.84754733299609319</v>
      </c>
      <c r="AH2608">
        <v>0</v>
      </c>
      <c r="AI2608">
        <v>0.27640227218357577</v>
      </c>
      <c r="AJ2608">
        <v>1</v>
      </c>
      <c r="AK2608">
        <v>1</v>
      </c>
      <c r="AL2608">
        <v>1</v>
      </c>
      <c r="AM2608">
        <v>1</v>
      </c>
      <c r="AN2608">
        <v>1</v>
      </c>
      <c r="AO2608">
        <v>0.28236188890829605</v>
      </c>
      <c r="AP2608">
        <v>6.3921349644172759E-2</v>
      </c>
      <c r="AQ2608">
        <v>1</v>
      </c>
      <c r="AR2608">
        <v>0.9028875003298914</v>
      </c>
      <c r="AS2608">
        <v>0</v>
      </c>
      <c r="AT2608">
        <v>0.70214895555346468</v>
      </c>
      <c r="AU2608">
        <v>1</v>
      </c>
    </row>
    <row r="2609" spans="32:47" x14ac:dyDescent="0.25">
      <c r="AF2609">
        <v>2599</v>
      </c>
      <c r="AG2609">
        <v>1</v>
      </c>
      <c r="AH2609">
        <v>1</v>
      </c>
      <c r="AI2609">
        <v>1</v>
      </c>
      <c r="AJ2609">
        <v>1</v>
      </c>
      <c r="AK2609">
        <v>1</v>
      </c>
      <c r="AL2609">
        <v>1</v>
      </c>
      <c r="AM2609">
        <v>1</v>
      </c>
      <c r="AN2609">
        <v>1</v>
      </c>
      <c r="AO2609">
        <v>1</v>
      </c>
      <c r="AP2609">
        <v>1</v>
      </c>
      <c r="AQ2609">
        <v>1</v>
      </c>
      <c r="AR2609">
        <v>1</v>
      </c>
      <c r="AS2609">
        <v>1</v>
      </c>
      <c r="AT2609">
        <v>1</v>
      </c>
      <c r="AU2609">
        <v>0</v>
      </c>
    </row>
    <row r="2610" spans="32:47" x14ac:dyDescent="0.25">
      <c r="AF2610">
        <v>2600</v>
      </c>
      <c r="AG2610">
        <v>0.42726351645392097</v>
      </c>
      <c r="AH2610">
        <v>1</v>
      </c>
      <c r="AI2610">
        <v>1</v>
      </c>
      <c r="AJ2610">
        <v>0.87560182951104559</v>
      </c>
      <c r="AK2610">
        <v>0.8272270549099513</v>
      </c>
      <c r="AL2610">
        <v>1</v>
      </c>
      <c r="AM2610">
        <v>1</v>
      </c>
      <c r="AN2610">
        <v>1</v>
      </c>
      <c r="AO2610">
        <v>0.68599190598712689</v>
      </c>
      <c r="AP2610">
        <v>0</v>
      </c>
      <c r="AQ2610">
        <v>0.94813586445670806</v>
      </c>
      <c r="AR2610">
        <v>1</v>
      </c>
      <c r="AS2610">
        <v>0</v>
      </c>
      <c r="AT2610">
        <v>0.81145505674226426</v>
      </c>
      <c r="AU2610">
        <v>1</v>
      </c>
    </row>
    <row r="2611" spans="32:47" x14ac:dyDescent="0.25">
      <c r="AF2611">
        <v>2601</v>
      </c>
      <c r="AG2611">
        <v>0.58992771206906203</v>
      </c>
      <c r="AH2611">
        <v>1</v>
      </c>
      <c r="AI2611">
        <v>1</v>
      </c>
      <c r="AJ2611">
        <v>1</v>
      </c>
      <c r="AK2611">
        <v>1</v>
      </c>
      <c r="AL2611">
        <v>1</v>
      </c>
      <c r="AM2611">
        <v>1</v>
      </c>
      <c r="AN2611">
        <v>1</v>
      </c>
      <c r="AO2611">
        <v>1</v>
      </c>
      <c r="AP2611">
        <v>1</v>
      </c>
      <c r="AQ2611">
        <v>1</v>
      </c>
      <c r="AR2611">
        <v>1</v>
      </c>
      <c r="AS2611">
        <v>0.58992771206906203</v>
      </c>
      <c r="AT2611">
        <v>0.96517194266887929</v>
      </c>
      <c r="AU2611">
        <v>0</v>
      </c>
    </row>
    <row r="2612" spans="32:47" x14ac:dyDescent="0.25">
      <c r="AF2612">
        <v>2602</v>
      </c>
      <c r="AG2612">
        <v>9.4848128321069869E-2</v>
      </c>
      <c r="AH2612">
        <v>0.72451540481467547</v>
      </c>
      <c r="AI2612">
        <v>1</v>
      </c>
      <c r="AJ2612">
        <v>1</v>
      </c>
      <c r="AK2612">
        <v>1</v>
      </c>
      <c r="AL2612">
        <v>0.91269613322971666</v>
      </c>
      <c r="AM2612">
        <v>0</v>
      </c>
      <c r="AN2612">
        <v>0.4830847462024746</v>
      </c>
      <c r="AO2612">
        <v>1</v>
      </c>
      <c r="AP2612">
        <v>0.92133398221842311</v>
      </c>
      <c r="AQ2612">
        <v>0</v>
      </c>
      <c r="AR2612">
        <v>8.5053941524106891E-2</v>
      </c>
      <c r="AS2612">
        <v>0</v>
      </c>
      <c r="AT2612">
        <v>0.59940071254233074</v>
      </c>
      <c r="AU2612">
        <v>2</v>
      </c>
    </row>
    <row r="2613" spans="32:47" x14ac:dyDescent="0.25">
      <c r="AF2613">
        <v>2603</v>
      </c>
      <c r="AG2613">
        <v>1</v>
      </c>
      <c r="AH2613">
        <v>0.41706206426845582</v>
      </c>
      <c r="AI2613">
        <v>0</v>
      </c>
      <c r="AJ2613">
        <v>0.25332050837775266</v>
      </c>
      <c r="AK2613">
        <v>1</v>
      </c>
      <c r="AL2613">
        <v>1</v>
      </c>
      <c r="AM2613">
        <v>1</v>
      </c>
      <c r="AN2613">
        <v>1</v>
      </c>
      <c r="AO2613">
        <v>0.65019546221713731</v>
      </c>
      <c r="AP2613">
        <v>0.83836162731055197</v>
      </c>
      <c r="AQ2613">
        <v>1</v>
      </c>
      <c r="AR2613">
        <v>0.68708930208841568</v>
      </c>
      <c r="AS2613">
        <v>0</v>
      </c>
      <c r="AT2613">
        <v>0.73992382391433276</v>
      </c>
      <c r="AU2613">
        <v>1</v>
      </c>
    </row>
    <row r="2614" spans="32:47" x14ac:dyDescent="0.25">
      <c r="AF2614">
        <v>2604</v>
      </c>
      <c r="AG2614">
        <v>1</v>
      </c>
      <c r="AH2614">
        <v>0.9291260477145572</v>
      </c>
      <c r="AI2614">
        <v>0.51768953386659455</v>
      </c>
      <c r="AJ2614">
        <v>1</v>
      </c>
      <c r="AK2614">
        <v>1</v>
      </c>
      <c r="AL2614">
        <v>1</v>
      </c>
      <c r="AM2614">
        <v>1</v>
      </c>
      <c r="AN2614">
        <v>0.47182440521400199</v>
      </c>
      <c r="AO2614">
        <v>0.75693639267071078</v>
      </c>
      <c r="AP2614">
        <v>0.58967220520383801</v>
      </c>
      <c r="AQ2614">
        <v>0.98742067328663929</v>
      </c>
      <c r="AR2614">
        <v>1</v>
      </c>
      <c r="AS2614">
        <v>0.47182440521400199</v>
      </c>
      <c r="AT2614">
        <v>0.85287948434943994</v>
      </c>
      <c r="AU2614">
        <v>0</v>
      </c>
    </row>
    <row r="2615" spans="32:47" x14ac:dyDescent="0.25">
      <c r="AF2615">
        <v>2605</v>
      </c>
      <c r="AG2615">
        <v>1</v>
      </c>
      <c r="AH2615">
        <v>1</v>
      </c>
      <c r="AI2615">
        <v>1</v>
      </c>
      <c r="AJ2615">
        <v>1</v>
      </c>
      <c r="AK2615">
        <v>0.67249470774690812</v>
      </c>
      <c r="AL2615">
        <v>3.6608314440672987E-2</v>
      </c>
      <c r="AM2615">
        <v>1</v>
      </c>
      <c r="AN2615">
        <v>1</v>
      </c>
      <c r="AO2615">
        <v>1</v>
      </c>
      <c r="AP2615">
        <v>0.3989602199325154</v>
      </c>
      <c r="AQ2615">
        <v>0.54420159636235133</v>
      </c>
      <c r="AR2615">
        <v>1</v>
      </c>
      <c r="AS2615">
        <v>3.6608314440672987E-2</v>
      </c>
      <c r="AT2615">
        <v>0.80449150707439143</v>
      </c>
      <c r="AU2615">
        <v>0</v>
      </c>
    </row>
    <row r="2616" spans="32:47" x14ac:dyDescent="0.25">
      <c r="AF2616">
        <v>2606</v>
      </c>
      <c r="AG2616">
        <v>0.65529471988561605</v>
      </c>
      <c r="AH2616">
        <v>1</v>
      </c>
      <c r="AI2616">
        <v>1</v>
      </c>
      <c r="AJ2616">
        <v>1</v>
      </c>
      <c r="AK2616">
        <v>1</v>
      </c>
      <c r="AL2616">
        <v>1</v>
      </c>
      <c r="AM2616">
        <v>1</v>
      </c>
      <c r="AN2616">
        <v>1</v>
      </c>
      <c r="AO2616">
        <v>1</v>
      </c>
      <c r="AP2616">
        <v>1</v>
      </c>
      <c r="AQ2616">
        <v>1</v>
      </c>
      <c r="AR2616">
        <v>1</v>
      </c>
      <c r="AS2616">
        <v>0.65529471988561605</v>
      </c>
      <c r="AT2616">
        <v>0.97072366114097008</v>
      </c>
      <c r="AU2616">
        <v>0</v>
      </c>
    </row>
    <row r="2617" spans="32:47" x14ac:dyDescent="0.25">
      <c r="AF2617">
        <v>2607</v>
      </c>
      <c r="AG2617">
        <v>1</v>
      </c>
      <c r="AH2617">
        <v>1</v>
      </c>
      <c r="AI2617">
        <v>1</v>
      </c>
      <c r="AJ2617">
        <v>1</v>
      </c>
      <c r="AK2617">
        <v>1</v>
      </c>
      <c r="AL2617">
        <v>1</v>
      </c>
      <c r="AM2617">
        <v>0.31650863523874806</v>
      </c>
      <c r="AN2617">
        <v>0.31191505214660392</v>
      </c>
      <c r="AO2617">
        <v>1</v>
      </c>
      <c r="AP2617">
        <v>1</v>
      </c>
      <c r="AQ2617">
        <v>1</v>
      </c>
      <c r="AR2617">
        <v>1</v>
      </c>
      <c r="AS2617">
        <v>0.31191505214660392</v>
      </c>
      <c r="AT2617">
        <v>0.8835099570108107</v>
      </c>
      <c r="AU2617">
        <v>0</v>
      </c>
    </row>
    <row r="2618" spans="32:47" x14ac:dyDescent="0.25">
      <c r="AF2618">
        <v>2608</v>
      </c>
      <c r="AG2618">
        <v>0.35040416847374628</v>
      </c>
      <c r="AH2618">
        <v>1</v>
      </c>
      <c r="AI2618">
        <v>1</v>
      </c>
      <c r="AJ2618">
        <v>0.49958392202315738</v>
      </c>
      <c r="AK2618">
        <v>1</v>
      </c>
      <c r="AL2618">
        <v>1</v>
      </c>
      <c r="AM2618">
        <v>1</v>
      </c>
      <c r="AN2618">
        <v>1</v>
      </c>
      <c r="AO2618">
        <v>0.96679676725276897</v>
      </c>
      <c r="AP2618">
        <v>0.86592877061963425</v>
      </c>
      <c r="AQ2618">
        <v>1</v>
      </c>
      <c r="AR2618">
        <v>1</v>
      </c>
      <c r="AS2618">
        <v>0.35040416847374628</v>
      </c>
      <c r="AT2618">
        <v>0.88958285421965089</v>
      </c>
      <c r="AU2618">
        <v>0</v>
      </c>
    </row>
    <row r="2619" spans="32:47" x14ac:dyDescent="0.25">
      <c r="AF2619">
        <v>2609</v>
      </c>
      <c r="AG2619">
        <v>1</v>
      </c>
      <c r="AH2619">
        <v>1</v>
      </c>
      <c r="AI2619">
        <v>0.17219570477567275</v>
      </c>
      <c r="AJ2619">
        <v>0.83387836254332792</v>
      </c>
      <c r="AK2619">
        <v>1</v>
      </c>
      <c r="AL2619">
        <v>1</v>
      </c>
      <c r="AM2619">
        <v>0.88682852874978468</v>
      </c>
      <c r="AN2619">
        <v>1</v>
      </c>
      <c r="AO2619">
        <v>1</v>
      </c>
      <c r="AP2619">
        <v>1</v>
      </c>
      <c r="AQ2619">
        <v>1</v>
      </c>
      <c r="AR2619">
        <v>1</v>
      </c>
      <c r="AS2619">
        <v>0.17219570477567275</v>
      </c>
      <c r="AT2619">
        <v>0.90642767702901106</v>
      </c>
      <c r="AU2619">
        <v>0</v>
      </c>
    </row>
    <row r="2620" spans="32:47" x14ac:dyDescent="0.25">
      <c r="AF2620">
        <v>2610</v>
      </c>
      <c r="AG2620">
        <v>1</v>
      </c>
      <c r="AH2620">
        <v>1</v>
      </c>
      <c r="AI2620">
        <v>1</v>
      </c>
      <c r="AJ2620">
        <v>1</v>
      </c>
      <c r="AK2620">
        <v>1</v>
      </c>
      <c r="AL2620">
        <v>1</v>
      </c>
      <c r="AM2620">
        <v>1</v>
      </c>
      <c r="AN2620">
        <v>1</v>
      </c>
      <c r="AO2620">
        <v>0.68044615678979126</v>
      </c>
      <c r="AP2620">
        <v>0</v>
      </c>
      <c r="AQ2620">
        <v>0.4162982721662653</v>
      </c>
      <c r="AR2620">
        <v>1</v>
      </c>
      <c r="AS2620">
        <v>0</v>
      </c>
      <c r="AT2620">
        <v>0.84082830922926488</v>
      </c>
      <c r="AU2620">
        <v>1</v>
      </c>
    </row>
    <row r="2621" spans="32:47" x14ac:dyDescent="0.25">
      <c r="AF2621">
        <v>2611</v>
      </c>
      <c r="AG2621">
        <v>1</v>
      </c>
      <c r="AH2621">
        <v>1</v>
      </c>
      <c r="AI2621">
        <v>0.16759512480606528</v>
      </c>
      <c r="AJ2621">
        <v>0</v>
      </c>
      <c r="AK2621">
        <v>0.70560392333690314</v>
      </c>
      <c r="AL2621">
        <v>0.82179630366978629</v>
      </c>
      <c r="AM2621">
        <v>0.62606402608000811</v>
      </c>
      <c r="AN2621">
        <v>0.33399943493972267</v>
      </c>
      <c r="AO2621">
        <v>0.4268606374881832</v>
      </c>
      <c r="AP2621">
        <v>1</v>
      </c>
      <c r="AQ2621">
        <v>1</v>
      </c>
      <c r="AR2621">
        <v>0.25311777454490147</v>
      </c>
      <c r="AS2621">
        <v>0</v>
      </c>
      <c r="AT2621">
        <v>0.60859588227308137</v>
      </c>
      <c r="AU2621">
        <v>1</v>
      </c>
    </row>
    <row r="2622" spans="32:47" x14ac:dyDescent="0.25">
      <c r="AF2622">
        <v>2612</v>
      </c>
      <c r="AG2622">
        <v>0.72177635685769814</v>
      </c>
      <c r="AH2622">
        <v>1</v>
      </c>
      <c r="AI2622">
        <v>0.81531575674894308</v>
      </c>
      <c r="AJ2622">
        <v>1</v>
      </c>
      <c r="AK2622">
        <v>1</v>
      </c>
      <c r="AL2622">
        <v>1</v>
      </c>
      <c r="AM2622">
        <v>1</v>
      </c>
      <c r="AN2622">
        <v>1</v>
      </c>
      <c r="AO2622">
        <v>1</v>
      </c>
      <c r="AP2622">
        <v>0.82256729476108792</v>
      </c>
      <c r="AQ2622">
        <v>0</v>
      </c>
      <c r="AR2622">
        <v>0.94901546825759953</v>
      </c>
      <c r="AS2622">
        <v>0</v>
      </c>
      <c r="AT2622">
        <v>0.8590929347270827</v>
      </c>
      <c r="AU2622">
        <v>1</v>
      </c>
    </row>
    <row r="2623" spans="32:47" x14ac:dyDescent="0.25">
      <c r="AF2623">
        <v>2613</v>
      </c>
      <c r="AG2623">
        <v>0.90217057572801662</v>
      </c>
      <c r="AH2623">
        <v>0.93314786482603396</v>
      </c>
      <c r="AI2623">
        <v>3.2825006581626966E-2</v>
      </c>
      <c r="AJ2623">
        <v>0.87604564516441319</v>
      </c>
      <c r="AK2623">
        <v>0.60217866914641605</v>
      </c>
      <c r="AL2623">
        <v>1</v>
      </c>
      <c r="AM2623">
        <v>0.76079933102089614</v>
      </c>
      <c r="AN2623">
        <v>0.35225299063454113</v>
      </c>
      <c r="AO2623">
        <v>1</v>
      </c>
      <c r="AP2623">
        <v>1</v>
      </c>
      <c r="AQ2623">
        <v>1</v>
      </c>
      <c r="AR2623">
        <v>1</v>
      </c>
      <c r="AS2623">
        <v>3.2825006581626966E-2</v>
      </c>
      <c r="AT2623">
        <v>0.78511378996306236</v>
      </c>
      <c r="AU2623">
        <v>0</v>
      </c>
    </row>
    <row r="2624" spans="32:47" x14ac:dyDescent="0.25">
      <c r="AF2624">
        <v>2614</v>
      </c>
      <c r="AG2624">
        <v>0.98146246182530439</v>
      </c>
      <c r="AH2624">
        <v>0.75584073562380838</v>
      </c>
      <c r="AI2624">
        <v>1</v>
      </c>
      <c r="AJ2624">
        <v>1</v>
      </c>
      <c r="AK2624">
        <v>0.9617327716201074</v>
      </c>
      <c r="AL2624">
        <v>0.36215589080068944</v>
      </c>
      <c r="AM2624">
        <v>1</v>
      </c>
      <c r="AN2624">
        <v>1</v>
      </c>
      <c r="AO2624">
        <v>1</v>
      </c>
      <c r="AP2624">
        <v>1</v>
      </c>
      <c r="AQ2624">
        <v>1</v>
      </c>
      <c r="AR2624">
        <v>1</v>
      </c>
      <c r="AS2624">
        <v>0.36215589080068944</v>
      </c>
      <c r="AT2624">
        <v>0.9240199165980687</v>
      </c>
      <c r="AU2624">
        <v>0</v>
      </c>
    </row>
    <row r="2625" spans="32:47" x14ac:dyDescent="0.25">
      <c r="AF2625">
        <v>2615</v>
      </c>
      <c r="AG2625">
        <v>0.86712673281609542</v>
      </c>
      <c r="AH2625">
        <v>0.97393032861821538</v>
      </c>
      <c r="AI2625">
        <v>1</v>
      </c>
      <c r="AJ2625">
        <v>1</v>
      </c>
      <c r="AK2625">
        <v>1</v>
      </c>
      <c r="AL2625">
        <v>1</v>
      </c>
      <c r="AM2625">
        <v>1</v>
      </c>
      <c r="AN2625">
        <v>1</v>
      </c>
      <c r="AO2625">
        <v>1</v>
      </c>
      <c r="AP2625">
        <v>1</v>
      </c>
      <c r="AQ2625">
        <v>1</v>
      </c>
      <c r="AR2625">
        <v>0.76091797141740358</v>
      </c>
      <c r="AS2625">
        <v>0.76091797141740358</v>
      </c>
      <c r="AT2625">
        <v>0.96640941104807809</v>
      </c>
      <c r="AU2625">
        <v>0</v>
      </c>
    </row>
    <row r="2626" spans="32:47" x14ac:dyDescent="0.25">
      <c r="AF2626">
        <v>2616</v>
      </c>
      <c r="AG2626">
        <v>1</v>
      </c>
      <c r="AH2626">
        <v>1</v>
      </c>
      <c r="AI2626">
        <v>1</v>
      </c>
      <c r="AJ2626">
        <v>0.91019738019216068</v>
      </c>
      <c r="AK2626">
        <v>0.42082860433935909</v>
      </c>
      <c r="AL2626">
        <v>1</v>
      </c>
      <c r="AM2626">
        <v>1</v>
      </c>
      <c r="AN2626">
        <v>1</v>
      </c>
      <c r="AO2626">
        <v>1</v>
      </c>
      <c r="AP2626">
        <v>1</v>
      </c>
      <c r="AQ2626">
        <v>1</v>
      </c>
      <c r="AR2626">
        <v>1</v>
      </c>
      <c r="AS2626">
        <v>0.42082860433935909</v>
      </c>
      <c r="AT2626">
        <v>0.943429063398041</v>
      </c>
      <c r="AU2626">
        <v>0</v>
      </c>
    </row>
    <row r="2627" spans="32:47" x14ac:dyDescent="0.25">
      <c r="AF2627">
        <v>2617</v>
      </c>
      <c r="AG2627">
        <v>1</v>
      </c>
      <c r="AH2627">
        <v>1</v>
      </c>
      <c r="AI2627">
        <v>1</v>
      </c>
      <c r="AJ2627">
        <v>1</v>
      </c>
      <c r="AK2627">
        <v>1</v>
      </c>
      <c r="AL2627">
        <v>1</v>
      </c>
      <c r="AM2627">
        <v>1</v>
      </c>
      <c r="AN2627">
        <v>1</v>
      </c>
      <c r="AO2627">
        <v>1</v>
      </c>
      <c r="AP2627">
        <v>1</v>
      </c>
      <c r="AQ2627">
        <v>0.62612419996900526</v>
      </c>
      <c r="AR2627">
        <v>0</v>
      </c>
      <c r="AS2627">
        <v>0</v>
      </c>
      <c r="AT2627">
        <v>0.88433897533991823</v>
      </c>
      <c r="AU2627">
        <v>1</v>
      </c>
    </row>
    <row r="2628" spans="32:47" x14ac:dyDescent="0.25">
      <c r="AF2628">
        <v>2618</v>
      </c>
      <c r="AG2628">
        <v>1</v>
      </c>
      <c r="AH2628">
        <v>1</v>
      </c>
      <c r="AI2628">
        <v>0.77373195020528884</v>
      </c>
      <c r="AJ2628">
        <v>0.80977017179199418</v>
      </c>
      <c r="AK2628">
        <v>0.35142066805635674</v>
      </c>
      <c r="AL2628">
        <v>0.63816763061719639</v>
      </c>
      <c r="AM2628">
        <v>0.81064091282455442</v>
      </c>
      <c r="AN2628">
        <v>1</v>
      </c>
      <c r="AO2628">
        <v>0.92226852628349054</v>
      </c>
      <c r="AP2628">
        <v>5.7785358857091199E-2</v>
      </c>
      <c r="AQ2628">
        <v>1</v>
      </c>
      <c r="AR2628">
        <v>0.87255582608556703</v>
      </c>
      <c r="AS2628">
        <v>5.7785358857091199E-2</v>
      </c>
      <c r="AT2628">
        <v>0.76700374262376725</v>
      </c>
      <c r="AU2628">
        <v>0</v>
      </c>
    </row>
    <row r="2629" spans="32:47" x14ac:dyDescent="0.25">
      <c r="AF2629">
        <v>2619</v>
      </c>
      <c r="AG2629">
        <v>1</v>
      </c>
      <c r="AH2629">
        <v>1</v>
      </c>
      <c r="AI2629">
        <v>0.69913732145951435</v>
      </c>
      <c r="AJ2629">
        <v>8.5125564301900644E-2</v>
      </c>
      <c r="AK2629">
        <v>1</v>
      </c>
      <c r="AL2629">
        <v>1</v>
      </c>
      <c r="AM2629">
        <v>1</v>
      </c>
      <c r="AN2629">
        <v>1</v>
      </c>
      <c r="AO2629">
        <v>0.90963436052746449</v>
      </c>
      <c r="AP2629">
        <v>0.17907916563009138</v>
      </c>
      <c r="AQ2629">
        <v>0.98502219625394594</v>
      </c>
      <c r="AR2629">
        <v>0.9390163300857004</v>
      </c>
      <c r="AS2629">
        <v>8.5125564301900644E-2</v>
      </c>
      <c r="AT2629">
        <v>0.81569227661625709</v>
      </c>
      <c r="AU2629">
        <v>0</v>
      </c>
    </row>
    <row r="2630" spans="32:47" x14ac:dyDescent="0.25">
      <c r="AF2630">
        <v>2620</v>
      </c>
      <c r="AG2630">
        <v>0.17665029134537513</v>
      </c>
      <c r="AH2630">
        <v>1</v>
      </c>
      <c r="AI2630">
        <v>1</v>
      </c>
      <c r="AJ2630">
        <v>1</v>
      </c>
      <c r="AK2630">
        <v>1</v>
      </c>
      <c r="AL2630">
        <v>1</v>
      </c>
      <c r="AM2630">
        <v>1</v>
      </c>
      <c r="AN2630">
        <v>0.93134487922032994</v>
      </c>
      <c r="AO2630">
        <v>1</v>
      </c>
      <c r="AP2630">
        <v>1</v>
      </c>
      <c r="AQ2630">
        <v>1</v>
      </c>
      <c r="AR2630">
        <v>1</v>
      </c>
      <c r="AS2630">
        <v>0.17665029134537513</v>
      </c>
      <c r="AT2630">
        <v>0.92424068571927909</v>
      </c>
      <c r="AU2630">
        <v>0</v>
      </c>
    </row>
    <row r="2631" spans="32:47" x14ac:dyDescent="0.25">
      <c r="AF2631">
        <v>2621</v>
      </c>
      <c r="AG2631">
        <v>0.71358082492858355</v>
      </c>
      <c r="AH2631">
        <v>1</v>
      </c>
      <c r="AI2631">
        <v>1</v>
      </c>
      <c r="AJ2631">
        <v>0.26427075813529277</v>
      </c>
      <c r="AK2631">
        <v>0.73694160982385282</v>
      </c>
      <c r="AL2631">
        <v>1</v>
      </c>
      <c r="AM2631">
        <v>1</v>
      </c>
      <c r="AN2631">
        <v>1</v>
      </c>
      <c r="AO2631">
        <v>1</v>
      </c>
      <c r="AP2631">
        <v>1</v>
      </c>
      <c r="AQ2631">
        <v>1</v>
      </c>
      <c r="AR2631">
        <v>1</v>
      </c>
      <c r="AS2631">
        <v>0.26427075813529277</v>
      </c>
      <c r="AT2631">
        <v>0.89286114581201181</v>
      </c>
      <c r="AU2631">
        <v>0</v>
      </c>
    </row>
    <row r="2632" spans="32:47" x14ac:dyDescent="0.25">
      <c r="AF2632">
        <v>2622</v>
      </c>
      <c r="AG2632">
        <v>1</v>
      </c>
      <c r="AH2632">
        <v>1</v>
      </c>
      <c r="AI2632">
        <v>1</v>
      </c>
      <c r="AJ2632">
        <v>0.42425786349704142</v>
      </c>
      <c r="AK2632">
        <v>1</v>
      </c>
      <c r="AL2632">
        <v>1</v>
      </c>
      <c r="AM2632">
        <v>0.47657463907178738</v>
      </c>
      <c r="AN2632">
        <v>0</v>
      </c>
      <c r="AO2632">
        <v>0.42295777499627246</v>
      </c>
      <c r="AP2632">
        <v>0.32849684324197193</v>
      </c>
      <c r="AQ2632">
        <v>0</v>
      </c>
      <c r="AR2632">
        <v>0.94196842464612751</v>
      </c>
      <c r="AS2632">
        <v>0</v>
      </c>
      <c r="AT2632">
        <v>0.63171152402892028</v>
      </c>
      <c r="AU2632">
        <v>2</v>
      </c>
    </row>
    <row r="2633" spans="32:47" x14ac:dyDescent="0.25">
      <c r="AF2633">
        <v>2623</v>
      </c>
      <c r="AG2633">
        <v>0.28574673173270349</v>
      </c>
      <c r="AH2633">
        <v>1</v>
      </c>
      <c r="AI2633">
        <v>1</v>
      </c>
      <c r="AJ2633">
        <v>0.50469698773813432</v>
      </c>
      <c r="AK2633">
        <v>1</v>
      </c>
      <c r="AL2633">
        <v>0.17485914874244676</v>
      </c>
      <c r="AM2633">
        <v>0.56973726034324967</v>
      </c>
      <c r="AN2633">
        <v>0.56628049976889971</v>
      </c>
      <c r="AO2633">
        <v>0.52188985754498085</v>
      </c>
      <c r="AP2633">
        <v>0.68406737219934699</v>
      </c>
      <c r="AQ2633">
        <v>0.60611258115289579</v>
      </c>
      <c r="AR2633">
        <v>0.27707563203735081</v>
      </c>
      <c r="AS2633">
        <v>0.17485914874244676</v>
      </c>
      <c r="AT2633">
        <v>0.59752572502433365</v>
      </c>
      <c r="AU2633">
        <v>0</v>
      </c>
    </row>
    <row r="2634" spans="32:47" x14ac:dyDescent="0.25">
      <c r="AF2634">
        <v>2624</v>
      </c>
      <c r="AG2634">
        <v>1</v>
      </c>
      <c r="AH2634">
        <v>1</v>
      </c>
      <c r="AI2634">
        <v>1</v>
      </c>
      <c r="AJ2634">
        <v>0.38418271178064362</v>
      </c>
      <c r="AK2634">
        <v>1</v>
      </c>
      <c r="AL2634">
        <v>1</v>
      </c>
      <c r="AM2634">
        <v>1</v>
      </c>
      <c r="AN2634">
        <v>1</v>
      </c>
      <c r="AO2634">
        <v>1</v>
      </c>
      <c r="AP2634">
        <v>0.14829674236487686</v>
      </c>
      <c r="AQ2634">
        <v>0.19233564628690752</v>
      </c>
      <c r="AR2634">
        <v>1</v>
      </c>
      <c r="AS2634">
        <v>0.14829674236487686</v>
      </c>
      <c r="AT2634">
        <v>0.81066506782284309</v>
      </c>
      <c r="AU2634">
        <v>0</v>
      </c>
    </row>
    <row r="2635" spans="32:47" x14ac:dyDescent="0.25">
      <c r="AF2635">
        <v>2625</v>
      </c>
      <c r="AG2635">
        <v>4.0735362759498399E-2</v>
      </c>
      <c r="AH2635">
        <v>1</v>
      </c>
      <c r="AI2635">
        <v>1</v>
      </c>
      <c r="AJ2635">
        <v>1</v>
      </c>
      <c r="AK2635">
        <v>1</v>
      </c>
      <c r="AL2635">
        <v>1</v>
      </c>
      <c r="AM2635">
        <v>0.96402917279896605</v>
      </c>
      <c r="AN2635">
        <v>0.88186119017946996</v>
      </c>
      <c r="AO2635">
        <v>1</v>
      </c>
      <c r="AP2635">
        <v>1</v>
      </c>
      <c r="AQ2635">
        <v>1</v>
      </c>
      <c r="AR2635">
        <v>0.16794237222160108</v>
      </c>
      <c r="AS2635">
        <v>4.0735362759498399E-2</v>
      </c>
      <c r="AT2635">
        <v>0.83477153708697427</v>
      </c>
      <c r="AU2635">
        <v>0</v>
      </c>
    </row>
    <row r="2636" spans="32:47" x14ac:dyDescent="0.25">
      <c r="AF2636">
        <v>2626</v>
      </c>
      <c r="AG2636">
        <v>1</v>
      </c>
      <c r="AH2636">
        <v>1</v>
      </c>
      <c r="AI2636">
        <v>1</v>
      </c>
      <c r="AJ2636">
        <v>1</v>
      </c>
      <c r="AK2636">
        <v>1</v>
      </c>
      <c r="AL2636">
        <v>1</v>
      </c>
      <c r="AM2636">
        <v>0.84998987658952008</v>
      </c>
      <c r="AN2636">
        <v>1</v>
      </c>
      <c r="AO2636">
        <v>1</v>
      </c>
      <c r="AP2636">
        <v>1</v>
      </c>
      <c r="AQ2636">
        <v>1</v>
      </c>
      <c r="AR2636">
        <v>1</v>
      </c>
      <c r="AS2636">
        <v>0.84998987658952008</v>
      </c>
      <c r="AT2636">
        <v>0.98725941417609619</v>
      </c>
      <c r="AU2636">
        <v>0</v>
      </c>
    </row>
    <row r="2637" spans="32:47" x14ac:dyDescent="0.25">
      <c r="AF2637">
        <v>2627</v>
      </c>
      <c r="AG2637">
        <v>1</v>
      </c>
      <c r="AH2637">
        <v>0.55808427235699909</v>
      </c>
      <c r="AI2637">
        <v>0.23598492733952064</v>
      </c>
      <c r="AJ2637">
        <v>1</v>
      </c>
      <c r="AK2637">
        <v>1</v>
      </c>
      <c r="AL2637">
        <v>1</v>
      </c>
      <c r="AM2637">
        <v>1</v>
      </c>
      <c r="AN2637">
        <v>1</v>
      </c>
      <c r="AO2637">
        <v>0.59915575321235037</v>
      </c>
      <c r="AP2637">
        <v>0.8596578883037681</v>
      </c>
      <c r="AQ2637">
        <v>1</v>
      </c>
      <c r="AR2637">
        <v>1</v>
      </c>
      <c r="AS2637">
        <v>0.23598492733952064</v>
      </c>
      <c r="AT2637">
        <v>0.85634509454057106</v>
      </c>
      <c r="AU2637">
        <v>0</v>
      </c>
    </row>
    <row r="2638" spans="32:47" x14ac:dyDescent="0.25">
      <c r="AF2638">
        <v>2628</v>
      </c>
      <c r="AG2638">
        <v>1</v>
      </c>
      <c r="AH2638">
        <v>1</v>
      </c>
      <c r="AI2638">
        <v>1</v>
      </c>
      <c r="AJ2638">
        <v>0.7809666402967802</v>
      </c>
      <c r="AK2638">
        <v>0.78264256817032396</v>
      </c>
      <c r="AL2638">
        <v>1</v>
      </c>
      <c r="AM2638">
        <v>1</v>
      </c>
      <c r="AN2638">
        <v>1</v>
      </c>
      <c r="AO2638">
        <v>0.29734772385248409</v>
      </c>
      <c r="AP2638">
        <v>1</v>
      </c>
      <c r="AQ2638">
        <v>1</v>
      </c>
      <c r="AR2638">
        <v>0.15080655807504362</v>
      </c>
      <c r="AS2638">
        <v>0.15080655807504362</v>
      </c>
      <c r="AT2638">
        <v>0.83366124339201186</v>
      </c>
      <c r="AU2638">
        <v>0</v>
      </c>
    </row>
    <row r="2639" spans="32:47" x14ac:dyDescent="0.25">
      <c r="AF2639">
        <v>2629</v>
      </c>
      <c r="AG2639">
        <v>0.73846023300176322</v>
      </c>
      <c r="AH2639">
        <v>1</v>
      </c>
      <c r="AI2639">
        <v>1</v>
      </c>
      <c r="AJ2639">
        <v>0.74187920911184235</v>
      </c>
      <c r="AK2639">
        <v>1</v>
      </c>
      <c r="AL2639">
        <v>1</v>
      </c>
      <c r="AM2639">
        <v>0.49173947521311706</v>
      </c>
      <c r="AN2639">
        <v>1</v>
      </c>
      <c r="AO2639">
        <v>1</v>
      </c>
      <c r="AP2639">
        <v>1</v>
      </c>
      <c r="AQ2639">
        <v>1</v>
      </c>
      <c r="AR2639">
        <v>1</v>
      </c>
      <c r="AS2639">
        <v>0.49173947521311706</v>
      </c>
      <c r="AT2639">
        <v>0.91340429377538779</v>
      </c>
      <c r="AU2639">
        <v>0</v>
      </c>
    </row>
    <row r="2640" spans="32:47" x14ac:dyDescent="0.25">
      <c r="AF2640">
        <v>2630</v>
      </c>
      <c r="AG2640">
        <v>1</v>
      </c>
      <c r="AH2640">
        <v>1</v>
      </c>
      <c r="AI2640">
        <v>1</v>
      </c>
      <c r="AJ2640">
        <v>1</v>
      </c>
      <c r="AK2640">
        <v>1</v>
      </c>
      <c r="AL2640">
        <v>1</v>
      </c>
      <c r="AM2640">
        <v>0.42800249966896975</v>
      </c>
      <c r="AN2640">
        <v>0.20982865497306544</v>
      </c>
      <c r="AO2640">
        <v>0.39014925563169528</v>
      </c>
      <c r="AP2640">
        <v>0</v>
      </c>
      <c r="AQ2640">
        <v>0</v>
      </c>
      <c r="AR2640">
        <v>0.50137584811220159</v>
      </c>
      <c r="AS2640">
        <v>0</v>
      </c>
      <c r="AT2640">
        <v>0.62471204042282791</v>
      </c>
      <c r="AU2640">
        <v>2</v>
      </c>
    </row>
    <row r="2641" spans="32:47" x14ac:dyDescent="0.25">
      <c r="AF2641">
        <v>2631</v>
      </c>
      <c r="AG2641">
        <v>1</v>
      </c>
      <c r="AH2641">
        <v>0.83773013371111504</v>
      </c>
      <c r="AI2641">
        <v>1</v>
      </c>
      <c r="AJ2641">
        <v>1</v>
      </c>
      <c r="AK2641">
        <v>0.87197007238231183</v>
      </c>
      <c r="AL2641">
        <v>0</v>
      </c>
      <c r="AM2641">
        <v>0</v>
      </c>
      <c r="AN2641">
        <v>0.93536754970879088</v>
      </c>
      <c r="AO2641">
        <v>1</v>
      </c>
      <c r="AP2641">
        <v>0.99613246722958959</v>
      </c>
      <c r="AQ2641">
        <v>0.69759899201841713</v>
      </c>
      <c r="AR2641">
        <v>1</v>
      </c>
      <c r="AS2641">
        <v>0</v>
      </c>
      <c r="AT2641">
        <v>0.77888215417371287</v>
      </c>
      <c r="AU2641">
        <v>2</v>
      </c>
    </row>
    <row r="2642" spans="32:47" x14ac:dyDescent="0.25">
      <c r="AF2642">
        <v>2632</v>
      </c>
      <c r="AG2642">
        <v>1</v>
      </c>
      <c r="AH2642">
        <v>0.74361704980427545</v>
      </c>
      <c r="AI2642">
        <v>1</v>
      </c>
      <c r="AJ2642">
        <v>1</v>
      </c>
      <c r="AK2642">
        <v>0.28053478321817238</v>
      </c>
      <c r="AL2642">
        <v>0.38157755819484007</v>
      </c>
      <c r="AM2642">
        <v>1</v>
      </c>
      <c r="AN2642">
        <v>0.78813196732822222</v>
      </c>
      <c r="AO2642">
        <v>0.11147546493569584</v>
      </c>
      <c r="AP2642">
        <v>0.92162515441164183</v>
      </c>
      <c r="AQ2642">
        <v>0.77602286998177683</v>
      </c>
      <c r="AR2642">
        <v>1</v>
      </c>
      <c r="AS2642">
        <v>0.11147546493569584</v>
      </c>
      <c r="AT2642">
        <v>0.75230850203174859</v>
      </c>
      <c r="AU2642">
        <v>0</v>
      </c>
    </row>
    <row r="2643" spans="32:47" x14ac:dyDescent="0.25">
      <c r="AF2643">
        <v>2633</v>
      </c>
      <c r="AG2643">
        <v>1</v>
      </c>
      <c r="AH2643">
        <v>1</v>
      </c>
      <c r="AI2643">
        <v>1</v>
      </c>
      <c r="AJ2643">
        <v>1</v>
      </c>
      <c r="AK2643">
        <v>0.15508897954338952</v>
      </c>
      <c r="AL2643">
        <v>0</v>
      </c>
      <c r="AM2643">
        <v>0.59040970657459246</v>
      </c>
      <c r="AN2643">
        <v>1</v>
      </c>
      <c r="AO2643">
        <v>1</v>
      </c>
      <c r="AP2643">
        <v>1</v>
      </c>
      <c r="AQ2643">
        <v>1</v>
      </c>
      <c r="AR2643">
        <v>1</v>
      </c>
      <c r="AS2643">
        <v>0</v>
      </c>
      <c r="AT2643">
        <v>0.8112615322456368</v>
      </c>
      <c r="AU2643">
        <v>1</v>
      </c>
    </row>
    <row r="2644" spans="32:47" x14ac:dyDescent="0.25">
      <c r="AF2644">
        <v>2634</v>
      </c>
      <c r="AG2644">
        <v>1</v>
      </c>
      <c r="AH2644">
        <v>0.30718991296193315</v>
      </c>
      <c r="AI2644">
        <v>0</v>
      </c>
      <c r="AJ2644">
        <v>0.77208343141246583</v>
      </c>
      <c r="AK2644">
        <v>1</v>
      </c>
      <c r="AL2644">
        <v>0.90908315197375489</v>
      </c>
      <c r="AM2644">
        <v>0.69002721512492093</v>
      </c>
      <c r="AN2644">
        <v>1</v>
      </c>
      <c r="AO2644">
        <v>1</v>
      </c>
      <c r="AP2644">
        <v>1</v>
      </c>
      <c r="AQ2644">
        <v>1</v>
      </c>
      <c r="AR2644">
        <v>1</v>
      </c>
      <c r="AS2644">
        <v>0</v>
      </c>
      <c r="AT2644">
        <v>0.80938947598189948</v>
      </c>
      <c r="AU2644">
        <v>1</v>
      </c>
    </row>
    <row r="2645" spans="32:47" x14ac:dyDescent="0.25">
      <c r="AF2645">
        <v>2635</v>
      </c>
      <c r="AG2645">
        <v>1</v>
      </c>
      <c r="AH2645">
        <v>0.67291949920529859</v>
      </c>
      <c r="AI2645">
        <v>1</v>
      </c>
      <c r="AJ2645">
        <v>1</v>
      </c>
      <c r="AK2645">
        <v>1</v>
      </c>
      <c r="AL2645">
        <v>1</v>
      </c>
      <c r="AM2645">
        <v>1</v>
      </c>
      <c r="AN2645">
        <v>1</v>
      </c>
      <c r="AO2645">
        <v>1</v>
      </c>
      <c r="AP2645">
        <v>1</v>
      </c>
      <c r="AQ2645">
        <v>1</v>
      </c>
      <c r="AR2645">
        <v>0.43039690478443876</v>
      </c>
      <c r="AS2645">
        <v>0.43039690478443876</v>
      </c>
      <c r="AT2645">
        <v>0.92653164390703002</v>
      </c>
      <c r="AU2645">
        <v>0</v>
      </c>
    </row>
    <row r="2646" spans="32:47" x14ac:dyDescent="0.25">
      <c r="AF2646">
        <v>2636</v>
      </c>
      <c r="AG2646">
        <v>0.8851912434108653</v>
      </c>
      <c r="AH2646">
        <v>1</v>
      </c>
      <c r="AI2646">
        <v>1</v>
      </c>
      <c r="AJ2646">
        <v>1</v>
      </c>
      <c r="AK2646">
        <v>1</v>
      </c>
      <c r="AL2646">
        <v>1</v>
      </c>
      <c r="AM2646">
        <v>0.66820425341786416</v>
      </c>
      <c r="AN2646">
        <v>7.3326003308935586E-2</v>
      </c>
      <c r="AO2646">
        <v>1</v>
      </c>
      <c r="AP2646">
        <v>1</v>
      </c>
      <c r="AQ2646">
        <v>1</v>
      </c>
      <c r="AR2646">
        <v>1</v>
      </c>
      <c r="AS2646">
        <v>7.3326003308935586E-2</v>
      </c>
      <c r="AT2646">
        <v>0.88336538768292494</v>
      </c>
      <c r="AU2646">
        <v>0</v>
      </c>
    </row>
    <row r="2647" spans="32:47" x14ac:dyDescent="0.25">
      <c r="AF2647">
        <v>2637</v>
      </c>
      <c r="AG2647">
        <v>0.47117946485471501</v>
      </c>
      <c r="AH2647">
        <v>0.54002299156075295</v>
      </c>
      <c r="AI2647">
        <v>1</v>
      </c>
      <c r="AJ2647">
        <v>1</v>
      </c>
      <c r="AK2647">
        <v>1</v>
      </c>
      <c r="AL2647">
        <v>1</v>
      </c>
      <c r="AM2647">
        <v>0.90650344908898395</v>
      </c>
      <c r="AN2647">
        <v>1</v>
      </c>
      <c r="AO2647">
        <v>1</v>
      </c>
      <c r="AP2647">
        <v>1</v>
      </c>
      <c r="AQ2647">
        <v>1</v>
      </c>
      <c r="AR2647">
        <v>0.29289625830278965</v>
      </c>
      <c r="AS2647">
        <v>0.29289625830278965</v>
      </c>
      <c r="AT2647">
        <v>0.85180437836532119</v>
      </c>
      <c r="AU2647">
        <v>0</v>
      </c>
    </row>
    <row r="2648" spans="32:47" x14ac:dyDescent="0.25">
      <c r="AF2648">
        <v>2638</v>
      </c>
      <c r="AG2648">
        <v>0.46211321716386478</v>
      </c>
      <c r="AH2648">
        <v>0</v>
      </c>
      <c r="AI2648">
        <v>0.52536407367006177</v>
      </c>
      <c r="AJ2648">
        <v>1</v>
      </c>
      <c r="AK2648">
        <v>1</v>
      </c>
      <c r="AL2648">
        <v>1</v>
      </c>
      <c r="AM2648">
        <v>1</v>
      </c>
      <c r="AN2648">
        <v>0.31270974414726349</v>
      </c>
      <c r="AO2648">
        <v>0.73655876509874363</v>
      </c>
      <c r="AP2648">
        <v>1</v>
      </c>
      <c r="AQ2648">
        <v>1</v>
      </c>
      <c r="AR2648">
        <v>1</v>
      </c>
      <c r="AS2648">
        <v>0</v>
      </c>
      <c r="AT2648">
        <v>0.75726729051336772</v>
      </c>
      <c r="AU2648">
        <v>1</v>
      </c>
    </row>
    <row r="2649" spans="32:47" x14ac:dyDescent="0.25">
      <c r="AF2649">
        <v>2639</v>
      </c>
      <c r="AG2649">
        <v>0.85288233311767991</v>
      </c>
      <c r="AH2649">
        <v>0.39411935621423516</v>
      </c>
      <c r="AI2649">
        <v>1</v>
      </c>
      <c r="AJ2649">
        <v>1</v>
      </c>
      <c r="AK2649">
        <v>1</v>
      </c>
      <c r="AL2649">
        <v>1</v>
      </c>
      <c r="AM2649">
        <v>1</v>
      </c>
      <c r="AN2649">
        <v>0.90532239431007422</v>
      </c>
      <c r="AO2649">
        <v>0.97216779417043042</v>
      </c>
      <c r="AP2649">
        <v>1</v>
      </c>
      <c r="AQ2649">
        <v>1</v>
      </c>
      <c r="AR2649">
        <v>1</v>
      </c>
      <c r="AS2649">
        <v>0.39411935621423516</v>
      </c>
      <c r="AT2649">
        <v>0.93069786945033395</v>
      </c>
      <c r="AU2649">
        <v>0</v>
      </c>
    </row>
    <row r="2650" spans="32:47" x14ac:dyDescent="0.25">
      <c r="AF2650">
        <v>2640</v>
      </c>
      <c r="AG2650">
        <v>0.75052868434995035</v>
      </c>
      <c r="AH2650">
        <v>1</v>
      </c>
      <c r="AI2650">
        <v>1</v>
      </c>
      <c r="AJ2650">
        <v>0.33176425045409513</v>
      </c>
      <c r="AK2650">
        <v>0.34403216486351729</v>
      </c>
      <c r="AL2650">
        <v>0</v>
      </c>
      <c r="AM2650">
        <v>0.32747261958208962</v>
      </c>
      <c r="AN2650">
        <v>0</v>
      </c>
      <c r="AO2650">
        <v>0.44554497880720495</v>
      </c>
      <c r="AP2650">
        <v>1</v>
      </c>
      <c r="AQ2650">
        <v>0.9494995588121431</v>
      </c>
      <c r="AR2650">
        <v>0.75030676842593935</v>
      </c>
      <c r="AS2650">
        <v>0</v>
      </c>
      <c r="AT2650">
        <v>0.57300496163306769</v>
      </c>
      <c r="AU2650">
        <v>2</v>
      </c>
    </row>
    <row r="2651" spans="32:47" x14ac:dyDescent="0.25">
      <c r="AF2651">
        <v>2641</v>
      </c>
      <c r="AG2651">
        <v>1</v>
      </c>
      <c r="AH2651">
        <v>1</v>
      </c>
      <c r="AI2651">
        <v>1</v>
      </c>
      <c r="AJ2651">
        <v>1</v>
      </c>
      <c r="AK2651">
        <v>1</v>
      </c>
      <c r="AL2651">
        <v>1</v>
      </c>
      <c r="AM2651">
        <v>1</v>
      </c>
      <c r="AN2651">
        <v>1</v>
      </c>
      <c r="AO2651">
        <v>1</v>
      </c>
      <c r="AP2651">
        <v>1</v>
      </c>
      <c r="AQ2651">
        <v>1</v>
      </c>
      <c r="AR2651">
        <v>0.68344197765878978</v>
      </c>
      <c r="AS2651">
        <v>0.68344197765878978</v>
      </c>
      <c r="AT2651">
        <v>0.97311425015732189</v>
      </c>
      <c r="AU2651">
        <v>0</v>
      </c>
    </row>
    <row r="2652" spans="32:47" x14ac:dyDescent="0.25">
      <c r="AF2652">
        <v>2642</v>
      </c>
      <c r="AG2652">
        <v>1</v>
      </c>
      <c r="AH2652">
        <v>0.36313365105161211</v>
      </c>
      <c r="AI2652">
        <v>0</v>
      </c>
      <c r="AJ2652">
        <v>1.7288101238227681E-2</v>
      </c>
      <c r="AK2652">
        <v>1</v>
      </c>
      <c r="AL2652">
        <v>1</v>
      </c>
      <c r="AM2652">
        <v>1</v>
      </c>
      <c r="AN2652">
        <v>1</v>
      </c>
      <c r="AO2652">
        <v>1</v>
      </c>
      <c r="AP2652">
        <v>1</v>
      </c>
      <c r="AQ2652">
        <v>1</v>
      </c>
      <c r="AR2652">
        <v>1</v>
      </c>
      <c r="AS2652">
        <v>0</v>
      </c>
      <c r="AT2652">
        <v>0.78544215141532048</v>
      </c>
      <c r="AU2652">
        <v>1</v>
      </c>
    </row>
    <row r="2653" spans="32:47" x14ac:dyDescent="0.25">
      <c r="AF2653">
        <v>2643</v>
      </c>
      <c r="AG2653">
        <v>1</v>
      </c>
      <c r="AH2653">
        <v>1</v>
      </c>
      <c r="AI2653">
        <v>1</v>
      </c>
      <c r="AJ2653">
        <v>1</v>
      </c>
      <c r="AK2653">
        <v>1</v>
      </c>
      <c r="AL2653">
        <v>1</v>
      </c>
      <c r="AM2653">
        <v>1</v>
      </c>
      <c r="AN2653">
        <v>1</v>
      </c>
      <c r="AO2653">
        <v>1</v>
      </c>
      <c r="AP2653">
        <v>0.48960532245180199</v>
      </c>
      <c r="AQ2653">
        <v>1</v>
      </c>
      <c r="AR2653">
        <v>1</v>
      </c>
      <c r="AS2653">
        <v>0.48960532245180199</v>
      </c>
      <c r="AT2653">
        <v>0.95665141094796124</v>
      </c>
      <c r="AU2653">
        <v>0</v>
      </c>
    </row>
    <row r="2654" spans="32:47" x14ac:dyDescent="0.25">
      <c r="AF2654">
        <v>2644</v>
      </c>
      <c r="AG2654">
        <v>0.50965497592128928</v>
      </c>
      <c r="AH2654">
        <v>1</v>
      </c>
      <c r="AI2654">
        <v>1</v>
      </c>
      <c r="AJ2654">
        <v>0.99676144855451032</v>
      </c>
      <c r="AK2654">
        <v>0.41629334351525737</v>
      </c>
      <c r="AL2654">
        <v>1</v>
      </c>
      <c r="AM2654">
        <v>1</v>
      </c>
      <c r="AN2654">
        <v>1</v>
      </c>
      <c r="AO2654">
        <v>1</v>
      </c>
      <c r="AP2654">
        <v>1</v>
      </c>
      <c r="AQ2654">
        <v>1</v>
      </c>
      <c r="AR2654">
        <v>1</v>
      </c>
      <c r="AS2654">
        <v>0.41629334351525737</v>
      </c>
      <c r="AT2654">
        <v>0.90851299002511854</v>
      </c>
      <c r="AU2654">
        <v>0</v>
      </c>
    </row>
    <row r="2655" spans="32:47" x14ac:dyDescent="0.25">
      <c r="AF2655">
        <v>2645</v>
      </c>
      <c r="AG2655">
        <v>0.95980619079003393</v>
      </c>
      <c r="AH2655">
        <v>0.62844435890266526</v>
      </c>
      <c r="AI2655">
        <v>1</v>
      </c>
      <c r="AJ2655">
        <v>1</v>
      </c>
      <c r="AK2655">
        <v>1</v>
      </c>
      <c r="AL2655">
        <v>1</v>
      </c>
      <c r="AM2655">
        <v>1</v>
      </c>
      <c r="AN2655">
        <v>1</v>
      </c>
      <c r="AO2655">
        <v>1</v>
      </c>
      <c r="AP2655">
        <v>1</v>
      </c>
      <c r="AQ2655">
        <v>1</v>
      </c>
      <c r="AR2655">
        <v>1</v>
      </c>
      <c r="AS2655">
        <v>0.62844435890266526</v>
      </c>
      <c r="AT2655">
        <v>0.96808338072264566</v>
      </c>
      <c r="AU2655">
        <v>0</v>
      </c>
    </row>
    <row r="2656" spans="32:47" x14ac:dyDescent="0.25">
      <c r="AF2656">
        <v>2646</v>
      </c>
      <c r="AG2656">
        <v>1</v>
      </c>
      <c r="AH2656">
        <v>0.78924962758563721</v>
      </c>
      <c r="AI2656">
        <v>9.4373992027202244E-2</v>
      </c>
      <c r="AJ2656">
        <v>1</v>
      </c>
      <c r="AK2656">
        <v>0.19038206128748097</v>
      </c>
      <c r="AL2656">
        <v>0</v>
      </c>
      <c r="AM2656">
        <v>0.87028921766966139</v>
      </c>
      <c r="AN2656">
        <v>1</v>
      </c>
      <c r="AO2656">
        <v>1</v>
      </c>
      <c r="AP2656">
        <v>1</v>
      </c>
      <c r="AQ2656">
        <v>1</v>
      </c>
      <c r="AR2656">
        <v>0.29596640196025198</v>
      </c>
      <c r="AS2656">
        <v>0</v>
      </c>
      <c r="AT2656">
        <v>0.68515164776350779</v>
      </c>
      <c r="AU2656">
        <v>1</v>
      </c>
    </row>
    <row r="2657" spans="32:47" x14ac:dyDescent="0.25">
      <c r="AF2657">
        <v>2647</v>
      </c>
      <c r="AG2657">
        <v>1</v>
      </c>
      <c r="AH2657">
        <v>1</v>
      </c>
      <c r="AI2657">
        <v>1</v>
      </c>
      <c r="AJ2657">
        <v>1</v>
      </c>
      <c r="AK2657">
        <v>1</v>
      </c>
      <c r="AL2657">
        <v>1</v>
      </c>
      <c r="AM2657">
        <v>1</v>
      </c>
      <c r="AN2657">
        <v>1</v>
      </c>
      <c r="AO2657">
        <v>1</v>
      </c>
      <c r="AP2657">
        <v>0.50412123021176802</v>
      </c>
      <c r="AQ2657">
        <v>0</v>
      </c>
      <c r="AR2657">
        <v>0.81827606894512428</v>
      </c>
      <c r="AS2657">
        <v>0</v>
      </c>
      <c r="AT2657">
        <v>0.86025840075031135</v>
      </c>
      <c r="AU2657">
        <v>1</v>
      </c>
    </row>
    <row r="2658" spans="32:47" x14ac:dyDescent="0.25">
      <c r="AF2658">
        <v>2648</v>
      </c>
      <c r="AG2658">
        <v>1</v>
      </c>
      <c r="AH2658">
        <v>1</v>
      </c>
      <c r="AI2658">
        <v>1</v>
      </c>
      <c r="AJ2658">
        <v>0.77017295456486556</v>
      </c>
      <c r="AK2658">
        <v>0.65724425276083265</v>
      </c>
      <c r="AL2658">
        <v>1</v>
      </c>
      <c r="AM2658">
        <v>1</v>
      </c>
      <c r="AN2658">
        <v>1</v>
      </c>
      <c r="AO2658">
        <v>1</v>
      </c>
      <c r="AP2658">
        <v>1</v>
      </c>
      <c r="AQ2658">
        <v>1</v>
      </c>
      <c r="AR2658">
        <v>1</v>
      </c>
      <c r="AS2658">
        <v>0.65724425276083265</v>
      </c>
      <c r="AT2658">
        <v>0.95199934376036099</v>
      </c>
      <c r="AU2658">
        <v>0</v>
      </c>
    </row>
    <row r="2659" spans="32:47" x14ac:dyDescent="0.25">
      <c r="AF2659">
        <v>2649</v>
      </c>
      <c r="AG2659">
        <v>0.30937494181031772</v>
      </c>
      <c r="AH2659">
        <v>1</v>
      </c>
      <c r="AI2659">
        <v>1</v>
      </c>
      <c r="AJ2659">
        <v>1</v>
      </c>
      <c r="AK2659">
        <v>1</v>
      </c>
      <c r="AL2659">
        <v>1</v>
      </c>
      <c r="AM2659">
        <v>1</v>
      </c>
      <c r="AN2659">
        <v>1</v>
      </c>
      <c r="AO2659">
        <v>0.70963676029011069</v>
      </c>
      <c r="AP2659">
        <v>0.66023653333386101</v>
      </c>
      <c r="AQ2659">
        <v>1</v>
      </c>
      <c r="AR2659">
        <v>1</v>
      </c>
      <c r="AS2659">
        <v>0.30937494181031772</v>
      </c>
      <c r="AT2659">
        <v>0.88862207818677497</v>
      </c>
      <c r="AU2659">
        <v>0</v>
      </c>
    </row>
    <row r="2660" spans="32:47" x14ac:dyDescent="0.25">
      <c r="AF2660">
        <v>2650</v>
      </c>
      <c r="AG2660">
        <v>1</v>
      </c>
      <c r="AH2660">
        <v>0.47515762039126586</v>
      </c>
      <c r="AI2660">
        <v>0.34197603668332205</v>
      </c>
      <c r="AJ2660">
        <v>1</v>
      </c>
      <c r="AK2660">
        <v>1</v>
      </c>
      <c r="AL2660">
        <v>1</v>
      </c>
      <c r="AM2660">
        <v>1</v>
      </c>
      <c r="AN2660">
        <v>1</v>
      </c>
      <c r="AO2660">
        <v>1</v>
      </c>
      <c r="AP2660">
        <v>1</v>
      </c>
      <c r="AQ2660">
        <v>1</v>
      </c>
      <c r="AR2660">
        <v>1</v>
      </c>
      <c r="AS2660">
        <v>0.34197603668332205</v>
      </c>
      <c r="AT2660">
        <v>0.90385115207709155</v>
      </c>
      <c r="AU2660">
        <v>0</v>
      </c>
    </row>
    <row r="2661" spans="32:47" x14ac:dyDescent="0.25">
      <c r="AF2661">
        <v>2651</v>
      </c>
      <c r="AG2661">
        <v>1</v>
      </c>
      <c r="AH2661">
        <v>1</v>
      </c>
      <c r="AI2661">
        <v>0.95008919881882081</v>
      </c>
      <c r="AJ2661">
        <v>7.2486984832115312E-2</v>
      </c>
      <c r="AK2661">
        <v>1</v>
      </c>
      <c r="AL2661">
        <v>1</v>
      </c>
      <c r="AM2661">
        <v>1</v>
      </c>
      <c r="AN2661">
        <v>1</v>
      </c>
      <c r="AO2661">
        <v>3.563988763271482E-2</v>
      </c>
      <c r="AP2661">
        <v>0.94218651509154661</v>
      </c>
      <c r="AQ2661">
        <v>0.31815529283412614</v>
      </c>
      <c r="AR2661">
        <v>0.47844787519387599</v>
      </c>
      <c r="AS2661">
        <v>3.563988763271482E-2</v>
      </c>
      <c r="AT2661">
        <v>0.73501615403068554</v>
      </c>
      <c r="AU2661">
        <v>0</v>
      </c>
    </row>
    <row r="2662" spans="32:47" x14ac:dyDescent="0.25">
      <c r="AF2662">
        <v>2652</v>
      </c>
      <c r="AG2662">
        <v>6.474442958771702E-2</v>
      </c>
      <c r="AH2662">
        <v>0</v>
      </c>
      <c r="AI2662">
        <v>0.46311544417051576</v>
      </c>
      <c r="AJ2662">
        <v>1</v>
      </c>
      <c r="AK2662">
        <v>0.9707864130696473</v>
      </c>
      <c r="AL2662">
        <v>0</v>
      </c>
      <c r="AM2662">
        <v>0.55191574345231098</v>
      </c>
      <c r="AN2662">
        <v>1</v>
      </c>
      <c r="AO2662">
        <v>1</v>
      </c>
      <c r="AP2662">
        <v>1</v>
      </c>
      <c r="AQ2662">
        <v>1</v>
      </c>
      <c r="AR2662">
        <v>1</v>
      </c>
      <c r="AS2662">
        <v>0</v>
      </c>
      <c r="AT2662">
        <v>0.67552718613338614</v>
      </c>
      <c r="AU2662">
        <v>2</v>
      </c>
    </row>
    <row r="2663" spans="32:47" x14ac:dyDescent="0.25">
      <c r="AF2663">
        <v>2653</v>
      </c>
      <c r="AG2663">
        <v>0.23921385029708261</v>
      </c>
      <c r="AH2663">
        <v>1</v>
      </c>
      <c r="AI2663">
        <v>1</v>
      </c>
      <c r="AJ2663">
        <v>0.36152489302282143</v>
      </c>
      <c r="AK2663">
        <v>0.29578159509823776</v>
      </c>
      <c r="AL2663">
        <v>0.69568912337223687</v>
      </c>
      <c r="AM2663">
        <v>0</v>
      </c>
      <c r="AN2663">
        <v>0.16213062456823066</v>
      </c>
      <c r="AO2663">
        <v>1</v>
      </c>
      <c r="AP2663">
        <v>1</v>
      </c>
      <c r="AQ2663">
        <v>1</v>
      </c>
      <c r="AR2663">
        <v>1</v>
      </c>
      <c r="AS2663">
        <v>0</v>
      </c>
      <c r="AT2663">
        <v>0.64199268126225162</v>
      </c>
      <c r="AU2663">
        <v>1</v>
      </c>
    </row>
    <row r="2664" spans="32:47" x14ac:dyDescent="0.25">
      <c r="AF2664">
        <v>2654</v>
      </c>
      <c r="AG2664">
        <v>1</v>
      </c>
      <c r="AH2664">
        <v>0.54437755707970481</v>
      </c>
      <c r="AI2664">
        <v>1</v>
      </c>
      <c r="AJ2664">
        <v>1</v>
      </c>
      <c r="AK2664">
        <v>1</v>
      </c>
      <c r="AL2664">
        <v>1</v>
      </c>
      <c r="AM2664">
        <v>0.91092788019863469</v>
      </c>
      <c r="AN2664">
        <v>0.9655376615914828</v>
      </c>
      <c r="AO2664">
        <v>0.74395511853169105</v>
      </c>
      <c r="AP2664">
        <v>0.32063738378177908</v>
      </c>
      <c r="AQ2664">
        <v>0.77640303170798386</v>
      </c>
      <c r="AR2664">
        <v>1</v>
      </c>
      <c r="AS2664">
        <v>0.32063738378177908</v>
      </c>
      <c r="AT2664">
        <v>0.8574342652004131</v>
      </c>
      <c r="AU2664">
        <v>0</v>
      </c>
    </row>
    <row r="2665" spans="32:47" x14ac:dyDescent="0.25">
      <c r="AF2665">
        <v>2655</v>
      </c>
      <c r="AG2665">
        <v>0.73536837263705934</v>
      </c>
      <c r="AH2665">
        <v>0</v>
      </c>
      <c r="AI2665">
        <v>0</v>
      </c>
      <c r="AJ2665">
        <v>0.40212425013960457</v>
      </c>
      <c r="AK2665">
        <v>1</v>
      </c>
      <c r="AL2665">
        <v>1</v>
      </c>
      <c r="AM2665">
        <v>0.76864964456598828</v>
      </c>
      <c r="AN2665">
        <v>0</v>
      </c>
      <c r="AO2665">
        <v>0.91759915791384017</v>
      </c>
      <c r="AP2665">
        <v>1</v>
      </c>
      <c r="AQ2665">
        <v>0.16457042680704034</v>
      </c>
      <c r="AR2665">
        <v>0</v>
      </c>
      <c r="AS2665">
        <v>0</v>
      </c>
      <c r="AT2665">
        <v>0.50179006460029874</v>
      </c>
      <c r="AU2665">
        <v>4</v>
      </c>
    </row>
    <row r="2666" spans="32:47" x14ac:dyDescent="0.25">
      <c r="AF2666">
        <v>2656</v>
      </c>
      <c r="AG2666">
        <v>0.70000239579155366</v>
      </c>
      <c r="AH2666">
        <v>1</v>
      </c>
      <c r="AI2666">
        <v>1</v>
      </c>
      <c r="AJ2666">
        <v>1</v>
      </c>
      <c r="AK2666">
        <v>0.87357081942712778</v>
      </c>
      <c r="AL2666">
        <v>0.48278887060417525</v>
      </c>
      <c r="AM2666">
        <v>1</v>
      </c>
      <c r="AN2666">
        <v>1</v>
      </c>
      <c r="AO2666">
        <v>1</v>
      </c>
      <c r="AP2666">
        <v>1</v>
      </c>
      <c r="AQ2666">
        <v>1</v>
      </c>
      <c r="AR2666">
        <v>1</v>
      </c>
      <c r="AS2666">
        <v>0.48278887060417525</v>
      </c>
      <c r="AT2666">
        <v>0.92127242682165589</v>
      </c>
      <c r="AU2666">
        <v>0</v>
      </c>
    </row>
    <row r="2667" spans="32:47" x14ac:dyDescent="0.25">
      <c r="AF2667">
        <v>2657</v>
      </c>
      <c r="AG2667">
        <v>1</v>
      </c>
      <c r="AH2667">
        <v>0.16399348731049809</v>
      </c>
      <c r="AI2667">
        <v>0.17827737218214035</v>
      </c>
      <c r="AJ2667">
        <v>1</v>
      </c>
      <c r="AK2667">
        <v>1</v>
      </c>
      <c r="AL2667">
        <v>1</v>
      </c>
      <c r="AM2667">
        <v>1</v>
      </c>
      <c r="AN2667">
        <v>0.58639863139274717</v>
      </c>
      <c r="AO2667">
        <v>0.95549318149205642</v>
      </c>
      <c r="AP2667">
        <v>1</v>
      </c>
      <c r="AQ2667">
        <v>3.2374707932225043E-2</v>
      </c>
      <c r="AR2667">
        <v>0.45953191773808233</v>
      </c>
      <c r="AS2667">
        <v>3.2374707932225043E-2</v>
      </c>
      <c r="AT2667">
        <v>0.70185835585787526</v>
      </c>
      <c r="AU2667">
        <v>0</v>
      </c>
    </row>
    <row r="2668" spans="32:47" x14ac:dyDescent="0.25">
      <c r="AF2668">
        <v>2658</v>
      </c>
      <c r="AG2668">
        <v>1</v>
      </c>
      <c r="AH2668">
        <v>0.59436750727426058</v>
      </c>
      <c r="AI2668">
        <v>0.88295792084705504</v>
      </c>
      <c r="AJ2668">
        <v>1</v>
      </c>
      <c r="AK2668">
        <v>1</v>
      </c>
      <c r="AL2668">
        <v>1</v>
      </c>
      <c r="AM2668">
        <v>0.81236380165524502</v>
      </c>
      <c r="AN2668">
        <v>1</v>
      </c>
      <c r="AO2668">
        <v>1</v>
      </c>
      <c r="AP2668">
        <v>1</v>
      </c>
      <c r="AQ2668">
        <v>1</v>
      </c>
      <c r="AR2668">
        <v>1</v>
      </c>
      <c r="AS2668">
        <v>0.59436750727426058</v>
      </c>
      <c r="AT2668">
        <v>0.9430062016472619</v>
      </c>
      <c r="AU2668">
        <v>0</v>
      </c>
    </row>
    <row r="2669" spans="32:47" x14ac:dyDescent="0.25">
      <c r="AF2669">
        <v>2659</v>
      </c>
      <c r="AG2669">
        <v>1</v>
      </c>
      <c r="AH2669">
        <v>1</v>
      </c>
      <c r="AI2669">
        <v>1</v>
      </c>
      <c r="AJ2669">
        <v>1</v>
      </c>
      <c r="AK2669">
        <v>1</v>
      </c>
      <c r="AL2669">
        <v>1</v>
      </c>
      <c r="AM2669">
        <v>1</v>
      </c>
      <c r="AN2669">
        <v>1</v>
      </c>
      <c r="AO2669">
        <v>1</v>
      </c>
      <c r="AP2669">
        <v>1</v>
      </c>
      <c r="AQ2669">
        <v>1</v>
      </c>
      <c r="AR2669">
        <v>1</v>
      </c>
      <c r="AS2669">
        <v>1</v>
      </c>
      <c r="AT2669">
        <v>1</v>
      </c>
      <c r="AU2669">
        <v>0</v>
      </c>
    </row>
    <row r="2670" spans="32:47" x14ac:dyDescent="0.25">
      <c r="AF2670">
        <v>2660</v>
      </c>
      <c r="AG2670">
        <v>0.4684025251499993</v>
      </c>
      <c r="AH2670">
        <v>0.90763490252772627</v>
      </c>
      <c r="AI2670">
        <v>1</v>
      </c>
      <c r="AJ2670">
        <v>1</v>
      </c>
      <c r="AK2670">
        <v>1</v>
      </c>
      <c r="AL2670">
        <v>1</v>
      </c>
      <c r="AM2670">
        <v>1</v>
      </c>
      <c r="AN2670">
        <v>1</v>
      </c>
      <c r="AO2670">
        <v>1</v>
      </c>
      <c r="AP2670">
        <v>0.24893840304491366</v>
      </c>
      <c r="AQ2670">
        <v>0.83633350557283848</v>
      </c>
      <c r="AR2670">
        <v>1</v>
      </c>
      <c r="AS2670">
        <v>0.24893840304491366</v>
      </c>
      <c r="AT2670">
        <v>0.87052424989590083</v>
      </c>
      <c r="AU2670">
        <v>0</v>
      </c>
    </row>
    <row r="2671" spans="32:47" x14ac:dyDescent="0.25">
      <c r="AF2671">
        <v>2661</v>
      </c>
      <c r="AG2671">
        <v>0.90124852798039834</v>
      </c>
      <c r="AH2671">
        <v>0.74981005690200875</v>
      </c>
      <c r="AI2671">
        <v>0.53690888876759169</v>
      </c>
      <c r="AJ2671">
        <v>0</v>
      </c>
      <c r="AK2671">
        <v>0.7353424749580294</v>
      </c>
      <c r="AL2671">
        <v>1</v>
      </c>
      <c r="AM2671">
        <v>1</v>
      </c>
      <c r="AN2671">
        <v>1</v>
      </c>
      <c r="AO2671">
        <v>1</v>
      </c>
      <c r="AP2671">
        <v>1</v>
      </c>
      <c r="AQ2671">
        <v>1</v>
      </c>
      <c r="AR2671">
        <v>1</v>
      </c>
      <c r="AS2671">
        <v>0</v>
      </c>
      <c r="AT2671">
        <v>0.82841966640039133</v>
      </c>
      <c r="AU2671">
        <v>1</v>
      </c>
    </row>
    <row r="2672" spans="32:47" x14ac:dyDescent="0.25">
      <c r="AF2672">
        <v>2662</v>
      </c>
      <c r="AG2672">
        <v>0.59182348583811784</v>
      </c>
      <c r="AH2672">
        <v>0.60254778650388674</v>
      </c>
      <c r="AI2672">
        <v>1</v>
      </c>
      <c r="AJ2672">
        <v>1</v>
      </c>
      <c r="AK2672">
        <v>0.85131377111317685</v>
      </c>
      <c r="AL2672">
        <v>0</v>
      </c>
      <c r="AM2672">
        <v>0.59063015779153627</v>
      </c>
      <c r="AN2672">
        <v>1</v>
      </c>
      <c r="AO2672">
        <v>1</v>
      </c>
      <c r="AP2672">
        <v>1</v>
      </c>
      <c r="AQ2672">
        <v>0.80259442331007447</v>
      </c>
      <c r="AR2672">
        <v>1</v>
      </c>
      <c r="AS2672">
        <v>0</v>
      </c>
      <c r="AT2672">
        <v>0.78903002898202423</v>
      </c>
      <c r="AU2672">
        <v>1</v>
      </c>
    </row>
    <row r="2673" spans="32:47" x14ac:dyDescent="0.25">
      <c r="AF2673">
        <v>2663</v>
      </c>
      <c r="AG2673">
        <v>0.71386805642372742</v>
      </c>
      <c r="AH2673">
        <v>0.94155848975710144</v>
      </c>
      <c r="AI2673">
        <v>1</v>
      </c>
      <c r="AJ2673">
        <v>1</v>
      </c>
      <c r="AK2673">
        <v>0.50630826958396002</v>
      </c>
      <c r="AL2673">
        <v>0</v>
      </c>
      <c r="AM2673">
        <v>0.76264344679985963</v>
      </c>
      <c r="AN2673">
        <v>1</v>
      </c>
      <c r="AO2673">
        <v>1</v>
      </c>
      <c r="AP2673">
        <v>1</v>
      </c>
      <c r="AQ2673">
        <v>1</v>
      </c>
      <c r="AR2673">
        <v>1</v>
      </c>
      <c r="AS2673">
        <v>0</v>
      </c>
      <c r="AT2673">
        <v>0.8269343853978981</v>
      </c>
      <c r="AU2673">
        <v>1</v>
      </c>
    </row>
    <row r="2674" spans="32:47" x14ac:dyDescent="0.25">
      <c r="AF2674">
        <v>2664</v>
      </c>
      <c r="AG2674">
        <v>1</v>
      </c>
      <c r="AH2674">
        <v>1</v>
      </c>
      <c r="AI2674">
        <v>1</v>
      </c>
      <c r="AJ2674">
        <v>0.55735817775906371</v>
      </c>
      <c r="AK2674">
        <v>0.97947085618990615</v>
      </c>
      <c r="AL2674">
        <v>1</v>
      </c>
      <c r="AM2674">
        <v>1</v>
      </c>
      <c r="AN2674">
        <v>0.69480805468957707</v>
      </c>
      <c r="AO2674">
        <v>1</v>
      </c>
      <c r="AP2674">
        <v>1</v>
      </c>
      <c r="AQ2674">
        <v>0.27466201026860898</v>
      </c>
      <c r="AR2674">
        <v>1</v>
      </c>
      <c r="AS2674">
        <v>0.27466201026860898</v>
      </c>
      <c r="AT2674">
        <v>0.87633767637834015</v>
      </c>
      <c r="AU2674">
        <v>0</v>
      </c>
    </row>
    <row r="2675" spans="32:47" x14ac:dyDescent="0.25">
      <c r="AF2675">
        <v>2665</v>
      </c>
      <c r="AG2675">
        <v>1</v>
      </c>
      <c r="AH2675">
        <v>1</v>
      </c>
      <c r="AI2675">
        <v>1</v>
      </c>
      <c r="AJ2675">
        <v>1</v>
      </c>
      <c r="AK2675">
        <v>1</v>
      </c>
      <c r="AL2675">
        <v>0.69264412606644332</v>
      </c>
      <c r="AM2675">
        <v>1</v>
      </c>
      <c r="AN2675">
        <v>0.9367979588705273</v>
      </c>
      <c r="AO2675">
        <v>1</v>
      </c>
      <c r="AP2675">
        <v>1</v>
      </c>
      <c r="AQ2675">
        <v>1</v>
      </c>
      <c r="AR2675">
        <v>1</v>
      </c>
      <c r="AS2675">
        <v>0.69264412606644332</v>
      </c>
      <c r="AT2675">
        <v>0.96937002878624556</v>
      </c>
      <c r="AU2675">
        <v>0</v>
      </c>
    </row>
    <row r="2676" spans="32:47" x14ac:dyDescent="0.25">
      <c r="AF2676">
        <v>2666</v>
      </c>
      <c r="AG2676">
        <v>1</v>
      </c>
      <c r="AH2676">
        <v>1</v>
      </c>
      <c r="AI2676">
        <v>0.47697022080213963</v>
      </c>
      <c r="AJ2676">
        <v>1</v>
      </c>
      <c r="AK2676">
        <v>1</v>
      </c>
      <c r="AL2676">
        <v>1</v>
      </c>
      <c r="AM2676">
        <v>1</v>
      </c>
      <c r="AN2676">
        <v>1</v>
      </c>
      <c r="AO2676">
        <v>1</v>
      </c>
      <c r="AP2676">
        <v>0.85531717130816687</v>
      </c>
      <c r="AQ2676">
        <v>0.69412504253147445</v>
      </c>
      <c r="AR2676">
        <v>1</v>
      </c>
      <c r="AS2676">
        <v>0.47697022080213963</v>
      </c>
      <c r="AT2676">
        <v>0.91814975460647597</v>
      </c>
      <c r="AU2676">
        <v>0</v>
      </c>
    </row>
    <row r="2677" spans="32:47" x14ac:dyDescent="0.25">
      <c r="AF2677">
        <v>2667</v>
      </c>
      <c r="AG2677">
        <v>1</v>
      </c>
      <c r="AH2677">
        <v>0.94006009795105328</v>
      </c>
      <c r="AI2677">
        <v>0</v>
      </c>
      <c r="AJ2677">
        <v>0.57338324051767509</v>
      </c>
      <c r="AK2677">
        <v>0.99965162934254737</v>
      </c>
      <c r="AL2677">
        <v>0.88357184672834899</v>
      </c>
      <c r="AM2677">
        <v>0.832942027994103</v>
      </c>
      <c r="AN2677">
        <v>1</v>
      </c>
      <c r="AO2677">
        <v>1</v>
      </c>
      <c r="AP2677">
        <v>1</v>
      </c>
      <c r="AQ2677">
        <v>0.9146625596971717</v>
      </c>
      <c r="AR2677">
        <v>0</v>
      </c>
      <c r="AS2677">
        <v>0</v>
      </c>
      <c r="AT2677">
        <v>0.75967291925578495</v>
      </c>
      <c r="AU2677">
        <v>2</v>
      </c>
    </row>
    <row r="2678" spans="32:47" x14ac:dyDescent="0.25">
      <c r="AF2678">
        <v>2668</v>
      </c>
      <c r="AG2678">
        <v>1</v>
      </c>
      <c r="AH2678">
        <v>1</v>
      </c>
      <c r="AI2678">
        <v>1</v>
      </c>
      <c r="AJ2678">
        <v>0.85083601033426626</v>
      </c>
      <c r="AK2678">
        <v>1</v>
      </c>
      <c r="AL2678">
        <v>0.56481868642755828</v>
      </c>
      <c r="AM2678">
        <v>1</v>
      </c>
      <c r="AN2678">
        <v>1</v>
      </c>
      <c r="AO2678">
        <v>1</v>
      </c>
      <c r="AP2678">
        <v>1</v>
      </c>
      <c r="AQ2678">
        <v>1</v>
      </c>
      <c r="AR2678">
        <v>1</v>
      </c>
      <c r="AS2678">
        <v>0.56481868642755828</v>
      </c>
      <c r="AT2678">
        <v>0.95197161891193083</v>
      </c>
      <c r="AU2678">
        <v>0</v>
      </c>
    </row>
    <row r="2679" spans="32:47" x14ac:dyDescent="0.25">
      <c r="AF2679">
        <v>2669</v>
      </c>
      <c r="AG2679">
        <v>1</v>
      </c>
      <c r="AH2679">
        <v>1</v>
      </c>
      <c r="AI2679">
        <v>1</v>
      </c>
      <c r="AJ2679">
        <v>1</v>
      </c>
      <c r="AK2679">
        <v>0.45062524559550859</v>
      </c>
      <c r="AL2679">
        <v>0.27773240540288197</v>
      </c>
      <c r="AM2679">
        <v>1</v>
      </c>
      <c r="AN2679">
        <v>0.69193773162682659</v>
      </c>
      <c r="AO2679">
        <v>0.90009449640541184</v>
      </c>
      <c r="AP2679">
        <v>0</v>
      </c>
      <c r="AQ2679">
        <v>0.74499084786997016</v>
      </c>
      <c r="AR2679">
        <v>0.50123242814926572</v>
      </c>
      <c r="AS2679">
        <v>0</v>
      </c>
      <c r="AT2679">
        <v>0.71134846590922618</v>
      </c>
      <c r="AU2679">
        <v>1</v>
      </c>
    </row>
    <row r="2680" spans="32:47" x14ac:dyDescent="0.25">
      <c r="AF2680">
        <v>2670</v>
      </c>
      <c r="AG2680">
        <v>5.1695622103110392E-2</v>
      </c>
      <c r="AH2680">
        <v>0.1109211835030562</v>
      </c>
      <c r="AI2680">
        <v>1</v>
      </c>
      <c r="AJ2680">
        <v>0.69529602896460951</v>
      </c>
      <c r="AK2680">
        <v>0.27330079836810323</v>
      </c>
      <c r="AL2680">
        <v>0.4775918557861587</v>
      </c>
      <c r="AM2680">
        <v>0.27396776326678529</v>
      </c>
      <c r="AN2680">
        <v>0.48913682515464435</v>
      </c>
      <c r="AO2680">
        <v>0</v>
      </c>
      <c r="AP2680">
        <v>0</v>
      </c>
      <c r="AQ2680">
        <v>0.96021942275353167</v>
      </c>
      <c r="AR2680">
        <v>1</v>
      </c>
      <c r="AS2680">
        <v>0</v>
      </c>
      <c r="AT2680">
        <v>0.44610998257229179</v>
      </c>
      <c r="AU2680">
        <v>2</v>
      </c>
    </row>
    <row r="2681" spans="32:47" x14ac:dyDescent="0.25">
      <c r="AF2681">
        <v>2671</v>
      </c>
      <c r="AG2681">
        <v>0.78406678350485537</v>
      </c>
      <c r="AH2681">
        <v>0</v>
      </c>
      <c r="AI2681">
        <v>0</v>
      </c>
      <c r="AJ2681">
        <v>0.50137802491299222</v>
      </c>
      <c r="AK2681">
        <v>1</v>
      </c>
      <c r="AL2681">
        <v>1</v>
      </c>
      <c r="AM2681">
        <v>1</v>
      </c>
      <c r="AN2681">
        <v>1</v>
      </c>
      <c r="AO2681">
        <v>1</v>
      </c>
      <c r="AP2681">
        <v>9.3122478057451982E-2</v>
      </c>
      <c r="AQ2681">
        <v>0.82643883377604654</v>
      </c>
      <c r="AR2681">
        <v>1</v>
      </c>
      <c r="AS2681">
        <v>0</v>
      </c>
      <c r="AT2681">
        <v>0.68774622703863753</v>
      </c>
      <c r="AU2681">
        <v>2</v>
      </c>
    </row>
    <row r="2682" spans="32:47" x14ac:dyDescent="0.25">
      <c r="AF2682">
        <v>2672</v>
      </c>
      <c r="AG2682">
        <v>0.38862533631125246</v>
      </c>
      <c r="AH2682">
        <v>0</v>
      </c>
      <c r="AI2682">
        <v>0.98936268286155193</v>
      </c>
      <c r="AJ2682">
        <v>1</v>
      </c>
      <c r="AK2682">
        <v>0.64022746327123792</v>
      </c>
      <c r="AL2682">
        <v>0</v>
      </c>
      <c r="AM2682">
        <v>8.7154569901617976E-2</v>
      </c>
      <c r="AN2682">
        <v>1</v>
      </c>
      <c r="AO2682">
        <v>1</v>
      </c>
      <c r="AP2682">
        <v>1</v>
      </c>
      <c r="AQ2682">
        <v>0.22068703519301683</v>
      </c>
      <c r="AR2682">
        <v>0.36956932681923427</v>
      </c>
      <c r="AS2682">
        <v>0</v>
      </c>
      <c r="AT2682">
        <v>0.56258556660247183</v>
      </c>
      <c r="AU2682">
        <v>2</v>
      </c>
    </row>
    <row r="2683" spans="32:47" x14ac:dyDescent="0.25">
      <c r="AF2683">
        <v>2673</v>
      </c>
      <c r="AG2683">
        <v>0.70100844695069453</v>
      </c>
      <c r="AH2683">
        <v>1</v>
      </c>
      <c r="AI2683">
        <v>1</v>
      </c>
      <c r="AJ2683">
        <v>0.60840234037799135</v>
      </c>
      <c r="AK2683">
        <v>0.92073499123028835</v>
      </c>
      <c r="AL2683">
        <v>1</v>
      </c>
      <c r="AM2683">
        <v>1</v>
      </c>
      <c r="AN2683">
        <v>1</v>
      </c>
      <c r="AO2683">
        <v>1</v>
      </c>
      <c r="AP2683">
        <v>0.47671153416998885</v>
      </c>
      <c r="AQ2683">
        <v>3.2745511264511154E-2</v>
      </c>
      <c r="AR2683">
        <v>1</v>
      </c>
      <c r="AS2683">
        <v>3.2745511264511154E-2</v>
      </c>
      <c r="AT2683">
        <v>0.81174394436206909</v>
      </c>
      <c r="AU2683">
        <v>0</v>
      </c>
    </row>
    <row r="2684" spans="32:47" x14ac:dyDescent="0.25">
      <c r="AF2684">
        <v>2674</v>
      </c>
      <c r="AG2684">
        <v>1</v>
      </c>
      <c r="AH2684">
        <v>0.641459706959982</v>
      </c>
      <c r="AI2684">
        <v>1</v>
      </c>
      <c r="AJ2684">
        <v>1</v>
      </c>
      <c r="AK2684">
        <v>1</v>
      </c>
      <c r="AL2684">
        <v>0.39425221543278893</v>
      </c>
      <c r="AM2684">
        <v>0</v>
      </c>
      <c r="AN2684">
        <v>0.98177867843027811</v>
      </c>
      <c r="AO2684">
        <v>1</v>
      </c>
      <c r="AP2684">
        <v>1</v>
      </c>
      <c r="AQ2684">
        <v>1</v>
      </c>
      <c r="AR2684">
        <v>1</v>
      </c>
      <c r="AS2684">
        <v>0</v>
      </c>
      <c r="AT2684">
        <v>0.83622897887452541</v>
      </c>
      <c r="AU2684">
        <v>1</v>
      </c>
    </row>
    <row r="2685" spans="32:47" x14ac:dyDescent="0.25">
      <c r="AF2685">
        <v>2675</v>
      </c>
      <c r="AG2685">
        <v>1</v>
      </c>
      <c r="AH2685">
        <v>1</v>
      </c>
      <c r="AI2685">
        <v>1</v>
      </c>
      <c r="AJ2685">
        <v>1</v>
      </c>
      <c r="AK2685">
        <v>0.78258143042447981</v>
      </c>
      <c r="AL2685">
        <v>1</v>
      </c>
      <c r="AM2685">
        <v>1</v>
      </c>
      <c r="AN2685">
        <v>1</v>
      </c>
      <c r="AO2685">
        <v>1</v>
      </c>
      <c r="AP2685">
        <v>0.19860587791833584</v>
      </c>
      <c r="AQ2685">
        <v>0.73530386625886124</v>
      </c>
      <c r="AR2685">
        <v>1</v>
      </c>
      <c r="AS2685">
        <v>0.19860587791833584</v>
      </c>
      <c r="AT2685">
        <v>0.89171485629148806</v>
      </c>
      <c r="AU2685">
        <v>0</v>
      </c>
    </row>
    <row r="2686" spans="32:47" x14ac:dyDescent="0.25">
      <c r="AF2686">
        <v>2676</v>
      </c>
      <c r="AG2686">
        <v>1</v>
      </c>
      <c r="AH2686">
        <v>1</v>
      </c>
      <c r="AI2686">
        <v>1</v>
      </c>
      <c r="AJ2686">
        <v>1</v>
      </c>
      <c r="AK2686">
        <v>1</v>
      </c>
      <c r="AL2686">
        <v>1</v>
      </c>
      <c r="AM2686">
        <v>0.50346339688985609</v>
      </c>
      <c r="AN2686">
        <v>1</v>
      </c>
      <c r="AO2686">
        <v>1</v>
      </c>
      <c r="AP2686">
        <v>0.74891155131274811</v>
      </c>
      <c r="AQ2686">
        <v>1</v>
      </c>
      <c r="AR2686">
        <v>1</v>
      </c>
      <c r="AS2686">
        <v>0.50346339688985609</v>
      </c>
      <c r="AT2686">
        <v>0.93650307779254993</v>
      </c>
      <c r="AU2686">
        <v>0</v>
      </c>
    </row>
    <row r="2687" spans="32:47" x14ac:dyDescent="0.25">
      <c r="AF2687">
        <v>2677</v>
      </c>
      <c r="AG2687">
        <v>1</v>
      </c>
      <c r="AH2687">
        <v>0.37323322992311397</v>
      </c>
      <c r="AI2687">
        <v>0.58871958668450752</v>
      </c>
      <c r="AJ2687">
        <v>1</v>
      </c>
      <c r="AK2687">
        <v>1</v>
      </c>
      <c r="AL2687">
        <v>1</v>
      </c>
      <c r="AM2687">
        <v>1</v>
      </c>
      <c r="AN2687">
        <v>0.72519589351530511</v>
      </c>
      <c r="AO2687">
        <v>0.19297219399377355</v>
      </c>
      <c r="AP2687">
        <v>1</v>
      </c>
      <c r="AQ2687">
        <v>0.67327601725555719</v>
      </c>
      <c r="AR2687">
        <v>0</v>
      </c>
      <c r="AS2687">
        <v>0</v>
      </c>
      <c r="AT2687">
        <v>0.71553248400416791</v>
      </c>
      <c r="AU2687">
        <v>1</v>
      </c>
    </row>
    <row r="2688" spans="32:47" x14ac:dyDescent="0.25">
      <c r="AF2688">
        <v>2678</v>
      </c>
      <c r="AG2688">
        <v>1</v>
      </c>
      <c r="AH2688">
        <v>0.45859909660352322</v>
      </c>
      <c r="AI2688">
        <v>1</v>
      </c>
      <c r="AJ2688">
        <v>1</v>
      </c>
      <c r="AK2688">
        <v>1</v>
      </c>
      <c r="AL2688">
        <v>1</v>
      </c>
      <c r="AM2688">
        <v>1</v>
      </c>
      <c r="AN2688">
        <v>1</v>
      </c>
      <c r="AO2688">
        <v>1</v>
      </c>
      <c r="AP2688">
        <v>1</v>
      </c>
      <c r="AQ2688">
        <v>1</v>
      </c>
      <c r="AR2688">
        <v>1</v>
      </c>
      <c r="AS2688">
        <v>0.45859909660352322</v>
      </c>
      <c r="AT2688">
        <v>0.95846787590383187</v>
      </c>
      <c r="AU2688">
        <v>0</v>
      </c>
    </row>
    <row r="2689" spans="32:47" x14ac:dyDescent="0.25">
      <c r="AF2689">
        <v>2679</v>
      </c>
      <c r="AG2689">
        <v>1</v>
      </c>
      <c r="AH2689">
        <v>1</v>
      </c>
      <c r="AI2689">
        <v>1</v>
      </c>
      <c r="AJ2689">
        <v>1</v>
      </c>
      <c r="AK2689">
        <v>1</v>
      </c>
      <c r="AL2689">
        <v>1</v>
      </c>
      <c r="AM2689">
        <v>0.42422925454945559</v>
      </c>
      <c r="AN2689">
        <v>0.50916805057040038</v>
      </c>
      <c r="AO2689">
        <v>0.37067029906538662</v>
      </c>
      <c r="AP2689">
        <v>1</v>
      </c>
      <c r="AQ2689">
        <v>0.58422763973261072</v>
      </c>
      <c r="AR2689">
        <v>0.82911996702258028</v>
      </c>
      <c r="AS2689">
        <v>0.37067029906538662</v>
      </c>
      <c r="AT2689">
        <v>0.80899992767220674</v>
      </c>
      <c r="AU2689">
        <v>0</v>
      </c>
    </row>
    <row r="2690" spans="32:47" x14ac:dyDescent="0.25">
      <c r="AF2690">
        <v>2680</v>
      </c>
      <c r="AG2690">
        <v>1</v>
      </c>
      <c r="AH2690">
        <v>0.75029835308305337</v>
      </c>
      <c r="AI2690">
        <v>1</v>
      </c>
      <c r="AJ2690">
        <v>1</v>
      </c>
      <c r="AK2690">
        <v>1</v>
      </c>
      <c r="AL2690">
        <v>0.45154889623008787</v>
      </c>
      <c r="AM2690">
        <v>0.63512513029244499</v>
      </c>
      <c r="AN2690">
        <v>1</v>
      </c>
      <c r="AO2690">
        <v>1</v>
      </c>
      <c r="AP2690">
        <v>1</v>
      </c>
      <c r="AQ2690">
        <v>0.21469982025058318</v>
      </c>
      <c r="AR2690">
        <v>0.70460653690609054</v>
      </c>
      <c r="AS2690">
        <v>0.21469982025058318</v>
      </c>
      <c r="AT2690">
        <v>0.81514382757232939</v>
      </c>
      <c r="AU2690">
        <v>0</v>
      </c>
    </row>
    <row r="2691" spans="32:47" x14ac:dyDescent="0.25">
      <c r="AF2691">
        <v>2681</v>
      </c>
      <c r="AG2691">
        <v>0</v>
      </c>
      <c r="AH2691">
        <v>0.96402955515726974</v>
      </c>
      <c r="AI2691">
        <v>0.95322525479470288</v>
      </c>
      <c r="AJ2691">
        <v>0</v>
      </c>
      <c r="AK2691">
        <v>0.53639520895258985</v>
      </c>
      <c r="AL2691">
        <v>1</v>
      </c>
      <c r="AM2691">
        <v>0.81898958721567106</v>
      </c>
      <c r="AN2691">
        <v>0</v>
      </c>
      <c r="AO2691">
        <v>0.23944730059277694</v>
      </c>
      <c r="AP2691">
        <v>1</v>
      </c>
      <c r="AQ2691">
        <v>1</v>
      </c>
      <c r="AR2691">
        <v>1</v>
      </c>
      <c r="AS2691">
        <v>0</v>
      </c>
      <c r="AT2691">
        <v>0.62395385792339375</v>
      </c>
      <c r="AU2691">
        <v>3</v>
      </c>
    </row>
    <row r="2692" spans="32:47" x14ac:dyDescent="0.25">
      <c r="AF2692">
        <v>2682</v>
      </c>
      <c r="AG2692">
        <v>1</v>
      </c>
      <c r="AH2692">
        <v>1</v>
      </c>
      <c r="AI2692">
        <v>1</v>
      </c>
      <c r="AJ2692">
        <v>1</v>
      </c>
      <c r="AK2692">
        <v>1</v>
      </c>
      <c r="AL2692">
        <v>1</v>
      </c>
      <c r="AM2692">
        <v>0.85290425732302777</v>
      </c>
      <c r="AN2692">
        <v>1</v>
      </c>
      <c r="AO2692">
        <v>1</v>
      </c>
      <c r="AP2692">
        <v>0.28877720077270491</v>
      </c>
      <c r="AQ2692">
        <v>0.73440137285724627</v>
      </c>
      <c r="AR2692">
        <v>1</v>
      </c>
      <c r="AS2692">
        <v>0.28877720077270491</v>
      </c>
      <c r="AT2692">
        <v>0.90527168873064412</v>
      </c>
      <c r="AU2692">
        <v>0</v>
      </c>
    </row>
    <row r="2693" spans="32:47" x14ac:dyDescent="0.25">
      <c r="AF2693">
        <v>2683</v>
      </c>
      <c r="AG2693">
        <v>0.72842005261660348</v>
      </c>
      <c r="AH2693">
        <v>0.70354307833830332</v>
      </c>
      <c r="AI2693">
        <v>1</v>
      </c>
      <c r="AJ2693">
        <v>1</v>
      </c>
      <c r="AK2693">
        <v>1</v>
      </c>
      <c r="AL2693">
        <v>1</v>
      </c>
      <c r="AM2693">
        <v>1</v>
      </c>
      <c r="AN2693">
        <v>1</v>
      </c>
      <c r="AO2693">
        <v>1</v>
      </c>
      <c r="AP2693">
        <v>1</v>
      </c>
      <c r="AQ2693">
        <v>1</v>
      </c>
      <c r="AR2693">
        <v>1</v>
      </c>
      <c r="AS2693">
        <v>0.70354307833830332</v>
      </c>
      <c r="AT2693">
        <v>0.95419240499886904</v>
      </c>
      <c r="AU2693">
        <v>0</v>
      </c>
    </row>
    <row r="2694" spans="32:47" x14ac:dyDescent="0.25">
      <c r="AF2694">
        <v>2684</v>
      </c>
      <c r="AG2694">
        <v>0.7205180474998234</v>
      </c>
      <c r="AH2694">
        <v>0.59075573176362794</v>
      </c>
      <c r="AI2694">
        <v>1</v>
      </c>
      <c r="AJ2694">
        <v>1</v>
      </c>
      <c r="AK2694">
        <v>1</v>
      </c>
      <c r="AL2694">
        <v>1</v>
      </c>
      <c r="AM2694">
        <v>0.43618514244782647</v>
      </c>
      <c r="AN2694">
        <v>1</v>
      </c>
      <c r="AO2694">
        <v>1</v>
      </c>
      <c r="AP2694">
        <v>1</v>
      </c>
      <c r="AQ2694">
        <v>0.81277243723767845</v>
      </c>
      <c r="AR2694">
        <v>0.51588711539971555</v>
      </c>
      <c r="AS2694">
        <v>0.43618514244782647</v>
      </c>
      <c r="AT2694">
        <v>0.84047844677337058</v>
      </c>
      <c r="AU2694">
        <v>0</v>
      </c>
    </row>
    <row r="2695" spans="32:47" x14ac:dyDescent="0.25">
      <c r="AF2695">
        <v>2685</v>
      </c>
      <c r="AG2695">
        <v>1</v>
      </c>
      <c r="AH2695">
        <v>1</v>
      </c>
      <c r="AI2695">
        <v>1</v>
      </c>
      <c r="AJ2695">
        <v>1</v>
      </c>
      <c r="AK2695">
        <v>1</v>
      </c>
      <c r="AL2695">
        <v>1</v>
      </c>
      <c r="AM2695">
        <v>0.98081459605835397</v>
      </c>
      <c r="AN2695">
        <v>8.4058565722971837E-2</v>
      </c>
      <c r="AO2695">
        <v>1</v>
      </c>
      <c r="AP2695">
        <v>0.44288233194416654</v>
      </c>
      <c r="AQ2695">
        <v>0.46219287267740583</v>
      </c>
      <c r="AR2695">
        <v>5.7738523875154747E-2</v>
      </c>
      <c r="AS2695">
        <v>5.7738523875154747E-2</v>
      </c>
      <c r="AT2695">
        <v>0.74903041294778694</v>
      </c>
      <c r="AU2695">
        <v>0</v>
      </c>
    </row>
    <row r="2696" spans="32:47" x14ac:dyDescent="0.25">
      <c r="AF2696">
        <v>2686</v>
      </c>
      <c r="AG2696">
        <v>0.57602530860082968</v>
      </c>
      <c r="AH2696">
        <v>1</v>
      </c>
      <c r="AI2696">
        <v>1</v>
      </c>
      <c r="AJ2696">
        <v>0.57427229251552492</v>
      </c>
      <c r="AK2696">
        <v>0.13360131441943174</v>
      </c>
      <c r="AL2696">
        <v>1</v>
      </c>
      <c r="AM2696">
        <v>1</v>
      </c>
      <c r="AN2696">
        <v>1</v>
      </c>
      <c r="AO2696">
        <v>0.68171057776999078</v>
      </c>
      <c r="AP2696">
        <v>0.75540387823345934</v>
      </c>
      <c r="AQ2696">
        <v>1</v>
      </c>
      <c r="AR2696">
        <v>1</v>
      </c>
      <c r="AS2696">
        <v>0.13360131441943174</v>
      </c>
      <c r="AT2696">
        <v>0.80848063465049536</v>
      </c>
      <c r="AU2696">
        <v>0</v>
      </c>
    </row>
    <row r="2697" spans="32:47" x14ac:dyDescent="0.25">
      <c r="AF2697">
        <v>2687</v>
      </c>
      <c r="AG2697">
        <v>1</v>
      </c>
      <c r="AH2697">
        <v>1</v>
      </c>
      <c r="AI2697">
        <v>1</v>
      </c>
      <c r="AJ2697">
        <v>0.45189396350348637</v>
      </c>
      <c r="AK2697">
        <v>1</v>
      </c>
      <c r="AL2697">
        <v>1</v>
      </c>
      <c r="AM2697">
        <v>1</v>
      </c>
      <c r="AN2697">
        <v>1</v>
      </c>
      <c r="AO2697">
        <v>1</v>
      </c>
      <c r="AP2697">
        <v>1</v>
      </c>
      <c r="AQ2697">
        <v>1</v>
      </c>
      <c r="AR2697">
        <v>0.34765953449518305</v>
      </c>
      <c r="AS2697">
        <v>0.34765953449518305</v>
      </c>
      <c r="AT2697">
        <v>0.89954593006700079</v>
      </c>
      <c r="AU2697">
        <v>0</v>
      </c>
    </row>
    <row r="2698" spans="32:47" x14ac:dyDescent="0.25">
      <c r="AF2698">
        <v>2688</v>
      </c>
      <c r="AG2698">
        <v>1</v>
      </c>
      <c r="AH2698">
        <v>1</v>
      </c>
      <c r="AI2698">
        <v>1</v>
      </c>
      <c r="AJ2698">
        <v>0.50761017715340129</v>
      </c>
      <c r="AK2698">
        <v>0</v>
      </c>
      <c r="AL2698">
        <v>0.17177779000145771</v>
      </c>
      <c r="AM2698">
        <v>1</v>
      </c>
      <c r="AN2698">
        <v>1</v>
      </c>
      <c r="AO2698">
        <v>1</v>
      </c>
      <c r="AP2698">
        <v>1</v>
      </c>
      <c r="AQ2698">
        <v>1</v>
      </c>
      <c r="AR2698">
        <v>1</v>
      </c>
      <c r="AS2698">
        <v>0</v>
      </c>
      <c r="AT2698">
        <v>0.80652503839628975</v>
      </c>
      <c r="AU2698">
        <v>1</v>
      </c>
    </row>
    <row r="2699" spans="32:47" x14ac:dyDescent="0.25">
      <c r="AF2699">
        <v>2689</v>
      </c>
      <c r="AG2699">
        <v>1</v>
      </c>
      <c r="AH2699">
        <v>1</v>
      </c>
      <c r="AI2699">
        <v>1</v>
      </c>
      <c r="AJ2699">
        <v>1</v>
      </c>
      <c r="AK2699">
        <v>0.47773913178295307</v>
      </c>
      <c r="AL2699">
        <v>4.5450421040489648E-3</v>
      </c>
      <c r="AM2699">
        <v>0.5653524712754241</v>
      </c>
      <c r="AN2699">
        <v>0.54139998085109609</v>
      </c>
      <c r="AO2699">
        <v>1</v>
      </c>
      <c r="AP2699">
        <v>1</v>
      </c>
      <c r="AQ2699">
        <v>0.84728584094458104</v>
      </c>
      <c r="AR2699">
        <v>1</v>
      </c>
      <c r="AS2699">
        <v>4.5450421040489648E-3</v>
      </c>
      <c r="AT2699">
        <v>0.78540867285658233</v>
      </c>
      <c r="AU2699">
        <v>0</v>
      </c>
    </row>
    <row r="2700" spans="32:47" x14ac:dyDescent="0.25">
      <c r="AF2700">
        <v>2690</v>
      </c>
      <c r="AG2700">
        <v>1</v>
      </c>
      <c r="AH2700">
        <v>0.55160577857012483</v>
      </c>
      <c r="AI2700">
        <v>0</v>
      </c>
      <c r="AJ2700">
        <v>0.74085047053134379</v>
      </c>
      <c r="AK2700">
        <v>1</v>
      </c>
      <c r="AL2700">
        <v>1</v>
      </c>
      <c r="AM2700">
        <v>0.59713307686568795</v>
      </c>
      <c r="AN2700">
        <v>0.87598278449079392</v>
      </c>
      <c r="AO2700">
        <v>1</v>
      </c>
      <c r="AP2700">
        <v>0.47730096666078503</v>
      </c>
      <c r="AQ2700">
        <v>1</v>
      </c>
      <c r="AR2700">
        <v>1</v>
      </c>
      <c r="AS2700">
        <v>0</v>
      </c>
      <c r="AT2700">
        <v>0.77022848653270981</v>
      </c>
      <c r="AU2700">
        <v>1</v>
      </c>
    </row>
    <row r="2701" spans="32:47" x14ac:dyDescent="0.25">
      <c r="AF2701">
        <v>2691</v>
      </c>
      <c r="AG2701">
        <v>0.99174733758639289</v>
      </c>
      <c r="AH2701">
        <v>1</v>
      </c>
      <c r="AI2701">
        <v>1</v>
      </c>
      <c r="AJ2701">
        <v>1</v>
      </c>
      <c r="AK2701">
        <v>1</v>
      </c>
      <c r="AL2701">
        <v>0.54979983698988988</v>
      </c>
      <c r="AM2701">
        <v>0.34814459448440876</v>
      </c>
      <c r="AN2701">
        <v>1</v>
      </c>
      <c r="AO2701">
        <v>1</v>
      </c>
      <c r="AP2701">
        <v>1</v>
      </c>
      <c r="AQ2701">
        <v>1</v>
      </c>
      <c r="AR2701">
        <v>1</v>
      </c>
      <c r="AS2701">
        <v>0.34814459448440876</v>
      </c>
      <c r="AT2701">
        <v>0.90693327398326451</v>
      </c>
      <c r="AU2701">
        <v>0</v>
      </c>
    </row>
    <row r="2702" spans="32:47" x14ac:dyDescent="0.25">
      <c r="AF2702">
        <v>2692</v>
      </c>
      <c r="AG2702">
        <v>0.65710669131728916</v>
      </c>
      <c r="AH2702">
        <v>0.84312643551960975</v>
      </c>
      <c r="AI2702">
        <v>0.8650652306389548</v>
      </c>
      <c r="AJ2702">
        <v>0.79190532084273102</v>
      </c>
      <c r="AK2702">
        <v>0.26835472034825569</v>
      </c>
      <c r="AL2702">
        <v>0.40917810666020765</v>
      </c>
      <c r="AM2702">
        <v>1</v>
      </c>
      <c r="AN2702">
        <v>1</v>
      </c>
      <c r="AO2702">
        <v>1</v>
      </c>
      <c r="AP2702">
        <v>0.33054106356998558</v>
      </c>
      <c r="AQ2702">
        <v>0</v>
      </c>
      <c r="AR2702">
        <v>0.36354918101184713</v>
      </c>
      <c r="AS2702">
        <v>0</v>
      </c>
      <c r="AT2702">
        <v>0.62647442880305082</v>
      </c>
      <c r="AU2702">
        <v>1</v>
      </c>
    </row>
    <row r="2703" spans="32:47" x14ac:dyDescent="0.25">
      <c r="AF2703">
        <v>2693</v>
      </c>
      <c r="AG2703">
        <v>0.89195203831191217</v>
      </c>
      <c r="AH2703">
        <v>1</v>
      </c>
      <c r="AI2703">
        <v>1</v>
      </c>
      <c r="AJ2703">
        <v>1</v>
      </c>
      <c r="AK2703">
        <v>0.32660226061782471</v>
      </c>
      <c r="AL2703">
        <v>0</v>
      </c>
      <c r="AM2703">
        <v>0.68132455754746313</v>
      </c>
      <c r="AN2703">
        <v>1</v>
      </c>
      <c r="AO2703">
        <v>1</v>
      </c>
      <c r="AP2703">
        <v>1</v>
      </c>
      <c r="AQ2703">
        <v>1</v>
      </c>
      <c r="AR2703">
        <v>1</v>
      </c>
      <c r="AS2703">
        <v>0</v>
      </c>
      <c r="AT2703">
        <v>0.8243732727418992</v>
      </c>
      <c r="AU2703">
        <v>1</v>
      </c>
    </row>
    <row r="2704" spans="32:47" x14ac:dyDescent="0.25">
      <c r="AF2704">
        <v>2694</v>
      </c>
      <c r="AG2704">
        <v>1</v>
      </c>
      <c r="AH2704">
        <v>1</v>
      </c>
      <c r="AI2704">
        <v>0.66977205926213501</v>
      </c>
      <c r="AJ2704">
        <v>0</v>
      </c>
      <c r="AK2704">
        <v>0</v>
      </c>
      <c r="AL2704">
        <v>0.41669070716088752</v>
      </c>
      <c r="AM2704">
        <v>0.7775588760588078</v>
      </c>
      <c r="AN2704">
        <v>1.3869079792188601E-2</v>
      </c>
      <c r="AO2704">
        <v>1</v>
      </c>
      <c r="AP2704">
        <v>1</v>
      </c>
      <c r="AQ2704">
        <v>1</v>
      </c>
      <c r="AR2704">
        <v>1</v>
      </c>
      <c r="AS2704">
        <v>0</v>
      </c>
      <c r="AT2704">
        <v>0.65424088132420188</v>
      </c>
      <c r="AU2704">
        <v>2</v>
      </c>
    </row>
    <row r="2705" spans="32:47" x14ac:dyDescent="0.25">
      <c r="AF2705">
        <v>2695</v>
      </c>
      <c r="AG2705">
        <v>0.88104786411666636</v>
      </c>
      <c r="AH2705">
        <v>0.80342629975140356</v>
      </c>
      <c r="AI2705">
        <v>1</v>
      </c>
      <c r="AJ2705">
        <v>1</v>
      </c>
      <c r="AK2705">
        <v>1</v>
      </c>
      <c r="AL2705">
        <v>1</v>
      </c>
      <c r="AM2705">
        <v>1</v>
      </c>
      <c r="AN2705">
        <v>1</v>
      </c>
      <c r="AO2705">
        <v>0.76466824053495652</v>
      </c>
      <c r="AP2705">
        <v>0.12361437310356714</v>
      </c>
      <c r="AQ2705">
        <v>1</v>
      </c>
      <c r="AR2705">
        <v>1</v>
      </c>
      <c r="AS2705">
        <v>0.12361437310356714</v>
      </c>
      <c r="AT2705">
        <v>0.88104250126826089</v>
      </c>
      <c r="AU2705">
        <v>0</v>
      </c>
    </row>
    <row r="2706" spans="32:47" x14ac:dyDescent="0.25">
      <c r="AF2706">
        <v>2696</v>
      </c>
      <c r="AG2706">
        <v>1</v>
      </c>
      <c r="AH2706">
        <v>1</v>
      </c>
      <c r="AI2706">
        <v>1</v>
      </c>
      <c r="AJ2706">
        <v>1</v>
      </c>
      <c r="AK2706">
        <v>1</v>
      </c>
      <c r="AL2706">
        <v>1</v>
      </c>
      <c r="AM2706">
        <v>1</v>
      </c>
      <c r="AN2706">
        <v>0.85691695115406952</v>
      </c>
      <c r="AO2706">
        <v>0.32823555947009786</v>
      </c>
      <c r="AP2706">
        <v>1</v>
      </c>
      <c r="AQ2706">
        <v>1</v>
      </c>
      <c r="AR2706">
        <v>1</v>
      </c>
      <c r="AS2706">
        <v>0.32823555947009786</v>
      </c>
      <c r="AT2706">
        <v>0.93263422539692897</v>
      </c>
      <c r="AU2706">
        <v>0</v>
      </c>
    </row>
    <row r="2707" spans="32:47" x14ac:dyDescent="0.25">
      <c r="AF2707">
        <v>2697</v>
      </c>
      <c r="AG2707">
        <v>0.29738993990524193</v>
      </c>
      <c r="AH2707">
        <v>0.87013601511846772</v>
      </c>
      <c r="AI2707">
        <v>1</v>
      </c>
      <c r="AJ2707">
        <v>1</v>
      </c>
      <c r="AK2707">
        <v>1</v>
      </c>
      <c r="AL2707">
        <v>1</v>
      </c>
      <c r="AM2707">
        <v>1</v>
      </c>
      <c r="AN2707">
        <v>1</v>
      </c>
      <c r="AO2707">
        <v>1</v>
      </c>
      <c r="AP2707">
        <v>1</v>
      </c>
      <c r="AQ2707">
        <v>0.36547828179342712</v>
      </c>
      <c r="AR2707">
        <v>0.34418301467409157</v>
      </c>
      <c r="AS2707">
        <v>0.29738993990524193</v>
      </c>
      <c r="AT2707">
        <v>0.82251210539473762</v>
      </c>
      <c r="AU2707">
        <v>0</v>
      </c>
    </row>
    <row r="2708" spans="32:47" x14ac:dyDescent="0.25">
      <c r="AF2708">
        <v>2698</v>
      </c>
      <c r="AG2708">
        <v>1</v>
      </c>
      <c r="AH2708">
        <v>1</v>
      </c>
      <c r="AI2708">
        <v>1</v>
      </c>
      <c r="AJ2708">
        <v>0.98979426337076193</v>
      </c>
      <c r="AK2708">
        <v>0.90795223125408686</v>
      </c>
      <c r="AL2708">
        <v>1</v>
      </c>
      <c r="AM2708">
        <v>1</v>
      </c>
      <c r="AN2708">
        <v>1</v>
      </c>
      <c r="AO2708">
        <v>0.2814635951152013</v>
      </c>
      <c r="AP2708">
        <v>0.71386858723206148</v>
      </c>
      <c r="AQ2708">
        <v>1</v>
      </c>
      <c r="AR2708">
        <v>1</v>
      </c>
      <c r="AS2708">
        <v>0.2814635951152013</v>
      </c>
      <c r="AT2708">
        <v>0.90798405788397119</v>
      </c>
      <c r="AU2708">
        <v>0</v>
      </c>
    </row>
    <row r="2709" spans="32:47" x14ac:dyDescent="0.25">
      <c r="AF2709">
        <v>2699</v>
      </c>
      <c r="AG2709">
        <v>1</v>
      </c>
      <c r="AH2709">
        <v>1</v>
      </c>
      <c r="AI2709">
        <v>1</v>
      </c>
      <c r="AJ2709">
        <v>1</v>
      </c>
      <c r="AK2709">
        <v>1</v>
      </c>
      <c r="AL2709">
        <v>1</v>
      </c>
      <c r="AM2709">
        <v>1</v>
      </c>
      <c r="AN2709">
        <v>1</v>
      </c>
      <c r="AO2709">
        <v>1</v>
      </c>
      <c r="AP2709">
        <v>1</v>
      </c>
      <c r="AQ2709">
        <v>1</v>
      </c>
      <c r="AR2709">
        <v>1</v>
      </c>
      <c r="AS2709">
        <v>1</v>
      </c>
      <c r="AT2709">
        <v>1</v>
      </c>
      <c r="AU2709">
        <v>0</v>
      </c>
    </row>
    <row r="2710" spans="32:47" x14ac:dyDescent="0.25">
      <c r="AF2710">
        <v>2700</v>
      </c>
      <c r="AG2710">
        <v>0.27128956876221044</v>
      </c>
      <c r="AH2710">
        <v>0.56973230399827501</v>
      </c>
      <c r="AI2710">
        <v>1</v>
      </c>
      <c r="AJ2710">
        <v>1</v>
      </c>
      <c r="AK2710">
        <v>1</v>
      </c>
      <c r="AL2710">
        <v>1</v>
      </c>
      <c r="AM2710">
        <v>1</v>
      </c>
      <c r="AN2710">
        <v>1</v>
      </c>
      <c r="AO2710">
        <v>1</v>
      </c>
      <c r="AP2710">
        <v>0.98247156311094108</v>
      </c>
      <c r="AQ2710">
        <v>1</v>
      </c>
      <c r="AR2710">
        <v>1</v>
      </c>
      <c r="AS2710">
        <v>0.27128956876221044</v>
      </c>
      <c r="AT2710">
        <v>0.90361397150690248</v>
      </c>
      <c r="AU2710">
        <v>0</v>
      </c>
    </row>
    <row r="2711" spans="32:47" x14ac:dyDescent="0.25">
      <c r="AF2711">
        <v>2701</v>
      </c>
      <c r="AG2711">
        <v>0.96648719158861973</v>
      </c>
      <c r="AH2711">
        <v>1</v>
      </c>
      <c r="AI2711">
        <v>1</v>
      </c>
      <c r="AJ2711">
        <v>9.9693449922051508E-2</v>
      </c>
      <c r="AK2711">
        <v>1</v>
      </c>
      <c r="AL2711">
        <v>0.26983690106765912</v>
      </c>
      <c r="AM2711">
        <v>0.4023823025519021</v>
      </c>
      <c r="AN2711">
        <v>1</v>
      </c>
      <c r="AO2711">
        <v>1</v>
      </c>
      <c r="AP2711">
        <v>0.17609674151448887</v>
      </c>
      <c r="AQ2711">
        <v>0</v>
      </c>
      <c r="AR2711">
        <v>0.81923052600271351</v>
      </c>
      <c r="AS2711">
        <v>0</v>
      </c>
      <c r="AT2711">
        <v>0.64486578120844051</v>
      </c>
      <c r="AU2711">
        <v>1</v>
      </c>
    </row>
    <row r="2712" spans="32:47" x14ac:dyDescent="0.25">
      <c r="AF2712">
        <v>2702</v>
      </c>
      <c r="AG2712">
        <v>5.7555364164140737E-3</v>
      </c>
      <c r="AH2712">
        <v>0</v>
      </c>
      <c r="AI2712">
        <v>0.39603725848733562</v>
      </c>
      <c r="AJ2712">
        <v>1</v>
      </c>
      <c r="AK2712">
        <v>0.47864463145097325</v>
      </c>
      <c r="AL2712">
        <v>0.69483118573358904</v>
      </c>
      <c r="AM2712">
        <v>1</v>
      </c>
      <c r="AN2712">
        <v>1</v>
      </c>
      <c r="AO2712">
        <v>1</v>
      </c>
      <c r="AP2712">
        <v>1</v>
      </c>
      <c r="AQ2712">
        <v>1</v>
      </c>
      <c r="AR2712">
        <v>1</v>
      </c>
      <c r="AS2712">
        <v>0</v>
      </c>
      <c r="AT2712">
        <v>0.71818765969590159</v>
      </c>
      <c r="AU2712">
        <v>1</v>
      </c>
    </row>
    <row r="2713" spans="32:47" x14ac:dyDescent="0.25">
      <c r="AF2713">
        <v>2703</v>
      </c>
      <c r="AG2713">
        <v>0.68245990372581156</v>
      </c>
      <c r="AH2713">
        <v>0.46191591798716608</v>
      </c>
      <c r="AI2713">
        <v>1</v>
      </c>
      <c r="AJ2713">
        <v>1</v>
      </c>
      <c r="AK2713">
        <v>1</v>
      </c>
      <c r="AL2713">
        <v>0.73886940310912907</v>
      </c>
      <c r="AM2713">
        <v>0.74155892346043983</v>
      </c>
      <c r="AN2713">
        <v>1</v>
      </c>
      <c r="AO2713">
        <v>1</v>
      </c>
      <c r="AP2713">
        <v>1</v>
      </c>
      <c r="AQ2713">
        <v>1</v>
      </c>
      <c r="AR2713">
        <v>1</v>
      </c>
      <c r="AS2713">
        <v>0.46191591798716608</v>
      </c>
      <c r="AT2713">
        <v>0.88834057928681731</v>
      </c>
      <c r="AU2713">
        <v>0</v>
      </c>
    </row>
    <row r="2714" spans="32:47" x14ac:dyDescent="0.25">
      <c r="AF2714">
        <v>2704</v>
      </c>
      <c r="AG2714">
        <v>0</v>
      </c>
      <c r="AH2714">
        <v>0.4753420569577429</v>
      </c>
      <c r="AI2714">
        <v>1</v>
      </c>
      <c r="AJ2714">
        <v>1</v>
      </c>
      <c r="AK2714">
        <v>0.95341790170829388</v>
      </c>
      <c r="AL2714">
        <v>0.38827558117191074</v>
      </c>
      <c r="AM2714">
        <v>1</v>
      </c>
      <c r="AN2714">
        <v>0.25073459350800653</v>
      </c>
      <c r="AO2714">
        <v>0</v>
      </c>
      <c r="AP2714">
        <v>0.25015006060881029</v>
      </c>
      <c r="AQ2714">
        <v>1</v>
      </c>
      <c r="AR2714">
        <v>1</v>
      </c>
      <c r="AS2714">
        <v>0</v>
      </c>
      <c r="AT2714">
        <v>0.61107184728918507</v>
      </c>
      <c r="AU2714">
        <v>2</v>
      </c>
    </row>
    <row r="2715" spans="32:47" x14ac:dyDescent="0.25">
      <c r="AF2715">
        <v>2705</v>
      </c>
      <c r="AG2715">
        <v>1</v>
      </c>
      <c r="AH2715">
        <v>1</v>
      </c>
      <c r="AI2715">
        <v>1</v>
      </c>
      <c r="AJ2715">
        <v>0.84959928287717046</v>
      </c>
      <c r="AK2715">
        <v>1</v>
      </c>
      <c r="AL2715">
        <v>1</v>
      </c>
      <c r="AM2715">
        <v>1</v>
      </c>
      <c r="AN2715">
        <v>1</v>
      </c>
      <c r="AO2715">
        <v>0.3132492489196011</v>
      </c>
      <c r="AP2715">
        <v>1</v>
      </c>
      <c r="AQ2715">
        <v>1</v>
      </c>
      <c r="AR2715">
        <v>1</v>
      </c>
      <c r="AS2715">
        <v>0.3132492489196011</v>
      </c>
      <c r="AT2715">
        <v>0.93119303001069353</v>
      </c>
      <c r="AU2715">
        <v>0</v>
      </c>
    </row>
    <row r="2716" spans="32:47" x14ac:dyDescent="0.25">
      <c r="AF2716">
        <v>2706</v>
      </c>
      <c r="AG2716">
        <v>0.86051198824650543</v>
      </c>
      <c r="AH2716">
        <v>1</v>
      </c>
      <c r="AI2716">
        <v>1</v>
      </c>
      <c r="AJ2716">
        <v>1</v>
      </c>
      <c r="AK2716">
        <v>1</v>
      </c>
      <c r="AL2716">
        <v>1</v>
      </c>
      <c r="AM2716">
        <v>1</v>
      </c>
      <c r="AN2716">
        <v>1</v>
      </c>
      <c r="AO2716">
        <v>1</v>
      </c>
      <c r="AP2716">
        <v>1</v>
      </c>
      <c r="AQ2716">
        <v>0.5213885855475382</v>
      </c>
      <c r="AR2716">
        <v>0.73040480941117203</v>
      </c>
      <c r="AS2716">
        <v>0.5213885855475382</v>
      </c>
      <c r="AT2716">
        <v>0.92591802272277846</v>
      </c>
      <c r="AU2716">
        <v>0</v>
      </c>
    </row>
    <row r="2717" spans="32:47" x14ac:dyDescent="0.25">
      <c r="AF2717">
        <v>2707</v>
      </c>
      <c r="AG2717">
        <v>1</v>
      </c>
      <c r="AH2717">
        <v>1</v>
      </c>
      <c r="AI2717">
        <v>0.91284218987599275</v>
      </c>
      <c r="AJ2717">
        <v>1</v>
      </c>
      <c r="AK2717">
        <v>1</v>
      </c>
      <c r="AL2717">
        <v>1</v>
      </c>
      <c r="AM2717">
        <v>1</v>
      </c>
      <c r="AN2717">
        <v>1</v>
      </c>
      <c r="AO2717">
        <v>1</v>
      </c>
      <c r="AP2717">
        <v>1</v>
      </c>
      <c r="AQ2717">
        <v>1</v>
      </c>
      <c r="AR2717">
        <v>1</v>
      </c>
      <c r="AS2717">
        <v>0.91284218987599275</v>
      </c>
      <c r="AT2717">
        <v>0.99259755585248155</v>
      </c>
      <c r="AU2717">
        <v>0</v>
      </c>
    </row>
    <row r="2718" spans="32:47" x14ac:dyDescent="0.25">
      <c r="AF2718">
        <v>2708</v>
      </c>
      <c r="AG2718">
        <v>1</v>
      </c>
      <c r="AH2718">
        <v>1</v>
      </c>
      <c r="AI2718">
        <v>1</v>
      </c>
      <c r="AJ2718">
        <v>1</v>
      </c>
      <c r="AK2718">
        <v>1</v>
      </c>
      <c r="AL2718">
        <v>1</v>
      </c>
      <c r="AM2718">
        <v>1</v>
      </c>
      <c r="AN2718">
        <v>1</v>
      </c>
      <c r="AO2718">
        <v>1</v>
      </c>
      <c r="AP2718">
        <v>0.94930658425718939</v>
      </c>
      <c r="AQ2718">
        <v>0.89255842801527863</v>
      </c>
      <c r="AR2718">
        <v>1</v>
      </c>
      <c r="AS2718">
        <v>0.89255842801527863</v>
      </c>
      <c r="AT2718">
        <v>0.98686371767789383</v>
      </c>
      <c r="AU2718">
        <v>0</v>
      </c>
    </row>
    <row r="2719" spans="32:47" x14ac:dyDescent="0.25">
      <c r="AF2719">
        <v>2709</v>
      </c>
      <c r="AG2719">
        <v>1</v>
      </c>
      <c r="AH2719">
        <v>0.28307998177323107</v>
      </c>
      <c r="AI2719">
        <v>0.53981839857020064</v>
      </c>
      <c r="AJ2719">
        <v>1</v>
      </c>
      <c r="AK2719">
        <v>1</v>
      </c>
      <c r="AL2719">
        <v>1</v>
      </c>
      <c r="AM2719">
        <v>1</v>
      </c>
      <c r="AN2719">
        <v>1</v>
      </c>
      <c r="AO2719">
        <v>0.42133018700405955</v>
      </c>
      <c r="AP2719">
        <v>0.25146728243764244</v>
      </c>
      <c r="AQ2719">
        <v>0.97757351088439459</v>
      </c>
      <c r="AR2719">
        <v>1</v>
      </c>
      <c r="AS2719">
        <v>0.25146728243764244</v>
      </c>
      <c r="AT2719">
        <v>0.79294029188369108</v>
      </c>
      <c r="AU2719">
        <v>0</v>
      </c>
    </row>
    <row r="2720" spans="32:47" x14ac:dyDescent="0.25">
      <c r="AF2720">
        <v>2710</v>
      </c>
      <c r="AG2720">
        <v>1</v>
      </c>
      <c r="AH2720">
        <v>1</v>
      </c>
      <c r="AI2720">
        <v>0.35176936515997492</v>
      </c>
      <c r="AJ2720">
        <v>1</v>
      </c>
      <c r="AK2720">
        <v>1</v>
      </c>
      <c r="AL2720">
        <v>4.029518291839243E-2</v>
      </c>
      <c r="AM2720">
        <v>0.72399273260136043</v>
      </c>
      <c r="AN2720">
        <v>1</v>
      </c>
      <c r="AO2720">
        <v>1</v>
      </c>
      <c r="AP2720">
        <v>1</v>
      </c>
      <c r="AQ2720">
        <v>1</v>
      </c>
      <c r="AR2720">
        <v>1</v>
      </c>
      <c r="AS2720">
        <v>4.029518291839243E-2</v>
      </c>
      <c r="AT2720">
        <v>0.84262323429631003</v>
      </c>
      <c r="AU2720">
        <v>0</v>
      </c>
    </row>
    <row r="2721" spans="32:47" x14ac:dyDescent="0.25">
      <c r="AF2721">
        <v>2711</v>
      </c>
      <c r="AG2721">
        <v>0.65786892177622514</v>
      </c>
      <c r="AH2721">
        <v>1</v>
      </c>
      <c r="AI2721">
        <v>0.75512074211362612</v>
      </c>
      <c r="AJ2721">
        <v>0.97208958642562115</v>
      </c>
      <c r="AK2721">
        <v>1</v>
      </c>
      <c r="AL2721">
        <v>1</v>
      </c>
      <c r="AM2721">
        <v>0.69181902715941002</v>
      </c>
      <c r="AN2721">
        <v>0.14666504939551459</v>
      </c>
      <c r="AO2721">
        <v>1</v>
      </c>
      <c r="AP2721">
        <v>1</v>
      </c>
      <c r="AQ2721">
        <v>1</v>
      </c>
      <c r="AR2721">
        <v>1</v>
      </c>
      <c r="AS2721">
        <v>0.14666504939551459</v>
      </c>
      <c r="AT2721">
        <v>0.84920102341522374</v>
      </c>
      <c r="AU2721">
        <v>0</v>
      </c>
    </row>
    <row r="2722" spans="32:47" x14ac:dyDescent="0.25">
      <c r="AF2722">
        <v>2712</v>
      </c>
      <c r="AG2722">
        <v>1</v>
      </c>
      <c r="AH2722">
        <v>1</v>
      </c>
      <c r="AI2722">
        <v>1</v>
      </c>
      <c r="AJ2722">
        <v>1</v>
      </c>
      <c r="AK2722">
        <v>0.53108492716930944</v>
      </c>
      <c r="AL2722">
        <v>0.6400609981569384</v>
      </c>
      <c r="AM2722">
        <v>0.93628473518507349</v>
      </c>
      <c r="AN2722">
        <v>1</v>
      </c>
      <c r="AO2722">
        <v>1</v>
      </c>
      <c r="AP2722">
        <v>0.72776504810157816</v>
      </c>
      <c r="AQ2722">
        <v>1</v>
      </c>
      <c r="AR2722">
        <v>0.44874483129763487</v>
      </c>
      <c r="AS2722">
        <v>0.44874483129763487</v>
      </c>
      <c r="AT2722">
        <v>0.85523861846320448</v>
      </c>
      <c r="AU2722">
        <v>0</v>
      </c>
    </row>
    <row r="2723" spans="32:47" x14ac:dyDescent="0.25">
      <c r="AF2723">
        <v>2713</v>
      </c>
      <c r="AG2723">
        <v>1</v>
      </c>
      <c r="AH2723">
        <v>1</v>
      </c>
      <c r="AI2723">
        <v>0.67907271047067386</v>
      </c>
      <c r="AJ2723">
        <v>0.73718661310970979</v>
      </c>
      <c r="AK2723">
        <v>1</v>
      </c>
      <c r="AL2723">
        <v>0.29068804390384079</v>
      </c>
      <c r="AM2723">
        <v>0.10667485802743261</v>
      </c>
      <c r="AN2723">
        <v>1</v>
      </c>
      <c r="AO2723">
        <v>1</v>
      </c>
      <c r="AP2723">
        <v>1</v>
      </c>
      <c r="AQ2723">
        <v>0.93883311251338453</v>
      </c>
      <c r="AR2723">
        <v>1</v>
      </c>
      <c r="AS2723">
        <v>0.10667485802743261</v>
      </c>
      <c r="AT2723">
        <v>0.81194358276506673</v>
      </c>
      <c r="AU2723">
        <v>0</v>
      </c>
    </row>
    <row r="2724" spans="32:47" x14ac:dyDescent="0.25">
      <c r="AF2724">
        <v>2714</v>
      </c>
      <c r="AG2724">
        <v>1</v>
      </c>
      <c r="AH2724">
        <v>1</v>
      </c>
      <c r="AI2724">
        <v>1</v>
      </c>
      <c r="AJ2724">
        <v>0.52381336338706508</v>
      </c>
      <c r="AK2724">
        <v>1</v>
      </c>
      <c r="AL2724">
        <v>1</v>
      </c>
      <c r="AM2724">
        <v>1</v>
      </c>
      <c r="AN2724">
        <v>1</v>
      </c>
      <c r="AO2724">
        <v>1</v>
      </c>
      <c r="AP2724">
        <v>1</v>
      </c>
      <c r="AQ2724">
        <v>0.81102184524061161</v>
      </c>
      <c r="AR2724">
        <v>0.77347207408433127</v>
      </c>
      <c r="AS2724">
        <v>0.52381336338706508</v>
      </c>
      <c r="AT2724">
        <v>0.92608956316560154</v>
      </c>
      <c r="AU2724">
        <v>0</v>
      </c>
    </row>
    <row r="2725" spans="32:47" x14ac:dyDescent="0.25">
      <c r="AF2725">
        <v>2715</v>
      </c>
      <c r="AG2725">
        <v>1</v>
      </c>
      <c r="AH2725">
        <v>1</v>
      </c>
      <c r="AI2725">
        <v>0.77836066086738065</v>
      </c>
      <c r="AJ2725">
        <v>0.48042985085291245</v>
      </c>
      <c r="AK2725">
        <v>1</v>
      </c>
      <c r="AL2725">
        <v>0.42471376900405933</v>
      </c>
      <c r="AM2725">
        <v>0</v>
      </c>
      <c r="AN2725">
        <v>0.17712384009792004</v>
      </c>
      <c r="AO2725">
        <v>1</v>
      </c>
      <c r="AP2725">
        <v>0.98619805229827762</v>
      </c>
      <c r="AQ2725">
        <v>7.4754784895291471E-2</v>
      </c>
      <c r="AR2725">
        <v>1</v>
      </c>
      <c r="AS2725">
        <v>0</v>
      </c>
      <c r="AT2725">
        <v>0.65914825011983236</v>
      </c>
      <c r="AU2725">
        <v>1</v>
      </c>
    </row>
    <row r="2726" spans="32:47" x14ac:dyDescent="0.25">
      <c r="AF2726">
        <v>2716</v>
      </c>
      <c r="AG2726">
        <v>0.60371126943772979</v>
      </c>
      <c r="AH2726">
        <v>0.79880247633108026</v>
      </c>
      <c r="AI2726">
        <v>0.92588599527328863</v>
      </c>
      <c r="AJ2726">
        <v>1</v>
      </c>
      <c r="AK2726">
        <v>1</v>
      </c>
      <c r="AL2726">
        <v>1</v>
      </c>
      <c r="AM2726">
        <v>1</v>
      </c>
      <c r="AN2726">
        <v>1</v>
      </c>
      <c r="AO2726">
        <v>0.26981917385734655</v>
      </c>
      <c r="AP2726">
        <v>0</v>
      </c>
      <c r="AQ2726">
        <v>0.9629497743141352</v>
      </c>
      <c r="AR2726">
        <v>0.77986937880303875</v>
      </c>
      <c r="AS2726">
        <v>0</v>
      </c>
      <c r="AT2726">
        <v>0.77792603762013823</v>
      </c>
      <c r="AU2726">
        <v>1</v>
      </c>
    </row>
    <row r="2727" spans="32:47" x14ac:dyDescent="0.25">
      <c r="AF2727">
        <v>2717</v>
      </c>
      <c r="AG2727">
        <v>1</v>
      </c>
      <c r="AH2727">
        <v>1</v>
      </c>
      <c r="AI2727">
        <v>1</v>
      </c>
      <c r="AJ2727">
        <v>1</v>
      </c>
      <c r="AK2727">
        <v>1</v>
      </c>
      <c r="AL2727">
        <v>1</v>
      </c>
      <c r="AM2727">
        <v>1</v>
      </c>
      <c r="AN2727">
        <v>1</v>
      </c>
      <c r="AO2727">
        <v>1</v>
      </c>
      <c r="AP2727">
        <v>1</v>
      </c>
      <c r="AQ2727">
        <v>1</v>
      </c>
      <c r="AR2727">
        <v>1</v>
      </c>
      <c r="AS2727">
        <v>1</v>
      </c>
      <c r="AT2727">
        <v>1</v>
      </c>
      <c r="AU2727">
        <v>0</v>
      </c>
    </row>
    <row r="2728" spans="32:47" x14ac:dyDescent="0.25">
      <c r="AF2728">
        <v>2718</v>
      </c>
      <c r="AG2728">
        <v>1</v>
      </c>
      <c r="AH2728">
        <v>1</v>
      </c>
      <c r="AI2728">
        <v>0.96300612583394052</v>
      </c>
      <c r="AJ2728">
        <v>1</v>
      </c>
      <c r="AK2728">
        <v>1</v>
      </c>
      <c r="AL2728">
        <v>1</v>
      </c>
      <c r="AM2728">
        <v>1</v>
      </c>
      <c r="AN2728">
        <v>1</v>
      </c>
      <c r="AO2728">
        <v>1</v>
      </c>
      <c r="AP2728">
        <v>0.10486432489673345</v>
      </c>
      <c r="AQ2728">
        <v>0</v>
      </c>
      <c r="AR2728">
        <v>0.59771087330262807</v>
      </c>
      <c r="AS2728">
        <v>0</v>
      </c>
      <c r="AT2728">
        <v>0.80447403026036268</v>
      </c>
      <c r="AU2728">
        <v>1</v>
      </c>
    </row>
    <row r="2729" spans="32:47" x14ac:dyDescent="0.25">
      <c r="AF2729">
        <v>2719</v>
      </c>
      <c r="AG2729">
        <v>1</v>
      </c>
      <c r="AH2729">
        <v>1</v>
      </c>
      <c r="AI2729">
        <v>0.61825190738689406</v>
      </c>
      <c r="AJ2729">
        <v>5.5722974890280358E-2</v>
      </c>
      <c r="AK2729">
        <v>1</v>
      </c>
      <c r="AL2729">
        <v>1</v>
      </c>
      <c r="AM2729">
        <v>0.9360763833202298</v>
      </c>
      <c r="AN2729">
        <v>0.44921209872700274</v>
      </c>
      <c r="AO2729">
        <v>1</v>
      </c>
      <c r="AP2729">
        <v>1</v>
      </c>
      <c r="AQ2729">
        <v>0.49187352085306579</v>
      </c>
      <c r="AR2729">
        <v>0</v>
      </c>
      <c r="AS2729">
        <v>0</v>
      </c>
      <c r="AT2729">
        <v>0.7110620464239954</v>
      </c>
      <c r="AU2729">
        <v>1</v>
      </c>
    </row>
    <row r="2730" spans="32:47" x14ac:dyDescent="0.25">
      <c r="AF2730">
        <v>2720</v>
      </c>
      <c r="AG2730">
        <v>1</v>
      </c>
      <c r="AH2730">
        <v>1</v>
      </c>
      <c r="AI2730">
        <v>0.53095018837953945</v>
      </c>
      <c r="AJ2730">
        <v>0.66533136491173839</v>
      </c>
      <c r="AK2730">
        <v>1</v>
      </c>
      <c r="AL2730">
        <v>0.70889357207658277</v>
      </c>
      <c r="AM2730">
        <v>0.81338214947355747</v>
      </c>
      <c r="AN2730">
        <v>1</v>
      </c>
      <c r="AO2730">
        <v>0.47778767658795307</v>
      </c>
      <c r="AP2730">
        <v>1</v>
      </c>
      <c r="AQ2730">
        <v>1</v>
      </c>
      <c r="AR2730">
        <v>1</v>
      </c>
      <c r="AS2730">
        <v>0.47778767658795307</v>
      </c>
      <c r="AT2730">
        <v>0.84995802981023072</v>
      </c>
      <c r="AU2730">
        <v>0</v>
      </c>
    </row>
    <row r="2731" spans="32:47" x14ac:dyDescent="0.25">
      <c r="AF2731">
        <v>2721</v>
      </c>
      <c r="AG2731">
        <v>1</v>
      </c>
      <c r="AH2731">
        <v>1</v>
      </c>
      <c r="AI2731">
        <v>1</v>
      </c>
      <c r="AJ2731">
        <v>0.34125110740108844</v>
      </c>
      <c r="AK2731">
        <v>1</v>
      </c>
      <c r="AL2731">
        <v>0.7090087599397521</v>
      </c>
      <c r="AM2731">
        <v>1.2147575184973258E-2</v>
      </c>
      <c r="AN2731">
        <v>0.59343101175557333</v>
      </c>
      <c r="AO2731">
        <v>0</v>
      </c>
      <c r="AP2731">
        <v>0.68059918147534315</v>
      </c>
      <c r="AQ2731">
        <v>1</v>
      </c>
      <c r="AR2731">
        <v>0.66759143146402733</v>
      </c>
      <c r="AS2731">
        <v>0</v>
      </c>
      <c r="AT2731">
        <v>0.66595792114110308</v>
      </c>
      <c r="AU2731">
        <v>1</v>
      </c>
    </row>
    <row r="2732" spans="32:47" x14ac:dyDescent="0.25">
      <c r="AF2732">
        <v>2722</v>
      </c>
      <c r="AG2732">
        <v>1</v>
      </c>
      <c r="AH2732">
        <v>1</v>
      </c>
      <c r="AI2732">
        <v>1</v>
      </c>
      <c r="AJ2732">
        <v>1</v>
      </c>
      <c r="AK2732">
        <v>1</v>
      </c>
      <c r="AL2732">
        <v>1</v>
      </c>
      <c r="AM2732">
        <v>0.72958218214907611</v>
      </c>
      <c r="AN2732">
        <v>0</v>
      </c>
      <c r="AO2732">
        <v>0.88347585699375486</v>
      </c>
      <c r="AP2732">
        <v>1</v>
      </c>
      <c r="AQ2732">
        <v>1</v>
      </c>
      <c r="AR2732">
        <v>1</v>
      </c>
      <c r="AS2732">
        <v>0</v>
      </c>
      <c r="AT2732">
        <v>0.88252417357927126</v>
      </c>
      <c r="AU2732">
        <v>1</v>
      </c>
    </row>
    <row r="2733" spans="32:47" x14ac:dyDescent="0.25">
      <c r="AF2733">
        <v>2723</v>
      </c>
      <c r="AG2733">
        <v>1</v>
      </c>
      <c r="AH2733">
        <v>0.85928275108277119</v>
      </c>
      <c r="AI2733">
        <v>0.19671041479816795</v>
      </c>
      <c r="AJ2733">
        <v>0.80991024594453243</v>
      </c>
      <c r="AK2733">
        <v>1</v>
      </c>
      <c r="AL2733">
        <v>1</v>
      </c>
      <c r="AM2733">
        <v>1</v>
      </c>
      <c r="AN2733">
        <v>1</v>
      </c>
      <c r="AO2733">
        <v>1</v>
      </c>
      <c r="AP2733">
        <v>1</v>
      </c>
      <c r="AQ2733">
        <v>1</v>
      </c>
      <c r="AR2733">
        <v>0.64633620810819858</v>
      </c>
      <c r="AS2733">
        <v>0.19671041479816795</v>
      </c>
      <c r="AT2733">
        <v>0.87531964306507104</v>
      </c>
      <c r="AU2733">
        <v>0</v>
      </c>
    </row>
    <row r="2734" spans="32:47" x14ac:dyDescent="0.25">
      <c r="AF2734">
        <v>2724</v>
      </c>
      <c r="AG2734">
        <v>1</v>
      </c>
      <c r="AH2734">
        <v>1</v>
      </c>
      <c r="AI2734">
        <v>1</v>
      </c>
      <c r="AJ2734">
        <v>1</v>
      </c>
      <c r="AK2734">
        <v>1</v>
      </c>
      <c r="AL2734">
        <v>0.39354413033433955</v>
      </c>
      <c r="AM2734">
        <v>0</v>
      </c>
      <c r="AN2734">
        <v>0.25143182242872203</v>
      </c>
      <c r="AO2734">
        <v>1</v>
      </c>
      <c r="AP2734">
        <v>1</v>
      </c>
      <c r="AQ2734">
        <v>1</v>
      </c>
      <c r="AR2734">
        <v>1</v>
      </c>
      <c r="AS2734">
        <v>0</v>
      </c>
      <c r="AT2734">
        <v>0.80164578193238512</v>
      </c>
      <c r="AU2734">
        <v>1</v>
      </c>
    </row>
    <row r="2735" spans="32:47" x14ac:dyDescent="0.25">
      <c r="AF2735">
        <v>2725</v>
      </c>
      <c r="AG2735">
        <v>1</v>
      </c>
      <c r="AH2735">
        <v>1</v>
      </c>
      <c r="AI2735">
        <v>1</v>
      </c>
      <c r="AJ2735">
        <v>0.18632506541349964</v>
      </c>
      <c r="AK2735">
        <v>0.81343563855977752</v>
      </c>
      <c r="AL2735">
        <v>0.90644894941409193</v>
      </c>
      <c r="AM2735">
        <v>0.98560278661335032</v>
      </c>
      <c r="AN2735">
        <v>1</v>
      </c>
      <c r="AO2735">
        <v>1</v>
      </c>
      <c r="AP2735">
        <v>1</v>
      </c>
      <c r="AQ2735">
        <v>1</v>
      </c>
      <c r="AR2735">
        <v>1</v>
      </c>
      <c r="AS2735">
        <v>0.18632506541349964</v>
      </c>
      <c r="AT2735">
        <v>0.90836551130190335</v>
      </c>
      <c r="AU2735">
        <v>0</v>
      </c>
    </row>
    <row r="2736" spans="32:47" x14ac:dyDescent="0.25">
      <c r="AF2736">
        <v>2726</v>
      </c>
      <c r="AG2736">
        <v>0</v>
      </c>
      <c r="AH2736">
        <v>7.8753619276020412E-2</v>
      </c>
      <c r="AI2736">
        <v>1</v>
      </c>
      <c r="AJ2736">
        <v>1</v>
      </c>
      <c r="AK2736">
        <v>1</v>
      </c>
      <c r="AL2736">
        <v>1</v>
      </c>
      <c r="AM2736">
        <v>1</v>
      </c>
      <c r="AN2736">
        <v>1</v>
      </c>
      <c r="AO2736">
        <v>0.88271984681899385</v>
      </c>
      <c r="AP2736">
        <v>0.90573394674861296</v>
      </c>
      <c r="AQ2736">
        <v>1</v>
      </c>
      <c r="AR2736">
        <v>0.34730182294855871</v>
      </c>
      <c r="AS2736">
        <v>0</v>
      </c>
      <c r="AT2736">
        <v>0.77131727562989238</v>
      </c>
      <c r="AU2736">
        <v>1</v>
      </c>
    </row>
    <row r="2737" spans="32:47" x14ac:dyDescent="0.25">
      <c r="AF2737">
        <v>2727</v>
      </c>
      <c r="AG2737">
        <v>1</v>
      </c>
      <c r="AH2737">
        <v>1</v>
      </c>
      <c r="AI2737">
        <v>1</v>
      </c>
      <c r="AJ2737">
        <v>1</v>
      </c>
      <c r="AK2737">
        <v>1</v>
      </c>
      <c r="AL2737">
        <v>1</v>
      </c>
      <c r="AM2737">
        <v>1</v>
      </c>
      <c r="AN2737">
        <v>1</v>
      </c>
      <c r="AO2737">
        <v>0.93026972896962734</v>
      </c>
      <c r="AP2737">
        <v>0.55127459102462328</v>
      </c>
      <c r="AQ2737">
        <v>0</v>
      </c>
      <c r="AR2737">
        <v>1.5718296572524725E-2</v>
      </c>
      <c r="AS2737">
        <v>0</v>
      </c>
      <c r="AT2737">
        <v>0.79036951064274086</v>
      </c>
      <c r="AU2737">
        <v>1</v>
      </c>
    </row>
    <row r="2738" spans="32:47" x14ac:dyDescent="0.25">
      <c r="AF2738">
        <v>2728</v>
      </c>
      <c r="AG2738">
        <v>1</v>
      </c>
      <c r="AH2738">
        <v>1</v>
      </c>
      <c r="AI2738">
        <v>1</v>
      </c>
      <c r="AJ2738">
        <v>1</v>
      </c>
      <c r="AK2738">
        <v>0.36946459399557846</v>
      </c>
      <c r="AL2738">
        <v>0.74701062380360483</v>
      </c>
      <c r="AM2738">
        <v>1</v>
      </c>
      <c r="AN2738">
        <v>1</v>
      </c>
      <c r="AO2738">
        <v>1</v>
      </c>
      <c r="AP2738">
        <v>1</v>
      </c>
      <c r="AQ2738">
        <v>1</v>
      </c>
      <c r="AR2738">
        <v>1</v>
      </c>
      <c r="AS2738">
        <v>0.36946459399557846</v>
      </c>
      <c r="AT2738">
        <v>0.92565403048759198</v>
      </c>
      <c r="AU2738">
        <v>0</v>
      </c>
    </row>
    <row r="2739" spans="32:47" x14ac:dyDescent="0.25">
      <c r="AF2739">
        <v>2729</v>
      </c>
      <c r="AG2739">
        <v>0.35996950668237743</v>
      </c>
      <c r="AH2739">
        <v>1</v>
      </c>
      <c r="AI2739">
        <v>0.38537149725321329</v>
      </c>
      <c r="AJ2739">
        <v>0.68173936401435642</v>
      </c>
      <c r="AK2739">
        <v>1</v>
      </c>
      <c r="AL2739">
        <v>1</v>
      </c>
      <c r="AM2739">
        <v>0.39351303953838895</v>
      </c>
      <c r="AN2739">
        <v>0.95802834920651814</v>
      </c>
      <c r="AO2739">
        <v>1</v>
      </c>
      <c r="AP2739">
        <v>1</v>
      </c>
      <c r="AQ2739">
        <v>1</v>
      </c>
      <c r="AR2739">
        <v>1</v>
      </c>
      <c r="AS2739">
        <v>0.35996950668237743</v>
      </c>
      <c r="AT2739">
        <v>0.81220694546171546</v>
      </c>
      <c r="AU2739">
        <v>0</v>
      </c>
    </row>
    <row r="2740" spans="32:47" x14ac:dyDescent="0.25">
      <c r="AF2740">
        <v>2730</v>
      </c>
      <c r="AG2740">
        <v>1</v>
      </c>
      <c r="AH2740">
        <v>1</v>
      </c>
      <c r="AI2740">
        <v>1</v>
      </c>
      <c r="AJ2740">
        <v>1</v>
      </c>
      <c r="AK2740">
        <v>1</v>
      </c>
      <c r="AL2740">
        <v>1</v>
      </c>
      <c r="AM2740">
        <v>1</v>
      </c>
      <c r="AN2740">
        <v>1</v>
      </c>
      <c r="AO2740">
        <v>1</v>
      </c>
      <c r="AP2740">
        <v>1</v>
      </c>
      <c r="AQ2740">
        <v>1</v>
      </c>
      <c r="AR2740">
        <v>1</v>
      </c>
      <c r="AS2740">
        <v>1</v>
      </c>
      <c r="AT2740">
        <v>1</v>
      </c>
      <c r="AU2740">
        <v>0</v>
      </c>
    </row>
    <row r="2741" spans="32:47" x14ac:dyDescent="0.25">
      <c r="AF2741">
        <v>2731</v>
      </c>
      <c r="AG2741">
        <v>1</v>
      </c>
      <c r="AH2741">
        <v>1</v>
      </c>
      <c r="AI2741">
        <v>1</v>
      </c>
      <c r="AJ2741">
        <v>0.32880676935261971</v>
      </c>
      <c r="AK2741">
        <v>0.79986872012945709</v>
      </c>
      <c r="AL2741">
        <v>1</v>
      </c>
      <c r="AM2741">
        <v>1</v>
      </c>
      <c r="AN2741">
        <v>1</v>
      </c>
      <c r="AO2741">
        <v>1</v>
      </c>
      <c r="AP2741">
        <v>1</v>
      </c>
      <c r="AQ2741">
        <v>1</v>
      </c>
      <c r="AR2741">
        <v>1</v>
      </c>
      <c r="AS2741">
        <v>0.32880676935261971</v>
      </c>
      <c r="AT2741">
        <v>0.92783598193038841</v>
      </c>
      <c r="AU2741">
        <v>0</v>
      </c>
    </row>
    <row r="2742" spans="32:47" x14ac:dyDescent="0.25">
      <c r="AF2742">
        <v>2732</v>
      </c>
      <c r="AG2742">
        <v>0.63050973580351222</v>
      </c>
      <c r="AH2742">
        <v>1</v>
      </c>
      <c r="AI2742">
        <v>1</v>
      </c>
      <c r="AJ2742">
        <v>0.67414518385436772</v>
      </c>
      <c r="AK2742">
        <v>0.80360810487857837</v>
      </c>
      <c r="AL2742">
        <v>1</v>
      </c>
      <c r="AM2742">
        <v>1</v>
      </c>
      <c r="AN2742">
        <v>1</v>
      </c>
      <c r="AO2742">
        <v>0.76768558052305402</v>
      </c>
      <c r="AP2742">
        <v>1</v>
      </c>
      <c r="AQ2742">
        <v>0.95104097765191298</v>
      </c>
      <c r="AR2742">
        <v>0</v>
      </c>
      <c r="AS2742">
        <v>0</v>
      </c>
      <c r="AT2742">
        <v>0.817106315950753</v>
      </c>
      <c r="AU2742">
        <v>1</v>
      </c>
    </row>
    <row r="2743" spans="32:47" x14ac:dyDescent="0.25">
      <c r="AF2743">
        <v>2733</v>
      </c>
      <c r="AG2743">
        <v>1</v>
      </c>
      <c r="AH2743">
        <v>1</v>
      </c>
      <c r="AI2743">
        <v>1</v>
      </c>
      <c r="AJ2743">
        <v>1</v>
      </c>
      <c r="AK2743">
        <v>1</v>
      </c>
      <c r="AL2743">
        <v>1</v>
      </c>
      <c r="AM2743">
        <v>1</v>
      </c>
      <c r="AN2743">
        <v>0.98337871670716392</v>
      </c>
      <c r="AO2743">
        <v>0.69831654780767471</v>
      </c>
      <c r="AP2743">
        <v>1</v>
      </c>
      <c r="AQ2743">
        <v>1</v>
      </c>
      <c r="AR2743">
        <v>1</v>
      </c>
      <c r="AS2743">
        <v>0.69831654780767471</v>
      </c>
      <c r="AT2743">
        <v>0.97379242918397901</v>
      </c>
      <c r="AU2743">
        <v>0</v>
      </c>
    </row>
    <row r="2744" spans="32:47" x14ac:dyDescent="0.25">
      <c r="AF2744">
        <v>2734</v>
      </c>
      <c r="AG2744">
        <v>1</v>
      </c>
      <c r="AH2744">
        <v>1</v>
      </c>
      <c r="AI2744">
        <v>1</v>
      </c>
      <c r="AJ2744">
        <v>1</v>
      </c>
      <c r="AK2744">
        <v>8.158189887199701E-4</v>
      </c>
      <c r="AL2744">
        <v>0.90004006865977615</v>
      </c>
      <c r="AM2744">
        <v>1</v>
      </c>
      <c r="AN2744">
        <v>1</v>
      </c>
      <c r="AO2744">
        <v>0.51229816331760958</v>
      </c>
      <c r="AP2744">
        <v>0</v>
      </c>
      <c r="AQ2744">
        <v>0.73444722712156363</v>
      </c>
      <c r="AR2744">
        <v>1</v>
      </c>
      <c r="AS2744">
        <v>0</v>
      </c>
      <c r="AT2744">
        <v>0.76007905249758578</v>
      </c>
      <c r="AU2744">
        <v>1</v>
      </c>
    </row>
    <row r="2745" spans="32:47" x14ac:dyDescent="0.25">
      <c r="AF2745">
        <v>2735</v>
      </c>
      <c r="AG2745">
        <v>0.28772325520619613</v>
      </c>
      <c r="AH2745">
        <v>1</v>
      </c>
      <c r="AI2745">
        <v>0.22804345956871158</v>
      </c>
      <c r="AJ2745">
        <v>0.69667316786944866</v>
      </c>
      <c r="AK2745">
        <v>0.84540666013673482</v>
      </c>
      <c r="AL2745">
        <v>0</v>
      </c>
      <c r="AM2745">
        <v>0.31735241463672625</v>
      </c>
      <c r="AN2745">
        <v>1</v>
      </c>
      <c r="AO2745">
        <v>1</v>
      </c>
      <c r="AP2745">
        <v>1</v>
      </c>
      <c r="AQ2745">
        <v>0.13515358621031434</v>
      </c>
      <c r="AR2745">
        <v>1</v>
      </c>
      <c r="AS2745">
        <v>0</v>
      </c>
      <c r="AT2745">
        <v>0.62462767698189681</v>
      </c>
      <c r="AU2745">
        <v>1</v>
      </c>
    </row>
    <row r="2746" spans="32:47" x14ac:dyDescent="0.25">
      <c r="AF2746">
        <v>2736</v>
      </c>
      <c r="AG2746">
        <v>1</v>
      </c>
      <c r="AH2746">
        <v>1</v>
      </c>
      <c r="AI2746">
        <v>1</v>
      </c>
      <c r="AJ2746">
        <v>1</v>
      </c>
      <c r="AK2746">
        <v>0.22897015427048656</v>
      </c>
      <c r="AL2746">
        <v>1</v>
      </c>
      <c r="AM2746">
        <v>1</v>
      </c>
      <c r="AN2746">
        <v>1</v>
      </c>
      <c r="AO2746">
        <v>1</v>
      </c>
      <c r="AP2746">
        <v>1</v>
      </c>
      <c r="AQ2746">
        <v>2.3012103991398667E-2</v>
      </c>
      <c r="AR2746">
        <v>0.35149081333821092</v>
      </c>
      <c r="AS2746">
        <v>2.3012103991398667E-2</v>
      </c>
      <c r="AT2746">
        <v>0.79913603593318239</v>
      </c>
      <c r="AU2746">
        <v>0</v>
      </c>
    </row>
    <row r="2747" spans="32:47" x14ac:dyDescent="0.25">
      <c r="AF2747">
        <v>2737</v>
      </c>
      <c r="AG2747">
        <v>0.80774155488841404</v>
      </c>
      <c r="AH2747">
        <v>0.2846003944133762</v>
      </c>
      <c r="AI2747">
        <v>1</v>
      </c>
      <c r="AJ2747">
        <v>0.23034750573885202</v>
      </c>
      <c r="AK2747">
        <v>0.7888875541248126</v>
      </c>
      <c r="AL2747">
        <v>1</v>
      </c>
      <c r="AM2747">
        <v>1</v>
      </c>
      <c r="AN2747">
        <v>1</v>
      </c>
      <c r="AO2747">
        <v>1</v>
      </c>
      <c r="AP2747">
        <v>1</v>
      </c>
      <c r="AQ2747">
        <v>0.80213723178967489</v>
      </c>
      <c r="AR2747">
        <v>1</v>
      </c>
      <c r="AS2747">
        <v>0.23034750573885202</v>
      </c>
      <c r="AT2747">
        <v>0.83133933027079554</v>
      </c>
      <c r="AU2747">
        <v>0</v>
      </c>
    </row>
    <row r="2748" spans="32:47" x14ac:dyDescent="0.25">
      <c r="AF2748">
        <v>2738</v>
      </c>
      <c r="AG2748">
        <v>0.7744697859483084</v>
      </c>
      <c r="AH2748">
        <v>1</v>
      </c>
      <c r="AI2748">
        <v>1</v>
      </c>
      <c r="AJ2748">
        <v>0.83488414033854497</v>
      </c>
      <c r="AK2748">
        <v>0.4391317974307552</v>
      </c>
      <c r="AL2748">
        <v>1</v>
      </c>
      <c r="AM2748">
        <v>1</v>
      </c>
      <c r="AN2748">
        <v>0.76635561375024408</v>
      </c>
      <c r="AO2748">
        <v>1</v>
      </c>
      <c r="AP2748">
        <v>1</v>
      </c>
      <c r="AQ2748">
        <v>1</v>
      </c>
      <c r="AR2748">
        <v>0.53141152578586293</v>
      </c>
      <c r="AS2748">
        <v>0.4391317974307552</v>
      </c>
      <c r="AT2748">
        <v>0.85999713594664828</v>
      </c>
      <c r="AU2748">
        <v>0</v>
      </c>
    </row>
    <row r="2749" spans="32:47" x14ac:dyDescent="0.25">
      <c r="AF2749">
        <v>2739</v>
      </c>
      <c r="AG2749">
        <v>1</v>
      </c>
      <c r="AH2749">
        <v>1</v>
      </c>
      <c r="AI2749">
        <v>1</v>
      </c>
      <c r="AJ2749">
        <v>1</v>
      </c>
      <c r="AK2749">
        <v>0.23521851948762854</v>
      </c>
      <c r="AL2749">
        <v>0.99280075407174684</v>
      </c>
      <c r="AM2749">
        <v>1</v>
      </c>
      <c r="AN2749">
        <v>1</v>
      </c>
      <c r="AO2749">
        <v>1</v>
      </c>
      <c r="AP2749">
        <v>0.5357695547730057</v>
      </c>
      <c r="AQ2749">
        <v>1</v>
      </c>
      <c r="AR2749">
        <v>1</v>
      </c>
      <c r="AS2749">
        <v>0.23521851948762854</v>
      </c>
      <c r="AT2749">
        <v>0.89502644636775908</v>
      </c>
      <c r="AU2749">
        <v>0</v>
      </c>
    </row>
    <row r="2750" spans="32:47" x14ac:dyDescent="0.25">
      <c r="AF2750">
        <v>2740</v>
      </c>
      <c r="AG2750">
        <v>1</v>
      </c>
      <c r="AH2750">
        <v>1</v>
      </c>
      <c r="AI2750">
        <v>0.22072494031313145</v>
      </c>
      <c r="AJ2750">
        <v>0.80214971069872265</v>
      </c>
      <c r="AK2750">
        <v>1</v>
      </c>
      <c r="AL2750">
        <v>0.75278132818590771</v>
      </c>
      <c r="AM2750">
        <v>0</v>
      </c>
      <c r="AN2750">
        <v>0.87410532523954898</v>
      </c>
      <c r="AO2750">
        <v>1</v>
      </c>
      <c r="AP2750">
        <v>1</v>
      </c>
      <c r="AQ2750">
        <v>0.81286633306711642</v>
      </c>
      <c r="AR2750">
        <v>0.89884286596709229</v>
      </c>
      <c r="AS2750">
        <v>0</v>
      </c>
      <c r="AT2750">
        <v>0.77763777598812422</v>
      </c>
      <c r="AU2750">
        <v>1</v>
      </c>
    </row>
    <row r="2751" spans="32:47" x14ac:dyDescent="0.25">
      <c r="AF2751">
        <v>2741</v>
      </c>
      <c r="AG2751">
        <v>0</v>
      </c>
      <c r="AH2751">
        <v>0.84156469310411397</v>
      </c>
      <c r="AI2751">
        <v>1</v>
      </c>
      <c r="AJ2751">
        <v>0.85291112290142335</v>
      </c>
      <c r="AK2751">
        <v>0.75730193221135134</v>
      </c>
      <c r="AL2751">
        <v>1</v>
      </c>
      <c r="AM2751">
        <v>0.44573992576812499</v>
      </c>
      <c r="AN2751">
        <v>0.98854641714170877</v>
      </c>
      <c r="AO2751">
        <v>1</v>
      </c>
      <c r="AP2751">
        <v>1</v>
      </c>
      <c r="AQ2751">
        <v>1</v>
      </c>
      <c r="AR2751">
        <v>1</v>
      </c>
      <c r="AS2751">
        <v>0</v>
      </c>
      <c r="AT2751">
        <v>0.82216542910332779</v>
      </c>
      <c r="AU2751">
        <v>1</v>
      </c>
    </row>
    <row r="2752" spans="32:47" x14ac:dyDescent="0.25">
      <c r="AF2752">
        <v>2742</v>
      </c>
      <c r="AG2752">
        <v>1</v>
      </c>
      <c r="AH2752">
        <v>1</v>
      </c>
      <c r="AI2752">
        <v>1</v>
      </c>
      <c r="AJ2752">
        <v>1</v>
      </c>
      <c r="AK2752">
        <v>1</v>
      </c>
      <c r="AL2752">
        <v>1</v>
      </c>
      <c r="AM2752">
        <v>1</v>
      </c>
      <c r="AN2752">
        <v>0.84818081402608514</v>
      </c>
      <c r="AO2752">
        <v>0</v>
      </c>
      <c r="AP2752">
        <v>0.19391337562973926</v>
      </c>
      <c r="AQ2752">
        <v>1</v>
      </c>
      <c r="AR2752">
        <v>1</v>
      </c>
      <c r="AS2752">
        <v>0</v>
      </c>
      <c r="AT2752">
        <v>0.83645183528583711</v>
      </c>
      <c r="AU2752">
        <v>1</v>
      </c>
    </row>
    <row r="2753" spans="32:47" x14ac:dyDescent="0.25">
      <c r="AF2753">
        <v>2743</v>
      </c>
      <c r="AG2753">
        <v>1</v>
      </c>
      <c r="AH2753">
        <v>0.48050620587439752</v>
      </c>
      <c r="AI2753">
        <v>5.5267066711225665E-2</v>
      </c>
      <c r="AJ2753">
        <v>1</v>
      </c>
      <c r="AK2753">
        <v>1</v>
      </c>
      <c r="AL2753">
        <v>1</v>
      </c>
      <c r="AM2753">
        <v>1</v>
      </c>
      <c r="AN2753">
        <v>1</v>
      </c>
      <c r="AO2753">
        <v>0.64322091759725786</v>
      </c>
      <c r="AP2753">
        <v>0.32764900270605368</v>
      </c>
      <c r="AQ2753">
        <v>1</v>
      </c>
      <c r="AR2753">
        <v>0.4109812078398048</v>
      </c>
      <c r="AS2753">
        <v>5.5267066711225665E-2</v>
      </c>
      <c r="AT2753">
        <v>0.74345648462293279</v>
      </c>
      <c r="AU2753">
        <v>0</v>
      </c>
    </row>
    <row r="2754" spans="32:47" x14ac:dyDescent="0.25">
      <c r="AF2754">
        <v>2744</v>
      </c>
      <c r="AG2754">
        <v>1</v>
      </c>
      <c r="AH2754">
        <v>0.78254802307050597</v>
      </c>
      <c r="AI2754">
        <v>0.39839326286000282</v>
      </c>
      <c r="AJ2754">
        <v>0.9207033113074431</v>
      </c>
      <c r="AK2754">
        <v>1</v>
      </c>
      <c r="AL2754">
        <v>0.40672024570352128</v>
      </c>
      <c r="AM2754">
        <v>7.6363034475493367E-3</v>
      </c>
      <c r="AN2754">
        <v>0.58929943396276119</v>
      </c>
      <c r="AO2754">
        <v>0</v>
      </c>
      <c r="AP2754">
        <v>0.73568561101109808</v>
      </c>
      <c r="AQ2754">
        <v>1</v>
      </c>
      <c r="AR2754">
        <v>1</v>
      </c>
      <c r="AS2754">
        <v>0</v>
      </c>
      <c r="AT2754">
        <v>0.65313836796171743</v>
      </c>
      <c r="AU2754">
        <v>1</v>
      </c>
    </row>
    <row r="2755" spans="32:47" x14ac:dyDescent="0.25">
      <c r="AF2755">
        <v>2745</v>
      </c>
      <c r="AG2755">
        <v>5.7813777990363191E-2</v>
      </c>
      <c r="AH2755">
        <v>1</v>
      </c>
      <c r="AI2755">
        <v>0.83898334119552487</v>
      </c>
      <c r="AJ2755">
        <v>0.81042809825473039</v>
      </c>
      <c r="AK2755">
        <v>1</v>
      </c>
      <c r="AL2755">
        <v>1</v>
      </c>
      <c r="AM2755">
        <v>0.75972537888728475</v>
      </c>
      <c r="AN2755">
        <v>1</v>
      </c>
      <c r="AO2755">
        <v>1</v>
      </c>
      <c r="AP2755">
        <v>1</v>
      </c>
      <c r="AQ2755">
        <v>1</v>
      </c>
      <c r="AR2755">
        <v>1</v>
      </c>
      <c r="AS2755">
        <v>5.7813777990363191E-2</v>
      </c>
      <c r="AT2755">
        <v>0.87031517914495959</v>
      </c>
      <c r="AU2755">
        <v>0</v>
      </c>
    </row>
    <row r="2756" spans="32:47" x14ac:dyDescent="0.25">
      <c r="AF2756">
        <v>2746</v>
      </c>
      <c r="AG2756">
        <v>0</v>
      </c>
      <c r="AH2756">
        <v>0.58119666961569494</v>
      </c>
      <c r="AI2756">
        <v>1</v>
      </c>
      <c r="AJ2756">
        <v>1</v>
      </c>
      <c r="AK2756">
        <v>1</v>
      </c>
      <c r="AL2756">
        <v>1</v>
      </c>
      <c r="AM2756">
        <v>1</v>
      </c>
      <c r="AN2756">
        <v>1</v>
      </c>
      <c r="AO2756">
        <v>1</v>
      </c>
      <c r="AP2756">
        <v>1</v>
      </c>
      <c r="AQ2756">
        <v>1</v>
      </c>
      <c r="AR2756">
        <v>1</v>
      </c>
      <c r="AS2756">
        <v>0</v>
      </c>
      <c r="AT2756">
        <v>0.88294111438147793</v>
      </c>
      <c r="AU2756">
        <v>1</v>
      </c>
    </row>
    <row r="2757" spans="32:47" x14ac:dyDescent="0.25">
      <c r="AF2757">
        <v>2747</v>
      </c>
      <c r="AG2757">
        <v>1</v>
      </c>
      <c r="AH2757">
        <v>1</v>
      </c>
      <c r="AI2757">
        <v>1</v>
      </c>
      <c r="AJ2757">
        <v>0.6381350435382046</v>
      </c>
      <c r="AK2757">
        <v>0.64958999747895796</v>
      </c>
      <c r="AL2757">
        <v>1</v>
      </c>
      <c r="AM2757">
        <v>1</v>
      </c>
      <c r="AN2757">
        <v>0.45040922112609899</v>
      </c>
      <c r="AO2757">
        <v>0.53899608260204934</v>
      </c>
      <c r="AP2757">
        <v>1</v>
      </c>
      <c r="AQ2757">
        <v>1</v>
      </c>
      <c r="AR2757">
        <v>1</v>
      </c>
      <c r="AS2757">
        <v>0.45040922112609899</v>
      </c>
      <c r="AT2757">
        <v>0.85592851934510794</v>
      </c>
      <c r="AU2757">
        <v>0</v>
      </c>
    </row>
    <row r="2758" spans="32:47" x14ac:dyDescent="0.25">
      <c r="AF2758">
        <v>2748</v>
      </c>
      <c r="AG2758">
        <v>0</v>
      </c>
      <c r="AH2758">
        <v>0.70600803793864286</v>
      </c>
      <c r="AI2758">
        <v>0.94456170209460033</v>
      </c>
      <c r="AJ2758">
        <v>0.64873399924836117</v>
      </c>
      <c r="AK2758">
        <v>0.24055952791733884</v>
      </c>
      <c r="AL2758">
        <v>0.17258364045604443</v>
      </c>
      <c r="AM2758">
        <v>1</v>
      </c>
      <c r="AN2758">
        <v>1</v>
      </c>
      <c r="AO2758">
        <v>1</v>
      </c>
      <c r="AP2758">
        <v>1</v>
      </c>
      <c r="AQ2758">
        <v>1</v>
      </c>
      <c r="AR2758">
        <v>1</v>
      </c>
      <c r="AS2758">
        <v>0</v>
      </c>
      <c r="AT2758">
        <v>0.72642880105146379</v>
      </c>
      <c r="AU2758">
        <v>1</v>
      </c>
    </row>
    <row r="2759" spans="32:47" x14ac:dyDescent="0.25">
      <c r="AF2759">
        <v>2749</v>
      </c>
      <c r="AG2759">
        <v>1</v>
      </c>
      <c r="AH2759">
        <v>1</v>
      </c>
      <c r="AI2759">
        <v>1</v>
      </c>
      <c r="AJ2759">
        <v>1</v>
      </c>
      <c r="AK2759">
        <v>1</v>
      </c>
      <c r="AL2759">
        <v>1</v>
      </c>
      <c r="AM2759">
        <v>0.31634664526157602</v>
      </c>
      <c r="AN2759">
        <v>8.4508914446961431E-3</v>
      </c>
      <c r="AO2759">
        <v>0.79315497205122176</v>
      </c>
      <c r="AP2759">
        <v>0.44324344370468149</v>
      </c>
      <c r="AQ2759">
        <v>1</v>
      </c>
      <c r="AR2759">
        <v>0.60002766076626535</v>
      </c>
      <c r="AS2759">
        <v>8.4508914446961431E-3</v>
      </c>
      <c r="AT2759">
        <v>0.75946514256994646</v>
      </c>
      <c r="AU2759">
        <v>0</v>
      </c>
    </row>
    <row r="2760" spans="32:47" x14ac:dyDescent="0.25">
      <c r="AF2760">
        <v>2750</v>
      </c>
      <c r="AG2760">
        <v>0</v>
      </c>
      <c r="AH2760">
        <v>5.1100708203323715E-6</v>
      </c>
      <c r="AI2760">
        <v>1</v>
      </c>
      <c r="AJ2760">
        <v>1</v>
      </c>
      <c r="AK2760">
        <v>1</v>
      </c>
      <c r="AL2760">
        <v>1</v>
      </c>
      <c r="AM2760">
        <v>1</v>
      </c>
      <c r="AN2760">
        <v>0.7053583752555912</v>
      </c>
      <c r="AO2760">
        <v>0.43900947999257672</v>
      </c>
      <c r="AP2760">
        <v>1</v>
      </c>
      <c r="AQ2760">
        <v>0.52524393306448469</v>
      </c>
      <c r="AR2760">
        <v>0.99304201267049419</v>
      </c>
      <c r="AS2760">
        <v>0</v>
      </c>
      <c r="AT2760">
        <v>0.72761139040932454</v>
      </c>
      <c r="AU2760">
        <v>1</v>
      </c>
    </row>
    <row r="2761" spans="32:47" x14ac:dyDescent="0.25">
      <c r="AF2761">
        <v>2751</v>
      </c>
      <c r="AG2761">
        <v>1</v>
      </c>
      <c r="AH2761">
        <v>1</v>
      </c>
      <c r="AI2761">
        <v>1</v>
      </c>
      <c r="AJ2761">
        <v>0.50451815338068018</v>
      </c>
      <c r="AK2761">
        <v>1</v>
      </c>
      <c r="AL2761">
        <v>1</v>
      </c>
      <c r="AM2761">
        <v>1</v>
      </c>
      <c r="AN2761">
        <v>1</v>
      </c>
      <c r="AO2761">
        <v>1</v>
      </c>
      <c r="AP2761">
        <v>0.49774678856521215</v>
      </c>
      <c r="AQ2761">
        <v>0.88787900508250461</v>
      </c>
      <c r="AR2761">
        <v>1</v>
      </c>
      <c r="AS2761">
        <v>0.49774678856521215</v>
      </c>
      <c r="AT2761">
        <v>0.90740291835456743</v>
      </c>
      <c r="AU2761">
        <v>0</v>
      </c>
    </row>
    <row r="2762" spans="32:47" x14ac:dyDescent="0.25">
      <c r="AF2762">
        <v>2752</v>
      </c>
      <c r="AG2762">
        <v>1</v>
      </c>
      <c r="AH2762">
        <v>1</v>
      </c>
      <c r="AI2762">
        <v>1</v>
      </c>
      <c r="AJ2762">
        <v>1</v>
      </c>
      <c r="AK2762">
        <v>1</v>
      </c>
      <c r="AL2762">
        <v>1</v>
      </c>
      <c r="AM2762">
        <v>1</v>
      </c>
      <c r="AN2762">
        <v>1</v>
      </c>
      <c r="AO2762">
        <v>1</v>
      </c>
      <c r="AP2762">
        <v>1</v>
      </c>
      <c r="AQ2762">
        <v>1</v>
      </c>
      <c r="AR2762">
        <v>1</v>
      </c>
      <c r="AS2762">
        <v>1</v>
      </c>
      <c r="AT2762">
        <v>1</v>
      </c>
      <c r="AU2762">
        <v>0</v>
      </c>
    </row>
    <row r="2763" spans="32:47" x14ac:dyDescent="0.25">
      <c r="AF2763">
        <v>2753</v>
      </c>
      <c r="AG2763">
        <v>0.67493950437018346</v>
      </c>
      <c r="AH2763">
        <v>0</v>
      </c>
      <c r="AI2763">
        <v>0.58433434582430865</v>
      </c>
      <c r="AJ2763">
        <v>1</v>
      </c>
      <c r="AK2763">
        <v>1</v>
      </c>
      <c r="AL2763">
        <v>1</v>
      </c>
      <c r="AM2763">
        <v>2.2143806390006156E-3</v>
      </c>
      <c r="AN2763">
        <v>0.8021610304694472</v>
      </c>
      <c r="AO2763">
        <v>1</v>
      </c>
      <c r="AP2763">
        <v>1</v>
      </c>
      <c r="AQ2763">
        <v>1</v>
      </c>
      <c r="AR2763">
        <v>1</v>
      </c>
      <c r="AS2763">
        <v>0</v>
      </c>
      <c r="AT2763">
        <v>0.75883048520655105</v>
      </c>
      <c r="AU2763">
        <v>1</v>
      </c>
    </row>
    <row r="2764" spans="32:47" x14ac:dyDescent="0.25">
      <c r="AF2764">
        <v>2754</v>
      </c>
      <c r="AG2764">
        <v>1</v>
      </c>
      <c r="AH2764">
        <v>1</v>
      </c>
      <c r="AI2764">
        <v>1</v>
      </c>
      <c r="AJ2764">
        <v>1</v>
      </c>
      <c r="AK2764">
        <v>1</v>
      </c>
      <c r="AL2764">
        <v>0.8606498548467546</v>
      </c>
      <c r="AM2764">
        <v>0</v>
      </c>
      <c r="AN2764">
        <v>7.2492884766102036E-2</v>
      </c>
      <c r="AO2764">
        <v>1</v>
      </c>
      <c r="AP2764">
        <v>1</v>
      </c>
      <c r="AQ2764">
        <v>1</v>
      </c>
      <c r="AR2764">
        <v>1</v>
      </c>
      <c r="AS2764">
        <v>0</v>
      </c>
      <c r="AT2764">
        <v>0.82484047965247065</v>
      </c>
      <c r="AU2764">
        <v>1</v>
      </c>
    </row>
    <row r="2765" spans="32:47" x14ac:dyDescent="0.25">
      <c r="AF2765">
        <v>2755</v>
      </c>
      <c r="AG2765">
        <v>1</v>
      </c>
      <c r="AH2765">
        <v>0.95279085489190563</v>
      </c>
      <c r="AI2765">
        <v>0.94308141347198304</v>
      </c>
      <c r="AJ2765">
        <v>1</v>
      </c>
      <c r="AK2765">
        <v>1</v>
      </c>
      <c r="AL2765">
        <v>0.87377864899244739</v>
      </c>
      <c r="AM2765">
        <v>0.94548819307261334</v>
      </c>
      <c r="AN2765">
        <v>1</v>
      </c>
      <c r="AO2765">
        <v>1</v>
      </c>
      <c r="AP2765">
        <v>0.86105720620605186</v>
      </c>
      <c r="AQ2765">
        <v>0.57118301980105268</v>
      </c>
      <c r="AR2765">
        <v>0.5464629128391314</v>
      </c>
      <c r="AS2765">
        <v>0.5464629128391314</v>
      </c>
      <c r="AT2765">
        <v>0.89097472738099048</v>
      </c>
      <c r="AU2765">
        <v>0</v>
      </c>
    </row>
    <row r="2766" spans="32:47" x14ac:dyDescent="0.25">
      <c r="AF2766">
        <v>2756</v>
      </c>
      <c r="AG2766">
        <v>0</v>
      </c>
      <c r="AH2766">
        <v>0.98927707283759703</v>
      </c>
      <c r="AI2766">
        <v>1</v>
      </c>
      <c r="AJ2766">
        <v>1</v>
      </c>
      <c r="AK2766">
        <v>1</v>
      </c>
      <c r="AL2766">
        <v>0.32650644135234569</v>
      </c>
      <c r="AM2766">
        <v>0.9483042599822511</v>
      </c>
      <c r="AN2766">
        <v>1</v>
      </c>
      <c r="AO2766">
        <v>0.61068939294927982</v>
      </c>
      <c r="AP2766">
        <v>1</v>
      </c>
      <c r="AQ2766">
        <v>0.3618569494661642</v>
      </c>
      <c r="AR2766">
        <v>0.13167033903981415</v>
      </c>
      <c r="AS2766">
        <v>0</v>
      </c>
      <c r="AT2766">
        <v>0.69630288800594642</v>
      </c>
      <c r="AU2766">
        <v>1</v>
      </c>
    </row>
    <row r="2767" spans="32:47" x14ac:dyDescent="0.25">
      <c r="AF2767">
        <v>2757</v>
      </c>
      <c r="AG2767">
        <v>1</v>
      </c>
      <c r="AH2767">
        <v>0.20777724263280106</v>
      </c>
      <c r="AI2767">
        <v>0</v>
      </c>
      <c r="AJ2767">
        <v>0</v>
      </c>
      <c r="AK2767">
        <v>0.98933818286417174</v>
      </c>
      <c r="AL2767">
        <v>1</v>
      </c>
      <c r="AM2767">
        <v>1</v>
      </c>
      <c r="AN2767">
        <v>1</v>
      </c>
      <c r="AO2767">
        <v>0.21432818531708714</v>
      </c>
      <c r="AP2767">
        <v>0.15330151299642766</v>
      </c>
      <c r="AQ2767">
        <v>1</v>
      </c>
      <c r="AR2767">
        <v>1</v>
      </c>
      <c r="AS2767">
        <v>0</v>
      </c>
      <c r="AT2767">
        <v>0.63471079157509491</v>
      </c>
      <c r="AU2767">
        <v>2</v>
      </c>
    </row>
    <row r="2768" spans="32:47" x14ac:dyDescent="0.25">
      <c r="AF2768">
        <v>2758</v>
      </c>
      <c r="AG2768">
        <v>0.46011300063354055</v>
      </c>
      <c r="AH2768">
        <v>0.87398041583609098</v>
      </c>
      <c r="AI2768">
        <v>1</v>
      </c>
      <c r="AJ2768">
        <v>1</v>
      </c>
      <c r="AK2768">
        <v>1</v>
      </c>
      <c r="AL2768">
        <v>1</v>
      </c>
      <c r="AM2768">
        <v>0.69649061866643491</v>
      </c>
      <c r="AN2768">
        <v>0.88961214931013299</v>
      </c>
      <c r="AO2768">
        <v>1</v>
      </c>
      <c r="AP2768">
        <v>1</v>
      </c>
      <c r="AQ2768">
        <v>0.61319253883411873</v>
      </c>
      <c r="AR2768">
        <v>1</v>
      </c>
      <c r="AS2768">
        <v>0.46011300063354055</v>
      </c>
      <c r="AT2768">
        <v>0.8775340181790342</v>
      </c>
      <c r="AU2768">
        <v>0</v>
      </c>
    </row>
    <row r="2769" spans="32:47" x14ac:dyDescent="0.25">
      <c r="AF2769">
        <v>2759</v>
      </c>
      <c r="AG2769">
        <v>1</v>
      </c>
      <c r="AH2769">
        <v>0.28950665759397715</v>
      </c>
      <c r="AI2769">
        <v>0</v>
      </c>
      <c r="AJ2769">
        <v>0.71290803319983143</v>
      </c>
      <c r="AK2769">
        <v>0.81209484045393765</v>
      </c>
      <c r="AL2769">
        <v>0.33969159025461221</v>
      </c>
      <c r="AM2769">
        <v>0.81611638383319296</v>
      </c>
      <c r="AN2769">
        <v>1</v>
      </c>
      <c r="AO2769">
        <v>1</v>
      </c>
      <c r="AP2769">
        <v>0.90666257186192878</v>
      </c>
      <c r="AQ2769">
        <v>1</v>
      </c>
      <c r="AR2769">
        <v>1</v>
      </c>
      <c r="AS2769">
        <v>0</v>
      </c>
      <c r="AT2769">
        <v>0.74319250081338495</v>
      </c>
      <c r="AU2769">
        <v>1</v>
      </c>
    </row>
    <row r="2770" spans="32:47" x14ac:dyDescent="0.25">
      <c r="AF2770">
        <v>2760</v>
      </c>
      <c r="AG2770">
        <v>1</v>
      </c>
      <c r="AH2770">
        <v>1</v>
      </c>
      <c r="AI2770">
        <v>1</v>
      </c>
      <c r="AJ2770">
        <v>1</v>
      </c>
      <c r="AK2770">
        <v>1</v>
      </c>
      <c r="AL2770">
        <v>0.32409777901387621</v>
      </c>
      <c r="AM2770">
        <v>0.60823001722887815</v>
      </c>
      <c r="AN2770">
        <v>1</v>
      </c>
      <c r="AO2770">
        <v>1</v>
      </c>
      <c r="AP2770">
        <v>1</v>
      </c>
      <c r="AQ2770">
        <v>1</v>
      </c>
      <c r="AR2770">
        <v>1</v>
      </c>
      <c r="AS2770">
        <v>0.32409777901387621</v>
      </c>
      <c r="AT2770">
        <v>0.91117277782057948</v>
      </c>
      <c r="AU2770">
        <v>0</v>
      </c>
    </row>
    <row r="2771" spans="32:47" x14ac:dyDescent="0.25">
      <c r="AF2771">
        <v>2761</v>
      </c>
      <c r="AG2771">
        <v>1</v>
      </c>
      <c r="AH2771">
        <v>0.20756258209439693</v>
      </c>
      <c r="AI2771">
        <v>0</v>
      </c>
      <c r="AJ2771">
        <v>0.23841416346331243</v>
      </c>
      <c r="AK2771">
        <v>1</v>
      </c>
      <c r="AL2771">
        <v>1</v>
      </c>
      <c r="AM2771">
        <v>1</v>
      </c>
      <c r="AN2771">
        <v>1</v>
      </c>
      <c r="AO2771">
        <v>1</v>
      </c>
      <c r="AP2771">
        <v>1</v>
      </c>
      <c r="AQ2771">
        <v>1</v>
      </c>
      <c r="AR2771">
        <v>1</v>
      </c>
      <c r="AS2771">
        <v>0</v>
      </c>
      <c r="AT2771">
        <v>0.79168267726723973</v>
      </c>
      <c r="AU2771">
        <v>1</v>
      </c>
    </row>
    <row r="2772" spans="32:47" x14ac:dyDescent="0.25">
      <c r="AF2772">
        <v>2762</v>
      </c>
      <c r="AG2772">
        <v>0.75936168359311851</v>
      </c>
      <c r="AH2772">
        <v>1</v>
      </c>
      <c r="AI2772">
        <v>1</v>
      </c>
      <c r="AJ2772">
        <v>1</v>
      </c>
      <c r="AK2772">
        <v>1</v>
      </c>
      <c r="AL2772">
        <v>1</v>
      </c>
      <c r="AM2772">
        <v>0.97751818311348138</v>
      </c>
      <c r="AN2772">
        <v>1.0870242469771315E-3</v>
      </c>
      <c r="AO2772">
        <v>1</v>
      </c>
      <c r="AP2772">
        <v>1</v>
      </c>
      <c r="AQ2772">
        <v>1</v>
      </c>
      <c r="AR2772">
        <v>1</v>
      </c>
      <c r="AS2772">
        <v>1.0870242469771315E-3</v>
      </c>
      <c r="AT2772">
        <v>0.89281362635496131</v>
      </c>
      <c r="AU2772">
        <v>0</v>
      </c>
    </row>
    <row r="2773" spans="32:47" x14ac:dyDescent="0.25">
      <c r="AF2773">
        <v>2763</v>
      </c>
      <c r="AG2773">
        <v>1</v>
      </c>
      <c r="AH2773">
        <v>1</v>
      </c>
      <c r="AI2773">
        <v>1</v>
      </c>
      <c r="AJ2773">
        <v>1</v>
      </c>
      <c r="AK2773">
        <v>1</v>
      </c>
      <c r="AL2773">
        <v>1</v>
      </c>
      <c r="AM2773">
        <v>0.6232632561169017</v>
      </c>
      <c r="AN2773">
        <v>2.8990717022679746E-2</v>
      </c>
      <c r="AO2773">
        <v>1</v>
      </c>
      <c r="AP2773">
        <v>1</v>
      </c>
      <c r="AQ2773">
        <v>1</v>
      </c>
      <c r="AR2773">
        <v>0.99964216924291249</v>
      </c>
      <c r="AS2773">
        <v>2.8990717022679746E-2</v>
      </c>
      <c r="AT2773">
        <v>0.88550350798317068</v>
      </c>
      <c r="AU2773">
        <v>0</v>
      </c>
    </row>
    <row r="2774" spans="32:47" x14ac:dyDescent="0.25">
      <c r="AF2774">
        <v>2764</v>
      </c>
      <c r="AG2774">
        <v>0.82105190252754723</v>
      </c>
      <c r="AH2774">
        <v>1</v>
      </c>
      <c r="AI2774">
        <v>1</v>
      </c>
      <c r="AJ2774">
        <v>1</v>
      </c>
      <c r="AK2774">
        <v>1</v>
      </c>
      <c r="AL2774">
        <v>0.39507937203015897</v>
      </c>
      <c r="AM2774">
        <v>0.9307623199699353</v>
      </c>
      <c r="AN2774">
        <v>0.76213380351292737</v>
      </c>
      <c r="AO2774">
        <v>0.64117074525662854</v>
      </c>
      <c r="AP2774">
        <v>0.76395641464172981</v>
      </c>
      <c r="AQ2774">
        <v>0</v>
      </c>
      <c r="AR2774">
        <v>0.1763947936680427</v>
      </c>
      <c r="AS2774">
        <v>0</v>
      </c>
      <c r="AT2774">
        <v>0.70731720488364191</v>
      </c>
      <c r="AU2774">
        <v>1</v>
      </c>
    </row>
    <row r="2775" spans="32:47" x14ac:dyDescent="0.25">
      <c r="AF2775">
        <v>2765</v>
      </c>
      <c r="AG2775">
        <v>0</v>
      </c>
      <c r="AH2775">
        <v>0.29611942497779509</v>
      </c>
      <c r="AI2775">
        <v>1</v>
      </c>
      <c r="AJ2775">
        <v>1</v>
      </c>
      <c r="AK2775">
        <v>0.84204135379601919</v>
      </c>
      <c r="AL2775">
        <v>1</v>
      </c>
      <c r="AM2775">
        <v>1</v>
      </c>
      <c r="AN2775">
        <v>1</v>
      </c>
      <c r="AO2775">
        <v>0.80167628634929622</v>
      </c>
      <c r="AP2775">
        <v>0.78112140130871277</v>
      </c>
      <c r="AQ2775">
        <v>0.40606964586477262</v>
      </c>
      <c r="AR2775">
        <v>0.95472507135573614</v>
      </c>
      <c r="AS2775">
        <v>0</v>
      </c>
      <c r="AT2775">
        <v>0.76010477941390364</v>
      </c>
      <c r="AU2775">
        <v>1</v>
      </c>
    </row>
    <row r="2776" spans="32:47" x14ac:dyDescent="0.25">
      <c r="AF2776">
        <v>2766</v>
      </c>
      <c r="AG2776">
        <v>1</v>
      </c>
      <c r="AH2776">
        <v>1</v>
      </c>
      <c r="AI2776">
        <v>1</v>
      </c>
      <c r="AJ2776">
        <v>0.39768970867323028</v>
      </c>
      <c r="AK2776">
        <v>0.68844798863668277</v>
      </c>
      <c r="AL2776">
        <v>0.48424584124392517</v>
      </c>
      <c r="AM2776">
        <v>0.59968548360719132</v>
      </c>
      <c r="AN2776">
        <v>1</v>
      </c>
      <c r="AO2776">
        <v>1</v>
      </c>
      <c r="AP2776">
        <v>1</v>
      </c>
      <c r="AQ2776">
        <v>1</v>
      </c>
      <c r="AR2776">
        <v>0.3955722796235932</v>
      </c>
      <c r="AS2776">
        <v>0.3955722796235932</v>
      </c>
      <c r="AT2776">
        <v>0.79630943782303054</v>
      </c>
      <c r="AU2776">
        <v>0</v>
      </c>
    </row>
    <row r="2777" spans="32:47" x14ac:dyDescent="0.25">
      <c r="AF2777">
        <v>2767</v>
      </c>
      <c r="AG2777">
        <v>1</v>
      </c>
      <c r="AH2777">
        <v>1</v>
      </c>
      <c r="AI2777">
        <v>1</v>
      </c>
      <c r="AJ2777">
        <v>7.1706763936526835E-2</v>
      </c>
      <c r="AK2777">
        <v>0.4149711578284041</v>
      </c>
      <c r="AL2777">
        <v>1</v>
      </c>
      <c r="AM2777">
        <v>1</v>
      </c>
      <c r="AN2777">
        <v>0.64181550240778784</v>
      </c>
      <c r="AO2777">
        <v>1</v>
      </c>
      <c r="AP2777">
        <v>0.95476029468456192</v>
      </c>
      <c r="AQ2777">
        <v>0.15549974574144773</v>
      </c>
      <c r="AR2777">
        <v>1</v>
      </c>
      <c r="AS2777">
        <v>7.1706763936526835E-2</v>
      </c>
      <c r="AT2777">
        <v>0.77034013943255508</v>
      </c>
      <c r="AU2777">
        <v>0</v>
      </c>
    </row>
    <row r="2778" spans="32:47" x14ac:dyDescent="0.25">
      <c r="AF2778">
        <v>2768</v>
      </c>
      <c r="AG2778">
        <v>0.98078644915386248</v>
      </c>
      <c r="AH2778">
        <v>1</v>
      </c>
      <c r="AI2778">
        <v>6.5874126513541159E-2</v>
      </c>
      <c r="AJ2778">
        <v>0.99776258989392475</v>
      </c>
      <c r="AK2778">
        <v>1</v>
      </c>
      <c r="AL2778">
        <v>1</v>
      </c>
      <c r="AM2778">
        <v>1.4926658812797658E-2</v>
      </c>
      <c r="AN2778">
        <v>0.10542382778470299</v>
      </c>
      <c r="AO2778">
        <v>0.5555203195590972</v>
      </c>
      <c r="AP2778">
        <v>0.18419823113541614</v>
      </c>
      <c r="AQ2778">
        <v>1</v>
      </c>
      <c r="AR2778">
        <v>1</v>
      </c>
      <c r="AS2778">
        <v>1.4926658812797658E-2</v>
      </c>
      <c r="AT2778">
        <v>0.65338623391507011</v>
      </c>
      <c r="AU2778">
        <v>0</v>
      </c>
    </row>
    <row r="2779" spans="32:47" x14ac:dyDescent="0.25">
      <c r="AF2779">
        <v>2769</v>
      </c>
      <c r="AG2779">
        <v>1</v>
      </c>
      <c r="AH2779">
        <v>1</v>
      </c>
      <c r="AI2779">
        <v>1</v>
      </c>
      <c r="AJ2779">
        <v>1</v>
      </c>
      <c r="AK2779">
        <v>1</v>
      </c>
      <c r="AL2779">
        <v>1</v>
      </c>
      <c r="AM2779">
        <v>1</v>
      </c>
      <c r="AN2779">
        <v>1</v>
      </c>
      <c r="AO2779">
        <v>4.8374140074884057E-3</v>
      </c>
      <c r="AP2779">
        <v>0.43385906495701243</v>
      </c>
      <c r="AQ2779">
        <v>0</v>
      </c>
      <c r="AR2779">
        <v>0.31410989690841468</v>
      </c>
      <c r="AS2779">
        <v>0</v>
      </c>
      <c r="AT2779">
        <v>0.72967715133713118</v>
      </c>
      <c r="AU2779">
        <v>1</v>
      </c>
    </row>
    <row r="2780" spans="32:47" x14ac:dyDescent="0.25">
      <c r="AF2780">
        <v>2770</v>
      </c>
      <c r="AG2780">
        <v>1</v>
      </c>
      <c r="AH2780">
        <v>1</v>
      </c>
      <c r="AI2780">
        <v>0.63492836092313332</v>
      </c>
      <c r="AJ2780">
        <v>0.56442461330589144</v>
      </c>
      <c r="AK2780">
        <v>0</v>
      </c>
      <c r="AL2780">
        <v>0.86711851999668099</v>
      </c>
      <c r="AM2780">
        <v>0.78342478474082933</v>
      </c>
      <c r="AN2780">
        <v>1</v>
      </c>
      <c r="AO2780">
        <v>1</v>
      </c>
      <c r="AP2780">
        <v>1</v>
      </c>
      <c r="AQ2780">
        <v>0.52338060553932642</v>
      </c>
      <c r="AR2780">
        <v>1</v>
      </c>
      <c r="AS2780">
        <v>0</v>
      </c>
      <c r="AT2780">
        <v>0.77977167035846517</v>
      </c>
      <c r="AU2780">
        <v>1</v>
      </c>
    </row>
    <row r="2781" spans="32:47" x14ac:dyDescent="0.25">
      <c r="AF2781">
        <v>2771</v>
      </c>
      <c r="AG2781">
        <v>1</v>
      </c>
      <c r="AH2781">
        <v>1</v>
      </c>
      <c r="AI2781">
        <v>0.74703175542503408</v>
      </c>
      <c r="AJ2781">
        <v>0</v>
      </c>
      <c r="AK2781">
        <v>0</v>
      </c>
      <c r="AL2781">
        <v>0.4829545228172113</v>
      </c>
      <c r="AM2781">
        <v>1</v>
      </c>
      <c r="AN2781">
        <v>1</v>
      </c>
      <c r="AO2781">
        <v>1</v>
      </c>
      <c r="AP2781">
        <v>1</v>
      </c>
      <c r="AQ2781">
        <v>1</v>
      </c>
      <c r="AR2781">
        <v>1</v>
      </c>
      <c r="AS2781">
        <v>0</v>
      </c>
      <c r="AT2781">
        <v>0.76889484959641752</v>
      </c>
      <c r="AU2781">
        <v>2</v>
      </c>
    </row>
    <row r="2782" spans="32:47" x14ac:dyDescent="0.25">
      <c r="AF2782">
        <v>2772</v>
      </c>
      <c r="AG2782">
        <v>0.83470915548335345</v>
      </c>
      <c r="AH2782">
        <v>1</v>
      </c>
      <c r="AI2782">
        <v>1</v>
      </c>
      <c r="AJ2782">
        <v>1</v>
      </c>
      <c r="AK2782">
        <v>1</v>
      </c>
      <c r="AL2782">
        <v>1</v>
      </c>
      <c r="AM2782">
        <v>1</v>
      </c>
      <c r="AN2782">
        <v>1</v>
      </c>
      <c r="AO2782">
        <v>0.94708768874188531</v>
      </c>
      <c r="AP2782">
        <v>0.81444280055086804</v>
      </c>
      <c r="AQ2782">
        <v>0</v>
      </c>
      <c r="AR2782">
        <v>0.77553935613222191</v>
      </c>
      <c r="AS2782">
        <v>0</v>
      </c>
      <c r="AT2782">
        <v>0.86459742832716802</v>
      </c>
      <c r="AU2782">
        <v>1</v>
      </c>
    </row>
    <row r="2783" spans="32:47" x14ac:dyDescent="0.25">
      <c r="AF2783">
        <v>2773</v>
      </c>
      <c r="AG2783">
        <v>1</v>
      </c>
      <c r="AH2783">
        <v>1</v>
      </c>
      <c r="AI2783">
        <v>1</v>
      </c>
      <c r="AJ2783">
        <v>0.13315808878663424</v>
      </c>
      <c r="AK2783">
        <v>1</v>
      </c>
      <c r="AL2783">
        <v>0.86521017291452151</v>
      </c>
      <c r="AM2783">
        <v>0.25325184468942274</v>
      </c>
      <c r="AN2783">
        <v>1</v>
      </c>
      <c r="AO2783">
        <v>0.52799961051471955</v>
      </c>
      <c r="AP2783">
        <v>1</v>
      </c>
      <c r="AQ2783">
        <v>0.7378298407556334</v>
      </c>
      <c r="AR2783">
        <v>1</v>
      </c>
      <c r="AS2783">
        <v>0.13315808878663424</v>
      </c>
      <c r="AT2783">
        <v>0.79390887280689693</v>
      </c>
      <c r="AU2783">
        <v>0</v>
      </c>
    </row>
    <row r="2784" spans="32:47" x14ac:dyDescent="0.25">
      <c r="AF2784">
        <v>2774</v>
      </c>
      <c r="AG2784">
        <v>1</v>
      </c>
      <c r="AH2784">
        <v>1</v>
      </c>
      <c r="AI2784">
        <v>1</v>
      </c>
      <c r="AJ2784">
        <v>1</v>
      </c>
      <c r="AK2784">
        <v>1</v>
      </c>
      <c r="AL2784">
        <v>1</v>
      </c>
      <c r="AM2784">
        <v>1</v>
      </c>
      <c r="AN2784">
        <v>1</v>
      </c>
      <c r="AO2784">
        <v>0.36013426419376626</v>
      </c>
      <c r="AP2784">
        <v>0</v>
      </c>
      <c r="AQ2784">
        <v>0</v>
      </c>
      <c r="AR2784">
        <v>0.58256291309953667</v>
      </c>
      <c r="AS2784">
        <v>0</v>
      </c>
      <c r="AT2784">
        <v>0.74483144721068117</v>
      </c>
      <c r="AU2784">
        <v>2</v>
      </c>
    </row>
    <row r="2785" spans="32:47" x14ac:dyDescent="0.25">
      <c r="AF2785">
        <v>2775</v>
      </c>
      <c r="AG2785">
        <v>1</v>
      </c>
      <c r="AH2785">
        <v>0.89662949102161549</v>
      </c>
      <c r="AI2785">
        <v>0</v>
      </c>
      <c r="AJ2785">
        <v>0.1372354212338299</v>
      </c>
      <c r="AK2785">
        <v>1</v>
      </c>
      <c r="AL2785">
        <v>1</v>
      </c>
      <c r="AM2785">
        <v>1</v>
      </c>
      <c r="AN2785">
        <v>1</v>
      </c>
      <c r="AO2785">
        <v>1</v>
      </c>
      <c r="AP2785">
        <v>1</v>
      </c>
      <c r="AQ2785">
        <v>0.75253302948258349</v>
      </c>
      <c r="AR2785">
        <v>1</v>
      </c>
      <c r="AS2785">
        <v>0</v>
      </c>
      <c r="AT2785">
        <v>0.81588679252081542</v>
      </c>
      <c r="AU2785">
        <v>1</v>
      </c>
    </row>
    <row r="2786" spans="32:47" x14ac:dyDescent="0.25">
      <c r="AF2786">
        <v>2776</v>
      </c>
      <c r="AG2786">
        <v>1.8655932338245498E-2</v>
      </c>
      <c r="AH2786">
        <v>8.4104914889914131E-2</v>
      </c>
      <c r="AI2786">
        <v>1</v>
      </c>
      <c r="AJ2786">
        <v>1</v>
      </c>
      <c r="AK2786">
        <v>1</v>
      </c>
      <c r="AL2786">
        <v>1</v>
      </c>
      <c r="AM2786">
        <v>0.90653339513007647</v>
      </c>
      <c r="AN2786">
        <v>0.49605167463056615</v>
      </c>
      <c r="AO2786">
        <v>0.62899509008275345</v>
      </c>
      <c r="AP2786">
        <v>0.85931142732372412</v>
      </c>
      <c r="AQ2786">
        <v>1</v>
      </c>
      <c r="AR2786">
        <v>1</v>
      </c>
      <c r="AS2786">
        <v>1.8655932338245498E-2</v>
      </c>
      <c r="AT2786">
        <v>0.7532107277575375</v>
      </c>
      <c r="AU2786">
        <v>0</v>
      </c>
    </row>
    <row r="2787" spans="32:47" x14ac:dyDescent="0.25">
      <c r="AF2787">
        <v>2777</v>
      </c>
      <c r="AG2787">
        <v>0.88180511510947857</v>
      </c>
      <c r="AH2787">
        <v>0.94186363844762255</v>
      </c>
      <c r="AI2787">
        <v>1</v>
      </c>
      <c r="AJ2787">
        <v>1</v>
      </c>
      <c r="AK2787">
        <v>1</v>
      </c>
      <c r="AL2787">
        <v>1</v>
      </c>
      <c r="AM2787">
        <v>1</v>
      </c>
      <c r="AN2787">
        <v>0.57865090171769895</v>
      </c>
      <c r="AO2787">
        <v>0.25087922509313404</v>
      </c>
      <c r="AP2787">
        <v>1</v>
      </c>
      <c r="AQ2787">
        <v>1</v>
      </c>
      <c r="AR2787">
        <v>1</v>
      </c>
      <c r="AS2787">
        <v>0.25087922509313404</v>
      </c>
      <c r="AT2787">
        <v>0.88814437027663007</v>
      </c>
      <c r="AU2787">
        <v>0</v>
      </c>
    </row>
    <row r="2788" spans="32:47" x14ac:dyDescent="0.25">
      <c r="AF2788">
        <v>2778</v>
      </c>
      <c r="AG2788">
        <v>0.89413237542753299</v>
      </c>
      <c r="AH2788">
        <v>0.95966500558850909</v>
      </c>
      <c r="AI2788">
        <v>1</v>
      </c>
      <c r="AJ2788">
        <v>1</v>
      </c>
      <c r="AK2788">
        <v>1</v>
      </c>
      <c r="AL2788">
        <v>0.51838202748840556</v>
      </c>
      <c r="AM2788">
        <v>0.72106287896777732</v>
      </c>
      <c r="AN2788">
        <v>1</v>
      </c>
      <c r="AO2788">
        <v>1</v>
      </c>
      <c r="AP2788">
        <v>1</v>
      </c>
      <c r="AQ2788">
        <v>0.50666426147242116</v>
      </c>
      <c r="AR2788">
        <v>0.53229334437280829</v>
      </c>
      <c r="AS2788">
        <v>0.50666426147242116</v>
      </c>
      <c r="AT2788">
        <v>0.8443675490057938</v>
      </c>
      <c r="AU2788">
        <v>0</v>
      </c>
    </row>
    <row r="2789" spans="32:47" x14ac:dyDescent="0.25">
      <c r="AF2789">
        <v>2779</v>
      </c>
      <c r="AG2789">
        <v>0.88117432111973737</v>
      </c>
      <c r="AH2789">
        <v>1</v>
      </c>
      <c r="AI2789">
        <v>1</v>
      </c>
      <c r="AJ2789">
        <v>1</v>
      </c>
      <c r="AK2789">
        <v>1</v>
      </c>
      <c r="AL2789">
        <v>0.33330346070676264</v>
      </c>
      <c r="AM2789">
        <v>0</v>
      </c>
      <c r="AN2789">
        <v>0.55124898099893471</v>
      </c>
      <c r="AO2789">
        <v>1</v>
      </c>
      <c r="AP2789">
        <v>0.76501665459739254</v>
      </c>
      <c r="AQ2789">
        <v>0</v>
      </c>
      <c r="AR2789">
        <v>0.67306972409348798</v>
      </c>
      <c r="AS2789">
        <v>0</v>
      </c>
      <c r="AT2789">
        <v>0.68215042171588769</v>
      </c>
      <c r="AU2789">
        <v>2</v>
      </c>
    </row>
    <row r="2790" spans="32:47" x14ac:dyDescent="0.25">
      <c r="AF2790">
        <v>2780</v>
      </c>
      <c r="AG2790">
        <v>1</v>
      </c>
      <c r="AH2790">
        <v>1</v>
      </c>
      <c r="AI2790">
        <v>0.71879692454005573</v>
      </c>
      <c r="AJ2790">
        <v>0</v>
      </c>
      <c r="AK2790">
        <v>0.46564329499561874</v>
      </c>
      <c r="AL2790">
        <v>0.15276360990828836</v>
      </c>
      <c r="AM2790">
        <v>1</v>
      </c>
      <c r="AN2790">
        <v>1</v>
      </c>
      <c r="AO2790">
        <v>1</v>
      </c>
      <c r="AP2790">
        <v>1</v>
      </c>
      <c r="AQ2790">
        <v>1</v>
      </c>
      <c r="AR2790">
        <v>1</v>
      </c>
      <c r="AS2790">
        <v>0</v>
      </c>
      <c r="AT2790">
        <v>0.77890563041877958</v>
      </c>
      <c r="AU2790">
        <v>1</v>
      </c>
    </row>
    <row r="2791" spans="32:47" x14ac:dyDescent="0.25">
      <c r="AF2791">
        <v>2781</v>
      </c>
      <c r="AG2791">
        <v>0.90559488773038954</v>
      </c>
      <c r="AH2791">
        <v>0.98388826242470329</v>
      </c>
      <c r="AI2791">
        <v>0.62711563389189728</v>
      </c>
      <c r="AJ2791">
        <v>1</v>
      </c>
      <c r="AK2791">
        <v>1</v>
      </c>
      <c r="AL2791">
        <v>1</v>
      </c>
      <c r="AM2791">
        <v>1</v>
      </c>
      <c r="AN2791">
        <v>1</v>
      </c>
      <c r="AO2791">
        <v>0.59539577301062918</v>
      </c>
      <c r="AP2791">
        <v>0.73235773029263063</v>
      </c>
      <c r="AQ2791">
        <v>1</v>
      </c>
      <c r="AR2791">
        <v>1</v>
      </c>
      <c r="AS2791">
        <v>0.59539577301062918</v>
      </c>
      <c r="AT2791">
        <v>0.90309002834951513</v>
      </c>
      <c r="AU2791">
        <v>0</v>
      </c>
    </row>
    <row r="2792" spans="32:47" x14ac:dyDescent="0.25">
      <c r="AF2792">
        <v>2782</v>
      </c>
      <c r="AG2792">
        <v>1</v>
      </c>
      <c r="AH2792">
        <v>1</v>
      </c>
      <c r="AI2792">
        <v>0.50295561315320925</v>
      </c>
      <c r="AJ2792">
        <v>0.98071540105326371</v>
      </c>
      <c r="AK2792">
        <v>1</v>
      </c>
      <c r="AL2792">
        <v>1</v>
      </c>
      <c r="AM2792">
        <v>0.19238718217257561</v>
      </c>
      <c r="AN2792">
        <v>8.1713987051297149E-2</v>
      </c>
      <c r="AO2792">
        <v>1</v>
      </c>
      <c r="AP2792">
        <v>1</v>
      </c>
      <c r="AQ2792">
        <v>1</v>
      </c>
      <c r="AR2792">
        <v>1</v>
      </c>
      <c r="AS2792">
        <v>8.1713987051297149E-2</v>
      </c>
      <c r="AT2792">
        <v>0.80961704735695195</v>
      </c>
      <c r="AU2792">
        <v>0</v>
      </c>
    </row>
    <row r="2793" spans="32:47" x14ac:dyDescent="0.25">
      <c r="AF2793">
        <v>2783</v>
      </c>
      <c r="AG2793">
        <v>0.32166537402254985</v>
      </c>
      <c r="AH2793">
        <v>1</v>
      </c>
      <c r="AI2793">
        <v>1</v>
      </c>
      <c r="AJ2793">
        <v>0.83914202601057086</v>
      </c>
      <c r="AK2793">
        <v>0.57280646193013973</v>
      </c>
      <c r="AL2793">
        <v>1</v>
      </c>
      <c r="AM2793">
        <v>1</v>
      </c>
      <c r="AN2793">
        <v>1</v>
      </c>
      <c r="AO2793">
        <v>1</v>
      </c>
      <c r="AP2793">
        <v>1</v>
      </c>
      <c r="AQ2793">
        <v>1</v>
      </c>
      <c r="AR2793">
        <v>1</v>
      </c>
      <c r="AS2793">
        <v>0.32166537402254985</v>
      </c>
      <c r="AT2793">
        <v>0.89288462382150824</v>
      </c>
      <c r="AU2793">
        <v>0</v>
      </c>
    </row>
    <row r="2794" spans="32:47" x14ac:dyDescent="0.25">
      <c r="AF2794">
        <v>2784</v>
      </c>
      <c r="AG2794">
        <v>1</v>
      </c>
      <c r="AH2794">
        <v>0.65800932490622344</v>
      </c>
      <c r="AI2794">
        <v>0.67623368421834218</v>
      </c>
      <c r="AJ2794">
        <v>1</v>
      </c>
      <c r="AK2794">
        <v>0.68623667070595173</v>
      </c>
      <c r="AL2794">
        <v>0</v>
      </c>
      <c r="AM2794">
        <v>0.99050704182680482</v>
      </c>
      <c r="AN2794">
        <v>0.93897801705245532</v>
      </c>
      <c r="AO2794">
        <v>0</v>
      </c>
      <c r="AP2794">
        <v>0.34772952974115823</v>
      </c>
      <c r="AQ2794">
        <v>1</v>
      </c>
      <c r="AR2794">
        <v>1</v>
      </c>
      <c r="AS2794">
        <v>0</v>
      </c>
      <c r="AT2794">
        <v>0.69384792971852149</v>
      </c>
      <c r="AU2794">
        <v>2</v>
      </c>
    </row>
    <row r="2795" spans="32:47" x14ac:dyDescent="0.25">
      <c r="AF2795">
        <v>2785</v>
      </c>
      <c r="AG2795">
        <v>0.8831067137523918</v>
      </c>
      <c r="AH2795">
        <v>1</v>
      </c>
      <c r="AI2795">
        <v>1</v>
      </c>
      <c r="AJ2795">
        <v>1</v>
      </c>
      <c r="AK2795">
        <v>1</v>
      </c>
      <c r="AL2795">
        <v>1</v>
      </c>
      <c r="AM2795">
        <v>0.37338661453818089</v>
      </c>
      <c r="AN2795">
        <v>0.31486144126580667</v>
      </c>
      <c r="AO2795">
        <v>1</v>
      </c>
      <c r="AP2795">
        <v>1</v>
      </c>
      <c r="AQ2795">
        <v>1</v>
      </c>
      <c r="AR2795">
        <v>1</v>
      </c>
      <c r="AS2795">
        <v>0.31486144126580667</v>
      </c>
      <c r="AT2795">
        <v>0.87866300782533635</v>
      </c>
      <c r="AU2795">
        <v>0</v>
      </c>
    </row>
    <row r="2796" spans="32:47" x14ac:dyDescent="0.25">
      <c r="AF2796">
        <v>2786</v>
      </c>
      <c r="AG2796">
        <v>1</v>
      </c>
      <c r="AH2796">
        <v>1</v>
      </c>
      <c r="AI2796">
        <v>1</v>
      </c>
      <c r="AJ2796">
        <v>0.89645683187045511</v>
      </c>
      <c r="AK2796">
        <v>0.893957135302762</v>
      </c>
      <c r="AL2796">
        <v>9.6722350217169156E-2</v>
      </c>
      <c r="AM2796">
        <v>0.6327355082903523</v>
      </c>
      <c r="AN2796">
        <v>0</v>
      </c>
      <c r="AO2796">
        <v>0.59801442118841808</v>
      </c>
      <c r="AP2796">
        <v>1</v>
      </c>
      <c r="AQ2796">
        <v>0.9691922476917777</v>
      </c>
      <c r="AR2796">
        <v>1</v>
      </c>
      <c r="AS2796">
        <v>0</v>
      </c>
      <c r="AT2796">
        <v>0.75654533556279768</v>
      </c>
      <c r="AU2796">
        <v>1</v>
      </c>
    </row>
    <row r="2797" spans="32:47" x14ac:dyDescent="0.25">
      <c r="AF2797">
        <v>2787</v>
      </c>
      <c r="AG2797">
        <v>0.94930153239669557</v>
      </c>
      <c r="AH2797">
        <v>1</v>
      </c>
      <c r="AI2797">
        <v>1</v>
      </c>
      <c r="AJ2797">
        <v>1</v>
      </c>
      <c r="AK2797">
        <v>1</v>
      </c>
      <c r="AL2797">
        <v>1</v>
      </c>
      <c r="AM2797">
        <v>4.6447253042940922E-2</v>
      </c>
      <c r="AN2797">
        <v>0</v>
      </c>
      <c r="AO2797">
        <v>0.40775402792011545</v>
      </c>
      <c r="AP2797">
        <v>1</v>
      </c>
      <c r="AQ2797">
        <v>1</v>
      </c>
      <c r="AR2797">
        <v>0.73368897516915998</v>
      </c>
      <c r="AS2797">
        <v>0</v>
      </c>
      <c r="AT2797">
        <v>0.7584799764834963</v>
      </c>
      <c r="AU2797">
        <v>1</v>
      </c>
    </row>
    <row r="2798" spans="32:47" x14ac:dyDescent="0.25">
      <c r="AF2798">
        <v>2788</v>
      </c>
      <c r="AG2798">
        <v>1</v>
      </c>
      <c r="AH2798">
        <v>1</v>
      </c>
      <c r="AI2798">
        <v>1</v>
      </c>
      <c r="AJ2798">
        <v>0.59205446831547304</v>
      </c>
      <c r="AK2798">
        <v>0.46395641636462964</v>
      </c>
      <c r="AL2798">
        <v>0.93981953273323593</v>
      </c>
      <c r="AM2798">
        <v>1</v>
      </c>
      <c r="AN2798">
        <v>1</v>
      </c>
      <c r="AO2798">
        <v>1</v>
      </c>
      <c r="AP2798">
        <v>1</v>
      </c>
      <c r="AQ2798">
        <v>1</v>
      </c>
      <c r="AR2798">
        <v>1</v>
      </c>
      <c r="AS2798">
        <v>0.46395641636462964</v>
      </c>
      <c r="AT2798">
        <v>0.91599690120209531</v>
      </c>
      <c r="AU2798">
        <v>0</v>
      </c>
    </row>
    <row r="2799" spans="32:47" x14ac:dyDescent="0.25">
      <c r="AF2799">
        <v>2789</v>
      </c>
      <c r="AG2799">
        <v>1</v>
      </c>
      <c r="AH2799">
        <v>1</v>
      </c>
      <c r="AI2799">
        <v>1</v>
      </c>
      <c r="AJ2799">
        <v>1</v>
      </c>
      <c r="AK2799">
        <v>1</v>
      </c>
      <c r="AL2799">
        <v>1</v>
      </c>
      <c r="AM2799">
        <v>1</v>
      </c>
      <c r="AN2799">
        <v>1</v>
      </c>
      <c r="AO2799">
        <v>1</v>
      </c>
      <c r="AP2799">
        <v>1</v>
      </c>
      <c r="AQ2799">
        <v>0.37677372264345954</v>
      </c>
      <c r="AR2799">
        <v>0.52678629012018885</v>
      </c>
      <c r="AS2799">
        <v>0.37677372264345954</v>
      </c>
      <c r="AT2799">
        <v>0.90858516896720454</v>
      </c>
      <c r="AU2799">
        <v>0</v>
      </c>
    </row>
    <row r="2800" spans="32:47" x14ac:dyDescent="0.25">
      <c r="AF2800">
        <v>2790</v>
      </c>
      <c r="AG2800">
        <v>1</v>
      </c>
      <c r="AH2800">
        <v>0.48444044890909155</v>
      </c>
      <c r="AI2800">
        <v>0.39180670425881664</v>
      </c>
      <c r="AJ2800">
        <v>1</v>
      </c>
      <c r="AK2800">
        <v>0.92640415093187434</v>
      </c>
      <c r="AL2800">
        <v>1</v>
      </c>
      <c r="AM2800">
        <v>1</v>
      </c>
      <c r="AN2800">
        <v>1</v>
      </c>
      <c r="AO2800">
        <v>1</v>
      </c>
      <c r="AP2800">
        <v>1</v>
      </c>
      <c r="AQ2800">
        <v>1</v>
      </c>
      <c r="AR2800">
        <v>1</v>
      </c>
      <c r="AS2800">
        <v>0.39180670425881664</v>
      </c>
      <c r="AT2800">
        <v>0.90254484679552327</v>
      </c>
      <c r="AU2800">
        <v>0</v>
      </c>
    </row>
    <row r="2801" spans="32:47" x14ac:dyDescent="0.25">
      <c r="AF2801">
        <v>2791</v>
      </c>
      <c r="AG2801">
        <v>1</v>
      </c>
      <c r="AH2801">
        <v>1</v>
      </c>
      <c r="AI2801">
        <v>1</v>
      </c>
      <c r="AJ2801">
        <v>0.87270453706757201</v>
      </c>
      <c r="AK2801">
        <v>0.4945104506743167</v>
      </c>
      <c r="AL2801">
        <v>0.52811986779949316</v>
      </c>
      <c r="AM2801">
        <v>1</v>
      </c>
      <c r="AN2801">
        <v>0.55968173426264267</v>
      </c>
      <c r="AO2801">
        <v>1</v>
      </c>
      <c r="AP2801">
        <v>1</v>
      </c>
      <c r="AQ2801">
        <v>1</v>
      </c>
      <c r="AR2801">
        <v>1</v>
      </c>
      <c r="AS2801">
        <v>0.4945104506743167</v>
      </c>
      <c r="AT2801">
        <v>0.87042380788782936</v>
      </c>
      <c r="AU2801">
        <v>0</v>
      </c>
    </row>
    <row r="2802" spans="32:47" x14ac:dyDescent="0.25">
      <c r="AF2802">
        <v>2792</v>
      </c>
      <c r="AG2802">
        <v>0.23325873094548907</v>
      </c>
      <c r="AH2802">
        <v>0.62435101441094176</v>
      </c>
      <c r="AI2802">
        <v>1</v>
      </c>
      <c r="AJ2802">
        <v>0.58134043638492583</v>
      </c>
      <c r="AK2802">
        <v>0</v>
      </c>
      <c r="AL2802">
        <v>0.7084164350349359</v>
      </c>
      <c r="AM2802">
        <v>1</v>
      </c>
      <c r="AN2802">
        <v>1</v>
      </c>
      <c r="AO2802">
        <v>1</v>
      </c>
      <c r="AP2802">
        <v>1</v>
      </c>
      <c r="AQ2802">
        <v>0.61767144843349042</v>
      </c>
      <c r="AR2802">
        <v>1</v>
      </c>
      <c r="AS2802">
        <v>0</v>
      </c>
      <c r="AT2802">
        <v>0.73133068125593725</v>
      </c>
      <c r="AU2802">
        <v>1</v>
      </c>
    </row>
    <row r="2803" spans="32:47" x14ac:dyDescent="0.25">
      <c r="AF2803">
        <v>2793</v>
      </c>
      <c r="AG2803">
        <v>1</v>
      </c>
      <c r="AH2803">
        <v>0.45261235768417202</v>
      </c>
      <c r="AI2803">
        <v>0</v>
      </c>
      <c r="AJ2803">
        <v>0.87027557156058422</v>
      </c>
      <c r="AK2803">
        <v>1</v>
      </c>
      <c r="AL2803">
        <v>1</v>
      </c>
      <c r="AM2803">
        <v>0.51607720693033532</v>
      </c>
      <c r="AN2803">
        <v>0.57026269580866584</v>
      </c>
      <c r="AO2803">
        <v>0.98522495796350995</v>
      </c>
      <c r="AP2803">
        <v>1</v>
      </c>
      <c r="AQ2803">
        <v>1</v>
      </c>
      <c r="AR2803">
        <v>1</v>
      </c>
      <c r="AS2803">
        <v>0</v>
      </c>
      <c r="AT2803">
        <v>0.78360191475558538</v>
      </c>
      <c r="AU2803">
        <v>1</v>
      </c>
    </row>
    <row r="2804" spans="32:47" x14ac:dyDescent="0.25">
      <c r="AF2804">
        <v>2794</v>
      </c>
      <c r="AG2804">
        <v>0.90398063273155016</v>
      </c>
      <c r="AH2804">
        <v>1</v>
      </c>
      <c r="AI2804">
        <v>1</v>
      </c>
      <c r="AJ2804">
        <v>1</v>
      </c>
      <c r="AK2804">
        <v>0.9036774869272185</v>
      </c>
      <c r="AL2804">
        <v>1</v>
      </c>
      <c r="AM2804">
        <v>1</v>
      </c>
      <c r="AN2804">
        <v>1</v>
      </c>
      <c r="AO2804">
        <v>1</v>
      </c>
      <c r="AP2804">
        <v>1</v>
      </c>
      <c r="AQ2804">
        <v>0.46923928600711712</v>
      </c>
      <c r="AR2804">
        <v>0</v>
      </c>
      <c r="AS2804">
        <v>0</v>
      </c>
      <c r="AT2804">
        <v>0.85510843914968582</v>
      </c>
      <c r="AU2804">
        <v>1</v>
      </c>
    </row>
    <row r="2805" spans="32:47" x14ac:dyDescent="0.25">
      <c r="AF2805">
        <v>2795</v>
      </c>
      <c r="AG2805">
        <v>1</v>
      </c>
      <c r="AH2805">
        <v>1</v>
      </c>
      <c r="AI2805">
        <v>1</v>
      </c>
      <c r="AJ2805">
        <v>1</v>
      </c>
      <c r="AK2805">
        <v>1</v>
      </c>
      <c r="AL2805">
        <v>1</v>
      </c>
      <c r="AM2805">
        <v>0.64956722708771963</v>
      </c>
      <c r="AN2805">
        <v>0.21574909947958076</v>
      </c>
      <c r="AO2805">
        <v>1</v>
      </c>
      <c r="AP2805">
        <v>1</v>
      </c>
      <c r="AQ2805">
        <v>1</v>
      </c>
      <c r="AR2805">
        <v>1</v>
      </c>
      <c r="AS2805">
        <v>0.21574909947958076</v>
      </c>
      <c r="AT2805">
        <v>0.90362960581804475</v>
      </c>
      <c r="AU2805">
        <v>0</v>
      </c>
    </row>
    <row r="2806" spans="32:47" x14ac:dyDescent="0.25">
      <c r="AF2806">
        <v>2796</v>
      </c>
      <c r="AG2806">
        <v>0.95704668004092974</v>
      </c>
      <c r="AH2806">
        <v>1</v>
      </c>
      <c r="AI2806">
        <v>1</v>
      </c>
      <c r="AJ2806">
        <v>1</v>
      </c>
      <c r="AK2806">
        <v>8.0757515516691664E-2</v>
      </c>
      <c r="AL2806">
        <v>0.54823616862704516</v>
      </c>
      <c r="AM2806">
        <v>1</v>
      </c>
      <c r="AN2806">
        <v>1</v>
      </c>
      <c r="AO2806">
        <v>1</v>
      </c>
      <c r="AP2806">
        <v>1</v>
      </c>
      <c r="AQ2806">
        <v>1</v>
      </c>
      <c r="AR2806">
        <v>0.59547055724796072</v>
      </c>
      <c r="AS2806">
        <v>8.0757515516691664E-2</v>
      </c>
      <c r="AT2806">
        <v>0.84679069149529973</v>
      </c>
      <c r="AU2806">
        <v>0</v>
      </c>
    </row>
    <row r="2807" spans="32:47" x14ac:dyDescent="0.25">
      <c r="AF2807">
        <v>2797</v>
      </c>
      <c r="AG2807">
        <v>1</v>
      </c>
      <c r="AH2807">
        <v>1</v>
      </c>
      <c r="AI2807">
        <v>1</v>
      </c>
      <c r="AJ2807">
        <v>1</v>
      </c>
      <c r="AK2807">
        <v>1</v>
      </c>
      <c r="AL2807">
        <v>1</v>
      </c>
      <c r="AM2807">
        <v>0.71914415173640944</v>
      </c>
      <c r="AN2807">
        <v>5.9962419365840632E-2</v>
      </c>
      <c r="AO2807">
        <v>1</v>
      </c>
      <c r="AP2807">
        <v>1</v>
      </c>
      <c r="AQ2807">
        <v>1</v>
      </c>
      <c r="AR2807">
        <v>1</v>
      </c>
      <c r="AS2807">
        <v>5.9962419365840632E-2</v>
      </c>
      <c r="AT2807">
        <v>0.89630768138128702</v>
      </c>
      <c r="AU2807">
        <v>0</v>
      </c>
    </row>
    <row r="2808" spans="32:47" x14ac:dyDescent="0.25">
      <c r="AF2808">
        <v>2798</v>
      </c>
      <c r="AG2808">
        <v>0.62050678524153025</v>
      </c>
      <c r="AH2808">
        <v>0.6716542694484815</v>
      </c>
      <c r="AI2808">
        <v>1</v>
      </c>
      <c r="AJ2808">
        <v>1</v>
      </c>
      <c r="AK2808">
        <v>1</v>
      </c>
      <c r="AL2808">
        <v>0.95526580653847004</v>
      </c>
      <c r="AM2808">
        <v>0.98551680347854043</v>
      </c>
      <c r="AN2808">
        <v>1</v>
      </c>
      <c r="AO2808">
        <v>1</v>
      </c>
      <c r="AP2808">
        <v>1</v>
      </c>
      <c r="AQ2808">
        <v>0.98546460183715678</v>
      </c>
      <c r="AR2808">
        <v>1</v>
      </c>
      <c r="AS2808">
        <v>0.62050678524153025</v>
      </c>
      <c r="AT2808">
        <v>0.93647935081136569</v>
      </c>
      <c r="AU2808">
        <v>0</v>
      </c>
    </row>
    <row r="2809" spans="32:47" x14ac:dyDescent="0.25">
      <c r="AF2809">
        <v>2799</v>
      </c>
      <c r="AG2809">
        <v>0.62992803400805808</v>
      </c>
      <c r="AH2809">
        <v>0.77735838097344512</v>
      </c>
      <c r="AI2809">
        <v>0.88628004867120669</v>
      </c>
      <c r="AJ2809">
        <v>1</v>
      </c>
      <c r="AK2809">
        <v>6.8534209466193832E-2</v>
      </c>
      <c r="AL2809">
        <v>0.86023853191848809</v>
      </c>
      <c r="AM2809">
        <v>1</v>
      </c>
      <c r="AN2809">
        <v>1</v>
      </c>
      <c r="AO2809">
        <v>1</v>
      </c>
      <c r="AP2809">
        <v>1</v>
      </c>
      <c r="AQ2809">
        <v>0.94914700071603875</v>
      </c>
      <c r="AR2809">
        <v>0.50461360158031665</v>
      </c>
      <c r="AS2809">
        <v>6.8534209466193832E-2</v>
      </c>
      <c r="AT2809">
        <v>0.80497981740216795</v>
      </c>
      <c r="AU2809">
        <v>0</v>
      </c>
    </row>
    <row r="2810" spans="32:47" x14ac:dyDescent="0.25">
      <c r="AF2810">
        <v>2800</v>
      </c>
      <c r="AG2810">
        <v>0.93791921157812352</v>
      </c>
      <c r="AH2810">
        <v>1</v>
      </c>
      <c r="AI2810">
        <v>1</v>
      </c>
      <c r="AJ2810">
        <v>0.73924930516392728</v>
      </c>
      <c r="AK2810">
        <v>0</v>
      </c>
      <c r="AL2810">
        <v>0.81912475224065318</v>
      </c>
      <c r="AM2810">
        <v>1</v>
      </c>
      <c r="AN2810">
        <v>0.94621115650994814</v>
      </c>
      <c r="AO2810">
        <v>0.30542604912649646</v>
      </c>
      <c r="AP2810">
        <v>0.46522231671007186</v>
      </c>
      <c r="AQ2810">
        <v>0.36832338225819211</v>
      </c>
      <c r="AR2810">
        <v>1</v>
      </c>
      <c r="AS2810">
        <v>0</v>
      </c>
      <c r="AT2810">
        <v>0.71450311751348083</v>
      </c>
      <c r="AU2810">
        <v>1</v>
      </c>
    </row>
    <row r="2811" spans="32:47" x14ac:dyDescent="0.25">
      <c r="AF2811">
        <v>2801</v>
      </c>
      <c r="AG2811">
        <v>1</v>
      </c>
      <c r="AH2811">
        <v>1</v>
      </c>
      <c r="AI2811">
        <v>1</v>
      </c>
      <c r="AJ2811">
        <v>1</v>
      </c>
      <c r="AK2811">
        <v>1</v>
      </c>
      <c r="AL2811">
        <v>1</v>
      </c>
      <c r="AM2811">
        <v>1</v>
      </c>
      <c r="AN2811">
        <v>0.7698860942452278</v>
      </c>
      <c r="AO2811">
        <v>1</v>
      </c>
      <c r="AP2811">
        <v>1</v>
      </c>
      <c r="AQ2811">
        <v>1</v>
      </c>
      <c r="AR2811">
        <v>1</v>
      </c>
      <c r="AS2811">
        <v>0.7698860942452278</v>
      </c>
      <c r="AT2811">
        <v>0.98045607923726596</v>
      </c>
      <c r="AU2811">
        <v>0</v>
      </c>
    </row>
    <row r="2812" spans="32:47" x14ac:dyDescent="0.25">
      <c r="AF2812">
        <v>2802</v>
      </c>
      <c r="AG2812">
        <v>1</v>
      </c>
      <c r="AH2812">
        <v>0.62857673768459266</v>
      </c>
      <c r="AI2812">
        <v>1</v>
      </c>
      <c r="AJ2812">
        <v>1</v>
      </c>
      <c r="AK2812">
        <v>1</v>
      </c>
      <c r="AL2812">
        <v>1</v>
      </c>
      <c r="AM2812">
        <v>1</v>
      </c>
      <c r="AN2812">
        <v>1</v>
      </c>
      <c r="AO2812">
        <v>1</v>
      </c>
      <c r="AP2812">
        <v>1</v>
      </c>
      <c r="AQ2812">
        <v>1</v>
      </c>
      <c r="AR2812">
        <v>1</v>
      </c>
      <c r="AS2812">
        <v>0.62857673768459266</v>
      </c>
      <c r="AT2812">
        <v>0.97150725658950299</v>
      </c>
      <c r="AU2812">
        <v>0</v>
      </c>
    </row>
    <row r="2813" spans="32:47" x14ac:dyDescent="0.25">
      <c r="AF2813">
        <v>2803</v>
      </c>
      <c r="AG2813">
        <v>0.2422474253119529</v>
      </c>
      <c r="AH2813">
        <v>0.22818245806541068</v>
      </c>
      <c r="AI2813">
        <v>1</v>
      </c>
      <c r="AJ2813">
        <v>1</v>
      </c>
      <c r="AK2813">
        <v>1</v>
      </c>
      <c r="AL2813">
        <v>1</v>
      </c>
      <c r="AM2813">
        <v>1</v>
      </c>
      <c r="AN2813">
        <v>1</v>
      </c>
      <c r="AO2813">
        <v>1</v>
      </c>
      <c r="AP2813">
        <v>1</v>
      </c>
      <c r="AQ2813">
        <v>1</v>
      </c>
      <c r="AR2813">
        <v>1</v>
      </c>
      <c r="AS2813">
        <v>0.22818245806541068</v>
      </c>
      <c r="AT2813">
        <v>0.87643501098767684</v>
      </c>
      <c r="AU2813">
        <v>0</v>
      </c>
    </row>
    <row r="2814" spans="32:47" x14ac:dyDescent="0.25">
      <c r="AF2814">
        <v>2804</v>
      </c>
      <c r="AG2814">
        <v>1</v>
      </c>
      <c r="AH2814">
        <v>1</v>
      </c>
      <c r="AI2814">
        <v>1</v>
      </c>
      <c r="AJ2814">
        <v>1</v>
      </c>
      <c r="AK2814">
        <v>1</v>
      </c>
      <c r="AL2814">
        <v>0.42078909730674546</v>
      </c>
      <c r="AM2814">
        <v>8.9235522723737956E-2</v>
      </c>
      <c r="AN2814">
        <v>1</v>
      </c>
      <c r="AO2814">
        <v>1</v>
      </c>
      <c r="AP2814">
        <v>1</v>
      </c>
      <c r="AQ2814">
        <v>0.22028461007818503</v>
      </c>
      <c r="AR2814">
        <v>1</v>
      </c>
      <c r="AS2814">
        <v>8.9235522723737956E-2</v>
      </c>
      <c r="AT2814">
        <v>0.8109548285643392</v>
      </c>
      <c r="AU2814">
        <v>0</v>
      </c>
    </row>
    <row r="2815" spans="32:47" x14ac:dyDescent="0.25">
      <c r="AF2815">
        <v>2805</v>
      </c>
      <c r="AG2815">
        <v>0.73866507516058555</v>
      </c>
      <c r="AH2815">
        <v>0.59389897969179273</v>
      </c>
      <c r="AI2815">
        <v>0.71856615728029283</v>
      </c>
      <c r="AJ2815">
        <v>8.6368180469920244E-2</v>
      </c>
      <c r="AK2815">
        <v>1</v>
      </c>
      <c r="AL2815">
        <v>1</v>
      </c>
      <c r="AM2815">
        <v>1</v>
      </c>
      <c r="AN2815">
        <v>0.21052224164398672</v>
      </c>
      <c r="AO2815">
        <v>0</v>
      </c>
      <c r="AP2815">
        <v>0.73237791945622677</v>
      </c>
      <c r="AQ2815">
        <v>1</v>
      </c>
      <c r="AR2815">
        <v>1</v>
      </c>
      <c r="AS2815">
        <v>0</v>
      </c>
      <c r="AT2815">
        <v>0.67568298642531954</v>
      </c>
      <c r="AU2815">
        <v>1</v>
      </c>
    </row>
    <row r="2816" spans="32:47" x14ac:dyDescent="0.25">
      <c r="AF2816">
        <v>2806</v>
      </c>
      <c r="AG2816">
        <v>0.99237393007487917</v>
      </c>
      <c r="AH2816">
        <v>0.23143788028599893</v>
      </c>
      <c r="AI2816">
        <v>1</v>
      </c>
      <c r="AJ2816">
        <v>1</v>
      </c>
      <c r="AK2816">
        <v>0.77999122083354211</v>
      </c>
      <c r="AL2816">
        <v>0.55288136127443677</v>
      </c>
      <c r="AM2816">
        <v>1</v>
      </c>
      <c r="AN2816">
        <v>1</v>
      </c>
      <c r="AO2816">
        <v>2.8907572193323477E-3</v>
      </c>
      <c r="AP2816">
        <v>0</v>
      </c>
      <c r="AQ2816">
        <v>0.5254669948359757</v>
      </c>
      <c r="AR2816">
        <v>1</v>
      </c>
      <c r="AS2816">
        <v>0</v>
      </c>
      <c r="AT2816">
        <v>0.67907055815359285</v>
      </c>
      <c r="AU2816">
        <v>1</v>
      </c>
    </row>
    <row r="2817" spans="32:47" x14ac:dyDescent="0.25">
      <c r="AF2817">
        <v>2807</v>
      </c>
      <c r="AG2817">
        <v>0</v>
      </c>
      <c r="AH2817">
        <v>0</v>
      </c>
      <c r="AI2817">
        <v>0.51958742819777159</v>
      </c>
      <c r="AJ2817">
        <v>1</v>
      </c>
      <c r="AK2817">
        <v>0.22889401317051153</v>
      </c>
      <c r="AL2817">
        <v>0.93427285076662281</v>
      </c>
      <c r="AM2817">
        <v>1</v>
      </c>
      <c r="AN2817">
        <v>1</v>
      </c>
      <c r="AO2817">
        <v>1</v>
      </c>
      <c r="AP2817">
        <v>1</v>
      </c>
      <c r="AQ2817">
        <v>1</v>
      </c>
      <c r="AR2817">
        <v>1</v>
      </c>
      <c r="AS2817">
        <v>0</v>
      </c>
      <c r="AT2817">
        <v>0.7266605759052478</v>
      </c>
      <c r="AU2817">
        <v>2</v>
      </c>
    </row>
    <row r="2818" spans="32:47" x14ac:dyDescent="0.25">
      <c r="AF2818">
        <v>2808</v>
      </c>
      <c r="AG2818">
        <v>1</v>
      </c>
      <c r="AH2818">
        <v>1</v>
      </c>
      <c r="AI2818">
        <v>1</v>
      </c>
      <c r="AJ2818">
        <v>1</v>
      </c>
      <c r="AK2818">
        <v>1</v>
      </c>
      <c r="AL2818">
        <v>1</v>
      </c>
      <c r="AM2818">
        <v>0.49854837566184168</v>
      </c>
      <c r="AN2818">
        <v>0</v>
      </c>
      <c r="AO2818">
        <v>0.24370951848589659</v>
      </c>
      <c r="AP2818">
        <v>0.71902083667396988</v>
      </c>
      <c r="AQ2818">
        <v>1</v>
      </c>
      <c r="AR2818">
        <v>0.12560757165779396</v>
      </c>
      <c r="AS2818">
        <v>0</v>
      </c>
      <c r="AT2818">
        <v>0.7121911393380238</v>
      </c>
      <c r="AU2818">
        <v>1</v>
      </c>
    </row>
    <row r="2819" spans="32:47" x14ac:dyDescent="0.25">
      <c r="AF2819">
        <v>2809</v>
      </c>
      <c r="AG2819">
        <v>1</v>
      </c>
      <c r="AH2819">
        <v>1</v>
      </c>
      <c r="AI2819">
        <v>1</v>
      </c>
      <c r="AJ2819">
        <v>1</v>
      </c>
      <c r="AK2819">
        <v>1</v>
      </c>
      <c r="AL2819">
        <v>0.48890032770432301</v>
      </c>
      <c r="AM2819">
        <v>0</v>
      </c>
      <c r="AN2819">
        <v>0.10795080410166373</v>
      </c>
      <c r="AO2819">
        <v>1</v>
      </c>
      <c r="AP2819">
        <v>1</v>
      </c>
      <c r="AQ2819">
        <v>1</v>
      </c>
      <c r="AR2819">
        <v>1</v>
      </c>
      <c r="AS2819">
        <v>0</v>
      </c>
      <c r="AT2819">
        <v>0.79729721851583912</v>
      </c>
      <c r="AU2819">
        <v>1</v>
      </c>
    </row>
    <row r="2820" spans="32:47" x14ac:dyDescent="0.25">
      <c r="AF2820">
        <v>2810</v>
      </c>
      <c r="AG2820">
        <v>0.88044203152986156</v>
      </c>
      <c r="AH2820">
        <v>0.1367665470180717</v>
      </c>
      <c r="AI2820">
        <v>1</v>
      </c>
      <c r="AJ2820">
        <v>1</v>
      </c>
      <c r="AK2820">
        <v>1</v>
      </c>
      <c r="AL2820">
        <v>1</v>
      </c>
      <c r="AM2820">
        <v>1</v>
      </c>
      <c r="AN2820">
        <v>2.968132366415023E-2</v>
      </c>
      <c r="AO2820">
        <v>0</v>
      </c>
      <c r="AP2820">
        <v>0.8346967335115375</v>
      </c>
      <c r="AQ2820">
        <v>1</v>
      </c>
      <c r="AR2820">
        <v>1</v>
      </c>
      <c r="AS2820">
        <v>0</v>
      </c>
      <c r="AT2820">
        <v>0.74498324949692618</v>
      </c>
      <c r="AU2820">
        <v>1</v>
      </c>
    </row>
    <row r="2821" spans="32:47" x14ac:dyDescent="0.25">
      <c r="AF2821">
        <v>2811</v>
      </c>
      <c r="AG2821">
        <v>1</v>
      </c>
      <c r="AH2821">
        <v>1</v>
      </c>
      <c r="AI2821">
        <v>1</v>
      </c>
      <c r="AJ2821">
        <v>1</v>
      </c>
      <c r="AK2821">
        <v>1</v>
      </c>
      <c r="AL2821">
        <v>1</v>
      </c>
      <c r="AM2821">
        <v>0.904862406633554</v>
      </c>
      <c r="AN2821">
        <v>0.44005740471555094</v>
      </c>
      <c r="AO2821">
        <v>1</v>
      </c>
      <c r="AP2821">
        <v>0.83637561179268471</v>
      </c>
      <c r="AQ2821">
        <v>1</v>
      </c>
      <c r="AR2821">
        <v>1</v>
      </c>
      <c r="AS2821">
        <v>0.44005740471555094</v>
      </c>
      <c r="AT2821">
        <v>0.93046618662300129</v>
      </c>
      <c r="AU2821">
        <v>0</v>
      </c>
    </row>
    <row r="2822" spans="32:47" x14ac:dyDescent="0.25">
      <c r="AF2822">
        <v>2812</v>
      </c>
      <c r="AG2822">
        <v>1</v>
      </c>
      <c r="AH2822">
        <v>1</v>
      </c>
      <c r="AI2822">
        <v>0.62131165428112467</v>
      </c>
      <c r="AJ2822">
        <v>1</v>
      </c>
      <c r="AK2822">
        <v>0.27799997621567002</v>
      </c>
      <c r="AL2822">
        <v>0.84615609348305343</v>
      </c>
      <c r="AM2822">
        <v>1</v>
      </c>
      <c r="AN2822">
        <v>1</v>
      </c>
      <c r="AO2822">
        <v>1</v>
      </c>
      <c r="AP2822">
        <v>1</v>
      </c>
      <c r="AQ2822">
        <v>1</v>
      </c>
      <c r="AR2822">
        <v>1</v>
      </c>
      <c r="AS2822">
        <v>0.27799997621567002</v>
      </c>
      <c r="AT2822">
        <v>0.89387217356134863</v>
      </c>
      <c r="AU2822">
        <v>0</v>
      </c>
    </row>
    <row r="2823" spans="32:47" x14ac:dyDescent="0.25">
      <c r="AF2823">
        <v>2813</v>
      </c>
      <c r="AG2823">
        <v>0</v>
      </c>
      <c r="AH2823">
        <v>0.91556216690306813</v>
      </c>
      <c r="AI2823">
        <v>0.38847436887261855</v>
      </c>
      <c r="AJ2823">
        <v>1</v>
      </c>
      <c r="AK2823">
        <v>0.41401042125841242</v>
      </c>
      <c r="AL2823">
        <v>0.71818408568263592</v>
      </c>
      <c r="AM2823">
        <v>1</v>
      </c>
      <c r="AN2823">
        <v>1</v>
      </c>
      <c r="AO2823">
        <v>0.66133763919594157</v>
      </c>
      <c r="AP2823">
        <v>0.66777867753403219</v>
      </c>
      <c r="AQ2823">
        <v>0.702930790984586</v>
      </c>
      <c r="AR2823">
        <v>0</v>
      </c>
      <c r="AS2823">
        <v>0</v>
      </c>
      <c r="AT2823">
        <v>0.61832187300492536</v>
      </c>
      <c r="AU2823">
        <v>2</v>
      </c>
    </row>
    <row r="2824" spans="32:47" x14ac:dyDescent="0.25">
      <c r="AF2824">
        <v>2814</v>
      </c>
      <c r="AG2824">
        <v>0.857255592151975</v>
      </c>
      <c r="AH2824">
        <v>1</v>
      </c>
      <c r="AI2824">
        <v>1</v>
      </c>
      <c r="AJ2824">
        <v>0.46304820177974759</v>
      </c>
      <c r="AK2824">
        <v>1</v>
      </c>
      <c r="AL2824">
        <v>1</v>
      </c>
      <c r="AM2824">
        <v>0.96526768869807711</v>
      </c>
      <c r="AN2824">
        <v>0.41655403360792043</v>
      </c>
      <c r="AO2824">
        <v>0.66658908609679202</v>
      </c>
      <c r="AP2824">
        <v>1</v>
      </c>
      <c r="AQ2824">
        <v>1</v>
      </c>
      <c r="AR2824">
        <v>1</v>
      </c>
      <c r="AS2824">
        <v>0.41655403360792043</v>
      </c>
      <c r="AT2824">
        <v>0.86383702845066668</v>
      </c>
      <c r="AU2824">
        <v>0</v>
      </c>
    </row>
    <row r="2825" spans="32:47" x14ac:dyDescent="0.25">
      <c r="AF2825">
        <v>2815</v>
      </c>
      <c r="AG2825">
        <v>0.631932533303869</v>
      </c>
      <c r="AH2825">
        <v>0</v>
      </c>
      <c r="AI2825">
        <v>0</v>
      </c>
      <c r="AJ2825">
        <v>0.75220093140427102</v>
      </c>
      <c r="AK2825">
        <v>1</v>
      </c>
      <c r="AL2825">
        <v>0.36543351621900605</v>
      </c>
      <c r="AM2825">
        <v>1</v>
      </c>
      <c r="AN2825">
        <v>1</v>
      </c>
      <c r="AO2825">
        <v>1</v>
      </c>
      <c r="AP2825">
        <v>1</v>
      </c>
      <c r="AQ2825">
        <v>1</v>
      </c>
      <c r="AR2825">
        <v>0.18830453750377918</v>
      </c>
      <c r="AS2825">
        <v>0</v>
      </c>
      <c r="AT2825">
        <v>0.6656339249965354</v>
      </c>
      <c r="AU2825">
        <v>2</v>
      </c>
    </row>
    <row r="2826" spans="32:47" x14ac:dyDescent="0.25">
      <c r="AF2826">
        <v>2816</v>
      </c>
      <c r="AG2826">
        <v>0.3235246886948927</v>
      </c>
      <c r="AH2826">
        <v>9.6071418209768514E-2</v>
      </c>
      <c r="AI2826">
        <v>1</v>
      </c>
      <c r="AJ2826">
        <v>1</v>
      </c>
      <c r="AK2826">
        <v>1</v>
      </c>
      <c r="AL2826">
        <v>1</v>
      </c>
      <c r="AM2826">
        <v>0.7359631238984049</v>
      </c>
      <c r="AN2826">
        <v>0</v>
      </c>
      <c r="AO2826">
        <v>0.42065196800685956</v>
      </c>
      <c r="AP2826">
        <v>1</v>
      </c>
      <c r="AQ2826">
        <v>1</v>
      </c>
      <c r="AR2826">
        <v>1</v>
      </c>
      <c r="AS2826">
        <v>0</v>
      </c>
      <c r="AT2826">
        <v>0.71822926285060695</v>
      </c>
      <c r="AU2826">
        <v>1</v>
      </c>
    </row>
    <row r="2827" spans="32:47" x14ac:dyDescent="0.25">
      <c r="AF2827">
        <v>2817</v>
      </c>
      <c r="AG2827">
        <v>0.53321725637356243</v>
      </c>
      <c r="AH2827">
        <v>0.96660019554760113</v>
      </c>
      <c r="AI2827">
        <v>1</v>
      </c>
      <c r="AJ2827">
        <v>0.79539995462449342</v>
      </c>
      <c r="AK2827">
        <v>1</v>
      </c>
      <c r="AL2827">
        <v>1</v>
      </c>
      <c r="AM2827">
        <v>1</v>
      </c>
      <c r="AN2827">
        <v>1</v>
      </c>
      <c r="AO2827">
        <v>1</v>
      </c>
      <c r="AP2827">
        <v>1</v>
      </c>
      <c r="AQ2827">
        <v>1</v>
      </c>
      <c r="AR2827">
        <v>1</v>
      </c>
      <c r="AS2827">
        <v>0.53321725637356243</v>
      </c>
      <c r="AT2827">
        <v>0.94097681934698107</v>
      </c>
      <c r="AU2827">
        <v>0</v>
      </c>
    </row>
    <row r="2828" spans="32:47" x14ac:dyDescent="0.25">
      <c r="AF2828">
        <v>2818</v>
      </c>
      <c r="AG2828">
        <v>1</v>
      </c>
      <c r="AH2828">
        <v>1</v>
      </c>
      <c r="AI2828">
        <v>0.99881567095355661</v>
      </c>
      <c r="AJ2828">
        <v>0</v>
      </c>
      <c r="AK2828">
        <v>0.13898313315158087</v>
      </c>
      <c r="AL2828">
        <v>0.3746045321432272</v>
      </c>
      <c r="AM2828">
        <v>1</v>
      </c>
      <c r="AN2828">
        <v>1</v>
      </c>
      <c r="AO2828">
        <v>1</v>
      </c>
      <c r="AP2828">
        <v>0.28455610862710595</v>
      </c>
      <c r="AQ2828">
        <v>1</v>
      </c>
      <c r="AR2828">
        <v>1</v>
      </c>
      <c r="AS2828">
        <v>0</v>
      </c>
      <c r="AT2828">
        <v>0.73241407742190789</v>
      </c>
      <c r="AU2828">
        <v>1</v>
      </c>
    </row>
    <row r="2829" spans="32:47" x14ac:dyDescent="0.25">
      <c r="AF2829">
        <v>2819</v>
      </c>
      <c r="AG2829">
        <v>0.47086349887338713</v>
      </c>
      <c r="AH2829">
        <v>1</v>
      </c>
      <c r="AI2829">
        <v>1</v>
      </c>
      <c r="AJ2829">
        <v>1</v>
      </c>
      <c r="AK2829">
        <v>1</v>
      </c>
      <c r="AL2829">
        <v>1</v>
      </c>
      <c r="AM2829">
        <v>1</v>
      </c>
      <c r="AN2829">
        <v>0.93918322207689686</v>
      </c>
      <c r="AO2829">
        <v>1</v>
      </c>
      <c r="AP2829">
        <v>1</v>
      </c>
      <c r="AQ2829">
        <v>1</v>
      </c>
      <c r="AR2829">
        <v>1</v>
      </c>
      <c r="AS2829">
        <v>0.47086349887338713</v>
      </c>
      <c r="AT2829">
        <v>0.94989437903961316</v>
      </c>
      <c r="AU2829">
        <v>0</v>
      </c>
    </row>
    <row r="2830" spans="32:47" x14ac:dyDescent="0.25">
      <c r="AF2830">
        <v>2820</v>
      </c>
      <c r="AG2830">
        <v>1</v>
      </c>
      <c r="AH2830">
        <v>1</v>
      </c>
      <c r="AI2830">
        <v>1</v>
      </c>
      <c r="AJ2830">
        <v>0.99597139285494152</v>
      </c>
      <c r="AK2830">
        <v>0.37984932069206656</v>
      </c>
      <c r="AL2830">
        <v>1</v>
      </c>
      <c r="AM2830">
        <v>1</v>
      </c>
      <c r="AN2830">
        <v>1</v>
      </c>
      <c r="AO2830">
        <v>1</v>
      </c>
      <c r="AP2830">
        <v>0.63008497373976424</v>
      </c>
      <c r="AQ2830">
        <v>0.42394024273501901</v>
      </c>
      <c r="AR2830">
        <v>1</v>
      </c>
      <c r="AS2830">
        <v>0.37984932069206656</v>
      </c>
      <c r="AT2830">
        <v>0.86823373204133036</v>
      </c>
      <c r="AU2830">
        <v>0</v>
      </c>
    </row>
    <row r="2831" spans="32:47" x14ac:dyDescent="0.25">
      <c r="AF2831">
        <v>2821</v>
      </c>
      <c r="AG2831">
        <v>1</v>
      </c>
      <c r="AH2831">
        <v>1</v>
      </c>
      <c r="AI2831">
        <v>0.96074539825349348</v>
      </c>
      <c r="AJ2831">
        <v>1</v>
      </c>
      <c r="AK2831">
        <v>1</v>
      </c>
      <c r="AL2831">
        <v>1</v>
      </c>
      <c r="AM2831">
        <v>1</v>
      </c>
      <c r="AN2831">
        <v>1</v>
      </c>
      <c r="AO2831">
        <v>0.59851174769549587</v>
      </c>
      <c r="AP2831">
        <v>1</v>
      </c>
      <c r="AQ2831">
        <v>0.75645445366171771</v>
      </c>
      <c r="AR2831">
        <v>0.65191745286245995</v>
      </c>
      <c r="AS2831">
        <v>0.59851174769549587</v>
      </c>
      <c r="AT2831">
        <v>0.91408639568578343</v>
      </c>
      <c r="AU2831">
        <v>0</v>
      </c>
    </row>
    <row r="2832" spans="32:47" x14ac:dyDescent="0.25">
      <c r="AF2832">
        <v>2822</v>
      </c>
      <c r="AG2832">
        <v>0.78949749681229264</v>
      </c>
      <c r="AH2832">
        <v>1</v>
      </c>
      <c r="AI2832">
        <v>1</v>
      </c>
      <c r="AJ2832">
        <v>1</v>
      </c>
      <c r="AK2832">
        <v>1</v>
      </c>
      <c r="AL2832">
        <v>1</v>
      </c>
      <c r="AM2832">
        <v>1</v>
      </c>
      <c r="AN2832">
        <v>1</v>
      </c>
      <c r="AO2832">
        <v>1</v>
      </c>
      <c r="AP2832">
        <v>1</v>
      </c>
      <c r="AQ2832">
        <v>1</v>
      </c>
      <c r="AR2832">
        <v>1</v>
      </c>
      <c r="AS2832">
        <v>0.78949749681229264</v>
      </c>
      <c r="AT2832">
        <v>0.98212170520871522</v>
      </c>
      <c r="AU2832">
        <v>0</v>
      </c>
    </row>
    <row r="2833" spans="32:47" x14ac:dyDescent="0.25">
      <c r="AF2833">
        <v>2823</v>
      </c>
      <c r="AG2833">
        <v>4.477577371360366E-2</v>
      </c>
      <c r="AH2833">
        <v>1</v>
      </c>
      <c r="AI2833">
        <v>1</v>
      </c>
      <c r="AJ2833">
        <v>1</v>
      </c>
      <c r="AK2833">
        <v>1</v>
      </c>
      <c r="AL2833">
        <v>1</v>
      </c>
      <c r="AM2833">
        <v>1</v>
      </c>
      <c r="AN2833">
        <v>0.73803715754794186</v>
      </c>
      <c r="AO2833">
        <v>1</v>
      </c>
      <c r="AP2833">
        <v>1</v>
      </c>
      <c r="AQ2833">
        <v>1</v>
      </c>
      <c r="AR2833">
        <v>1</v>
      </c>
      <c r="AS2833">
        <v>4.477577371360366E-2</v>
      </c>
      <c r="AT2833">
        <v>0.89662246813454227</v>
      </c>
      <c r="AU2833">
        <v>0</v>
      </c>
    </row>
    <row r="2834" spans="32:47" x14ac:dyDescent="0.25">
      <c r="AF2834">
        <v>2824</v>
      </c>
      <c r="AG2834">
        <v>1</v>
      </c>
      <c r="AH2834">
        <v>1</v>
      </c>
      <c r="AI2834">
        <v>1</v>
      </c>
      <c r="AJ2834">
        <v>1</v>
      </c>
      <c r="AK2834">
        <v>1</v>
      </c>
      <c r="AL2834">
        <v>0.97663042602216588</v>
      </c>
      <c r="AM2834">
        <v>0.67280576003653436</v>
      </c>
      <c r="AN2834">
        <v>1</v>
      </c>
      <c r="AO2834">
        <v>1</v>
      </c>
      <c r="AP2834">
        <v>1</v>
      </c>
      <c r="AQ2834">
        <v>1</v>
      </c>
      <c r="AR2834">
        <v>1</v>
      </c>
      <c r="AS2834">
        <v>0.67280576003653436</v>
      </c>
      <c r="AT2834">
        <v>0.97029011326519876</v>
      </c>
      <c r="AU2834">
        <v>0</v>
      </c>
    </row>
    <row r="2835" spans="32:47" x14ac:dyDescent="0.25">
      <c r="AF2835">
        <v>2825</v>
      </c>
      <c r="AG2835">
        <v>1</v>
      </c>
      <c r="AH2835">
        <v>1</v>
      </c>
      <c r="AI2835">
        <v>1</v>
      </c>
      <c r="AJ2835">
        <v>1</v>
      </c>
      <c r="AK2835">
        <v>0.75569302637191982</v>
      </c>
      <c r="AL2835">
        <v>0.29305853408901988</v>
      </c>
      <c r="AM2835">
        <v>1</v>
      </c>
      <c r="AN2835">
        <v>1</v>
      </c>
      <c r="AO2835">
        <v>1</v>
      </c>
      <c r="AP2835">
        <v>0.72103583138091532</v>
      </c>
      <c r="AQ2835">
        <v>0.55017971636480067</v>
      </c>
      <c r="AR2835">
        <v>1</v>
      </c>
      <c r="AS2835">
        <v>0.29305853408901988</v>
      </c>
      <c r="AT2835">
        <v>0.86048148521630818</v>
      </c>
      <c r="AU2835">
        <v>0</v>
      </c>
    </row>
    <row r="2836" spans="32:47" x14ac:dyDescent="0.25">
      <c r="AF2836">
        <v>2826</v>
      </c>
      <c r="AG2836">
        <v>0.61958441820353338</v>
      </c>
      <c r="AH2836">
        <v>1</v>
      </c>
      <c r="AI2836">
        <v>1</v>
      </c>
      <c r="AJ2836">
        <v>1</v>
      </c>
      <c r="AK2836">
        <v>1</v>
      </c>
      <c r="AL2836">
        <v>1</v>
      </c>
      <c r="AM2836">
        <v>1</v>
      </c>
      <c r="AN2836">
        <v>1</v>
      </c>
      <c r="AO2836">
        <v>0.6419361811788501</v>
      </c>
      <c r="AP2836">
        <v>1</v>
      </c>
      <c r="AQ2836">
        <v>0.57076229689167424</v>
      </c>
      <c r="AR2836">
        <v>1</v>
      </c>
      <c r="AS2836">
        <v>0.57076229689167424</v>
      </c>
      <c r="AT2836">
        <v>0.90298101727787738</v>
      </c>
      <c r="AU2836">
        <v>0</v>
      </c>
    </row>
    <row r="2837" spans="32:47" x14ac:dyDescent="0.25">
      <c r="AF2837">
        <v>2827</v>
      </c>
      <c r="AG2837">
        <v>1</v>
      </c>
      <c r="AH2837">
        <v>0.93351772910812414</v>
      </c>
      <c r="AI2837">
        <v>0.31185999562829592</v>
      </c>
      <c r="AJ2837">
        <v>0.83455117227907372</v>
      </c>
      <c r="AK2837">
        <v>0.12493544589397648</v>
      </c>
      <c r="AL2837">
        <v>0.4990026219454497</v>
      </c>
      <c r="AM2837">
        <v>1</v>
      </c>
      <c r="AN2837">
        <v>1</v>
      </c>
      <c r="AO2837">
        <v>0.97672319771396965</v>
      </c>
      <c r="AP2837">
        <v>1</v>
      </c>
      <c r="AQ2837">
        <v>0.1065908763758974</v>
      </c>
      <c r="AR2837">
        <v>0.35683139025880545</v>
      </c>
      <c r="AS2837">
        <v>0.1065908763758974</v>
      </c>
      <c r="AT2837">
        <v>0.67738894314978793</v>
      </c>
      <c r="AU2837">
        <v>0</v>
      </c>
    </row>
    <row r="2838" spans="32:47" x14ac:dyDescent="0.25">
      <c r="AF2838">
        <v>2828</v>
      </c>
      <c r="AG2838">
        <v>0.64991802599158088</v>
      </c>
      <c r="AH2838">
        <v>1</v>
      </c>
      <c r="AI2838">
        <v>1</v>
      </c>
      <c r="AJ2838">
        <v>1</v>
      </c>
      <c r="AK2838">
        <v>1</v>
      </c>
      <c r="AL2838">
        <v>1</v>
      </c>
      <c r="AM2838">
        <v>0.4086968673488422</v>
      </c>
      <c r="AN2838">
        <v>0.65621804650718041</v>
      </c>
      <c r="AO2838">
        <v>1</v>
      </c>
      <c r="AP2838">
        <v>1</v>
      </c>
      <c r="AQ2838">
        <v>1</v>
      </c>
      <c r="AR2838">
        <v>1</v>
      </c>
      <c r="AS2838">
        <v>0.4086968673488422</v>
      </c>
      <c r="AT2838">
        <v>0.89084882502815266</v>
      </c>
      <c r="AU2838">
        <v>0</v>
      </c>
    </row>
    <row r="2839" spans="32:47" x14ac:dyDescent="0.25">
      <c r="AF2839">
        <v>2829</v>
      </c>
      <c r="AG2839">
        <v>1</v>
      </c>
      <c r="AH2839">
        <v>0.92863124378891371</v>
      </c>
      <c r="AI2839">
        <v>0</v>
      </c>
      <c r="AJ2839">
        <v>0.52158571276086152</v>
      </c>
      <c r="AK2839">
        <v>1</v>
      </c>
      <c r="AL2839">
        <v>1</v>
      </c>
      <c r="AM2839">
        <v>1</v>
      </c>
      <c r="AN2839">
        <v>1</v>
      </c>
      <c r="AO2839">
        <v>1</v>
      </c>
      <c r="AP2839">
        <v>1</v>
      </c>
      <c r="AQ2839">
        <v>1</v>
      </c>
      <c r="AR2839">
        <v>0.2929668733413564</v>
      </c>
      <c r="AS2839">
        <v>0</v>
      </c>
      <c r="AT2839">
        <v>0.81022251858218486</v>
      </c>
      <c r="AU2839">
        <v>1</v>
      </c>
    </row>
    <row r="2840" spans="32:47" x14ac:dyDescent="0.25">
      <c r="AF2840">
        <v>2830</v>
      </c>
      <c r="AG2840">
        <v>1</v>
      </c>
      <c r="AH2840">
        <v>1</v>
      </c>
      <c r="AI2840">
        <v>0.32482973658179326</v>
      </c>
      <c r="AJ2840">
        <v>0.86359591932656865</v>
      </c>
      <c r="AK2840">
        <v>1</v>
      </c>
      <c r="AL2840">
        <v>1</v>
      </c>
      <c r="AM2840">
        <v>1</v>
      </c>
      <c r="AN2840">
        <v>1</v>
      </c>
      <c r="AO2840">
        <v>1</v>
      </c>
      <c r="AP2840">
        <v>0.13041022622881779</v>
      </c>
      <c r="AQ2840">
        <v>8.7832683479064141E-3</v>
      </c>
      <c r="AR2840">
        <v>1</v>
      </c>
      <c r="AS2840">
        <v>8.7832683479064141E-3</v>
      </c>
      <c r="AT2840">
        <v>0.77612003966400878</v>
      </c>
      <c r="AU2840">
        <v>0</v>
      </c>
    </row>
    <row r="2841" spans="32:47" x14ac:dyDescent="0.25">
      <c r="AF2841">
        <v>2831</v>
      </c>
      <c r="AG2841">
        <v>0.86296559006563434</v>
      </c>
      <c r="AH2841">
        <v>1</v>
      </c>
      <c r="AI2841">
        <v>1</v>
      </c>
      <c r="AJ2841">
        <v>1</v>
      </c>
      <c r="AK2841">
        <v>1</v>
      </c>
      <c r="AL2841">
        <v>0.72692646172266295</v>
      </c>
      <c r="AM2841">
        <v>0.90337309762840201</v>
      </c>
      <c r="AN2841">
        <v>0</v>
      </c>
      <c r="AO2841">
        <v>0</v>
      </c>
      <c r="AP2841">
        <v>0.7877611061001869</v>
      </c>
      <c r="AQ2841">
        <v>1</v>
      </c>
      <c r="AR2841">
        <v>1</v>
      </c>
      <c r="AS2841">
        <v>0</v>
      </c>
      <c r="AT2841">
        <v>0.77256133550493367</v>
      </c>
      <c r="AU2841">
        <v>2</v>
      </c>
    </row>
    <row r="2842" spans="32:47" x14ac:dyDescent="0.25">
      <c r="AF2842">
        <v>2832</v>
      </c>
      <c r="AG2842">
        <v>1</v>
      </c>
      <c r="AH2842">
        <v>1</v>
      </c>
      <c r="AI2842">
        <v>0.89118110266774175</v>
      </c>
      <c r="AJ2842">
        <v>0</v>
      </c>
      <c r="AK2842">
        <v>0</v>
      </c>
      <c r="AL2842">
        <v>0.11084204842166703</v>
      </c>
      <c r="AM2842">
        <v>0.69105483736395046</v>
      </c>
      <c r="AN2842">
        <v>0.61246551662888149</v>
      </c>
      <c r="AO2842">
        <v>0.9980117220984539</v>
      </c>
      <c r="AP2842">
        <v>1</v>
      </c>
      <c r="AQ2842">
        <v>1</v>
      </c>
      <c r="AR2842">
        <v>0.4784427610199688</v>
      </c>
      <c r="AS2842">
        <v>0</v>
      </c>
      <c r="AT2842">
        <v>0.64693995579096009</v>
      </c>
      <c r="AU2842">
        <v>2</v>
      </c>
    </row>
    <row r="2843" spans="32:47" x14ac:dyDescent="0.25">
      <c r="AF2843">
        <v>2833</v>
      </c>
      <c r="AG2843">
        <v>1</v>
      </c>
      <c r="AH2843">
        <v>1</v>
      </c>
      <c r="AI2843">
        <v>1</v>
      </c>
      <c r="AJ2843">
        <v>0.42459373000723039</v>
      </c>
      <c r="AK2843">
        <v>0</v>
      </c>
      <c r="AL2843">
        <v>0</v>
      </c>
      <c r="AM2843">
        <v>0.85038257994047828</v>
      </c>
      <c r="AN2843">
        <v>1</v>
      </c>
      <c r="AO2843">
        <v>1</v>
      </c>
      <c r="AP2843">
        <v>0.92464969877760117</v>
      </c>
      <c r="AQ2843">
        <v>1</v>
      </c>
      <c r="AR2843">
        <v>1</v>
      </c>
      <c r="AS2843">
        <v>0</v>
      </c>
      <c r="AT2843">
        <v>0.7664761987410339</v>
      </c>
      <c r="AU2843">
        <v>2</v>
      </c>
    </row>
    <row r="2844" spans="32:47" x14ac:dyDescent="0.25">
      <c r="AF2844">
        <v>2834</v>
      </c>
      <c r="AG2844">
        <v>1</v>
      </c>
      <c r="AH2844">
        <v>1</v>
      </c>
      <c r="AI2844">
        <v>1</v>
      </c>
      <c r="AJ2844">
        <v>1</v>
      </c>
      <c r="AK2844">
        <v>1</v>
      </c>
      <c r="AL2844">
        <v>1</v>
      </c>
      <c r="AM2844">
        <v>1</v>
      </c>
      <c r="AN2844">
        <v>1</v>
      </c>
      <c r="AO2844">
        <v>0.89548132668933245</v>
      </c>
      <c r="AP2844">
        <v>1</v>
      </c>
      <c r="AQ2844">
        <v>1</v>
      </c>
      <c r="AR2844">
        <v>1</v>
      </c>
      <c r="AS2844">
        <v>0.89548132668933245</v>
      </c>
      <c r="AT2844">
        <v>0.99140942411145194</v>
      </c>
      <c r="AU2844">
        <v>0</v>
      </c>
    </row>
    <row r="2845" spans="32:47" x14ac:dyDescent="0.25">
      <c r="AF2845">
        <v>2835</v>
      </c>
      <c r="AG2845">
        <v>0.49041264579441746</v>
      </c>
      <c r="AH2845">
        <v>0</v>
      </c>
      <c r="AI2845">
        <v>0.56684406771091744</v>
      </c>
      <c r="AJ2845">
        <v>1</v>
      </c>
      <c r="AK2845">
        <v>1</v>
      </c>
      <c r="AL2845">
        <v>1</v>
      </c>
      <c r="AM2845">
        <v>1</v>
      </c>
      <c r="AN2845">
        <v>1</v>
      </c>
      <c r="AO2845">
        <v>1</v>
      </c>
      <c r="AP2845">
        <v>1</v>
      </c>
      <c r="AQ2845">
        <v>0.83158425913982981</v>
      </c>
      <c r="AR2845">
        <v>1</v>
      </c>
      <c r="AS2845">
        <v>0</v>
      </c>
      <c r="AT2845">
        <v>0.8293766736790692</v>
      </c>
      <c r="AU2845">
        <v>1</v>
      </c>
    </row>
    <row r="2846" spans="32:47" x14ac:dyDescent="0.25">
      <c r="AF2846">
        <v>2836</v>
      </c>
      <c r="AG2846">
        <v>1</v>
      </c>
      <c r="AH2846">
        <v>1</v>
      </c>
      <c r="AI2846">
        <v>1</v>
      </c>
      <c r="AJ2846">
        <v>1</v>
      </c>
      <c r="AK2846">
        <v>1</v>
      </c>
      <c r="AL2846">
        <v>0.34194548322023671</v>
      </c>
      <c r="AM2846">
        <v>6.1314989268618274E-2</v>
      </c>
      <c r="AN2846">
        <v>1</v>
      </c>
      <c r="AO2846">
        <v>1</v>
      </c>
      <c r="AP2846">
        <v>0.95695121844079456</v>
      </c>
      <c r="AQ2846">
        <v>0</v>
      </c>
      <c r="AR2846">
        <v>1.4026825811719566E-2</v>
      </c>
      <c r="AS2846">
        <v>0</v>
      </c>
      <c r="AT2846">
        <v>0.6966012288651019</v>
      </c>
      <c r="AU2846">
        <v>1</v>
      </c>
    </row>
    <row r="2847" spans="32:47" x14ac:dyDescent="0.25">
      <c r="AF2847">
        <v>2837</v>
      </c>
      <c r="AG2847">
        <v>1</v>
      </c>
      <c r="AH2847">
        <v>0.58744269410401884</v>
      </c>
      <c r="AI2847">
        <v>0.39249874734166718</v>
      </c>
      <c r="AJ2847">
        <v>0.87332290277796953</v>
      </c>
      <c r="AK2847">
        <v>0.60385831327162565</v>
      </c>
      <c r="AL2847">
        <v>0.56231252881067728</v>
      </c>
      <c r="AM2847">
        <v>0</v>
      </c>
      <c r="AN2847">
        <v>0.65087488400463522</v>
      </c>
      <c r="AO2847">
        <v>1</v>
      </c>
      <c r="AP2847">
        <v>1</v>
      </c>
      <c r="AQ2847">
        <v>0.99827028552487418</v>
      </c>
      <c r="AR2847">
        <v>0.63003320231350257</v>
      </c>
      <c r="AS2847">
        <v>0</v>
      </c>
      <c r="AT2847">
        <v>0.69057749726902051</v>
      </c>
      <c r="AU2847">
        <v>1</v>
      </c>
    </row>
    <row r="2848" spans="32:47" x14ac:dyDescent="0.25">
      <c r="AF2848">
        <v>2838</v>
      </c>
      <c r="AG2848">
        <v>1</v>
      </c>
      <c r="AH2848">
        <v>1</v>
      </c>
      <c r="AI2848">
        <v>1</v>
      </c>
      <c r="AJ2848">
        <v>1</v>
      </c>
      <c r="AK2848">
        <v>1</v>
      </c>
      <c r="AL2848">
        <v>1</v>
      </c>
      <c r="AM2848">
        <v>1</v>
      </c>
      <c r="AN2848">
        <v>1</v>
      </c>
      <c r="AO2848">
        <v>0.58464532248666123</v>
      </c>
      <c r="AP2848">
        <v>1</v>
      </c>
      <c r="AQ2848">
        <v>0.99273450768014304</v>
      </c>
      <c r="AR2848">
        <v>0.68863655426520709</v>
      </c>
      <c r="AS2848">
        <v>0.58464532248666123</v>
      </c>
      <c r="AT2848">
        <v>0.93881952900609733</v>
      </c>
      <c r="AU2848">
        <v>0</v>
      </c>
    </row>
    <row r="2849" spans="32:47" x14ac:dyDescent="0.25">
      <c r="AF2849">
        <v>2839</v>
      </c>
      <c r="AG2849">
        <v>0.73587464629869626</v>
      </c>
      <c r="AH2849">
        <v>0</v>
      </c>
      <c r="AI2849">
        <v>0.96233386227756834</v>
      </c>
      <c r="AJ2849">
        <v>1</v>
      </c>
      <c r="AK2849">
        <v>1</v>
      </c>
      <c r="AL2849">
        <v>1</v>
      </c>
      <c r="AM2849">
        <v>1</v>
      </c>
      <c r="AN2849">
        <v>0.3016836681408383</v>
      </c>
      <c r="AO2849">
        <v>0.30029807240086182</v>
      </c>
      <c r="AP2849">
        <v>1</v>
      </c>
      <c r="AQ2849">
        <v>0.38297617409480156</v>
      </c>
      <c r="AR2849">
        <v>1</v>
      </c>
      <c r="AS2849">
        <v>0</v>
      </c>
      <c r="AT2849">
        <v>0.73012297225506873</v>
      </c>
      <c r="AU2849">
        <v>1</v>
      </c>
    </row>
    <row r="2850" spans="32:47" x14ac:dyDescent="0.25">
      <c r="AF2850">
        <v>2840</v>
      </c>
      <c r="AG2850">
        <v>1</v>
      </c>
      <c r="AH2850">
        <v>1</v>
      </c>
      <c r="AI2850">
        <v>1</v>
      </c>
      <c r="AJ2850">
        <v>0.38551507367883459</v>
      </c>
      <c r="AK2850">
        <v>4.042974807042253E-2</v>
      </c>
      <c r="AL2850">
        <v>1</v>
      </c>
      <c r="AM2850">
        <v>1</v>
      </c>
      <c r="AN2850">
        <v>1</v>
      </c>
      <c r="AO2850">
        <v>0.99629382989296578</v>
      </c>
      <c r="AP2850">
        <v>0</v>
      </c>
      <c r="AQ2850">
        <v>0.954808098370025</v>
      </c>
      <c r="AR2850">
        <v>1</v>
      </c>
      <c r="AS2850">
        <v>0</v>
      </c>
      <c r="AT2850">
        <v>0.77904611574914484</v>
      </c>
      <c r="AU2850">
        <v>1</v>
      </c>
    </row>
    <row r="2851" spans="32:47" x14ac:dyDescent="0.25">
      <c r="AF2851">
        <v>2841</v>
      </c>
      <c r="AG2851">
        <v>0.17692477016445932</v>
      </c>
      <c r="AH2851">
        <v>0.45005779571978827</v>
      </c>
      <c r="AI2851">
        <v>1</v>
      </c>
      <c r="AJ2851">
        <v>1</v>
      </c>
      <c r="AK2851">
        <v>1</v>
      </c>
      <c r="AL2851">
        <v>1</v>
      </c>
      <c r="AM2851">
        <v>1</v>
      </c>
      <c r="AN2851">
        <v>1</v>
      </c>
      <c r="AO2851">
        <v>1</v>
      </c>
      <c r="AP2851">
        <v>1</v>
      </c>
      <c r="AQ2851">
        <v>0.82850021479534919</v>
      </c>
      <c r="AR2851">
        <v>0.15610593870857678</v>
      </c>
      <c r="AS2851">
        <v>0.15610593870857678</v>
      </c>
      <c r="AT2851">
        <v>0.80213856629884561</v>
      </c>
      <c r="AU2851">
        <v>0</v>
      </c>
    </row>
    <row r="2852" spans="32:47" x14ac:dyDescent="0.25">
      <c r="AF2852">
        <v>2842</v>
      </c>
      <c r="AG2852">
        <v>1</v>
      </c>
      <c r="AH2852">
        <v>1</v>
      </c>
      <c r="AI2852">
        <v>1</v>
      </c>
      <c r="AJ2852">
        <v>1</v>
      </c>
      <c r="AK2852">
        <v>1</v>
      </c>
      <c r="AL2852">
        <v>1</v>
      </c>
      <c r="AM2852">
        <v>1</v>
      </c>
      <c r="AN2852">
        <v>1</v>
      </c>
      <c r="AO2852">
        <v>1</v>
      </c>
      <c r="AP2852">
        <v>1</v>
      </c>
      <c r="AQ2852">
        <v>0.25712744217065242</v>
      </c>
      <c r="AR2852">
        <v>0</v>
      </c>
      <c r="AS2852">
        <v>0</v>
      </c>
      <c r="AT2852">
        <v>0.85401047469895774</v>
      </c>
      <c r="AU2852">
        <v>1</v>
      </c>
    </row>
    <row r="2853" spans="32:47" x14ac:dyDescent="0.25">
      <c r="AF2853">
        <v>2843</v>
      </c>
      <c r="AG2853">
        <v>1</v>
      </c>
      <c r="AH2853">
        <v>1</v>
      </c>
      <c r="AI2853">
        <v>0.10620333146887846</v>
      </c>
      <c r="AJ2853">
        <v>1</v>
      </c>
      <c r="AK2853">
        <v>1</v>
      </c>
      <c r="AL2853">
        <v>0.41772544640358927</v>
      </c>
      <c r="AM2853">
        <v>1</v>
      </c>
      <c r="AN2853">
        <v>1</v>
      </c>
      <c r="AO2853">
        <v>1</v>
      </c>
      <c r="AP2853">
        <v>1</v>
      </c>
      <c r="AQ2853">
        <v>1</v>
      </c>
      <c r="AR2853">
        <v>0.52950534708126662</v>
      </c>
      <c r="AS2853">
        <v>0.10620333146887846</v>
      </c>
      <c r="AT2853">
        <v>0.83627049980044432</v>
      </c>
      <c r="AU2853">
        <v>0</v>
      </c>
    </row>
    <row r="2854" spans="32:47" x14ac:dyDescent="0.25">
      <c r="AF2854">
        <v>2844</v>
      </c>
      <c r="AG2854">
        <v>1</v>
      </c>
      <c r="AH2854">
        <v>1</v>
      </c>
      <c r="AI2854">
        <v>1</v>
      </c>
      <c r="AJ2854">
        <v>1</v>
      </c>
      <c r="AK2854">
        <v>0.91320249894676142</v>
      </c>
      <c r="AL2854">
        <v>0</v>
      </c>
      <c r="AM2854">
        <v>0.734692457604744</v>
      </c>
      <c r="AN2854">
        <v>1</v>
      </c>
      <c r="AO2854">
        <v>1</v>
      </c>
      <c r="AP2854">
        <v>1</v>
      </c>
      <c r="AQ2854">
        <v>1</v>
      </c>
      <c r="AR2854">
        <v>1</v>
      </c>
      <c r="AS2854">
        <v>0</v>
      </c>
      <c r="AT2854">
        <v>0.88790340726875794</v>
      </c>
      <c r="AU2854">
        <v>1</v>
      </c>
    </row>
    <row r="2855" spans="32:47" x14ac:dyDescent="0.25">
      <c r="AF2855">
        <v>2845</v>
      </c>
      <c r="AG2855">
        <v>1</v>
      </c>
      <c r="AH2855">
        <v>1</v>
      </c>
      <c r="AI2855">
        <v>0.71450519619106823</v>
      </c>
      <c r="AJ2855">
        <v>1</v>
      </c>
      <c r="AK2855">
        <v>1</v>
      </c>
      <c r="AL2855">
        <v>1</v>
      </c>
      <c r="AM2855">
        <v>1</v>
      </c>
      <c r="AN2855">
        <v>1</v>
      </c>
      <c r="AO2855">
        <v>1</v>
      </c>
      <c r="AP2855">
        <v>1</v>
      </c>
      <c r="AQ2855">
        <v>0.61448099341190143</v>
      </c>
      <c r="AR2855">
        <v>0</v>
      </c>
      <c r="AS2855">
        <v>0</v>
      </c>
      <c r="AT2855">
        <v>0.85913449557337029</v>
      </c>
      <c r="AU2855">
        <v>1</v>
      </c>
    </row>
    <row r="2856" spans="32:47" x14ac:dyDescent="0.25">
      <c r="AF2856">
        <v>2846</v>
      </c>
      <c r="AG2856">
        <v>1</v>
      </c>
      <c r="AH2856">
        <v>0.61602559570045357</v>
      </c>
      <c r="AI2856">
        <v>1</v>
      </c>
      <c r="AJ2856">
        <v>1</v>
      </c>
      <c r="AK2856">
        <v>1</v>
      </c>
      <c r="AL2856">
        <v>1</v>
      </c>
      <c r="AM2856">
        <v>1</v>
      </c>
      <c r="AN2856">
        <v>1</v>
      </c>
      <c r="AO2856">
        <v>1</v>
      </c>
      <c r="AP2856">
        <v>1</v>
      </c>
      <c r="AQ2856">
        <v>1</v>
      </c>
      <c r="AR2856">
        <v>1</v>
      </c>
      <c r="AS2856">
        <v>0.61602559570045357</v>
      </c>
      <c r="AT2856">
        <v>0.97054442925921292</v>
      </c>
      <c r="AU2856">
        <v>0</v>
      </c>
    </row>
    <row r="2857" spans="32:47" x14ac:dyDescent="0.25">
      <c r="AF2857">
        <v>2847</v>
      </c>
      <c r="AG2857">
        <v>0.65227021518770811</v>
      </c>
      <c r="AH2857">
        <v>0.4397326072056395</v>
      </c>
      <c r="AI2857">
        <v>0</v>
      </c>
      <c r="AJ2857">
        <v>0.79007851966792564</v>
      </c>
      <c r="AK2857">
        <v>1</v>
      </c>
      <c r="AL2857">
        <v>1</v>
      </c>
      <c r="AM2857">
        <v>1</v>
      </c>
      <c r="AN2857">
        <v>1</v>
      </c>
      <c r="AO2857">
        <v>1</v>
      </c>
      <c r="AP2857">
        <v>1</v>
      </c>
      <c r="AQ2857">
        <v>1</v>
      </c>
      <c r="AR2857">
        <v>1</v>
      </c>
      <c r="AS2857">
        <v>0</v>
      </c>
      <c r="AT2857">
        <v>0.82530204181538258</v>
      </c>
      <c r="AU2857">
        <v>1</v>
      </c>
    </row>
    <row r="2858" spans="32:47" x14ac:dyDescent="0.25">
      <c r="AF2858">
        <v>2848</v>
      </c>
      <c r="AG2858">
        <v>1</v>
      </c>
      <c r="AH2858">
        <v>1</v>
      </c>
      <c r="AI2858">
        <v>1</v>
      </c>
      <c r="AJ2858">
        <v>1</v>
      </c>
      <c r="AK2858">
        <v>1</v>
      </c>
      <c r="AL2858">
        <v>1</v>
      </c>
      <c r="AM2858">
        <v>1</v>
      </c>
      <c r="AN2858">
        <v>1</v>
      </c>
      <c r="AO2858">
        <v>1</v>
      </c>
      <c r="AP2858">
        <v>1</v>
      </c>
      <c r="AQ2858">
        <v>0.46642548380429311</v>
      </c>
      <c r="AR2858">
        <v>1</v>
      </c>
      <c r="AS2858">
        <v>0.46642548380429311</v>
      </c>
      <c r="AT2858">
        <v>0.95614456031268158</v>
      </c>
      <c r="AU2858">
        <v>0</v>
      </c>
    </row>
    <row r="2859" spans="32:47" x14ac:dyDescent="0.25">
      <c r="AF2859">
        <v>2849</v>
      </c>
      <c r="AG2859">
        <v>1</v>
      </c>
      <c r="AH2859">
        <v>0.74109554278454326</v>
      </c>
      <c r="AI2859">
        <v>0.79454570818591985</v>
      </c>
      <c r="AJ2859">
        <v>1</v>
      </c>
      <c r="AK2859">
        <v>1</v>
      </c>
      <c r="AL2859">
        <v>1</v>
      </c>
      <c r="AM2859">
        <v>1</v>
      </c>
      <c r="AN2859">
        <v>1</v>
      </c>
      <c r="AO2859">
        <v>1</v>
      </c>
      <c r="AP2859">
        <v>1</v>
      </c>
      <c r="AQ2859">
        <v>1</v>
      </c>
      <c r="AR2859">
        <v>1</v>
      </c>
      <c r="AS2859">
        <v>0.74109554278454326</v>
      </c>
      <c r="AT2859">
        <v>0.96268929356638555</v>
      </c>
      <c r="AU2859">
        <v>0</v>
      </c>
    </row>
    <row r="2860" spans="32:47" x14ac:dyDescent="0.25">
      <c r="AF2860">
        <v>2850</v>
      </c>
      <c r="AG2860">
        <v>1</v>
      </c>
      <c r="AH2860">
        <v>1</v>
      </c>
      <c r="AI2860">
        <v>1</v>
      </c>
      <c r="AJ2860">
        <v>1</v>
      </c>
      <c r="AK2860">
        <v>1</v>
      </c>
      <c r="AL2860">
        <v>1</v>
      </c>
      <c r="AM2860">
        <v>1</v>
      </c>
      <c r="AN2860">
        <v>1</v>
      </c>
      <c r="AO2860">
        <v>0.38811123590251856</v>
      </c>
      <c r="AP2860">
        <v>0.51008101894507074</v>
      </c>
      <c r="AQ2860">
        <v>1</v>
      </c>
      <c r="AR2860">
        <v>1</v>
      </c>
      <c r="AS2860">
        <v>0.38811123590251856</v>
      </c>
      <c r="AT2860">
        <v>0.90809821551882941</v>
      </c>
      <c r="AU2860">
        <v>0</v>
      </c>
    </row>
    <row r="2861" spans="32:47" x14ac:dyDescent="0.25">
      <c r="AF2861">
        <v>2851</v>
      </c>
      <c r="AG2861">
        <v>9.9682965201575449E-2</v>
      </c>
      <c r="AH2861">
        <v>1</v>
      </c>
      <c r="AI2861">
        <v>1</v>
      </c>
      <c r="AJ2861">
        <v>0.47448745299576939</v>
      </c>
      <c r="AK2861">
        <v>0.86958141085544349</v>
      </c>
      <c r="AL2861">
        <v>0.73446423883991274</v>
      </c>
      <c r="AM2861">
        <v>1</v>
      </c>
      <c r="AN2861">
        <v>1</v>
      </c>
      <c r="AO2861">
        <v>1</v>
      </c>
      <c r="AP2861">
        <v>1</v>
      </c>
      <c r="AQ2861">
        <v>0.10792742704749496</v>
      </c>
      <c r="AR2861">
        <v>0.93046619024056365</v>
      </c>
      <c r="AS2861">
        <v>9.9682965201575449E-2</v>
      </c>
      <c r="AT2861">
        <v>0.76821375649786405</v>
      </c>
      <c r="AU2861">
        <v>0</v>
      </c>
    </row>
    <row r="2862" spans="32:47" x14ac:dyDescent="0.25">
      <c r="AF2862">
        <v>2852</v>
      </c>
      <c r="AG2862">
        <v>0</v>
      </c>
      <c r="AH2862">
        <v>0.17423566949842748</v>
      </c>
      <c r="AI2862">
        <v>1</v>
      </c>
      <c r="AJ2862">
        <v>1</v>
      </c>
      <c r="AK2862">
        <v>1</v>
      </c>
      <c r="AL2862">
        <v>1</v>
      </c>
      <c r="AM2862">
        <v>1</v>
      </c>
      <c r="AN2862">
        <v>0.72851993438868501</v>
      </c>
      <c r="AO2862">
        <v>1</v>
      </c>
      <c r="AP2862">
        <v>1</v>
      </c>
      <c r="AQ2862">
        <v>1</v>
      </c>
      <c r="AR2862">
        <v>1</v>
      </c>
      <c r="AS2862">
        <v>0</v>
      </c>
      <c r="AT2862">
        <v>0.82866497729316491</v>
      </c>
      <c r="AU2862">
        <v>1</v>
      </c>
    </row>
    <row r="2863" spans="32:47" x14ac:dyDescent="0.25">
      <c r="AF2863">
        <v>2853</v>
      </c>
      <c r="AG2863">
        <v>0.46147446865718172</v>
      </c>
      <c r="AH2863">
        <v>8.5652981176670959E-2</v>
      </c>
      <c r="AI2863">
        <v>0.73656341832106742</v>
      </c>
      <c r="AJ2863">
        <v>0.20264322293951409</v>
      </c>
      <c r="AK2863">
        <v>0.93339166725960354</v>
      </c>
      <c r="AL2863">
        <v>1</v>
      </c>
      <c r="AM2863">
        <v>1</v>
      </c>
      <c r="AN2863">
        <v>1</v>
      </c>
      <c r="AO2863">
        <v>1</v>
      </c>
      <c r="AP2863">
        <v>1</v>
      </c>
      <c r="AQ2863">
        <v>1</v>
      </c>
      <c r="AR2863">
        <v>0.49217014480030141</v>
      </c>
      <c r="AS2863">
        <v>8.5652981176670959E-2</v>
      </c>
      <c r="AT2863">
        <v>0.74742238583921916</v>
      </c>
      <c r="AU2863">
        <v>0</v>
      </c>
    </row>
    <row r="2864" spans="32:47" x14ac:dyDescent="0.25">
      <c r="AF2864">
        <v>2854</v>
      </c>
      <c r="AG2864">
        <v>1</v>
      </c>
      <c r="AH2864">
        <v>0.34469995451919594</v>
      </c>
      <c r="AI2864">
        <v>0.67041310993391234</v>
      </c>
      <c r="AJ2864">
        <v>1</v>
      </c>
      <c r="AK2864">
        <v>1</v>
      </c>
      <c r="AL2864">
        <v>1</v>
      </c>
      <c r="AM2864">
        <v>1</v>
      </c>
      <c r="AN2864">
        <v>1</v>
      </c>
      <c r="AO2864">
        <v>1</v>
      </c>
      <c r="AP2864">
        <v>0.82595810706698103</v>
      </c>
      <c r="AQ2864">
        <v>0.35795257289234239</v>
      </c>
      <c r="AR2864">
        <v>1</v>
      </c>
      <c r="AS2864">
        <v>0.34469995451919594</v>
      </c>
      <c r="AT2864">
        <v>0.85418543463105601</v>
      </c>
      <c r="AU2864">
        <v>0</v>
      </c>
    </row>
    <row r="2865" spans="32:47" x14ac:dyDescent="0.25">
      <c r="AF2865">
        <v>2855</v>
      </c>
      <c r="AG2865">
        <v>1</v>
      </c>
      <c r="AH2865">
        <v>1</v>
      </c>
      <c r="AI2865">
        <v>1</v>
      </c>
      <c r="AJ2865">
        <v>1</v>
      </c>
      <c r="AK2865">
        <v>1</v>
      </c>
      <c r="AL2865">
        <v>1</v>
      </c>
      <c r="AM2865">
        <v>0.42740068934724529</v>
      </c>
      <c r="AN2865">
        <v>1</v>
      </c>
      <c r="AO2865">
        <v>1</v>
      </c>
      <c r="AP2865">
        <v>0.966050343199787</v>
      </c>
      <c r="AQ2865">
        <v>0.35458294879887642</v>
      </c>
      <c r="AR2865">
        <v>0.54572482873481931</v>
      </c>
      <c r="AS2865">
        <v>0.35458294879887642</v>
      </c>
      <c r="AT2865">
        <v>0.85685463058548961</v>
      </c>
      <c r="AU2865">
        <v>0</v>
      </c>
    </row>
    <row r="2866" spans="32:47" x14ac:dyDescent="0.25">
      <c r="AF2866">
        <v>2856</v>
      </c>
      <c r="AG2866">
        <v>0.8555205384273582</v>
      </c>
      <c r="AH2866">
        <v>1</v>
      </c>
      <c r="AI2866">
        <v>1</v>
      </c>
      <c r="AJ2866">
        <v>1</v>
      </c>
      <c r="AK2866">
        <v>1</v>
      </c>
      <c r="AL2866">
        <v>1</v>
      </c>
      <c r="AM2866">
        <v>1</v>
      </c>
      <c r="AN2866">
        <v>1</v>
      </c>
      <c r="AO2866">
        <v>1</v>
      </c>
      <c r="AP2866">
        <v>1</v>
      </c>
      <c r="AQ2866">
        <v>1</v>
      </c>
      <c r="AR2866">
        <v>0.74471041978657948</v>
      </c>
      <c r="AS2866">
        <v>0.74471041978657948</v>
      </c>
      <c r="AT2866">
        <v>0.96604701288940298</v>
      </c>
      <c r="AU2866">
        <v>0</v>
      </c>
    </row>
    <row r="2867" spans="32:47" x14ac:dyDescent="0.25">
      <c r="AF2867">
        <v>2857</v>
      </c>
      <c r="AG2867">
        <v>1</v>
      </c>
      <c r="AH2867">
        <v>0.26997053423448442</v>
      </c>
      <c r="AI2867">
        <v>0.55572898629015399</v>
      </c>
      <c r="AJ2867">
        <v>1</v>
      </c>
      <c r="AK2867">
        <v>1</v>
      </c>
      <c r="AL2867">
        <v>5.2766421084622078E-3</v>
      </c>
      <c r="AM2867">
        <v>0.66261309490120412</v>
      </c>
      <c r="AN2867">
        <v>0.80250748915498282</v>
      </c>
      <c r="AO2867">
        <v>0.73617717397598126</v>
      </c>
      <c r="AP2867">
        <v>1</v>
      </c>
      <c r="AQ2867">
        <v>1</v>
      </c>
      <c r="AR2867">
        <v>0.97497867785146342</v>
      </c>
      <c r="AS2867">
        <v>5.2766421084622078E-3</v>
      </c>
      <c r="AT2867">
        <v>0.75526976749378305</v>
      </c>
      <c r="AU2867">
        <v>0</v>
      </c>
    </row>
    <row r="2868" spans="32:47" x14ac:dyDescent="0.25">
      <c r="AF2868">
        <v>2858</v>
      </c>
      <c r="AG2868">
        <v>1</v>
      </c>
      <c r="AH2868">
        <v>1</v>
      </c>
      <c r="AI2868">
        <v>0.7896152877869862</v>
      </c>
      <c r="AJ2868">
        <v>0</v>
      </c>
      <c r="AK2868">
        <v>0.36367403850923558</v>
      </c>
      <c r="AL2868">
        <v>1</v>
      </c>
      <c r="AM2868">
        <v>1</v>
      </c>
      <c r="AN2868">
        <v>1</v>
      </c>
      <c r="AO2868">
        <v>0.94179328920339078</v>
      </c>
      <c r="AP2868">
        <v>1</v>
      </c>
      <c r="AQ2868">
        <v>1</v>
      </c>
      <c r="AR2868">
        <v>1</v>
      </c>
      <c r="AS2868">
        <v>0</v>
      </c>
      <c r="AT2868">
        <v>0.84111169257886187</v>
      </c>
      <c r="AU2868">
        <v>1</v>
      </c>
    </row>
    <row r="2869" spans="32:47" x14ac:dyDescent="0.25">
      <c r="AF2869">
        <v>2859</v>
      </c>
      <c r="AG2869">
        <v>0</v>
      </c>
      <c r="AH2869">
        <v>0.60293026722865761</v>
      </c>
      <c r="AI2869">
        <v>1</v>
      </c>
      <c r="AJ2869">
        <v>1</v>
      </c>
      <c r="AK2869">
        <v>1</v>
      </c>
      <c r="AL2869">
        <v>1</v>
      </c>
      <c r="AM2869">
        <v>1</v>
      </c>
      <c r="AN2869">
        <v>0.79491097044839054</v>
      </c>
      <c r="AO2869">
        <v>1</v>
      </c>
      <c r="AP2869">
        <v>0.74957261438577272</v>
      </c>
      <c r="AQ2869">
        <v>1</v>
      </c>
      <c r="AR2869">
        <v>0.97990967871315193</v>
      </c>
      <c r="AS2869">
        <v>0</v>
      </c>
      <c r="AT2869">
        <v>0.8442143524722443</v>
      </c>
      <c r="AU2869">
        <v>1</v>
      </c>
    </row>
    <row r="2870" spans="32:47" x14ac:dyDescent="0.25">
      <c r="AF2870">
        <v>2860</v>
      </c>
      <c r="AG2870">
        <v>0</v>
      </c>
      <c r="AH2870">
        <v>0</v>
      </c>
      <c r="AI2870">
        <v>0.65263758566030561</v>
      </c>
      <c r="AJ2870">
        <v>1</v>
      </c>
      <c r="AK2870">
        <v>1</v>
      </c>
      <c r="AL2870">
        <v>1</v>
      </c>
      <c r="AM2870">
        <v>1</v>
      </c>
      <c r="AN2870">
        <v>1</v>
      </c>
      <c r="AO2870">
        <v>1</v>
      </c>
      <c r="AP2870">
        <v>1</v>
      </c>
      <c r="AQ2870">
        <v>0.93121560673995796</v>
      </c>
      <c r="AR2870">
        <v>0.12413491997112062</v>
      </c>
      <c r="AS2870">
        <v>0</v>
      </c>
      <c r="AT2870">
        <v>0.72881209829252869</v>
      </c>
      <c r="AU2870">
        <v>2</v>
      </c>
    </row>
    <row r="2871" spans="32:47" x14ac:dyDescent="0.25">
      <c r="AF2871">
        <v>2861</v>
      </c>
      <c r="AG2871">
        <v>1</v>
      </c>
      <c r="AH2871">
        <v>1</v>
      </c>
      <c r="AI2871">
        <v>1</v>
      </c>
      <c r="AJ2871">
        <v>1</v>
      </c>
      <c r="AK2871">
        <v>0.71184019335346571</v>
      </c>
      <c r="AL2871">
        <v>1</v>
      </c>
      <c r="AM2871">
        <v>1</v>
      </c>
      <c r="AN2871">
        <v>1</v>
      </c>
      <c r="AO2871">
        <v>1</v>
      </c>
      <c r="AP2871">
        <v>1</v>
      </c>
      <c r="AQ2871">
        <v>0.37228587931798152</v>
      </c>
      <c r="AR2871">
        <v>0.88749563472036597</v>
      </c>
      <c r="AS2871">
        <v>0.37228587931798152</v>
      </c>
      <c r="AT2871">
        <v>0.91437804671185818</v>
      </c>
      <c r="AU2871">
        <v>0</v>
      </c>
    </row>
    <row r="2872" spans="32:47" x14ac:dyDescent="0.25">
      <c r="AF2872">
        <v>2862</v>
      </c>
      <c r="AG2872">
        <v>1</v>
      </c>
      <c r="AH2872">
        <v>1</v>
      </c>
      <c r="AI2872">
        <v>1</v>
      </c>
      <c r="AJ2872">
        <v>1</v>
      </c>
      <c r="AK2872">
        <v>1</v>
      </c>
      <c r="AL2872">
        <v>0.86087074353757387</v>
      </c>
      <c r="AM2872">
        <v>0.34942733740383353</v>
      </c>
      <c r="AN2872">
        <v>1</v>
      </c>
      <c r="AO2872">
        <v>1</v>
      </c>
      <c r="AP2872">
        <v>0.16516945781557063</v>
      </c>
      <c r="AQ2872">
        <v>0</v>
      </c>
      <c r="AR2872">
        <v>0</v>
      </c>
      <c r="AS2872">
        <v>0</v>
      </c>
      <c r="AT2872">
        <v>0.69528389851487327</v>
      </c>
      <c r="AU2872">
        <v>2</v>
      </c>
    </row>
    <row r="2873" spans="32:47" x14ac:dyDescent="0.25">
      <c r="AF2873">
        <v>2863</v>
      </c>
      <c r="AG2873">
        <v>1</v>
      </c>
      <c r="AH2873">
        <v>1</v>
      </c>
      <c r="AI2873">
        <v>1</v>
      </c>
      <c r="AJ2873">
        <v>0.83343736176927152</v>
      </c>
      <c r="AK2873">
        <v>0.96108764470409369</v>
      </c>
      <c r="AL2873">
        <v>1</v>
      </c>
      <c r="AM2873">
        <v>1</v>
      </c>
      <c r="AN2873">
        <v>0.18409050728692936</v>
      </c>
      <c r="AO2873">
        <v>0</v>
      </c>
      <c r="AP2873">
        <v>0.92194414506980871</v>
      </c>
      <c r="AQ2873">
        <v>0.83422853423568688</v>
      </c>
      <c r="AR2873">
        <v>0.70902011597917736</v>
      </c>
      <c r="AS2873">
        <v>0</v>
      </c>
      <c r="AT2873">
        <v>0.78654901831339463</v>
      </c>
      <c r="AU2873">
        <v>1</v>
      </c>
    </row>
    <row r="2874" spans="32:47" x14ac:dyDescent="0.25">
      <c r="AF2874">
        <v>2864</v>
      </c>
      <c r="AG2874">
        <v>1</v>
      </c>
      <c r="AH2874">
        <v>1</v>
      </c>
      <c r="AI2874">
        <v>0.28015908010650403</v>
      </c>
      <c r="AJ2874">
        <v>0.64456233018887965</v>
      </c>
      <c r="AK2874">
        <v>1</v>
      </c>
      <c r="AL2874">
        <v>1</v>
      </c>
      <c r="AM2874">
        <v>0.34187317700167524</v>
      </c>
      <c r="AN2874">
        <v>0</v>
      </c>
      <c r="AO2874">
        <v>0.78610961809511837</v>
      </c>
      <c r="AP2874">
        <v>1</v>
      </c>
      <c r="AQ2874">
        <v>1</v>
      </c>
      <c r="AR2874">
        <v>1</v>
      </c>
      <c r="AS2874">
        <v>0</v>
      </c>
      <c r="AT2874">
        <v>0.75124152991472193</v>
      </c>
      <c r="AU2874">
        <v>1</v>
      </c>
    </row>
    <row r="2875" spans="32:47" x14ac:dyDescent="0.25">
      <c r="AF2875">
        <v>2865</v>
      </c>
      <c r="AG2875">
        <v>1</v>
      </c>
      <c r="AH2875">
        <v>1</v>
      </c>
      <c r="AI2875">
        <v>1</v>
      </c>
      <c r="AJ2875">
        <v>1</v>
      </c>
      <c r="AK2875">
        <v>0.58801975214103752</v>
      </c>
      <c r="AL2875">
        <v>1</v>
      </c>
      <c r="AM2875">
        <v>0.86515779349499478</v>
      </c>
      <c r="AN2875">
        <v>0</v>
      </c>
      <c r="AO2875">
        <v>0.20719092029661018</v>
      </c>
      <c r="AP2875">
        <v>1</v>
      </c>
      <c r="AQ2875">
        <v>0.50106286751809725</v>
      </c>
      <c r="AR2875">
        <v>1</v>
      </c>
      <c r="AS2875">
        <v>0</v>
      </c>
      <c r="AT2875">
        <v>0.76245511657303622</v>
      </c>
      <c r="AU2875">
        <v>1</v>
      </c>
    </row>
    <row r="2876" spans="32:47" x14ac:dyDescent="0.25">
      <c r="AF2876">
        <v>2866</v>
      </c>
      <c r="AG2876">
        <v>1</v>
      </c>
      <c r="AH2876">
        <v>1</v>
      </c>
      <c r="AI2876">
        <v>1</v>
      </c>
      <c r="AJ2876">
        <v>1</v>
      </c>
      <c r="AK2876">
        <v>1</v>
      </c>
      <c r="AL2876">
        <v>6.8695272269057264E-2</v>
      </c>
      <c r="AM2876">
        <v>3.2137862655461855E-2</v>
      </c>
      <c r="AN2876">
        <v>0.48112333836076188</v>
      </c>
      <c r="AO2876">
        <v>0.90756166942301209</v>
      </c>
      <c r="AP2876">
        <v>1</v>
      </c>
      <c r="AQ2876">
        <v>1</v>
      </c>
      <c r="AR2876">
        <v>1</v>
      </c>
      <c r="AS2876">
        <v>3.2137862655461855E-2</v>
      </c>
      <c r="AT2876">
        <v>0.78958576844456174</v>
      </c>
      <c r="AU2876">
        <v>0</v>
      </c>
    </row>
    <row r="2877" spans="32:47" x14ac:dyDescent="0.25">
      <c r="AF2877">
        <v>2867</v>
      </c>
      <c r="AG2877">
        <v>1</v>
      </c>
      <c r="AH2877">
        <v>1</v>
      </c>
      <c r="AI2877">
        <v>0.72915619211914506</v>
      </c>
      <c r="AJ2877">
        <v>0.89742252181483007</v>
      </c>
      <c r="AK2877">
        <v>1</v>
      </c>
      <c r="AL2877">
        <v>1</v>
      </c>
      <c r="AM2877">
        <v>1</v>
      </c>
      <c r="AN2877">
        <v>1</v>
      </c>
      <c r="AO2877">
        <v>1</v>
      </c>
      <c r="AP2877">
        <v>1</v>
      </c>
      <c r="AQ2877">
        <v>1</v>
      </c>
      <c r="AR2877">
        <v>1</v>
      </c>
      <c r="AS2877">
        <v>0.72915619211914506</v>
      </c>
      <c r="AT2877">
        <v>0.9685658016716121</v>
      </c>
      <c r="AU2877">
        <v>0</v>
      </c>
    </row>
    <row r="2878" spans="32:47" x14ac:dyDescent="0.25">
      <c r="AF2878">
        <v>2868</v>
      </c>
      <c r="AG2878">
        <v>1</v>
      </c>
      <c r="AH2878">
        <v>1</v>
      </c>
      <c r="AI2878">
        <v>1</v>
      </c>
      <c r="AJ2878">
        <v>1</v>
      </c>
      <c r="AK2878">
        <v>0.87388625699907518</v>
      </c>
      <c r="AL2878">
        <v>0</v>
      </c>
      <c r="AM2878">
        <v>0.24828108153474937</v>
      </c>
      <c r="AN2878">
        <v>1</v>
      </c>
      <c r="AO2878">
        <v>1</v>
      </c>
      <c r="AP2878">
        <v>0.14203287558742769</v>
      </c>
      <c r="AQ2878">
        <v>6.3872399701358523E-2</v>
      </c>
      <c r="AR2878">
        <v>1</v>
      </c>
      <c r="AS2878">
        <v>0</v>
      </c>
      <c r="AT2878">
        <v>0.69344213322958792</v>
      </c>
      <c r="AU2878">
        <v>1</v>
      </c>
    </row>
    <row r="2879" spans="32:47" x14ac:dyDescent="0.25">
      <c r="AF2879">
        <v>2869</v>
      </c>
      <c r="AG2879">
        <v>0.61527822117275188</v>
      </c>
      <c r="AH2879">
        <v>0.36677358737246585</v>
      </c>
      <c r="AI2879">
        <v>1</v>
      </c>
      <c r="AJ2879">
        <v>1</v>
      </c>
      <c r="AK2879">
        <v>1</v>
      </c>
      <c r="AL2879">
        <v>1</v>
      </c>
      <c r="AM2879">
        <v>1</v>
      </c>
      <c r="AN2879">
        <v>1</v>
      </c>
      <c r="AO2879">
        <v>1</v>
      </c>
      <c r="AP2879">
        <v>0.77025559410333611</v>
      </c>
      <c r="AQ2879">
        <v>0.68011394945594172</v>
      </c>
      <c r="AR2879">
        <v>1</v>
      </c>
      <c r="AS2879">
        <v>0.36677358737246585</v>
      </c>
      <c r="AT2879">
        <v>0.87294418411963293</v>
      </c>
      <c r="AU2879">
        <v>0</v>
      </c>
    </row>
    <row r="2880" spans="32:47" x14ac:dyDescent="0.25">
      <c r="AF2880">
        <v>2870</v>
      </c>
      <c r="AG2880">
        <v>1</v>
      </c>
      <c r="AH2880">
        <v>1</v>
      </c>
      <c r="AI2880">
        <v>1</v>
      </c>
      <c r="AJ2880">
        <v>1</v>
      </c>
      <c r="AK2880">
        <v>1</v>
      </c>
      <c r="AL2880">
        <v>1</v>
      </c>
      <c r="AM2880">
        <v>1</v>
      </c>
      <c r="AN2880">
        <v>0.63671964675919412</v>
      </c>
      <c r="AO2880">
        <v>0</v>
      </c>
      <c r="AP2880">
        <v>0.86674592985007382</v>
      </c>
      <c r="AQ2880">
        <v>1.9274909660452977E-2</v>
      </c>
      <c r="AR2880">
        <v>0</v>
      </c>
      <c r="AS2880">
        <v>0</v>
      </c>
      <c r="AT2880">
        <v>0.71009775387589291</v>
      </c>
      <c r="AU2880">
        <v>2</v>
      </c>
    </row>
    <row r="2881" spans="32:47" x14ac:dyDescent="0.25">
      <c r="AF2881">
        <v>2871</v>
      </c>
      <c r="AG2881">
        <v>1</v>
      </c>
      <c r="AH2881">
        <v>1</v>
      </c>
      <c r="AI2881">
        <v>0.81789931266957283</v>
      </c>
      <c r="AJ2881">
        <v>0.82335697498298643</v>
      </c>
      <c r="AK2881">
        <v>1</v>
      </c>
      <c r="AL2881">
        <v>0.49920336012777017</v>
      </c>
      <c r="AM2881">
        <v>0</v>
      </c>
      <c r="AN2881">
        <v>0.94821679350523835</v>
      </c>
      <c r="AO2881">
        <v>1</v>
      </c>
      <c r="AP2881">
        <v>1</v>
      </c>
      <c r="AQ2881">
        <v>1</v>
      </c>
      <c r="AR2881">
        <v>0.69698071839065379</v>
      </c>
      <c r="AS2881">
        <v>0</v>
      </c>
      <c r="AT2881">
        <v>0.81378852497219756</v>
      </c>
      <c r="AU2881">
        <v>1</v>
      </c>
    </row>
    <row r="2882" spans="32:47" x14ac:dyDescent="0.25">
      <c r="AF2882">
        <v>2872</v>
      </c>
      <c r="AG2882">
        <v>1</v>
      </c>
      <c r="AH2882">
        <v>1</v>
      </c>
      <c r="AI2882">
        <v>1</v>
      </c>
      <c r="AJ2882">
        <v>1</v>
      </c>
      <c r="AK2882">
        <v>0.4401007682709831</v>
      </c>
      <c r="AL2882">
        <v>1</v>
      </c>
      <c r="AM2882">
        <v>1</v>
      </c>
      <c r="AN2882">
        <v>1</v>
      </c>
      <c r="AO2882">
        <v>1</v>
      </c>
      <c r="AP2882">
        <v>0.29350612237120061</v>
      </c>
      <c r="AQ2882">
        <v>6.4075970695315246E-2</v>
      </c>
      <c r="AR2882">
        <v>1</v>
      </c>
      <c r="AS2882">
        <v>6.4075970695315246E-2</v>
      </c>
      <c r="AT2882">
        <v>0.81551806227607437</v>
      </c>
      <c r="AU2882">
        <v>0</v>
      </c>
    </row>
    <row r="2883" spans="32:47" x14ac:dyDescent="0.25">
      <c r="AF2883">
        <v>2873</v>
      </c>
      <c r="AG2883">
        <v>0.12551274228791309</v>
      </c>
      <c r="AH2883">
        <v>0.20512384084109467</v>
      </c>
      <c r="AI2883">
        <v>0.45214591322855407</v>
      </c>
      <c r="AJ2883">
        <v>1</v>
      </c>
      <c r="AK2883">
        <v>1</v>
      </c>
      <c r="AL2883">
        <v>1</v>
      </c>
      <c r="AM2883">
        <v>1</v>
      </c>
      <c r="AN2883">
        <v>1</v>
      </c>
      <c r="AO2883">
        <v>0.61332573477993724</v>
      </c>
      <c r="AP2883">
        <v>0.80082499983461364</v>
      </c>
      <c r="AQ2883">
        <v>1</v>
      </c>
      <c r="AR2883">
        <v>1</v>
      </c>
      <c r="AS2883">
        <v>0.12551274228791309</v>
      </c>
      <c r="AT2883">
        <v>0.76952392576118434</v>
      </c>
      <c r="AU2883">
        <v>0</v>
      </c>
    </row>
    <row r="2884" spans="32:47" x14ac:dyDescent="0.25">
      <c r="AF2884">
        <v>2874</v>
      </c>
      <c r="AG2884">
        <v>1</v>
      </c>
      <c r="AH2884">
        <v>1</v>
      </c>
      <c r="AI2884">
        <v>0.25694540813598116</v>
      </c>
      <c r="AJ2884">
        <v>0</v>
      </c>
      <c r="AK2884">
        <v>0.66350730715766404</v>
      </c>
      <c r="AL2884">
        <v>1</v>
      </c>
      <c r="AM2884">
        <v>1</v>
      </c>
      <c r="AN2884">
        <v>1</v>
      </c>
      <c r="AO2884">
        <v>1</v>
      </c>
      <c r="AP2884">
        <v>0.9269900021993841</v>
      </c>
      <c r="AQ2884">
        <v>0.78749337724899915</v>
      </c>
      <c r="AR2884">
        <v>1</v>
      </c>
      <c r="AS2884">
        <v>0</v>
      </c>
      <c r="AT2884">
        <v>0.8024534946842572</v>
      </c>
      <c r="AU2884">
        <v>1</v>
      </c>
    </row>
    <row r="2885" spans="32:47" x14ac:dyDescent="0.25">
      <c r="AF2885">
        <v>2875</v>
      </c>
      <c r="AG2885">
        <v>0.41794765535756129</v>
      </c>
      <c r="AH2885">
        <v>1</v>
      </c>
      <c r="AI2885">
        <v>0.56721282413256568</v>
      </c>
      <c r="AJ2885">
        <v>0.47829463545664719</v>
      </c>
      <c r="AK2885">
        <v>1</v>
      </c>
      <c r="AL2885">
        <v>0.88496015797766936</v>
      </c>
      <c r="AM2885">
        <v>0.66653429070274506</v>
      </c>
      <c r="AN2885">
        <v>1</v>
      </c>
      <c r="AO2885">
        <v>1</v>
      </c>
      <c r="AP2885">
        <v>1</v>
      </c>
      <c r="AQ2885">
        <v>1</v>
      </c>
      <c r="AR2885">
        <v>1</v>
      </c>
      <c r="AS2885">
        <v>0.41794765535756129</v>
      </c>
      <c r="AT2885">
        <v>0.83315118268221511</v>
      </c>
      <c r="AU2885">
        <v>0</v>
      </c>
    </row>
    <row r="2886" spans="32:47" x14ac:dyDescent="0.25">
      <c r="AF2886">
        <v>2876</v>
      </c>
      <c r="AG2886">
        <v>1</v>
      </c>
      <c r="AH2886">
        <v>0.2787927160225081</v>
      </c>
      <c r="AI2886">
        <v>0.2898166212441039</v>
      </c>
      <c r="AJ2886">
        <v>1</v>
      </c>
      <c r="AK2886">
        <v>0.88783280118960028</v>
      </c>
      <c r="AL2886">
        <v>0.16540032687116762</v>
      </c>
      <c r="AM2886">
        <v>0</v>
      </c>
      <c r="AN2886">
        <v>0.52228195307473091</v>
      </c>
      <c r="AO2886">
        <v>1</v>
      </c>
      <c r="AP2886">
        <v>1</v>
      </c>
      <c r="AQ2886">
        <v>1</v>
      </c>
      <c r="AR2886">
        <v>0.99653051516267421</v>
      </c>
      <c r="AS2886">
        <v>0</v>
      </c>
      <c r="AT2886">
        <v>0.6804343136043004</v>
      </c>
      <c r="AU2886">
        <v>1</v>
      </c>
    </row>
    <row r="2887" spans="32:47" x14ac:dyDescent="0.25">
      <c r="AF2887">
        <v>2877</v>
      </c>
      <c r="AG2887">
        <v>1</v>
      </c>
      <c r="AH2887">
        <v>1</v>
      </c>
      <c r="AI2887">
        <v>0.63121984466124559</v>
      </c>
      <c r="AJ2887">
        <v>0.18043514985717291</v>
      </c>
      <c r="AK2887">
        <v>1</v>
      </c>
      <c r="AL2887">
        <v>1</v>
      </c>
      <c r="AM2887">
        <v>1</v>
      </c>
      <c r="AN2887">
        <v>0.56779039961299038</v>
      </c>
      <c r="AO2887">
        <v>1</v>
      </c>
      <c r="AP2887">
        <v>1</v>
      </c>
      <c r="AQ2887">
        <v>1</v>
      </c>
      <c r="AR2887">
        <v>1</v>
      </c>
      <c r="AS2887">
        <v>0.18043514985717291</v>
      </c>
      <c r="AT2887">
        <v>0.86460923854305893</v>
      </c>
      <c r="AU2887">
        <v>0</v>
      </c>
    </row>
    <row r="2888" spans="32:47" x14ac:dyDescent="0.25">
      <c r="AF2888">
        <v>2878</v>
      </c>
      <c r="AG2888">
        <v>1</v>
      </c>
      <c r="AH2888">
        <v>1</v>
      </c>
      <c r="AI2888">
        <v>0.2365862421565614</v>
      </c>
      <c r="AJ2888">
        <v>0</v>
      </c>
      <c r="AK2888">
        <v>2.6553684271470222E-2</v>
      </c>
      <c r="AL2888">
        <v>0.29961871984924071</v>
      </c>
      <c r="AM2888">
        <v>1</v>
      </c>
      <c r="AN2888">
        <v>1</v>
      </c>
      <c r="AO2888">
        <v>0.44441522954342266</v>
      </c>
      <c r="AP2888">
        <v>1</v>
      </c>
      <c r="AQ2888">
        <v>0.76581172689645127</v>
      </c>
      <c r="AR2888">
        <v>0.31213675632640053</v>
      </c>
      <c r="AS2888">
        <v>0</v>
      </c>
      <c r="AT2888">
        <v>0.58939437658646809</v>
      </c>
      <c r="AU2888">
        <v>1</v>
      </c>
    </row>
    <row r="2889" spans="32:47" x14ac:dyDescent="0.25">
      <c r="AF2889">
        <v>2879</v>
      </c>
      <c r="AG2889">
        <v>0.49985660517549768</v>
      </c>
      <c r="AH2889">
        <v>0</v>
      </c>
      <c r="AI2889">
        <v>0.88047849660529942</v>
      </c>
      <c r="AJ2889">
        <v>1</v>
      </c>
      <c r="AK2889">
        <v>0.70442857212389842</v>
      </c>
      <c r="AL2889">
        <v>0</v>
      </c>
      <c r="AM2889">
        <v>0</v>
      </c>
      <c r="AN2889">
        <v>0.420637267047207</v>
      </c>
      <c r="AO2889">
        <v>1</v>
      </c>
      <c r="AP2889">
        <v>1</v>
      </c>
      <c r="AQ2889">
        <v>1</v>
      </c>
      <c r="AR2889">
        <v>1</v>
      </c>
      <c r="AS2889">
        <v>0</v>
      </c>
      <c r="AT2889">
        <v>0.62922583334112048</v>
      </c>
      <c r="AU2889">
        <v>3</v>
      </c>
    </row>
    <row r="2890" spans="32:47" x14ac:dyDescent="0.25">
      <c r="AF2890">
        <v>2880</v>
      </c>
      <c r="AG2890">
        <v>1</v>
      </c>
      <c r="AH2890">
        <v>1</v>
      </c>
      <c r="AI2890">
        <v>1</v>
      </c>
      <c r="AJ2890">
        <v>1</v>
      </c>
      <c r="AK2890">
        <v>1</v>
      </c>
      <c r="AL2890">
        <v>1</v>
      </c>
      <c r="AM2890">
        <v>0.67904202070325659</v>
      </c>
      <c r="AN2890">
        <v>0</v>
      </c>
      <c r="AO2890">
        <v>0.52369127316778763</v>
      </c>
      <c r="AP2890">
        <v>1</v>
      </c>
      <c r="AQ2890">
        <v>1</v>
      </c>
      <c r="AR2890">
        <v>0.91898207317600256</v>
      </c>
      <c r="AS2890">
        <v>0</v>
      </c>
      <c r="AT2890">
        <v>0.84177941124737166</v>
      </c>
      <c r="AU2890">
        <v>1</v>
      </c>
    </row>
    <row r="2891" spans="32:47" x14ac:dyDescent="0.25">
      <c r="AF2891">
        <v>2881</v>
      </c>
      <c r="AG2891">
        <v>1</v>
      </c>
      <c r="AH2891">
        <v>1</v>
      </c>
      <c r="AI2891">
        <v>0.32029577251570673</v>
      </c>
      <c r="AJ2891">
        <v>0.74842319673965296</v>
      </c>
      <c r="AK2891">
        <v>1</v>
      </c>
      <c r="AL2891">
        <v>1</v>
      </c>
      <c r="AM2891">
        <v>1</v>
      </c>
      <c r="AN2891">
        <v>1</v>
      </c>
      <c r="AO2891">
        <v>1</v>
      </c>
      <c r="AP2891">
        <v>1</v>
      </c>
      <c r="AQ2891">
        <v>0.96028501107260433</v>
      </c>
      <c r="AR2891">
        <v>1</v>
      </c>
      <c r="AS2891">
        <v>0.32029577251570673</v>
      </c>
      <c r="AT2891">
        <v>0.91832990460919073</v>
      </c>
      <c r="AU2891">
        <v>0</v>
      </c>
    </row>
    <row r="2892" spans="32:47" x14ac:dyDescent="0.25">
      <c r="AF2892">
        <v>2882</v>
      </c>
      <c r="AG2892">
        <v>1</v>
      </c>
      <c r="AH2892">
        <v>1</v>
      </c>
      <c r="AI2892">
        <v>1</v>
      </c>
      <c r="AJ2892">
        <v>0.6161740989436415</v>
      </c>
      <c r="AK2892">
        <v>0</v>
      </c>
      <c r="AL2892">
        <v>0.67865252402213327</v>
      </c>
      <c r="AM2892">
        <v>1</v>
      </c>
      <c r="AN2892">
        <v>1</v>
      </c>
      <c r="AO2892">
        <v>1</v>
      </c>
      <c r="AP2892">
        <v>1</v>
      </c>
      <c r="AQ2892">
        <v>1</v>
      </c>
      <c r="AR2892">
        <v>1</v>
      </c>
      <c r="AS2892">
        <v>0</v>
      </c>
      <c r="AT2892">
        <v>0.85710903750403633</v>
      </c>
      <c r="AU2892">
        <v>1</v>
      </c>
    </row>
    <row r="2893" spans="32:47" x14ac:dyDescent="0.25">
      <c r="AF2893">
        <v>2883</v>
      </c>
      <c r="AG2893">
        <v>1</v>
      </c>
      <c r="AH2893">
        <v>1</v>
      </c>
      <c r="AI2893">
        <v>1</v>
      </c>
      <c r="AJ2893">
        <v>0.19648812104205718</v>
      </c>
      <c r="AK2893">
        <v>0.12293125977181087</v>
      </c>
      <c r="AL2893">
        <v>1</v>
      </c>
      <c r="AM2893">
        <v>1</v>
      </c>
      <c r="AN2893">
        <v>1</v>
      </c>
      <c r="AO2893">
        <v>1</v>
      </c>
      <c r="AP2893">
        <v>1</v>
      </c>
      <c r="AQ2893">
        <v>1</v>
      </c>
      <c r="AR2893">
        <v>1</v>
      </c>
      <c r="AS2893">
        <v>0.12293125977181087</v>
      </c>
      <c r="AT2893">
        <v>0.85946715803887086</v>
      </c>
      <c r="AU2893">
        <v>0</v>
      </c>
    </row>
    <row r="2894" spans="32:47" x14ac:dyDescent="0.25">
      <c r="AF2894">
        <v>2884</v>
      </c>
      <c r="AG2894">
        <v>1</v>
      </c>
      <c r="AH2894">
        <v>0.71034771877618497</v>
      </c>
      <c r="AI2894">
        <v>1</v>
      </c>
      <c r="AJ2894">
        <v>0.43825086321279133</v>
      </c>
      <c r="AK2894">
        <v>0.10676712845522543</v>
      </c>
      <c r="AL2894">
        <v>1</v>
      </c>
      <c r="AM2894">
        <v>1</v>
      </c>
      <c r="AN2894">
        <v>1</v>
      </c>
      <c r="AO2894">
        <v>0.47430508679923755</v>
      </c>
      <c r="AP2894">
        <v>0.88084405101342844</v>
      </c>
      <c r="AQ2894">
        <v>1</v>
      </c>
      <c r="AR2894">
        <v>1</v>
      </c>
      <c r="AS2894">
        <v>0.10676712845522543</v>
      </c>
      <c r="AT2894">
        <v>0.80241742791677351</v>
      </c>
      <c r="AU2894">
        <v>0</v>
      </c>
    </row>
    <row r="2895" spans="32:47" x14ac:dyDescent="0.25">
      <c r="AF2895">
        <v>2885</v>
      </c>
      <c r="AG2895">
        <v>1</v>
      </c>
      <c r="AH2895">
        <v>0.33087193492818706</v>
      </c>
      <c r="AI2895">
        <v>0</v>
      </c>
      <c r="AJ2895">
        <v>0</v>
      </c>
      <c r="AK2895">
        <v>0.69579918210365577</v>
      </c>
      <c r="AL2895">
        <v>1</v>
      </c>
      <c r="AM2895">
        <v>0.72794516536645637</v>
      </c>
      <c r="AN2895">
        <v>0.91072951794100643</v>
      </c>
      <c r="AO2895">
        <v>1</v>
      </c>
      <c r="AP2895">
        <v>1</v>
      </c>
      <c r="AQ2895">
        <v>1</v>
      </c>
      <c r="AR2895">
        <v>1</v>
      </c>
      <c r="AS2895">
        <v>0</v>
      </c>
      <c r="AT2895">
        <v>0.72502220275543539</v>
      </c>
      <c r="AU2895">
        <v>2</v>
      </c>
    </row>
    <row r="2896" spans="32:47" x14ac:dyDescent="0.25">
      <c r="AF2896">
        <v>2886</v>
      </c>
      <c r="AG2896">
        <v>0</v>
      </c>
      <c r="AH2896">
        <v>0</v>
      </c>
      <c r="AI2896">
        <v>0.89521488809775962</v>
      </c>
      <c r="AJ2896">
        <v>1</v>
      </c>
      <c r="AK2896">
        <v>1</v>
      </c>
      <c r="AL2896">
        <v>1</v>
      </c>
      <c r="AM2896">
        <v>0.46325315776301712</v>
      </c>
      <c r="AN2896">
        <v>0.75184470023528016</v>
      </c>
      <c r="AO2896">
        <v>1</v>
      </c>
      <c r="AP2896">
        <v>1</v>
      </c>
      <c r="AQ2896">
        <v>1</v>
      </c>
      <c r="AR2896">
        <v>1</v>
      </c>
      <c r="AS2896">
        <v>0</v>
      </c>
      <c r="AT2896">
        <v>0.76279368528487057</v>
      </c>
      <c r="AU2896">
        <v>2</v>
      </c>
    </row>
    <row r="2897" spans="32:47" x14ac:dyDescent="0.25">
      <c r="AF2897">
        <v>2887</v>
      </c>
      <c r="AG2897">
        <v>1</v>
      </c>
      <c r="AH2897">
        <v>1</v>
      </c>
      <c r="AI2897">
        <v>1</v>
      </c>
      <c r="AJ2897">
        <v>1</v>
      </c>
      <c r="AK2897">
        <v>1</v>
      </c>
      <c r="AL2897">
        <v>1</v>
      </c>
      <c r="AM2897">
        <v>0.48372398716873571</v>
      </c>
      <c r="AN2897">
        <v>0.51197845526152264</v>
      </c>
      <c r="AO2897">
        <v>0.92764473184336871</v>
      </c>
      <c r="AP2897">
        <v>0</v>
      </c>
      <c r="AQ2897">
        <v>0</v>
      </c>
      <c r="AR2897">
        <v>0.26465496816601974</v>
      </c>
      <c r="AS2897">
        <v>0</v>
      </c>
      <c r="AT2897">
        <v>0.67917923748982378</v>
      </c>
      <c r="AU2897">
        <v>2</v>
      </c>
    </row>
    <row r="2898" spans="32:47" x14ac:dyDescent="0.25">
      <c r="AF2898">
        <v>2888</v>
      </c>
      <c r="AG2898">
        <v>0</v>
      </c>
      <c r="AH2898">
        <v>9.5545244577546581E-2</v>
      </c>
      <c r="AI2898">
        <v>1</v>
      </c>
      <c r="AJ2898">
        <v>1</v>
      </c>
      <c r="AK2898">
        <v>1</v>
      </c>
      <c r="AL2898">
        <v>1</v>
      </c>
      <c r="AM2898">
        <v>1</v>
      </c>
      <c r="AN2898">
        <v>1</v>
      </c>
      <c r="AO2898">
        <v>1</v>
      </c>
      <c r="AP2898">
        <v>1</v>
      </c>
      <c r="AQ2898">
        <v>1</v>
      </c>
      <c r="AR2898">
        <v>0.84627317183819084</v>
      </c>
      <c r="AS2898">
        <v>0</v>
      </c>
      <c r="AT2898">
        <v>0.83262941143878144</v>
      </c>
      <c r="AU2898">
        <v>1</v>
      </c>
    </row>
    <row r="2899" spans="32:47" x14ac:dyDescent="0.25">
      <c r="AF2899">
        <v>2889</v>
      </c>
      <c r="AG2899">
        <v>1</v>
      </c>
      <c r="AH2899">
        <v>0.33825788972301651</v>
      </c>
      <c r="AI2899">
        <v>1</v>
      </c>
      <c r="AJ2899">
        <v>1</v>
      </c>
      <c r="AK2899">
        <v>1</v>
      </c>
      <c r="AL2899">
        <v>1</v>
      </c>
      <c r="AM2899">
        <v>0.58481572855206676</v>
      </c>
      <c r="AN2899">
        <v>0.85837063706792593</v>
      </c>
      <c r="AO2899">
        <v>1</v>
      </c>
      <c r="AP2899">
        <v>1</v>
      </c>
      <c r="AQ2899">
        <v>1</v>
      </c>
      <c r="AR2899">
        <v>1</v>
      </c>
      <c r="AS2899">
        <v>0.33825788972301651</v>
      </c>
      <c r="AT2899">
        <v>0.90194520067524453</v>
      </c>
      <c r="AU2899">
        <v>0</v>
      </c>
    </row>
    <row r="2900" spans="32:47" x14ac:dyDescent="0.25">
      <c r="AF2900">
        <v>2890</v>
      </c>
      <c r="AG2900">
        <v>0.29806693450847244</v>
      </c>
      <c r="AH2900">
        <v>1</v>
      </c>
      <c r="AI2900">
        <v>1</v>
      </c>
      <c r="AJ2900">
        <v>1</v>
      </c>
      <c r="AK2900">
        <v>1</v>
      </c>
      <c r="AL2900">
        <v>1</v>
      </c>
      <c r="AM2900">
        <v>1</v>
      </c>
      <c r="AN2900">
        <v>1</v>
      </c>
      <c r="AO2900">
        <v>1</v>
      </c>
      <c r="AP2900">
        <v>1</v>
      </c>
      <c r="AQ2900">
        <v>1</v>
      </c>
      <c r="AR2900">
        <v>1</v>
      </c>
      <c r="AS2900">
        <v>0.29806693450847244</v>
      </c>
      <c r="AT2900">
        <v>0.94038376704044557</v>
      </c>
      <c r="AU2900">
        <v>0</v>
      </c>
    </row>
    <row r="2901" spans="32:47" x14ac:dyDescent="0.25">
      <c r="AF2901">
        <v>2891</v>
      </c>
      <c r="AG2901">
        <v>0</v>
      </c>
      <c r="AH2901">
        <v>0.99556527688582719</v>
      </c>
      <c r="AI2901">
        <v>1</v>
      </c>
      <c r="AJ2901">
        <v>0.43329489617681249</v>
      </c>
      <c r="AK2901">
        <v>0.89861855153491976</v>
      </c>
      <c r="AL2901">
        <v>1</v>
      </c>
      <c r="AM2901">
        <v>1</v>
      </c>
      <c r="AN2901">
        <v>0.40292245717184061</v>
      </c>
      <c r="AO2901">
        <v>1</v>
      </c>
      <c r="AP2901">
        <v>1</v>
      </c>
      <c r="AQ2901">
        <v>0.39047824291847066</v>
      </c>
      <c r="AR2901">
        <v>0.72221265562374382</v>
      </c>
      <c r="AS2901">
        <v>0</v>
      </c>
      <c r="AT2901">
        <v>0.73513804252029391</v>
      </c>
      <c r="AU2901">
        <v>1</v>
      </c>
    </row>
    <row r="2902" spans="32:47" x14ac:dyDescent="0.25">
      <c r="AF2902">
        <v>2892</v>
      </c>
      <c r="AG2902">
        <v>0.26892223400218718</v>
      </c>
      <c r="AH2902">
        <v>0.83375441185359833</v>
      </c>
      <c r="AI2902">
        <v>0.93385198353315635</v>
      </c>
      <c r="AJ2902">
        <v>0.11930055529325424</v>
      </c>
      <c r="AK2902">
        <v>0.98797632891669751</v>
      </c>
      <c r="AL2902">
        <v>1</v>
      </c>
      <c r="AM2902">
        <v>1</v>
      </c>
      <c r="AN2902">
        <v>1</v>
      </c>
      <c r="AO2902">
        <v>1</v>
      </c>
      <c r="AP2902">
        <v>0.33340432709026629</v>
      </c>
      <c r="AQ2902">
        <v>1</v>
      </c>
      <c r="AR2902">
        <v>1</v>
      </c>
      <c r="AS2902">
        <v>0.11930055529325424</v>
      </c>
      <c r="AT2902">
        <v>0.78951490759043808</v>
      </c>
      <c r="AU2902">
        <v>0</v>
      </c>
    </row>
    <row r="2903" spans="32:47" x14ac:dyDescent="0.25">
      <c r="AF2903">
        <v>2893</v>
      </c>
      <c r="AG2903">
        <v>1</v>
      </c>
      <c r="AH2903">
        <v>1</v>
      </c>
      <c r="AI2903">
        <v>0.53921858285978108</v>
      </c>
      <c r="AJ2903">
        <v>0</v>
      </c>
      <c r="AK2903">
        <v>0.91731594442488484</v>
      </c>
      <c r="AL2903">
        <v>1</v>
      </c>
      <c r="AM2903">
        <v>1</v>
      </c>
      <c r="AN2903">
        <v>1</v>
      </c>
      <c r="AO2903">
        <v>1</v>
      </c>
      <c r="AP2903">
        <v>1</v>
      </c>
      <c r="AQ2903">
        <v>1</v>
      </c>
      <c r="AR2903">
        <v>1</v>
      </c>
      <c r="AS2903">
        <v>0</v>
      </c>
      <c r="AT2903">
        <v>0.87165087765979354</v>
      </c>
      <c r="AU2903">
        <v>1</v>
      </c>
    </row>
    <row r="2904" spans="32:47" x14ac:dyDescent="0.25">
      <c r="AF2904">
        <v>2894</v>
      </c>
      <c r="AG2904">
        <v>0.73355371879428743</v>
      </c>
      <c r="AH2904">
        <v>1</v>
      </c>
      <c r="AI2904">
        <v>1</v>
      </c>
      <c r="AJ2904">
        <v>1</v>
      </c>
      <c r="AK2904">
        <v>1</v>
      </c>
      <c r="AL2904">
        <v>1</v>
      </c>
      <c r="AM2904">
        <v>1</v>
      </c>
      <c r="AN2904">
        <v>1</v>
      </c>
      <c r="AO2904">
        <v>1</v>
      </c>
      <c r="AP2904">
        <v>1</v>
      </c>
      <c r="AQ2904">
        <v>1</v>
      </c>
      <c r="AR2904">
        <v>1</v>
      </c>
      <c r="AS2904">
        <v>0.73355371879428743</v>
      </c>
      <c r="AT2904">
        <v>0.97737031584280254</v>
      </c>
      <c r="AU2904">
        <v>0</v>
      </c>
    </row>
    <row r="2905" spans="32:47" x14ac:dyDescent="0.25">
      <c r="AF2905">
        <v>2895</v>
      </c>
      <c r="AG2905">
        <v>1</v>
      </c>
      <c r="AH2905">
        <v>1</v>
      </c>
      <c r="AI2905">
        <v>1</v>
      </c>
      <c r="AJ2905">
        <v>1</v>
      </c>
      <c r="AK2905">
        <v>1</v>
      </c>
      <c r="AL2905">
        <v>1</v>
      </c>
      <c r="AM2905">
        <v>1</v>
      </c>
      <c r="AN2905">
        <v>5.0527970080551196E-2</v>
      </c>
      <c r="AO2905">
        <v>0.69459580236652985</v>
      </c>
      <c r="AP2905">
        <v>0.2914241481590697</v>
      </c>
      <c r="AQ2905">
        <v>1</v>
      </c>
      <c r="AR2905">
        <v>1</v>
      </c>
      <c r="AS2905">
        <v>5.0527970080551196E-2</v>
      </c>
      <c r="AT2905">
        <v>0.83407778009979217</v>
      </c>
      <c r="AU2905">
        <v>0</v>
      </c>
    </row>
    <row r="2906" spans="32:47" x14ac:dyDescent="0.25">
      <c r="AF2906">
        <v>2896</v>
      </c>
      <c r="AG2906">
        <v>0</v>
      </c>
      <c r="AH2906">
        <v>0</v>
      </c>
      <c r="AI2906">
        <v>0.70523156928280628</v>
      </c>
      <c r="AJ2906">
        <v>1</v>
      </c>
      <c r="AK2906">
        <v>0.25359570026546041</v>
      </c>
      <c r="AL2906">
        <v>0.94948695915615344</v>
      </c>
      <c r="AM2906">
        <v>1</v>
      </c>
      <c r="AN2906">
        <v>1</v>
      </c>
      <c r="AO2906">
        <v>1</v>
      </c>
      <c r="AP2906">
        <v>1</v>
      </c>
      <c r="AQ2906">
        <v>0.54442411198372909</v>
      </c>
      <c r="AR2906">
        <v>0</v>
      </c>
      <c r="AS2906">
        <v>0</v>
      </c>
      <c r="AT2906">
        <v>0.62339993832929519</v>
      </c>
      <c r="AU2906">
        <v>3</v>
      </c>
    </row>
    <row r="2907" spans="32:47" x14ac:dyDescent="0.25">
      <c r="AF2907">
        <v>2897</v>
      </c>
      <c r="AG2907">
        <v>1</v>
      </c>
      <c r="AH2907">
        <v>1</v>
      </c>
      <c r="AI2907">
        <v>1</v>
      </c>
      <c r="AJ2907">
        <v>1</v>
      </c>
      <c r="AK2907">
        <v>1</v>
      </c>
      <c r="AL2907">
        <v>0.62912105197028723</v>
      </c>
      <c r="AM2907">
        <v>0.53613181442520841</v>
      </c>
      <c r="AN2907">
        <v>1</v>
      </c>
      <c r="AO2907">
        <v>1</v>
      </c>
      <c r="AP2907">
        <v>1</v>
      </c>
      <c r="AQ2907">
        <v>1</v>
      </c>
      <c r="AR2907">
        <v>0.89975989719847171</v>
      </c>
      <c r="AS2907">
        <v>0.53613181442520841</v>
      </c>
      <c r="AT2907">
        <v>0.92160623183408963</v>
      </c>
      <c r="AU2907">
        <v>0</v>
      </c>
    </row>
    <row r="2908" spans="32:47" x14ac:dyDescent="0.25">
      <c r="AF2908">
        <v>2898</v>
      </c>
      <c r="AG2908">
        <v>1</v>
      </c>
      <c r="AH2908">
        <v>1</v>
      </c>
      <c r="AI2908">
        <v>1</v>
      </c>
      <c r="AJ2908">
        <v>1</v>
      </c>
      <c r="AK2908">
        <v>1</v>
      </c>
      <c r="AL2908">
        <v>0.30940226727470871</v>
      </c>
      <c r="AM2908">
        <v>0</v>
      </c>
      <c r="AN2908">
        <v>0.46139804702843612</v>
      </c>
      <c r="AO2908">
        <v>1</v>
      </c>
      <c r="AP2908">
        <v>1</v>
      </c>
      <c r="AQ2908">
        <v>1</v>
      </c>
      <c r="AR2908">
        <v>1</v>
      </c>
      <c r="AS2908">
        <v>0</v>
      </c>
      <c r="AT2908">
        <v>0.81256276020855556</v>
      </c>
      <c r="AU2908">
        <v>1</v>
      </c>
    </row>
    <row r="2909" spans="32:47" x14ac:dyDescent="0.25">
      <c r="AF2909">
        <v>2899</v>
      </c>
      <c r="AG2909">
        <v>1</v>
      </c>
      <c r="AH2909">
        <v>1</v>
      </c>
      <c r="AI2909">
        <v>1</v>
      </c>
      <c r="AJ2909">
        <v>1</v>
      </c>
      <c r="AK2909">
        <v>1</v>
      </c>
      <c r="AL2909">
        <v>1</v>
      </c>
      <c r="AM2909">
        <v>1</v>
      </c>
      <c r="AN2909">
        <v>0.78038579153484711</v>
      </c>
      <c r="AO2909">
        <v>0</v>
      </c>
      <c r="AP2909">
        <v>0.8620717907662413</v>
      </c>
      <c r="AQ2909">
        <v>1</v>
      </c>
      <c r="AR2909">
        <v>1</v>
      </c>
      <c r="AS2909">
        <v>0</v>
      </c>
      <c r="AT2909">
        <v>0.88744160288036644</v>
      </c>
      <c r="AU2909">
        <v>1</v>
      </c>
    </row>
    <row r="2910" spans="32:47" x14ac:dyDescent="0.25">
      <c r="AF2910">
        <v>2900</v>
      </c>
      <c r="AG2910">
        <v>1</v>
      </c>
      <c r="AH2910">
        <v>1</v>
      </c>
      <c r="AI2910">
        <v>1</v>
      </c>
      <c r="AJ2910">
        <v>0.34253733684333082</v>
      </c>
      <c r="AK2910">
        <v>0.13615034078318258</v>
      </c>
      <c r="AL2910">
        <v>1</v>
      </c>
      <c r="AM2910">
        <v>1</v>
      </c>
      <c r="AN2910">
        <v>1</v>
      </c>
      <c r="AO2910">
        <v>1</v>
      </c>
      <c r="AP2910">
        <v>1</v>
      </c>
      <c r="AQ2910">
        <v>1</v>
      </c>
      <c r="AR2910">
        <v>1</v>
      </c>
      <c r="AS2910">
        <v>0.13615034078318258</v>
      </c>
      <c r="AT2910">
        <v>0.87259391964268107</v>
      </c>
      <c r="AU2910">
        <v>0</v>
      </c>
    </row>
    <row r="2911" spans="32:47" x14ac:dyDescent="0.25">
      <c r="AF2911">
        <v>2901</v>
      </c>
      <c r="AG2911">
        <v>1</v>
      </c>
      <c r="AH2911">
        <v>1</v>
      </c>
      <c r="AI2911">
        <v>1</v>
      </c>
      <c r="AJ2911">
        <v>1</v>
      </c>
      <c r="AK2911">
        <v>1</v>
      </c>
      <c r="AL2911">
        <v>1</v>
      </c>
      <c r="AM2911">
        <v>1</v>
      </c>
      <c r="AN2911">
        <v>1</v>
      </c>
      <c r="AO2911">
        <v>8.0557088482843639E-2</v>
      </c>
      <c r="AP2911">
        <v>0</v>
      </c>
      <c r="AQ2911">
        <v>0</v>
      </c>
      <c r="AR2911">
        <v>0.87350240782102295</v>
      </c>
      <c r="AS2911">
        <v>0</v>
      </c>
      <c r="AT2911">
        <v>0.74656243095051233</v>
      </c>
      <c r="AU2911">
        <v>2</v>
      </c>
    </row>
    <row r="2912" spans="32:47" x14ac:dyDescent="0.25">
      <c r="AF2912">
        <v>2902</v>
      </c>
      <c r="AG2912">
        <v>1</v>
      </c>
      <c r="AH2912">
        <v>1</v>
      </c>
      <c r="AI2912">
        <v>1</v>
      </c>
      <c r="AJ2912">
        <v>3.1888374556729104E-2</v>
      </c>
      <c r="AK2912">
        <v>0.42632662575089209</v>
      </c>
      <c r="AL2912">
        <v>1</v>
      </c>
      <c r="AM2912">
        <v>1</v>
      </c>
      <c r="AN2912">
        <v>1</v>
      </c>
      <c r="AO2912">
        <v>1</v>
      </c>
      <c r="AP2912">
        <v>1</v>
      </c>
      <c r="AQ2912">
        <v>1</v>
      </c>
      <c r="AR2912">
        <v>1</v>
      </c>
      <c r="AS2912">
        <v>3.1888374556729104E-2</v>
      </c>
      <c r="AT2912">
        <v>0.8717062373561083</v>
      </c>
      <c r="AU2912">
        <v>0</v>
      </c>
    </row>
    <row r="2913" spans="32:47" x14ac:dyDescent="0.25">
      <c r="AF2913">
        <v>2903</v>
      </c>
      <c r="AG2913">
        <v>1</v>
      </c>
      <c r="AH2913">
        <v>1</v>
      </c>
      <c r="AI2913">
        <v>0.63356426492264872</v>
      </c>
      <c r="AJ2913">
        <v>1</v>
      </c>
      <c r="AK2913">
        <v>1</v>
      </c>
      <c r="AL2913">
        <v>1</v>
      </c>
      <c r="AM2913">
        <v>1</v>
      </c>
      <c r="AN2913">
        <v>0.64738004232593438</v>
      </c>
      <c r="AO2913">
        <v>0.14858478722453583</v>
      </c>
      <c r="AP2913">
        <v>1</v>
      </c>
      <c r="AQ2913">
        <v>0.38365921649019585</v>
      </c>
      <c r="AR2913">
        <v>0.8669615819580353</v>
      </c>
      <c r="AS2913">
        <v>0.14858478722453583</v>
      </c>
      <c r="AT2913">
        <v>0.80699288404615654</v>
      </c>
      <c r="AU2913">
        <v>0</v>
      </c>
    </row>
    <row r="2914" spans="32:47" x14ac:dyDescent="0.25">
      <c r="AF2914">
        <v>2904</v>
      </c>
      <c r="AG2914">
        <v>1</v>
      </c>
      <c r="AH2914">
        <v>1</v>
      </c>
      <c r="AI2914">
        <v>1</v>
      </c>
      <c r="AJ2914">
        <v>0.292851281241019</v>
      </c>
      <c r="AK2914">
        <v>1</v>
      </c>
      <c r="AL2914">
        <v>0.44493102738803525</v>
      </c>
      <c r="AM2914">
        <v>0.66600966262311911</v>
      </c>
      <c r="AN2914">
        <v>1</v>
      </c>
      <c r="AO2914">
        <v>1</v>
      </c>
      <c r="AP2914">
        <v>1</v>
      </c>
      <c r="AQ2914">
        <v>1</v>
      </c>
      <c r="AR2914">
        <v>1</v>
      </c>
      <c r="AS2914">
        <v>0.292851281241019</v>
      </c>
      <c r="AT2914">
        <v>0.86788977753476249</v>
      </c>
      <c r="AU2914">
        <v>0</v>
      </c>
    </row>
    <row r="2915" spans="32:47" x14ac:dyDescent="0.25">
      <c r="AF2915">
        <v>2905</v>
      </c>
      <c r="AG2915">
        <v>1</v>
      </c>
      <c r="AH2915">
        <v>1</v>
      </c>
      <c r="AI2915">
        <v>0.68607810051124096</v>
      </c>
      <c r="AJ2915">
        <v>0</v>
      </c>
      <c r="AK2915">
        <v>0.1943118457896954</v>
      </c>
      <c r="AL2915">
        <v>1</v>
      </c>
      <c r="AM2915">
        <v>1</v>
      </c>
      <c r="AN2915">
        <v>1</v>
      </c>
      <c r="AO2915">
        <v>1</v>
      </c>
      <c r="AP2915">
        <v>1</v>
      </c>
      <c r="AQ2915">
        <v>1</v>
      </c>
      <c r="AR2915">
        <v>1</v>
      </c>
      <c r="AS2915">
        <v>0</v>
      </c>
      <c r="AT2915">
        <v>0.8227180502337782</v>
      </c>
      <c r="AU2915">
        <v>1</v>
      </c>
    </row>
    <row r="2916" spans="32:47" x14ac:dyDescent="0.25">
      <c r="AF2916">
        <v>2906</v>
      </c>
      <c r="AG2916">
        <v>0.90931938679474822</v>
      </c>
      <c r="AH2916">
        <v>1</v>
      </c>
      <c r="AI2916">
        <v>1</v>
      </c>
      <c r="AJ2916">
        <v>1</v>
      </c>
      <c r="AK2916">
        <v>0.18632735871670453</v>
      </c>
      <c r="AL2916">
        <v>1</v>
      </c>
      <c r="AM2916">
        <v>1</v>
      </c>
      <c r="AN2916">
        <v>1</v>
      </c>
      <c r="AO2916">
        <v>1</v>
      </c>
      <c r="AP2916">
        <v>1</v>
      </c>
      <c r="AQ2916">
        <v>0.78741424774198099</v>
      </c>
      <c r="AR2916">
        <v>0</v>
      </c>
      <c r="AS2916">
        <v>0</v>
      </c>
      <c r="AT2916">
        <v>0.82078760696743691</v>
      </c>
      <c r="AU2916">
        <v>1</v>
      </c>
    </row>
    <row r="2917" spans="32:47" x14ac:dyDescent="0.25">
      <c r="AF2917">
        <v>2907</v>
      </c>
      <c r="AG2917">
        <v>0.33140256646912614</v>
      </c>
      <c r="AH2917">
        <v>0.65355127313393624</v>
      </c>
      <c r="AI2917">
        <v>1</v>
      </c>
      <c r="AJ2917">
        <v>1</v>
      </c>
      <c r="AK2917">
        <v>1</v>
      </c>
      <c r="AL2917">
        <v>1</v>
      </c>
      <c r="AM2917">
        <v>1</v>
      </c>
      <c r="AN2917">
        <v>1</v>
      </c>
      <c r="AO2917">
        <v>1</v>
      </c>
      <c r="AP2917">
        <v>1</v>
      </c>
      <c r="AQ2917">
        <v>1</v>
      </c>
      <c r="AR2917">
        <v>1</v>
      </c>
      <c r="AS2917">
        <v>0.33140256646912614</v>
      </c>
      <c r="AT2917">
        <v>0.91663812385833732</v>
      </c>
      <c r="AU2917">
        <v>0</v>
      </c>
    </row>
    <row r="2918" spans="32:47" x14ac:dyDescent="0.25">
      <c r="AF2918">
        <v>2908</v>
      </c>
      <c r="AG2918">
        <v>0.64256958053855695</v>
      </c>
      <c r="AH2918">
        <v>1</v>
      </c>
      <c r="AI2918">
        <v>1</v>
      </c>
      <c r="AJ2918">
        <v>1</v>
      </c>
      <c r="AK2918">
        <v>1</v>
      </c>
      <c r="AL2918">
        <v>0.10071877329440516</v>
      </c>
      <c r="AM2918">
        <v>0</v>
      </c>
      <c r="AN2918">
        <v>0.75450938776315701</v>
      </c>
      <c r="AO2918">
        <v>0</v>
      </c>
      <c r="AP2918">
        <v>0.63551245753220542</v>
      </c>
      <c r="AQ2918">
        <v>1</v>
      </c>
      <c r="AR2918">
        <v>1</v>
      </c>
      <c r="AS2918">
        <v>0</v>
      </c>
      <c r="AT2918">
        <v>0.67679971890324286</v>
      </c>
      <c r="AU2918">
        <v>2</v>
      </c>
    </row>
    <row r="2919" spans="32:47" x14ac:dyDescent="0.25">
      <c r="AF2919">
        <v>2909</v>
      </c>
      <c r="AG2919">
        <v>0.69725982118172636</v>
      </c>
      <c r="AH2919">
        <v>1</v>
      </c>
      <c r="AI2919">
        <v>1</v>
      </c>
      <c r="AJ2919">
        <v>1</v>
      </c>
      <c r="AK2919">
        <v>1</v>
      </c>
      <c r="AL2919">
        <v>0.46255965018402395</v>
      </c>
      <c r="AM2919">
        <v>1</v>
      </c>
      <c r="AN2919">
        <v>0.50828657423300039</v>
      </c>
      <c r="AO2919">
        <v>0</v>
      </c>
      <c r="AP2919">
        <v>0.45810842148550307</v>
      </c>
      <c r="AQ2919">
        <v>1</v>
      </c>
      <c r="AR2919">
        <v>0.34528101518240406</v>
      </c>
      <c r="AS2919">
        <v>0</v>
      </c>
      <c r="AT2919">
        <v>0.70453095972625301</v>
      </c>
      <c r="AU2919">
        <v>1</v>
      </c>
    </row>
    <row r="2920" spans="32:47" x14ac:dyDescent="0.25">
      <c r="AF2920">
        <v>2910</v>
      </c>
      <c r="AG2920">
        <v>1</v>
      </c>
      <c r="AH2920">
        <v>1</v>
      </c>
      <c r="AI2920">
        <v>1</v>
      </c>
      <c r="AJ2920">
        <v>0.1170377271817415</v>
      </c>
      <c r="AK2920">
        <v>0.80363294166830113</v>
      </c>
      <c r="AL2920">
        <v>1</v>
      </c>
      <c r="AM2920">
        <v>1</v>
      </c>
      <c r="AN2920">
        <v>1</v>
      </c>
      <c r="AO2920">
        <v>1</v>
      </c>
      <c r="AP2920">
        <v>0.84714028792176022</v>
      </c>
      <c r="AQ2920">
        <v>0.50850299999195459</v>
      </c>
      <c r="AR2920">
        <v>1</v>
      </c>
      <c r="AS2920">
        <v>0.1170377271817415</v>
      </c>
      <c r="AT2920">
        <v>0.85737038885617201</v>
      </c>
      <c r="AU2920">
        <v>0</v>
      </c>
    </row>
    <row r="2921" spans="32:47" x14ac:dyDescent="0.25">
      <c r="AF2921">
        <v>2911</v>
      </c>
      <c r="AG2921">
        <v>1</v>
      </c>
      <c r="AH2921">
        <v>1</v>
      </c>
      <c r="AI2921">
        <v>0.27131133626173853</v>
      </c>
      <c r="AJ2921">
        <v>1</v>
      </c>
      <c r="AK2921">
        <v>1</v>
      </c>
      <c r="AL2921">
        <v>0.81067294756309516</v>
      </c>
      <c r="AM2921">
        <v>0</v>
      </c>
      <c r="AN2921">
        <v>0.77284489613544616</v>
      </c>
      <c r="AO2921">
        <v>1</v>
      </c>
      <c r="AP2921">
        <v>1</v>
      </c>
      <c r="AQ2921">
        <v>1</v>
      </c>
      <c r="AR2921">
        <v>1</v>
      </c>
      <c r="AS2921">
        <v>0</v>
      </c>
      <c r="AT2921">
        <v>0.81832611405809752</v>
      </c>
      <c r="AU2921">
        <v>1</v>
      </c>
    </row>
    <row r="2922" spans="32:47" x14ac:dyDescent="0.25">
      <c r="AF2922">
        <v>2912</v>
      </c>
      <c r="AG2922">
        <v>1</v>
      </c>
      <c r="AH2922">
        <v>1</v>
      </c>
      <c r="AI2922">
        <v>1</v>
      </c>
      <c r="AJ2922">
        <v>6.2024549694372884E-2</v>
      </c>
      <c r="AK2922">
        <v>1.100768062549891E-2</v>
      </c>
      <c r="AL2922">
        <v>1</v>
      </c>
      <c r="AM2922">
        <v>1</v>
      </c>
      <c r="AN2922">
        <v>1</v>
      </c>
      <c r="AO2922">
        <v>1</v>
      </c>
      <c r="AP2922">
        <v>1</v>
      </c>
      <c r="AQ2922">
        <v>1</v>
      </c>
      <c r="AR2922">
        <v>1</v>
      </c>
      <c r="AS2922">
        <v>1.100768062549891E-2</v>
      </c>
      <c r="AT2922">
        <v>0.83890951942526482</v>
      </c>
      <c r="AU2922">
        <v>0</v>
      </c>
    </row>
    <row r="2923" spans="32:47" x14ac:dyDescent="0.25">
      <c r="AF2923">
        <v>2913</v>
      </c>
      <c r="AG2923">
        <v>0</v>
      </c>
      <c r="AH2923">
        <v>0.17000018515422458</v>
      </c>
      <c r="AI2923">
        <v>1</v>
      </c>
      <c r="AJ2923">
        <v>0.9532143078569788</v>
      </c>
      <c r="AK2923">
        <v>0.3638606754064958</v>
      </c>
      <c r="AL2923">
        <v>1</v>
      </c>
      <c r="AM2923">
        <v>1</v>
      </c>
      <c r="AN2923">
        <v>1</v>
      </c>
      <c r="AO2923">
        <v>1</v>
      </c>
      <c r="AP2923">
        <v>0.67810141071987018</v>
      </c>
      <c r="AQ2923">
        <v>0.4117380520355558</v>
      </c>
      <c r="AR2923">
        <v>0.53284426323690215</v>
      </c>
      <c r="AS2923">
        <v>0</v>
      </c>
      <c r="AT2923">
        <v>0.67815773372974153</v>
      </c>
      <c r="AU2923">
        <v>1</v>
      </c>
    </row>
    <row r="2924" spans="32:47" x14ac:dyDescent="0.25">
      <c r="AF2924">
        <v>2914</v>
      </c>
      <c r="AG2924">
        <v>1</v>
      </c>
      <c r="AH2924">
        <v>1</v>
      </c>
      <c r="AI2924">
        <v>1</v>
      </c>
      <c r="AJ2924">
        <v>1</v>
      </c>
      <c r="AK2924">
        <v>2.7790722117295504E-2</v>
      </c>
      <c r="AL2924">
        <v>0.74291775836197005</v>
      </c>
      <c r="AM2924">
        <v>1</v>
      </c>
      <c r="AN2924">
        <v>1</v>
      </c>
      <c r="AO2924">
        <v>1</v>
      </c>
      <c r="AP2924">
        <v>1</v>
      </c>
      <c r="AQ2924">
        <v>1</v>
      </c>
      <c r="AR2924">
        <v>1</v>
      </c>
      <c r="AS2924">
        <v>2.7790722117295504E-2</v>
      </c>
      <c r="AT2924">
        <v>0.89629875379861712</v>
      </c>
      <c r="AU2924">
        <v>0</v>
      </c>
    </row>
    <row r="2925" spans="32:47" x14ac:dyDescent="0.25">
      <c r="AF2925">
        <v>2915</v>
      </c>
      <c r="AG2925">
        <v>1</v>
      </c>
      <c r="AH2925">
        <v>1</v>
      </c>
      <c r="AI2925">
        <v>1</v>
      </c>
      <c r="AJ2925">
        <v>0.64296248549677937</v>
      </c>
      <c r="AK2925">
        <v>0.16399951851030159</v>
      </c>
      <c r="AL2925">
        <v>1</v>
      </c>
      <c r="AM2925">
        <v>0.49111748448734532</v>
      </c>
      <c r="AN2925">
        <v>0</v>
      </c>
      <c r="AO2925">
        <v>0.10120877664012369</v>
      </c>
      <c r="AP2925">
        <v>1</v>
      </c>
      <c r="AQ2925">
        <v>1</v>
      </c>
      <c r="AR2925">
        <v>1</v>
      </c>
      <c r="AS2925">
        <v>0</v>
      </c>
      <c r="AT2925">
        <v>0.6976267533069429</v>
      </c>
      <c r="AU2925">
        <v>1</v>
      </c>
    </row>
    <row r="2926" spans="32:47" x14ac:dyDescent="0.25">
      <c r="AF2926">
        <v>2916</v>
      </c>
      <c r="AG2926">
        <v>1</v>
      </c>
      <c r="AH2926">
        <v>1</v>
      </c>
      <c r="AI2926">
        <v>1</v>
      </c>
      <c r="AJ2926">
        <v>0.82563235640239629</v>
      </c>
      <c r="AK2926">
        <v>1</v>
      </c>
      <c r="AL2926">
        <v>1</v>
      </c>
      <c r="AM2926">
        <v>1</v>
      </c>
      <c r="AN2926">
        <v>1</v>
      </c>
      <c r="AO2926">
        <v>0.3611663517966614</v>
      </c>
      <c r="AP2926">
        <v>1</v>
      </c>
      <c r="AQ2926">
        <v>1</v>
      </c>
      <c r="AR2926">
        <v>0.27190992053557794</v>
      </c>
      <c r="AS2926">
        <v>0.27190992053557794</v>
      </c>
      <c r="AT2926">
        <v>0.87132375008924556</v>
      </c>
      <c r="AU2926">
        <v>0</v>
      </c>
    </row>
    <row r="2927" spans="32:47" x14ac:dyDescent="0.25">
      <c r="AF2927">
        <v>2917</v>
      </c>
      <c r="AG2927">
        <v>0.9015870838843365</v>
      </c>
      <c r="AH2927">
        <v>1</v>
      </c>
      <c r="AI2927">
        <v>1</v>
      </c>
      <c r="AJ2927">
        <v>1</v>
      </c>
      <c r="AK2927">
        <v>1</v>
      </c>
      <c r="AL2927">
        <v>1</v>
      </c>
      <c r="AM2927">
        <v>1</v>
      </c>
      <c r="AN2927">
        <v>1</v>
      </c>
      <c r="AO2927">
        <v>1</v>
      </c>
      <c r="AP2927">
        <v>1</v>
      </c>
      <c r="AQ2927">
        <v>1</v>
      </c>
      <c r="AR2927">
        <v>1</v>
      </c>
      <c r="AS2927">
        <v>0.9015870838843365</v>
      </c>
      <c r="AT2927">
        <v>0.99164164274086142</v>
      </c>
      <c r="AU2927">
        <v>0</v>
      </c>
    </row>
    <row r="2928" spans="32:47" x14ac:dyDescent="0.25">
      <c r="AF2928">
        <v>2918</v>
      </c>
      <c r="AG2928">
        <v>1</v>
      </c>
      <c r="AH2928">
        <v>1</v>
      </c>
      <c r="AI2928">
        <v>1</v>
      </c>
      <c r="AJ2928">
        <v>1</v>
      </c>
      <c r="AK2928">
        <v>1</v>
      </c>
      <c r="AL2928">
        <v>0.95365729958696954</v>
      </c>
      <c r="AM2928">
        <v>0</v>
      </c>
      <c r="AN2928">
        <v>9.0772585846876142E-2</v>
      </c>
      <c r="AO2928">
        <v>1</v>
      </c>
      <c r="AP2928">
        <v>1</v>
      </c>
      <c r="AQ2928">
        <v>1</v>
      </c>
      <c r="AR2928">
        <v>1</v>
      </c>
      <c r="AS2928">
        <v>0</v>
      </c>
      <c r="AT2928">
        <v>0.83403744972291027</v>
      </c>
      <c r="AU2928">
        <v>1</v>
      </c>
    </row>
    <row r="2929" spans="32:47" x14ac:dyDescent="0.25">
      <c r="AF2929">
        <v>2919</v>
      </c>
      <c r="AG2929">
        <v>0.81413839934130894</v>
      </c>
      <c r="AH2929">
        <v>0</v>
      </c>
      <c r="AI2929">
        <v>0.61022418499651976</v>
      </c>
      <c r="AJ2929">
        <v>1</v>
      </c>
      <c r="AK2929">
        <v>0.87837027454835126</v>
      </c>
      <c r="AL2929">
        <v>0</v>
      </c>
      <c r="AM2929">
        <v>0.69694292355251819</v>
      </c>
      <c r="AN2929">
        <v>1</v>
      </c>
      <c r="AO2929">
        <v>0.73876295284935622</v>
      </c>
      <c r="AP2929">
        <v>0.75219920032254928</v>
      </c>
      <c r="AQ2929">
        <v>4.3209582708368541E-2</v>
      </c>
      <c r="AR2929">
        <v>0.36050409970841663</v>
      </c>
      <c r="AS2929">
        <v>0</v>
      </c>
      <c r="AT2929">
        <v>0.580665555132305</v>
      </c>
      <c r="AU2929">
        <v>2</v>
      </c>
    </row>
    <row r="2930" spans="32:47" x14ac:dyDescent="0.25">
      <c r="AF2930">
        <v>2920</v>
      </c>
      <c r="AG2930">
        <v>0.52202908539202908</v>
      </c>
      <c r="AH2930">
        <v>0.46475540355874856</v>
      </c>
      <c r="AI2930">
        <v>1</v>
      </c>
      <c r="AJ2930">
        <v>1</v>
      </c>
      <c r="AK2930">
        <v>1</v>
      </c>
      <c r="AL2930">
        <v>0.63519994547629421</v>
      </c>
      <c r="AM2930">
        <v>0.81270916557015527</v>
      </c>
      <c r="AN2930">
        <v>1</v>
      </c>
      <c r="AO2930">
        <v>0.32672891014493266</v>
      </c>
      <c r="AP2930">
        <v>0.43404542875871432</v>
      </c>
      <c r="AQ2930">
        <v>1</v>
      </c>
      <c r="AR2930">
        <v>0.53325235763881096</v>
      </c>
      <c r="AS2930">
        <v>0.32672891014493266</v>
      </c>
      <c r="AT2930">
        <v>0.72940858664776098</v>
      </c>
      <c r="AU2930">
        <v>0</v>
      </c>
    </row>
    <row r="2931" spans="32:47" x14ac:dyDescent="0.25">
      <c r="AF2931">
        <v>2921</v>
      </c>
      <c r="AG2931">
        <v>1</v>
      </c>
      <c r="AH2931">
        <v>1</v>
      </c>
      <c r="AI2931">
        <v>0.97666677275992697</v>
      </c>
      <c r="AJ2931">
        <v>0</v>
      </c>
      <c r="AK2931">
        <v>0.38914922385423956</v>
      </c>
      <c r="AL2931">
        <v>1</v>
      </c>
      <c r="AM2931">
        <v>0.25043621568024277</v>
      </c>
      <c r="AN2931">
        <v>0.22757728910425701</v>
      </c>
      <c r="AO2931">
        <v>1</v>
      </c>
      <c r="AP2931">
        <v>1</v>
      </c>
      <c r="AQ2931">
        <v>1</v>
      </c>
      <c r="AR2931">
        <v>1</v>
      </c>
      <c r="AS2931">
        <v>0</v>
      </c>
      <c r="AT2931">
        <v>0.73468140970783191</v>
      </c>
      <c r="AU2931">
        <v>1</v>
      </c>
    </row>
    <row r="2932" spans="32:47" x14ac:dyDescent="0.25">
      <c r="AF2932">
        <v>2922</v>
      </c>
      <c r="AG2932">
        <v>1</v>
      </c>
      <c r="AH2932">
        <v>0.76604413218176759</v>
      </c>
      <c r="AI2932">
        <v>0.87477742160638539</v>
      </c>
      <c r="AJ2932">
        <v>1</v>
      </c>
      <c r="AK2932">
        <v>0.82473603340387791</v>
      </c>
      <c r="AL2932">
        <v>0</v>
      </c>
      <c r="AM2932">
        <v>0.46614067078541754</v>
      </c>
      <c r="AN2932">
        <v>1</v>
      </c>
      <c r="AO2932">
        <v>1</v>
      </c>
      <c r="AP2932">
        <v>0.11590360449589489</v>
      </c>
      <c r="AQ2932">
        <v>0</v>
      </c>
      <c r="AR2932">
        <v>0.39196727855643632</v>
      </c>
      <c r="AS2932">
        <v>0</v>
      </c>
      <c r="AT2932">
        <v>0.62007811226130927</v>
      </c>
      <c r="AU2932">
        <v>2</v>
      </c>
    </row>
    <row r="2933" spans="32:47" x14ac:dyDescent="0.25">
      <c r="AF2933">
        <v>2923</v>
      </c>
      <c r="AG2933">
        <v>1</v>
      </c>
      <c r="AH2933">
        <v>1</v>
      </c>
      <c r="AI2933">
        <v>1</v>
      </c>
      <c r="AJ2933">
        <v>1</v>
      </c>
      <c r="AK2933">
        <v>1</v>
      </c>
      <c r="AL2933">
        <v>1</v>
      </c>
      <c r="AM2933">
        <v>1</v>
      </c>
      <c r="AN2933">
        <v>1</v>
      </c>
      <c r="AO2933">
        <v>0.27608352035895223</v>
      </c>
      <c r="AP2933">
        <v>1</v>
      </c>
      <c r="AQ2933">
        <v>1</v>
      </c>
      <c r="AR2933">
        <v>1</v>
      </c>
      <c r="AS2933">
        <v>0.27608352035895223</v>
      </c>
      <c r="AT2933">
        <v>0.9405000153719687</v>
      </c>
      <c r="AU2933">
        <v>0</v>
      </c>
    </row>
    <row r="2934" spans="32:47" x14ac:dyDescent="0.25">
      <c r="AF2934">
        <v>2924</v>
      </c>
      <c r="AG2934">
        <v>1</v>
      </c>
      <c r="AH2934">
        <v>0.25174690751893131</v>
      </c>
      <c r="AI2934">
        <v>0.7818889487605174</v>
      </c>
      <c r="AJ2934">
        <v>0.19360942261555464</v>
      </c>
      <c r="AK2934">
        <v>0</v>
      </c>
      <c r="AL2934">
        <v>0.76138389608192181</v>
      </c>
      <c r="AM2934">
        <v>1</v>
      </c>
      <c r="AN2934">
        <v>1</v>
      </c>
      <c r="AO2934">
        <v>0.29149819698165325</v>
      </c>
      <c r="AP2934">
        <v>0.55924008961911542</v>
      </c>
      <c r="AQ2934">
        <v>0.29843675851710333</v>
      </c>
      <c r="AR2934">
        <v>0</v>
      </c>
      <c r="AS2934">
        <v>0</v>
      </c>
      <c r="AT2934">
        <v>0.51499112829091964</v>
      </c>
      <c r="AU2934">
        <v>2</v>
      </c>
    </row>
    <row r="2935" spans="32:47" x14ac:dyDescent="0.25">
      <c r="AF2935">
        <v>2925</v>
      </c>
      <c r="AG2935">
        <v>7.9941745608061138E-2</v>
      </c>
      <c r="AH2935">
        <v>0.9159094873287229</v>
      </c>
      <c r="AI2935">
        <v>1</v>
      </c>
      <c r="AJ2935">
        <v>1</v>
      </c>
      <c r="AK2935">
        <v>1</v>
      </c>
      <c r="AL2935">
        <v>0.67359525027471434</v>
      </c>
      <c r="AM2935">
        <v>1</v>
      </c>
      <c r="AN2935">
        <v>0.8349074009362788</v>
      </c>
      <c r="AO2935">
        <v>0</v>
      </c>
      <c r="AP2935">
        <v>0.18968800208606426</v>
      </c>
      <c r="AQ2935">
        <v>1</v>
      </c>
      <c r="AR2935">
        <v>0.28406005693508513</v>
      </c>
      <c r="AS2935">
        <v>0</v>
      </c>
      <c r="AT2935">
        <v>0.66273927815335842</v>
      </c>
      <c r="AU2935">
        <v>1</v>
      </c>
    </row>
    <row r="2936" spans="32:47" x14ac:dyDescent="0.25">
      <c r="AF2936">
        <v>2926</v>
      </c>
      <c r="AG2936">
        <v>7.7616658820789455E-3</v>
      </c>
      <c r="AH2936">
        <v>0.22001781884916585</v>
      </c>
      <c r="AI2936">
        <v>1.7547957388394993E-3</v>
      </c>
      <c r="AJ2936">
        <v>1</v>
      </c>
      <c r="AK2936">
        <v>1</v>
      </c>
      <c r="AL2936">
        <v>1</v>
      </c>
      <c r="AM2936">
        <v>0.82552478557138986</v>
      </c>
      <c r="AN2936">
        <v>1</v>
      </c>
      <c r="AO2936">
        <v>1</v>
      </c>
      <c r="AP2936">
        <v>1</v>
      </c>
      <c r="AQ2936">
        <v>1</v>
      </c>
      <c r="AR2936">
        <v>1</v>
      </c>
      <c r="AS2936">
        <v>1.7547957388394993E-3</v>
      </c>
      <c r="AT2936">
        <v>0.7562925413444882</v>
      </c>
      <c r="AU2936">
        <v>0</v>
      </c>
    </row>
    <row r="2937" spans="32:47" x14ac:dyDescent="0.25">
      <c r="AF2937">
        <v>2927</v>
      </c>
      <c r="AG2937">
        <v>1</v>
      </c>
      <c r="AH2937">
        <v>1</v>
      </c>
      <c r="AI2937">
        <v>1</v>
      </c>
      <c r="AJ2937">
        <v>1</v>
      </c>
      <c r="AK2937">
        <v>1</v>
      </c>
      <c r="AL2937">
        <v>1</v>
      </c>
      <c r="AM2937">
        <v>9.9376890118066746E-2</v>
      </c>
      <c r="AN2937">
        <v>0.82252568951920579</v>
      </c>
      <c r="AO2937">
        <v>1</v>
      </c>
      <c r="AP2937">
        <v>1</v>
      </c>
      <c r="AQ2937">
        <v>1</v>
      </c>
      <c r="AR2937">
        <v>1</v>
      </c>
      <c r="AS2937">
        <v>9.9376890118066746E-2</v>
      </c>
      <c r="AT2937">
        <v>0.90843556155823413</v>
      </c>
      <c r="AU2937">
        <v>0</v>
      </c>
    </row>
    <row r="2938" spans="32:47" x14ac:dyDescent="0.25">
      <c r="AF2938">
        <v>2928</v>
      </c>
      <c r="AG2938">
        <v>1</v>
      </c>
      <c r="AH2938">
        <v>0.73466381349161181</v>
      </c>
      <c r="AI2938">
        <v>1</v>
      </c>
      <c r="AJ2938">
        <v>1</v>
      </c>
      <c r="AK2938">
        <v>1</v>
      </c>
      <c r="AL2938">
        <v>0.52215470784043039</v>
      </c>
      <c r="AM2938">
        <v>0</v>
      </c>
      <c r="AN2938">
        <v>0.69198990048396569</v>
      </c>
      <c r="AO2938">
        <v>0.64379941027121579</v>
      </c>
      <c r="AP2938">
        <v>0.98275373089329088</v>
      </c>
      <c r="AQ2938">
        <v>1</v>
      </c>
      <c r="AR2938">
        <v>1</v>
      </c>
      <c r="AS2938">
        <v>0</v>
      </c>
      <c r="AT2938">
        <v>0.79853770655838208</v>
      </c>
      <c r="AU2938">
        <v>1</v>
      </c>
    </row>
    <row r="2939" spans="32:47" x14ac:dyDescent="0.25">
      <c r="AF2939">
        <v>2929</v>
      </c>
      <c r="AG2939">
        <v>1</v>
      </c>
      <c r="AH2939">
        <v>1</v>
      </c>
      <c r="AI2939">
        <v>0.91062847072293329</v>
      </c>
      <c r="AJ2939">
        <v>0.47643212566448107</v>
      </c>
      <c r="AK2939">
        <v>1</v>
      </c>
      <c r="AL2939">
        <v>0.51577135735933555</v>
      </c>
      <c r="AM2939">
        <v>1</v>
      </c>
      <c r="AN2939">
        <v>0.325309256956614</v>
      </c>
      <c r="AO2939">
        <v>0</v>
      </c>
      <c r="AP2939">
        <v>0.88548377830879721</v>
      </c>
      <c r="AQ2939">
        <v>1</v>
      </c>
      <c r="AR2939">
        <v>1</v>
      </c>
      <c r="AS2939">
        <v>0</v>
      </c>
      <c r="AT2939">
        <v>0.76035663335987169</v>
      </c>
      <c r="AU2939">
        <v>1</v>
      </c>
    </row>
    <row r="2940" spans="32:47" x14ac:dyDescent="0.25">
      <c r="AF2940">
        <v>2930</v>
      </c>
      <c r="AG2940">
        <v>1</v>
      </c>
      <c r="AH2940">
        <v>1</v>
      </c>
      <c r="AI2940">
        <v>1</v>
      </c>
      <c r="AJ2940">
        <v>1</v>
      </c>
      <c r="AK2940">
        <v>0.21282520528221804</v>
      </c>
      <c r="AL2940">
        <v>0.79043361595734796</v>
      </c>
      <c r="AM2940">
        <v>1</v>
      </c>
      <c r="AN2940">
        <v>1</v>
      </c>
      <c r="AO2940">
        <v>0.62935253308023675</v>
      </c>
      <c r="AP2940">
        <v>1</v>
      </c>
      <c r="AQ2940">
        <v>1</v>
      </c>
      <c r="AR2940">
        <v>1</v>
      </c>
      <c r="AS2940">
        <v>0.21282520528221804</v>
      </c>
      <c r="AT2940">
        <v>0.88545524886267479</v>
      </c>
      <c r="AU2940">
        <v>0</v>
      </c>
    </row>
    <row r="2941" spans="32:47" x14ac:dyDescent="0.25">
      <c r="AF2941">
        <v>2931</v>
      </c>
      <c r="AG2941">
        <v>7.2205563168080841E-2</v>
      </c>
      <c r="AH2941">
        <v>1</v>
      </c>
      <c r="AI2941">
        <v>1</v>
      </c>
      <c r="AJ2941">
        <v>1</v>
      </c>
      <c r="AK2941">
        <v>0.20774367868157681</v>
      </c>
      <c r="AL2941">
        <v>1</v>
      </c>
      <c r="AM2941">
        <v>1</v>
      </c>
      <c r="AN2941">
        <v>1</v>
      </c>
      <c r="AO2941">
        <v>0.92381891502712576</v>
      </c>
      <c r="AP2941">
        <v>1</v>
      </c>
      <c r="AQ2941">
        <v>0.73191992325713118</v>
      </c>
      <c r="AR2941">
        <v>0</v>
      </c>
      <c r="AS2941">
        <v>0</v>
      </c>
      <c r="AT2941">
        <v>0.74068655245443038</v>
      </c>
      <c r="AU2941">
        <v>1</v>
      </c>
    </row>
    <row r="2942" spans="32:47" x14ac:dyDescent="0.25">
      <c r="AF2942">
        <v>2932</v>
      </c>
      <c r="AG2942">
        <v>1</v>
      </c>
      <c r="AH2942">
        <v>0.95192013143553467</v>
      </c>
      <c r="AI2942">
        <v>3.2576317339384507E-2</v>
      </c>
      <c r="AJ2942">
        <v>1</v>
      </c>
      <c r="AK2942">
        <v>1</v>
      </c>
      <c r="AL2942">
        <v>1</v>
      </c>
      <c r="AM2942">
        <v>1</v>
      </c>
      <c r="AN2942">
        <v>1</v>
      </c>
      <c r="AO2942">
        <v>1</v>
      </c>
      <c r="AP2942">
        <v>1</v>
      </c>
      <c r="AQ2942">
        <v>1</v>
      </c>
      <c r="AR2942">
        <v>0.35017839191254274</v>
      </c>
      <c r="AS2942">
        <v>3.2576317339384507E-2</v>
      </c>
      <c r="AT2942">
        <v>0.85895660182741018</v>
      </c>
      <c r="AU2942">
        <v>0</v>
      </c>
    </row>
    <row r="2943" spans="32:47" x14ac:dyDescent="0.25">
      <c r="AF2943">
        <v>2933</v>
      </c>
      <c r="AG2943">
        <v>1</v>
      </c>
      <c r="AH2943">
        <v>1</v>
      </c>
      <c r="AI2943">
        <v>0.63001662672914172</v>
      </c>
      <c r="AJ2943">
        <v>0</v>
      </c>
      <c r="AK2943">
        <v>0.81545810570734767</v>
      </c>
      <c r="AL2943">
        <v>1</v>
      </c>
      <c r="AM2943">
        <v>3.3186330171790152E-3</v>
      </c>
      <c r="AN2943">
        <v>0.84820020440055222</v>
      </c>
      <c r="AO2943">
        <v>1</v>
      </c>
      <c r="AP2943">
        <v>0.12026219397352354</v>
      </c>
      <c r="AQ2943">
        <v>0.57644467544353872</v>
      </c>
      <c r="AR2943">
        <v>1</v>
      </c>
      <c r="AS2943">
        <v>0</v>
      </c>
      <c r="AT2943">
        <v>0.66363909299168833</v>
      </c>
      <c r="AU2943">
        <v>1</v>
      </c>
    </row>
    <row r="2944" spans="32:47" x14ac:dyDescent="0.25">
      <c r="AF2944">
        <v>2934</v>
      </c>
      <c r="AG2944">
        <v>0.65008646069726372</v>
      </c>
      <c r="AH2944">
        <v>0.12706786195459635</v>
      </c>
      <c r="AI2944">
        <v>0.862540205433869</v>
      </c>
      <c r="AJ2944">
        <v>1</v>
      </c>
      <c r="AK2944">
        <v>1</v>
      </c>
      <c r="AL2944">
        <v>1</v>
      </c>
      <c r="AM2944">
        <v>1</v>
      </c>
      <c r="AN2944">
        <v>1</v>
      </c>
      <c r="AO2944">
        <v>1</v>
      </c>
      <c r="AP2944">
        <v>1</v>
      </c>
      <c r="AQ2944">
        <v>0.41520618904469303</v>
      </c>
      <c r="AR2944">
        <v>1</v>
      </c>
      <c r="AS2944">
        <v>0.12706786195459635</v>
      </c>
      <c r="AT2944">
        <v>0.84357674645516334</v>
      </c>
      <c r="AU2944">
        <v>0</v>
      </c>
    </row>
    <row r="2945" spans="32:47" x14ac:dyDescent="0.25">
      <c r="AF2945">
        <v>2935</v>
      </c>
      <c r="AG2945">
        <v>1</v>
      </c>
      <c r="AH2945">
        <v>1</v>
      </c>
      <c r="AI2945">
        <v>0.16932374321772986</v>
      </c>
      <c r="AJ2945">
        <v>6.2343576630034175E-2</v>
      </c>
      <c r="AK2945">
        <v>1</v>
      </c>
      <c r="AL2945">
        <v>1</v>
      </c>
      <c r="AM2945">
        <v>1</v>
      </c>
      <c r="AN2945">
        <v>0.83520021556732016</v>
      </c>
      <c r="AO2945">
        <v>0</v>
      </c>
      <c r="AP2945">
        <v>0.85417337120006487</v>
      </c>
      <c r="AQ2945">
        <v>1</v>
      </c>
      <c r="AR2945">
        <v>1</v>
      </c>
      <c r="AS2945">
        <v>0</v>
      </c>
      <c r="AT2945">
        <v>0.74380801240668382</v>
      </c>
      <c r="AU2945">
        <v>1</v>
      </c>
    </row>
    <row r="2946" spans="32:47" x14ac:dyDescent="0.25">
      <c r="AF2946">
        <v>2936</v>
      </c>
      <c r="AG2946">
        <v>0.33333375001037041</v>
      </c>
      <c r="AH2946">
        <v>0.31937796788016776</v>
      </c>
      <c r="AI2946">
        <v>0.78598597642215484</v>
      </c>
      <c r="AJ2946">
        <v>0.576421305485322</v>
      </c>
      <c r="AK2946">
        <v>1</v>
      </c>
      <c r="AL2946">
        <v>1</v>
      </c>
      <c r="AM2946">
        <v>0.64426229268194157</v>
      </c>
      <c r="AN2946">
        <v>0.61156115831850444</v>
      </c>
      <c r="AO2946">
        <v>1</v>
      </c>
      <c r="AP2946">
        <v>1</v>
      </c>
      <c r="AQ2946">
        <v>1.8280099899372241E-2</v>
      </c>
      <c r="AR2946">
        <v>0.95691287106573353</v>
      </c>
      <c r="AS2946">
        <v>1.8280099899372241E-2</v>
      </c>
      <c r="AT2946">
        <v>0.69062291168669965</v>
      </c>
      <c r="AU2946">
        <v>0</v>
      </c>
    </row>
    <row r="2947" spans="32:47" x14ac:dyDescent="0.25">
      <c r="AF2947">
        <v>2937</v>
      </c>
      <c r="AG2947">
        <v>7.2175466676614425E-2</v>
      </c>
      <c r="AH2947">
        <v>0</v>
      </c>
      <c r="AI2947">
        <v>0.56312289732440768</v>
      </c>
      <c r="AJ2947">
        <v>1</v>
      </c>
      <c r="AK2947">
        <v>1</v>
      </c>
      <c r="AL2947">
        <v>1</v>
      </c>
      <c r="AM2947">
        <v>1</v>
      </c>
      <c r="AN2947">
        <v>1</v>
      </c>
      <c r="AO2947">
        <v>1</v>
      </c>
      <c r="AP2947">
        <v>1</v>
      </c>
      <c r="AQ2947">
        <v>1</v>
      </c>
      <c r="AR2947">
        <v>1</v>
      </c>
      <c r="AS2947">
        <v>0</v>
      </c>
      <c r="AT2947">
        <v>0.80738150488775806</v>
      </c>
      <c r="AU2947">
        <v>1</v>
      </c>
    </row>
    <row r="2948" spans="32:47" x14ac:dyDescent="0.25">
      <c r="AF2948">
        <v>2938</v>
      </c>
      <c r="AG2948">
        <v>0.46963124308193427</v>
      </c>
      <c r="AH2948">
        <v>1</v>
      </c>
      <c r="AI2948">
        <v>1</v>
      </c>
      <c r="AJ2948">
        <v>0.92139046428152749</v>
      </c>
      <c r="AK2948">
        <v>1</v>
      </c>
      <c r="AL2948">
        <v>0.96469767641877602</v>
      </c>
      <c r="AM2948">
        <v>0.5985906982964333</v>
      </c>
      <c r="AN2948">
        <v>0.87462134015086412</v>
      </c>
      <c r="AO2948">
        <v>1</v>
      </c>
      <c r="AP2948">
        <v>1</v>
      </c>
      <c r="AQ2948">
        <v>0.1053172664231776</v>
      </c>
      <c r="AR2948">
        <v>0.89869079226933068</v>
      </c>
      <c r="AS2948">
        <v>0.1053172664231776</v>
      </c>
      <c r="AT2948">
        <v>0.8187115575382462</v>
      </c>
      <c r="AU2948">
        <v>0</v>
      </c>
    </row>
    <row r="2949" spans="32:47" x14ac:dyDescent="0.25">
      <c r="AF2949">
        <v>2939</v>
      </c>
      <c r="AG2949">
        <v>1</v>
      </c>
      <c r="AH2949">
        <v>1</v>
      </c>
      <c r="AI2949">
        <v>1</v>
      </c>
      <c r="AJ2949">
        <v>1</v>
      </c>
      <c r="AK2949">
        <v>1</v>
      </c>
      <c r="AL2949">
        <v>1</v>
      </c>
      <c r="AM2949">
        <v>1</v>
      </c>
      <c r="AN2949">
        <v>1</v>
      </c>
      <c r="AO2949">
        <v>1</v>
      </c>
      <c r="AP2949">
        <v>1</v>
      </c>
      <c r="AQ2949">
        <v>1</v>
      </c>
      <c r="AR2949">
        <v>1</v>
      </c>
      <c r="AS2949">
        <v>1</v>
      </c>
      <c r="AT2949">
        <v>1</v>
      </c>
      <c r="AU2949">
        <v>0</v>
      </c>
    </row>
    <row r="2950" spans="32:47" x14ac:dyDescent="0.25">
      <c r="AF2950">
        <v>2940</v>
      </c>
      <c r="AG2950">
        <v>0.59644578588772523</v>
      </c>
      <c r="AH2950">
        <v>5.8202094570723215E-2</v>
      </c>
      <c r="AI2950">
        <v>1</v>
      </c>
      <c r="AJ2950">
        <v>1</v>
      </c>
      <c r="AK2950">
        <v>0.31204926694608143</v>
      </c>
      <c r="AL2950">
        <v>1</v>
      </c>
      <c r="AM2950">
        <v>1</v>
      </c>
      <c r="AN2950">
        <v>1</v>
      </c>
      <c r="AO2950">
        <v>1</v>
      </c>
      <c r="AP2950">
        <v>0.96253020194525296</v>
      </c>
      <c r="AQ2950">
        <v>0.17650543191848556</v>
      </c>
      <c r="AR2950">
        <v>0.19436562643785427</v>
      </c>
      <c r="AS2950">
        <v>5.8202094570723215E-2</v>
      </c>
      <c r="AT2950">
        <v>0.69575873677605249</v>
      </c>
      <c r="AU2950">
        <v>0</v>
      </c>
    </row>
    <row r="2951" spans="32:47" x14ac:dyDescent="0.25">
      <c r="AF2951">
        <v>2941</v>
      </c>
      <c r="AG2951">
        <v>1</v>
      </c>
      <c r="AH2951">
        <v>1</v>
      </c>
      <c r="AI2951">
        <v>1</v>
      </c>
      <c r="AJ2951">
        <v>1</v>
      </c>
      <c r="AK2951">
        <v>1</v>
      </c>
      <c r="AL2951">
        <v>0.45200059792526492</v>
      </c>
      <c r="AM2951">
        <v>0.77946279655635964</v>
      </c>
      <c r="AN2951">
        <v>0.23397076906164124</v>
      </c>
      <c r="AO2951">
        <v>0.34725134772985861</v>
      </c>
      <c r="AP2951">
        <v>1</v>
      </c>
      <c r="AQ2951">
        <v>1</v>
      </c>
      <c r="AR2951">
        <v>1</v>
      </c>
      <c r="AS2951">
        <v>0.23397076906164124</v>
      </c>
      <c r="AT2951">
        <v>0.81751780521592254</v>
      </c>
      <c r="AU2951">
        <v>0</v>
      </c>
    </row>
    <row r="2952" spans="32:47" x14ac:dyDescent="0.25">
      <c r="AF2952">
        <v>2942</v>
      </c>
      <c r="AG2952">
        <v>0.9976635725371682</v>
      </c>
      <c r="AH2952">
        <v>1</v>
      </c>
      <c r="AI2952">
        <v>1</v>
      </c>
      <c r="AJ2952">
        <v>1</v>
      </c>
      <c r="AK2952">
        <v>1</v>
      </c>
      <c r="AL2952">
        <v>1</v>
      </c>
      <c r="AM2952">
        <v>0.5818073484932087</v>
      </c>
      <c r="AN2952">
        <v>0.29733315812383454</v>
      </c>
      <c r="AO2952">
        <v>7.1974094659284074E-2</v>
      </c>
      <c r="AP2952">
        <v>0.42912796589746816</v>
      </c>
      <c r="AQ2952">
        <v>0.69010044456517794</v>
      </c>
      <c r="AR2952">
        <v>1</v>
      </c>
      <c r="AS2952">
        <v>7.1974094659284074E-2</v>
      </c>
      <c r="AT2952">
        <v>0.75437295773516688</v>
      </c>
      <c r="AU2952">
        <v>0</v>
      </c>
    </row>
    <row r="2953" spans="32:47" x14ac:dyDescent="0.25">
      <c r="AF2953">
        <v>2943</v>
      </c>
      <c r="AG2953">
        <v>1</v>
      </c>
      <c r="AH2953">
        <v>0.47989772732294761</v>
      </c>
      <c r="AI2953">
        <v>0.65219002710246943</v>
      </c>
      <c r="AJ2953">
        <v>1</v>
      </c>
      <c r="AK2953">
        <v>1</v>
      </c>
      <c r="AL2953">
        <v>1</v>
      </c>
      <c r="AM2953">
        <v>1</v>
      </c>
      <c r="AN2953">
        <v>1</v>
      </c>
      <c r="AO2953">
        <v>0.91735237178557627</v>
      </c>
      <c r="AP2953">
        <v>1</v>
      </c>
      <c r="AQ2953">
        <v>1</v>
      </c>
      <c r="AR2953">
        <v>1</v>
      </c>
      <c r="AS2953">
        <v>0.47989772732294761</v>
      </c>
      <c r="AT2953">
        <v>0.92376876262681196</v>
      </c>
      <c r="AU2953">
        <v>0</v>
      </c>
    </row>
    <row r="2954" spans="32:47" x14ac:dyDescent="0.25">
      <c r="AF2954">
        <v>2944</v>
      </c>
      <c r="AG2954">
        <v>0</v>
      </c>
      <c r="AH2954">
        <v>0.53644861361057594</v>
      </c>
      <c r="AI2954">
        <v>1</v>
      </c>
      <c r="AJ2954">
        <v>1</v>
      </c>
      <c r="AK2954">
        <v>1</v>
      </c>
      <c r="AL2954">
        <v>1</v>
      </c>
      <c r="AM2954">
        <v>1</v>
      </c>
      <c r="AN2954">
        <v>1</v>
      </c>
      <c r="AO2954">
        <v>1</v>
      </c>
      <c r="AP2954">
        <v>1</v>
      </c>
      <c r="AQ2954">
        <v>1</v>
      </c>
      <c r="AR2954">
        <v>0.24002511542235996</v>
      </c>
      <c r="AS2954">
        <v>0</v>
      </c>
      <c r="AT2954">
        <v>0.81496257468271038</v>
      </c>
      <c r="AU2954">
        <v>1</v>
      </c>
    </row>
    <row r="2955" spans="32:47" x14ac:dyDescent="0.25">
      <c r="AF2955">
        <v>2945</v>
      </c>
      <c r="AG2955">
        <v>0.68226435361383109</v>
      </c>
      <c r="AH2955">
        <v>0.1777386240069713</v>
      </c>
      <c r="AI2955">
        <v>1</v>
      </c>
      <c r="AJ2955">
        <v>1</v>
      </c>
      <c r="AK2955">
        <v>1</v>
      </c>
      <c r="AL2955">
        <v>1</v>
      </c>
      <c r="AM2955">
        <v>1</v>
      </c>
      <c r="AN2955">
        <v>0.2246351836544026</v>
      </c>
      <c r="AO2955">
        <v>0</v>
      </c>
      <c r="AP2955">
        <v>0.32924166398551014</v>
      </c>
      <c r="AQ2955">
        <v>1</v>
      </c>
      <c r="AR2955">
        <v>1</v>
      </c>
      <c r="AS2955">
        <v>0</v>
      </c>
      <c r="AT2955">
        <v>0.70492344852345545</v>
      </c>
      <c r="AU2955">
        <v>1</v>
      </c>
    </row>
    <row r="2956" spans="32:47" x14ac:dyDescent="0.25">
      <c r="AF2956">
        <v>2946</v>
      </c>
      <c r="AG2956">
        <v>1</v>
      </c>
      <c r="AH2956">
        <v>1</v>
      </c>
      <c r="AI2956">
        <v>1</v>
      </c>
      <c r="AJ2956">
        <v>1</v>
      </c>
      <c r="AK2956">
        <v>1</v>
      </c>
      <c r="AL2956">
        <v>1</v>
      </c>
      <c r="AM2956">
        <v>1</v>
      </c>
      <c r="AN2956">
        <v>1</v>
      </c>
      <c r="AO2956">
        <v>1</v>
      </c>
      <c r="AP2956">
        <v>0.77708532483454962</v>
      </c>
      <c r="AQ2956">
        <v>0.28004376780760748</v>
      </c>
      <c r="AR2956">
        <v>0.30774338399585816</v>
      </c>
      <c r="AS2956">
        <v>0.28004376780760748</v>
      </c>
      <c r="AT2956">
        <v>0.86309863837800238</v>
      </c>
      <c r="AU2956">
        <v>0</v>
      </c>
    </row>
    <row r="2957" spans="32:47" x14ac:dyDescent="0.25">
      <c r="AF2957">
        <v>2947</v>
      </c>
      <c r="AG2957">
        <v>1</v>
      </c>
      <c r="AH2957">
        <v>1</v>
      </c>
      <c r="AI2957">
        <v>1</v>
      </c>
      <c r="AJ2957">
        <v>1</v>
      </c>
      <c r="AK2957">
        <v>1</v>
      </c>
      <c r="AL2957">
        <v>1</v>
      </c>
      <c r="AM2957">
        <v>0.46513820239464798</v>
      </c>
      <c r="AN2957">
        <v>0</v>
      </c>
      <c r="AO2957">
        <v>0.91547443159846198</v>
      </c>
      <c r="AP2957">
        <v>1</v>
      </c>
      <c r="AQ2957">
        <v>0.67164867889174884</v>
      </c>
      <c r="AR2957">
        <v>0.82880985513169902</v>
      </c>
      <c r="AS2957">
        <v>0</v>
      </c>
      <c r="AT2957">
        <v>0.82116735095348792</v>
      </c>
      <c r="AU2957">
        <v>1</v>
      </c>
    </row>
    <row r="2958" spans="32:47" x14ac:dyDescent="0.25">
      <c r="AF2958">
        <v>2948</v>
      </c>
      <c r="AG2958">
        <v>1</v>
      </c>
      <c r="AH2958">
        <v>1</v>
      </c>
      <c r="AI2958">
        <v>1</v>
      </c>
      <c r="AJ2958">
        <v>1</v>
      </c>
      <c r="AK2958">
        <v>1</v>
      </c>
      <c r="AL2958">
        <v>0.31942025096601961</v>
      </c>
      <c r="AM2958">
        <v>0.94200972795736182</v>
      </c>
      <c r="AN2958">
        <v>1</v>
      </c>
      <c r="AO2958">
        <v>1</v>
      </c>
      <c r="AP2958">
        <v>1</v>
      </c>
      <c r="AQ2958">
        <v>0.32460891979280859</v>
      </c>
      <c r="AR2958">
        <v>0.45845161456306793</v>
      </c>
      <c r="AS2958">
        <v>0.31942025096601961</v>
      </c>
      <c r="AT2958">
        <v>0.83763062120794018</v>
      </c>
      <c r="AU2958">
        <v>0</v>
      </c>
    </row>
    <row r="2959" spans="32:47" x14ac:dyDescent="0.25">
      <c r="AF2959">
        <v>2949</v>
      </c>
      <c r="AG2959">
        <v>1</v>
      </c>
      <c r="AH2959">
        <v>0.74452697958440694</v>
      </c>
      <c r="AI2959">
        <v>1</v>
      </c>
      <c r="AJ2959">
        <v>1</v>
      </c>
      <c r="AK2959">
        <v>0.80837453271482029</v>
      </c>
      <c r="AL2959">
        <v>0.59931159313758442</v>
      </c>
      <c r="AM2959">
        <v>1</v>
      </c>
      <c r="AN2959">
        <v>1</v>
      </c>
      <c r="AO2959">
        <v>0.67489113757934927</v>
      </c>
      <c r="AP2959">
        <v>0.17443364467978809</v>
      </c>
      <c r="AQ2959">
        <v>0.46985904812657586</v>
      </c>
      <c r="AR2959">
        <v>1</v>
      </c>
      <c r="AS2959">
        <v>0.17443364467978809</v>
      </c>
      <c r="AT2959">
        <v>0.79078263641890834</v>
      </c>
      <c r="AU2959">
        <v>0</v>
      </c>
    </row>
    <row r="2960" spans="32:47" x14ac:dyDescent="0.25">
      <c r="AF2960">
        <v>2950</v>
      </c>
      <c r="AG2960">
        <v>0</v>
      </c>
      <c r="AH2960">
        <v>0.65181787398952495</v>
      </c>
      <c r="AI2960">
        <v>1</v>
      </c>
      <c r="AJ2960">
        <v>1</v>
      </c>
      <c r="AK2960">
        <v>0.84938879087595498</v>
      </c>
      <c r="AL2960">
        <v>0</v>
      </c>
      <c r="AM2960">
        <v>0.96231980235719561</v>
      </c>
      <c r="AN2960">
        <v>0.92398434462830337</v>
      </c>
      <c r="AO2960">
        <v>0.5664138355061975</v>
      </c>
      <c r="AP2960">
        <v>0</v>
      </c>
      <c r="AQ2960">
        <v>0</v>
      </c>
      <c r="AR2960">
        <v>0.43980383735822304</v>
      </c>
      <c r="AS2960">
        <v>0</v>
      </c>
      <c r="AT2960">
        <v>0.53338004265397976</v>
      </c>
      <c r="AU2960">
        <v>4</v>
      </c>
    </row>
    <row r="2961" spans="32:47" x14ac:dyDescent="0.25">
      <c r="AF2961">
        <v>2951</v>
      </c>
      <c r="AG2961">
        <v>1</v>
      </c>
      <c r="AH2961">
        <v>1</v>
      </c>
      <c r="AI2961">
        <v>1</v>
      </c>
      <c r="AJ2961">
        <v>1</v>
      </c>
      <c r="AK2961">
        <v>1</v>
      </c>
      <c r="AL2961">
        <v>0.70664969574378722</v>
      </c>
      <c r="AM2961">
        <v>0.49538140569770361</v>
      </c>
      <c r="AN2961">
        <v>1</v>
      </c>
      <c r="AO2961">
        <v>1</v>
      </c>
      <c r="AP2961">
        <v>0.36493762972344074</v>
      </c>
      <c r="AQ2961">
        <v>0.61552800298619936</v>
      </c>
      <c r="AR2961">
        <v>0.97673315913256842</v>
      </c>
      <c r="AS2961">
        <v>0.36493762972344074</v>
      </c>
      <c r="AT2961">
        <v>0.84551766847414989</v>
      </c>
      <c r="AU2961">
        <v>0</v>
      </c>
    </row>
    <row r="2962" spans="32:47" x14ac:dyDescent="0.25">
      <c r="AF2962">
        <v>2952</v>
      </c>
      <c r="AG2962">
        <v>0.41117591333632814</v>
      </c>
      <c r="AH2962">
        <v>0</v>
      </c>
      <c r="AI2962">
        <v>0.46823878141660846</v>
      </c>
      <c r="AJ2962">
        <v>0.96572002918328503</v>
      </c>
      <c r="AK2962">
        <v>1</v>
      </c>
      <c r="AL2962">
        <v>0.74628873885400637</v>
      </c>
      <c r="AM2962">
        <v>1</v>
      </c>
      <c r="AN2962">
        <v>1</v>
      </c>
      <c r="AO2962">
        <v>1</v>
      </c>
      <c r="AP2962">
        <v>1</v>
      </c>
      <c r="AQ2962">
        <v>1</v>
      </c>
      <c r="AR2962">
        <v>0.28286931585734559</v>
      </c>
      <c r="AS2962">
        <v>0</v>
      </c>
      <c r="AT2962">
        <v>0.74353717087681503</v>
      </c>
      <c r="AU2962">
        <v>1</v>
      </c>
    </row>
    <row r="2963" spans="32:47" x14ac:dyDescent="0.25">
      <c r="AF2963">
        <v>2953</v>
      </c>
      <c r="AG2963">
        <v>1</v>
      </c>
      <c r="AH2963">
        <v>1</v>
      </c>
      <c r="AI2963">
        <v>1</v>
      </c>
      <c r="AJ2963">
        <v>1</v>
      </c>
      <c r="AK2963">
        <v>0.86676860190838789</v>
      </c>
      <c r="AL2963">
        <v>0.21077937459437332</v>
      </c>
      <c r="AM2963">
        <v>1</v>
      </c>
      <c r="AN2963">
        <v>1</v>
      </c>
      <c r="AO2963">
        <v>1</v>
      </c>
      <c r="AP2963">
        <v>1</v>
      </c>
      <c r="AQ2963">
        <v>0.68470569554143978</v>
      </c>
      <c r="AR2963">
        <v>0</v>
      </c>
      <c r="AS2963">
        <v>0</v>
      </c>
      <c r="AT2963">
        <v>0.81297090072119016</v>
      </c>
      <c r="AU2963">
        <v>1</v>
      </c>
    </row>
    <row r="2964" spans="32:47" x14ac:dyDescent="0.25">
      <c r="AF2964">
        <v>2954</v>
      </c>
      <c r="AG2964">
        <v>0.58907173473116636</v>
      </c>
      <c r="AH2964">
        <v>0</v>
      </c>
      <c r="AI2964">
        <v>0.58676888546559047</v>
      </c>
      <c r="AJ2964">
        <v>1</v>
      </c>
      <c r="AK2964">
        <v>1</v>
      </c>
      <c r="AL2964">
        <v>0.64558490489798714</v>
      </c>
      <c r="AM2964">
        <v>0.51433185605175469</v>
      </c>
      <c r="AN2964">
        <v>0.64377414853539272</v>
      </c>
      <c r="AO2964">
        <v>0</v>
      </c>
      <c r="AP2964">
        <v>0.83735400430610285</v>
      </c>
      <c r="AQ2964">
        <v>0</v>
      </c>
      <c r="AR2964">
        <v>0.45997079715556127</v>
      </c>
      <c r="AS2964">
        <v>0</v>
      </c>
      <c r="AT2964">
        <v>0.52859441468644452</v>
      </c>
      <c r="AU2964">
        <v>3</v>
      </c>
    </row>
    <row r="2965" spans="32:47" x14ac:dyDescent="0.25">
      <c r="AF2965">
        <v>2955</v>
      </c>
      <c r="AG2965">
        <v>1</v>
      </c>
      <c r="AH2965">
        <v>1</v>
      </c>
      <c r="AI2965">
        <v>1</v>
      </c>
      <c r="AJ2965">
        <v>0.46705997153694623</v>
      </c>
      <c r="AK2965">
        <v>1</v>
      </c>
      <c r="AL2965">
        <v>1</v>
      </c>
      <c r="AM2965">
        <v>1</v>
      </c>
      <c r="AN2965">
        <v>1</v>
      </c>
      <c r="AO2965">
        <v>0.81063167513105627</v>
      </c>
      <c r="AP2965">
        <v>3.4190935555905584E-2</v>
      </c>
      <c r="AQ2965">
        <v>1</v>
      </c>
      <c r="AR2965">
        <v>1</v>
      </c>
      <c r="AS2965">
        <v>3.4190935555905584E-2</v>
      </c>
      <c r="AT2965">
        <v>0.85860457096513187</v>
      </c>
      <c r="AU2965">
        <v>0</v>
      </c>
    </row>
    <row r="2966" spans="32:47" x14ac:dyDescent="0.25">
      <c r="AF2966">
        <v>2956</v>
      </c>
      <c r="AG2966">
        <v>0</v>
      </c>
      <c r="AH2966">
        <v>0.34776231662103135</v>
      </c>
      <c r="AI2966">
        <v>1</v>
      </c>
      <c r="AJ2966">
        <v>1</v>
      </c>
      <c r="AK2966">
        <v>1</v>
      </c>
      <c r="AL2966">
        <v>0.63614791076033728</v>
      </c>
      <c r="AM2966">
        <v>0.50700010760873182</v>
      </c>
      <c r="AN2966">
        <v>1</v>
      </c>
      <c r="AO2966">
        <v>1</v>
      </c>
      <c r="AP2966">
        <v>1</v>
      </c>
      <c r="AQ2966">
        <v>1</v>
      </c>
      <c r="AR2966">
        <v>1</v>
      </c>
      <c r="AS2966">
        <v>0</v>
      </c>
      <c r="AT2966">
        <v>0.79325694664128676</v>
      </c>
      <c r="AU2966">
        <v>1</v>
      </c>
    </row>
    <row r="2967" spans="32:47" x14ac:dyDescent="0.25">
      <c r="AF2967">
        <v>2957</v>
      </c>
      <c r="AG2967">
        <v>1</v>
      </c>
      <c r="AH2967">
        <v>1</v>
      </c>
      <c r="AI2967">
        <v>1</v>
      </c>
      <c r="AJ2967">
        <v>1</v>
      </c>
      <c r="AK2967">
        <v>0.90950953683650659</v>
      </c>
      <c r="AL2967">
        <v>0.46252183961478294</v>
      </c>
      <c r="AM2967">
        <v>1</v>
      </c>
      <c r="AN2967">
        <v>1</v>
      </c>
      <c r="AO2967">
        <v>1</v>
      </c>
      <c r="AP2967">
        <v>0.76769202506787426</v>
      </c>
      <c r="AQ2967">
        <v>0</v>
      </c>
      <c r="AR2967">
        <v>0.63485359265764751</v>
      </c>
      <c r="AS2967">
        <v>0</v>
      </c>
      <c r="AT2967">
        <v>0.81520373967086679</v>
      </c>
      <c r="AU2967">
        <v>1</v>
      </c>
    </row>
    <row r="2968" spans="32:47" x14ac:dyDescent="0.25">
      <c r="AF2968">
        <v>2958</v>
      </c>
      <c r="AG2968">
        <v>0.77783284999684599</v>
      </c>
      <c r="AH2968">
        <v>0.44295874215484737</v>
      </c>
      <c r="AI2968">
        <v>1</v>
      </c>
      <c r="AJ2968">
        <v>1</v>
      </c>
      <c r="AK2968">
        <v>1</v>
      </c>
      <c r="AL2968">
        <v>1</v>
      </c>
      <c r="AM2968">
        <v>1</v>
      </c>
      <c r="AN2968">
        <v>1</v>
      </c>
      <c r="AO2968">
        <v>1</v>
      </c>
      <c r="AP2968">
        <v>0.40376351761815676</v>
      </c>
      <c r="AQ2968">
        <v>3.8719221774954349E-2</v>
      </c>
      <c r="AR2968">
        <v>1</v>
      </c>
      <c r="AS2968">
        <v>3.8719221774954349E-2</v>
      </c>
      <c r="AT2968">
        <v>0.80875043514972456</v>
      </c>
      <c r="AU2968">
        <v>0</v>
      </c>
    </row>
    <row r="2969" spans="32:47" x14ac:dyDescent="0.25">
      <c r="AF2969">
        <v>2959</v>
      </c>
      <c r="AG2969">
        <v>1</v>
      </c>
      <c r="AH2969">
        <v>0.10846678377311036</v>
      </c>
      <c r="AI2969">
        <v>0.59279325765213975</v>
      </c>
      <c r="AJ2969">
        <v>1</v>
      </c>
      <c r="AK2969">
        <v>0.76509288903804606</v>
      </c>
      <c r="AL2969">
        <v>0.9838739473105913</v>
      </c>
      <c r="AM2969">
        <v>1</v>
      </c>
      <c r="AN2969">
        <v>1</v>
      </c>
      <c r="AO2969">
        <v>1</v>
      </c>
      <c r="AP2969">
        <v>1</v>
      </c>
      <c r="AQ2969">
        <v>0.61499308652225104</v>
      </c>
      <c r="AR2969">
        <v>0.47059634329813099</v>
      </c>
      <c r="AS2969">
        <v>0.10846678377311036</v>
      </c>
      <c r="AT2969">
        <v>0.79913983054868543</v>
      </c>
      <c r="AU2969">
        <v>0</v>
      </c>
    </row>
    <row r="2970" spans="32:47" x14ac:dyDescent="0.25">
      <c r="AF2970">
        <v>2960</v>
      </c>
      <c r="AG2970">
        <v>1</v>
      </c>
      <c r="AH2970">
        <v>1.4972353677356815E-2</v>
      </c>
      <c r="AI2970">
        <v>0.53229087206202697</v>
      </c>
      <c r="AJ2970">
        <v>0.18026370877463099</v>
      </c>
      <c r="AK2970">
        <v>0.84727463067129949</v>
      </c>
      <c r="AL2970">
        <v>1</v>
      </c>
      <c r="AM2970">
        <v>0.21671949145938044</v>
      </c>
      <c r="AN2970">
        <v>0</v>
      </c>
      <c r="AO2970">
        <v>0.220932045202062</v>
      </c>
      <c r="AP2970">
        <v>1</v>
      </c>
      <c r="AQ2970">
        <v>1</v>
      </c>
      <c r="AR2970">
        <v>1</v>
      </c>
      <c r="AS2970">
        <v>0</v>
      </c>
      <c r="AT2970">
        <v>0.588876529704769</v>
      </c>
      <c r="AU2970">
        <v>1</v>
      </c>
    </row>
    <row r="2971" spans="32:47" x14ac:dyDescent="0.25">
      <c r="AF2971">
        <v>2961</v>
      </c>
      <c r="AG2971">
        <v>1</v>
      </c>
      <c r="AH2971">
        <v>1</v>
      </c>
      <c r="AI2971">
        <v>1</v>
      </c>
      <c r="AJ2971">
        <v>0.21328480933831695</v>
      </c>
      <c r="AK2971">
        <v>0.87020923136878991</v>
      </c>
      <c r="AL2971">
        <v>1</v>
      </c>
      <c r="AM2971">
        <v>1</v>
      </c>
      <c r="AN2971">
        <v>1</v>
      </c>
      <c r="AO2971">
        <v>0.99006817246602929</v>
      </c>
      <c r="AP2971">
        <v>1</v>
      </c>
      <c r="AQ2971">
        <v>1</v>
      </c>
      <c r="AR2971">
        <v>0.87975179929766922</v>
      </c>
      <c r="AS2971">
        <v>0.21328480933831695</v>
      </c>
      <c r="AT2971">
        <v>0.91328597645148113</v>
      </c>
      <c r="AU2971">
        <v>0</v>
      </c>
    </row>
    <row r="2972" spans="32:47" x14ac:dyDescent="0.25">
      <c r="AF2972">
        <v>2962</v>
      </c>
      <c r="AG2972">
        <v>0.94415951008399601</v>
      </c>
      <c r="AH2972">
        <v>0.1705756050643166</v>
      </c>
      <c r="AI2972">
        <v>1</v>
      </c>
      <c r="AJ2972">
        <v>0.73666975168307547</v>
      </c>
      <c r="AK2972">
        <v>1</v>
      </c>
      <c r="AL2972">
        <v>0.7320247691478774</v>
      </c>
      <c r="AM2972">
        <v>1</v>
      </c>
      <c r="AN2972">
        <v>1</v>
      </c>
      <c r="AO2972">
        <v>1</v>
      </c>
      <c r="AP2972">
        <v>1</v>
      </c>
      <c r="AQ2972">
        <v>1</v>
      </c>
      <c r="AR2972">
        <v>1</v>
      </c>
      <c r="AS2972">
        <v>0.1705756050643166</v>
      </c>
      <c r="AT2972">
        <v>0.88796136268310499</v>
      </c>
      <c r="AU2972">
        <v>0</v>
      </c>
    </row>
    <row r="2973" spans="32:47" x14ac:dyDescent="0.25">
      <c r="AF2973">
        <v>2963</v>
      </c>
      <c r="AG2973">
        <v>0.92125833107885202</v>
      </c>
      <c r="AH2973">
        <v>0.72466663200508008</v>
      </c>
      <c r="AI2973">
        <v>0.90643674805722829</v>
      </c>
      <c r="AJ2973">
        <v>1</v>
      </c>
      <c r="AK2973">
        <v>0.10008537695853927</v>
      </c>
      <c r="AL2973">
        <v>0.68688822761056756</v>
      </c>
      <c r="AM2973">
        <v>1</v>
      </c>
      <c r="AN2973">
        <v>1</v>
      </c>
      <c r="AO2973">
        <v>1</v>
      </c>
      <c r="AP2973">
        <v>1</v>
      </c>
      <c r="AQ2973">
        <v>1</v>
      </c>
      <c r="AR2973">
        <v>1</v>
      </c>
      <c r="AS2973">
        <v>0.10008537695853927</v>
      </c>
      <c r="AT2973">
        <v>0.86207810044765065</v>
      </c>
      <c r="AU2973">
        <v>0</v>
      </c>
    </row>
    <row r="2974" spans="32:47" x14ac:dyDescent="0.25">
      <c r="AF2974">
        <v>2964</v>
      </c>
      <c r="AG2974">
        <v>1</v>
      </c>
      <c r="AH2974">
        <v>1</v>
      </c>
      <c r="AI2974">
        <v>1</v>
      </c>
      <c r="AJ2974">
        <v>0.91359572343547668</v>
      </c>
      <c r="AK2974">
        <v>0.18915886343377003</v>
      </c>
      <c r="AL2974">
        <v>1</v>
      </c>
      <c r="AM2974">
        <v>1</v>
      </c>
      <c r="AN2974">
        <v>0.33944886441308736</v>
      </c>
      <c r="AO2974">
        <v>1</v>
      </c>
      <c r="AP2974">
        <v>1</v>
      </c>
      <c r="AQ2974">
        <v>1</v>
      </c>
      <c r="AR2974">
        <v>1</v>
      </c>
      <c r="AS2974">
        <v>0.18915886343377003</v>
      </c>
      <c r="AT2974">
        <v>0.86793071579812842</v>
      </c>
      <c r="AU2974">
        <v>0</v>
      </c>
    </row>
    <row r="2975" spans="32:47" x14ac:dyDescent="0.25">
      <c r="AF2975">
        <v>2965</v>
      </c>
      <c r="AG2975">
        <v>1</v>
      </c>
      <c r="AH2975">
        <v>1</v>
      </c>
      <c r="AI2975">
        <v>1</v>
      </c>
      <c r="AJ2975">
        <v>1</v>
      </c>
      <c r="AK2975">
        <v>0.51562598362685208</v>
      </c>
      <c r="AL2975">
        <v>0.44826383329879416</v>
      </c>
      <c r="AM2975">
        <v>0.48885276290703555</v>
      </c>
      <c r="AN2975">
        <v>0.83999890673012778</v>
      </c>
      <c r="AO2975">
        <v>1</v>
      </c>
      <c r="AP2975">
        <v>1</v>
      </c>
      <c r="AQ2975">
        <v>1</v>
      </c>
      <c r="AR2975">
        <v>1</v>
      </c>
      <c r="AS2975">
        <v>0.44826383329879416</v>
      </c>
      <c r="AT2975">
        <v>0.85651156780862547</v>
      </c>
      <c r="AU2975">
        <v>0</v>
      </c>
    </row>
    <row r="2976" spans="32:47" x14ac:dyDescent="0.25">
      <c r="AF2976">
        <v>2966</v>
      </c>
      <c r="AG2976">
        <v>0.69587379572546904</v>
      </c>
      <c r="AH2976">
        <v>0.86392303149036054</v>
      </c>
      <c r="AI2976">
        <v>1</v>
      </c>
      <c r="AJ2976">
        <v>1</v>
      </c>
      <c r="AK2976">
        <v>1</v>
      </c>
      <c r="AL2976">
        <v>1</v>
      </c>
      <c r="AM2976">
        <v>1</v>
      </c>
      <c r="AN2976">
        <v>0.67047882884681687</v>
      </c>
      <c r="AO2976">
        <v>1</v>
      </c>
      <c r="AP2976">
        <v>1</v>
      </c>
      <c r="AQ2976">
        <v>1</v>
      </c>
      <c r="AR2976">
        <v>1</v>
      </c>
      <c r="AS2976">
        <v>0.67047882884681687</v>
      </c>
      <c r="AT2976">
        <v>0.93574459244786568</v>
      </c>
      <c r="AU2976">
        <v>0</v>
      </c>
    </row>
    <row r="2977" spans="32:47" x14ac:dyDescent="0.25">
      <c r="AF2977">
        <v>2967</v>
      </c>
      <c r="AG2977">
        <v>1</v>
      </c>
      <c r="AH2977">
        <v>1</v>
      </c>
      <c r="AI2977">
        <v>1</v>
      </c>
      <c r="AJ2977">
        <v>1</v>
      </c>
      <c r="AK2977">
        <v>1</v>
      </c>
      <c r="AL2977">
        <v>0.92928867727314357</v>
      </c>
      <c r="AM2977">
        <v>1</v>
      </c>
      <c r="AN2977">
        <v>1</v>
      </c>
      <c r="AO2977">
        <v>1</v>
      </c>
      <c r="AP2977">
        <v>1</v>
      </c>
      <c r="AQ2977">
        <v>1</v>
      </c>
      <c r="AR2977">
        <v>1</v>
      </c>
      <c r="AS2977">
        <v>0.92928867727314357</v>
      </c>
      <c r="AT2977">
        <v>0.99418811046080635</v>
      </c>
      <c r="AU2977">
        <v>0</v>
      </c>
    </row>
    <row r="2978" spans="32:47" x14ac:dyDescent="0.25">
      <c r="AF2978">
        <v>2968</v>
      </c>
      <c r="AG2978">
        <v>1</v>
      </c>
      <c r="AH2978">
        <v>1</v>
      </c>
      <c r="AI2978">
        <v>1</v>
      </c>
      <c r="AJ2978">
        <v>0.3303041929274817</v>
      </c>
      <c r="AK2978">
        <v>1</v>
      </c>
      <c r="AL2978">
        <v>0.32576067184078661</v>
      </c>
      <c r="AM2978">
        <v>0</v>
      </c>
      <c r="AN2978">
        <v>0.78177334523042519</v>
      </c>
      <c r="AO2978">
        <v>1</v>
      </c>
      <c r="AP2978">
        <v>1</v>
      </c>
      <c r="AQ2978">
        <v>1</v>
      </c>
      <c r="AR2978">
        <v>1</v>
      </c>
      <c r="AS2978">
        <v>0</v>
      </c>
      <c r="AT2978">
        <v>0.78607375245257871</v>
      </c>
      <c r="AU2978">
        <v>1</v>
      </c>
    </row>
    <row r="2979" spans="32:47" x14ac:dyDescent="0.25">
      <c r="AF2979">
        <v>2969</v>
      </c>
      <c r="AG2979">
        <v>1</v>
      </c>
      <c r="AH2979">
        <v>1</v>
      </c>
      <c r="AI2979">
        <v>1</v>
      </c>
      <c r="AJ2979">
        <v>0.71807696266017351</v>
      </c>
      <c r="AK2979">
        <v>0.88367151107189368</v>
      </c>
      <c r="AL2979">
        <v>0.52398267810761656</v>
      </c>
      <c r="AM2979">
        <v>0.23094585873449461</v>
      </c>
      <c r="AN2979">
        <v>0</v>
      </c>
      <c r="AO2979">
        <v>0.91521785703055991</v>
      </c>
      <c r="AP2979">
        <v>1</v>
      </c>
      <c r="AQ2979">
        <v>0.99731331822331415</v>
      </c>
      <c r="AR2979">
        <v>0.22656380141509749</v>
      </c>
      <c r="AS2979">
        <v>0</v>
      </c>
      <c r="AT2979">
        <v>0.70469682407812595</v>
      </c>
      <c r="AU2979">
        <v>1</v>
      </c>
    </row>
    <row r="2980" spans="32:47" x14ac:dyDescent="0.25">
      <c r="AF2980">
        <v>2970</v>
      </c>
      <c r="AG2980">
        <v>1</v>
      </c>
      <c r="AH2980">
        <v>1</v>
      </c>
      <c r="AI2980">
        <v>1</v>
      </c>
      <c r="AJ2980">
        <v>1</v>
      </c>
      <c r="AK2980">
        <v>1</v>
      </c>
      <c r="AL2980">
        <v>0.1621201394116118</v>
      </c>
      <c r="AM2980">
        <v>0.82033225978234592</v>
      </c>
      <c r="AN2980">
        <v>1</v>
      </c>
      <c r="AO2980">
        <v>1</v>
      </c>
      <c r="AP2980">
        <v>0.37806346563898374</v>
      </c>
      <c r="AQ2980">
        <v>0</v>
      </c>
      <c r="AR2980">
        <v>0.36535523678110388</v>
      </c>
      <c r="AS2980">
        <v>0</v>
      </c>
      <c r="AT2980">
        <v>0.72695858633047616</v>
      </c>
      <c r="AU2980">
        <v>1</v>
      </c>
    </row>
    <row r="2981" spans="32:47" x14ac:dyDescent="0.25">
      <c r="AF2981">
        <v>2971</v>
      </c>
      <c r="AG2981">
        <v>1</v>
      </c>
      <c r="AH2981">
        <v>1</v>
      </c>
      <c r="AI2981">
        <v>1</v>
      </c>
      <c r="AJ2981">
        <v>1</v>
      </c>
      <c r="AK2981">
        <v>1</v>
      </c>
      <c r="AL2981">
        <v>0.72389657063904456</v>
      </c>
      <c r="AM2981">
        <v>0.7548870645914576</v>
      </c>
      <c r="AN2981">
        <v>0.60713383465659831</v>
      </c>
      <c r="AO2981">
        <v>0</v>
      </c>
      <c r="AP2981">
        <v>0.36508568619272763</v>
      </c>
      <c r="AQ2981">
        <v>0.95808682067436168</v>
      </c>
      <c r="AR2981">
        <v>0</v>
      </c>
      <c r="AS2981">
        <v>0</v>
      </c>
      <c r="AT2981">
        <v>0.69862960517278483</v>
      </c>
      <c r="AU2981">
        <v>2</v>
      </c>
    </row>
    <row r="2982" spans="32:47" x14ac:dyDescent="0.25">
      <c r="AF2982">
        <v>2972</v>
      </c>
      <c r="AG2982">
        <v>0.60803400362666227</v>
      </c>
      <c r="AH2982">
        <v>1</v>
      </c>
      <c r="AI2982">
        <v>0.63414477900908917</v>
      </c>
      <c r="AJ2982">
        <v>0.85696816158815636</v>
      </c>
      <c r="AK2982">
        <v>1</v>
      </c>
      <c r="AL2982">
        <v>1</v>
      </c>
      <c r="AM2982">
        <v>1</v>
      </c>
      <c r="AN2982">
        <v>1</v>
      </c>
      <c r="AO2982">
        <v>1</v>
      </c>
      <c r="AP2982">
        <v>1</v>
      </c>
      <c r="AQ2982">
        <v>1</v>
      </c>
      <c r="AR2982">
        <v>1</v>
      </c>
      <c r="AS2982">
        <v>0.60803400362666227</v>
      </c>
      <c r="AT2982">
        <v>0.92388106057356978</v>
      </c>
      <c r="AU2982">
        <v>0</v>
      </c>
    </row>
    <row r="2983" spans="32:47" x14ac:dyDescent="0.25">
      <c r="AF2983">
        <v>2973</v>
      </c>
      <c r="AG2983">
        <v>1</v>
      </c>
      <c r="AH2983">
        <v>1</v>
      </c>
      <c r="AI2983">
        <v>0.2473284037288038</v>
      </c>
      <c r="AJ2983">
        <v>0.93220069931218552</v>
      </c>
      <c r="AK2983">
        <v>1</v>
      </c>
      <c r="AL2983">
        <v>1</v>
      </c>
      <c r="AM2983">
        <v>1</v>
      </c>
      <c r="AN2983">
        <v>1</v>
      </c>
      <c r="AO2983">
        <v>1</v>
      </c>
      <c r="AP2983">
        <v>1</v>
      </c>
      <c r="AQ2983">
        <v>1</v>
      </c>
      <c r="AR2983">
        <v>9.5425945137263157E-2</v>
      </c>
      <c r="AS2983">
        <v>9.5425945137263157E-2</v>
      </c>
      <c r="AT2983">
        <v>0.85367508436770856</v>
      </c>
      <c r="AU2983">
        <v>0</v>
      </c>
    </row>
    <row r="2984" spans="32:47" x14ac:dyDescent="0.25">
      <c r="AF2984">
        <v>2974</v>
      </c>
      <c r="AG2984">
        <v>1</v>
      </c>
      <c r="AH2984">
        <v>1</v>
      </c>
      <c r="AI2984">
        <v>1</v>
      </c>
      <c r="AJ2984">
        <v>1</v>
      </c>
      <c r="AK2984">
        <v>1</v>
      </c>
      <c r="AL2984">
        <v>0.68364187381084773</v>
      </c>
      <c r="AM2984">
        <v>0</v>
      </c>
      <c r="AN2984">
        <v>0.77073997484788581</v>
      </c>
      <c r="AO2984">
        <v>0.45748665493156293</v>
      </c>
      <c r="AP2984">
        <v>1</v>
      </c>
      <c r="AQ2984">
        <v>1</v>
      </c>
      <c r="AR2984">
        <v>0.70850401791516737</v>
      </c>
      <c r="AS2984">
        <v>0</v>
      </c>
      <c r="AT2984">
        <v>0.80024772503541641</v>
      </c>
      <c r="AU2984">
        <v>1</v>
      </c>
    </row>
    <row r="2985" spans="32:47" x14ac:dyDescent="0.25">
      <c r="AF2985">
        <v>2975</v>
      </c>
      <c r="AG2985">
        <v>1</v>
      </c>
      <c r="AH2985">
        <v>1</v>
      </c>
      <c r="AI2985">
        <v>0.92936920119809074</v>
      </c>
      <c r="AJ2985">
        <v>1</v>
      </c>
      <c r="AK2985">
        <v>1</v>
      </c>
      <c r="AL2985">
        <v>1</v>
      </c>
      <c r="AM2985">
        <v>1</v>
      </c>
      <c r="AN2985">
        <v>1</v>
      </c>
      <c r="AO2985">
        <v>1</v>
      </c>
      <c r="AP2985">
        <v>1</v>
      </c>
      <c r="AQ2985">
        <v>1</v>
      </c>
      <c r="AR2985">
        <v>1</v>
      </c>
      <c r="AS2985">
        <v>0.92936920119809074</v>
      </c>
      <c r="AT2985">
        <v>0.994001219827783</v>
      </c>
      <c r="AU2985">
        <v>0</v>
      </c>
    </row>
    <row r="2986" spans="32:47" x14ac:dyDescent="0.25">
      <c r="AF2986">
        <v>2976</v>
      </c>
      <c r="AG2986">
        <v>0.97502292788492684</v>
      </c>
      <c r="AH2986">
        <v>0.81074420561318605</v>
      </c>
      <c r="AI2986">
        <v>0.85499561299718241</v>
      </c>
      <c r="AJ2986">
        <v>1</v>
      </c>
      <c r="AK2986">
        <v>0.56670712749638041</v>
      </c>
      <c r="AL2986">
        <v>0.40229846988925905</v>
      </c>
      <c r="AM2986">
        <v>1</v>
      </c>
      <c r="AN2986">
        <v>1</v>
      </c>
      <c r="AO2986">
        <v>1</v>
      </c>
      <c r="AP2986">
        <v>1</v>
      </c>
      <c r="AQ2986">
        <v>1</v>
      </c>
      <c r="AR2986">
        <v>1</v>
      </c>
      <c r="AS2986">
        <v>0.40229846988925905</v>
      </c>
      <c r="AT2986">
        <v>0.8851185960920005</v>
      </c>
      <c r="AU2986">
        <v>0</v>
      </c>
    </row>
    <row r="2987" spans="32:47" x14ac:dyDescent="0.25">
      <c r="AF2987">
        <v>2977</v>
      </c>
      <c r="AG2987">
        <v>0.99989619346090497</v>
      </c>
      <c r="AH2987">
        <v>1</v>
      </c>
      <c r="AI2987">
        <v>1</v>
      </c>
      <c r="AJ2987">
        <v>1</v>
      </c>
      <c r="AK2987">
        <v>1</v>
      </c>
      <c r="AL2987">
        <v>1</v>
      </c>
      <c r="AM2987">
        <v>1</v>
      </c>
      <c r="AN2987">
        <v>1</v>
      </c>
      <c r="AO2987">
        <v>1</v>
      </c>
      <c r="AP2987">
        <v>1</v>
      </c>
      <c r="AQ2987">
        <v>1</v>
      </c>
      <c r="AR2987">
        <v>0.96961910043553934</v>
      </c>
      <c r="AS2987">
        <v>0.96961910043553934</v>
      </c>
      <c r="AT2987">
        <v>0.99741088797476651</v>
      </c>
      <c r="AU2987">
        <v>0</v>
      </c>
    </row>
    <row r="2988" spans="32:47" x14ac:dyDescent="0.25">
      <c r="AF2988">
        <v>2978</v>
      </c>
      <c r="AG2988">
        <v>1</v>
      </c>
      <c r="AH2988">
        <v>0.45151920190151679</v>
      </c>
      <c r="AI2988">
        <v>1</v>
      </c>
      <c r="AJ2988">
        <v>1</v>
      </c>
      <c r="AK2988">
        <v>1</v>
      </c>
      <c r="AL2988">
        <v>1</v>
      </c>
      <c r="AM2988">
        <v>1</v>
      </c>
      <c r="AN2988">
        <v>1</v>
      </c>
      <c r="AO2988">
        <v>1</v>
      </c>
      <c r="AP2988">
        <v>0.46078307634841975</v>
      </c>
      <c r="AQ2988">
        <v>0.634259657489747</v>
      </c>
      <c r="AR2988">
        <v>1</v>
      </c>
      <c r="AS2988">
        <v>0.45151920190151679</v>
      </c>
      <c r="AT2988">
        <v>0.88206740478009837</v>
      </c>
      <c r="AU2988">
        <v>0</v>
      </c>
    </row>
    <row r="2989" spans="32:47" x14ac:dyDescent="0.25">
      <c r="AF2989">
        <v>2979</v>
      </c>
      <c r="AG2989">
        <v>0.68014807556051715</v>
      </c>
      <c r="AH2989">
        <v>1</v>
      </c>
      <c r="AI2989">
        <v>0.98147111451896396</v>
      </c>
      <c r="AJ2989">
        <v>1</v>
      </c>
      <c r="AK2989">
        <v>1</v>
      </c>
      <c r="AL2989">
        <v>1</v>
      </c>
      <c r="AM2989">
        <v>0.6755274862338293</v>
      </c>
      <c r="AN2989">
        <v>1</v>
      </c>
      <c r="AO2989">
        <v>1</v>
      </c>
      <c r="AP2989">
        <v>0.86134631742043566</v>
      </c>
      <c r="AQ2989">
        <v>0.94724376708036284</v>
      </c>
      <c r="AR2989">
        <v>1</v>
      </c>
      <c r="AS2989">
        <v>0.6755274862338293</v>
      </c>
      <c r="AT2989">
        <v>0.92759067347440283</v>
      </c>
      <c r="AU2989">
        <v>0</v>
      </c>
    </row>
    <row r="2990" spans="32:47" x14ac:dyDescent="0.25">
      <c r="AF2990">
        <v>2980</v>
      </c>
      <c r="AG2990">
        <v>1</v>
      </c>
      <c r="AH2990">
        <v>1</v>
      </c>
      <c r="AI2990">
        <v>1</v>
      </c>
      <c r="AJ2990">
        <v>1</v>
      </c>
      <c r="AK2990">
        <v>1</v>
      </c>
      <c r="AL2990">
        <v>1</v>
      </c>
      <c r="AM2990">
        <v>0.64772075544685992</v>
      </c>
      <c r="AN2990">
        <v>1</v>
      </c>
      <c r="AO2990">
        <v>0.80937322285729651</v>
      </c>
      <c r="AP2990">
        <v>0.40470520013543371</v>
      </c>
      <c r="AQ2990">
        <v>1</v>
      </c>
      <c r="AR2990">
        <v>1</v>
      </c>
      <c r="AS2990">
        <v>0.40470520013543371</v>
      </c>
      <c r="AT2990">
        <v>0.90385315427060275</v>
      </c>
      <c r="AU2990">
        <v>0</v>
      </c>
    </row>
    <row r="2991" spans="32:47" x14ac:dyDescent="0.25">
      <c r="AF2991">
        <v>2981</v>
      </c>
      <c r="AG2991">
        <v>0.98460386979915648</v>
      </c>
      <c r="AH2991">
        <v>1</v>
      </c>
      <c r="AI2991">
        <v>1</v>
      </c>
      <c r="AJ2991">
        <v>1</v>
      </c>
      <c r="AK2991">
        <v>1</v>
      </c>
      <c r="AL2991">
        <v>1</v>
      </c>
      <c r="AM2991">
        <v>1</v>
      </c>
      <c r="AN2991">
        <v>1</v>
      </c>
      <c r="AO2991">
        <v>1</v>
      </c>
      <c r="AP2991">
        <v>1</v>
      </c>
      <c r="AQ2991">
        <v>1</v>
      </c>
      <c r="AR2991">
        <v>1</v>
      </c>
      <c r="AS2991">
        <v>0.98460386979915648</v>
      </c>
      <c r="AT2991">
        <v>0.99869238346239408</v>
      </c>
      <c r="AU2991">
        <v>0</v>
      </c>
    </row>
    <row r="2992" spans="32:47" x14ac:dyDescent="0.25">
      <c r="AF2992">
        <v>2982</v>
      </c>
      <c r="AG2992">
        <v>1</v>
      </c>
      <c r="AH2992">
        <v>1</v>
      </c>
      <c r="AI2992">
        <v>1</v>
      </c>
      <c r="AJ2992">
        <v>1</v>
      </c>
      <c r="AK2992">
        <v>1</v>
      </c>
      <c r="AL2992">
        <v>1.9704326640688427E-2</v>
      </c>
      <c r="AM2992">
        <v>0.34309113631001487</v>
      </c>
      <c r="AN2992">
        <v>0.85295322369793503</v>
      </c>
      <c r="AO2992">
        <v>0.8657169508660445</v>
      </c>
      <c r="AP2992">
        <v>0.62674355554308048</v>
      </c>
      <c r="AQ2992">
        <v>0</v>
      </c>
      <c r="AR2992">
        <v>0.43740403028735481</v>
      </c>
      <c r="AS2992">
        <v>0</v>
      </c>
      <c r="AT2992">
        <v>0.67843448944162177</v>
      </c>
      <c r="AU2992">
        <v>1</v>
      </c>
    </row>
    <row r="2993" spans="32:47" x14ac:dyDescent="0.25">
      <c r="AF2993">
        <v>2983</v>
      </c>
      <c r="AG2993">
        <v>0.94877705766632592</v>
      </c>
      <c r="AH2993">
        <v>0.42628519661333747</v>
      </c>
      <c r="AI2993">
        <v>1</v>
      </c>
      <c r="AJ2993">
        <v>1</v>
      </c>
      <c r="AK2993">
        <v>1</v>
      </c>
      <c r="AL2993">
        <v>1</v>
      </c>
      <c r="AM2993">
        <v>1</v>
      </c>
      <c r="AN2993">
        <v>1</v>
      </c>
      <c r="AO2993">
        <v>1</v>
      </c>
      <c r="AP2993">
        <v>1</v>
      </c>
      <c r="AQ2993">
        <v>1</v>
      </c>
      <c r="AR2993">
        <v>1</v>
      </c>
      <c r="AS2993">
        <v>0.42628519661333747</v>
      </c>
      <c r="AT2993">
        <v>0.95163855970638234</v>
      </c>
      <c r="AU2993">
        <v>0</v>
      </c>
    </row>
    <row r="2994" spans="32:47" x14ac:dyDescent="0.25">
      <c r="AF2994">
        <v>2984</v>
      </c>
      <c r="AG2994">
        <v>0.78021928674711338</v>
      </c>
      <c r="AH2994">
        <v>0</v>
      </c>
      <c r="AI2994">
        <v>0.90919534961980275</v>
      </c>
      <c r="AJ2994">
        <v>1</v>
      </c>
      <c r="AK2994">
        <v>1</v>
      </c>
      <c r="AL2994">
        <v>1</v>
      </c>
      <c r="AM2994">
        <v>1</v>
      </c>
      <c r="AN2994">
        <v>1</v>
      </c>
      <c r="AO2994">
        <v>1</v>
      </c>
      <c r="AP2994">
        <v>1</v>
      </c>
      <c r="AQ2994">
        <v>0.44577622137464157</v>
      </c>
      <c r="AR2994">
        <v>0.94333667973936119</v>
      </c>
      <c r="AS2994">
        <v>0</v>
      </c>
      <c r="AT2994">
        <v>0.84654404778228454</v>
      </c>
      <c r="AU2994">
        <v>1</v>
      </c>
    </row>
    <row r="2995" spans="32:47" x14ac:dyDescent="0.25">
      <c r="AF2995">
        <v>2985</v>
      </c>
      <c r="AG2995">
        <v>1</v>
      </c>
      <c r="AH2995">
        <v>1</v>
      </c>
      <c r="AI2995">
        <v>1</v>
      </c>
      <c r="AJ2995">
        <v>1</v>
      </c>
      <c r="AK2995">
        <v>1</v>
      </c>
      <c r="AL2995">
        <v>0.66538310312462268</v>
      </c>
      <c r="AM2995">
        <v>0.60690028672392904</v>
      </c>
      <c r="AN2995">
        <v>1</v>
      </c>
      <c r="AO2995">
        <v>1</v>
      </c>
      <c r="AP2995">
        <v>1</v>
      </c>
      <c r="AQ2995">
        <v>1</v>
      </c>
      <c r="AR2995">
        <v>1</v>
      </c>
      <c r="AS2995">
        <v>0.60690028672392904</v>
      </c>
      <c r="AT2995">
        <v>0.93911069036213835</v>
      </c>
      <c r="AU2995">
        <v>0</v>
      </c>
    </row>
    <row r="2996" spans="32:47" x14ac:dyDescent="0.25">
      <c r="AF2996">
        <v>2986</v>
      </c>
      <c r="AG2996">
        <v>1</v>
      </c>
      <c r="AH2996">
        <v>1</v>
      </c>
      <c r="AI2996">
        <v>1</v>
      </c>
      <c r="AJ2996">
        <v>1</v>
      </c>
      <c r="AK2996">
        <v>1</v>
      </c>
      <c r="AL2996">
        <v>1</v>
      </c>
      <c r="AM2996">
        <v>0.77296848409558505</v>
      </c>
      <c r="AN2996">
        <v>1</v>
      </c>
      <c r="AO2996">
        <v>1</v>
      </c>
      <c r="AP2996">
        <v>0.31964351476199226</v>
      </c>
      <c r="AQ2996">
        <v>1</v>
      </c>
      <c r="AR2996">
        <v>1</v>
      </c>
      <c r="AS2996">
        <v>0.31964351476199226</v>
      </c>
      <c r="AT2996">
        <v>0.92293416976598597</v>
      </c>
      <c r="AU2996">
        <v>0</v>
      </c>
    </row>
    <row r="2997" spans="32:47" x14ac:dyDescent="0.25">
      <c r="AF2997">
        <v>2987</v>
      </c>
      <c r="AG2997">
        <v>0.8051504469946057</v>
      </c>
      <c r="AH2997">
        <v>1</v>
      </c>
      <c r="AI2997">
        <v>1</v>
      </c>
      <c r="AJ2997">
        <v>1</v>
      </c>
      <c r="AK2997">
        <v>0.57575569928514836</v>
      </c>
      <c r="AL2997">
        <v>0</v>
      </c>
      <c r="AM2997">
        <v>0.51671834239095915</v>
      </c>
      <c r="AN2997">
        <v>1</v>
      </c>
      <c r="AO2997">
        <v>1</v>
      </c>
      <c r="AP2997">
        <v>1</v>
      </c>
      <c r="AQ2997">
        <v>1</v>
      </c>
      <c r="AR2997">
        <v>1</v>
      </c>
      <c r="AS2997">
        <v>0</v>
      </c>
      <c r="AT2997">
        <v>0.82418180588710166</v>
      </c>
      <c r="AU2997">
        <v>1</v>
      </c>
    </row>
    <row r="2998" spans="32:47" x14ac:dyDescent="0.25">
      <c r="AF2998">
        <v>2988</v>
      </c>
      <c r="AG2998">
        <v>0.33804904984806911</v>
      </c>
      <c r="AH2998">
        <v>1</v>
      </c>
      <c r="AI2998">
        <v>1</v>
      </c>
      <c r="AJ2998">
        <v>0.61257322844758166</v>
      </c>
      <c r="AK2998">
        <v>0</v>
      </c>
      <c r="AL2998">
        <v>0.96916054567336685</v>
      </c>
      <c r="AM2998">
        <v>1</v>
      </c>
      <c r="AN2998">
        <v>1</v>
      </c>
      <c r="AO2998">
        <v>1</v>
      </c>
      <c r="AP2998">
        <v>1</v>
      </c>
      <c r="AQ2998">
        <v>1</v>
      </c>
      <c r="AR2998">
        <v>1</v>
      </c>
      <c r="AS2998">
        <v>0</v>
      </c>
      <c r="AT2998">
        <v>0.82446995553128388</v>
      </c>
      <c r="AU2998">
        <v>1</v>
      </c>
    </row>
    <row r="2999" spans="32:47" x14ac:dyDescent="0.25">
      <c r="AF2999">
        <v>2989</v>
      </c>
      <c r="AG2999">
        <v>0</v>
      </c>
      <c r="AH2999">
        <v>0</v>
      </c>
      <c r="AI2999">
        <v>0.57999944721743835</v>
      </c>
      <c r="AJ2999">
        <v>0.4257395702668873</v>
      </c>
      <c r="AK2999">
        <v>0.98035849283910315</v>
      </c>
      <c r="AL2999">
        <v>1</v>
      </c>
      <c r="AM2999">
        <v>1</v>
      </c>
      <c r="AN2999">
        <v>0.88362900282264756</v>
      </c>
      <c r="AO2999">
        <v>0.50207995388603499</v>
      </c>
      <c r="AP2999">
        <v>1</v>
      </c>
      <c r="AQ2999">
        <v>0.646723583109997</v>
      </c>
      <c r="AR2999">
        <v>1</v>
      </c>
      <c r="AS2999">
        <v>0</v>
      </c>
      <c r="AT2999">
        <v>0.6739722971154587</v>
      </c>
      <c r="AU2999">
        <v>2</v>
      </c>
    </row>
    <row r="3000" spans="32:47" x14ac:dyDescent="0.25">
      <c r="AF3000">
        <v>2990</v>
      </c>
      <c r="AG3000">
        <v>0.90035448004651231</v>
      </c>
      <c r="AH3000">
        <v>0.69479998149498512</v>
      </c>
      <c r="AI3000">
        <v>0.15610829698961159</v>
      </c>
      <c r="AJ3000">
        <v>0.83825744697072269</v>
      </c>
      <c r="AK3000">
        <v>1</v>
      </c>
      <c r="AL3000">
        <v>0.97322599907129193</v>
      </c>
      <c r="AM3000">
        <v>1</v>
      </c>
      <c r="AN3000">
        <v>1</v>
      </c>
      <c r="AO3000">
        <v>0.31771641338806755</v>
      </c>
      <c r="AP3000">
        <v>0.56784282957537913</v>
      </c>
      <c r="AQ3000">
        <v>1</v>
      </c>
      <c r="AR3000">
        <v>1</v>
      </c>
      <c r="AS3000">
        <v>0.15610829698961159</v>
      </c>
      <c r="AT3000">
        <v>0.78817498375265382</v>
      </c>
      <c r="AU3000">
        <v>0</v>
      </c>
    </row>
    <row r="3001" spans="32:47" x14ac:dyDescent="0.25">
      <c r="AF3001">
        <v>2991</v>
      </c>
      <c r="AG3001">
        <v>0.9674951509145866</v>
      </c>
      <c r="AH3001">
        <v>0.67386129565810349</v>
      </c>
      <c r="AI3001">
        <v>0</v>
      </c>
      <c r="AJ3001">
        <v>0.16176834002083826</v>
      </c>
      <c r="AK3001">
        <v>0.79527145338473815</v>
      </c>
      <c r="AL3001">
        <v>1</v>
      </c>
      <c r="AM3001">
        <v>1</v>
      </c>
      <c r="AN3001">
        <v>1</v>
      </c>
      <c r="AO3001">
        <v>1</v>
      </c>
      <c r="AP3001">
        <v>0.64760041958675907</v>
      </c>
      <c r="AQ3001">
        <v>0.62669437692845043</v>
      </c>
      <c r="AR3001">
        <v>0</v>
      </c>
      <c r="AS3001">
        <v>0</v>
      </c>
      <c r="AT3001">
        <v>0.6554613028147237</v>
      </c>
      <c r="AU3001">
        <v>2</v>
      </c>
    </row>
    <row r="3002" spans="32:47" x14ac:dyDescent="0.25">
      <c r="AF3002">
        <v>2992</v>
      </c>
      <c r="AG3002">
        <v>0.67867767750384145</v>
      </c>
      <c r="AH3002">
        <v>0.72315284303009064</v>
      </c>
      <c r="AI3002">
        <v>1</v>
      </c>
      <c r="AJ3002">
        <v>1</v>
      </c>
      <c r="AK3002">
        <v>0.94464187063450455</v>
      </c>
      <c r="AL3002">
        <v>0</v>
      </c>
      <c r="AM3002">
        <v>0.7430985211866491</v>
      </c>
      <c r="AN3002">
        <v>1</v>
      </c>
      <c r="AO3002">
        <v>0.63921338076446166</v>
      </c>
      <c r="AP3002">
        <v>0</v>
      </c>
      <c r="AQ3002">
        <v>0</v>
      </c>
      <c r="AR3002">
        <v>0.50902758584068641</v>
      </c>
      <c r="AS3002">
        <v>0</v>
      </c>
      <c r="AT3002">
        <v>0.60428355161071923</v>
      </c>
      <c r="AU3002">
        <v>3</v>
      </c>
    </row>
    <row r="3003" spans="32:47" x14ac:dyDescent="0.25">
      <c r="AF3003">
        <v>2993</v>
      </c>
      <c r="AG3003">
        <v>0.93105320442531769</v>
      </c>
      <c r="AH3003">
        <v>1</v>
      </c>
      <c r="AI3003">
        <v>0.87960589460177996</v>
      </c>
      <c r="AJ3003">
        <v>1</v>
      </c>
      <c r="AK3003">
        <v>0.64118393939180907</v>
      </c>
      <c r="AL3003">
        <v>1</v>
      </c>
      <c r="AM3003">
        <v>1</v>
      </c>
      <c r="AN3003">
        <v>1</v>
      </c>
      <c r="AO3003">
        <v>1</v>
      </c>
      <c r="AP3003">
        <v>1</v>
      </c>
      <c r="AQ3003">
        <v>1</v>
      </c>
      <c r="AR3003">
        <v>1</v>
      </c>
      <c r="AS3003">
        <v>0.64118393939180907</v>
      </c>
      <c r="AT3003">
        <v>0.95344420326297563</v>
      </c>
      <c r="AU3003">
        <v>0</v>
      </c>
    </row>
    <row r="3004" spans="32:47" x14ac:dyDescent="0.25">
      <c r="AF3004">
        <v>2994</v>
      </c>
      <c r="AG3004">
        <v>1</v>
      </c>
      <c r="AH3004">
        <v>1</v>
      </c>
      <c r="AI3004">
        <v>0.7329742246318699</v>
      </c>
      <c r="AJ3004">
        <v>0</v>
      </c>
      <c r="AK3004">
        <v>0.56488412356162787</v>
      </c>
      <c r="AL3004">
        <v>1</v>
      </c>
      <c r="AM3004">
        <v>1</v>
      </c>
      <c r="AN3004">
        <v>0.78892223943741202</v>
      </c>
      <c r="AO3004">
        <v>0.4023079854271297</v>
      </c>
      <c r="AP3004">
        <v>1</v>
      </c>
      <c r="AQ3004">
        <v>0.19587771613272101</v>
      </c>
      <c r="AR3004">
        <v>1</v>
      </c>
      <c r="AS3004">
        <v>0</v>
      </c>
      <c r="AT3004">
        <v>0.72502950483110606</v>
      </c>
      <c r="AU3004">
        <v>1</v>
      </c>
    </row>
    <row r="3005" spans="32:47" x14ac:dyDescent="0.25">
      <c r="AF3005">
        <v>2995</v>
      </c>
      <c r="AG3005">
        <v>5.2022573788323617E-2</v>
      </c>
      <c r="AH3005">
        <v>1</v>
      </c>
      <c r="AI3005">
        <v>1</v>
      </c>
      <c r="AJ3005">
        <v>1</v>
      </c>
      <c r="AK3005">
        <v>0.85042286669223333</v>
      </c>
      <c r="AL3005">
        <v>0.22581318092197761</v>
      </c>
      <c r="AM3005">
        <v>0.9881728727632435</v>
      </c>
      <c r="AN3005">
        <v>1</v>
      </c>
      <c r="AO3005">
        <v>1</v>
      </c>
      <c r="AP3005">
        <v>1</v>
      </c>
      <c r="AQ3005">
        <v>1</v>
      </c>
      <c r="AR3005">
        <v>1</v>
      </c>
      <c r="AS3005">
        <v>5.2022573788323617E-2</v>
      </c>
      <c r="AT3005">
        <v>0.84214674832388259</v>
      </c>
      <c r="AU3005">
        <v>0</v>
      </c>
    </row>
    <row r="3006" spans="32:47" x14ac:dyDescent="0.25">
      <c r="AF3006">
        <v>2996</v>
      </c>
      <c r="AG3006">
        <v>0.96038694671240654</v>
      </c>
      <c r="AH3006">
        <v>0.22984331387643969</v>
      </c>
      <c r="AI3006">
        <v>1</v>
      </c>
      <c r="AJ3006">
        <v>1</v>
      </c>
      <c r="AK3006">
        <v>1</v>
      </c>
      <c r="AL3006">
        <v>1</v>
      </c>
      <c r="AM3006">
        <v>1</v>
      </c>
      <c r="AN3006">
        <v>0.23296099134994061</v>
      </c>
      <c r="AO3006">
        <v>1</v>
      </c>
      <c r="AP3006">
        <v>1</v>
      </c>
      <c r="AQ3006">
        <v>1</v>
      </c>
      <c r="AR3006">
        <v>1</v>
      </c>
      <c r="AS3006">
        <v>0.22984331387643969</v>
      </c>
      <c r="AT3006">
        <v>0.87240931196841942</v>
      </c>
      <c r="AU3006">
        <v>0</v>
      </c>
    </row>
    <row r="3007" spans="32:47" x14ac:dyDescent="0.25">
      <c r="AF3007">
        <v>2997</v>
      </c>
      <c r="AG3007">
        <v>1</v>
      </c>
      <c r="AH3007">
        <v>1</v>
      </c>
      <c r="AI3007">
        <v>1</v>
      </c>
      <c r="AJ3007">
        <v>1</v>
      </c>
      <c r="AK3007">
        <v>1</v>
      </c>
      <c r="AL3007">
        <v>0.20518525504376156</v>
      </c>
      <c r="AM3007">
        <v>0.119610666999154</v>
      </c>
      <c r="AN3007">
        <v>1</v>
      </c>
      <c r="AO3007">
        <v>1</v>
      </c>
      <c r="AP3007">
        <v>9.4296218899187573E-2</v>
      </c>
      <c r="AQ3007">
        <v>0.74159105445384432</v>
      </c>
      <c r="AR3007">
        <v>0.9181811747917128</v>
      </c>
      <c r="AS3007">
        <v>9.4296218899187573E-2</v>
      </c>
      <c r="AT3007">
        <v>0.75478909360635582</v>
      </c>
      <c r="AU3007">
        <v>0</v>
      </c>
    </row>
    <row r="3008" spans="32:47" x14ac:dyDescent="0.25">
      <c r="AF3008">
        <v>2998</v>
      </c>
      <c r="AG3008">
        <v>1</v>
      </c>
      <c r="AH3008">
        <v>1</v>
      </c>
      <c r="AI3008">
        <v>1</v>
      </c>
      <c r="AJ3008">
        <v>0.84290757961571217</v>
      </c>
      <c r="AK3008">
        <v>1</v>
      </c>
      <c r="AL3008">
        <v>1</v>
      </c>
      <c r="AM3008">
        <v>0.95450911143158124</v>
      </c>
      <c r="AN3008">
        <v>0.57871510550560945</v>
      </c>
      <c r="AO3008">
        <v>1</v>
      </c>
      <c r="AP3008">
        <v>1</v>
      </c>
      <c r="AQ3008">
        <v>0.35238025369665898</v>
      </c>
      <c r="AR3008">
        <v>0.81813711479081841</v>
      </c>
      <c r="AS3008">
        <v>0.35238025369665898</v>
      </c>
      <c r="AT3008">
        <v>0.87876941447380663</v>
      </c>
      <c r="AU3008">
        <v>0</v>
      </c>
    </row>
    <row r="3009" spans="32:47" x14ac:dyDescent="0.25">
      <c r="AF3009">
        <v>2999</v>
      </c>
      <c r="AG3009">
        <v>0.30457578817144931</v>
      </c>
      <c r="AH3009">
        <v>1</v>
      </c>
      <c r="AI3009">
        <v>1</v>
      </c>
      <c r="AJ3009">
        <v>0.41413970111364812</v>
      </c>
      <c r="AK3009">
        <v>0.62372020271704387</v>
      </c>
      <c r="AL3009">
        <v>1</v>
      </c>
      <c r="AM3009">
        <v>0.67579058139357762</v>
      </c>
      <c r="AN3009">
        <v>0</v>
      </c>
      <c r="AO3009">
        <v>0.98556084082229067</v>
      </c>
      <c r="AP3009">
        <v>1</v>
      </c>
      <c r="AQ3009">
        <v>1</v>
      </c>
      <c r="AR3009">
        <v>1</v>
      </c>
      <c r="AS3009">
        <v>0</v>
      </c>
      <c r="AT3009">
        <v>0.7471717808186914</v>
      </c>
      <c r="AU3009">
        <v>1</v>
      </c>
    </row>
    <row r="3010" spans="32:47" x14ac:dyDescent="0.25">
      <c r="AF3010">
        <v>3000</v>
      </c>
      <c r="AG3010">
        <v>0.63614022376761215</v>
      </c>
      <c r="AH3010">
        <v>0.76624308744794689</v>
      </c>
      <c r="AI3010">
        <v>1</v>
      </c>
      <c r="AJ3010">
        <v>1</v>
      </c>
      <c r="AK3010">
        <v>0.67298230203807419</v>
      </c>
      <c r="AL3010">
        <v>1</v>
      </c>
      <c r="AM3010">
        <v>1</v>
      </c>
      <c r="AN3010">
        <v>1</v>
      </c>
      <c r="AO3010">
        <v>1</v>
      </c>
      <c r="AP3010">
        <v>1</v>
      </c>
      <c r="AQ3010">
        <v>1</v>
      </c>
      <c r="AR3010">
        <v>1</v>
      </c>
      <c r="AS3010">
        <v>0.63614022376761215</v>
      </c>
      <c r="AT3010">
        <v>0.92339069794114736</v>
      </c>
      <c r="AU3010">
        <v>0</v>
      </c>
    </row>
    <row r="3011" spans="32:47" x14ac:dyDescent="0.25">
      <c r="AF3011">
        <v>3001</v>
      </c>
      <c r="AG3011">
        <v>1</v>
      </c>
      <c r="AH3011">
        <v>0.9875184470682663</v>
      </c>
      <c r="AI3011">
        <v>1</v>
      </c>
      <c r="AJ3011">
        <v>1</v>
      </c>
      <c r="AK3011">
        <v>1</v>
      </c>
      <c r="AL3011">
        <v>1</v>
      </c>
      <c r="AM3011">
        <v>1</v>
      </c>
      <c r="AN3011">
        <v>1</v>
      </c>
      <c r="AO3011">
        <v>1</v>
      </c>
      <c r="AP3011">
        <v>0.37906993054733201</v>
      </c>
      <c r="AQ3011">
        <v>0.68499461035826248</v>
      </c>
      <c r="AR3011">
        <v>1</v>
      </c>
      <c r="AS3011">
        <v>0.37906993054733201</v>
      </c>
      <c r="AT3011">
        <v>0.92041513061815516</v>
      </c>
      <c r="AU3011">
        <v>0</v>
      </c>
    </row>
    <row r="3012" spans="32:47" x14ac:dyDescent="0.25">
      <c r="AF3012">
        <v>3002</v>
      </c>
      <c r="AG3012">
        <v>0.38616930546577938</v>
      </c>
      <c r="AH3012">
        <v>0</v>
      </c>
      <c r="AI3012">
        <v>0.31029352412024896</v>
      </c>
      <c r="AJ3012">
        <v>1</v>
      </c>
      <c r="AK3012">
        <v>1</v>
      </c>
      <c r="AL3012">
        <v>0.36975030091343797</v>
      </c>
      <c r="AM3012">
        <v>0.46537611772838583</v>
      </c>
      <c r="AN3012">
        <v>0.9266417293063921</v>
      </c>
      <c r="AO3012">
        <v>0</v>
      </c>
      <c r="AP3012">
        <v>0.76205772611067535</v>
      </c>
      <c r="AQ3012">
        <v>1</v>
      </c>
      <c r="AR3012">
        <v>0.53752751641877694</v>
      </c>
      <c r="AS3012">
        <v>0</v>
      </c>
      <c r="AT3012">
        <v>0.56745904800290725</v>
      </c>
      <c r="AU3012">
        <v>2</v>
      </c>
    </row>
    <row r="3013" spans="32:47" x14ac:dyDescent="0.25">
      <c r="AF3013">
        <v>3003</v>
      </c>
      <c r="AG3013">
        <v>1</v>
      </c>
      <c r="AH3013">
        <v>1</v>
      </c>
      <c r="AI3013">
        <v>1</v>
      </c>
      <c r="AJ3013">
        <v>1</v>
      </c>
      <c r="AK3013">
        <v>0.92354622631847305</v>
      </c>
      <c r="AL3013">
        <v>1</v>
      </c>
      <c r="AM3013">
        <v>0.51920109595695041</v>
      </c>
      <c r="AN3013">
        <v>0</v>
      </c>
      <c r="AO3013">
        <v>0.96774168294602225</v>
      </c>
      <c r="AP3013">
        <v>1</v>
      </c>
      <c r="AQ3013">
        <v>0.28349731621104485</v>
      </c>
      <c r="AR3013">
        <v>0</v>
      </c>
      <c r="AS3013">
        <v>0</v>
      </c>
      <c r="AT3013">
        <v>0.72126667661712363</v>
      </c>
      <c r="AU3013">
        <v>2</v>
      </c>
    </row>
    <row r="3014" spans="32:47" x14ac:dyDescent="0.25">
      <c r="AF3014">
        <v>3004</v>
      </c>
      <c r="AG3014">
        <v>0.83497535205406748</v>
      </c>
      <c r="AH3014">
        <v>0.51334753904094599</v>
      </c>
      <c r="AI3014">
        <v>0.36107226994593683</v>
      </c>
      <c r="AJ3014">
        <v>1</v>
      </c>
      <c r="AK3014">
        <v>1</v>
      </c>
      <c r="AL3014">
        <v>1</v>
      </c>
      <c r="AM3014">
        <v>1</v>
      </c>
      <c r="AN3014">
        <v>1</v>
      </c>
      <c r="AO3014">
        <v>0.12990598314693974</v>
      </c>
      <c r="AP3014">
        <v>0.27629567902993352</v>
      </c>
      <c r="AQ3014">
        <v>1</v>
      </c>
      <c r="AR3014">
        <v>1</v>
      </c>
      <c r="AS3014">
        <v>0.12990598314693974</v>
      </c>
      <c r="AT3014">
        <v>0.76140699429995273</v>
      </c>
      <c r="AU3014">
        <v>0</v>
      </c>
    </row>
    <row r="3015" spans="32:47" x14ac:dyDescent="0.25">
      <c r="AF3015">
        <v>3005</v>
      </c>
      <c r="AG3015">
        <v>0.1608208632258597</v>
      </c>
      <c r="AH3015">
        <v>1</v>
      </c>
      <c r="AI3015">
        <v>1</v>
      </c>
      <c r="AJ3015">
        <v>1</v>
      </c>
      <c r="AK3015">
        <v>1</v>
      </c>
      <c r="AL3015">
        <v>1</v>
      </c>
      <c r="AM3015">
        <v>1</v>
      </c>
      <c r="AN3015">
        <v>0.35293314927126163</v>
      </c>
      <c r="AO3015">
        <v>0.62076479602813683</v>
      </c>
      <c r="AP3015">
        <v>1</v>
      </c>
      <c r="AQ3015">
        <v>1</v>
      </c>
      <c r="AR3015">
        <v>1</v>
      </c>
      <c r="AS3015">
        <v>0.1608208632258597</v>
      </c>
      <c r="AT3015">
        <v>0.84260087196782152</v>
      </c>
      <c r="AU3015">
        <v>0</v>
      </c>
    </row>
    <row r="3016" spans="32:47" x14ac:dyDescent="0.25">
      <c r="AF3016">
        <v>3006</v>
      </c>
      <c r="AG3016">
        <v>1</v>
      </c>
      <c r="AH3016">
        <v>1</v>
      </c>
      <c r="AI3016">
        <v>1</v>
      </c>
      <c r="AJ3016">
        <v>1</v>
      </c>
      <c r="AK3016">
        <v>1</v>
      </c>
      <c r="AL3016">
        <v>0.97239112120320592</v>
      </c>
      <c r="AM3016">
        <v>0.5202417888715225</v>
      </c>
      <c r="AN3016">
        <v>0.58201816023492647</v>
      </c>
      <c r="AO3016">
        <v>0.36778765036700256</v>
      </c>
      <c r="AP3016">
        <v>1</v>
      </c>
      <c r="AQ3016">
        <v>0.2083640826875732</v>
      </c>
      <c r="AR3016">
        <v>0.66052227475818415</v>
      </c>
      <c r="AS3016">
        <v>0.2083640826875732</v>
      </c>
      <c r="AT3016">
        <v>0.77562338237681394</v>
      </c>
      <c r="AU3016">
        <v>0</v>
      </c>
    </row>
    <row r="3017" spans="32:47" x14ac:dyDescent="0.25">
      <c r="AF3017">
        <v>3007</v>
      </c>
      <c r="AG3017">
        <v>1</v>
      </c>
      <c r="AH3017">
        <v>0.89945160263440427</v>
      </c>
      <c r="AI3017">
        <v>0.85075401921283389</v>
      </c>
      <c r="AJ3017">
        <v>1</v>
      </c>
      <c r="AK3017">
        <v>1</v>
      </c>
      <c r="AL3017">
        <v>1</v>
      </c>
      <c r="AM3017">
        <v>1</v>
      </c>
      <c r="AN3017">
        <v>1</v>
      </c>
      <c r="AO3017">
        <v>1</v>
      </c>
      <c r="AP3017">
        <v>1</v>
      </c>
      <c r="AQ3017">
        <v>1</v>
      </c>
      <c r="AR3017">
        <v>1</v>
      </c>
      <c r="AS3017">
        <v>0.85075401921283389</v>
      </c>
      <c r="AT3017">
        <v>0.97961101224482516</v>
      </c>
      <c r="AU3017">
        <v>0</v>
      </c>
    </row>
    <row r="3018" spans="32:47" x14ac:dyDescent="0.25">
      <c r="AF3018">
        <v>3008</v>
      </c>
      <c r="AG3018">
        <v>1</v>
      </c>
      <c r="AH3018">
        <v>1</v>
      </c>
      <c r="AI3018">
        <v>0.81603409795230442</v>
      </c>
      <c r="AJ3018">
        <v>0.24772983890628286</v>
      </c>
      <c r="AK3018">
        <v>0</v>
      </c>
      <c r="AL3018">
        <v>0</v>
      </c>
      <c r="AM3018">
        <v>0.70466186134276099</v>
      </c>
      <c r="AN3018">
        <v>1</v>
      </c>
      <c r="AO3018">
        <v>1</v>
      </c>
      <c r="AP3018">
        <v>0.1470784177513598</v>
      </c>
      <c r="AQ3018">
        <v>1.1918732920700373E-2</v>
      </c>
      <c r="AR3018">
        <v>1</v>
      </c>
      <c r="AS3018">
        <v>0</v>
      </c>
      <c r="AT3018">
        <v>0.57668619957054434</v>
      </c>
      <c r="AU3018">
        <v>2</v>
      </c>
    </row>
    <row r="3019" spans="32:47" x14ac:dyDescent="0.25">
      <c r="AF3019">
        <v>3009</v>
      </c>
      <c r="AG3019">
        <v>0.14864654782967032</v>
      </c>
      <c r="AH3019">
        <v>1</v>
      </c>
      <c r="AI3019">
        <v>1</v>
      </c>
      <c r="AJ3019">
        <v>1</v>
      </c>
      <c r="AK3019">
        <v>1</v>
      </c>
      <c r="AL3019">
        <v>0.78237730010587259</v>
      </c>
      <c r="AM3019">
        <v>1</v>
      </c>
      <c r="AN3019">
        <v>1</v>
      </c>
      <c r="AO3019">
        <v>1</v>
      </c>
      <c r="AP3019">
        <v>1</v>
      </c>
      <c r="AQ3019">
        <v>0.84703925659293111</v>
      </c>
      <c r="AR3019">
        <v>1</v>
      </c>
      <c r="AS3019">
        <v>0.14864654782967032</v>
      </c>
      <c r="AT3019">
        <v>0.89723435529776407</v>
      </c>
      <c r="AU3019">
        <v>0</v>
      </c>
    </row>
    <row r="3020" spans="32:47" x14ac:dyDescent="0.25">
      <c r="AF3020">
        <v>3010</v>
      </c>
      <c r="AG3020">
        <v>1</v>
      </c>
      <c r="AH3020">
        <v>0.31440485006403052</v>
      </c>
      <c r="AI3020">
        <v>0</v>
      </c>
      <c r="AJ3020">
        <v>0.47628378954686923</v>
      </c>
      <c r="AK3020">
        <v>1</v>
      </c>
      <c r="AL3020">
        <v>1</v>
      </c>
      <c r="AM3020">
        <v>1</v>
      </c>
      <c r="AN3020">
        <v>1</v>
      </c>
      <c r="AO3020">
        <v>1</v>
      </c>
      <c r="AP3020">
        <v>1</v>
      </c>
      <c r="AQ3020">
        <v>1</v>
      </c>
      <c r="AR3020">
        <v>0.27200396587690073</v>
      </c>
      <c r="AS3020">
        <v>0</v>
      </c>
      <c r="AT3020">
        <v>0.75759992446680235</v>
      </c>
      <c r="AU3020">
        <v>1</v>
      </c>
    </row>
    <row r="3021" spans="32:47" x14ac:dyDescent="0.25">
      <c r="AF3021">
        <v>3011</v>
      </c>
      <c r="AG3021">
        <v>1</v>
      </c>
      <c r="AH3021">
        <v>1</v>
      </c>
      <c r="AI3021">
        <v>0.80026751865971746</v>
      </c>
      <c r="AJ3021">
        <v>1</v>
      </c>
      <c r="AK3021">
        <v>1</v>
      </c>
      <c r="AL3021">
        <v>1</v>
      </c>
      <c r="AM3021">
        <v>1</v>
      </c>
      <c r="AN3021">
        <v>1</v>
      </c>
      <c r="AO3021">
        <v>1</v>
      </c>
      <c r="AP3021">
        <v>0.93126940468397568</v>
      </c>
      <c r="AQ3021">
        <v>0.83421589604816593</v>
      </c>
      <c r="AR3021">
        <v>1</v>
      </c>
      <c r="AS3021">
        <v>0.80026751865971746</v>
      </c>
      <c r="AT3021">
        <v>0.96357293563040947</v>
      </c>
      <c r="AU3021">
        <v>0</v>
      </c>
    </row>
    <row r="3022" spans="32:47" x14ac:dyDescent="0.25">
      <c r="AF3022">
        <v>3012</v>
      </c>
      <c r="AG3022">
        <v>1</v>
      </c>
      <c r="AH3022">
        <v>1</v>
      </c>
      <c r="AI3022">
        <v>1</v>
      </c>
      <c r="AJ3022">
        <v>1</v>
      </c>
      <c r="AK3022">
        <v>0.14899932158098841</v>
      </c>
      <c r="AL3022">
        <v>0</v>
      </c>
      <c r="AM3022">
        <v>0.60210549158082649</v>
      </c>
      <c r="AN3022">
        <v>0.74472030754564444</v>
      </c>
      <c r="AO3022">
        <v>1</v>
      </c>
      <c r="AP3022">
        <v>1</v>
      </c>
      <c r="AQ3022">
        <v>0.81524969590464025</v>
      </c>
      <c r="AR3022">
        <v>0.33759950606843397</v>
      </c>
      <c r="AS3022">
        <v>0</v>
      </c>
      <c r="AT3022">
        <v>0.71861275152655313</v>
      </c>
      <c r="AU3022">
        <v>1</v>
      </c>
    </row>
    <row r="3023" spans="32:47" x14ac:dyDescent="0.25">
      <c r="AF3023">
        <v>3013</v>
      </c>
      <c r="AG3023">
        <v>0.43444966440508703</v>
      </c>
      <c r="AH3023">
        <v>0.80969141804390732</v>
      </c>
      <c r="AI3023">
        <v>0.93718786253227715</v>
      </c>
      <c r="AJ3023">
        <v>9.4069842439542598E-2</v>
      </c>
      <c r="AK3023">
        <v>1</v>
      </c>
      <c r="AL3023">
        <v>1</v>
      </c>
      <c r="AM3023">
        <v>1.0595686417570593E-2</v>
      </c>
      <c r="AN3023">
        <v>0.46836669111672241</v>
      </c>
      <c r="AO3023">
        <v>1</v>
      </c>
      <c r="AP3023">
        <v>1</v>
      </c>
      <c r="AQ3023">
        <v>1</v>
      </c>
      <c r="AR3023">
        <v>1</v>
      </c>
      <c r="AS3023">
        <v>1.0595686417570593E-2</v>
      </c>
      <c r="AT3023">
        <v>0.72838918360832072</v>
      </c>
      <c r="AU3023">
        <v>0</v>
      </c>
    </row>
    <row r="3024" spans="32:47" x14ac:dyDescent="0.25">
      <c r="AF3024">
        <v>3014</v>
      </c>
      <c r="AG3024">
        <v>1</v>
      </c>
      <c r="AH3024">
        <v>1</v>
      </c>
      <c r="AI3024">
        <v>0.43977814785419822</v>
      </c>
      <c r="AJ3024">
        <v>1</v>
      </c>
      <c r="AK3024">
        <v>1</v>
      </c>
      <c r="AL3024">
        <v>1</v>
      </c>
      <c r="AM3024">
        <v>1</v>
      </c>
      <c r="AN3024">
        <v>1</v>
      </c>
      <c r="AO3024">
        <v>1</v>
      </c>
      <c r="AP3024">
        <v>1</v>
      </c>
      <c r="AQ3024">
        <v>1</v>
      </c>
      <c r="AR3024">
        <v>1</v>
      </c>
      <c r="AS3024">
        <v>0.43977814785419822</v>
      </c>
      <c r="AT3024">
        <v>0.95241951392734281</v>
      </c>
      <c r="AU3024">
        <v>0</v>
      </c>
    </row>
    <row r="3025" spans="32:47" x14ac:dyDescent="0.25">
      <c r="AF3025">
        <v>3015</v>
      </c>
      <c r="AG3025">
        <v>0.64545901711220899</v>
      </c>
      <c r="AH3025">
        <v>1</v>
      </c>
      <c r="AI3025">
        <v>0.5164590486350672</v>
      </c>
      <c r="AJ3025">
        <v>2.6916687085516363E-2</v>
      </c>
      <c r="AK3025">
        <v>0</v>
      </c>
      <c r="AL3025">
        <v>0.59573578884762057</v>
      </c>
      <c r="AM3025">
        <v>1</v>
      </c>
      <c r="AN3025">
        <v>1</v>
      </c>
      <c r="AO3025">
        <v>0.85031893804407443</v>
      </c>
      <c r="AP3025">
        <v>1</v>
      </c>
      <c r="AQ3025">
        <v>1</v>
      </c>
      <c r="AR3025">
        <v>1</v>
      </c>
      <c r="AS3025">
        <v>0</v>
      </c>
      <c r="AT3025">
        <v>0.71837973276022438</v>
      </c>
      <c r="AU3025">
        <v>1</v>
      </c>
    </row>
    <row r="3026" spans="32:47" x14ac:dyDescent="0.25">
      <c r="AF3026">
        <v>3016</v>
      </c>
      <c r="AG3026">
        <v>1</v>
      </c>
      <c r="AH3026">
        <v>1</v>
      </c>
      <c r="AI3026">
        <v>0.40344747932437214</v>
      </c>
      <c r="AJ3026">
        <v>0.59380370450623254</v>
      </c>
      <c r="AK3026">
        <v>0.15261056201791601</v>
      </c>
      <c r="AL3026">
        <v>1</v>
      </c>
      <c r="AM3026">
        <v>1</v>
      </c>
      <c r="AN3026">
        <v>1</v>
      </c>
      <c r="AO3026">
        <v>1</v>
      </c>
      <c r="AP3026">
        <v>1</v>
      </c>
      <c r="AQ3026">
        <v>1</v>
      </c>
      <c r="AR3026">
        <v>1</v>
      </c>
      <c r="AS3026">
        <v>0.15261056201791601</v>
      </c>
      <c r="AT3026">
        <v>0.84397783675835047</v>
      </c>
      <c r="AU3026">
        <v>0</v>
      </c>
    </row>
    <row r="3027" spans="32:47" x14ac:dyDescent="0.25">
      <c r="AF3027">
        <v>3017</v>
      </c>
      <c r="AG3027">
        <v>0.55103764997071381</v>
      </c>
      <c r="AH3027">
        <v>1</v>
      </c>
      <c r="AI3027">
        <v>0.33939352403596729</v>
      </c>
      <c r="AJ3027">
        <v>0.699090839515217</v>
      </c>
      <c r="AK3027">
        <v>0.65814916576862503</v>
      </c>
      <c r="AL3027">
        <v>0.3776021181627584</v>
      </c>
      <c r="AM3027">
        <v>0.51384284339315678</v>
      </c>
      <c r="AN3027">
        <v>1</v>
      </c>
      <c r="AO3027">
        <v>1</v>
      </c>
      <c r="AP3027">
        <v>1</v>
      </c>
      <c r="AQ3027">
        <v>1</v>
      </c>
      <c r="AR3027">
        <v>1</v>
      </c>
      <c r="AS3027">
        <v>0.33939352403596729</v>
      </c>
      <c r="AT3027">
        <v>0.75955043125633315</v>
      </c>
      <c r="AU3027">
        <v>0</v>
      </c>
    </row>
    <row r="3028" spans="32:47" x14ac:dyDescent="0.25">
      <c r="AF3028">
        <v>3018</v>
      </c>
      <c r="AG3028">
        <v>1</v>
      </c>
      <c r="AH3028">
        <v>1</v>
      </c>
      <c r="AI3028">
        <v>1</v>
      </c>
      <c r="AJ3028">
        <v>1</v>
      </c>
      <c r="AK3028">
        <v>1</v>
      </c>
      <c r="AL3028">
        <v>1</v>
      </c>
      <c r="AM3028">
        <v>1</v>
      </c>
      <c r="AN3028">
        <v>0.75612154809712062</v>
      </c>
      <c r="AO3028">
        <v>1</v>
      </c>
      <c r="AP3028">
        <v>0.5308819053053383</v>
      </c>
      <c r="AQ3028">
        <v>0</v>
      </c>
      <c r="AR3028">
        <v>0.98259344686389782</v>
      </c>
      <c r="AS3028">
        <v>0</v>
      </c>
      <c r="AT3028">
        <v>0.85577398331029331</v>
      </c>
      <c r="AU3028">
        <v>1</v>
      </c>
    </row>
    <row r="3029" spans="32:47" x14ac:dyDescent="0.25">
      <c r="AF3029">
        <v>3019</v>
      </c>
      <c r="AG3029">
        <v>1</v>
      </c>
      <c r="AH3029">
        <v>1</v>
      </c>
      <c r="AI3029">
        <v>1</v>
      </c>
      <c r="AJ3029">
        <v>1</v>
      </c>
      <c r="AK3029">
        <v>1</v>
      </c>
      <c r="AL3029">
        <v>0.63952494015902628</v>
      </c>
      <c r="AM3029">
        <v>1</v>
      </c>
      <c r="AN3029">
        <v>1</v>
      </c>
      <c r="AO3029">
        <v>1</v>
      </c>
      <c r="AP3029">
        <v>1</v>
      </c>
      <c r="AQ3029">
        <v>1</v>
      </c>
      <c r="AR3029">
        <v>1</v>
      </c>
      <c r="AS3029">
        <v>0.63952494015902628</v>
      </c>
      <c r="AT3029">
        <v>0.97037191288978297</v>
      </c>
      <c r="AU3029">
        <v>0</v>
      </c>
    </row>
    <row r="3030" spans="32:47" x14ac:dyDescent="0.25">
      <c r="AF3030">
        <v>3020</v>
      </c>
      <c r="AG3030">
        <v>0.25945903149700061</v>
      </c>
      <c r="AH3030">
        <v>1</v>
      </c>
      <c r="AI3030">
        <v>1</v>
      </c>
      <c r="AJ3030">
        <v>1</v>
      </c>
      <c r="AK3030">
        <v>1</v>
      </c>
      <c r="AL3030">
        <v>0.80831085623770682</v>
      </c>
      <c r="AM3030">
        <v>0.2873277484937834</v>
      </c>
      <c r="AN3030">
        <v>0.57637563684529014</v>
      </c>
      <c r="AO3030">
        <v>0.59037884283170572</v>
      </c>
      <c r="AP3030">
        <v>1</v>
      </c>
      <c r="AQ3030">
        <v>1</v>
      </c>
      <c r="AR3030">
        <v>0.25836976693385477</v>
      </c>
      <c r="AS3030">
        <v>0.25836976693385477</v>
      </c>
      <c r="AT3030">
        <v>0.72818681827109633</v>
      </c>
      <c r="AU3030">
        <v>0</v>
      </c>
    </row>
    <row r="3031" spans="32:47" x14ac:dyDescent="0.25">
      <c r="AF3031">
        <v>3021</v>
      </c>
      <c r="AG3031">
        <v>0.5597918990287355</v>
      </c>
      <c r="AH3031">
        <v>1</v>
      </c>
      <c r="AI3031">
        <v>1</v>
      </c>
      <c r="AJ3031">
        <v>0.59612068476296065</v>
      </c>
      <c r="AK3031">
        <v>1</v>
      </c>
      <c r="AL3031">
        <v>1</v>
      </c>
      <c r="AM3031">
        <v>1</v>
      </c>
      <c r="AN3031">
        <v>1</v>
      </c>
      <c r="AO3031">
        <v>1</v>
      </c>
      <c r="AP3031">
        <v>0.76695760444929495</v>
      </c>
      <c r="AQ3031">
        <v>0.23194966246228432</v>
      </c>
      <c r="AR3031">
        <v>1</v>
      </c>
      <c r="AS3031">
        <v>0.23194966246228432</v>
      </c>
      <c r="AT3031">
        <v>0.84649683568377065</v>
      </c>
      <c r="AU3031">
        <v>0</v>
      </c>
    </row>
    <row r="3032" spans="32:47" x14ac:dyDescent="0.25">
      <c r="AF3032">
        <v>3022</v>
      </c>
      <c r="AG3032">
        <v>1</v>
      </c>
      <c r="AH3032">
        <v>1</v>
      </c>
      <c r="AI3032">
        <v>1</v>
      </c>
      <c r="AJ3032">
        <v>1</v>
      </c>
      <c r="AK3032">
        <v>1</v>
      </c>
      <c r="AL3032">
        <v>1</v>
      </c>
      <c r="AM3032">
        <v>1</v>
      </c>
      <c r="AN3032">
        <v>1</v>
      </c>
      <c r="AO3032">
        <v>1</v>
      </c>
      <c r="AP3032">
        <v>1</v>
      </c>
      <c r="AQ3032">
        <v>1</v>
      </c>
      <c r="AR3032">
        <v>0.80655317294463935</v>
      </c>
      <c r="AS3032">
        <v>0.80655317294463935</v>
      </c>
      <c r="AT3032">
        <v>0.98357026948296933</v>
      </c>
      <c r="AU3032">
        <v>0</v>
      </c>
    </row>
    <row r="3033" spans="32:47" x14ac:dyDescent="0.25">
      <c r="AF3033">
        <v>3023</v>
      </c>
      <c r="AG3033">
        <v>1</v>
      </c>
      <c r="AH3033">
        <v>0.67983032054663839</v>
      </c>
      <c r="AI3033">
        <v>1</v>
      </c>
      <c r="AJ3033">
        <v>1</v>
      </c>
      <c r="AK3033">
        <v>1</v>
      </c>
      <c r="AL3033">
        <v>1</v>
      </c>
      <c r="AM3033">
        <v>1</v>
      </c>
      <c r="AN3033">
        <v>1</v>
      </c>
      <c r="AO3033">
        <v>1</v>
      </c>
      <c r="AP3033">
        <v>1</v>
      </c>
      <c r="AQ3033">
        <v>1</v>
      </c>
      <c r="AR3033">
        <v>1</v>
      </c>
      <c r="AS3033">
        <v>0.67983032054663839</v>
      </c>
      <c r="AT3033">
        <v>0.9754390382885092</v>
      </c>
      <c r="AU3033">
        <v>0</v>
      </c>
    </row>
    <row r="3034" spans="32:47" x14ac:dyDescent="0.25">
      <c r="AF3034">
        <v>3024</v>
      </c>
      <c r="AG3034">
        <v>1</v>
      </c>
      <c r="AH3034">
        <v>1</v>
      </c>
      <c r="AI3034">
        <v>1</v>
      </c>
      <c r="AJ3034">
        <v>1</v>
      </c>
      <c r="AK3034">
        <v>1</v>
      </c>
      <c r="AL3034">
        <v>1</v>
      </c>
      <c r="AM3034">
        <v>1</v>
      </c>
      <c r="AN3034">
        <v>1</v>
      </c>
      <c r="AO3034">
        <v>1</v>
      </c>
      <c r="AP3034">
        <v>1</v>
      </c>
      <c r="AQ3034">
        <v>1</v>
      </c>
      <c r="AR3034">
        <v>0.65878340376342925</v>
      </c>
      <c r="AS3034">
        <v>0.65878340376342925</v>
      </c>
      <c r="AT3034">
        <v>0.97101996031963367</v>
      </c>
      <c r="AU3034">
        <v>0</v>
      </c>
    </row>
    <row r="3035" spans="32:47" x14ac:dyDescent="0.25">
      <c r="AF3035">
        <v>3025</v>
      </c>
      <c r="AG3035">
        <v>1</v>
      </c>
      <c r="AH3035">
        <v>1</v>
      </c>
      <c r="AI3035">
        <v>1</v>
      </c>
      <c r="AJ3035">
        <v>0.11231868066000364</v>
      </c>
      <c r="AK3035">
        <v>0</v>
      </c>
      <c r="AL3035">
        <v>0.67513830483658244</v>
      </c>
      <c r="AM3035">
        <v>1</v>
      </c>
      <c r="AN3035">
        <v>1</v>
      </c>
      <c r="AO3035">
        <v>1</v>
      </c>
      <c r="AP3035">
        <v>1</v>
      </c>
      <c r="AQ3035">
        <v>1</v>
      </c>
      <c r="AR3035">
        <v>0.62046872431693045</v>
      </c>
      <c r="AS3035">
        <v>0</v>
      </c>
      <c r="AT3035">
        <v>0.78317326032526691</v>
      </c>
      <c r="AU3035">
        <v>1</v>
      </c>
    </row>
    <row r="3036" spans="32:47" x14ac:dyDescent="0.25">
      <c r="AF3036">
        <v>3026</v>
      </c>
      <c r="AG3036">
        <v>1</v>
      </c>
      <c r="AH3036">
        <v>1</v>
      </c>
      <c r="AI3036">
        <v>1</v>
      </c>
      <c r="AJ3036">
        <v>1</v>
      </c>
      <c r="AK3036">
        <v>1</v>
      </c>
      <c r="AL3036">
        <v>1</v>
      </c>
      <c r="AM3036">
        <v>1</v>
      </c>
      <c r="AN3036">
        <v>1</v>
      </c>
      <c r="AO3036">
        <v>1</v>
      </c>
      <c r="AP3036">
        <v>1</v>
      </c>
      <c r="AQ3036">
        <v>1</v>
      </c>
      <c r="AR3036">
        <v>1</v>
      </c>
      <c r="AS3036">
        <v>1</v>
      </c>
      <c r="AT3036">
        <v>1</v>
      </c>
      <c r="AU3036">
        <v>0</v>
      </c>
    </row>
    <row r="3037" spans="32:47" x14ac:dyDescent="0.25">
      <c r="AF3037">
        <v>3027</v>
      </c>
      <c r="AG3037">
        <v>1</v>
      </c>
      <c r="AH3037">
        <v>1</v>
      </c>
      <c r="AI3037">
        <v>1</v>
      </c>
      <c r="AJ3037">
        <v>1</v>
      </c>
      <c r="AK3037">
        <v>0.34273604600739127</v>
      </c>
      <c r="AL3037">
        <v>1</v>
      </c>
      <c r="AM3037">
        <v>1</v>
      </c>
      <c r="AN3037">
        <v>1</v>
      </c>
      <c r="AO3037">
        <v>1</v>
      </c>
      <c r="AP3037">
        <v>1</v>
      </c>
      <c r="AQ3037">
        <v>1</v>
      </c>
      <c r="AR3037">
        <v>1</v>
      </c>
      <c r="AS3037">
        <v>0.34273604600739127</v>
      </c>
      <c r="AT3037">
        <v>0.94417758198966883</v>
      </c>
      <c r="AU3037">
        <v>0</v>
      </c>
    </row>
    <row r="3038" spans="32:47" x14ac:dyDescent="0.25">
      <c r="AF3038">
        <v>3028</v>
      </c>
      <c r="AG3038">
        <v>1</v>
      </c>
      <c r="AH3038">
        <v>1</v>
      </c>
      <c r="AI3038">
        <v>0.8117876920535515</v>
      </c>
      <c r="AJ3038">
        <v>1</v>
      </c>
      <c r="AK3038">
        <v>0.59596888997569497</v>
      </c>
      <c r="AL3038">
        <v>1</v>
      </c>
      <c r="AM3038">
        <v>1</v>
      </c>
      <c r="AN3038">
        <v>1</v>
      </c>
      <c r="AO3038">
        <v>1</v>
      </c>
      <c r="AP3038">
        <v>1</v>
      </c>
      <c r="AQ3038">
        <v>0.58917399035708518</v>
      </c>
      <c r="AR3038">
        <v>0.4115761722545534</v>
      </c>
      <c r="AS3038">
        <v>0.4115761722545534</v>
      </c>
      <c r="AT3038">
        <v>0.86595763039317908</v>
      </c>
      <c r="AU3038">
        <v>0</v>
      </c>
    </row>
    <row r="3039" spans="32:47" x14ac:dyDescent="0.25">
      <c r="AF3039">
        <v>3029</v>
      </c>
      <c r="AG3039">
        <v>1</v>
      </c>
      <c r="AH3039">
        <v>1</v>
      </c>
      <c r="AI3039">
        <v>0.86925304811701343</v>
      </c>
      <c r="AJ3039">
        <v>1</v>
      </c>
      <c r="AK3039">
        <v>1</v>
      </c>
      <c r="AL3039">
        <v>1</v>
      </c>
      <c r="AM3039">
        <v>1</v>
      </c>
      <c r="AN3039">
        <v>0.92996001861977295</v>
      </c>
      <c r="AO3039">
        <v>0.35705898536058761</v>
      </c>
      <c r="AP3039">
        <v>1</v>
      </c>
      <c r="AQ3039">
        <v>0.29303642108595035</v>
      </c>
      <c r="AR3039">
        <v>0.55704604138055958</v>
      </c>
      <c r="AS3039">
        <v>0.29303642108595035</v>
      </c>
      <c r="AT3039">
        <v>0.83437505354803798</v>
      </c>
      <c r="AU3039">
        <v>0</v>
      </c>
    </row>
    <row r="3040" spans="32:47" x14ac:dyDescent="0.25">
      <c r="AF3040">
        <v>3030</v>
      </c>
      <c r="AG3040">
        <v>0.67147770140816709</v>
      </c>
      <c r="AH3040">
        <v>1</v>
      </c>
      <c r="AI3040">
        <v>1</v>
      </c>
      <c r="AJ3040">
        <v>1</v>
      </c>
      <c r="AK3040">
        <v>1</v>
      </c>
      <c r="AL3040">
        <v>1</v>
      </c>
      <c r="AM3040">
        <v>1</v>
      </c>
      <c r="AN3040">
        <v>1</v>
      </c>
      <c r="AO3040">
        <v>1</v>
      </c>
      <c r="AP3040">
        <v>0.64476962113680669</v>
      </c>
      <c r="AQ3040">
        <v>0.39999152045371983</v>
      </c>
      <c r="AR3040">
        <v>1</v>
      </c>
      <c r="AS3040">
        <v>0.39999152045371983</v>
      </c>
      <c r="AT3040">
        <v>0.89261208934933089</v>
      </c>
      <c r="AU3040">
        <v>0</v>
      </c>
    </row>
    <row r="3041" spans="32:47" x14ac:dyDescent="0.25">
      <c r="AF3041">
        <v>3031</v>
      </c>
      <c r="AG3041">
        <v>0.80846169769680387</v>
      </c>
      <c r="AH3041">
        <v>0</v>
      </c>
      <c r="AI3041">
        <v>0.14255633614530164</v>
      </c>
      <c r="AJ3041">
        <v>1</v>
      </c>
      <c r="AK3041">
        <v>1</v>
      </c>
      <c r="AL3041">
        <v>1</v>
      </c>
      <c r="AM3041">
        <v>1</v>
      </c>
      <c r="AN3041">
        <v>1</v>
      </c>
      <c r="AO3041">
        <v>1</v>
      </c>
      <c r="AP3041">
        <v>1</v>
      </c>
      <c r="AQ3041">
        <v>1</v>
      </c>
      <c r="AR3041">
        <v>0.96501576303924064</v>
      </c>
      <c r="AS3041">
        <v>0</v>
      </c>
      <c r="AT3041">
        <v>0.83122478822827872</v>
      </c>
      <c r="AU3041">
        <v>1</v>
      </c>
    </row>
    <row r="3042" spans="32:47" x14ac:dyDescent="0.25">
      <c r="AF3042">
        <v>3032</v>
      </c>
      <c r="AG3042">
        <v>0.59835240909629761</v>
      </c>
      <c r="AH3042">
        <v>0.60000758140865529</v>
      </c>
      <c r="AI3042">
        <v>1</v>
      </c>
      <c r="AJ3042">
        <v>1</v>
      </c>
      <c r="AK3042">
        <v>1</v>
      </c>
      <c r="AL3042">
        <v>0.76686295275940208</v>
      </c>
      <c r="AM3042">
        <v>1</v>
      </c>
      <c r="AN3042">
        <v>1</v>
      </c>
      <c r="AO3042">
        <v>1</v>
      </c>
      <c r="AP3042">
        <v>1</v>
      </c>
      <c r="AQ3042">
        <v>0.85149775567697361</v>
      </c>
      <c r="AR3042">
        <v>0</v>
      </c>
      <c r="AS3042">
        <v>0</v>
      </c>
      <c r="AT3042">
        <v>0.81890399510827083</v>
      </c>
      <c r="AU3042">
        <v>1</v>
      </c>
    </row>
    <row r="3043" spans="32:47" x14ac:dyDescent="0.25">
      <c r="AF3043">
        <v>3033</v>
      </c>
      <c r="AG3043">
        <v>1</v>
      </c>
      <c r="AH3043">
        <v>1</v>
      </c>
      <c r="AI3043">
        <v>1</v>
      </c>
      <c r="AJ3043">
        <v>0.39313659044176652</v>
      </c>
      <c r="AK3043">
        <v>0.78872707950616927</v>
      </c>
      <c r="AL3043">
        <v>1</v>
      </c>
      <c r="AM3043">
        <v>1</v>
      </c>
      <c r="AN3043">
        <v>1</v>
      </c>
      <c r="AO3043">
        <v>1</v>
      </c>
      <c r="AP3043">
        <v>1</v>
      </c>
      <c r="AQ3043">
        <v>1</v>
      </c>
      <c r="AR3043">
        <v>0.96142721582896962</v>
      </c>
      <c r="AS3043">
        <v>0.39313659044176652</v>
      </c>
      <c r="AT3043">
        <v>0.92890104347573232</v>
      </c>
      <c r="AU3043">
        <v>0</v>
      </c>
    </row>
    <row r="3044" spans="32:47" x14ac:dyDescent="0.25">
      <c r="AF3044">
        <v>3034</v>
      </c>
      <c r="AG3044">
        <v>1</v>
      </c>
      <c r="AH3044">
        <v>1</v>
      </c>
      <c r="AI3044">
        <v>0.98466369353404692</v>
      </c>
      <c r="AJ3044">
        <v>1</v>
      </c>
      <c r="AK3044">
        <v>1</v>
      </c>
      <c r="AL3044">
        <v>1</v>
      </c>
      <c r="AM3044">
        <v>1</v>
      </c>
      <c r="AN3044">
        <v>0.69048144515756815</v>
      </c>
      <c r="AO3044">
        <v>0.78429888593042663</v>
      </c>
      <c r="AP3044">
        <v>1</v>
      </c>
      <c r="AQ3044">
        <v>1</v>
      </c>
      <c r="AR3044">
        <v>1</v>
      </c>
      <c r="AS3044">
        <v>0.69048144515756815</v>
      </c>
      <c r="AT3044">
        <v>0.95468072843110374</v>
      </c>
      <c r="AU3044">
        <v>0</v>
      </c>
    </row>
    <row r="3045" spans="32:47" x14ac:dyDescent="0.25">
      <c r="AF3045">
        <v>3035</v>
      </c>
      <c r="AG3045">
        <v>1</v>
      </c>
      <c r="AH3045">
        <v>1</v>
      </c>
      <c r="AI3045">
        <v>1</v>
      </c>
      <c r="AJ3045">
        <v>1</v>
      </c>
      <c r="AK3045">
        <v>0.50789577833136479</v>
      </c>
      <c r="AL3045">
        <v>0.97402763007024384</v>
      </c>
      <c r="AM3045">
        <v>1</v>
      </c>
      <c r="AN3045">
        <v>1</v>
      </c>
      <c r="AO3045">
        <v>1</v>
      </c>
      <c r="AP3045">
        <v>1</v>
      </c>
      <c r="AQ3045">
        <v>1</v>
      </c>
      <c r="AR3045">
        <v>1</v>
      </c>
      <c r="AS3045">
        <v>0.50789577833136479</v>
      </c>
      <c r="AT3045">
        <v>0.95607013159008114</v>
      </c>
      <c r="AU3045">
        <v>0</v>
      </c>
    </row>
    <row r="3046" spans="32:47" x14ac:dyDescent="0.25">
      <c r="AF3046">
        <v>3036</v>
      </c>
      <c r="AG3046">
        <v>0</v>
      </c>
      <c r="AH3046">
        <v>0.59298956510195111</v>
      </c>
      <c r="AI3046">
        <v>1</v>
      </c>
      <c r="AJ3046">
        <v>1</v>
      </c>
      <c r="AK3046">
        <v>0.88968051521618274</v>
      </c>
      <c r="AL3046">
        <v>0.1979031347441681</v>
      </c>
      <c r="AM3046">
        <v>1</v>
      </c>
      <c r="AN3046">
        <v>1</v>
      </c>
      <c r="AO3046">
        <v>1</v>
      </c>
      <c r="AP3046">
        <v>1</v>
      </c>
      <c r="AQ3046">
        <v>1</v>
      </c>
      <c r="AR3046">
        <v>1</v>
      </c>
      <c r="AS3046">
        <v>0</v>
      </c>
      <c r="AT3046">
        <v>0.8085504050325516</v>
      </c>
      <c r="AU3046">
        <v>1</v>
      </c>
    </row>
    <row r="3047" spans="32:47" x14ac:dyDescent="0.25">
      <c r="AF3047">
        <v>3037</v>
      </c>
      <c r="AG3047">
        <v>1</v>
      </c>
      <c r="AH3047">
        <v>1</v>
      </c>
      <c r="AI3047">
        <v>0.81330164849233344</v>
      </c>
      <c r="AJ3047">
        <v>0.47349653135655295</v>
      </c>
      <c r="AK3047">
        <v>1</v>
      </c>
      <c r="AL3047">
        <v>0.27244516659532869</v>
      </c>
      <c r="AM3047">
        <v>1</v>
      </c>
      <c r="AN3047">
        <v>1</v>
      </c>
      <c r="AO3047">
        <v>1</v>
      </c>
      <c r="AP3047">
        <v>1</v>
      </c>
      <c r="AQ3047">
        <v>1</v>
      </c>
      <c r="AR3047">
        <v>1</v>
      </c>
      <c r="AS3047">
        <v>0.27244516659532869</v>
      </c>
      <c r="AT3047">
        <v>0.88107014258032545</v>
      </c>
      <c r="AU3047">
        <v>0</v>
      </c>
    </row>
    <row r="3048" spans="32:47" x14ac:dyDescent="0.25">
      <c r="AF3048">
        <v>3038</v>
      </c>
      <c r="AG3048">
        <v>1</v>
      </c>
      <c r="AH3048">
        <v>1</v>
      </c>
      <c r="AI3048">
        <v>1</v>
      </c>
      <c r="AJ3048">
        <v>1</v>
      </c>
      <c r="AK3048">
        <v>1</v>
      </c>
      <c r="AL3048">
        <v>1</v>
      </c>
      <c r="AM3048">
        <v>1</v>
      </c>
      <c r="AN3048">
        <v>1</v>
      </c>
      <c r="AO3048">
        <v>1</v>
      </c>
      <c r="AP3048">
        <v>1</v>
      </c>
      <c r="AQ3048">
        <v>0.96253722731707969</v>
      </c>
      <c r="AR3048">
        <v>1</v>
      </c>
      <c r="AS3048">
        <v>0.96253722731707969</v>
      </c>
      <c r="AT3048">
        <v>0.99692086799866408</v>
      </c>
      <c r="AU3048">
        <v>0</v>
      </c>
    </row>
    <row r="3049" spans="32:47" x14ac:dyDescent="0.25">
      <c r="AF3049">
        <v>3039</v>
      </c>
      <c r="AG3049">
        <v>1</v>
      </c>
      <c r="AH3049">
        <v>1</v>
      </c>
      <c r="AI3049">
        <v>1</v>
      </c>
      <c r="AJ3049">
        <v>0.97413167103635112</v>
      </c>
      <c r="AK3049">
        <v>1</v>
      </c>
      <c r="AL3049">
        <v>0.85402438221038512</v>
      </c>
      <c r="AM3049">
        <v>1</v>
      </c>
      <c r="AN3049">
        <v>0.9424589881769686</v>
      </c>
      <c r="AO3049">
        <v>4.768049454432912E-2</v>
      </c>
      <c r="AP3049">
        <v>1</v>
      </c>
      <c r="AQ3049">
        <v>1</v>
      </c>
      <c r="AR3049">
        <v>1</v>
      </c>
      <c r="AS3049">
        <v>4.768049454432912E-2</v>
      </c>
      <c r="AT3049">
        <v>0.9027159590882684</v>
      </c>
      <c r="AU3049">
        <v>0</v>
      </c>
    </row>
    <row r="3050" spans="32:47" x14ac:dyDescent="0.25">
      <c r="AF3050">
        <v>3040</v>
      </c>
      <c r="AG3050">
        <v>1</v>
      </c>
      <c r="AH3050">
        <v>1</v>
      </c>
      <c r="AI3050">
        <v>1</v>
      </c>
      <c r="AJ3050">
        <v>1</v>
      </c>
      <c r="AK3050">
        <v>1</v>
      </c>
      <c r="AL3050">
        <v>1</v>
      </c>
      <c r="AM3050">
        <v>1</v>
      </c>
      <c r="AN3050">
        <v>1</v>
      </c>
      <c r="AO3050">
        <v>1</v>
      </c>
      <c r="AP3050">
        <v>0.41200690864089634</v>
      </c>
      <c r="AQ3050">
        <v>0.66764979188058837</v>
      </c>
      <c r="AR3050">
        <v>1</v>
      </c>
      <c r="AS3050">
        <v>0.41200690864089634</v>
      </c>
      <c r="AT3050">
        <v>0.92274440527201484</v>
      </c>
      <c r="AU3050">
        <v>0</v>
      </c>
    </row>
    <row r="3051" spans="32:47" x14ac:dyDescent="0.25">
      <c r="AF3051">
        <v>3041</v>
      </c>
      <c r="AG3051">
        <v>1</v>
      </c>
      <c r="AH3051">
        <v>0.72956360651499252</v>
      </c>
      <c r="AI3051">
        <v>5.8653641404347465E-2</v>
      </c>
      <c r="AJ3051">
        <v>1</v>
      </c>
      <c r="AK3051">
        <v>1</v>
      </c>
      <c r="AL3051">
        <v>1</v>
      </c>
      <c r="AM3051">
        <v>1</v>
      </c>
      <c r="AN3051">
        <v>1</v>
      </c>
      <c r="AO3051">
        <v>0.82525061110936804</v>
      </c>
      <c r="AP3051">
        <v>0</v>
      </c>
      <c r="AQ3051">
        <v>0.29453527118045408</v>
      </c>
      <c r="AR3051">
        <v>0.69235081657191788</v>
      </c>
      <c r="AS3051">
        <v>0</v>
      </c>
      <c r="AT3051">
        <v>0.71589724835172242</v>
      </c>
      <c r="AU3051">
        <v>1</v>
      </c>
    </row>
    <row r="3052" spans="32:47" x14ac:dyDescent="0.25">
      <c r="AF3052">
        <v>3042</v>
      </c>
      <c r="AG3052">
        <v>1</v>
      </c>
      <c r="AH3052">
        <v>1</v>
      </c>
      <c r="AI3052">
        <v>0.80761149577020042</v>
      </c>
      <c r="AJ3052">
        <v>0.34632991800341795</v>
      </c>
      <c r="AK3052">
        <v>1</v>
      </c>
      <c r="AL3052">
        <v>1</v>
      </c>
      <c r="AM3052">
        <v>1</v>
      </c>
      <c r="AN3052">
        <v>1</v>
      </c>
      <c r="AO3052">
        <v>1</v>
      </c>
      <c r="AP3052">
        <v>1</v>
      </c>
      <c r="AQ3052">
        <v>1</v>
      </c>
      <c r="AR3052">
        <v>0.79619529820023849</v>
      </c>
      <c r="AS3052">
        <v>0.34632991800341795</v>
      </c>
      <c r="AT3052">
        <v>0.91262440589914007</v>
      </c>
      <c r="AU3052">
        <v>0</v>
      </c>
    </row>
    <row r="3053" spans="32:47" x14ac:dyDescent="0.25">
      <c r="AF3053">
        <v>3043</v>
      </c>
      <c r="AG3053">
        <v>1</v>
      </c>
      <c r="AH3053">
        <v>1</v>
      </c>
      <c r="AI3053">
        <v>1</v>
      </c>
      <c r="AJ3053">
        <v>1</v>
      </c>
      <c r="AK3053">
        <v>1</v>
      </c>
      <c r="AL3053">
        <v>0.67950620307359111</v>
      </c>
      <c r="AM3053">
        <v>1</v>
      </c>
      <c r="AN3053">
        <v>1</v>
      </c>
      <c r="AO3053">
        <v>1</v>
      </c>
      <c r="AP3053">
        <v>1</v>
      </c>
      <c r="AQ3053">
        <v>5.1258762251624526E-2</v>
      </c>
      <c r="AR3053">
        <v>0</v>
      </c>
      <c r="AS3053">
        <v>0</v>
      </c>
      <c r="AT3053">
        <v>0.81074780536919577</v>
      </c>
      <c r="AU3053">
        <v>1</v>
      </c>
    </row>
    <row r="3054" spans="32:47" x14ac:dyDescent="0.25">
      <c r="AF3054">
        <v>3044</v>
      </c>
      <c r="AG3054">
        <v>1</v>
      </c>
      <c r="AH3054">
        <v>1</v>
      </c>
      <c r="AI3054">
        <v>1</v>
      </c>
      <c r="AJ3054">
        <v>1</v>
      </c>
      <c r="AK3054">
        <v>1</v>
      </c>
      <c r="AL3054">
        <v>1</v>
      </c>
      <c r="AM3054">
        <v>1</v>
      </c>
      <c r="AN3054">
        <v>1</v>
      </c>
      <c r="AO3054">
        <v>1</v>
      </c>
      <c r="AP3054">
        <v>0.64391792244432799</v>
      </c>
      <c r="AQ3054">
        <v>0.34818203854592866</v>
      </c>
      <c r="AR3054">
        <v>1</v>
      </c>
      <c r="AS3054">
        <v>0.34818203854592866</v>
      </c>
      <c r="AT3054">
        <v>0.91618333356753978</v>
      </c>
      <c r="AU3054">
        <v>0</v>
      </c>
    </row>
    <row r="3055" spans="32:47" x14ac:dyDescent="0.25">
      <c r="AF3055">
        <v>3045</v>
      </c>
      <c r="AG3055">
        <v>1</v>
      </c>
      <c r="AH3055">
        <v>1</v>
      </c>
      <c r="AI3055">
        <v>1</v>
      </c>
      <c r="AJ3055">
        <v>1</v>
      </c>
      <c r="AK3055">
        <v>1</v>
      </c>
      <c r="AL3055">
        <v>1</v>
      </c>
      <c r="AM3055">
        <v>1</v>
      </c>
      <c r="AN3055">
        <v>0.81859626588383461</v>
      </c>
      <c r="AO3055">
        <v>1</v>
      </c>
      <c r="AP3055">
        <v>1</v>
      </c>
      <c r="AQ3055">
        <v>1</v>
      </c>
      <c r="AR3055">
        <v>1</v>
      </c>
      <c r="AS3055">
        <v>0.81859626588383461</v>
      </c>
      <c r="AT3055">
        <v>0.98459310751342155</v>
      </c>
      <c r="AU3055">
        <v>0</v>
      </c>
    </row>
    <row r="3056" spans="32:47" x14ac:dyDescent="0.25">
      <c r="AF3056">
        <v>3046</v>
      </c>
      <c r="AG3056">
        <v>1</v>
      </c>
      <c r="AH3056">
        <v>1</v>
      </c>
      <c r="AI3056">
        <v>0.72784988729343303</v>
      </c>
      <c r="AJ3056">
        <v>3.794184994306609E-2</v>
      </c>
      <c r="AK3056">
        <v>1</v>
      </c>
      <c r="AL3056">
        <v>1</v>
      </c>
      <c r="AM3056">
        <v>0.12471809784784132</v>
      </c>
      <c r="AN3056">
        <v>1</v>
      </c>
      <c r="AO3056">
        <v>1</v>
      </c>
      <c r="AP3056">
        <v>1</v>
      </c>
      <c r="AQ3056">
        <v>2.2844774546926298E-2</v>
      </c>
      <c r="AR3056">
        <v>0.33975623675172345</v>
      </c>
      <c r="AS3056">
        <v>2.2844774546926298E-2</v>
      </c>
      <c r="AT3056">
        <v>0.6870839715435143</v>
      </c>
      <c r="AU3056">
        <v>0</v>
      </c>
    </row>
    <row r="3057" spans="32:47" x14ac:dyDescent="0.25">
      <c r="AF3057">
        <v>3047</v>
      </c>
      <c r="AG3057">
        <v>1</v>
      </c>
      <c r="AH3057">
        <v>1</v>
      </c>
      <c r="AI3057">
        <v>1</v>
      </c>
      <c r="AJ3057">
        <v>1</v>
      </c>
      <c r="AK3057">
        <v>3.6337470883858435E-2</v>
      </c>
      <c r="AL3057">
        <v>1</v>
      </c>
      <c r="AM3057">
        <v>1</v>
      </c>
      <c r="AN3057">
        <v>1</v>
      </c>
      <c r="AO3057">
        <v>1</v>
      </c>
      <c r="AP3057">
        <v>1</v>
      </c>
      <c r="AQ3057">
        <v>1</v>
      </c>
      <c r="AR3057">
        <v>1</v>
      </c>
      <c r="AS3057">
        <v>3.6337470883858435E-2</v>
      </c>
      <c r="AT3057">
        <v>0.91815468930794419</v>
      </c>
      <c r="AU3057">
        <v>0</v>
      </c>
    </row>
    <row r="3058" spans="32:47" x14ac:dyDescent="0.25">
      <c r="AF3058">
        <v>3048</v>
      </c>
      <c r="AG3058">
        <v>0.85595933719389816</v>
      </c>
      <c r="AH3058">
        <v>0</v>
      </c>
      <c r="AI3058">
        <v>0.48650894020242813</v>
      </c>
      <c r="AJ3058">
        <v>1</v>
      </c>
      <c r="AK3058">
        <v>1</v>
      </c>
      <c r="AL3058">
        <v>1</v>
      </c>
      <c r="AM3058">
        <v>1</v>
      </c>
      <c r="AN3058">
        <v>0.78675838334193915</v>
      </c>
      <c r="AO3058">
        <v>0.86742941847575517</v>
      </c>
      <c r="AP3058">
        <v>1</v>
      </c>
      <c r="AQ3058">
        <v>1</v>
      </c>
      <c r="AR3058">
        <v>1</v>
      </c>
      <c r="AS3058">
        <v>0</v>
      </c>
      <c r="AT3058">
        <v>0.83843536722509282</v>
      </c>
      <c r="AU3058">
        <v>1</v>
      </c>
    </row>
    <row r="3059" spans="32:47" x14ac:dyDescent="0.25">
      <c r="AF3059">
        <v>3049</v>
      </c>
      <c r="AG3059">
        <v>1</v>
      </c>
      <c r="AH3059">
        <v>1</v>
      </c>
      <c r="AI3059">
        <v>1</v>
      </c>
      <c r="AJ3059">
        <v>0.53685165615606822</v>
      </c>
      <c r="AK3059">
        <v>1</v>
      </c>
      <c r="AL3059">
        <v>1</v>
      </c>
      <c r="AM3059">
        <v>1</v>
      </c>
      <c r="AN3059">
        <v>1</v>
      </c>
      <c r="AO3059">
        <v>1</v>
      </c>
      <c r="AP3059">
        <v>1</v>
      </c>
      <c r="AQ3059">
        <v>1</v>
      </c>
      <c r="AR3059">
        <v>0.72064354651815998</v>
      </c>
      <c r="AS3059">
        <v>0.53685165615606822</v>
      </c>
      <c r="AT3059">
        <v>0.93820684829245204</v>
      </c>
      <c r="AU3059">
        <v>0</v>
      </c>
    </row>
    <row r="3060" spans="32:47" x14ac:dyDescent="0.25">
      <c r="AF3060">
        <v>3050</v>
      </c>
      <c r="AG3060">
        <v>0.61623854248530063</v>
      </c>
      <c r="AH3060">
        <v>0.51471902210999232</v>
      </c>
      <c r="AI3060">
        <v>0.20936762931758554</v>
      </c>
      <c r="AJ3060">
        <v>0.97693978505800871</v>
      </c>
      <c r="AK3060">
        <v>0.65140725027923774</v>
      </c>
      <c r="AL3060">
        <v>1</v>
      </c>
      <c r="AM3060">
        <v>1</v>
      </c>
      <c r="AN3060">
        <v>1</v>
      </c>
      <c r="AO3060">
        <v>1</v>
      </c>
      <c r="AP3060">
        <v>0.91870687763542758</v>
      </c>
      <c r="AQ3060">
        <v>1</v>
      </c>
      <c r="AR3060">
        <v>0.9118904468118525</v>
      </c>
      <c r="AS3060">
        <v>0.20936762931758554</v>
      </c>
      <c r="AT3060">
        <v>0.81714043647460699</v>
      </c>
      <c r="AU3060">
        <v>0</v>
      </c>
    </row>
    <row r="3061" spans="32:47" x14ac:dyDescent="0.25">
      <c r="AF3061">
        <v>3051</v>
      </c>
      <c r="AG3061">
        <v>1</v>
      </c>
      <c r="AH3061">
        <v>1</v>
      </c>
      <c r="AI3061">
        <v>1</v>
      </c>
      <c r="AJ3061">
        <v>1</v>
      </c>
      <c r="AK3061">
        <v>0.3887479380852798</v>
      </c>
      <c r="AL3061">
        <v>1</v>
      </c>
      <c r="AM3061">
        <v>1</v>
      </c>
      <c r="AN3061">
        <v>9.6119635035715731E-2</v>
      </c>
      <c r="AO3061">
        <v>0</v>
      </c>
      <c r="AP3061">
        <v>0.50880359048014434</v>
      </c>
      <c r="AQ3061">
        <v>1</v>
      </c>
      <c r="AR3061">
        <v>1</v>
      </c>
      <c r="AS3061">
        <v>0</v>
      </c>
      <c r="AT3061">
        <v>0.74740768786749412</v>
      </c>
      <c r="AU3061">
        <v>1</v>
      </c>
    </row>
    <row r="3062" spans="32:47" x14ac:dyDescent="0.25">
      <c r="AF3062">
        <v>3052</v>
      </c>
      <c r="AG3062">
        <v>0.61644766806256812</v>
      </c>
      <c r="AH3062">
        <v>0.67404198274172289</v>
      </c>
      <c r="AI3062">
        <v>0.5772481049204925</v>
      </c>
      <c r="AJ3062">
        <v>1</v>
      </c>
      <c r="AK3062">
        <v>1</v>
      </c>
      <c r="AL3062">
        <v>1</v>
      </c>
      <c r="AM3062">
        <v>0.59216339386729222</v>
      </c>
      <c r="AN3062">
        <v>1</v>
      </c>
      <c r="AO3062">
        <v>1</v>
      </c>
      <c r="AP3062">
        <v>6.0782465397008517E-2</v>
      </c>
      <c r="AQ3062">
        <v>0.40115667773109936</v>
      </c>
      <c r="AR3062">
        <v>1</v>
      </c>
      <c r="AS3062">
        <v>6.0782465397008517E-2</v>
      </c>
      <c r="AT3062">
        <v>0.74288703136539569</v>
      </c>
      <c r="AU3062">
        <v>0</v>
      </c>
    </row>
    <row r="3063" spans="32:47" x14ac:dyDescent="0.25">
      <c r="AF3063">
        <v>3053</v>
      </c>
      <c r="AG3063">
        <v>1</v>
      </c>
      <c r="AH3063">
        <v>0.40835214852398038</v>
      </c>
      <c r="AI3063">
        <v>0.64998385320171603</v>
      </c>
      <c r="AJ3063">
        <v>0.11148375684400283</v>
      </c>
      <c r="AK3063">
        <v>0.1898058309135752</v>
      </c>
      <c r="AL3063">
        <v>1</v>
      </c>
      <c r="AM3063">
        <v>1</v>
      </c>
      <c r="AN3063">
        <v>1</v>
      </c>
      <c r="AO3063">
        <v>1</v>
      </c>
      <c r="AP3063">
        <v>1</v>
      </c>
      <c r="AQ3063">
        <v>1</v>
      </c>
      <c r="AR3063">
        <v>1</v>
      </c>
      <c r="AS3063">
        <v>0.11148375684400283</v>
      </c>
      <c r="AT3063">
        <v>0.78304617279880973</v>
      </c>
      <c r="AU3063">
        <v>0</v>
      </c>
    </row>
    <row r="3064" spans="32:47" x14ac:dyDescent="0.25">
      <c r="AF3064">
        <v>3054</v>
      </c>
      <c r="AG3064">
        <v>0.98699807191845934</v>
      </c>
      <c r="AH3064">
        <v>1</v>
      </c>
      <c r="AI3064">
        <v>0.90165769481621194</v>
      </c>
      <c r="AJ3064">
        <v>0.26672979927510215</v>
      </c>
      <c r="AK3064">
        <v>1</v>
      </c>
      <c r="AL3064">
        <v>1</v>
      </c>
      <c r="AM3064">
        <v>1</v>
      </c>
      <c r="AN3064">
        <v>1</v>
      </c>
      <c r="AO3064">
        <v>1</v>
      </c>
      <c r="AP3064">
        <v>1</v>
      </c>
      <c r="AQ3064">
        <v>1</v>
      </c>
      <c r="AR3064">
        <v>0.41787100282958672</v>
      </c>
      <c r="AS3064">
        <v>0.26672979927510215</v>
      </c>
      <c r="AT3064">
        <v>0.88083348995820565</v>
      </c>
      <c r="AU3064">
        <v>0</v>
      </c>
    </row>
    <row r="3065" spans="32:47" x14ac:dyDescent="0.25">
      <c r="AF3065">
        <v>3055</v>
      </c>
      <c r="AG3065">
        <v>1</v>
      </c>
      <c r="AH3065">
        <v>1</v>
      </c>
      <c r="AI3065">
        <v>1</v>
      </c>
      <c r="AJ3065">
        <v>1</v>
      </c>
      <c r="AK3065">
        <v>1</v>
      </c>
      <c r="AL3065">
        <v>1</v>
      </c>
      <c r="AM3065">
        <v>0.46876869711793973</v>
      </c>
      <c r="AN3065">
        <v>1</v>
      </c>
      <c r="AO3065">
        <v>1</v>
      </c>
      <c r="AP3065">
        <v>1</v>
      </c>
      <c r="AQ3065">
        <v>1</v>
      </c>
      <c r="AR3065">
        <v>0.67752203832341984</v>
      </c>
      <c r="AS3065">
        <v>0.46876869711793973</v>
      </c>
      <c r="AT3065">
        <v>0.9274931857498141</v>
      </c>
      <c r="AU3065">
        <v>0</v>
      </c>
    </row>
    <row r="3066" spans="32:47" x14ac:dyDescent="0.25">
      <c r="AF3066">
        <v>3056</v>
      </c>
      <c r="AG3066">
        <v>1</v>
      </c>
      <c r="AH3066">
        <v>1</v>
      </c>
      <c r="AI3066">
        <v>0.5203282766648748</v>
      </c>
      <c r="AJ3066">
        <v>1</v>
      </c>
      <c r="AK3066">
        <v>0.5363752103808257</v>
      </c>
      <c r="AL3066">
        <v>1</v>
      </c>
      <c r="AM3066">
        <v>1</v>
      </c>
      <c r="AN3066">
        <v>0.74013549673597279</v>
      </c>
      <c r="AO3066">
        <v>0.55931378572737833</v>
      </c>
      <c r="AP3066">
        <v>1</v>
      </c>
      <c r="AQ3066">
        <v>0.83182907724306765</v>
      </c>
      <c r="AR3066">
        <v>0</v>
      </c>
      <c r="AS3066">
        <v>0</v>
      </c>
      <c r="AT3066">
        <v>0.76283916270231578</v>
      </c>
      <c r="AU3066">
        <v>1</v>
      </c>
    </row>
    <row r="3067" spans="32:47" x14ac:dyDescent="0.25">
      <c r="AF3067">
        <v>3057</v>
      </c>
      <c r="AG3067">
        <v>1</v>
      </c>
      <c r="AH3067">
        <v>1</v>
      </c>
      <c r="AI3067">
        <v>1</v>
      </c>
      <c r="AJ3067">
        <v>1</v>
      </c>
      <c r="AK3067">
        <v>1</v>
      </c>
      <c r="AL3067">
        <v>1</v>
      </c>
      <c r="AM3067">
        <v>1</v>
      </c>
      <c r="AN3067">
        <v>1</v>
      </c>
      <c r="AO3067">
        <v>1</v>
      </c>
      <c r="AP3067">
        <v>1</v>
      </c>
      <c r="AQ3067">
        <v>1</v>
      </c>
      <c r="AR3067">
        <v>1</v>
      </c>
      <c r="AS3067">
        <v>1</v>
      </c>
      <c r="AT3067">
        <v>1</v>
      </c>
      <c r="AU3067">
        <v>0</v>
      </c>
    </row>
    <row r="3068" spans="32:47" x14ac:dyDescent="0.25">
      <c r="AF3068">
        <v>3058</v>
      </c>
      <c r="AG3068">
        <v>1</v>
      </c>
      <c r="AH3068">
        <v>1</v>
      </c>
      <c r="AI3068">
        <v>1</v>
      </c>
      <c r="AJ3068">
        <v>1</v>
      </c>
      <c r="AK3068">
        <v>1</v>
      </c>
      <c r="AL3068">
        <v>1</v>
      </c>
      <c r="AM3068">
        <v>1</v>
      </c>
      <c r="AN3068">
        <v>1</v>
      </c>
      <c r="AO3068">
        <v>0.2772644214167182</v>
      </c>
      <c r="AP3068">
        <v>0</v>
      </c>
      <c r="AQ3068">
        <v>0.41179104049854992</v>
      </c>
      <c r="AR3068">
        <v>1</v>
      </c>
      <c r="AS3068">
        <v>0</v>
      </c>
      <c r="AT3068">
        <v>0.80731962700673432</v>
      </c>
      <c r="AU3068">
        <v>1</v>
      </c>
    </row>
    <row r="3069" spans="32:47" x14ac:dyDescent="0.25">
      <c r="AF3069">
        <v>3059</v>
      </c>
      <c r="AG3069">
        <v>0.41280965758356147</v>
      </c>
      <c r="AH3069">
        <v>0.9835393074884321</v>
      </c>
      <c r="AI3069">
        <v>0.48050968130888988</v>
      </c>
      <c r="AJ3069">
        <v>1</v>
      </c>
      <c r="AK3069">
        <v>1</v>
      </c>
      <c r="AL3069">
        <v>1</v>
      </c>
      <c r="AM3069">
        <v>1</v>
      </c>
      <c r="AN3069">
        <v>0.5639266085075384</v>
      </c>
      <c r="AO3069">
        <v>0.46524844700955631</v>
      </c>
      <c r="AP3069">
        <v>1</v>
      </c>
      <c r="AQ3069">
        <v>1</v>
      </c>
      <c r="AR3069">
        <v>1</v>
      </c>
      <c r="AS3069">
        <v>0.41280965758356147</v>
      </c>
      <c r="AT3069">
        <v>0.823756653121541</v>
      </c>
      <c r="AU3069">
        <v>0</v>
      </c>
    </row>
    <row r="3070" spans="32:47" x14ac:dyDescent="0.25">
      <c r="AF3070">
        <v>3060</v>
      </c>
      <c r="AG3070">
        <v>1</v>
      </c>
      <c r="AH3070">
        <v>1</v>
      </c>
      <c r="AI3070">
        <v>1</v>
      </c>
      <c r="AJ3070">
        <v>1</v>
      </c>
      <c r="AK3070">
        <v>1</v>
      </c>
      <c r="AL3070">
        <v>1</v>
      </c>
      <c r="AM3070">
        <v>1</v>
      </c>
      <c r="AN3070">
        <v>0.7659351145998845</v>
      </c>
      <c r="AO3070">
        <v>0.58660538516414817</v>
      </c>
      <c r="AP3070">
        <v>1</v>
      </c>
      <c r="AQ3070">
        <v>1</v>
      </c>
      <c r="AR3070">
        <v>1</v>
      </c>
      <c r="AS3070">
        <v>0.58660538516414817</v>
      </c>
      <c r="AT3070">
        <v>0.94614287700690647</v>
      </c>
      <c r="AU3070">
        <v>0</v>
      </c>
    </row>
    <row r="3071" spans="32:47" x14ac:dyDescent="0.25">
      <c r="AF3071">
        <v>3061</v>
      </c>
      <c r="AG3071">
        <v>0.58439695412192616</v>
      </c>
      <c r="AH3071">
        <v>1</v>
      </c>
      <c r="AI3071">
        <v>1</v>
      </c>
      <c r="AJ3071">
        <v>0.40921770133112051</v>
      </c>
      <c r="AK3071">
        <v>0.80737477316776474</v>
      </c>
      <c r="AL3071">
        <v>1</v>
      </c>
      <c r="AM3071">
        <v>1</v>
      </c>
      <c r="AN3071">
        <v>1</v>
      </c>
      <c r="AO3071">
        <v>1</v>
      </c>
      <c r="AP3071">
        <v>1</v>
      </c>
      <c r="AQ3071">
        <v>1</v>
      </c>
      <c r="AR3071">
        <v>1</v>
      </c>
      <c r="AS3071">
        <v>0.40921770133112051</v>
      </c>
      <c r="AT3071">
        <v>0.89978480708469599</v>
      </c>
      <c r="AU3071">
        <v>0</v>
      </c>
    </row>
    <row r="3072" spans="32:47" x14ac:dyDescent="0.25">
      <c r="AF3072">
        <v>3062</v>
      </c>
      <c r="AG3072">
        <v>1</v>
      </c>
      <c r="AH3072">
        <v>1</v>
      </c>
      <c r="AI3072">
        <v>1</v>
      </c>
      <c r="AJ3072">
        <v>1</v>
      </c>
      <c r="AK3072">
        <v>1</v>
      </c>
      <c r="AL3072">
        <v>0.13995585963057239</v>
      </c>
      <c r="AM3072">
        <v>1</v>
      </c>
      <c r="AN3072">
        <v>1</v>
      </c>
      <c r="AO3072">
        <v>1</v>
      </c>
      <c r="AP3072">
        <v>1</v>
      </c>
      <c r="AQ3072">
        <v>1</v>
      </c>
      <c r="AR3072">
        <v>0.54695709397961878</v>
      </c>
      <c r="AS3072">
        <v>0.13995585963057239</v>
      </c>
      <c r="AT3072">
        <v>0.8908338238418777</v>
      </c>
      <c r="AU3072">
        <v>0</v>
      </c>
    </row>
    <row r="3073" spans="32:47" x14ac:dyDescent="0.25">
      <c r="AF3073">
        <v>3063</v>
      </c>
      <c r="AG3073">
        <v>1</v>
      </c>
      <c r="AH3073">
        <v>1</v>
      </c>
      <c r="AI3073">
        <v>0.4207102554716966</v>
      </c>
      <c r="AJ3073">
        <v>0</v>
      </c>
      <c r="AK3073">
        <v>0.29507025032709805</v>
      </c>
      <c r="AL3073">
        <v>1</v>
      </c>
      <c r="AM3073">
        <v>0.47125482644285865</v>
      </c>
      <c r="AN3073">
        <v>0.10865004969603051</v>
      </c>
      <c r="AO3073">
        <v>1</v>
      </c>
      <c r="AP3073">
        <v>1</v>
      </c>
      <c r="AQ3073">
        <v>1</v>
      </c>
      <c r="AR3073">
        <v>1</v>
      </c>
      <c r="AS3073">
        <v>0</v>
      </c>
      <c r="AT3073">
        <v>0.6881267036714197</v>
      </c>
      <c r="AU3073">
        <v>1</v>
      </c>
    </row>
    <row r="3074" spans="32:47" x14ac:dyDescent="0.25">
      <c r="AF3074">
        <v>3064</v>
      </c>
      <c r="AG3074">
        <v>1</v>
      </c>
      <c r="AH3074">
        <v>1</v>
      </c>
      <c r="AI3074">
        <v>1</v>
      </c>
      <c r="AJ3074">
        <v>0.47396353942264491</v>
      </c>
      <c r="AK3074">
        <v>1</v>
      </c>
      <c r="AL3074">
        <v>1</v>
      </c>
      <c r="AM3074">
        <v>1</v>
      </c>
      <c r="AN3074">
        <v>1</v>
      </c>
      <c r="AO3074">
        <v>1</v>
      </c>
      <c r="AP3074">
        <v>1</v>
      </c>
      <c r="AQ3074">
        <v>0.75408856457579532</v>
      </c>
      <c r="AR3074">
        <v>1</v>
      </c>
      <c r="AS3074">
        <v>0.47396353942264491</v>
      </c>
      <c r="AT3074">
        <v>0.93655222772589919</v>
      </c>
      <c r="AU3074">
        <v>0</v>
      </c>
    </row>
    <row r="3075" spans="32:47" x14ac:dyDescent="0.25">
      <c r="AF3075">
        <v>3065</v>
      </c>
      <c r="AG3075">
        <v>1</v>
      </c>
      <c r="AH3075">
        <v>0.61842710687207203</v>
      </c>
      <c r="AI3075">
        <v>1</v>
      </c>
      <c r="AJ3075">
        <v>1</v>
      </c>
      <c r="AK3075">
        <v>0.70894563487930895</v>
      </c>
      <c r="AL3075">
        <v>1</v>
      </c>
      <c r="AM3075">
        <v>1</v>
      </c>
      <c r="AN3075">
        <v>1</v>
      </c>
      <c r="AO3075">
        <v>1</v>
      </c>
      <c r="AP3075">
        <v>1</v>
      </c>
      <c r="AQ3075">
        <v>1</v>
      </c>
      <c r="AR3075">
        <v>1</v>
      </c>
      <c r="AS3075">
        <v>0.61842710687207203</v>
      </c>
      <c r="AT3075">
        <v>0.94600896896897702</v>
      </c>
      <c r="AU3075">
        <v>0</v>
      </c>
    </row>
    <row r="3076" spans="32:47" x14ac:dyDescent="0.25">
      <c r="AF3076">
        <v>3066</v>
      </c>
      <c r="AG3076">
        <v>1</v>
      </c>
      <c r="AH3076">
        <v>0.14469904083697266</v>
      </c>
      <c r="AI3076">
        <v>0.59234091886596174</v>
      </c>
      <c r="AJ3076">
        <v>1</v>
      </c>
      <c r="AK3076">
        <v>1</v>
      </c>
      <c r="AL3076">
        <v>0.15224147847863304</v>
      </c>
      <c r="AM3076">
        <v>0</v>
      </c>
      <c r="AN3076">
        <v>0.16645425545063899</v>
      </c>
      <c r="AO3076">
        <v>0.29420385903140411</v>
      </c>
      <c r="AP3076">
        <v>1</v>
      </c>
      <c r="AQ3076">
        <v>0.13006106853863458</v>
      </c>
      <c r="AR3076">
        <v>0.5812343086553512</v>
      </c>
      <c r="AS3076">
        <v>0</v>
      </c>
      <c r="AT3076">
        <v>0.50928131314253666</v>
      </c>
      <c r="AU3076">
        <v>1</v>
      </c>
    </row>
    <row r="3077" spans="32:47" x14ac:dyDescent="0.25">
      <c r="AF3077">
        <v>3067</v>
      </c>
      <c r="AG3077">
        <v>0.69514526683516098</v>
      </c>
      <c r="AH3077">
        <v>1</v>
      </c>
      <c r="AI3077">
        <v>1</v>
      </c>
      <c r="AJ3077">
        <v>1</v>
      </c>
      <c r="AK3077">
        <v>1</v>
      </c>
      <c r="AL3077">
        <v>1</v>
      </c>
      <c r="AM3077">
        <v>0.76552006429236852</v>
      </c>
      <c r="AN3077">
        <v>1</v>
      </c>
      <c r="AO3077">
        <v>0.93278649099956967</v>
      </c>
      <c r="AP3077">
        <v>0</v>
      </c>
      <c r="AQ3077">
        <v>0.98426740494396658</v>
      </c>
      <c r="AR3077">
        <v>1</v>
      </c>
      <c r="AS3077">
        <v>0</v>
      </c>
      <c r="AT3077">
        <v>0.86244449902262876</v>
      </c>
      <c r="AU3077">
        <v>1</v>
      </c>
    </row>
    <row r="3078" spans="32:47" x14ac:dyDescent="0.25">
      <c r="AF3078">
        <v>3068</v>
      </c>
      <c r="AG3078">
        <v>1</v>
      </c>
      <c r="AH3078">
        <v>0.41165074919808831</v>
      </c>
      <c r="AI3078">
        <v>0.94053294741376792</v>
      </c>
      <c r="AJ3078">
        <v>1</v>
      </c>
      <c r="AK3078">
        <v>1</v>
      </c>
      <c r="AL3078">
        <v>1</v>
      </c>
      <c r="AM3078">
        <v>1</v>
      </c>
      <c r="AN3078">
        <v>1</v>
      </c>
      <c r="AO3078">
        <v>1</v>
      </c>
      <c r="AP3078">
        <v>1</v>
      </c>
      <c r="AQ3078">
        <v>1</v>
      </c>
      <c r="AR3078">
        <v>1</v>
      </c>
      <c r="AS3078">
        <v>0.41165074919808831</v>
      </c>
      <c r="AT3078">
        <v>0.94981573245855688</v>
      </c>
      <c r="AU3078">
        <v>0</v>
      </c>
    </row>
    <row r="3079" spans="32:47" x14ac:dyDescent="0.25">
      <c r="AF3079">
        <v>3069</v>
      </c>
      <c r="AG3079">
        <v>0.56287645769067063</v>
      </c>
      <c r="AH3079">
        <v>0.42588444833771583</v>
      </c>
      <c r="AI3079">
        <v>1</v>
      </c>
      <c r="AJ3079">
        <v>0.63645319105125964</v>
      </c>
      <c r="AK3079">
        <v>0.55686603876341489</v>
      </c>
      <c r="AL3079">
        <v>1</v>
      </c>
      <c r="AM3079">
        <v>1</v>
      </c>
      <c r="AN3079">
        <v>0.79781012088360803</v>
      </c>
      <c r="AO3079">
        <v>1</v>
      </c>
      <c r="AP3079">
        <v>0.91887275701399984</v>
      </c>
      <c r="AQ3079">
        <v>0.9871475744403142</v>
      </c>
      <c r="AR3079">
        <v>1</v>
      </c>
      <c r="AS3079">
        <v>0.42588444833771583</v>
      </c>
      <c r="AT3079">
        <v>0.82619718937837194</v>
      </c>
      <c r="AU3079">
        <v>0</v>
      </c>
    </row>
    <row r="3080" spans="32:47" x14ac:dyDescent="0.25">
      <c r="AF3080">
        <v>3070</v>
      </c>
      <c r="AG3080">
        <v>0.82804920489668865</v>
      </c>
      <c r="AH3080">
        <v>1</v>
      </c>
      <c r="AI3080">
        <v>0.42569171445938991</v>
      </c>
      <c r="AJ3080">
        <v>0.59611274672085224</v>
      </c>
      <c r="AK3080">
        <v>1</v>
      </c>
      <c r="AL3080">
        <v>1</v>
      </c>
      <c r="AM3080">
        <v>1</v>
      </c>
      <c r="AN3080">
        <v>1</v>
      </c>
      <c r="AO3080">
        <v>1</v>
      </c>
      <c r="AP3080">
        <v>1</v>
      </c>
      <c r="AQ3080">
        <v>1</v>
      </c>
      <c r="AR3080">
        <v>0.639644818248569</v>
      </c>
      <c r="AS3080">
        <v>0.42569171445938991</v>
      </c>
      <c r="AT3080">
        <v>0.87281737059553322</v>
      </c>
      <c r="AU3080">
        <v>0</v>
      </c>
    </row>
    <row r="3081" spans="32:47" x14ac:dyDescent="0.25">
      <c r="AF3081">
        <v>3071</v>
      </c>
      <c r="AG3081">
        <v>1</v>
      </c>
      <c r="AH3081">
        <v>0.72605363045477134</v>
      </c>
      <c r="AI3081">
        <v>0.38358514874844041</v>
      </c>
      <c r="AJ3081">
        <v>0.8038538027115768</v>
      </c>
      <c r="AK3081">
        <v>1</v>
      </c>
      <c r="AL3081">
        <v>1</v>
      </c>
      <c r="AM3081">
        <v>1</v>
      </c>
      <c r="AN3081">
        <v>1</v>
      </c>
      <c r="AO3081">
        <v>1</v>
      </c>
      <c r="AP3081">
        <v>1</v>
      </c>
      <c r="AQ3081">
        <v>1</v>
      </c>
      <c r="AR3081">
        <v>1</v>
      </c>
      <c r="AS3081">
        <v>0.38358514874844041</v>
      </c>
      <c r="AT3081">
        <v>0.9105102886172125</v>
      </c>
      <c r="AU3081">
        <v>0</v>
      </c>
    </row>
    <row r="3082" spans="32:47" x14ac:dyDescent="0.25">
      <c r="AF3082">
        <v>3072</v>
      </c>
      <c r="AG3082">
        <v>1</v>
      </c>
      <c r="AH3082">
        <v>1</v>
      </c>
      <c r="AI3082">
        <v>1</v>
      </c>
      <c r="AJ3082">
        <v>1</v>
      </c>
      <c r="AK3082">
        <v>1</v>
      </c>
      <c r="AL3082">
        <v>0.88387960698673851</v>
      </c>
      <c r="AM3082">
        <v>0.62738398677338991</v>
      </c>
      <c r="AN3082">
        <v>1</v>
      </c>
      <c r="AO3082">
        <v>0.53655140307625215</v>
      </c>
      <c r="AP3082">
        <v>1</v>
      </c>
      <c r="AQ3082">
        <v>0.45707185145268642</v>
      </c>
      <c r="AR3082">
        <v>0.66741358180133248</v>
      </c>
      <c r="AS3082">
        <v>0.45707185145268642</v>
      </c>
      <c r="AT3082">
        <v>0.84784605608571695</v>
      </c>
      <c r="AU3082">
        <v>0</v>
      </c>
    </row>
    <row r="3083" spans="32:47" x14ac:dyDescent="0.25">
      <c r="AF3083">
        <v>3073</v>
      </c>
      <c r="AG3083">
        <v>1</v>
      </c>
      <c r="AH3083">
        <v>0.80269829176307084</v>
      </c>
      <c r="AI3083">
        <v>0.47052032677897987</v>
      </c>
      <c r="AJ3083">
        <v>1</v>
      </c>
      <c r="AK3083">
        <v>0.7488417746264473</v>
      </c>
      <c r="AL3083">
        <v>0.11933805006434947</v>
      </c>
      <c r="AM3083">
        <v>1</v>
      </c>
      <c r="AN3083">
        <v>1</v>
      </c>
      <c r="AO3083">
        <v>1</v>
      </c>
      <c r="AP3083">
        <v>1</v>
      </c>
      <c r="AQ3083">
        <v>1</v>
      </c>
      <c r="AR3083">
        <v>1</v>
      </c>
      <c r="AS3083">
        <v>0.11933805006434947</v>
      </c>
      <c r="AT3083">
        <v>0.84618059949278002</v>
      </c>
      <c r="AU3083">
        <v>0</v>
      </c>
    </row>
    <row r="3084" spans="32:47" x14ac:dyDescent="0.25">
      <c r="AF3084">
        <v>3074</v>
      </c>
      <c r="AG3084">
        <v>1</v>
      </c>
      <c r="AH3084">
        <v>1</v>
      </c>
      <c r="AI3084">
        <v>1</v>
      </c>
      <c r="AJ3084">
        <v>1</v>
      </c>
      <c r="AK3084">
        <v>0.18783355983360972</v>
      </c>
      <c r="AL3084">
        <v>0.28298169190384215</v>
      </c>
      <c r="AM3084">
        <v>1</v>
      </c>
      <c r="AN3084">
        <v>0.74086525254636892</v>
      </c>
      <c r="AO3084">
        <v>0.8744152010639179</v>
      </c>
      <c r="AP3084">
        <v>0.74857680535440585</v>
      </c>
      <c r="AQ3084">
        <v>1</v>
      </c>
      <c r="AR3084">
        <v>1</v>
      </c>
      <c r="AS3084">
        <v>0.18783355983360972</v>
      </c>
      <c r="AT3084">
        <v>0.81840397517479102</v>
      </c>
      <c r="AU3084">
        <v>0</v>
      </c>
    </row>
    <row r="3085" spans="32:47" x14ac:dyDescent="0.25">
      <c r="AF3085">
        <v>3075</v>
      </c>
      <c r="AG3085">
        <v>1</v>
      </c>
      <c r="AH3085">
        <v>1</v>
      </c>
      <c r="AI3085">
        <v>1</v>
      </c>
      <c r="AJ3085">
        <v>1</v>
      </c>
      <c r="AK3085">
        <v>1</v>
      </c>
      <c r="AL3085">
        <v>0.57127111747565018</v>
      </c>
      <c r="AM3085">
        <v>0.90421608593216307</v>
      </c>
      <c r="AN3085">
        <v>0.24233504513071122</v>
      </c>
      <c r="AO3085">
        <v>1</v>
      </c>
      <c r="AP3085">
        <v>1</v>
      </c>
      <c r="AQ3085">
        <v>1</v>
      </c>
      <c r="AR3085">
        <v>0.30014428811996513</v>
      </c>
      <c r="AS3085">
        <v>0.24233504513071122</v>
      </c>
      <c r="AT3085">
        <v>0.83283751101078773</v>
      </c>
      <c r="AU3085">
        <v>0</v>
      </c>
    </row>
    <row r="3086" spans="32:47" x14ac:dyDescent="0.25">
      <c r="AF3086">
        <v>3076</v>
      </c>
      <c r="AG3086">
        <v>1</v>
      </c>
      <c r="AH3086">
        <v>1</v>
      </c>
      <c r="AI3086">
        <v>1</v>
      </c>
      <c r="AJ3086">
        <v>0.93555773941382847</v>
      </c>
      <c r="AK3086">
        <v>1</v>
      </c>
      <c r="AL3086">
        <v>1</v>
      </c>
      <c r="AM3086">
        <v>0.71364908672905825</v>
      </c>
      <c r="AN3086">
        <v>1</v>
      </c>
      <c r="AO3086">
        <v>1</v>
      </c>
      <c r="AP3086">
        <v>0.46206141563696645</v>
      </c>
      <c r="AQ3086">
        <v>0</v>
      </c>
      <c r="AR3086">
        <v>0.37989733566885869</v>
      </c>
      <c r="AS3086">
        <v>0</v>
      </c>
      <c r="AT3086">
        <v>0.78983719222327731</v>
      </c>
      <c r="AU3086">
        <v>1</v>
      </c>
    </row>
    <row r="3087" spans="32:47" x14ac:dyDescent="0.25">
      <c r="AF3087">
        <v>3077</v>
      </c>
      <c r="AG3087">
        <v>1</v>
      </c>
      <c r="AH3087">
        <v>1</v>
      </c>
      <c r="AI3087">
        <v>1</v>
      </c>
      <c r="AJ3087">
        <v>1</v>
      </c>
      <c r="AK3087">
        <v>1</v>
      </c>
      <c r="AL3087">
        <v>0.91688438330505351</v>
      </c>
      <c r="AM3087">
        <v>0.60765002751999886</v>
      </c>
      <c r="AN3087">
        <v>1</v>
      </c>
      <c r="AO3087">
        <v>1</v>
      </c>
      <c r="AP3087">
        <v>0.29654391030870159</v>
      </c>
      <c r="AQ3087">
        <v>0.9599204950791318</v>
      </c>
      <c r="AR3087">
        <v>1</v>
      </c>
      <c r="AS3087">
        <v>0.29654391030870159</v>
      </c>
      <c r="AT3087">
        <v>0.89680591349100081</v>
      </c>
      <c r="AU3087">
        <v>0</v>
      </c>
    </row>
    <row r="3088" spans="32:47" x14ac:dyDescent="0.25">
      <c r="AF3088">
        <v>3078</v>
      </c>
      <c r="AG3088">
        <v>1</v>
      </c>
      <c r="AH3088">
        <v>1</v>
      </c>
      <c r="AI3088">
        <v>1</v>
      </c>
      <c r="AJ3088">
        <v>1</v>
      </c>
      <c r="AK3088">
        <v>0.29827560545668202</v>
      </c>
      <c r="AL3088">
        <v>0</v>
      </c>
      <c r="AM3088">
        <v>0.89369774349770814</v>
      </c>
      <c r="AN3088">
        <v>1</v>
      </c>
      <c r="AO3088">
        <v>1</v>
      </c>
      <c r="AP3088">
        <v>1</v>
      </c>
      <c r="AQ3088">
        <v>0.84916303081505851</v>
      </c>
      <c r="AR3088">
        <v>1</v>
      </c>
      <c r="AS3088">
        <v>0</v>
      </c>
      <c r="AT3088">
        <v>0.83678373901928182</v>
      </c>
      <c r="AU3088">
        <v>1</v>
      </c>
    </row>
    <row r="3089" spans="32:47" x14ac:dyDescent="0.25">
      <c r="AF3089">
        <v>3079</v>
      </c>
      <c r="AG3089">
        <v>0.91613540742893684</v>
      </c>
      <c r="AH3089">
        <v>0.11747515635761374</v>
      </c>
      <c r="AI3089">
        <v>0.31401868054907084</v>
      </c>
      <c r="AJ3089">
        <v>1</v>
      </c>
      <c r="AK3089">
        <v>1</v>
      </c>
      <c r="AL3089">
        <v>1</v>
      </c>
      <c r="AM3089">
        <v>0.34668619799307515</v>
      </c>
      <c r="AN3089">
        <v>0.12450287007748322</v>
      </c>
      <c r="AO3089">
        <v>0.33152754741095125</v>
      </c>
      <c r="AP3089">
        <v>0.60145989982664749</v>
      </c>
      <c r="AQ3089">
        <v>1</v>
      </c>
      <c r="AR3089">
        <v>1</v>
      </c>
      <c r="AS3089">
        <v>0.11747515635761374</v>
      </c>
      <c r="AT3089">
        <v>0.6482795220067763</v>
      </c>
      <c r="AU3089">
        <v>0</v>
      </c>
    </row>
    <row r="3090" spans="32:47" x14ac:dyDescent="0.25">
      <c r="AF3090">
        <v>3080</v>
      </c>
      <c r="AG3090">
        <v>1</v>
      </c>
      <c r="AH3090">
        <v>0.58961897885040215</v>
      </c>
      <c r="AI3090">
        <v>0.43026430706114266</v>
      </c>
      <c r="AJ3090">
        <v>1</v>
      </c>
      <c r="AK3090">
        <v>1</v>
      </c>
      <c r="AL3090">
        <v>1</v>
      </c>
      <c r="AM3090">
        <v>1</v>
      </c>
      <c r="AN3090">
        <v>1</v>
      </c>
      <c r="AO3090">
        <v>1</v>
      </c>
      <c r="AP3090">
        <v>1</v>
      </c>
      <c r="AQ3090">
        <v>1</v>
      </c>
      <c r="AR3090">
        <v>1</v>
      </c>
      <c r="AS3090">
        <v>0.43026430706114266</v>
      </c>
      <c r="AT3090">
        <v>0.92013020527864842</v>
      </c>
      <c r="AU3090">
        <v>0</v>
      </c>
    </row>
    <row r="3091" spans="32:47" x14ac:dyDescent="0.25">
      <c r="AF3091">
        <v>3081</v>
      </c>
      <c r="AG3091">
        <v>0.49621486619153365</v>
      </c>
      <c r="AH3091">
        <v>0</v>
      </c>
      <c r="AI3091">
        <v>0.99849609026029118</v>
      </c>
      <c r="AJ3091">
        <v>1</v>
      </c>
      <c r="AK3091">
        <v>0.99391548744226321</v>
      </c>
      <c r="AL3091">
        <v>1</v>
      </c>
      <c r="AM3091">
        <v>1</v>
      </c>
      <c r="AN3091">
        <v>1</v>
      </c>
      <c r="AO3091">
        <v>1</v>
      </c>
      <c r="AP3091">
        <v>1</v>
      </c>
      <c r="AQ3091">
        <v>1</v>
      </c>
      <c r="AR3091">
        <v>0.86060085618279825</v>
      </c>
      <c r="AS3091">
        <v>0</v>
      </c>
      <c r="AT3091">
        <v>0.86801656521200954</v>
      </c>
      <c r="AU3091">
        <v>1</v>
      </c>
    </row>
    <row r="3092" spans="32:47" x14ac:dyDescent="0.25">
      <c r="AF3092">
        <v>3082</v>
      </c>
      <c r="AG3092">
        <v>1</v>
      </c>
      <c r="AH3092">
        <v>0.22912871089517597</v>
      </c>
      <c r="AI3092">
        <v>0.83042315116472309</v>
      </c>
      <c r="AJ3092">
        <v>0.58502384786673545</v>
      </c>
      <c r="AK3092">
        <v>0.69205449634178118</v>
      </c>
      <c r="AL3092">
        <v>1</v>
      </c>
      <c r="AM3092">
        <v>1</v>
      </c>
      <c r="AN3092">
        <v>1</v>
      </c>
      <c r="AO3092">
        <v>0.95516453434199022</v>
      </c>
      <c r="AP3092">
        <v>0</v>
      </c>
      <c r="AQ3092">
        <v>0.30251399552774577</v>
      </c>
      <c r="AR3092">
        <v>0</v>
      </c>
      <c r="AS3092">
        <v>0</v>
      </c>
      <c r="AT3092">
        <v>0.6353246090681115</v>
      </c>
      <c r="AU3092">
        <v>2</v>
      </c>
    </row>
    <row r="3093" spans="32:47" x14ac:dyDescent="0.25">
      <c r="AF3093">
        <v>3083</v>
      </c>
      <c r="AG3093">
        <v>1</v>
      </c>
      <c r="AH3093">
        <v>1</v>
      </c>
      <c r="AI3093">
        <v>0.64611021741931773</v>
      </c>
      <c r="AJ3093">
        <v>0.10692814110564844</v>
      </c>
      <c r="AK3093">
        <v>0.26986011631496726</v>
      </c>
      <c r="AL3093">
        <v>1</v>
      </c>
      <c r="AM3093">
        <v>1</v>
      </c>
      <c r="AN3093">
        <v>0.89108928468856663</v>
      </c>
      <c r="AO3093">
        <v>1</v>
      </c>
      <c r="AP3093">
        <v>0.20842363262753708</v>
      </c>
      <c r="AQ3093">
        <v>0</v>
      </c>
      <c r="AR3093">
        <v>0.85340420459209365</v>
      </c>
      <c r="AS3093">
        <v>0</v>
      </c>
      <c r="AT3093">
        <v>0.66340645303585322</v>
      </c>
      <c r="AU3093">
        <v>1</v>
      </c>
    </row>
    <row r="3094" spans="32:47" x14ac:dyDescent="0.25">
      <c r="AF3094">
        <v>3084</v>
      </c>
      <c r="AG3094">
        <v>0</v>
      </c>
      <c r="AH3094">
        <v>0.34401634660727204</v>
      </c>
      <c r="AI3094">
        <v>1</v>
      </c>
      <c r="AJ3094">
        <v>1</v>
      </c>
      <c r="AK3094">
        <v>1</v>
      </c>
      <c r="AL3094">
        <v>1</v>
      </c>
      <c r="AM3094">
        <v>1</v>
      </c>
      <c r="AN3094">
        <v>0.35300847911909633</v>
      </c>
      <c r="AO3094">
        <v>0.74915187075554668</v>
      </c>
      <c r="AP3094">
        <v>1</v>
      </c>
      <c r="AQ3094">
        <v>1</v>
      </c>
      <c r="AR3094">
        <v>1</v>
      </c>
      <c r="AS3094">
        <v>0</v>
      </c>
      <c r="AT3094">
        <v>0.78917884022016982</v>
      </c>
      <c r="AU3094">
        <v>1</v>
      </c>
    </row>
    <row r="3095" spans="32:47" x14ac:dyDescent="0.25">
      <c r="AF3095">
        <v>3085</v>
      </c>
      <c r="AG3095">
        <v>1</v>
      </c>
      <c r="AH3095">
        <v>1</v>
      </c>
      <c r="AI3095">
        <v>1</v>
      </c>
      <c r="AJ3095">
        <v>1</v>
      </c>
      <c r="AK3095">
        <v>1</v>
      </c>
      <c r="AL3095">
        <v>1</v>
      </c>
      <c r="AM3095">
        <v>1</v>
      </c>
      <c r="AN3095">
        <v>1</v>
      </c>
      <c r="AO3095">
        <v>0.71007133611662232</v>
      </c>
      <c r="AP3095">
        <v>0</v>
      </c>
      <c r="AQ3095">
        <v>0</v>
      </c>
      <c r="AR3095">
        <v>0.2992981827903291</v>
      </c>
      <c r="AS3095">
        <v>0</v>
      </c>
      <c r="AT3095">
        <v>0.74953529794520235</v>
      </c>
      <c r="AU3095">
        <v>2</v>
      </c>
    </row>
    <row r="3096" spans="32:47" x14ac:dyDescent="0.25">
      <c r="AF3096">
        <v>3086</v>
      </c>
      <c r="AG3096">
        <v>1</v>
      </c>
      <c r="AH3096">
        <v>1</v>
      </c>
      <c r="AI3096">
        <v>0.69529106861591572</v>
      </c>
      <c r="AJ3096">
        <v>1</v>
      </c>
      <c r="AK3096">
        <v>1</v>
      </c>
      <c r="AL3096">
        <v>0.5295672547629996</v>
      </c>
      <c r="AM3096">
        <v>1</v>
      </c>
      <c r="AN3096">
        <v>0.64813365363055886</v>
      </c>
      <c r="AO3096">
        <v>0</v>
      </c>
      <c r="AP3096">
        <v>0.73455093936002325</v>
      </c>
      <c r="AQ3096">
        <v>1</v>
      </c>
      <c r="AR3096">
        <v>1</v>
      </c>
      <c r="AS3096">
        <v>0</v>
      </c>
      <c r="AT3096">
        <v>0.80083359767860662</v>
      </c>
      <c r="AU3096">
        <v>1</v>
      </c>
    </row>
    <row r="3097" spans="32:47" x14ac:dyDescent="0.25">
      <c r="AF3097">
        <v>3087</v>
      </c>
      <c r="AG3097">
        <v>1</v>
      </c>
      <c r="AH3097">
        <v>1</v>
      </c>
      <c r="AI3097">
        <v>0.71777870363556784</v>
      </c>
      <c r="AJ3097">
        <v>1</v>
      </c>
      <c r="AK3097">
        <v>1</v>
      </c>
      <c r="AL3097">
        <v>0.67979549920516247</v>
      </c>
      <c r="AM3097">
        <v>1</v>
      </c>
      <c r="AN3097">
        <v>1</v>
      </c>
      <c r="AO3097">
        <v>1</v>
      </c>
      <c r="AP3097">
        <v>6.1420565651778523E-3</v>
      </c>
      <c r="AQ3097">
        <v>0</v>
      </c>
      <c r="AR3097">
        <v>0</v>
      </c>
      <c r="AS3097">
        <v>0</v>
      </c>
      <c r="AT3097">
        <v>0.69817920148596713</v>
      </c>
      <c r="AU3097">
        <v>2</v>
      </c>
    </row>
    <row r="3098" spans="32:47" x14ac:dyDescent="0.25">
      <c r="AF3098">
        <v>3088</v>
      </c>
      <c r="AG3098">
        <v>1</v>
      </c>
      <c r="AH3098">
        <v>1</v>
      </c>
      <c r="AI3098">
        <v>0.22717016913004279</v>
      </c>
      <c r="AJ3098">
        <v>0.97750596341114337</v>
      </c>
      <c r="AK3098">
        <v>1</v>
      </c>
      <c r="AL3098">
        <v>1</v>
      </c>
      <c r="AM3098">
        <v>1</v>
      </c>
      <c r="AN3098">
        <v>0.86791190959493469</v>
      </c>
      <c r="AO3098">
        <v>0.63476427718899986</v>
      </c>
      <c r="AP3098">
        <v>0</v>
      </c>
      <c r="AQ3098">
        <v>0.91470587740259357</v>
      </c>
      <c r="AR3098">
        <v>1</v>
      </c>
      <c r="AS3098">
        <v>0</v>
      </c>
      <c r="AT3098">
        <v>0.79933377528919569</v>
      </c>
      <c r="AU3098">
        <v>1</v>
      </c>
    </row>
    <row r="3099" spans="32:47" x14ac:dyDescent="0.25">
      <c r="AF3099">
        <v>3089</v>
      </c>
      <c r="AG3099">
        <v>0</v>
      </c>
      <c r="AH3099">
        <v>0</v>
      </c>
      <c r="AI3099">
        <v>0.86876106378786644</v>
      </c>
      <c r="AJ3099">
        <v>1</v>
      </c>
      <c r="AK3099">
        <v>1</v>
      </c>
      <c r="AL3099">
        <v>0.75270858793179896</v>
      </c>
      <c r="AM3099">
        <v>1</v>
      </c>
      <c r="AN3099">
        <v>1</v>
      </c>
      <c r="AO3099">
        <v>0.92486162801942551</v>
      </c>
      <c r="AP3099">
        <v>0.81415237833472576</v>
      </c>
      <c r="AQ3099">
        <v>0.3304661099575848</v>
      </c>
      <c r="AR3099">
        <v>0.87412175766897438</v>
      </c>
      <c r="AS3099">
        <v>0</v>
      </c>
      <c r="AT3099">
        <v>0.71920323553644616</v>
      </c>
      <c r="AU3099">
        <v>2</v>
      </c>
    </row>
    <row r="3100" spans="32:47" x14ac:dyDescent="0.25">
      <c r="AF3100">
        <v>3090</v>
      </c>
      <c r="AG3100">
        <v>0.80985037903742674</v>
      </c>
      <c r="AH3100">
        <v>0.25403699857477996</v>
      </c>
      <c r="AI3100">
        <v>2.8557027303782713E-2</v>
      </c>
      <c r="AJ3100">
        <v>1</v>
      </c>
      <c r="AK3100">
        <v>1</v>
      </c>
      <c r="AL3100">
        <v>1</v>
      </c>
      <c r="AM3100">
        <v>1</v>
      </c>
      <c r="AN3100">
        <v>1</v>
      </c>
      <c r="AO3100">
        <v>1</v>
      </c>
      <c r="AP3100">
        <v>0.82871940519239173</v>
      </c>
      <c r="AQ3100">
        <v>0.4060185245796068</v>
      </c>
      <c r="AR3100">
        <v>1</v>
      </c>
      <c r="AS3100">
        <v>2.8557027303782713E-2</v>
      </c>
      <c r="AT3100">
        <v>0.78075211741102379</v>
      </c>
      <c r="AU3100">
        <v>0</v>
      </c>
    </row>
    <row r="3101" spans="32:47" x14ac:dyDescent="0.25">
      <c r="AF3101">
        <v>3091</v>
      </c>
      <c r="AG3101">
        <v>1</v>
      </c>
      <c r="AH3101">
        <v>1</v>
      </c>
      <c r="AI3101">
        <v>0.53852408367088023</v>
      </c>
      <c r="AJ3101">
        <v>0</v>
      </c>
      <c r="AK3101">
        <v>0.4144943262041535</v>
      </c>
      <c r="AL3101">
        <v>1</v>
      </c>
      <c r="AM3101">
        <v>1</v>
      </c>
      <c r="AN3101">
        <v>0.9689377390255216</v>
      </c>
      <c r="AO3101">
        <v>0</v>
      </c>
      <c r="AP3101">
        <v>0.63193357996398491</v>
      </c>
      <c r="AQ3101">
        <v>1</v>
      </c>
      <c r="AR3101">
        <v>1</v>
      </c>
      <c r="AS3101">
        <v>0</v>
      </c>
      <c r="AT3101">
        <v>0.71279611395835818</v>
      </c>
      <c r="AU3101">
        <v>2</v>
      </c>
    </row>
    <row r="3102" spans="32:47" x14ac:dyDescent="0.25">
      <c r="AF3102">
        <v>3092</v>
      </c>
      <c r="AG3102">
        <v>1</v>
      </c>
      <c r="AH3102">
        <v>1</v>
      </c>
      <c r="AI3102">
        <v>1</v>
      </c>
      <c r="AJ3102">
        <v>1</v>
      </c>
      <c r="AK3102">
        <v>0.34474161836729883</v>
      </c>
      <c r="AL3102">
        <v>0.37286704949632016</v>
      </c>
      <c r="AM3102">
        <v>1</v>
      </c>
      <c r="AN3102">
        <v>1</v>
      </c>
      <c r="AO3102">
        <v>0.59334373206899427</v>
      </c>
      <c r="AP3102">
        <v>0.58330554613348795</v>
      </c>
      <c r="AQ3102">
        <v>0.30186725373059742</v>
      </c>
      <c r="AR3102">
        <v>1</v>
      </c>
      <c r="AS3102">
        <v>0.30186725373059742</v>
      </c>
      <c r="AT3102">
        <v>0.76660767988603218</v>
      </c>
      <c r="AU3102">
        <v>0</v>
      </c>
    </row>
    <row r="3103" spans="32:47" x14ac:dyDescent="0.25">
      <c r="AF3103">
        <v>3093</v>
      </c>
      <c r="AG3103">
        <v>1</v>
      </c>
      <c r="AH3103">
        <v>1</v>
      </c>
      <c r="AI3103">
        <v>1</v>
      </c>
      <c r="AJ3103">
        <v>1</v>
      </c>
      <c r="AK3103">
        <v>1</v>
      </c>
      <c r="AL3103">
        <v>1</v>
      </c>
      <c r="AM3103">
        <v>1</v>
      </c>
      <c r="AN3103">
        <v>1</v>
      </c>
      <c r="AO3103">
        <v>1</v>
      </c>
      <c r="AP3103">
        <v>0.78691304619179947</v>
      </c>
      <c r="AQ3103">
        <v>0</v>
      </c>
      <c r="AR3103">
        <v>0.16264952033253072</v>
      </c>
      <c r="AS3103">
        <v>0</v>
      </c>
      <c r="AT3103">
        <v>0.82859298510206636</v>
      </c>
      <c r="AU3103">
        <v>1</v>
      </c>
    </row>
    <row r="3104" spans="32:47" x14ac:dyDescent="0.25">
      <c r="AF3104">
        <v>3094</v>
      </c>
      <c r="AG3104">
        <v>0.42214111770050705</v>
      </c>
      <c r="AH3104">
        <v>1</v>
      </c>
      <c r="AI3104">
        <v>1</v>
      </c>
      <c r="AJ3104">
        <v>1</v>
      </c>
      <c r="AK3104">
        <v>0.26923480687846968</v>
      </c>
      <c r="AL3104">
        <v>0</v>
      </c>
      <c r="AM3104">
        <v>0.90495253855882651</v>
      </c>
      <c r="AN3104">
        <v>1</v>
      </c>
      <c r="AO3104">
        <v>0.84503511515819507</v>
      </c>
      <c r="AP3104">
        <v>1</v>
      </c>
      <c r="AQ3104">
        <v>0.72174762078599697</v>
      </c>
      <c r="AR3104">
        <v>0.69967366801715647</v>
      </c>
      <c r="AS3104">
        <v>0</v>
      </c>
      <c r="AT3104">
        <v>0.73747821409350556</v>
      </c>
      <c r="AU3104">
        <v>1</v>
      </c>
    </row>
    <row r="3105" spans="32:47" x14ac:dyDescent="0.25">
      <c r="AF3105">
        <v>3095</v>
      </c>
      <c r="AG3105">
        <v>0.51364597829477487</v>
      </c>
      <c r="AH3105">
        <v>0.14490840504601823</v>
      </c>
      <c r="AI3105">
        <v>1</v>
      </c>
      <c r="AJ3105">
        <v>1</v>
      </c>
      <c r="AK3105">
        <v>1</v>
      </c>
      <c r="AL3105">
        <v>1</v>
      </c>
      <c r="AM3105">
        <v>1</v>
      </c>
      <c r="AN3105">
        <v>1</v>
      </c>
      <c r="AO3105">
        <v>1</v>
      </c>
      <c r="AP3105">
        <v>1</v>
      </c>
      <c r="AQ3105">
        <v>1</v>
      </c>
      <c r="AR3105">
        <v>1</v>
      </c>
      <c r="AS3105">
        <v>0.14490840504601823</v>
      </c>
      <c r="AT3105">
        <v>0.89309715251623711</v>
      </c>
      <c r="AU3105">
        <v>0</v>
      </c>
    </row>
    <row r="3106" spans="32:47" x14ac:dyDescent="0.25">
      <c r="AF3106">
        <v>3096</v>
      </c>
      <c r="AG3106">
        <v>0.33038455264965794</v>
      </c>
      <c r="AH3106">
        <v>0</v>
      </c>
      <c r="AI3106">
        <v>0.60692243199399298</v>
      </c>
      <c r="AJ3106">
        <v>0.91524037929751401</v>
      </c>
      <c r="AK3106">
        <v>0.9151418248269868</v>
      </c>
      <c r="AL3106">
        <v>1</v>
      </c>
      <c r="AM3106">
        <v>1</v>
      </c>
      <c r="AN3106">
        <v>1</v>
      </c>
      <c r="AO3106">
        <v>0.88439336586670836</v>
      </c>
      <c r="AP3106">
        <v>1</v>
      </c>
      <c r="AQ3106">
        <v>1</v>
      </c>
      <c r="AR3106">
        <v>0.17858752040751091</v>
      </c>
      <c r="AS3106">
        <v>0</v>
      </c>
      <c r="AT3106">
        <v>0.73959216049629939</v>
      </c>
      <c r="AU3106">
        <v>1</v>
      </c>
    </row>
    <row r="3107" spans="32:47" x14ac:dyDescent="0.25">
      <c r="AF3107">
        <v>3097</v>
      </c>
      <c r="AG3107">
        <v>1</v>
      </c>
      <c r="AH3107">
        <v>1</v>
      </c>
      <c r="AI3107">
        <v>1</v>
      </c>
      <c r="AJ3107">
        <v>1</v>
      </c>
      <c r="AK3107">
        <v>1</v>
      </c>
      <c r="AL3107">
        <v>1</v>
      </c>
      <c r="AM3107">
        <v>1</v>
      </c>
      <c r="AN3107">
        <v>1</v>
      </c>
      <c r="AO3107">
        <v>0.70507564662621003</v>
      </c>
      <c r="AP3107">
        <v>1</v>
      </c>
      <c r="AQ3107">
        <v>1</v>
      </c>
      <c r="AR3107">
        <v>1</v>
      </c>
      <c r="AS3107">
        <v>0.70507564662621003</v>
      </c>
      <c r="AT3107">
        <v>0.97575964218845557</v>
      </c>
      <c r="AU3107">
        <v>0</v>
      </c>
    </row>
    <row r="3108" spans="32:47" x14ac:dyDescent="0.25">
      <c r="AF3108">
        <v>3098</v>
      </c>
      <c r="AG3108">
        <v>1</v>
      </c>
      <c r="AH3108">
        <v>1</v>
      </c>
      <c r="AI3108">
        <v>1</v>
      </c>
      <c r="AJ3108">
        <v>1</v>
      </c>
      <c r="AK3108">
        <v>0.63990726207257176</v>
      </c>
      <c r="AL3108">
        <v>0.38339882843744516</v>
      </c>
      <c r="AM3108">
        <v>1</v>
      </c>
      <c r="AN3108">
        <v>1</v>
      </c>
      <c r="AO3108">
        <v>1</v>
      </c>
      <c r="AP3108">
        <v>1</v>
      </c>
      <c r="AQ3108">
        <v>1</v>
      </c>
      <c r="AR3108">
        <v>1</v>
      </c>
      <c r="AS3108">
        <v>0.38339882843744516</v>
      </c>
      <c r="AT3108">
        <v>0.91873723281472075</v>
      </c>
      <c r="AU3108">
        <v>0</v>
      </c>
    </row>
    <row r="3109" spans="32:47" x14ac:dyDescent="0.25">
      <c r="AF3109">
        <v>3099</v>
      </c>
      <c r="AG3109">
        <v>1</v>
      </c>
      <c r="AH3109">
        <v>1</v>
      </c>
      <c r="AI3109">
        <v>1</v>
      </c>
      <c r="AJ3109">
        <v>0.87073266355437229</v>
      </c>
      <c r="AK3109">
        <v>1</v>
      </c>
      <c r="AL3109">
        <v>1</v>
      </c>
      <c r="AM3109">
        <v>1</v>
      </c>
      <c r="AN3109">
        <v>1</v>
      </c>
      <c r="AO3109">
        <v>1</v>
      </c>
      <c r="AP3109">
        <v>1</v>
      </c>
      <c r="AQ3109">
        <v>1</v>
      </c>
      <c r="AR3109">
        <v>1</v>
      </c>
      <c r="AS3109">
        <v>0.87073266355437229</v>
      </c>
      <c r="AT3109">
        <v>0.98937528741542791</v>
      </c>
      <c r="AU3109">
        <v>0</v>
      </c>
    </row>
    <row r="3110" spans="32:47" x14ac:dyDescent="0.25">
      <c r="AF3110">
        <v>3100</v>
      </c>
      <c r="AG3110">
        <v>1</v>
      </c>
      <c r="AH3110">
        <v>1</v>
      </c>
      <c r="AI3110">
        <v>1</v>
      </c>
      <c r="AJ3110">
        <v>1</v>
      </c>
      <c r="AK3110">
        <v>1</v>
      </c>
      <c r="AL3110">
        <v>1</v>
      </c>
      <c r="AM3110">
        <v>1</v>
      </c>
      <c r="AN3110">
        <v>1</v>
      </c>
      <c r="AO3110">
        <v>1</v>
      </c>
      <c r="AP3110">
        <v>1</v>
      </c>
      <c r="AQ3110">
        <v>1</v>
      </c>
      <c r="AR3110">
        <v>1</v>
      </c>
      <c r="AS3110">
        <v>1</v>
      </c>
      <c r="AT3110">
        <v>1</v>
      </c>
      <c r="AU3110">
        <v>0</v>
      </c>
    </row>
    <row r="3111" spans="32:47" x14ac:dyDescent="0.25">
      <c r="AF3111">
        <v>3101</v>
      </c>
      <c r="AG3111">
        <v>1</v>
      </c>
      <c r="AH3111">
        <v>1</v>
      </c>
      <c r="AI3111">
        <v>0.87488732873034969</v>
      </c>
      <c r="AJ3111">
        <v>0.15783755185378442</v>
      </c>
      <c r="AK3111">
        <v>1</v>
      </c>
      <c r="AL3111">
        <v>1</v>
      </c>
      <c r="AM3111">
        <v>1</v>
      </c>
      <c r="AN3111">
        <v>0.2242911799316531</v>
      </c>
      <c r="AO3111">
        <v>0.6007173030331614</v>
      </c>
      <c r="AP3111">
        <v>1</v>
      </c>
      <c r="AQ3111">
        <v>1</v>
      </c>
      <c r="AR3111">
        <v>1</v>
      </c>
      <c r="AS3111">
        <v>0.15783755185378442</v>
      </c>
      <c r="AT3111">
        <v>0.82145528606885054</v>
      </c>
      <c r="AU3111">
        <v>0</v>
      </c>
    </row>
    <row r="3112" spans="32:47" x14ac:dyDescent="0.25">
      <c r="AF3112">
        <v>3102</v>
      </c>
      <c r="AG3112">
        <v>1</v>
      </c>
      <c r="AH3112">
        <v>1</v>
      </c>
      <c r="AI3112">
        <v>1</v>
      </c>
      <c r="AJ3112">
        <v>0.49643558987590952</v>
      </c>
      <c r="AK3112">
        <v>0.4072792290617438</v>
      </c>
      <c r="AL3112">
        <v>1</v>
      </c>
      <c r="AM3112">
        <v>1</v>
      </c>
      <c r="AN3112">
        <v>1</v>
      </c>
      <c r="AO3112">
        <v>0.98949799867793142</v>
      </c>
      <c r="AP3112">
        <v>0.19090058887119202</v>
      </c>
      <c r="AQ3112">
        <v>1</v>
      </c>
      <c r="AR3112">
        <v>0.83325730200111492</v>
      </c>
      <c r="AS3112">
        <v>0.19090058887119202</v>
      </c>
      <c r="AT3112">
        <v>0.82452755719060489</v>
      </c>
      <c r="AU3112">
        <v>0</v>
      </c>
    </row>
    <row r="3113" spans="32:47" x14ac:dyDescent="0.25">
      <c r="AF3113">
        <v>3103</v>
      </c>
      <c r="AG3113">
        <v>1</v>
      </c>
      <c r="AH3113">
        <v>1</v>
      </c>
      <c r="AI3113">
        <v>0.86488465643807078</v>
      </c>
      <c r="AJ3113">
        <v>0.98570304653379326</v>
      </c>
      <c r="AK3113">
        <v>1</v>
      </c>
      <c r="AL3113">
        <v>1</v>
      </c>
      <c r="AM3113">
        <v>1</v>
      </c>
      <c r="AN3113">
        <v>1</v>
      </c>
      <c r="AO3113">
        <v>1</v>
      </c>
      <c r="AP3113">
        <v>1</v>
      </c>
      <c r="AQ3113">
        <v>6.3959511738115302E-2</v>
      </c>
      <c r="AR3113">
        <v>0.7444429239368483</v>
      </c>
      <c r="AS3113">
        <v>6.3959511738115302E-2</v>
      </c>
      <c r="AT3113">
        <v>0.88870967599939654</v>
      </c>
      <c r="AU3113">
        <v>0</v>
      </c>
    </row>
    <row r="3114" spans="32:47" x14ac:dyDescent="0.25">
      <c r="AF3114">
        <v>3104</v>
      </c>
      <c r="AG3114">
        <v>0.83340257936018336</v>
      </c>
      <c r="AH3114">
        <v>1</v>
      </c>
      <c r="AI3114">
        <v>1</v>
      </c>
      <c r="AJ3114">
        <v>1</v>
      </c>
      <c r="AK3114">
        <v>0.88800975284820816</v>
      </c>
      <c r="AL3114">
        <v>0.88371434490642664</v>
      </c>
      <c r="AM3114">
        <v>1</v>
      </c>
      <c r="AN3114">
        <v>1</v>
      </c>
      <c r="AO3114">
        <v>1</v>
      </c>
      <c r="AP3114">
        <v>1</v>
      </c>
      <c r="AQ3114">
        <v>1</v>
      </c>
      <c r="AR3114">
        <v>1</v>
      </c>
      <c r="AS3114">
        <v>0.83340257936018336</v>
      </c>
      <c r="AT3114">
        <v>0.96678140450863814</v>
      </c>
      <c r="AU3114">
        <v>0</v>
      </c>
    </row>
    <row r="3115" spans="32:47" x14ac:dyDescent="0.25">
      <c r="AF3115">
        <v>3105</v>
      </c>
      <c r="AG3115">
        <v>0</v>
      </c>
      <c r="AH3115">
        <v>0.82625713935522072</v>
      </c>
      <c r="AI3115">
        <v>0.11990292771459339</v>
      </c>
      <c r="AJ3115">
        <v>0.60785525381676664</v>
      </c>
      <c r="AK3115">
        <v>1</v>
      </c>
      <c r="AL3115">
        <v>1</v>
      </c>
      <c r="AM3115">
        <v>1</v>
      </c>
      <c r="AN3115">
        <v>1</v>
      </c>
      <c r="AO3115">
        <v>1</v>
      </c>
      <c r="AP3115">
        <v>1</v>
      </c>
      <c r="AQ3115">
        <v>1</v>
      </c>
      <c r="AR3115">
        <v>1</v>
      </c>
      <c r="AS3115">
        <v>0</v>
      </c>
      <c r="AT3115">
        <v>0.79476122815233308</v>
      </c>
      <c r="AU3115">
        <v>1</v>
      </c>
    </row>
    <row r="3116" spans="32:47" x14ac:dyDescent="0.25">
      <c r="AF3116">
        <v>3106</v>
      </c>
      <c r="AG3116">
        <v>1</v>
      </c>
      <c r="AH3116">
        <v>1</v>
      </c>
      <c r="AI3116">
        <v>1</v>
      </c>
      <c r="AJ3116">
        <v>1</v>
      </c>
      <c r="AK3116">
        <v>1</v>
      </c>
      <c r="AL3116">
        <v>0.65944670115083381</v>
      </c>
      <c r="AM3116">
        <v>0.79144850656561061</v>
      </c>
      <c r="AN3116">
        <v>1</v>
      </c>
      <c r="AO3116">
        <v>0.54915271332599025</v>
      </c>
      <c r="AP3116">
        <v>1</v>
      </c>
      <c r="AQ3116">
        <v>1</v>
      </c>
      <c r="AR3116">
        <v>1</v>
      </c>
      <c r="AS3116">
        <v>0.54915271332599025</v>
      </c>
      <c r="AT3116">
        <v>0.91724078393928399</v>
      </c>
      <c r="AU3116">
        <v>0</v>
      </c>
    </row>
    <row r="3117" spans="32:47" x14ac:dyDescent="0.25">
      <c r="AF3117">
        <v>3107</v>
      </c>
      <c r="AG3117">
        <v>1</v>
      </c>
      <c r="AH3117">
        <v>1</v>
      </c>
      <c r="AI3117">
        <v>0.90201706459981412</v>
      </c>
      <c r="AJ3117">
        <v>0.9162172961301015</v>
      </c>
      <c r="AK3117">
        <v>1</v>
      </c>
      <c r="AL3117">
        <v>1</v>
      </c>
      <c r="AM3117">
        <v>0.90428974339644608</v>
      </c>
      <c r="AN3117">
        <v>0.70262699242565785</v>
      </c>
      <c r="AO3117">
        <v>1</v>
      </c>
      <c r="AP3117">
        <v>1</v>
      </c>
      <c r="AQ3117">
        <v>0.72861467098603805</v>
      </c>
      <c r="AR3117">
        <v>0</v>
      </c>
      <c r="AS3117">
        <v>0</v>
      </c>
      <c r="AT3117">
        <v>0.84416960774400995</v>
      </c>
      <c r="AU3117">
        <v>1</v>
      </c>
    </row>
    <row r="3118" spans="32:47" x14ac:dyDescent="0.25">
      <c r="AF3118">
        <v>3108</v>
      </c>
      <c r="AG3118">
        <v>1</v>
      </c>
      <c r="AH3118">
        <v>1</v>
      </c>
      <c r="AI3118">
        <v>1</v>
      </c>
      <c r="AJ3118">
        <v>1</v>
      </c>
      <c r="AK3118">
        <v>1</v>
      </c>
      <c r="AL3118">
        <v>1</v>
      </c>
      <c r="AM3118">
        <v>1</v>
      </c>
      <c r="AN3118">
        <v>1</v>
      </c>
      <c r="AO3118">
        <v>1</v>
      </c>
      <c r="AP3118">
        <v>1</v>
      </c>
      <c r="AQ3118">
        <v>1</v>
      </c>
      <c r="AR3118">
        <v>1</v>
      </c>
      <c r="AS3118">
        <v>1</v>
      </c>
      <c r="AT3118">
        <v>1</v>
      </c>
      <c r="AU3118">
        <v>0</v>
      </c>
    </row>
    <row r="3119" spans="32:47" x14ac:dyDescent="0.25">
      <c r="AF3119">
        <v>3109</v>
      </c>
      <c r="AG3119">
        <v>0.79712731964372652</v>
      </c>
      <c r="AH3119">
        <v>0</v>
      </c>
      <c r="AI3119">
        <v>0.62079983478108791</v>
      </c>
      <c r="AJ3119">
        <v>1</v>
      </c>
      <c r="AK3119">
        <v>1</v>
      </c>
      <c r="AL3119">
        <v>3.3277365774847564E-2</v>
      </c>
      <c r="AM3119">
        <v>0</v>
      </c>
      <c r="AN3119">
        <v>0.2938964022431455</v>
      </c>
      <c r="AO3119">
        <v>0</v>
      </c>
      <c r="AP3119">
        <v>0.99042791382582374</v>
      </c>
      <c r="AQ3119">
        <v>0.20923775264576155</v>
      </c>
      <c r="AR3119">
        <v>0.1555285996338728</v>
      </c>
      <c r="AS3119">
        <v>0</v>
      </c>
      <c r="AT3119">
        <v>0.42977160473034415</v>
      </c>
      <c r="AU3119">
        <v>3</v>
      </c>
    </row>
    <row r="3120" spans="32:47" x14ac:dyDescent="0.25">
      <c r="AF3120">
        <v>3110</v>
      </c>
      <c r="AG3120">
        <v>1</v>
      </c>
      <c r="AH3120">
        <v>1</v>
      </c>
      <c r="AI3120">
        <v>0.42299624390908586</v>
      </c>
      <c r="AJ3120">
        <v>0</v>
      </c>
      <c r="AK3120">
        <v>0.7395682632019499</v>
      </c>
      <c r="AL3120">
        <v>1</v>
      </c>
      <c r="AM3120">
        <v>1</v>
      </c>
      <c r="AN3120">
        <v>1</v>
      </c>
      <c r="AO3120">
        <v>1</v>
      </c>
      <c r="AP3120">
        <v>0.70402306499689138</v>
      </c>
      <c r="AQ3120">
        <v>0.36159981795062779</v>
      </c>
      <c r="AR3120">
        <v>1</v>
      </c>
      <c r="AS3120">
        <v>0</v>
      </c>
      <c r="AT3120">
        <v>0.76907454595579339</v>
      </c>
      <c r="AU3120">
        <v>1</v>
      </c>
    </row>
    <row r="3121" spans="32:47" x14ac:dyDescent="0.25">
      <c r="AF3121">
        <v>3111</v>
      </c>
      <c r="AG3121">
        <v>0</v>
      </c>
      <c r="AH3121">
        <v>0.34561348582740592</v>
      </c>
      <c r="AI3121">
        <v>1</v>
      </c>
      <c r="AJ3121">
        <v>1</v>
      </c>
      <c r="AK3121">
        <v>1</v>
      </c>
      <c r="AL3121">
        <v>1</v>
      </c>
      <c r="AM3121">
        <v>1</v>
      </c>
      <c r="AN3121">
        <v>1</v>
      </c>
      <c r="AO3121">
        <v>0.35792973611920992</v>
      </c>
      <c r="AP3121">
        <v>1</v>
      </c>
      <c r="AQ3121">
        <v>0.64002008523069287</v>
      </c>
      <c r="AR3121">
        <v>0</v>
      </c>
      <c r="AS3121">
        <v>0</v>
      </c>
      <c r="AT3121">
        <v>0.69757718422921766</v>
      </c>
      <c r="AU3121">
        <v>2</v>
      </c>
    </row>
    <row r="3122" spans="32:47" x14ac:dyDescent="0.25">
      <c r="AF3122">
        <v>3112</v>
      </c>
      <c r="AG3122">
        <v>0.75296804085448987</v>
      </c>
      <c r="AH3122">
        <v>1</v>
      </c>
      <c r="AI3122">
        <v>1</v>
      </c>
      <c r="AJ3122">
        <v>0.68351079021740591</v>
      </c>
      <c r="AK3122">
        <v>0.27952433868326365</v>
      </c>
      <c r="AL3122">
        <v>0.43735559046957256</v>
      </c>
      <c r="AM3122">
        <v>1</v>
      </c>
      <c r="AN3122">
        <v>1</v>
      </c>
      <c r="AO3122">
        <v>1</v>
      </c>
      <c r="AP3122">
        <v>1</v>
      </c>
      <c r="AQ3122">
        <v>1</v>
      </c>
      <c r="AR3122">
        <v>1</v>
      </c>
      <c r="AS3122">
        <v>0.27952433868326365</v>
      </c>
      <c r="AT3122">
        <v>0.84557056215419102</v>
      </c>
      <c r="AU3122">
        <v>0</v>
      </c>
    </row>
    <row r="3123" spans="32:47" x14ac:dyDescent="0.25">
      <c r="AF3123">
        <v>3113</v>
      </c>
      <c r="AG3123">
        <v>1</v>
      </c>
      <c r="AH3123">
        <v>1</v>
      </c>
      <c r="AI3123">
        <v>1</v>
      </c>
      <c r="AJ3123">
        <v>1</v>
      </c>
      <c r="AK3123">
        <v>0.17403720425758248</v>
      </c>
      <c r="AL3123">
        <v>0.92950440585166993</v>
      </c>
      <c r="AM3123">
        <v>1</v>
      </c>
      <c r="AN3123">
        <v>1</v>
      </c>
      <c r="AO3123">
        <v>0.78662604715112439</v>
      </c>
      <c r="AP3123">
        <v>1</v>
      </c>
      <c r="AQ3123">
        <v>0.59130240766559539</v>
      </c>
      <c r="AR3123">
        <v>0.64849684020549414</v>
      </c>
      <c r="AS3123">
        <v>0.17403720425758248</v>
      </c>
      <c r="AT3123">
        <v>0.8430727156120742</v>
      </c>
      <c r="AU3123">
        <v>0</v>
      </c>
    </row>
    <row r="3124" spans="32:47" x14ac:dyDescent="0.25">
      <c r="AF3124">
        <v>3114</v>
      </c>
      <c r="AG3124">
        <v>1</v>
      </c>
      <c r="AH3124">
        <v>1</v>
      </c>
      <c r="AI3124">
        <v>1</v>
      </c>
      <c r="AJ3124">
        <v>1</v>
      </c>
      <c r="AK3124">
        <v>1</v>
      </c>
      <c r="AL3124">
        <v>1</v>
      </c>
      <c r="AM3124">
        <v>1</v>
      </c>
      <c r="AN3124">
        <v>0.35553409856572304</v>
      </c>
      <c r="AO3124">
        <v>0.52659846266445431</v>
      </c>
      <c r="AP3124">
        <v>0.28519534901222926</v>
      </c>
      <c r="AQ3124">
        <v>0.39471162933550658</v>
      </c>
      <c r="AR3124">
        <v>0</v>
      </c>
      <c r="AS3124">
        <v>0</v>
      </c>
      <c r="AT3124">
        <v>0.71096415242442557</v>
      </c>
      <c r="AU3124">
        <v>1</v>
      </c>
    </row>
    <row r="3125" spans="32:47" x14ac:dyDescent="0.25">
      <c r="AF3125">
        <v>3115</v>
      </c>
      <c r="AG3125">
        <v>0.244576595639134</v>
      </c>
      <c r="AH3125">
        <v>0.7583707691888516</v>
      </c>
      <c r="AI3125">
        <v>1</v>
      </c>
      <c r="AJ3125">
        <v>1</v>
      </c>
      <c r="AK3125">
        <v>1</v>
      </c>
      <c r="AL3125">
        <v>1</v>
      </c>
      <c r="AM3125">
        <v>1</v>
      </c>
      <c r="AN3125">
        <v>0.78698785371271962</v>
      </c>
      <c r="AO3125">
        <v>0.39506921840778281</v>
      </c>
      <c r="AP3125">
        <v>0.46563977932495498</v>
      </c>
      <c r="AQ3125">
        <v>0.95007391102359784</v>
      </c>
      <c r="AR3125">
        <v>1</v>
      </c>
      <c r="AS3125">
        <v>0.244576595639134</v>
      </c>
      <c r="AT3125">
        <v>0.80000549728550774</v>
      </c>
      <c r="AU3125">
        <v>0</v>
      </c>
    </row>
    <row r="3126" spans="32:47" x14ac:dyDescent="0.25">
      <c r="AF3126">
        <v>3116</v>
      </c>
      <c r="AG3126">
        <v>0.21972486000172906</v>
      </c>
      <c r="AH3126">
        <v>0.35575071783439072</v>
      </c>
      <c r="AI3126">
        <v>0.471519137554541</v>
      </c>
      <c r="AJ3126">
        <v>1</v>
      </c>
      <c r="AK3126">
        <v>1</v>
      </c>
      <c r="AL3126">
        <v>1</v>
      </c>
      <c r="AM3126">
        <v>1</v>
      </c>
      <c r="AN3126">
        <v>1</v>
      </c>
      <c r="AO3126">
        <v>0.76704753991264929</v>
      </c>
      <c r="AP3126">
        <v>0.27249428312854668</v>
      </c>
      <c r="AQ3126">
        <v>1</v>
      </c>
      <c r="AR3126">
        <v>1</v>
      </c>
      <c r="AS3126">
        <v>0.21972486000172906</v>
      </c>
      <c r="AT3126">
        <v>0.75848858355608695</v>
      </c>
      <c r="AU3126">
        <v>0</v>
      </c>
    </row>
    <row r="3127" spans="32:47" x14ac:dyDescent="0.25">
      <c r="AF3127">
        <v>3117</v>
      </c>
      <c r="AG3127">
        <v>1</v>
      </c>
      <c r="AH3127">
        <v>1</v>
      </c>
      <c r="AI3127">
        <v>1</v>
      </c>
      <c r="AJ3127">
        <v>1</v>
      </c>
      <c r="AK3127">
        <v>1</v>
      </c>
      <c r="AL3127">
        <v>1</v>
      </c>
      <c r="AM3127">
        <v>0.6509495453647105</v>
      </c>
      <c r="AN3127">
        <v>1</v>
      </c>
      <c r="AO3127">
        <v>1</v>
      </c>
      <c r="AP3127">
        <v>1</v>
      </c>
      <c r="AQ3127">
        <v>1</v>
      </c>
      <c r="AR3127">
        <v>1</v>
      </c>
      <c r="AS3127">
        <v>0.6509495453647105</v>
      </c>
      <c r="AT3127">
        <v>0.97035461892138641</v>
      </c>
      <c r="AU3127">
        <v>0</v>
      </c>
    </row>
    <row r="3128" spans="32:47" x14ac:dyDescent="0.25">
      <c r="AF3128">
        <v>3118</v>
      </c>
      <c r="AG3128">
        <v>0.85543299439896436</v>
      </c>
      <c r="AH3128">
        <v>0.25735570403490521</v>
      </c>
      <c r="AI3128">
        <v>1</v>
      </c>
      <c r="AJ3128">
        <v>1</v>
      </c>
      <c r="AK3128">
        <v>1</v>
      </c>
      <c r="AL3128">
        <v>1</v>
      </c>
      <c r="AM3128">
        <v>1</v>
      </c>
      <c r="AN3128">
        <v>0.89961127783270411</v>
      </c>
      <c r="AO3128">
        <v>0.83177984621409751</v>
      </c>
      <c r="AP3128">
        <v>1</v>
      </c>
      <c r="AQ3128">
        <v>0.85900812311107677</v>
      </c>
      <c r="AR3128">
        <v>0.11494698307820551</v>
      </c>
      <c r="AS3128">
        <v>0.11494698307820551</v>
      </c>
      <c r="AT3128">
        <v>0.82164199371873603</v>
      </c>
      <c r="AU3128">
        <v>0</v>
      </c>
    </row>
    <row r="3129" spans="32:47" x14ac:dyDescent="0.25">
      <c r="AF3129">
        <v>3119</v>
      </c>
      <c r="AG3129">
        <v>1</v>
      </c>
      <c r="AH3129">
        <v>1</v>
      </c>
      <c r="AI3129">
        <v>0.15429130206968927</v>
      </c>
      <c r="AJ3129">
        <v>1</v>
      </c>
      <c r="AK3129">
        <v>1</v>
      </c>
      <c r="AL3129">
        <v>0.75110892214603764</v>
      </c>
      <c r="AM3129">
        <v>1</v>
      </c>
      <c r="AN3129">
        <v>1</v>
      </c>
      <c r="AO3129">
        <v>0.86256785370327027</v>
      </c>
      <c r="AP3129">
        <v>0.23755408663466018</v>
      </c>
      <c r="AQ3129">
        <v>1</v>
      </c>
      <c r="AR3129">
        <v>1</v>
      </c>
      <c r="AS3129">
        <v>0.15429130206968927</v>
      </c>
      <c r="AT3129">
        <v>0.83166441185017548</v>
      </c>
      <c r="AU3129">
        <v>0</v>
      </c>
    </row>
    <row r="3130" spans="32:47" x14ac:dyDescent="0.25">
      <c r="AF3130">
        <v>3120</v>
      </c>
      <c r="AG3130">
        <v>1</v>
      </c>
      <c r="AH3130">
        <v>1</v>
      </c>
      <c r="AI3130">
        <v>1</v>
      </c>
      <c r="AJ3130">
        <v>0.89487819548303382</v>
      </c>
      <c r="AK3130">
        <v>0.26317977544878829</v>
      </c>
      <c r="AL3130">
        <v>1</v>
      </c>
      <c r="AM3130">
        <v>1</v>
      </c>
      <c r="AN3130">
        <v>1</v>
      </c>
      <c r="AO3130">
        <v>0.88358037951717661</v>
      </c>
      <c r="AP3130">
        <v>5.8001272345849897E-2</v>
      </c>
      <c r="AQ3130">
        <v>1</v>
      </c>
      <c r="AR3130">
        <v>1</v>
      </c>
      <c r="AS3130">
        <v>5.8001272345849897E-2</v>
      </c>
      <c r="AT3130">
        <v>0.83920649241545231</v>
      </c>
      <c r="AU3130">
        <v>0</v>
      </c>
    </row>
    <row r="3131" spans="32:47" x14ac:dyDescent="0.25">
      <c r="AF3131">
        <v>3121</v>
      </c>
      <c r="AG3131">
        <v>0.33123531674890172</v>
      </c>
      <c r="AH3131">
        <v>3.6476037729828804E-2</v>
      </c>
      <c r="AI3131">
        <v>1</v>
      </c>
      <c r="AJ3131">
        <v>1</v>
      </c>
      <c r="AK3131">
        <v>1</v>
      </c>
      <c r="AL3131">
        <v>1</v>
      </c>
      <c r="AM3131">
        <v>1</v>
      </c>
      <c r="AN3131">
        <v>1</v>
      </c>
      <c r="AO3131">
        <v>1</v>
      </c>
      <c r="AP3131">
        <v>1</v>
      </c>
      <c r="AQ3131">
        <v>1</v>
      </c>
      <c r="AR3131">
        <v>1</v>
      </c>
      <c r="AS3131">
        <v>3.6476037729828804E-2</v>
      </c>
      <c r="AT3131">
        <v>0.86928664075520867</v>
      </c>
      <c r="AU3131">
        <v>0</v>
      </c>
    </row>
    <row r="3132" spans="32:47" x14ac:dyDescent="0.25">
      <c r="AF3132">
        <v>3122</v>
      </c>
      <c r="AG3132">
        <v>1</v>
      </c>
      <c r="AH3132">
        <v>1</v>
      </c>
      <c r="AI3132">
        <v>1</v>
      </c>
      <c r="AJ3132">
        <v>1</v>
      </c>
      <c r="AK3132">
        <v>1</v>
      </c>
      <c r="AL3132">
        <v>1</v>
      </c>
      <c r="AM3132">
        <v>1</v>
      </c>
      <c r="AN3132">
        <v>1</v>
      </c>
      <c r="AO3132">
        <v>0.85248024547108803</v>
      </c>
      <c r="AP3132">
        <v>1</v>
      </c>
      <c r="AQ3132">
        <v>1</v>
      </c>
      <c r="AR3132">
        <v>0.65899535696324518</v>
      </c>
      <c r="AS3132">
        <v>0.65899535696324518</v>
      </c>
      <c r="AT3132">
        <v>0.95891305049313214</v>
      </c>
      <c r="AU3132">
        <v>0</v>
      </c>
    </row>
    <row r="3133" spans="32:47" x14ac:dyDescent="0.25">
      <c r="AF3133">
        <v>3123</v>
      </c>
      <c r="AG3133">
        <v>1</v>
      </c>
      <c r="AH3133">
        <v>1</v>
      </c>
      <c r="AI3133">
        <v>1</v>
      </c>
      <c r="AJ3133">
        <v>0.33542360223752138</v>
      </c>
      <c r="AK3133">
        <v>0.22167217832987174</v>
      </c>
      <c r="AL3133">
        <v>0.34159662993721818</v>
      </c>
      <c r="AM3133">
        <v>1</v>
      </c>
      <c r="AN3133">
        <v>1</v>
      </c>
      <c r="AO3133">
        <v>1</v>
      </c>
      <c r="AP3133">
        <v>1</v>
      </c>
      <c r="AQ3133">
        <v>1</v>
      </c>
      <c r="AR3133">
        <v>1</v>
      </c>
      <c r="AS3133">
        <v>0.22167217832987174</v>
      </c>
      <c r="AT3133">
        <v>0.82515738217388546</v>
      </c>
      <c r="AU3133">
        <v>0</v>
      </c>
    </row>
    <row r="3134" spans="32:47" x14ac:dyDescent="0.25">
      <c r="AF3134">
        <v>3124</v>
      </c>
      <c r="AG3134">
        <v>1</v>
      </c>
      <c r="AH3134">
        <v>0.60103736409031883</v>
      </c>
      <c r="AI3134">
        <v>2.3669426036752657E-2</v>
      </c>
      <c r="AJ3134">
        <v>1</v>
      </c>
      <c r="AK3134">
        <v>1</v>
      </c>
      <c r="AL3134">
        <v>0.99919172561276359</v>
      </c>
      <c r="AM3134">
        <v>1</v>
      </c>
      <c r="AN3134">
        <v>1</v>
      </c>
      <c r="AO3134">
        <v>1</v>
      </c>
      <c r="AP3134">
        <v>1</v>
      </c>
      <c r="AQ3134">
        <v>1</v>
      </c>
      <c r="AR3134">
        <v>1</v>
      </c>
      <c r="AS3134">
        <v>2.3669426036752657E-2</v>
      </c>
      <c r="AT3134">
        <v>0.88640698676726348</v>
      </c>
      <c r="AU3134">
        <v>0</v>
      </c>
    </row>
    <row r="3135" spans="32:47" x14ac:dyDescent="0.25">
      <c r="AF3135">
        <v>3125</v>
      </c>
      <c r="AG3135">
        <v>1</v>
      </c>
      <c r="AH3135">
        <v>1</v>
      </c>
      <c r="AI3135">
        <v>1</v>
      </c>
      <c r="AJ3135">
        <v>1</v>
      </c>
      <c r="AK3135">
        <v>1</v>
      </c>
      <c r="AL3135">
        <v>1</v>
      </c>
      <c r="AM3135">
        <v>1</v>
      </c>
      <c r="AN3135">
        <v>0.85867245928121494</v>
      </c>
      <c r="AO3135">
        <v>1.7333218518615467E-2</v>
      </c>
      <c r="AP3135">
        <v>1</v>
      </c>
      <c r="AQ3135">
        <v>1</v>
      </c>
      <c r="AR3135">
        <v>1</v>
      </c>
      <c r="AS3135">
        <v>1.7333218518615467E-2</v>
      </c>
      <c r="AT3135">
        <v>0.9072297062829483</v>
      </c>
      <c r="AU3135">
        <v>0</v>
      </c>
    </row>
    <row r="3136" spans="32:47" x14ac:dyDescent="0.25">
      <c r="AF3136">
        <v>3126</v>
      </c>
      <c r="AG3136">
        <v>0</v>
      </c>
      <c r="AH3136">
        <v>0</v>
      </c>
      <c r="AI3136">
        <v>0.97850117310923868</v>
      </c>
      <c r="AJ3136">
        <v>1</v>
      </c>
      <c r="AK3136">
        <v>0.71061732650841514</v>
      </c>
      <c r="AL3136">
        <v>0.45277539958090834</v>
      </c>
      <c r="AM3136">
        <v>1</v>
      </c>
      <c r="AN3136">
        <v>1</v>
      </c>
      <c r="AO3136">
        <v>1</v>
      </c>
      <c r="AP3136">
        <v>1</v>
      </c>
      <c r="AQ3136">
        <v>0.6448027865422773</v>
      </c>
      <c r="AR3136">
        <v>0.54386991896383063</v>
      </c>
      <c r="AS3136">
        <v>0</v>
      </c>
      <c r="AT3136">
        <v>0.6990410590677304</v>
      </c>
      <c r="AU3136">
        <v>2</v>
      </c>
    </row>
    <row r="3137" spans="32:47" x14ac:dyDescent="0.25">
      <c r="AF3137">
        <v>3127</v>
      </c>
      <c r="AG3137">
        <v>1</v>
      </c>
      <c r="AH3137">
        <v>1</v>
      </c>
      <c r="AI3137">
        <v>1</v>
      </c>
      <c r="AJ3137">
        <v>1</v>
      </c>
      <c r="AK3137">
        <v>1</v>
      </c>
      <c r="AL3137">
        <v>1</v>
      </c>
      <c r="AM3137">
        <v>1</v>
      </c>
      <c r="AN3137">
        <v>1</v>
      </c>
      <c r="AO3137">
        <v>0.79477224619234521</v>
      </c>
      <c r="AP3137">
        <v>0</v>
      </c>
      <c r="AQ3137">
        <v>0.80931385630998798</v>
      </c>
      <c r="AR3137">
        <v>1</v>
      </c>
      <c r="AS3137">
        <v>0</v>
      </c>
      <c r="AT3137">
        <v>0.88252762486320546</v>
      </c>
      <c r="AU3137">
        <v>1</v>
      </c>
    </row>
    <row r="3138" spans="32:47" x14ac:dyDescent="0.25">
      <c r="AF3138">
        <v>3128</v>
      </c>
      <c r="AG3138">
        <v>0.29945552670030717</v>
      </c>
      <c r="AH3138">
        <v>0.32795354267701832</v>
      </c>
      <c r="AI3138">
        <v>1</v>
      </c>
      <c r="AJ3138">
        <v>1</v>
      </c>
      <c r="AK3138">
        <v>1</v>
      </c>
      <c r="AL3138">
        <v>1</v>
      </c>
      <c r="AM3138">
        <v>1</v>
      </c>
      <c r="AN3138">
        <v>1</v>
      </c>
      <c r="AO3138">
        <v>0.43120468943695112</v>
      </c>
      <c r="AP3138">
        <v>0</v>
      </c>
      <c r="AQ3138">
        <v>0</v>
      </c>
      <c r="AR3138">
        <v>0.75769442396126729</v>
      </c>
      <c r="AS3138">
        <v>0</v>
      </c>
      <c r="AT3138">
        <v>0.65449448862622972</v>
      </c>
      <c r="AU3138">
        <v>2</v>
      </c>
    </row>
    <row r="3139" spans="32:47" x14ac:dyDescent="0.25">
      <c r="AF3139">
        <v>3129</v>
      </c>
      <c r="AG3139">
        <v>1</v>
      </c>
      <c r="AH3139">
        <v>1</v>
      </c>
      <c r="AI3139">
        <v>1</v>
      </c>
      <c r="AJ3139">
        <v>0.62224932413131073</v>
      </c>
      <c r="AK3139">
        <v>0.72195819745684275</v>
      </c>
      <c r="AL3139">
        <v>1</v>
      </c>
      <c r="AM3139">
        <v>0.34328166237819169</v>
      </c>
      <c r="AN3139">
        <v>0.97221299281368223</v>
      </c>
      <c r="AO3139">
        <v>1</v>
      </c>
      <c r="AP3139">
        <v>1</v>
      </c>
      <c r="AQ3139">
        <v>1</v>
      </c>
      <c r="AR3139">
        <v>1</v>
      </c>
      <c r="AS3139">
        <v>0.34328166237819169</v>
      </c>
      <c r="AT3139">
        <v>0.88720141960561516</v>
      </c>
      <c r="AU3139">
        <v>0</v>
      </c>
    </row>
    <row r="3140" spans="32:47" x14ac:dyDescent="0.25">
      <c r="AF3140">
        <v>3130</v>
      </c>
      <c r="AG3140">
        <v>1.9140866485324825E-2</v>
      </c>
      <c r="AH3140">
        <v>0</v>
      </c>
      <c r="AI3140">
        <v>6.5523757833533076E-3</v>
      </c>
      <c r="AJ3140">
        <v>1</v>
      </c>
      <c r="AK3140">
        <v>1</v>
      </c>
      <c r="AL3140">
        <v>1</v>
      </c>
      <c r="AM3140">
        <v>1</v>
      </c>
      <c r="AN3140">
        <v>0.85238001879277425</v>
      </c>
      <c r="AO3140">
        <v>1</v>
      </c>
      <c r="AP3140">
        <v>0.92907080594675551</v>
      </c>
      <c r="AQ3140">
        <v>0.33972146163723665</v>
      </c>
      <c r="AR3140">
        <v>1</v>
      </c>
      <c r="AS3140">
        <v>0</v>
      </c>
      <c r="AT3140">
        <v>0.68277564363389465</v>
      </c>
      <c r="AU3140">
        <v>1</v>
      </c>
    </row>
    <row r="3141" spans="32:47" x14ac:dyDescent="0.25">
      <c r="AF3141">
        <v>3131</v>
      </c>
      <c r="AG3141">
        <v>1</v>
      </c>
      <c r="AH3141">
        <v>0.87696696583563083</v>
      </c>
      <c r="AI3141">
        <v>0.9861553592035629</v>
      </c>
      <c r="AJ3141">
        <v>1</v>
      </c>
      <c r="AK3141">
        <v>1</v>
      </c>
      <c r="AL3141">
        <v>0.58895138419417592</v>
      </c>
      <c r="AM3141">
        <v>0</v>
      </c>
      <c r="AN3141">
        <v>0.98542587568344087</v>
      </c>
      <c r="AO3141">
        <v>1</v>
      </c>
      <c r="AP3141">
        <v>1</v>
      </c>
      <c r="AQ3141">
        <v>1</v>
      </c>
      <c r="AR3141">
        <v>1</v>
      </c>
      <c r="AS3141">
        <v>0</v>
      </c>
      <c r="AT3141">
        <v>0.86943187630334262</v>
      </c>
      <c r="AU3141">
        <v>1</v>
      </c>
    </row>
    <row r="3142" spans="32:47" x14ac:dyDescent="0.25">
      <c r="AF3142">
        <v>3132</v>
      </c>
      <c r="AG3142">
        <v>1</v>
      </c>
      <c r="AH3142">
        <v>1</v>
      </c>
      <c r="AI3142">
        <v>1</v>
      </c>
      <c r="AJ3142">
        <v>1</v>
      </c>
      <c r="AK3142">
        <v>1</v>
      </c>
      <c r="AL3142">
        <v>1</v>
      </c>
      <c r="AM3142">
        <v>1</v>
      </c>
      <c r="AN3142">
        <v>1</v>
      </c>
      <c r="AO3142">
        <v>1</v>
      </c>
      <c r="AP3142">
        <v>1</v>
      </c>
      <c r="AQ3142">
        <v>1</v>
      </c>
      <c r="AR3142">
        <v>1</v>
      </c>
      <c r="AS3142">
        <v>1</v>
      </c>
      <c r="AT3142">
        <v>1</v>
      </c>
      <c r="AU3142">
        <v>0</v>
      </c>
    </row>
    <row r="3143" spans="32:47" x14ac:dyDescent="0.25">
      <c r="AF3143">
        <v>3133</v>
      </c>
      <c r="AG3143">
        <v>0.4760245479889319</v>
      </c>
      <c r="AH3143">
        <v>1</v>
      </c>
      <c r="AI3143">
        <v>0.22103565127068694</v>
      </c>
      <c r="AJ3143">
        <v>0.66036897671316785</v>
      </c>
      <c r="AK3143">
        <v>0.72352780816835283</v>
      </c>
      <c r="AL3143">
        <v>0.47544458561775776</v>
      </c>
      <c r="AM3143">
        <v>0</v>
      </c>
      <c r="AN3143">
        <v>0.82976378941079487</v>
      </c>
      <c r="AO3143">
        <v>1</v>
      </c>
      <c r="AP3143">
        <v>0.80428909930947889</v>
      </c>
      <c r="AQ3143">
        <v>1</v>
      </c>
      <c r="AR3143">
        <v>1</v>
      </c>
      <c r="AS3143">
        <v>0</v>
      </c>
      <c r="AT3143">
        <v>0.67881719082335168</v>
      </c>
      <c r="AU3143">
        <v>1</v>
      </c>
    </row>
    <row r="3144" spans="32:47" x14ac:dyDescent="0.25">
      <c r="AF3144">
        <v>3134</v>
      </c>
      <c r="AG3144">
        <v>1</v>
      </c>
      <c r="AH3144">
        <v>1</v>
      </c>
      <c r="AI3144">
        <v>1</v>
      </c>
      <c r="AJ3144">
        <v>1</v>
      </c>
      <c r="AK3144">
        <v>1</v>
      </c>
      <c r="AL3144">
        <v>1</v>
      </c>
      <c r="AM3144">
        <v>1</v>
      </c>
      <c r="AN3144">
        <v>1</v>
      </c>
      <c r="AO3144">
        <v>0.5814339182696131</v>
      </c>
      <c r="AP3144">
        <v>1</v>
      </c>
      <c r="AQ3144">
        <v>1</v>
      </c>
      <c r="AR3144">
        <v>0.10430426033464403</v>
      </c>
      <c r="AS3144">
        <v>0.10430426033464403</v>
      </c>
      <c r="AT3144">
        <v>0.88952451950263656</v>
      </c>
      <c r="AU3144">
        <v>0</v>
      </c>
    </row>
    <row r="3145" spans="32:47" x14ac:dyDescent="0.25">
      <c r="AF3145">
        <v>3135</v>
      </c>
      <c r="AG3145">
        <v>1</v>
      </c>
      <c r="AH3145">
        <v>1</v>
      </c>
      <c r="AI3145">
        <v>1</v>
      </c>
      <c r="AJ3145">
        <v>1</v>
      </c>
      <c r="AK3145">
        <v>1</v>
      </c>
      <c r="AL3145">
        <v>1</v>
      </c>
      <c r="AM3145">
        <v>1</v>
      </c>
      <c r="AN3145">
        <v>1</v>
      </c>
      <c r="AO3145">
        <v>0.4115663995711657</v>
      </c>
      <c r="AP3145">
        <v>1</v>
      </c>
      <c r="AQ3145">
        <v>1</v>
      </c>
      <c r="AR3145">
        <v>1</v>
      </c>
      <c r="AS3145">
        <v>0.4115663995711657</v>
      </c>
      <c r="AT3145">
        <v>0.95163559448530133</v>
      </c>
      <c r="AU3145">
        <v>0</v>
      </c>
    </row>
    <row r="3146" spans="32:47" x14ac:dyDescent="0.25">
      <c r="AF3146">
        <v>3136</v>
      </c>
      <c r="AG3146">
        <v>1</v>
      </c>
      <c r="AH3146">
        <v>1</v>
      </c>
      <c r="AI3146">
        <v>1</v>
      </c>
      <c r="AJ3146">
        <v>0.99629450974462086</v>
      </c>
      <c r="AK3146">
        <v>0</v>
      </c>
      <c r="AL3146">
        <v>0.67045749266762866</v>
      </c>
      <c r="AM3146">
        <v>1</v>
      </c>
      <c r="AN3146">
        <v>0.40043857513017195</v>
      </c>
      <c r="AO3146">
        <v>0.60046728838303054</v>
      </c>
      <c r="AP3146">
        <v>1</v>
      </c>
      <c r="AQ3146">
        <v>0.30180720399463706</v>
      </c>
      <c r="AR3146">
        <v>0.98658576602657932</v>
      </c>
      <c r="AS3146">
        <v>0</v>
      </c>
      <c r="AT3146">
        <v>0.74539328608097755</v>
      </c>
      <c r="AU3146">
        <v>1</v>
      </c>
    </row>
    <row r="3147" spans="32:47" x14ac:dyDescent="0.25">
      <c r="AF3147">
        <v>3137</v>
      </c>
      <c r="AG3147">
        <v>0.92560773760112258</v>
      </c>
      <c r="AH3147">
        <v>0</v>
      </c>
      <c r="AI3147">
        <v>0.42721743921063005</v>
      </c>
      <c r="AJ3147">
        <v>1</v>
      </c>
      <c r="AK3147">
        <v>1</v>
      </c>
      <c r="AL3147">
        <v>1</v>
      </c>
      <c r="AM3147">
        <v>1</v>
      </c>
      <c r="AN3147">
        <v>1</v>
      </c>
      <c r="AO3147">
        <v>1</v>
      </c>
      <c r="AP3147">
        <v>1</v>
      </c>
      <c r="AQ3147">
        <v>1</v>
      </c>
      <c r="AR3147">
        <v>1</v>
      </c>
      <c r="AS3147">
        <v>0</v>
      </c>
      <c r="AT3147">
        <v>0.86832213830455984</v>
      </c>
      <c r="AU3147">
        <v>1</v>
      </c>
    </row>
    <row r="3148" spans="32:47" x14ac:dyDescent="0.25">
      <c r="AF3148">
        <v>3138</v>
      </c>
      <c r="AG3148">
        <v>0</v>
      </c>
      <c r="AH3148">
        <v>0.82000007950877518</v>
      </c>
      <c r="AI3148">
        <v>1</v>
      </c>
      <c r="AJ3148">
        <v>1</v>
      </c>
      <c r="AK3148">
        <v>1</v>
      </c>
      <c r="AL3148">
        <v>0.72839829866376626</v>
      </c>
      <c r="AM3148">
        <v>1</v>
      </c>
      <c r="AN3148">
        <v>1</v>
      </c>
      <c r="AO3148">
        <v>1</v>
      </c>
      <c r="AP3148">
        <v>1</v>
      </c>
      <c r="AQ3148">
        <v>1</v>
      </c>
      <c r="AR3148">
        <v>1</v>
      </c>
      <c r="AS3148">
        <v>0</v>
      </c>
      <c r="AT3148">
        <v>0.87893685256481835</v>
      </c>
      <c r="AU3148">
        <v>1</v>
      </c>
    </row>
    <row r="3149" spans="32:47" x14ac:dyDescent="0.25">
      <c r="AF3149">
        <v>3139</v>
      </c>
      <c r="AG3149">
        <v>0.92457237772384449</v>
      </c>
      <c r="AH3149">
        <v>1</v>
      </c>
      <c r="AI3149">
        <v>1</v>
      </c>
      <c r="AJ3149">
        <v>0.42896574628563638</v>
      </c>
      <c r="AK3149">
        <v>0.66931993298508574</v>
      </c>
      <c r="AL3149">
        <v>1</v>
      </c>
      <c r="AM3149">
        <v>1</v>
      </c>
      <c r="AN3149">
        <v>1</v>
      </c>
      <c r="AO3149">
        <v>1</v>
      </c>
      <c r="AP3149">
        <v>1</v>
      </c>
      <c r="AQ3149">
        <v>0.96449651257183477</v>
      </c>
      <c r="AR3149">
        <v>0</v>
      </c>
      <c r="AS3149">
        <v>0</v>
      </c>
      <c r="AT3149">
        <v>0.83072473807589309</v>
      </c>
      <c r="AU3149">
        <v>1</v>
      </c>
    </row>
    <row r="3150" spans="32:47" x14ac:dyDescent="0.25">
      <c r="AF3150">
        <v>3140</v>
      </c>
      <c r="AG3150">
        <v>1</v>
      </c>
      <c r="AH3150">
        <v>0.14802900346616557</v>
      </c>
      <c r="AI3150">
        <v>0.32524267533435414</v>
      </c>
      <c r="AJ3150">
        <v>1</v>
      </c>
      <c r="AK3150">
        <v>1</v>
      </c>
      <c r="AL3150">
        <v>1</v>
      </c>
      <c r="AM3150">
        <v>1</v>
      </c>
      <c r="AN3150">
        <v>1</v>
      </c>
      <c r="AO3150">
        <v>1</v>
      </c>
      <c r="AP3150">
        <v>0.36040990696464209</v>
      </c>
      <c r="AQ3150">
        <v>0.19431076495578356</v>
      </c>
      <c r="AR3150">
        <v>1</v>
      </c>
      <c r="AS3150">
        <v>0.14802900346616557</v>
      </c>
      <c r="AT3150">
        <v>0.75679278108765757</v>
      </c>
      <c r="AU3150">
        <v>0</v>
      </c>
    </row>
    <row r="3151" spans="32:47" x14ac:dyDescent="0.25">
      <c r="AF3151">
        <v>3141</v>
      </c>
      <c r="AG3151">
        <v>1</v>
      </c>
      <c r="AH3151">
        <v>0.71407449169834891</v>
      </c>
      <c r="AI3151">
        <v>1</v>
      </c>
      <c r="AJ3151">
        <v>1</v>
      </c>
      <c r="AK3151">
        <v>1</v>
      </c>
      <c r="AL3151">
        <v>0.73188429675283262</v>
      </c>
      <c r="AM3151">
        <v>0</v>
      </c>
      <c r="AN3151">
        <v>0.50187725451143061</v>
      </c>
      <c r="AO3151">
        <v>1</v>
      </c>
      <c r="AP3151">
        <v>1</v>
      </c>
      <c r="AQ3151">
        <v>1</v>
      </c>
      <c r="AR3151">
        <v>0.18111274209912798</v>
      </c>
      <c r="AS3151">
        <v>0</v>
      </c>
      <c r="AT3151">
        <v>0.75924193031524945</v>
      </c>
      <c r="AU3151">
        <v>1</v>
      </c>
    </row>
    <row r="3152" spans="32:47" x14ac:dyDescent="0.25">
      <c r="AF3152">
        <v>3142</v>
      </c>
      <c r="AG3152">
        <v>0.99753543975548964</v>
      </c>
      <c r="AH3152">
        <v>0</v>
      </c>
      <c r="AI3152">
        <v>0.62835635185230432</v>
      </c>
      <c r="AJ3152">
        <v>1</v>
      </c>
      <c r="AK3152">
        <v>1</v>
      </c>
      <c r="AL3152">
        <v>1</v>
      </c>
      <c r="AM3152">
        <v>0.56665921989277257</v>
      </c>
      <c r="AN3152">
        <v>1</v>
      </c>
      <c r="AO3152">
        <v>1</v>
      </c>
      <c r="AP3152">
        <v>0.64212926604757803</v>
      </c>
      <c r="AQ3152">
        <v>1</v>
      </c>
      <c r="AR3152">
        <v>0.99623181863693566</v>
      </c>
      <c r="AS3152">
        <v>0</v>
      </c>
      <c r="AT3152">
        <v>0.82399527392256844</v>
      </c>
      <c r="AU3152">
        <v>1</v>
      </c>
    </row>
    <row r="3153" spans="32:47" x14ac:dyDescent="0.25">
      <c r="AF3153">
        <v>3143</v>
      </c>
      <c r="AG3153">
        <v>1</v>
      </c>
      <c r="AH3153">
        <v>1</v>
      </c>
      <c r="AI3153">
        <v>0.15378793203783589</v>
      </c>
      <c r="AJ3153">
        <v>0</v>
      </c>
      <c r="AK3153">
        <v>0.82374644772977679</v>
      </c>
      <c r="AL3153">
        <v>1</v>
      </c>
      <c r="AM3153">
        <v>1</v>
      </c>
      <c r="AN3153">
        <v>1</v>
      </c>
      <c r="AO3153">
        <v>1</v>
      </c>
      <c r="AP3153">
        <v>1</v>
      </c>
      <c r="AQ3153">
        <v>1</v>
      </c>
      <c r="AR3153">
        <v>1</v>
      </c>
      <c r="AS3153">
        <v>0</v>
      </c>
      <c r="AT3153">
        <v>0.83096867335012603</v>
      </c>
      <c r="AU3153">
        <v>1</v>
      </c>
    </row>
    <row r="3154" spans="32:47" x14ac:dyDescent="0.25">
      <c r="AF3154">
        <v>3144</v>
      </c>
      <c r="AG3154">
        <v>2.8027759145310659E-2</v>
      </c>
      <c r="AH3154">
        <v>1</v>
      </c>
      <c r="AI3154">
        <v>1</v>
      </c>
      <c r="AJ3154">
        <v>1</v>
      </c>
      <c r="AK3154">
        <v>1</v>
      </c>
      <c r="AL3154">
        <v>1</v>
      </c>
      <c r="AM3154">
        <v>1</v>
      </c>
      <c r="AN3154">
        <v>1</v>
      </c>
      <c r="AO3154">
        <v>1</v>
      </c>
      <c r="AP3154">
        <v>1</v>
      </c>
      <c r="AQ3154">
        <v>1</v>
      </c>
      <c r="AR3154">
        <v>0.64425437371392036</v>
      </c>
      <c r="AS3154">
        <v>2.8027759145310659E-2</v>
      </c>
      <c r="AT3154">
        <v>0.88723492087297573</v>
      </c>
      <c r="AU3154">
        <v>0</v>
      </c>
    </row>
    <row r="3155" spans="32:47" x14ac:dyDescent="0.25">
      <c r="AF3155">
        <v>3145</v>
      </c>
      <c r="AG3155">
        <v>1</v>
      </c>
      <c r="AH3155">
        <v>1</v>
      </c>
      <c r="AI3155">
        <v>1</v>
      </c>
      <c r="AJ3155">
        <v>1</v>
      </c>
      <c r="AK3155">
        <v>1</v>
      </c>
      <c r="AL3155">
        <v>1</v>
      </c>
      <c r="AM3155">
        <v>0.11547565147174604</v>
      </c>
      <c r="AN3155">
        <v>0.54130860259277636</v>
      </c>
      <c r="AO3155">
        <v>1</v>
      </c>
      <c r="AP3155">
        <v>1</v>
      </c>
      <c r="AQ3155">
        <v>1</v>
      </c>
      <c r="AR3155">
        <v>0.54259621475155717</v>
      </c>
      <c r="AS3155">
        <v>0.11547565147174604</v>
      </c>
      <c r="AT3155">
        <v>0.84707066995424241</v>
      </c>
      <c r="AU3155">
        <v>0</v>
      </c>
    </row>
    <row r="3156" spans="32:47" x14ac:dyDescent="0.25">
      <c r="AF3156">
        <v>3146</v>
      </c>
      <c r="AG3156">
        <v>1</v>
      </c>
      <c r="AH3156">
        <v>1</v>
      </c>
      <c r="AI3156">
        <v>1</v>
      </c>
      <c r="AJ3156">
        <v>0.67950142271899194</v>
      </c>
      <c r="AK3156">
        <v>0.52681810950490482</v>
      </c>
      <c r="AL3156">
        <v>1</v>
      </c>
      <c r="AM3156">
        <v>1</v>
      </c>
      <c r="AN3156">
        <v>1</v>
      </c>
      <c r="AO3156">
        <v>1</v>
      </c>
      <c r="AP3156">
        <v>1</v>
      </c>
      <c r="AQ3156">
        <v>1</v>
      </c>
      <c r="AR3156">
        <v>0.39897389888632928</v>
      </c>
      <c r="AS3156">
        <v>0.39897389888632928</v>
      </c>
      <c r="AT3156">
        <v>0.88242354778547405</v>
      </c>
      <c r="AU3156">
        <v>0</v>
      </c>
    </row>
    <row r="3157" spans="32:47" x14ac:dyDescent="0.25">
      <c r="AF3157">
        <v>3147</v>
      </c>
      <c r="AG3157">
        <v>0.39611779755772836</v>
      </c>
      <c r="AH3157">
        <v>1</v>
      </c>
      <c r="AI3157">
        <v>1</v>
      </c>
      <c r="AJ3157">
        <v>1</v>
      </c>
      <c r="AK3157">
        <v>1</v>
      </c>
      <c r="AL3157">
        <v>1</v>
      </c>
      <c r="AM3157">
        <v>1</v>
      </c>
      <c r="AN3157">
        <v>1</v>
      </c>
      <c r="AO3157">
        <v>0.58574730491527593</v>
      </c>
      <c r="AP3157">
        <v>0.57260469626940436</v>
      </c>
      <c r="AQ3157">
        <v>1</v>
      </c>
      <c r="AR3157">
        <v>0.58621239779829681</v>
      </c>
      <c r="AS3157">
        <v>0.39611779755772836</v>
      </c>
      <c r="AT3157">
        <v>0.84322027613108652</v>
      </c>
      <c r="AU3157">
        <v>0</v>
      </c>
    </row>
    <row r="3158" spans="32:47" x14ac:dyDescent="0.25">
      <c r="AF3158">
        <v>3148</v>
      </c>
      <c r="AG3158">
        <v>0.88411324517590162</v>
      </c>
      <c r="AH3158">
        <v>1</v>
      </c>
      <c r="AI3158">
        <v>1</v>
      </c>
      <c r="AJ3158">
        <v>0.53759848602688487</v>
      </c>
      <c r="AK3158">
        <v>8.33347262420331E-2</v>
      </c>
      <c r="AL3158">
        <v>0.70272258629071682</v>
      </c>
      <c r="AM3158">
        <v>0.36155405971728594</v>
      </c>
      <c r="AN3158">
        <v>1</v>
      </c>
      <c r="AO3158">
        <v>1</v>
      </c>
      <c r="AP3158">
        <v>1</v>
      </c>
      <c r="AQ3158">
        <v>0.80724498966010283</v>
      </c>
      <c r="AR3158">
        <v>0</v>
      </c>
      <c r="AS3158">
        <v>0</v>
      </c>
      <c r="AT3158">
        <v>0.69486587623156981</v>
      </c>
      <c r="AU3158">
        <v>1</v>
      </c>
    </row>
    <row r="3159" spans="32:47" x14ac:dyDescent="0.25">
      <c r="AF3159">
        <v>3149</v>
      </c>
      <c r="AG3159">
        <v>0.92187294780700124</v>
      </c>
      <c r="AH3159">
        <v>0.27580057771748606</v>
      </c>
      <c r="AI3159">
        <v>1</v>
      </c>
      <c r="AJ3159">
        <v>0.87581261288796664</v>
      </c>
      <c r="AK3159">
        <v>0</v>
      </c>
      <c r="AL3159">
        <v>0.73220705685550158</v>
      </c>
      <c r="AM3159">
        <v>1</v>
      </c>
      <c r="AN3159">
        <v>1</v>
      </c>
      <c r="AO3159">
        <v>1</v>
      </c>
      <c r="AP3159">
        <v>1</v>
      </c>
      <c r="AQ3159">
        <v>1</v>
      </c>
      <c r="AR3159">
        <v>0.55323846028148826</v>
      </c>
      <c r="AS3159">
        <v>0</v>
      </c>
      <c r="AT3159">
        <v>0.78271632854558038</v>
      </c>
      <c r="AU3159">
        <v>1</v>
      </c>
    </row>
    <row r="3160" spans="32:47" x14ac:dyDescent="0.25">
      <c r="AF3160">
        <v>3150</v>
      </c>
      <c r="AG3160">
        <v>1</v>
      </c>
      <c r="AH3160">
        <v>0.72694181088159637</v>
      </c>
      <c r="AI3160">
        <v>0.13674904913932551</v>
      </c>
      <c r="AJ3160">
        <v>1</v>
      </c>
      <c r="AK3160">
        <v>1</v>
      </c>
      <c r="AL3160">
        <v>1</v>
      </c>
      <c r="AM3160">
        <v>1</v>
      </c>
      <c r="AN3160">
        <v>1</v>
      </c>
      <c r="AO3160">
        <v>1</v>
      </c>
      <c r="AP3160">
        <v>0.60904417496626151</v>
      </c>
      <c r="AQ3160">
        <v>0.63737698660746289</v>
      </c>
      <c r="AR3160">
        <v>1</v>
      </c>
      <c r="AS3160">
        <v>0.13674904913932551</v>
      </c>
      <c r="AT3160">
        <v>0.84272676780871725</v>
      </c>
      <c r="AU3160">
        <v>0</v>
      </c>
    </row>
    <row r="3161" spans="32:47" x14ac:dyDescent="0.25">
      <c r="AF3161">
        <v>3151</v>
      </c>
      <c r="AG3161">
        <v>1</v>
      </c>
      <c r="AH3161">
        <v>1</v>
      </c>
      <c r="AI3161">
        <v>0.57939517649262395</v>
      </c>
      <c r="AJ3161">
        <v>1</v>
      </c>
      <c r="AK3161">
        <v>1</v>
      </c>
      <c r="AL3161">
        <v>1</v>
      </c>
      <c r="AM3161">
        <v>1</v>
      </c>
      <c r="AN3161">
        <v>1</v>
      </c>
      <c r="AO3161">
        <v>1</v>
      </c>
      <c r="AP3161">
        <v>1</v>
      </c>
      <c r="AQ3161">
        <v>0.94836687663361474</v>
      </c>
      <c r="AR3161">
        <v>1</v>
      </c>
      <c r="AS3161">
        <v>0.57939517649262395</v>
      </c>
      <c r="AT3161">
        <v>0.96003358019254736</v>
      </c>
      <c r="AU3161">
        <v>0</v>
      </c>
    </row>
    <row r="3162" spans="32:47" x14ac:dyDescent="0.25">
      <c r="AF3162">
        <v>3152</v>
      </c>
      <c r="AG3162">
        <v>1</v>
      </c>
      <c r="AH3162">
        <v>1</v>
      </c>
      <c r="AI3162">
        <v>1</v>
      </c>
      <c r="AJ3162">
        <v>0.89165625613895827</v>
      </c>
      <c r="AK3162">
        <v>0</v>
      </c>
      <c r="AL3162">
        <v>0.60997722280274802</v>
      </c>
      <c r="AM3162">
        <v>1</v>
      </c>
      <c r="AN3162">
        <v>1</v>
      </c>
      <c r="AO3162">
        <v>1</v>
      </c>
      <c r="AP3162">
        <v>1</v>
      </c>
      <c r="AQ3162">
        <v>1</v>
      </c>
      <c r="AR3162">
        <v>1</v>
      </c>
      <c r="AS3162">
        <v>0</v>
      </c>
      <c r="AT3162">
        <v>0.87410686128287995</v>
      </c>
      <c r="AU3162">
        <v>1</v>
      </c>
    </row>
    <row r="3163" spans="32:47" x14ac:dyDescent="0.25">
      <c r="AF3163">
        <v>3153</v>
      </c>
      <c r="AG3163">
        <v>0.5931524734870407</v>
      </c>
      <c r="AH3163">
        <v>1</v>
      </c>
      <c r="AI3163">
        <v>1</v>
      </c>
      <c r="AJ3163">
        <v>1</v>
      </c>
      <c r="AK3163">
        <v>1</v>
      </c>
      <c r="AL3163">
        <v>0.76430214013574493</v>
      </c>
      <c r="AM3163">
        <v>0</v>
      </c>
      <c r="AN3163">
        <v>0.44124090934694266</v>
      </c>
      <c r="AO3163">
        <v>1</v>
      </c>
      <c r="AP3163">
        <v>1</v>
      </c>
      <c r="AQ3163">
        <v>1</v>
      </c>
      <c r="AR3163">
        <v>1</v>
      </c>
      <c r="AS3163">
        <v>0</v>
      </c>
      <c r="AT3163">
        <v>0.81368564129294751</v>
      </c>
      <c r="AU3163">
        <v>1</v>
      </c>
    </row>
    <row r="3164" spans="32:47" x14ac:dyDescent="0.25">
      <c r="AF3164">
        <v>3154</v>
      </c>
      <c r="AG3164">
        <v>1</v>
      </c>
      <c r="AH3164">
        <v>1</v>
      </c>
      <c r="AI3164">
        <v>1</v>
      </c>
      <c r="AJ3164">
        <v>0.3413010286387968</v>
      </c>
      <c r="AK3164">
        <v>0.74624562304727016</v>
      </c>
      <c r="AL3164">
        <v>1</v>
      </c>
      <c r="AM3164">
        <v>0.76189157804647922</v>
      </c>
      <c r="AN3164">
        <v>1</v>
      </c>
      <c r="AO3164">
        <v>0.42590828382623536</v>
      </c>
      <c r="AP3164">
        <v>0.19403822374982654</v>
      </c>
      <c r="AQ3164">
        <v>1</v>
      </c>
      <c r="AR3164">
        <v>1</v>
      </c>
      <c r="AS3164">
        <v>0.19403822374982654</v>
      </c>
      <c r="AT3164">
        <v>0.78844854121671726</v>
      </c>
      <c r="AU3164">
        <v>0</v>
      </c>
    </row>
    <row r="3165" spans="32:47" x14ac:dyDescent="0.25">
      <c r="AF3165">
        <v>3155</v>
      </c>
      <c r="AG3165">
        <v>0.48834965311764411</v>
      </c>
      <c r="AH3165">
        <v>0</v>
      </c>
      <c r="AI3165">
        <v>0.33636248341527758</v>
      </c>
      <c r="AJ3165">
        <v>1</v>
      </c>
      <c r="AK3165">
        <v>1</v>
      </c>
      <c r="AL3165">
        <v>1</v>
      </c>
      <c r="AM3165">
        <v>1</v>
      </c>
      <c r="AN3165">
        <v>1</v>
      </c>
      <c r="AO3165">
        <v>1</v>
      </c>
      <c r="AP3165">
        <v>1</v>
      </c>
      <c r="AQ3165">
        <v>1</v>
      </c>
      <c r="AR3165">
        <v>0.81115546467880184</v>
      </c>
      <c r="AS3165">
        <v>0</v>
      </c>
      <c r="AT3165">
        <v>0.80742985106181764</v>
      </c>
      <c r="AU3165">
        <v>1</v>
      </c>
    </row>
    <row r="3166" spans="32:47" x14ac:dyDescent="0.25">
      <c r="AF3166">
        <v>3156</v>
      </c>
      <c r="AG3166">
        <v>0.3525579556758936</v>
      </c>
      <c r="AH3166">
        <v>1</v>
      </c>
      <c r="AI3166">
        <v>1</v>
      </c>
      <c r="AJ3166">
        <v>1</v>
      </c>
      <c r="AK3166">
        <v>1</v>
      </c>
      <c r="AL3166">
        <v>1</v>
      </c>
      <c r="AM3166">
        <v>1</v>
      </c>
      <c r="AN3166">
        <v>1</v>
      </c>
      <c r="AO3166">
        <v>1</v>
      </c>
      <c r="AP3166">
        <v>0.43413998080312366</v>
      </c>
      <c r="AQ3166">
        <v>0.21056004508306311</v>
      </c>
      <c r="AR3166">
        <v>0.81011051329504324</v>
      </c>
      <c r="AS3166">
        <v>0.21056004508306311</v>
      </c>
      <c r="AT3166">
        <v>0.81593935149448704</v>
      </c>
      <c r="AU3166">
        <v>0</v>
      </c>
    </row>
    <row r="3167" spans="32:47" x14ac:dyDescent="0.25">
      <c r="AF3167">
        <v>3157</v>
      </c>
      <c r="AG3167">
        <v>0.52370174487136423</v>
      </c>
      <c r="AH3167">
        <v>1</v>
      </c>
      <c r="AI3167">
        <v>1</v>
      </c>
      <c r="AJ3167">
        <v>1</v>
      </c>
      <c r="AK3167">
        <v>1</v>
      </c>
      <c r="AL3167">
        <v>1</v>
      </c>
      <c r="AM3167">
        <v>1</v>
      </c>
      <c r="AN3167">
        <v>1</v>
      </c>
      <c r="AO3167">
        <v>1</v>
      </c>
      <c r="AP3167">
        <v>1</v>
      </c>
      <c r="AQ3167">
        <v>1</v>
      </c>
      <c r="AR3167">
        <v>0.55034193304187107</v>
      </c>
      <c r="AS3167">
        <v>0.52370174487136423</v>
      </c>
      <c r="AT3167">
        <v>0.9213571342885214</v>
      </c>
      <c r="AU3167">
        <v>0</v>
      </c>
    </row>
    <row r="3168" spans="32:47" x14ac:dyDescent="0.25">
      <c r="AF3168">
        <v>3158</v>
      </c>
      <c r="AG3168">
        <v>0.94365058391755863</v>
      </c>
      <c r="AH3168">
        <v>1</v>
      </c>
      <c r="AI3168">
        <v>1</v>
      </c>
      <c r="AJ3168">
        <v>0.29860423105031564</v>
      </c>
      <c r="AK3168">
        <v>0</v>
      </c>
      <c r="AL3168">
        <v>0</v>
      </c>
      <c r="AM3168">
        <v>0</v>
      </c>
      <c r="AN3168">
        <v>0.88131396300295528</v>
      </c>
      <c r="AO3168">
        <v>1</v>
      </c>
      <c r="AP3168">
        <v>1</v>
      </c>
      <c r="AQ3168">
        <v>1</v>
      </c>
      <c r="AR3168">
        <v>0.4171990283470105</v>
      </c>
      <c r="AS3168">
        <v>0</v>
      </c>
      <c r="AT3168">
        <v>0.62593204867069241</v>
      </c>
      <c r="AU3168">
        <v>3</v>
      </c>
    </row>
    <row r="3169" spans="32:47" x14ac:dyDescent="0.25">
      <c r="AF3169">
        <v>3159</v>
      </c>
      <c r="AG3169">
        <v>0.63248727780779934</v>
      </c>
      <c r="AH3169">
        <v>0.33550650497506596</v>
      </c>
      <c r="AI3169">
        <v>1</v>
      </c>
      <c r="AJ3169">
        <v>1</v>
      </c>
      <c r="AK3169">
        <v>1</v>
      </c>
      <c r="AL3169">
        <v>1</v>
      </c>
      <c r="AM3169">
        <v>1</v>
      </c>
      <c r="AN3169">
        <v>1</v>
      </c>
      <c r="AO3169">
        <v>1</v>
      </c>
      <c r="AP3169">
        <v>1</v>
      </c>
      <c r="AQ3169">
        <v>1</v>
      </c>
      <c r="AR3169">
        <v>1</v>
      </c>
      <c r="AS3169">
        <v>0.33550650497506596</v>
      </c>
      <c r="AT3169">
        <v>0.91781174726395509</v>
      </c>
      <c r="AU3169">
        <v>0</v>
      </c>
    </row>
    <row r="3170" spans="32:47" x14ac:dyDescent="0.25">
      <c r="AF3170">
        <v>3160</v>
      </c>
      <c r="AG3170">
        <v>1</v>
      </c>
      <c r="AH3170">
        <v>1</v>
      </c>
      <c r="AI3170">
        <v>1</v>
      </c>
      <c r="AJ3170">
        <v>0.74208267428233132</v>
      </c>
      <c r="AK3170">
        <v>0.79120931179861675</v>
      </c>
      <c r="AL3170">
        <v>1</v>
      </c>
      <c r="AM3170">
        <v>0.63588533154782656</v>
      </c>
      <c r="AN3170">
        <v>0</v>
      </c>
      <c r="AO3170">
        <v>0.47025206381998336</v>
      </c>
      <c r="AP3170">
        <v>0.47862140930796626</v>
      </c>
      <c r="AQ3170">
        <v>0.28795289736905638</v>
      </c>
      <c r="AR3170">
        <v>0.35421409246942681</v>
      </c>
      <c r="AS3170">
        <v>0</v>
      </c>
      <c r="AT3170">
        <v>0.64401770839172623</v>
      </c>
      <c r="AU3170">
        <v>1</v>
      </c>
    </row>
    <row r="3171" spans="32:47" x14ac:dyDescent="0.25">
      <c r="AF3171">
        <v>3161</v>
      </c>
      <c r="AG3171">
        <v>1</v>
      </c>
      <c r="AH3171">
        <v>0.42381503394374576</v>
      </c>
      <c r="AI3171">
        <v>0</v>
      </c>
      <c r="AJ3171">
        <v>0.98033866018231497</v>
      </c>
      <c r="AK3171">
        <v>1</v>
      </c>
      <c r="AL3171">
        <v>1</v>
      </c>
      <c r="AM3171">
        <v>0.31544288815489235</v>
      </c>
      <c r="AN3171">
        <v>0.65187458090217509</v>
      </c>
      <c r="AO3171">
        <v>0.95517453282033482</v>
      </c>
      <c r="AP3171">
        <v>1</v>
      </c>
      <c r="AQ3171">
        <v>0.70002586171079506</v>
      </c>
      <c r="AR3171">
        <v>0.45489119120705462</v>
      </c>
      <c r="AS3171">
        <v>0</v>
      </c>
      <c r="AT3171">
        <v>0.70690811249319452</v>
      </c>
      <c r="AU3171">
        <v>1</v>
      </c>
    </row>
    <row r="3172" spans="32:47" x14ac:dyDescent="0.25">
      <c r="AF3172">
        <v>3162</v>
      </c>
      <c r="AG3172">
        <v>1</v>
      </c>
      <c r="AH3172">
        <v>1</v>
      </c>
      <c r="AI3172">
        <v>0.20868703882039089</v>
      </c>
      <c r="AJ3172">
        <v>0.20074296936387934</v>
      </c>
      <c r="AK3172">
        <v>1</v>
      </c>
      <c r="AL3172">
        <v>1</v>
      </c>
      <c r="AM3172">
        <v>1</v>
      </c>
      <c r="AN3172">
        <v>1</v>
      </c>
      <c r="AO3172">
        <v>1</v>
      </c>
      <c r="AP3172">
        <v>1</v>
      </c>
      <c r="AQ3172">
        <v>1</v>
      </c>
      <c r="AR3172">
        <v>1</v>
      </c>
      <c r="AS3172">
        <v>0.20074296936387934</v>
      </c>
      <c r="AT3172">
        <v>0.8671002391352014</v>
      </c>
      <c r="AU3172">
        <v>0</v>
      </c>
    </row>
    <row r="3173" spans="32:47" x14ac:dyDescent="0.25">
      <c r="AF3173">
        <v>3163</v>
      </c>
      <c r="AG3173">
        <v>0.6505581347948699</v>
      </c>
      <c r="AH3173">
        <v>1</v>
      </c>
      <c r="AI3173">
        <v>1</v>
      </c>
      <c r="AJ3173">
        <v>1</v>
      </c>
      <c r="AK3173">
        <v>0.46221706706391191</v>
      </c>
      <c r="AL3173">
        <v>1</v>
      </c>
      <c r="AM3173">
        <v>1</v>
      </c>
      <c r="AN3173">
        <v>1</v>
      </c>
      <c r="AO3173">
        <v>1</v>
      </c>
      <c r="AP3173">
        <v>1</v>
      </c>
      <c r="AQ3173">
        <v>1</v>
      </c>
      <c r="AR3173">
        <v>0.87308175313134395</v>
      </c>
      <c r="AS3173">
        <v>0.46221706706391191</v>
      </c>
      <c r="AT3173">
        <v>0.91386730302655861</v>
      </c>
      <c r="AU3173">
        <v>0</v>
      </c>
    </row>
    <row r="3174" spans="32:47" x14ac:dyDescent="0.25">
      <c r="AF3174">
        <v>3164</v>
      </c>
      <c r="AG3174">
        <v>1</v>
      </c>
      <c r="AH3174">
        <v>0.14596038277808734</v>
      </c>
      <c r="AI3174">
        <v>0</v>
      </c>
      <c r="AJ3174">
        <v>0.88911777985243434</v>
      </c>
      <c r="AK3174">
        <v>1</v>
      </c>
      <c r="AL3174">
        <v>0.90488526847111639</v>
      </c>
      <c r="AM3174">
        <v>0.3099228894584925</v>
      </c>
      <c r="AN3174">
        <v>0.92266498461310309</v>
      </c>
      <c r="AO3174">
        <v>0</v>
      </c>
      <c r="AP3174">
        <v>0</v>
      </c>
      <c r="AQ3174">
        <v>0.93841977681392263</v>
      </c>
      <c r="AR3174">
        <v>1</v>
      </c>
      <c r="AS3174">
        <v>0</v>
      </c>
      <c r="AT3174">
        <v>0.5952597248441921</v>
      </c>
      <c r="AU3174">
        <v>3</v>
      </c>
    </row>
    <row r="3175" spans="32:47" x14ac:dyDescent="0.25">
      <c r="AF3175">
        <v>3165</v>
      </c>
      <c r="AG3175">
        <v>0.22178914359368895</v>
      </c>
      <c r="AH3175">
        <v>0.67777989528933957</v>
      </c>
      <c r="AI3175">
        <v>1</v>
      </c>
      <c r="AJ3175">
        <v>1</v>
      </c>
      <c r="AK3175">
        <v>1</v>
      </c>
      <c r="AL3175">
        <v>1</v>
      </c>
      <c r="AM3175">
        <v>1</v>
      </c>
      <c r="AN3175">
        <v>1</v>
      </c>
      <c r="AO3175">
        <v>0.64247327340441795</v>
      </c>
      <c r="AP3175">
        <v>0.92176388403552867</v>
      </c>
      <c r="AQ3175">
        <v>0.6440351059585131</v>
      </c>
      <c r="AR3175">
        <v>0</v>
      </c>
      <c r="AS3175">
        <v>0</v>
      </c>
      <c r="AT3175">
        <v>0.75896775974108266</v>
      </c>
      <c r="AU3175">
        <v>1</v>
      </c>
    </row>
    <row r="3176" spans="32:47" x14ac:dyDescent="0.25">
      <c r="AF3176">
        <v>3166</v>
      </c>
      <c r="AG3176">
        <v>0.3416092141039459</v>
      </c>
      <c r="AH3176">
        <v>0.88474514655795899</v>
      </c>
      <c r="AI3176">
        <v>1</v>
      </c>
      <c r="AJ3176">
        <v>1.7297384149909098E-2</v>
      </c>
      <c r="AK3176">
        <v>0</v>
      </c>
      <c r="AL3176">
        <v>0.45396980450071472</v>
      </c>
      <c r="AM3176">
        <v>0.78171154716584434</v>
      </c>
      <c r="AN3176">
        <v>1</v>
      </c>
      <c r="AO3176">
        <v>1</v>
      </c>
      <c r="AP3176">
        <v>1</v>
      </c>
      <c r="AQ3176">
        <v>0.62333890512866974</v>
      </c>
      <c r="AR3176">
        <v>0</v>
      </c>
      <c r="AS3176">
        <v>0</v>
      </c>
      <c r="AT3176">
        <v>0.59023011100374012</v>
      </c>
      <c r="AU3176">
        <v>2</v>
      </c>
    </row>
    <row r="3177" spans="32:47" x14ac:dyDescent="0.25">
      <c r="AF3177">
        <v>3167</v>
      </c>
      <c r="AG3177">
        <v>1</v>
      </c>
      <c r="AH3177">
        <v>0.72644653056340758</v>
      </c>
      <c r="AI3177">
        <v>0.12995613439876075</v>
      </c>
      <c r="AJ3177">
        <v>0.6536383715433961</v>
      </c>
      <c r="AK3177">
        <v>1</v>
      </c>
      <c r="AL3177">
        <v>1</v>
      </c>
      <c r="AM3177">
        <v>0.76606693233723844</v>
      </c>
      <c r="AN3177">
        <v>0</v>
      </c>
      <c r="AO3177">
        <v>0.6873986569075593</v>
      </c>
      <c r="AP3177">
        <v>0.72307637480797338</v>
      </c>
      <c r="AQ3177">
        <v>0.42776275247427598</v>
      </c>
      <c r="AR3177">
        <v>1</v>
      </c>
      <c r="AS3177">
        <v>0</v>
      </c>
      <c r="AT3177">
        <v>0.67560706567505613</v>
      </c>
      <c r="AU3177">
        <v>1</v>
      </c>
    </row>
    <row r="3178" spans="32:47" x14ac:dyDescent="0.25">
      <c r="AF3178">
        <v>3168</v>
      </c>
      <c r="AG3178">
        <v>1</v>
      </c>
      <c r="AH3178">
        <v>1</v>
      </c>
      <c r="AI3178">
        <v>1</v>
      </c>
      <c r="AJ3178">
        <v>1</v>
      </c>
      <c r="AK3178">
        <v>1</v>
      </c>
      <c r="AL3178">
        <v>1</v>
      </c>
      <c r="AM3178">
        <v>1</v>
      </c>
      <c r="AN3178">
        <v>1</v>
      </c>
      <c r="AO3178">
        <v>1</v>
      </c>
      <c r="AP3178">
        <v>1</v>
      </c>
      <c r="AQ3178">
        <v>0.14760319425743848</v>
      </c>
      <c r="AR3178">
        <v>0</v>
      </c>
      <c r="AS3178">
        <v>0</v>
      </c>
      <c r="AT3178">
        <v>0.84500848171978948</v>
      </c>
      <c r="AU3178">
        <v>1</v>
      </c>
    </row>
    <row r="3179" spans="32:47" x14ac:dyDescent="0.25">
      <c r="AF3179">
        <v>3169</v>
      </c>
      <c r="AG3179">
        <v>0.23847724079537475</v>
      </c>
      <c r="AH3179">
        <v>0.50204213965480449</v>
      </c>
      <c r="AI3179">
        <v>1</v>
      </c>
      <c r="AJ3179">
        <v>0.48010697990782014</v>
      </c>
      <c r="AK3179">
        <v>0.19893324191117803</v>
      </c>
      <c r="AL3179">
        <v>0.89529153927190541</v>
      </c>
      <c r="AM3179">
        <v>1</v>
      </c>
      <c r="AN3179">
        <v>1</v>
      </c>
      <c r="AO3179">
        <v>1</v>
      </c>
      <c r="AP3179">
        <v>0.53952909580097652</v>
      </c>
      <c r="AQ3179">
        <v>6.073399914093898E-2</v>
      </c>
      <c r="AR3179">
        <v>1</v>
      </c>
      <c r="AS3179">
        <v>6.073399914093898E-2</v>
      </c>
      <c r="AT3179">
        <v>0.66144186957174755</v>
      </c>
      <c r="AU3179">
        <v>0</v>
      </c>
    </row>
    <row r="3180" spans="32:47" x14ac:dyDescent="0.25">
      <c r="AF3180">
        <v>3170</v>
      </c>
      <c r="AG3180">
        <v>1</v>
      </c>
      <c r="AH3180">
        <v>1</v>
      </c>
      <c r="AI3180">
        <v>1</v>
      </c>
      <c r="AJ3180">
        <v>1</v>
      </c>
      <c r="AK3180">
        <v>0.69929944109472053</v>
      </c>
      <c r="AL3180">
        <v>1</v>
      </c>
      <c r="AM3180">
        <v>1</v>
      </c>
      <c r="AN3180">
        <v>1</v>
      </c>
      <c r="AO3180">
        <v>1</v>
      </c>
      <c r="AP3180">
        <v>0.80065598398035831</v>
      </c>
      <c r="AQ3180">
        <v>0.89888213760471747</v>
      </c>
      <c r="AR3180">
        <v>1</v>
      </c>
      <c r="AS3180">
        <v>0.69929944109472053</v>
      </c>
      <c r="AT3180">
        <v>0.94921940357662726</v>
      </c>
      <c r="AU3180">
        <v>0</v>
      </c>
    </row>
    <row r="3181" spans="32:47" x14ac:dyDescent="0.25">
      <c r="AF3181">
        <v>3171</v>
      </c>
      <c r="AG3181">
        <v>0.28763068100482586</v>
      </c>
      <c r="AH3181">
        <v>1</v>
      </c>
      <c r="AI3181">
        <v>1</v>
      </c>
      <c r="AJ3181">
        <v>0.63204276094378053</v>
      </c>
      <c r="AK3181">
        <v>1</v>
      </c>
      <c r="AL3181">
        <v>1</v>
      </c>
      <c r="AM3181">
        <v>1</v>
      </c>
      <c r="AN3181">
        <v>1</v>
      </c>
      <c r="AO3181">
        <v>7.872892515782344E-2</v>
      </c>
      <c r="AP3181">
        <v>0.75546239281538874</v>
      </c>
      <c r="AQ3181">
        <v>1</v>
      </c>
      <c r="AR3181">
        <v>1</v>
      </c>
      <c r="AS3181">
        <v>7.872892515782344E-2</v>
      </c>
      <c r="AT3181">
        <v>0.81276448183965688</v>
      </c>
      <c r="AU3181">
        <v>0</v>
      </c>
    </row>
    <row r="3182" spans="32:47" x14ac:dyDescent="0.25">
      <c r="AF3182">
        <v>3172</v>
      </c>
      <c r="AG3182">
        <v>3.0037085606196459E-2</v>
      </c>
      <c r="AH3182">
        <v>1</v>
      </c>
      <c r="AI3182">
        <v>1</v>
      </c>
      <c r="AJ3182">
        <v>1</v>
      </c>
      <c r="AK3182">
        <v>4.6619127948830399E-2</v>
      </c>
      <c r="AL3182">
        <v>0.18214211203012382</v>
      </c>
      <c r="AM3182">
        <v>0.2016386856600049</v>
      </c>
      <c r="AN3182">
        <v>0.88888402897540686</v>
      </c>
      <c r="AO3182">
        <v>0.32761462531270807</v>
      </c>
      <c r="AP3182">
        <v>1</v>
      </c>
      <c r="AQ3182">
        <v>0.53930178624868863</v>
      </c>
      <c r="AR3182">
        <v>1</v>
      </c>
      <c r="AS3182">
        <v>3.0037085606196459E-2</v>
      </c>
      <c r="AT3182">
        <v>0.59905288351136765</v>
      </c>
      <c r="AU3182">
        <v>0</v>
      </c>
    </row>
    <row r="3183" spans="32:47" x14ac:dyDescent="0.25">
      <c r="AF3183">
        <v>3173</v>
      </c>
      <c r="AG3183">
        <v>1</v>
      </c>
      <c r="AH3183">
        <v>1</v>
      </c>
      <c r="AI3183">
        <v>1</v>
      </c>
      <c r="AJ3183">
        <v>1</v>
      </c>
      <c r="AK3183">
        <v>1</v>
      </c>
      <c r="AL3183">
        <v>1</v>
      </c>
      <c r="AM3183">
        <v>1</v>
      </c>
      <c r="AN3183">
        <v>1</v>
      </c>
      <c r="AO3183">
        <v>0.35832055533028323</v>
      </c>
      <c r="AP3183">
        <v>0.76548179864250654</v>
      </c>
      <c r="AQ3183">
        <v>1</v>
      </c>
      <c r="AR3183">
        <v>1</v>
      </c>
      <c r="AS3183">
        <v>0.35832055533028323</v>
      </c>
      <c r="AT3183">
        <v>0.92734123950089364</v>
      </c>
      <c r="AU3183">
        <v>0</v>
      </c>
    </row>
    <row r="3184" spans="32:47" x14ac:dyDescent="0.25">
      <c r="AF3184">
        <v>3174</v>
      </c>
      <c r="AG3184">
        <v>1</v>
      </c>
      <c r="AH3184">
        <v>1</v>
      </c>
      <c r="AI3184">
        <v>1</v>
      </c>
      <c r="AJ3184">
        <v>0.96354339155271496</v>
      </c>
      <c r="AK3184">
        <v>0.43425959102633865</v>
      </c>
      <c r="AL3184">
        <v>1</v>
      </c>
      <c r="AM3184">
        <v>1</v>
      </c>
      <c r="AN3184">
        <v>1</v>
      </c>
      <c r="AO3184">
        <v>1</v>
      </c>
      <c r="AP3184">
        <v>1</v>
      </c>
      <c r="AQ3184">
        <v>0.92193219194402143</v>
      </c>
      <c r="AR3184">
        <v>0.26370365296057691</v>
      </c>
      <c r="AS3184">
        <v>0.26370365296057691</v>
      </c>
      <c r="AT3184">
        <v>0.88000309059862047</v>
      </c>
      <c r="AU3184">
        <v>0</v>
      </c>
    </row>
    <row r="3185" spans="32:47" x14ac:dyDescent="0.25">
      <c r="AF3185">
        <v>3175</v>
      </c>
      <c r="AG3185">
        <v>1</v>
      </c>
      <c r="AH3185">
        <v>1</v>
      </c>
      <c r="AI3185">
        <v>0.64864795651421092</v>
      </c>
      <c r="AJ3185">
        <v>0.58260849677681104</v>
      </c>
      <c r="AK3185">
        <v>1</v>
      </c>
      <c r="AL3185">
        <v>1</v>
      </c>
      <c r="AM3185">
        <v>1</v>
      </c>
      <c r="AN3185">
        <v>1</v>
      </c>
      <c r="AO3185">
        <v>1</v>
      </c>
      <c r="AP3185">
        <v>1</v>
      </c>
      <c r="AQ3185">
        <v>1</v>
      </c>
      <c r="AR3185">
        <v>0.7111267842673471</v>
      </c>
      <c r="AS3185">
        <v>0.58260849677681104</v>
      </c>
      <c r="AT3185">
        <v>0.91131855306173326</v>
      </c>
      <c r="AU3185">
        <v>0</v>
      </c>
    </row>
    <row r="3186" spans="32:47" x14ac:dyDescent="0.25">
      <c r="AF3186">
        <v>3176</v>
      </c>
      <c r="AG3186">
        <v>1</v>
      </c>
      <c r="AH3186">
        <v>1</v>
      </c>
      <c r="AI3186">
        <v>1</v>
      </c>
      <c r="AJ3186">
        <v>0.96807365633818943</v>
      </c>
      <c r="AK3186">
        <v>0</v>
      </c>
      <c r="AL3186">
        <v>0.28154893575144041</v>
      </c>
      <c r="AM3186">
        <v>1</v>
      </c>
      <c r="AN3186">
        <v>1</v>
      </c>
      <c r="AO3186">
        <v>1</v>
      </c>
      <c r="AP3186">
        <v>1</v>
      </c>
      <c r="AQ3186">
        <v>1</v>
      </c>
      <c r="AR3186">
        <v>1</v>
      </c>
      <c r="AS3186">
        <v>0</v>
      </c>
      <c r="AT3186">
        <v>0.85339363770599697</v>
      </c>
      <c r="AU3186">
        <v>1</v>
      </c>
    </row>
    <row r="3187" spans="32:47" x14ac:dyDescent="0.25">
      <c r="AF3187">
        <v>3177</v>
      </c>
      <c r="AG3187">
        <v>1</v>
      </c>
      <c r="AH3187">
        <v>1</v>
      </c>
      <c r="AI3187">
        <v>1</v>
      </c>
      <c r="AJ3187">
        <v>1</v>
      </c>
      <c r="AK3187">
        <v>1</v>
      </c>
      <c r="AL3187">
        <v>0.83539722020092688</v>
      </c>
      <c r="AM3187">
        <v>1</v>
      </c>
      <c r="AN3187">
        <v>1</v>
      </c>
      <c r="AO3187">
        <v>0.22352009097254874</v>
      </c>
      <c r="AP3187">
        <v>0</v>
      </c>
      <c r="AQ3187">
        <v>0.93405337864993876</v>
      </c>
      <c r="AR3187">
        <v>1</v>
      </c>
      <c r="AS3187">
        <v>0</v>
      </c>
      <c r="AT3187">
        <v>0.83229896080740395</v>
      </c>
      <c r="AU3187">
        <v>1</v>
      </c>
    </row>
    <row r="3188" spans="32:47" x14ac:dyDescent="0.25">
      <c r="AF3188">
        <v>3178</v>
      </c>
      <c r="AG3188">
        <v>0.66257021627848922</v>
      </c>
      <c r="AH3188">
        <v>0.31259397718817389</v>
      </c>
      <c r="AI3188">
        <v>1</v>
      </c>
      <c r="AJ3188">
        <v>1</v>
      </c>
      <c r="AK3188">
        <v>1</v>
      </c>
      <c r="AL3188">
        <v>1</v>
      </c>
      <c r="AM3188">
        <v>1</v>
      </c>
      <c r="AN3188">
        <v>1</v>
      </c>
      <c r="AO3188">
        <v>1</v>
      </c>
      <c r="AP3188">
        <v>1</v>
      </c>
      <c r="AQ3188">
        <v>1</v>
      </c>
      <c r="AR3188">
        <v>1</v>
      </c>
      <c r="AS3188">
        <v>0.31259397718817389</v>
      </c>
      <c r="AT3188">
        <v>0.91860906319425217</v>
      </c>
      <c r="AU3188">
        <v>0</v>
      </c>
    </row>
    <row r="3189" spans="32:47" x14ac:dyDescent="0.25">
      <c r="AF3189">
        <v>3179</v>
      </c>
      <c r="AG3189">
        <v>1</v>
      </c>
      <c r="AH3189">
        <v>1</v>
      </c>
      <c r="AI3189">
        <v>1</v>
      </c>
      <c r="AJ3189">
        <v>1</v>
      </c>
      <c r="AK3189">
        <v>1</v>
      </c>
      <c r="AL3189">
        <v>1</v>
      </c>
      <c r="AM3189">
        <v>1</v>
      </c>
      <c r="AN3189">
        <v>1</v>
      </c>
      <c r="AO3189">
        <v>1</v>
      </c>
      <c r="AP3189">
        <v>1</v>
      </c>
      <c r="AQ3189">
        <v>1</v>
      </c>
      <c r="AR3189">
        <v>1</v>
      </c>
      <c r="AS3189">
        <v>1</v>
      </c>
      <c r="AT3189">
        <v>1</v>
      </c>
      <c r="AU3189">
        <v>0</v>
      </c>
    </row>
    <row r="3190" spans="32:47" x14ac:dyDescent="0.25">
      <c r="AF3190">
        <v>3180</v>
      </c>
      <c r="AG3190">
        <v>0.71087776055848673</v>
      </c>
      <c r="AH3190">
        <v>1</v>
      </c>
      <c r="AI3190">
        <v>1</v>
      </c>
      <c r="AJ3190">
        <v>1</v>
      </c>
      <c r="AK3190">
        <v>1</v>
      </c>
      <c r="AL3190">
        <v>1</v>
      </c>
      <c r="AM3190">
        <v>1</v>
      </c>
      <c r="AN3190">
        <v>1</v>
      </c>
      <c r="AO3190">
        <v>1</v>
      </c>
      <c r="AP3190">
        <v>1</v>
      </c>
      <c r="AQ3190">
        <v>0.57651153502107866</v>
      </c>
      <c r="AR3190">
        <v>0.33778107421958048</v>
      </c>
      <c r="AS3190">
        <v>0.33778107421958048</v>
      </c>
      <c r="AT3190">
        <v>0.88439389021576009</v>
      </c>
      <c r="AU3190">
        <v>0</v>
      </c>
    </row>
    <row r="3191" spans="32:47" x14ac:dyDescent="0.25">
      <c r="AF3191">
        <v>3181</v>
      </c>
      <c r="AG3191">
        <v>1</v>
      </c>
      <c r="AH3191">
        <v>1</v>
      </c>
      <c r="AI3191">
        <v>1</v>
      </c>
      <c r="AJ3191">
        <v>1</v>
      </c>
      <c r="AK3191">
        <v>0.8077500371537979</v>
      </c>
      <c r="AL3191">
        <v>0.6952203160464705</v>
      </c>
      <c r="AM3191">
        <v>0.12203739523195714</v>
      </c>
      <c r="AN3191">
        <v>0.37343451697679775</v>
      </c>
      <c r="AO3191">
        <v>0.80857824726335825</v>
      </c>
      <c r="AP3191">
        <v>1</v>
      </c>
      <c r="AQ3191">
        <v>1</v>
      </c>
      <c r="AR3191">
        <v>1</v>
      </c>
      <c r="AS3191">
        <v>0.12203739523195714</v>
      </c>
      <c r="AT3191">
        <v>0.81510640364255893</v>
      </c>
      <c r="AU3191">
        <v>0</v>
      </c>
    </row>
    <row r="3192" spans="32:47" x14ac:dyDescent="0.25">
      <c r="AF3192">
        <v>3182</v>
      </c>
      <c r="AG3192">
        <v>1</v>
      </c>
      <c r="AH3192">
        <v>1</v>
      </c>
      <c r="AI3192">
        <v>1</v>
      </c>
      <c r="AJ3192">
        <v>1</v>
      </c>
      <c r="AK3192">
        <v>1</v>
      </c>
      <c r="AL3192">
        <v>1</v>
      </c>
      <c r="AM3192">
        <v>1</v>
      </c>
      <c r="AN3192">
        <v>1</v>
      </c>
      <c r="AO3192">
        <v>1</v>
      </c>
      <c r="AP3192">
        <v>1</v>
      </c>
      <c r="AQ3192">
        <v>1</v>
      </c>
      <c r="AR3192">
        <v>1</v>
      </c>
      <c r="AS3192">
        <v>1</v>
      </c>
      <c r="AT3192">
        <v>1</v>
      </c>
      <c r="AU3192">
        <v>0</v>
      </c>
    </row>
    <row r="3193" spans="32:47" x14ac:dyDescent="0.25">
      <c r="AF3193">
        <v>3183</v>
      </c>
      <c r="AG3193">
        <v>0.93571993707037993</v>
      </c>
      <c r="AH3193">
        <v>1</v>
      </c>
      <c r="AI3193">
        <v>1</v>
      </c>
      <c r="AJ3193">
        <v>0.37398814597424157</v>
      </c>
      <c r="AK3193">
        <v>4.7938525265753047E-2</v>
      </c>
      <c r="AL3193">
        <v>0.67482558275247961</v>
      </c>
      <c r="AM3193">
        <v>0</v>
      </c>
      <c r="AN3193">
        <v>0.69634003593255911</v>
      </c>
      <c r="AO3193">
        <v>0.51313317075522114</v>
      </c>
      <c r="AP3193">
        <v>1</v>
      </c>
      <c r="AQ3193">
        <v>0.89338929371903453</v>
      </c>
      <c r="AR3193">
        <v>0.56578468621028732</v>
      </c>
      <c r="AS3193">
        <v>0</v>
      </c>
      <c r="AT3193">
        <v>0.63912154661610321</v>
      </c>
      <c r="AU3193">
        <v>1</v>
      </c>
    </row>
    <row r="3194" spans="32:47" x14ac:dyDescent="0.25">
      <c r="AF3194">
        <v>3184</v>
      </c>
      <c r="AG3194">
        <v>1</v>
      </c>
      <c r="AH3194">
        <v>1</v>
      </c>
      <c r="AI3194">
        <v>1</v>
      </c>
      <c r="AJ3194">
        <v>1</v>
      </c>
      <c r="AK3194">
        <v>1</v>
      </c>
      <c r="AL3194">
        <v>1</v>
      </c>
      <c r="AM3194">
        <v>1</v>
      </c>
      <c r="AN3194">
        <v>1</v>
      </c>
      <c r="AO3194">
        <v>1</v>
      </c>
      <c r="AP3194">
        <v>1</v>
      </c>
      <c r="AQ3194">
        <v>1</v>
      </c>
      <c r="AR3194">
        <v>1</v>
      </c>
      <c r="AS3194">
        <v>1</v>
      </c>
      <c r="AT3194">
        <v>1</v>
      </c>
      <c r="AU3194">
        <v>0</v>
      </c>
    </row>
    <row r="3195" spans="32:47" x14ac:dyDescent="0.25">
      <c r="AF3195">
        <v>3185</v>
      </c>
      <c r="AG3195">
        <v>1</v>
      </c>
      <c r="AH3195">
        <v>0.35766140369560162</v>
      </c>
      <c r="AI3195">
        <v>1</v>
      </c>
      <c r="AJ3195">
        <v>1</v>
      </c>
      <c r="AK3195">
        <v>1</v>
      </c>
      <c r="AL3195">
        <v>1</v>
      </c>
      <c r="AM3195">
        <v>1</v>
      </c>
      <c r="AN3195">
        <v>1</v>
      </c>
      <c r="AO3195">
        <v>1</v>
      </c>
      <c r="AP3195">
        <v>0.45887507349999074</v>
      </c>
      <c r="AQ3195">
        <v>0</v>
      </c>
      <c r="AR3195">
        <v>0.70962830156561052</v>
      </c>
      <c r="AS3195">
        <v>0</v>
      </c>
      <c r="AT3195">
        <v>0.79791266830276841</v>
      </c>
      <c r="AU3195">
        <v>1</v>
      </c>
    </row>
    <row r="3196" spans="32:47" x14ac:dyDescent="0.25">
      <c r="AF3196">
        <v>3186</v>
      </c>
      <c r="AG3196">
        <v>1</v>
      </c>
      <c r="AH3196">
        <v>1</v>
      </c>
      <c r="AI3196">
        <v>1</v>
      </c>
      <c r="AJ3196">
        <v>1</v>
      </c>
      <c r="AK3196">
        <v>1</v>
      </c>
      <c r="AL3196">
        <v>1</v>
      </c>
      <c r="AM3196">
        <v>0.84604187854969382</v>
      </c>
      <c r="AN3196">
        <v>0</v>
      </c>
      <c r="AO3196">
        <v>0.84865786795805132</v>
      </c>
      <c r="AP3196">
        <v>1</v>
      </c>
      <c r="AQ3196">
        <v>1</v>
      </c>
      <c r="AR3196">
        <v>0.46981048897507738</v>
      </c>
      <c r="AS3196">
        <v>0</v>
      </c>
      <c r="AT3196">
        <v>0.84452372447125879</v>
      </c>
      <c r="AU3196">
        <v>1</v>
      </c>
    </row>
    <row r="3197" spans="32:47" x14ac:dyDescent="0.25">
      <c r="AF3197">
        <v>3187</v>
      </c>
      <c r="AG3197">
        <v>0.38404247353478682</v>
      </c>
      <c r="AH3197">
        <v>0.85745327481293188</v>
      </c>
      <c r="AI3197">
        <v>1</v>
      </c>
      <c r="AJ3197">
        <v>1</v>
      </c>
      <c r="AK3197">
        <v>1</v>
      </c>
      <c r="AL3197">
        <v>1</v>
      </c>
      <c r="AM3197">
        <v>1</v>
      </c>
      <c r="AN3197">
        <v>1</v>
      </c>
      <c r="AO3197">
        <v>1</v>
      </c>
      <c r="AP3197">
        <v>1</v>
      </c>
      <c r="AQ3197">
        <v>1</v>
      </c>
      <c r="AR3197">
        <v>0.54968628017424281</v>
      </c>
      <c r="AS3197">
        <v>0.38404247353478682</v>
      </c>
      <c r="AT3197">
        <v>0.89850488509518356</v>
      </c>
      <c r="AU3197">
        <v>0</v>
      </c>
    </row>
    <row r="3198" spans="32:47" x14ac:dyDescent="0.25">
      <c r="AF3198">
        <v>3188</v>
      </c>
      <c r="AG3198">
        <v>0.19523494325685239</v>
      </c>
      <c r="AH3198">
        <v>0.58413425207748204</v>
      </c>
      <c r="AI3198">
        <v>1</v>
      </c>
      <c r="AJ3198">
        <v>0.46279496067072612</v>
      </c>
      <c r="AK3198">
        <v>0.72976501099248947</v>
      </c>
      <c r="AL3198">
        <v>1</v>
      </c>
      <c r="AM3198">
        <v>1</v>
      </c>
      <c r="AN3198">
        <v>1</v>
      </c>
      <c r="AO3198">
        <v>1</v>
      </c>
      <c r="AP3198">
        <v>1</v>
      </c>
      <c r="AQ3198">
        <v>1</v>
      </c>
      <c r="AR3198">
        <v>1</v>
      </c>
      <c r="AS3198">
        <v>0.19523494325685239</v>
      </c>
      <c r="AT3198">
        <v>0.83264275742471472</v>
      </c>
      <c r="AU3198">
        <v>0</v>
      </c>
    </row>
    <row r="3199" spans="32:47" x14ac:dyDescent="0.25">
      <c r="AF3199">
        <v>3189</v>
      </c>
      <c r="AG3199">
        <v>0.45423066675416079</v>
      </c>
      <c r="AH3199">
        <v>1</v>
      </c>
      <c r="AI3199">
        <v>1</v>
      </c>
      <c r="AJ3199">
        <v>1</v>
      </c>
      <c r="AK3199">
        <v>1</v>
      </c>
      <c r="AL3199">
        <v>1</v>
      </c>
      <c r="AM3199">
        <v>1</v>
      </c>
      <c r="AN3199">
        <v>0.43446846069738027</v>
      </c>
      <c r="AO3199">
        <v>2.3215905732892377E-2</v>
      </c>
      <c r="AP3199">
        <v>1</v>
      </c>
      <c r="AQ3199">
        <v>1</v>
      </c>
      <c r="AR3199">
        <v>1</v>
      </c>
      <c r="AS3199">
        <v>2.3215905732892377E-2</v>
      </c>
      <c r="AT3199">
        <v>0.82533191814516316</v>
      </c>
      <c r="AU3199">
        <v>0</v>
      </c>
    </row>
    <row r="3200" spans="32:47" x14ac:dyDescent="0.25">
      <c r="AF3200">
        <v>3190</v>
      </c>
      <c r="AG3200">
        <v>1</v>
      </c>
      <c r="AH3200">
        <v>1</v>
      </c>
      <c r="AI3200">
        <v>1</v>
      </c>
      <c r="AJ3200">
        <v>0.99138606552151032</v>
      </c>
      <c r="AK3200">
        <v>0.14358399278482406</v>
      </c>
      <c r="AL3200">
        <v>1</v>
      </c>
      <c r="AM3200">
        <v>0.41182604581732568</v>
      </c>
      <c r="AN3200">
        <v>0.50197277066974733</v>
      </c>
      <c r="AO3200">
        <v>1</v>
      </c>
      <c r="AP3200">
        <v>0.73362292586182687</v>
      </c>
      <c r="AQ3200">
        <v>1</v>
      </c>
      <c r="AR3200">
        <v>1</v>
      </c>
      <c r="AS3200">
        <v>0.14358399278482406</v>
      </c>
      <c r="AT3200">
        <v>0.81167879384874175</v>
      </c>
      <c r="AU3200">
        <v>0</v>
      </c>
    </row>
    <row r="3201" spans="32:47" x14ac:dyDescent="0.25">
      <c r="AF3201">
        <v>3191</v>
      </c>
      <c r="AG3201">
        <v>1</v>
      </c>
      <c r="AH3201">
        <v>1</v>
      </c>
      <c r="AI3201">
        <v>0.67330950241270215</v>
      </c>
      <c r="AJ3201">
        <v>0.87744676559692991</v>
      </c>
      <c r="AK3201">
        <v>1</v>
      </c>
      <c r="AL3201">
        <v>0.65314733691508686</v>
      </c>
      <c r="AM3201">
        <v>0.2463475597417733</v>
      </c>
      <c r="AN3201">
        <v>1</v>
      </c>
      <c r="AO3201">
        <v>1</v>
      </c>
      <c r="AP3201">
        <v>1</v>
      </c>
      <c r="AQ3201">
        <v>1</v>
      </c>
      <c r="AR3201">
        <v>2.0443908883833267E-2</v>
      </c>
      <c r="AS3201">
        <v>2.0443908883833267E-2</v>
      </c>
      <c r="AT3201">
        <v>0.78646836486999472</v>
      </c>
      <c r="AU3201">
        <v>0</v>
      </c>
    </row>
    <row r="3202" spans="32:47" x14ac:dyDescent="0.25">
      <c r="AF3202">
        <v>3192</v>
      </c>
      <c r="AG3202">
        <v>1</v>
      </c>
      <c r="AH3202">
        <v>1</v>
      </c>
      <c r="AI3202">
        <v>1</v>
      </c>
      <c r="AJ3202">
        <v>0.68542778245464431</v>
      </c>
      <c r="AK3202">
        <v>0.35745445346612775</v>
      </c>
      <c r="AL3202">
        <v>1</v>
      </c>
      <c r="AM3202">
        <v>0.79114998657666635</v>
      </c>
      <c r="AN3202">
        <v>0.80192063611391329</v>
      </c>
      <c r="AO3202">
        <v>0.67744496512338326</v>
      </c>
      <c r="AP3202">
        <v>0.2847807099312758</v>
      </c>
      <c r="AQ3202">
        <v>1</v>
      </c>
      <c r="AR3202">
        <v>1</v>
      </c>
      <c r="AS3202">
        <v>0.2847807099312758</v>
      </c>
      <c r="AT3202">
        <v>0.79775523779744739</v>
      </c>
      <c r="AU3202">
        <v>0</v>
      </c>
    </row>
    <row r="3203" spans="32:47" x14ac:dyDescent="0.25">
      <c r="AF3203">
        <v>3193</v>
      </c>
      <c r="AG3203">
        <v>0</v>
      </c>
      <c r="AH3203">
        <v>0.96217977544152489</v>
      </c>
      <c r="AI3203">
        <v>1</v>
      </c>
      <c r="AJ3203">
        <v>1</v>
      </c>
      <c r="AK3203">
        <v>4.9636412699915276E-2</v>
      </c>
      <c r="AL3203">
        <v>0</v>
      </c>
      <c r="AM3203">
        <v>0.87150457097173317</v>
      </c>
      <c r="AN3203">
        <v>0.69360351849876856</v>
      </c>
      <c r="AO3203">
        <v>0.50003922538890033</v>
      </c>
      <c r="AP3203">
        <v>1</v>
      </c>
      <c r="AQ3203">
        <v>1</v>
      </c>
      <c r="AR3203">
        <v>1</v>
      </c>
      <c r="AS3203">
        <v>0</v>
      </c>
      <c r="AT3203">
        <v>0.67123093162003467</v>
      </c>
      <c r="AU3203">
        <v>2</v>
      </c>
    </row>
    <row r="3204" spans="32:47" x14ac:dyDescent="0.25">
      <c r="AF3204">
        <v>3194</v>
      </c>
      <c r="AG3204">
        <v>1</v>
      </c>
      <c r="AH3204">
        <v>0.47459643992572509</v>
      </c>
      <c r="AI3204">
        <v>0.95163311204012113</v>
      </c>
      <c r="AJ3204">
        <v>1</v>
      </c>
      <c r="AK3204">
        <v>1</v>
      </c>
      <c r="AL3204">
        <v>1</v>
      </c>
      <c r="AM3204">
        <v>1</v>
      </c>
      <c r="AN3204">
        <v>0.3853872500743995</v>
      </c>
      <c r="AO3204">
        <v>0.86593239281695178</v>
      </c>
      <c r="AP3204">
        <v>1</v>
      </c>
      <c r="AQ3204">
        <v>0.32520637330647634</v>
      </c>
      <c r="AR3204">
        <v>0</v>
      </c>
      <c r="AS3204">
        <v>0</v>
      </c>
      <c r="AT3204">
        <v>0.7519739576086939</v>
      </c>
      <c r="AU3204">
        <v>1</v>
      </c>
    </row>
    <row r="3205" spans="32:47" x14ac:dyDescent="0.25">
      <c r="AF3205">
        <v>3195</v>
      </c>
      <c r="AG3205">
        <v>0.55225807294670137</v>
      </c>
      <c r="AH3205">
        <v>1</v>
      </c>
      <c r="AI3205">
        <v>1</v>
      </c>
      <c r="AJ3205">
        <v>1</v>
      </c>
      <c r="AK3205">
        <v>0.90092668622181071</v>
      </c>
      <c r="AL3205">
        <v>0.22749130089262812</v>
      </c>
      <c r="AM3205">
        <v>0.95756012206566665</v>
      </c>
      <c r="AN3205">
        <v>1</v>
      </c>
      <c r="AO3205">
        <v>1</v>
      </c>
      <c r="AP3205">
        <v>1</v>
      </c>
      <c r="AQ3205">
        <v>1</v>
      </c>
      <c r="AR3205">
        <v>1</v>
      </c>
      <c r="AS3205">
        <v>0.22749130089262812</v>
      </c>
      <c r="AT3205">
        <v>0.88645980916448874</v>
      </c>
      <c r="AU3205">
        <v>0</v>
      </c>
    </row>
    <row r="3206" spans="32:47" x14ac:dyDescent="0.25">
      <c r="AF3206">
        <v>3196</v>
      </c>
      <c r="AG3206">
        <v>0.33485460908442261</v>
      </c>
      <c r="AH3206">
        <v>0.16056428504426939</v>
      </c>
      <c r="AI3206">
        <v>1</v>
      </c>
      <c r="AJ3206">
        <v>1</v>
      </c>
      <c r="AK3206">
        <v>1</v>
      </c>
      <c r="AL3206">
        <v>0.99617034961847817</v>
      </c>
      <c r="AM3206">
        <v>1</v>
      </c>
      <c r="AN3206">
        <v>1</v>
      </c>
      <c r="AO3206">
        <v>1</v>
      </c>
      <c r="AP3206">
        <v>1</v>
      </c>
      <c r="AQ3206">
        <v>0.43349874743410816</v>
      </c>
      <c r="AR3206">
        <v>0</v>
      </c>
      <c r="AS3206">
        <v>0</v>
      </c>
      <c r="AT3206">
        <v>0.74730511171077874</v>
      </c>
      <c r="AU3206">
        <v>1</v>
      </c>
    </row>
    <row r="3207" spans="32:47" x14ac:dyDescent="0.25">
      <c r="AF3207">
        <v>3197</v>
      </c>
      <c r="AG3207">
        <v>1</v>
      </c>
      <c r="AH3207">
        <v>1</v>
      </c>
      <c r="AI3207">
        <v>0.93661525988676242</v>
      </c>
      <c r="AJ3207">
        <v>0.77872727479237558</v>
      </c>
      <c r="AK3207">
        <v>4.2429495745079385E-2</v>
      </c>
      <c r="AL3207">
        <v>1</v>
      </c>
      <c r="AM3207">
        <v>1</v>
      </c>
      <c r="AN3207">
        <v>0.75152015016482765</v>
      </c>
      <c r="AO3207">
        <v>0</v>
      </c>
      <c r="AP3207">
        <v>0</v>
      </c>
      <c r="AQ3207">
        <v>0.57254789586974464</v>
      </c>
      <c r="AR3207">
        <v>1</v>
      </c>
      <c r="AS3207">
        <v>0</v>
      </c>
      <c r="AT3207">
        <v>0.67174182794400095</v>
      </c>
      <c r="AU3207">
        <v>2</v>
      </c>
    </row>
    <row r="3208" spans="32:47" x14ac:dyDescent="0.25">
      <c r="AF3208">
        <v>3198</v>
      </c>
      <c r="AG3208">
        <v>1</v>
      </c>
      <c r="AH3208">
        <v>1</v>
      </c>
      <c r="AI3208">
        <v>1</v>
      </c>
      <c r="AJ3208">
        <v>1</v>
      </c>
      <c r="AK3208">
        <v>1</v>
      </c>
      <c r="AL3208">
        <v>1</v>
      </c>
      <c r="AM3208">
        <v>1</v>
      </c>
      <c r="AN3208">
        <v>1</v>
      </c>
      <c r="AO3208">
        <v>1</v>
      </c>
      <c r="AP3208">
        <v>0.21176805031920534</v>
      </c>
      <c r="AQ3208">
        <v>1</v>
      </c>
      <c r="AR3208">
        <v>1</v>
      </c>
      <c r="AS3208">
        <v>0.21176805031920534</v>
      </c>
      <c r="AT3208">
        <v>0.93305427276683661</v>
      </c>
      <c r="AU3208">
        <v>0</v>
      </c>
    </row>
    <row r="3209" spans="32:47" x14ac:dyDescent="0.25">
      <c r="AF3209">
        <v>3199</v>
      </c>
      <c r="AG3209">
        <v>0.52574493150806967</v>
      </c>
      <c r="AH3209">
        <v>0.28672264417400584</v>
      </c>
      <c r="AI3209">
        <v>1</v>
      </c>
      <c r="AJ3209">
        <v>1</v>
      </c>
      <c r="AK3209">
        <v>1</v>
      </c>
      <c r="AL3209">
        <v>1</v>
      </c>
      <c r="AM3209">
        <v>1</v>
      </c>
      <c r="AN3209">
        <v>0.87259742208604418</v>
      </c>
      <c r="AO3209">
        <v>0</v>
      </c>
      <c r="AP3209">
        <v>0</v>
      </c>
      <c r="AQ3209">
        <v>0.10138070086953424</v>
      </c>
      <c r="AR3209">
        <v>0</v>
      </c>
      <c r="AS3209">
        <v>0</v>
      </c>
      <c r="AT3209">
        <v>0.56826922746404307</v>
      </c>
      <c r="AU3209">
        <v>3</v>
      </c>
    </row>
    <row r="3210" spans="32:47" x14ac:dyDescent="0.25">
      <c r="AF3210">
        <v>3200</v>
      </c>
      <c r="AG3210">
        <v>1</v>
      </c>
      <c r="AH3210">
        <v>0.91276901763974039</v>
      </c>
      <c r="AI3210">
        <v>1</v>
      </c>
      <c r="AJ3210">
        <v>0.74006179426238916</v>
      </c>
      <c r="AK3210">
        <v>1</v>
      </c>
      <c r="AL3210">
        <v>0.46851910717499173</v>
      </c>
      <c r="AM3210">
        <v>0.43261178546221812</v>
      </c>
      <c r="AN3210">
        <v>1</v>
      </c>
      <c r="AO3210">
        <v>1</v>
      </c>
      <c r="AP3210">
        <v>1</v>
      </c>
      <c r="AQ3210">
        <v>1</v>
      </c>
      <c r="AR3210">
        <v>0.66223524443968573</v>
      </c>
      <c r="AS3210">
        <v>0.43261178546221812</v>
      </c>
      <c r="AT3210">
        <v>0.8513841574355977</v>
      </c>
      <c r="AU3210">
        <v>0</v>
      </c>
    </row>
    <row r="3211" spans="32:47" x14ac:dyDescent="0.25">
      <c r="AF3211">
        <v>3201</v>
      </c>
      <c r="AG3211">
        <v>1</v>
      </c>
      <c r="AH3211">
        <v>1</v>
      </c>
      <c r="AI3211">
        <v>1</v>
      </c>
      <c r="AJ3211">
        <v>1</v>
      </c>
      <c r="AK3211">
        <v>1</v>
      </c>
      <c r="AL3211">
        <v>1</v>
      </c>
      <c r="AM3211">
        <v>0.97891190214783907</v>
      </c>
      <c r="AN3211">
        <v>0.85222530140491737</v>
      </c>
      <c r="AO3211">
        <v>0</v>
      </c>
      <c r="AP3211">
        <v>0.30228914553886316</v>
      </c>
      <c r="AQ3211">
        <v>1</v>
      </c>
      <c r="AR3211">
        <v>1</v>
      </c>
      <c r="AS3211">
        <v>0</v>
      </c>
      <c r="AT3211">
        <v>0.8442088132105211</v>
      </c>
      <c r="AU3211">
        <v>1</v>
      </c>
    </row>
    <row r="3212" spans="32:47" x14ac:dyDescent="0.25">
      <c r="AF3212">
        <v>3202</v>
      </c>
      <c r="AG3212">
        <v>6.687967039573367E-2</v>
      </c>
      <c r="AH3212">
        <v>1</v>
      </c>
      <c r="AI3212">
        <v>1</v>
      </c>
      <c r="AJ3212">
        <v>0.31401323463190539</v>
      </c>
      <c r="AK3212">
        <v>1</v>
      </c>
      <c r="AL3212">
        <v>0.3882837582103093</v>
      </c>
      <c r="AM3212">
        <v>0</v>
      </c>
      <c r="AN3212">
        <v>0.83854537970605192</v>
      </c>
      <c r="AO3212">
        <v>1</v>
      </c>
      <c r="AP3212">
        <v>1</v>
      </c>
      <c r="AQ3212">
        <v>1</v>
      </c>
      <c r="AR3212">
        <v>0.24850233289814036</v>
      </c>
      <c r="AS3212">
        <v>0</v>
      </c>
      <c r="AT3212">
        <v>0.65161824289935377</v>
      </c>
      <c r="AU3212">
        <v>1</v>
      </c>
    </row>
    <row r="3213" spans="32:47" x14ac:dyDescent="0.25">
      <c r="AF3213">
        <v>3203</v>
      </c>
      <c r="AG3213">
        <v>0.55495064837375518</v>
      </c>
      <c r="AH3213">
        <v>1</v>
      </c>
      <c r="AI3213">
        <v>1</v>
      </c>
      <c r="AJ3213">
        <v>0.293164368760578</v>
      </c>
      <c r="AK3213">
        <v>0</v>
      </c>
      <c r="AL3213">
        <v>0</v>
      </c>
      <c r="AM3213">
        <v>0.68617115447400023</v>
      </c>
      <c r="AN3213">
        <v>1</v>
      </c>
      <c r="AO3213">
        <v>1</v>
      </c>
      <c r="AP3213">
        <v>1</v>
      </c>
      <c r="AQ3213">
        <v>0.94993390324889337</v>
      </c>
      <c r="AR3213">
        <v>0.48569284728235346</v>
      </c>
      <c r="AS3213">
        <v>0</v>
      </c>
      <c r="AT3213">
        <v>0.66253206113511653</v>
      </c>
      <c r="AU3213">
        <v>2</v>
      </c>
    </row>
    <row r="3214" spans="32:47" x14ac:dyDescent="0.25">
      <c r="AF3214">
        <v>3204</v>
      </c>
      <c r="AG3214">
        <v>1</v>
      </c>
      <c r="AH3214">
        <v>1</v>
      </c>
      <c r="AI3214">
        <v>0.58888461763384725</v>
      </c>
      <c r="AJ3214">
        <v>1</v>
      </c>
      <c r="AK3214">
        <v>1</v>
      </c>
      <c r="AL3214">
        <v>0.49925266387920902</v>
      </c>
      <c r="AM3214">
        <v>0.9434816418785974</v>
      </c>
      <c r="AN3214">
        <v>1</v>
      </c>
      <c r="AO3214">
        <v>1</v>
      </c>
      <c r="AP3214">
        <v>1</v>
      </c>
      <c r="AQ3214">
        <v>0.72400760447538537</v>
      </c>
      <c r="AR3214">
        <v>0</v>
      </c>
      <c r="AS3214">
        <v>0</v>
      </c>
      <c r="AT3214">
        <v>0.81151003313842085</v>
      </c>
      <c r="AU3214">
        <v>1</v>
      </c>
    </row>
    <row r="3215" spans="32:47" x14ac:dyDescent="0.25">
      <c r="AF3215">
        <v>3205</v>
      </c>
      <c r="AG3215">
        <v>1</v>
      </c>
      <c r="AH3215">
        <v>1</v>
      </c>
      <c r="AI3215">
        <v>1</v>
      </c>
      <c r="AJ3215">
        <v>1</v>
      </c>
      <c r="AK3215">
        <v>0.96906110547218216</v>
      </c>
      <c r="AL3215">
        <v>0.35371039146654465</v>
      </c>
      <c r="AM3215">
        <v>1</v>
      </c>
      <c r="AN3215">
        <v>1</v>
      </c>
      <c r="AO3215">
        <v>1</v>
      </c>
      <c r="AP3215">
        <v>1</v>
      </c>
      <c r="AQ3215">
        <v>0.45474283073490368</v>
      </c>
      <c r="AR3215">
        <v>0.6638202594481446</v>
      </c>
      <c r="AS3215">
        <v>0.35371039146654465</v>
      </c>
      <c r="AT3215">
        <v>0.87088470953033859</v>
      </c>
      <c r="AU3215">
        <v>0</v>
      </c>
    </row>
    <row r="3216" spans="32:47" x14ac:dyDescent="0.25">
      <c r="AF3216">
        <v>3206</v>
      </c>
      <c r="AG3216">
        <v>1</v>
      </c>
      <c r="AH3216">
        <v>0.96525615003546206</v>
      </c>
      <c r="AI3216">
        <v>1</v>
      </c>
      <c r="AJ3216">
        <v>1</v>
      </c>
      <c r="AK3216">
        <v>1</v>
      </c>
      <c r="AL3216">
        <v>1</v>
      </c>
      <c r="AM3216">
        <v>1</v>
      </c>
      <c r="AN3216">
        <v>1</v>
      </c>
      <c r="AO3216">
        <v>0.18218922391994663</v>
      </c>
      <c r="AP3216">
        <v>0</v>
      </c>
      <c r="AQ3216">
        <v>0.99892324282045597</v>
      </c>
      <c r="AR3216">
        <v>1</v>
      </c>
      <c r="AS3216">
        <v>0</v>
      </c>
      <c r="AT3216">
        <v>0.84509738685809588</v>
      </c>
      <c r="AU3216">
        <v>1</v>
      </c>
    </row>
    <row r="3217" spans="32:47" x14ac:dyDescent="0.25">
      <c r="AF3217">
        <v>3207</v>
      </c>
      <c r="AG3217">
        <v>1</v>
      </c>
      <c r="AH3217">
        <v>1</v>
      </c>
      <c r="AI3217">
        <v>1</v>
      </c>
      <c r="AJ3217">
        <v>1</v>
      </c>
      <c r="AK3217">
        <v>1</v>
      </c>
      <c r="AL3217">
        <v>1</v>
      </c>
      <c r="AM3217">
        <v>1</v>
      </c>
      <c r="AN3217">
        <v>1</v>
      </c>
      <c r="AO3217">
        <v>1</v>
      </c>
      <c r="AP3217">
        <v>1</v>
      </c>
      <c r="AQ3217">
        <v>1</v>
      </c>
      <c r="AR3217">
        <v>0.5959111600090945</v>
      </c>
      <c r="AS3217">
        <v>0.5959111600090945</v>
      </c>
      <c r="AT3217">
        <v>0.96568012591858066</v>
      </c>
      <c r="AU3217">
        <v>0</v>
      </c>
    </row>
    <row r="3218" spans="32:47" x14ac:dyDescent="0.25">
      <c r="AF3218">
        <v>3208</v>
      </c>
      <c r="AG3218">
        <v>1</v>
      </c>
      <c r="AH3218">
        <v>1</v>
      </c>
      <c r="AI3218">
        <v>1</v>
      </c>
      <c r="AJ3218">
        <v>1</v>
      </c>
      <c r="AK3218">
        <v>1</v>
      </c>
      <c r="AL3218">
        <v>0.60899355112148135</v>
      </c>
      <c r="AM3218">
        <v>0.67981002312139494</v>
      </c>
      <c r="AN3218">
        <v>1</v>
      </c>
      <c r="AO3218">
        <v>1</v>
      </c>
      <c r="AP3218">
        <v>1</v>
      </c>
      <c r="AQ3218">
        <v>1</v>
      </c>
      <c r="AR3218">
        <v>1</v>
      </c>
      <c r="AS3218">
        <v>0.60899355112148135</v>
      </c>
      <c r="AT3218">
        <v>0.9406682664394731</v>
      </c>
      <c r="AU3218">
        <v>0</v>
      </c>
    </row>
    <row r="3219" spans="32:47" x14ac:dyDescent="0.25">
      <c r="AF3219">
        <v>3209</v>
      </c>
      <c r="AG3219">
        <v>0.765873556018285</v>
      </c>
      <c r="AH3219">
        <v>1</v>
      </c>
      <c r="AI3219">
        <v>1</v>
      </c>
      <c r="AJ3219">
        <v>1</v>
      </c>
      <c r="AK3219">
        <v>1</v>
      </c>
      <c r="AL3219">
        <v>0.45790525916575764</v>
      </c>
      <c r="AM3219">
        <v>0.72747173564036327</v>
      </c>
      <c r="AN3219">
        <v>1</v>
      </c>
      <c r="AO3219">
        <v>1</v>
      </c>
      <c r="AP3219">
        <v>1</v>
      </c>
      <c r="AQ3219">
        <v>1</v>
      </c>
      <c r="AR3219">
        <v>1</v>
      </c>
      <c r="AS3219">
        <v>0.45790525916575764</v>
      </c>
      <c r="AT3219">
        <v>0.91241332004490638</v>
      </c>
      <c r="AU3219">
        <v>0</v>
      </c>
    </row>
    <row r="3220" spans="32:47" x14ac:dyDescent="0.25">
      <c r="AF3220">
        <v>3210</v>
      </c>
      <c r="AG3220">
        <v>0</v>
      </c>
      <c r="AH3220">
        <v>0.67482490080432656</v>
      </c>
      <c r="AI3220">
        <v>1</v>
      </c>
      <c r="AJ3220">
        <v>1</v>
      </c>
      <c r="AK3220">
        <v>1</v>
      </c>
      <c r="AL3220">
        <v>1</v>
      </c>
      <c r="AM3220">
        <v>0.69196955805701665</v>
      </c>
      <c r="AN3220">
        <v>1</v>
      </c>
      <c r="AO3220">
        <v>1</v>
      </c>
      <c r="AP3220">
        <v>1</v>
      </c>
      <c r="AQ3220">
        <v>1</v>
      </c>
      <c r="AR3220">
        <v>1</v>
      </c>
      <c r="AS3220">
        <v>0</v>
      </c>
      <c r="AT3220">
        <v>0.86396206444462642</v>
      </c>
      <c r="AU3220">
        <v>1</v>
      </c>
    </row>
    <row r="3221" spans="32:47" x14ac:dyDescent="0.25">
      <c r="AF3221">
        <v>3211</v>
      </c>
      <c r="AG3221">
        <v>1</v>
      </c>
      <c r="AH3221">
        <v>1</v>
      </c>
      <c r="AI3221">
        <v>1</v>
      </c>
      <c r="AJ3221">
        <v>0.21611565008667336</v>
      </c>
      <c r="AK3221">
        <v>0.92652154415789545</v>
      </c>
      <c r="AL3221">
        <v>1</v>
      </c>
      <c r="AM3221">
        <v>1</v>
      </c>
      <c r="AN3221">
        <v>1</v>
      </c>
      <c r="AO3221">
        <v>1</v>
      </c>
      <c r="AP3221">
        <v>1</v>
      </c>
      <c r="AQ3221">
        <v>1</v>
      </c>
      <c r="AR3221">
        <v>1</v>
      </c>
      <c r="AS3221">
        <v>0.21611565008667336</v>
      </c>
      <c r="AT3221">
        <v>0.92933051334656158</v>
      </c>
      <c r="AU3221">
        <v>0</v>
      </c>
    </row>
    <row r="3222" spans="32:47" x14ac:dyDescent="0.25">
      <c r="AF3222">
        <v>3212</v>
      </c>
      <c r="AG3222">
        <v>1</v>
      </c>
      <c r="AH3222">
        <v>1</v>
      </c>
      <c r="AI3222">
        <v>1</v>
      </c>
      <c r="AJ3222">
        <v>1</v>
      </c>
      <c r="AK3222">
        <v>1</v>
      </c>
      <c r="AL3222">
        <v>0.39067649518013542</v>
      </c>
      <c r="AM3222">
        <v>0.993704970614119</v>
      </c>
      <c r="AN3222">
        <v>1</v>
      </c>
      <c r="AO3222">
        <v>1</v>
      </c>
      <c r="AP3222">
        <v>0.68754660569421477</v>
      </c>
      <c r="AQ3222">
        <v>1</v>
      </c>
      <c r="AR3222">
        <v>1</v>
      </c>
      <c r="AS3222">
        <v>0.39067649518013542</v>
      </c>
      <c r="AT3222">
        <v>0.92284683211222573</v>
      </c>
      <c r="AU3222">
        <v>0</v>
      </c>
    </row>
    <row r="3223" spans="32:47" x14ac:dyDescent="0.25">
      <c r="AF3223">
        <v>3213</v>
      </c>
      <c r="AG3223">
        <v>1</v>
      </c>
      <c r="AH3223">
        <v>1</v>
      </c>
      <c r="AI3223">
        <v>1</v>
      </c>
      <c r="AJ3223">
        <v>1</v>
      </c>
      <c r="AK3223">
        <v>1</v>
      </c>
      <c r="AL3223">
        <v>1</v>
      </c>
      <c r="AM3223">
        <v>0.78116222225282639</v>
      </c>
      <c r="AN3223">
        <v>0.78225883395897389</v>
      </c>
      <c r="AO3223">
        <v>1</v>
      </c>
      <c r="AP3223">
        <v>1</v>
      </c>
      <c r="AQ3223">
        <v>1</v>
      </c>
      <c r="AR3223">
        <v>1</v>
      </c>
      <c r="AS3223">
        <v>0.78116222225282639</v>
      </c>
      <c r="AT3223">
        <v>0.96292069244538581</v>
      </c>
      <c r="AU3223">
        <v>0</v>
      </c>
    </row>
    <row r="3224" spans="32:47" x14ac:dyDescent="0.25">
      <c r="AF3224">
        <v>3214</v>
      </c>
      <c r="AG3224">
        <v>1</v>
      </c>
      <c r="AH3224">
        <v>0.96943240687271881</v>
      </c>
      <c r="AI3224">
        <v>0.54909488306504739</v>
      </c>
      <c r="AJ3224">
        <v>1</v>
      </c>
      <c r="AK3224">
        <v>1</v>
      </c>
      <c r="AL3224">
        <v>0.98619898296989661</v>
      </c>
      <c r="AM3224">
        <v>1</v>
      </c>
      <c r="AN3224">
        <v>1</v>
      </c>
      <c r="AO3224">
        <v>1</v>
      </c>
      <c r="AP3224">
        <v>1</v>
      </c>
      <c r="AQ3224">
        <v>1</v>
      </c>
      <c r="AR3224">
        <v>1</v>
      </c>
      <c r="AS3224">
        <v>0.54909488306504739</v>
      </c>
      <c r="AT3224">
        <v>0.95822470755219036</v>
      </c>
      <c r="AU3224">
        <v>0</v>
      </c>
    </row>
    <row r="3225" spans="32:47" x14ac:dyDescent="0.25">
      <c r="AF3225">
        <v>3215</v>
      </c>
      <c r="AG3225">
        <v>1</v>
      </c>
      <c r="AH3225">
        <v>1</v>
      </c>
      <c r="AI3225">
        <v>1</v>
      </c>
      <c r="AJ3225">
        <v>1</v>
      </c>
      <c r="AK3225">
        <v>1</v>
      </c>
      <c r="AL3225">
        <v>1</v>
      </c>
      <c r="AM3225">
        <v>1</v>
      </c>
      <c r="AN3225">
        <v>1</v>
      </c>
      <c r="AO3225">
        <v>1</v>
      </c>
      <c r="AP3225">
        <v>1</v>
      </c>
      <c r="AQ3225">
        <v>1</v>
      </c>
      <c r="AR3225">
        <v>0.43920418294803842</v>
      </c>
      <c r="AS3225">
        <v>0.43920418294803842</v>
      </c>
      <c r="AT3225">
        <v>0.95237076622298411</v>
      </c>
      <c r="AU3225">
        <v>0</v>
      </c>
    </row>
    <row r="3226" spans="32:47" x14ac:dyDescent="0.25">
      <c r="AF3226">
        <v>3216</v>
      </c>
      <c r="AG3226">
        <v>1</v>
      </c>
      <c r="AH3226">
        <v>1</v>
      </c>
      <c r="AI3226">
        <v>1</v>
      </c>
      <c r="AJ3226">
        <v>1</v>
      </c>
      <c r="AK3226">
        <v>1</v>
      </c>
      <c r="AL3226">
        <v>1</v>
      </c>
      <c r="AM3226">
        <v>0.34176726184875494</v>
      </c>
      <c r="AN3226">
        <v>1</v>
      </c>
      <c r="AO3226">
        <v>1</v>
      </c>
      <c r="AP3226">
        <v>1</v>
      </c>
      <c r="AQ3226">
        <v>1</v>
      </c>
      <c r="AR3226">
        <v>1</v>
      </c>
      <c r="AS3226">
        <v>0.34176726184875494</v>
      </c>
      <c r="AT3226">
        <v>0.9440953016912641</v>
      </c>
      <c r="AU3226">
        <v>0</v>
      </c>
    </row>
    <row r="3227" spans="32:47" x14ac:dyDescent="0.25">
      <c r="AF3227">
        <v>3217</v>
      </c>
      <c r="AG3227">
        <v>1</v>
      </c>
      <c r="AH3227">
        <v>1</v>
      </c>
      <c r="AI3227">
        <v>1</v>
      </c>
      <c r="AJ3227">
        <v>1</v>
      </c>
      <c r="AK3227">
        <v>1</v>
      </c>
      <c r="AL3227">
        <v>1</v>
      </c>
      <c r="AM3227">
        <v>1</v>
      </c>
      <c r="AN3227">
        <v>1</v>
      </c>
      <c r="AO3227">
        <v>0.93880768694919725</v>
      </c>
      <c r="AP3227">
        <v>0.98944213899507771</v>
      </c>
      <c r="AQ3227">
        <v>1</v>
      </c>
      <c r="AR3227">
        <v>1</v>
      </c>
      <c r="AS3227">
        <v>0.93880768694919725</v>
      </c>
      <c r="AT3227">
        <v>0.99407379977348853</v>
      </c>
      <c r="AU3227">
        <v>0</v>
      </c>
    </row>
    <row r="3228" spans="32:47" x14ac:dyDescent="0.25">
      <c r="AF3228">
        <v>3218</v>
      </c>
      <c r="AG3228">
        <v>1</v>
      </c>
      <c r="AH3228">
        <v>1</v>
      </c>
      <c r="AI3228">
        <v>1</v>
      </c>
      <c r="AJ3228">
        <v>1</v>
      </c>
      <c r="AK3228">
        <v>1</v>
      </c>
      <c r="AL3228">
        <v>1</v>
      </c>
      <c r="AM3228">
        <v>1</v>
      </c>
      <c r="AN3228">
        <v>0.60272549777601525</v>
      </c>
      <c r="AO3228">
        <v>1</v>
      </c>
      <c r="AP3228">
        <v>1</v>
      </c>
      <c r="AQ3228">
        <v>1</v>
      </c>
      <c r="AR3228">
        <v>1</v>
      </c>
      <c r="AS3228">
        <v>0.60272549777601525</v>
      </c>
      <c r="AT3228">
        <v>0.96625887789330545</v>
      </c>
      <c r="AU3228">
        <v>0</v>
      </c>
    </row>
    <row r="3229" spans="32:47" x14ac:dyDescent="0.25">
      <c r="AF3229">
        <v>3219</v>
      </c>
      <c r="AG3229">
        <v>1</v>
      </c>
      <c r="AH3229">
        <v>0.66526814033958159</v>
      </c>
      <c r="AI3229">
        <v>0</v>
      </c>
      <c r="AJ3229">
        <v>0.51053184843088573</v>
      </c>
      <c r="AK3229">
        <v>1</v>
      </c>
      <c r="AL3229">
        <v>1</v>
      </c>
      <c r="AM3229">
        <v>1</v>
      </c>
      <c r="AN3229">
        <v>1</v>
      </c>
      <c r="AO3229">
        <v>1</v>
      </c>
      <c r="AP3229">
        <v>0.94072891174061712</v>
      </c>
      <c r="AQ3229">
        <v>0.47465014016537072</v>
      </c>
      <c r="AR3229">
        <v>1</v>
      </c>
      <c r="AS3229">
        <v>0</v>
      </c>
      <c r="AT3229">
        <v>0.80094675027768525</v>
      </c>
      <c r="AU3229">
        <v>1</v>
      </c>
    </row>
    <row r="3230" spans="32:47" x14ac:dyDescent="0.25">
      <c r="AF3230">
        <v>3220</v>
      </c>
      <c r="AG3230">
        <v>1</v>
      </c>
      <c r="AH3230">
        <v>1</v>
      </c>
      <c r="AI3230">
        <v>1</v>
      </c>
      <c r="AJ3230">
        <v>1</v>
      </c>
      <c r="AK3230">
        <v>2.6853595032251529E-2</v>
      </c>
      <c r="AL3230">
        <v>0</v>
      </c>
      <c r="AM3230">
        <v>0.47475215005397331</v>
      </c>
      <c r="AN3230">
        <v>1</v>
      </c>
      <c r="AO3230">
        <v>0.99000933760811072</v>
      </c>
      <c r="AP3230">
        <v>0</v>
      </c>
      <c r="AQ3230">
        <v>0.41466345489655698</v>
      </c>
      <c r="AR3230">
        <v>1</v>
      </c>
      <c r="AS3230">
        <v>0</v>
      </c>
      <c r="AT3230">
        <v>0.65668482704880271</v>
      </c>
      <c r="AU3230">
        <v>2</v>
      </c>
    </row>
    <row r="3231" spans="32:47" x14ac:dyDescent="0.25">
      <c r="AF3231">
        <v>3221</v>
      </c>
      <c r="AG3231">
        <v>0.91853499103308422</v>
      </c>
      <c r="AH3231">
        <v>1</v>
      </c>
      <c r="AI3231">
        <v>1</v>
      </c>
      <c r="AJ3231">
        <v>1</v>
      </c>
      <c r="AK3231">
        <v>1</v>
      </c>
      <c r="AL3231">
        <v>0.97895120068181618</v>
      </c>
      <c r="AM3231">
        <v>1</v>
      </c>
      <c r="AN3231">
        <v>1</v>
      </c>
      <c r="AO3231">
        <v>0.58550211543479236</v>
      </c>
      <c r="AP3231">
        <v>0</v>
      </c>
      <c r="AQ3231">
        <v>0.4469973071104808</v>
      </c>
      <c r="AR3231">
        <v>1</v>
      </c>
      <c r="AS3231">
        <v>0</v>
      </c>
      <c r="AT3231">
        <v>0.82689891347626931</v>
      </c>
      <c r="AU3231">
        <v>1</v>
      </c>
    </row>
    <row r="3232" spans="32:47" x14ac:dyDescent="0.25">
      <c r="AF3232">
        <v>3222</v>
      </c>
      <c r="AG3232">
        <v>0.84823075735039311</v>
      </c>
      <c r="AH3232">
        <v>1</v>
      </c>
      <c r="AI3232">
        <v>1</v>
      </c>
      <c r="AJ3232">
        <v>1</v>
      </c>
      <c r="AK3232">
        <v>1</v>
      </c>
      <c r="AL3232">
        <v>1</v>
      </c>
      <c r="AM3232">
        <v>1</v>
      </c>
      <c r="AN3232">
        <v>1</v>
      </c>
      <c r="AO3232">
        <v>1</v>
      </c>
      <c r="AP3232">
        <v>1</v>
      </c>
      <c r="AQ3232">
        <v>1</v>
      </c>
      <c r="AR3232">
        <v>1</v>
      </c>
      <c r="AS3232">
        <v>0.84823075735039311</v>
      </c>
      <c r="AT3232">
        <v>0.98711000952838956</v>
      </c>
      <c r="AU3232">
        <v>0</v>
      </c>
    </row>
    <row r="3233" spans="32:47" x14ac:dyDescent="0.25">
      <c r="AF3233">
        <v>3223</v>
      </c>
      <c r="AG3233">
        <v>1</v>
      </c>
      <c r="AH3233">
        <v>1</v>
      </c>
      <c r="AI3233">
        <v>1</v>
      </c>
      <c r="AJ3233">
        <v>1</v>
      </c>
      <c r="AK3233">
        <v>1</v>
      </c>
      <c r="AL3233">
        <v>1</v>
      </c>
      <c r="AM3233">
        <v>1</v>
      </c>
      <c r="AN3233">
        <v>1</v>
      </c>
      <c r="AO3233">
        <v>1</v>
      </c>
      <c r="AP3233">
        <v>1</v>
      </c>
      <c r="AQ3233">
        <v>1</v>
      </c>
      <c r="AR3233">
        <v>1</v>
      </c>
      <c r="AS3233">
        <v>1</v>
      </c>
      <c r="AT3233">
        <v>1</v>
      </c>
      <c r="AU3233">
        <v>0</v>
      </c>
    </row>
    <row r="3234" spans="32:47" x14ac:dyDescent="0.25">
      <c r="AF3234">
        <v>3224</v>
      </c>
      <c r="AG3234">
        <v>1</v>
      </c>
      <c r="AH3234">
        <v>1</v>
      </c>
      <c r="AI3234">
        <v>0.97654996788215587</v>
      </c>
      <c r="AJ3234">
        <v>0.12804755753313657</v>
      </c>
      <c r="AK3234">
        <v>1</v>
      </c>
      <c r="AL3234">
        <v>0.51799158954745506</v>
      </c>
      <c r="AM3234">
        <v>0.26623944774990144</v>
      </c>
      <c r="AN3234">
        <v>1</v>
      </c>
      <c r="AO3234">
        <v>1</v>
      </c>
      <c r="AP3234">
        <v>1</v>
      </c>
      <c r="AQ3234">
        <v>0.25701005827553064</v>
      </c>
      <c r="AR3234">
        <v>0</v>
      </c>
      <c r="AS3234">
        <v>0</v>
      </c>
      <c r="AT3234">
        <v>0.67840533711034912</v>
      </c>
      <c r="AU3234">
        <v>1</v>
      </c>
    </row>
    <row r="3235" spans="32:47" x14ac:dyDescent="0.25">
      <c r="AF3235">
        <v>3225</v>
      </c>
      <c r="AG3235">
        <v>0.57399925473240021</v>
      </c>
      <c r="AH3235">
        <v>1</v>
      </c>
      <c r="AI3235">
        <v>1</v>
      </c>
      <c r="AJ3235">
        <v>1</v>
      </c>
      <c r="AK3235">
        <v>1</v>
      </c>
      <c r="AL3235">
        <v>1</v>
      </c>
      <c r="AM3235">
        <v>1</v>
      </c>
      <c r="AN3235">
        <v>1</v>
      </c>
      <c r="AO3235">
        <v>1</v>
      </c>
      <c r="AP3235">
        <v>1</v>
      </c>
      <c r="AQ3235">
        <v>0.34047527733346217</v>
      </c>
      <c r="AR3235">
        <v>1</v>
      </c>
      <c r="AS3235">
        <v>0.34047527733346217</v>
      </c>
      <c r="AT3235">
        <v>0.90961160333344737</v>
      </c>
      <c r="AU3235">
        <v>0</v>
      </c>
    </row>
    <row r="3236" spans="32:47" x14ac:dyDescent="0.25">
      <c r="AF3236">
        <v>3226</v>
      </c>
      <c r="AG3236">
        <v>1</v>
      </c>
      <c r="AH3236">
        <v>0.43043030277138833</v>
      </c>
      <c r="AI3236">
        <v>3.618233861362246E-2</v>
      </c>
      <c r="AJ3236">
        <v>0.51141799941300026</v>
      </c>
      <c r="AK3236">
        <v>0.50652387889802475</v>
      </c>
      <c r="AL3236">
        <v>0.88351396087139922</v>
      </c>
      <c r="AM3236">
        <v>0.81422024390720316</v>
      </c>
      <c r="AN3236">
        <v>0.70098849495069215</v>
      </c>
      <c r="AO3236">
        <v>1</v>
      </c>
      <c r="AP3236">
        <v>1</v>
      </c>
      <c r="AQ3236">
        <v>1</v>
      </c>
      <c r="AR3236">
        <v>1</v>
      </c>
      <c r="AS3236">
        <v>3.618233861362246E-2</v>
      </c>
      <c r="AT3236">
        <v>0.74163115324270323</v>
      </c>
      <c r="AU3236">
        <v>0</v>
      </c>
    </row>
    <row r="3237" spans="32:47" x14ac:dyDescent="0.25">
      <c r="AF3237">
        <v>3227</v>
      </c>
      <c r="AG3237">
        <v>1</v>
      </c>
      <c r="AH3237">
        <v>1</v>
      </c>
      <c r="AI3237">
        <v>0.56571220036529402</v>
      </c>
      <c r="AJ3237">
        <v>0.55569179736679264</v>
      </c>
      <c r="AK3237">
        <v>0.36513736096446425</v>
      </c>
      <c r="AL3237">
        <v>0</v>
      </c>
      <c r="AM3237">
        <v>0.28067917307236068</v>
      </c>
      <c r="AN3237">
        <v>1</v>
      </c>
      <c r="AO3237">
        <v>1</v>
      </c>
      <c r="AP3237">
        <v>0.89402465846703105</v>
      </c>
      <c r="AQ3237">
        <v>0.94507211198263874</v>
      </c>
      <c r="AR3237">
        <v>0.35213581094074237</v>
      </c>
      <c r="AS3237">
        <v>0</v>
      </c>
      <c r="AT3237">
        <v>0.66085282903723175</v>
      </c>
      <c r="AU3237">
        <v>1</v>
      </c>
    </row>
    <row r="3238" spans="32:47" x14ac:dyDescent="0.25">
      <c r="AF3238">
        <v>3228</v>
      </c>
      <c r="AG3238">
        <v>1</v>
      </c>
      <c r="AH3238">
        <v>1</v>
      </c>
      <c r="AI3238">
        <v>0.93437816200223034</v>
      </c>
      <c r="AJ3238">
        <v>0.75287702663602729</v>
      </c>
      <c r="AK3238">
        <v>1</v>
      </c>
      <c r="AL3238">
        <v>1</v>
      </c>
      <c r="AM3238">
        <v>0.15977583189669531</v>
      </c>
      <c r="AN3238">
        <v>0.19767153556946845</v>
      </c>
      <c r="AO3238">
        <v>1</v>
      </c>
      <c r="AP3238">
        <v>0.80744328623170014</v>
      </c>
      <c r="AQ3238">
        <v>0</v>
      </c>
      <c r="AR3238">
        <v>0.88750931493972707</v>
      </c>
      <c r="AS3238">
        <v>0</v>
      </c>
      <c r="AT3238">
        <v>0.726510774928535</v>
      </c>
      <c r="AU3238">
        <v>1</v>
      </c>
    </row>
    <row r="3239" spans="32:47" x14ac:dyDescent="0.25">
      <c r="AF3239">
        <v>3229</v>
      </c>
      <c r="AG3239">
        <v>0.17821776371560955</v>
      </c>
      <c r="AH3239">
        <v>1</v>
      </c>
      <c r="AI3239">
        <v>1</v>
      </c>
      <c r="AJ3239">
        <v>1</v>
      </c>
      <c r="AK3239">
        <v>1</v>
      </c>
      <c r="AL3239">
        <v>1</v>
      </c>
      <c r="AM3239">
        <v>1</v>
      </c>
      <c r="AN3239">
        <v>1</v>
      </c>
      <c r="AO3239">
        <v>1</v>
      </c>
      <c r="AP3239">
        <v>1</v>
      </c>
      <c r="AQ3239">
        <v>1</v>
      </c>
      <c r="AR3239">
        <v>1</v>
      </c>
      <c r="AS3239">
        <v>0.17821776371560955</v>
      </c>
      <c r="AT3239">
        <v>0.93020479637036679</v>
      </c>
      <c r="AU3239">
        <v>0</v>
      </c>
    </row>
    <row r="3240" spans="32:47" x14ac:dyDescent="0.25">
      <c r="AF3240">
        <v>3230</v>
      </c>
      <c r="AG3240">
        <v>0.64407582137984365</v>
      </c>
      <c r="AH3240">
        <v>1</v>
      </c>
      <c r="AI3240">
        <v>1</v>
      </c>
      <c r="AJ3240">
        <v>1</v>
      </c>
      <c r="AK3240">
        <v>1</v>
      </c>
      <c r="AL3240">
        <v>1</v>
      </c>
      <c r="AM3240">
        <v>1</v>
      </c>
      <c r="AN3240">
        <v>1</v>
      </c>
      <c r="AO3240">
        <v>1</v>
      </c>
      <c r="AP3240">
        <v>0.50163812068785774</v>
      </c>
      <c r="AQ3240">
        <v>0</v>
      </c>
      <c r="AR3240">
        <v>0.25289590010441082</v>
      </c>
      <c r="AS3240">
        <v>0</v>
      </c>
      <c r="AT3240">
        <v>0.78179974002009722</v>
      </c>
      <c r="AU3240">
        <v>1</v>
      </c>
    </row>
    <row r="3241" spans="32:47" x14ac:dyDescent="0.25">
      <c r="AF3241">
        <v>3231</v>
      </c>
      <c r="AG3241">
        <v>1</v>
      </c>
      <c r="AH3241">
        <v>0.76802864721113495</v>
      </c>
      <c r="AI3241">
        <v>0.1887096810741857</v>
      </c>
      <c r="AJ3241">
        <v>1</v>
      </c>
      <c r="AK3241">
        <v>1</v>
      </c>
      <c r="AL3241">
        <v>1</v>
      </c>
      <c r="AM3241">
        <v>1</v>
      </c>
      <c r="AN3241">
        <v>0.47867081539058537</v>
      </c>
      <c r="AO3241">
        <v>0</v>
      </c>
      <c r="AP3241">
        <v>0.28414559508570575</v>
      </c>
      <c r="AQ3241">
        <v>1</v>
      </c>
      <c r="AR3241">
        <v>1</v>
      </c>
      <c r="AS3241">
        <v>0</v>
      </c>
      <c r="AT3241">
        <v>0.72603318071226453</v>
      </c>
      <c r="AU3241">
        <v>1</v>
      </c>
    </row>
    <row r="3242" spans="32:47" x14ac:dyDescent="0.25">
      <c r="AF3242">
        <v>3232</v>
      </c>
      <c r="AG3242">
        <v>1</v>
      </c>
      <c r="AH3242">
        <v>1</v>
      </c>
      <c r="AI3242">
        <v>1</v>
      </c>
      <c r="AJ3242">
        <v>0.55075982488051523</v>
      </c>
      <c r="AK3242">
        <v>1</v>
      </c>
      <c r="AL3242">
        <v>0.61442355669084159</v>
      </c>
      <c r="AM3242">
        <v>0</v>
      </c>
      <c r="AN3242">
        <v>0.93066783559686062</v>
      </c>
      <c r="AO3242">
        <v>1</v>
      </c>
      <c r="AP3242">
        <v>1</v>
      </c>
      <c r="AQ3242">
        <v>1</v>
      </c>
      <c r="AR3242">
        <v>1</v>
      </c>
      <c r="AS3242">
        <v>0</v>
      </c>
      <c r="AT3242">
        <v>0.84056494342642019</v>
      </c>
      <c r="AU3242">
        <v>1</v>
      </c>
    </row>
    <row r="3243" spans="32:47" x14ac:dyDescent="0.25">
      <c r="AF3243">
        <v>3233</v>
      </c>
      <c r="AG3243">
        <v>0.74433309824070748</v>
      </c>
      <c r="AH3243">
        <v>0.54639304714977954</v>
      </c>
      <c r="AI3243">
        <v>1</v>
      </c>
      <c r="AJ3243">
        <v>1</v>
      </c>
      <c r="AK3243">
        <v>1</v>
      </c>
      <c r="AL3243">
        <v>1</v>
      </c>
      <c r="AM3243">
        <v>0.73536509999934008</v>
      </c>
      <c r="AN3243">
        <v>0.20404801326648955</v>
      </c>
      <c r="AO3243">
        <v>1</v>
      </c>
      <c r="AP3243">
        <v>0.66098444859662486</v>
      </c>
      <c r="AQ3243">
        <v>0.77213273894085432</v>
      </c>
      <c r="AR3243">
        <v>1</v>
      </c>
      <c r="AS3243">
        <v>0.20404801326648955</v>
      </c>
      <c r="AT3243">
        <v>0.80588941904552736</v>
      </c>
      <c r="AU3243">
        <v>0</v>
      </c>
    </row>
    <row r="3244" spans="32:47" x14ac:dyDescent="0.25">
      <c r="AF3244">
        <v>3234</v>
      </c>
      <c r="AG3244">
        <v>0.87614647838833459</v>
      </c>
      <c r="AH3244">
        <v>1</v>
      </c>
      <c r="AI3244">
        <v>1</v>
      </c>
      <c r="AJ3244">
        <v>1</v>
      </c>
      <c r="AK3244">
        <v>1</v>
      </c>
      <c r="AL3244">
        <v>0.7691741078388683</v>
      </c>
      <c r="AM3244">
        <v>0.80777042276778022</v>
      </c>
      <c r="AN3244">
        <v>1</v>
      </c>
      <c r="AO3244">
        <v>1</v>
      </c>
      <c r="AP3244">
        <v>0.84534647163978194</v>
      </c>
      <c r="AQ3244">
        <v>0.75493009430235058</v>
      </c>
      <c r="AR3244">
        <v>1</v>
      </c>
      <c r="AS3244">
        <v>0.75493009430235058</v>
      </c>
      <c r="AT3244">
        <v>0.92090490581071061</v>
      </c>
      <c r="AU3244">
        <v>0</v>
      </c>
    </row>
    <row r="3245" spans="32:47" x14ac:dyDescent="0.25">
      <c r="AF3245">
        <v>3235</v>
      </c>
      <c r="AG3245">
        <v>0</v>
      </c>
      <c r="AH3245">
        <v>0.21227305023629534</v>
      </c>
      <c r="AI3245">
        <v>0.67782731088992743</v>
      </c>
      <c r="AJ3245">
        <v>1</v>
      </c>
      <c r="AK3245">
        <v>1</v>
      </c>
      <c r="AL3245">
        <v>0.94006740205732053</v>
      </c>
      <c r="AM3245">
        <v>1</v>
      </c>
      <c r="AN3245">
        <v>1</v>
      </c>
      <c r="AO3245">
        <v>1</v>
      </c>
      <c r="AP3245">
        <v>1</v>
      </c>
      <c r="AQ3245">
        <v>1</v>
      </c>
      <c r="AR3245">
        <v>1</v>
      </c>
      <c r="AS3245">
        <v>0</v>
      </c>
      <c r="AT3245">
        <v>0.82235154549568124</v>
      </c>
      <c r="AU3245">
        <v>1</v>
      </c>
    </row>
    <row r="3246" spans="32:47" x14ac:dyDescent="0.25">
      <c r="AF3246">
        <v>3236</v>
      </c>
      <c r="AG3246">
        <v>1</v>
      </c>
      <c r="AH3246">
        <v>1</v>
      </c>
      <c r="AI3246">
        <v>0.41918750550042116</v>
      </c>
      <c r="AJ3246">
        <v>0.78620658892856832</v>
      </c>
      <c r="AK3246">
        <v>0.94294725923851552</v>
      </c>
      <c r="AL3246">
        <v>1</v>
      </c>
      <c r="AM3246">
        <v>1</v>
      </c>
      <c r="AN3246">
        <v>0.37652932141058809</v>
      </c>
      <c r="AO3246">
        <v>0.9262183914412162</v>
      </c>
      <c r="AP3246">
        <v>1</v>
      </c>
      <c r="AQ3246">
        <v>1</v>
      </c>
      <c r="AR3246">
        <v>0.93063183294420482</v>
      </c>
      <c r="AS3246">
        <v>0.37652932141058809</v>
      </c>
      <c r="AT3246">
        <v>0.86334499425479216</v>
      </c>
      <c r="AU3246">
        <v>0</v>
      </c>
    </row>
    <row r="3247" spans="32:47" x14ac:dyDescent="0.25">
      <c r="AF3247">
        <v>3237</v>
      </c>
      <c r="AG3247">
        <v>1</v>
      </c>
      <c r="AH3247">
        <v>0.16952995638972165</v>
      </c>
      <c r="AI3247">
        <v>0.34325502991217244</v>
      </c>
      <c r="AJ3247">
        <v>0.62889884881733449</v>
      </c>
      <c r="AK3247">
        <v>1</v>
      </c>
      <c r="AL3247">
        <v>1</v>
      </c>
      <c r="AM3247">
        <v>1</v>
      </c>
      <c r="AN3247">
        <v>1</v>
      </c>
      <c r="AO3247">
        <v>0.99905416120988477</v>
      </c>
      <c r="AP3247">
        <v>0.38026876758263944</v>
      </c>
      <c r="AQ3247">
        <v>0.72654137858141132</v>
      </c>
      <c r="AR3247">
        <v>1</v>
      </c>
      <c r="AS3247">
        <v>0.16952995638972165</v>
      </c>
      <c r="AT3247">
        <v>0.77482440591646651</v>
      </c>
      <c r="AU3247">
        <v>0</v>
      </c>
    </row>
    <row r="3248" spans="32:47" x14ac:dyDescent="0.25">
      <c r="AF3248">
        <v>3238</v>
      </c>
      <c r="AG3248">
        <v>0.32832869459361386</v>
      </c>
      <c r="AH3248">
        <v>1</v>
      </c>
      <c r="AI3248">
        <v>0.96548887675852446</v>
      </c>
      <c r="AJ3248">
        <v>0</v>
      </c>
      <c r="AK3248">
        <v>0.70174883424061263</v>
      </c>
      <c r="AL3248">
        <v>1</v>
      </c>
      <c r="AM3248">
        <v>1</v>
      </c>
      <c r="AN3248">
        <v>1</v>
      </c>
      <c r="AO3248">
        <v>1</v>
      </c>
      <c r="AP3248">
        <v>1</v>
      </c>
      <c r="AQ3248">
        <v>0.39838274742627011</v>
      </c>
      <c r="AR3248">
        <v>0.41889214107950756</v>
      </c>
      <c r="AS3248">
        <v>0</v>
      </c>
      <c r="AT3248">
        <v>0.73369780101267978</v>
      </c>
      <c r="AU3248">
        <v>1</v>
      </c>
    </row>
    <row r="3249" spans="32:47" x14ac:dyDescent="0.25">
      <c r="AF3249">
        <v>3239</v>
      </c>
      <c r="AG3249">
        <v>0.7294540680262388</v>
      </c>
      <c r="AH3249">
        <v>1</v>
      </c>
      <c r="AI3249">
        <v>1</v>
      </c>
      <c r="AJ3249">
        <v>1</v>
      </c>
      <c r="AK3249">
        <v>1</v>
      </c>
      <c r="AL3249">
        <v>1</v>
      </c>
      <c r="AM3249">
        <v>1</v>
      </c>
      <c r="AN3249">
        <v>1</v>
      </c>
      <c r="AO3249">
        <v>1</v>
      </c>
      <c r="AP3249">
        <v>0.13583829206289655</v>
      </c>
      <c r="AQ3249">
        <v>0.66892152026145291</v>
      </c>
      <c r="AR3249">
        <v>1</v>
      </c>
      <c r="AS3249">
        <v>0.13583829206289655</v>
      </c>
      <c r="AT3249">
        <v>0.87641564046741582</v>
      </c>
      <c r="AU3249">
        <v>0</v>
      </c>
    </row>
    <row r="3250" spans="32:47" x14ac:dyDescent="0.25">
      <c r="AF3250">
        <v>3240</v>
      </c>
      <c r="AG3250">
        <v>0.34078801141051018</v>
      </c>
      <c r="AH3250">
        <v>1</v>
      </c>
      <c r="AI3250">
        <v>1</v>
      </c>
      <c r="AJ3250">
        <v>1</v>
      </c>
      <c r="AK3250">
        <v>1</v>
      </c>
      <c r="AL3250">
        <v>1</v>
      </c>
      <c r="AM3250">
        <v>0.68251930452595022</v>
      </c>
      <c r="AN3250">
        <v>1.3895314914407209E-2</v>
      </c>
      <c r="AO3250">
        <v>1</v>
      </c>
      <c r="AP3250">
        <v>1</v>
      </c>
      <c r="AQ3250">
        <v>1</v>
      </c>
      <c r="AR3250">
        <v>1</v>
      </c>
      <c r="AS3250">
        <v>1.3895314914407209E-2</v>
      </c>
      <c r="AT3250">
        <v>0.83329666179829287</v>
      </c>
      <c r="AU3250">
        <v>0</v>
      </c>
    </row>
    <row r="3251" spans="32:47" x14ac:dyDescent="0.25">
      <c r="AF3251">
        <v>3241</v>
      </c>
      <c r="AG3251">
        <v>1</v>
      </c>
      <c r="AH3251">
        <v>1</v>
      </c>
      <c r="AI3251">
        <v>0.87636631398885168</v>
      </c>
      <c r="AJ3251">
        <v>7.7000642241425041E-2</v>
      </c>
      <c r="AK3251">
        <v>1</v>
      </c>
      <c r="AL3251">
        <v>1</v>
      </c>
      <c r="AM3251">
        <v>1</v>
      </c>
      <c r="AN3251">
        <v>0.19086413980943279</v>
      </c>
      <c r="AO3251">
        <v>0.43054198856795362</v>
      </c>
      <c r="AP3251">
        <v>1</v>
      </c>
      <c r="AQ3251">
        <v>0.333704866416277</v>
      </c>
      <c r="AR3251">
        <v>0.22410941317807995</v>
      </c>
      <c r="AS3251">
        <v>7.7000642241425041E-2</v>
      </c>
      <c r="AT3251">
        <v>0.6774492076521561</v>
      </c>
      <c r="AU3251">
        <v>0</v>
      </c>
    </row>
    <row r="3252" spans="32:47" x14ac:dyDescent="0.25">
      <c r="AF3252">
        <v>3242</v>
      </c>
      <c r="AG3252">
        <v>1</v>
      </c>
      <c r="AH3252">
        <v>1</v>
      </c>
      <c r="AI3252">
        <v>1</v>
      </c>
      <c r="AJ3252">
        <v>1</v>
      </c>
      <c r="AK3252">
        <v>0.7895823267707226</v>
      </c>
      <c r="AL3252">
        <v>0</v>
      </c>
      <c r="AM3252">
        <v>0.15779803770419676</v>
      </c>
      <c r="AN3252">
        <v>1</v>
      </c>
      <c r="AO3252">
        <v>1</v>
      </c>
      <c r="AP3252">
        <v>0.55237530194004181</v>
      </c>
      <c r="AQ3252">
        <v>0.22668745677559249</v>
      </c>
      <c r="AR3252">
        <v>0.9939825880637434</v>
      </c>
      <c r="AS3252">
        <v>0</v>
      </c>
      <c r="AT3252">
        <v>0.72631920436193864</v>
      </c>
      <c r="AU3252">
        <v>1</v>
      </c>
    </row>
    <row r="3253" spans="32:47" x14ac:dyDescent="0.25">
      <c r="AF3253">
        <v>3243</v>
      </c>
      <c r="AG3253">
        <v>1</v>
      </c>
      <c r="AH3253">
        <v>1</v>
      </c>
      <c r="AI3253">
        <v>1</v>
      </c>
      <c r="AJ3253">
        <v>0.48337274375032091</v>
      </c>
      <c r="AK3253">
        <v>1</v>
      </c>
      <c r="AL3253">
        <v>1</v>
      </c>
      <c r="AM3253">
        <v>1</v>
      </c>
      <c r="AN3253">
        <v>1</v>
      </c>
      <c r="AO3253">
        <v>1</v>
      </c>
      <c r="AP3253">
        <v>1</v>
      </c>
      <c r="AQ3253">
        <v>1</v>
      </c>
      <c r="AR3253">
        <v>1</v>
      </c>
      <c r="AS3253">
        <v>0.48337274375032091</v>
      </c>
      <c r="AT3253">
        <v>0.9575374857876976</v>
      </c>
      <c r="AU3253">
        <v>0</v>
      </c>
    </row>
    <row r="3254" spans="32:47" x14ac:dyDescent="0.25">
      <c r="AF3254">
        <v>3244</v>
      </c>
      <c r="AG3254">
        <v>1</v>
      </c>
      <c r="AH3254">
        <v>1</v>
      </c>
      <c r="AI3254">
        <v>1</v>
      </c>
      <c r="AJ3254">
        <v>1</v>
      </c>
      <c r="AK3254">
        <v>0.72305078239667397</v>
      </c>
      <c r="AL3254">
        <v>0.32678966511715163</v>
      </c>
      <c r="AM3254">
        <v>1</v>
      </c>
      <c r="AN3254">
        <v>0.79150849199598472</v>
      </c>
      <c r="AO3254">
        <v>0</v>
      </c>
      <c r="AP3254">
        <v>0.89605703770775436</v>
      </c>
      <c r="AQ3254">
        <v>1</v>
      </c>
      <c r="AR3254">
        <v>1</v>
      </c>
      <c r="AS3254">
        <v>0</v>
      </c>
      <c r="AT3254">
        <v>0.81241861816062289</v>
      </c>
      <c r="AU3254">
        <v>1</v>
      </c>
    </row>
    <row r="3255" spans="32:47" x14ac:dyDescent="0.25">
      <c r="AF3255">
        <v>3245</v>
      </c>
      <c r="AG3255">
        <v>1</v>
      </c>
      <c r="AH3255">
        <v>1</v>
      </c>
      <c r="AI3255">
        <v>1</v>
      </c>
      <c r="AJ3255">
        <v>0.66249328365568849</v>
      </c>
      <c r="AK3255">
        <v>0</v>
      </c>
      <c r="AL3255">
        <v>5.7741357928898653E-2</v>
      </c>
      <c r="AM3255">
        <v>1</v>
      </c>
      <c r="AN3255">
        <v>1</v>
      </c>
      <c r="AO3255">
        <v>1</v>
      </c>
      <c r="AP3255">
        <v>1</v>
      </c>
      <c r="AQ3255">
        <v>1</v>
      </c>
      <c r="AR3255">
        <v>0.3110778172971726</v>
      </c>
      <c r="AS3255">
        <v>0</v>
      </c>
      <c r="AT3255">
        <v>0.75137110022945197</v>
      </c>
      <c r="AU3255">
        <v>1</v>
      </c>
    </row>
    <row r="3256" spans="32:47" x14ac:dyDescent="0.25">
      <c r="AF3256">
        <v>3246</v>
      </c>
      <c r="AG3256">
        <v>1</v>
      </c>
      <c r="AH3256">
        <v>1</v>
      </c>
      <c r="AI3256">
        <v>0.20591273473063107</v>
      </c>
      <c r="AJ3256">
        <v>0.89434557234829604</v>
      </c>
      <c r="AK3256">
        <v>0.53219878635859308</v>
      </c>
      <c r="AL3256">
        <v>1</v>
      </c>
      <c r="AM3256">
        <v>1</v>
      </c>
      <c r="AN3256">
        <v>1</v>
      </c>
      <c r="AO3256">
        <v>1</v>
      </c>
      <c r="AP3256">
        <v>1</v>
      </c>
      <c r="AQ3256">
        <v>1</v>
      </c>
      <c r="AR3256">
        <v>1</v>
      </c>
      <c r="AS3256">
        <v>0.20591273473063107</v>
      </c>
      <c r="AT3256">
        <v>0.88414198444990366</v>
      </c>
      <c r="AU3256">
        <v>0</v>
      </c>
    </row>
    <row r="3257" spans="32:47" x14ac:dyDescent="0.25">
      <c r="AF3257">
        <v>3247</v>
      </c>
      <c r="AG3257">
        <v>0.86963058008170202</v>
      </c>
      <c r="AH3257">
        <v>1</v>
      </c>
      <c r="AI3257">
        <v>1</v>
      </c>
      <c r="AJ3257">
        <v>1</v>
      </c>
      <c r="AK3257">
        <v>1</v>
      </c>
      <c r="AL3257">
        <v>1</v>
      </c>
      <c r="AM3257">
        <v>1</v>
      </c>
      <c r="AN3257">
        <v>1</v>
      </c>
      <c r="AO3257">
        <v>1</v>
      </c>
      <c r="AP3257">
        <v>1</v>
      </c>
      <c r="AQ3257">
        <v>1</v>
      </c>
      <c r="AR3257">
        <v>1</v>
      </c>
      <c r="AS3257">
        <v>0.86963058008170202</v>
      </c>
      <c r="AT3257">
        <v>0.98892752871926781</v>
      </c>
      <c r="AU3257">
        <v>0</v>
      </c>
    </row>
    <row r="3258" spans="32:47" x14ac:dyDescent="0.25">
      <c r="AF3258">
        <v>3248</v>
      </c>
      <c r="AG3258">
        <v>0.50641780850456863</v>
      </c>
      <c r="AH3258">
        <v>1</v>
      </c>
      <c r="AI3258">
        <v>1</v>
      </c>
      <c r="AJ3258">
        <v>1</v>
      </c>
      <c r="AK3258">
        <v>0.99132980077411048</v>
      </c>
      <c r="AL3258">
        <v>0</v>
      </c>
      <c r="AM3258">
        <v>0.73749477942962383</v>
      </c>
      <c r="AN3258">
        <v>0</v>
      </c>
      <c r="AO3258">
        <v>0.80344153530289375</v>
      </c>
      <c r="AP3258">
        <v>1</v>
      </c>
      <c r="AQ3258">
        <v>1</v>
      </c>
      <c r="AR3258">
        <v>1</v>
      </c>
      <c r="AS3258">
        <v>0</v>
      </c>
      <c r="AT3258">
        <v>0.75176920577820328</v>
      </c>
      <c r="AU3258">
        <v>2</v>
      </c>
    </row>
    <row r="3259" spans="32:47" x14ac:dyDescent="0.25">
      <c r="AF3259">
        <v>3249</v>
      </c>
      <c r="AG3259">
        <v>1</v>
      </c>
      <c r="AH3259">
        <v>1</v>
      </c>
      <c r="AI3259">
        <v>1</v>
      </c>
      <c r="AJ3259">
        <v>0.9838627505380525</v>
      </c>
      <c r="AK3259">
        <v>1</v>
      </c>
      <c r="AL3259">
        <v>1</v>
      </c>
      <c r="AM3259">
        <v>1</v>
      </c>
      <c r="AN3259">
        <v>1</v>
      </c>
      <c r="AO3259">
        <v>1</v>
      </c>
      <c r="AP3259">
        <v>1</v>
      </c>
      <c r="AQ3259">
        <v>0.76020287086503235</v>
      </c>
      <c r="AR3259">
        <v>1</v>
      </c>
      <c r="AS3259">
        <v>0.76020287086503235</v>
      </c>
      <c r="AT3259">
        <v>0.9789642976495686</v>
      </c>
      <c r="AU3259">
        <v>0</v>
      </c>
    </row>
    <row r="3260" spans="32:47" x14ac:dyDescent="0.25">
      <c r="AF3260">
        <v>3250</v>
      </c>
      <c r="AG3260">
        <v>1</v>
      </c>
      <c r="AH3260">
        <v>1</v>
      </c>
      <c r="AI3260">
        <v>1</v>
      </c>
      <c r="AJ3260">
        <v>1</v>
      </c>
      <c r="AK3260">
        <v>0.8324296851280979</v>
      </c>
      <c r="AL3260">
        <v>1</v>
      </c>
      <c r="AM3260">
        <v>1</v>
      </c>
      <c r="AN3260">
        <v>1</v>
      </c>
      <c r="AO3260">
        <v>1</v>
      </c>
      <c r="AP3260">
        <v>1</v>
      </c>
      <c r="AQ3260">
        <v>1</v>
      </c>
      <c r="AR3260">
        <v>1</v>
      </c>
      <c r="AS3260">
        <v>0.8324296851280979</v>
      </c>
      <c r="AT3260">
        <v>0.98576800065471515</v>
      </c>
      <c r="AU3260">
        <v>0</v>
      </c>
    </row>
    <row r="3261" spans="32:47" x14ac:dyDescent="0.25">
      <c r="AF3261">
        <v>3251</v>
      </c>
      <c r="AG3261">
        <v>1</v>
      </c>
      <c r="AH3261">
        <v>1</v>
      </c>
      <c r="AI3261">
        <v>0.72305435817472774</v>
      </c>
      <c r="AJ3261">
        <v>1</v>
      </c>
      <c r="AK3261">
        <v>1</v>
      </c>
      <c r="AL3261">
        <v>1</v>
      </c>
      <c r="AM3261">
        <v>1</v>
      </c>
      <c r="AN3261">
        <v>1</v>
      </c>
      <c r="AO3261">
        <v>1</v>
      </c>
      <c r="AP3261">
        <v>0.64989711954202056</v>
      </c>
      <c r="AQ3261">
        <v>1</v>
      </c>
      <c r="AR3261">
        <v>1</v>
      </c>
      <c r="AS3261">
        <v>0.64989711954202056</v>
      </c>
      <c r="AT3261">
        <v>0.94674382413484715</v>
      </c>
      <c r="AU3261">
        <v>0</v>
      </c>
    </row>
    <row r="3262" spans="32:47" x14ac:dyDescent="0.25">
      <c r="AF3262">
        <v>3252</v>
      </c>
      <c r="AG3262">
        <v>1</v>
      </c>
      <c r="AH3262">
        <v>1</v>
      </c>
      <c r="AI3262">
        <v>1</v>
      </c>
      <c r="AJ3262">
        <v>1</v>
      </c>
      <c r="AK3262">
        <v>0.96048556116405848</v>
      </c>
      <c r="AL3262">
        <v>0.28363388808502349</v>
      </c>
      <c r="AM3262">
        <v>1</v>
      </c>
      <c r="AN3262">
        <v>0.59228711200064998</v>
      </c>
      <c r="AO3262">
        <v>0.38085487402713625</v>
      </c>
      <c r="AP3262">
        <v>1</v>
      </c>
      <c r="AQ3262">
        <v>1</v>
      </c>
      <c r="AR3262">
        <v>1</v>
      </c>
      <c r="AS3262">
        <v>0.28363388808502349</v>
      </c>
      <c r="AT3262">
        <v>0.8522482622780021</v>
      </c>
      <c r="AU3262">
        <v>0</v>
      </c>
    </row>
    <row r="3263" spans="32:47" x14ac:dyDescent="0.25">
      <c r="AF3263">
        <v>3253</v>
      </c>
      <c r="AG3263">
        <v>1</v>
      </c>
      <c r="AH3263">
        <v>1</v>
      </c>
      <c r="AI3263">
        <v>1</v>
      </c>
      <c r="AJ3263">
        <v>1</v>
      </c>
      <c r="AK3263">
        <v>0.44038245785439711</v>
      </c>
      <c r="AL3263">
        <v>0.51626866261988957</v>
      </c>
      <c r="AM3263">
        <v>1</v>
      </c>
      <c r="AN3263">
        <v>0.34323220710587432</v>
      </c>
      <c r="AO3263">
        <v>1</v>
      </c>
      <c r="AP3263">
        <v>0.55310361210778802</v>
      </c>
      <c r="AQ3263">
        <v>0</v>
      </c>
      <c r="AR3263">
        <v>0.83956830469363808</v>
      </c>
      <c r="AS3263">
        <v>0</v>
      </c>
      <c r="AT3263">
        <v>0.72315875044714883</v>
      </c>
      <c r="AU3263">
        <v>1</v>
      </c>
    </row>
    <row r="3264" spans="32:47" x14ac:dyDescent="0.25">
      <c r="AF3264">
        <v>3254</v>
      </c>
      <c r="AG3264">
        <v>0.83832767198961644</v>
      </c>
      <c r="AH3264">
        <v>0</v>
      </c>
      <c r="AI3264">
        <v>0</v>
      </c>
      <c r="AJ3264">
        <v>0.98878659292555915</v>
      </c>
      <c r="AK3264">
        <v>1</v>
      </c>
      <c r="AL3264">
        <v>1</v>
      </c>
      <c r="AM3264">
        <v>1</v>
      </c>
      <c r="AN3264">
        <v>1</v>
      </c>
      <c r="AO3264">
        <v>1</v>
      </c>
      <c r="AP3264">
        <v>1</v>
      </c>
      <c r="AQ3264">
        <v>1</v>
      </c>
      <c r="AR3264">
        <v>0.35650499895118337</v>
      </c>
      <c r="AS3264">
        <v>0</v>
      </c>
      <c r="AT3264">
        <v>0.76905043996419609</v>
      </c>
      <c r="AU3264">
        <v>2</v>
      </c>
    </row>
    <row r="3265" spans="32:47" x14ac:dyDescent="0.25">
      <c r="AF3265">
        <v>3255</v>
      </c>
      <c r="AG3265">
        <v>0.72605503573610009</v>
      </c>
      <c r="AH3265">
        <v>0</v>
      </c>
      <c r="AI3265">
        <v>0</v>
      </c>
      <c r="AJ3265">
        <v>0.91047228146417181</v>
      </c>
      <c r="AK3265">
        <v>0.14036882589965488</v>
      </c>
      <c r="AL3265">
        <v>1</v>
      </c>
      <c r="AM3265">
        <v>1</v>
      </c>
      <c r="AN3265">
        <v>1</v>
      </c>
      <c r="AO3265">
        <v>1</v>
      </c>
      <c r="AP3265">
        <v>1</v>
      </c>
      <c r="AQ3265">
        <v>0.91970638040147601</v>
      </c>
      <c r="AR3265">
        <v>1</v>
      </c>
      <c r="AS3265">
        <v>0</v>
      </c>
      <c r="AT3265">
        <v>0.7281219166210352</v>
      </c>
      <c r="AU3265">
        <v>2</v>
      </c>
    </row>
    <row r="3266" spans="32:47" x14ac:dyDescent="0.25">
      <c r="AF3266">
        <v>3256</v>
      </c>
      <c r="AG3266">
        <v>0.45893224756254047</v>
      </c>
      <c r="AH3266">
        <v>1</v>
      </c>
      <c r="AI3266">
        <v>1</v>
      </c>
      <c r="AJ3266">
        <v>1</v>
      </c>
      <c r="AK3266">
        <v>1</v>
      </c>
      <c r="AL3266">
        <v>1</v>
      </c>
      <c r="AM3266">
        <v>1</v>
      </c>
      <c r="AN3266">
        <v>1</v>
      </c>
      <c r="AO3266">
        <v>1</v>
      </c>
      <c r="AP3266">
        <v>1</v>
      </c>
      <c r="AQ3266">
        <v>1</v>
      </c>
      <c r="AR3266">
        <v>0.70742381804349508</v>
      </c>
      <c r="AS3266">
        <v>0.45893224756254047</v>
      </c>
      <c r="AT3266">
        <v>0.929197364476129</v>
      </c>
      <c r="AU3266">
        <v>0</v>
      </c>
    </row>
    <row r="3267" spans="32:47" x14ac:dyDescent="0.25">
      <c r="AF3267">
        <v>3257</v>
      </c>
      <c r="AG3267">
        <v>0.46811042178934814</v>
      </c>
      <c r="AH3267">
        <v>0</v>
      </c>
      <c r="AI3267">
        <v>0.51754382507422103</v>
      </c>
      <c r="AJ3267">
        <v>0.65836123385573353</v>
      </c>
      <c r="AK3267">
        <v>1</v>
      </c>
      <c r="AL3267">
        <v>1</v>
      </c>
      <c r="AM3267">
        <v>1</v>
      </c>
      <c r="AN3267">
        <v>1</v>
      </c>
      <c r="AO3267">
        <v>0.18693913363385944</v>
      </c>
      <c r="AP3267">
        <v>0.25384588286091925</v>
      </c>
      <c r="AQ3267">
        <v>1</v>
      </c>
      <c r="AR3267">
        <v>1</v>
      </c>
      <c r="AS3267">
        <v>0</v>
      </c>
      <c r="AT3267">
        <v>0.67885894533190938</v>
      </c>
      <c r="AU3267">
        <v>1</v>
      </c>
    </row>
    <row r="3268" spans="32:47" x14ac:dyDescent="0.25">
      <c r="AF3268">
        <v>3258</v>
      </c>
      <c r="AG3268">
        <v>1</v>
      </c>
      <c r="AH3268">
        <v>0.89151295923277629</v>
      </c>
      <c r="AI3268">
        <v>1</v>
      </c>
      <c r="AJ3268">
        <v>1</v>
      </c>
      <c r="AK3268">
        <v>0.14251899262167317</v>
      </c>
      <c r="AL3268">
        <v>0.8047513519823648</v>
      </c>
      <c r="AM3268">
        <v>1</v>
      </c>
      <c r="AN3268">
        <v>1</v>
      </c>
      <c r="AO3268">
        <v>0.36164053825680942</v>
      </c>
      <c r="AP3268">
        <v>0.79513135452373629</v>
      </c>
      <c r="AQ3268">
        <v>0</v>
      </c>
      <c r="AR3268">
        <v>0</v>
      </c>
      <c r="AS3268">
        <v>0</v>
      </c>
      <c r="AT3268">
        <v>0.66581172692383739</v>
      </c>
      <c r="AU3268">
        <v>2</v>
      </c>
    </row>
    <row r="3269" spans="32:47" x14ac:dyDescent="0.25">
      <c r="AF3269">
        <v>3259</v>
      </c>
      <c r="AG3269">
        <v>0.31795225920969611</v>
      </c>
      <c r="AH3269">
        <v>0</v>
      </c>
      <c r="AI3269">
        <v>0.64867173656755528</v>
      </c>
      <c r="AJ3269">
        <v>1</v>
      </c>
      <c r="AK3269">
        <v>0.70901261854610753</v>
      </c>
      <c r="AL3269">
        <v>1</v>
      </c>
      <c r="AM3269">
        <v>1</v>
      </c>
      <c r="AN3269">
        <v>1</v>
      </c>
      <c r="AO3269">
        <v>1</v>
      </c>
      <c r="AP3269">
        <v>1</v>
      </c>
      <c r="AQ3269">
        <v>1</v>
      </c>
      <c r="AR3269">
        <v>0.79822618347679963</v>
      </c>
      <c r="AS3269">
        <v>0</v>
      </c>
      <c r="AT3269">
        <v>0.7936705389912464</v>
      </c>
      <c r="AU3269">
        <v>1</v>
      </c>
    </row>
    <row r="3270" spans="32:47" x14ac:dyDescent="0.25">
      <c r="AF3270">
        <v>3260</v>
      </c>
      <c r="AG3270">
        <v>1</v>
      </c>
      <c r="AH3270">
        <v>1</v>
      </c>
      <c r="AI3270">
        <v>1</v>
      </c>
      <c r="AJ3270">
        <v>0.9384044188348829</v>
      </c>
      <c r="AK3270">
        <v>0.3493465436124919</v>
      </c>
      <c r="AL3270">
        <v>0.29663223538154854</v>
      </c>
      <c r="AM3270">
        <v>0.72713695882562357</v>
      </c>
      <c r="AN3270">
        <v>1</v>
      </c>
      <c r="AO3270">
        <v>0.53534084383960967</v>
      </c>
      <c r="AP3270">
        <v>1</v>
      </c>
      <c r="AQ3270">
        <v>1</v>
      </c>
      <c r="AR3270">
        <v>1</v>
      </c>
      <c r="AS3270">
        <v>0.29663223538154854</v>
      </c>
      <c r="AT3270">
        <v>0.82049948908839121</v>
      </c>
      <c r="AU3270">
        <v>0</v>
      </c>
    </row>
    <row r="3271" spans="32:47" x14ac:dyDescent="0.25">
      <c r="AF3271">
        <v>3261</v>
      </c>
      <c r="AG3271">
        <v>0.97075139640876462</v>
      </c>
      <c r="AH3271">
        <v>1</v>
      </c>
      <c r="AI3271">
        <v>0.76970234496360301</v>
      </c>
      <c r="AJ3271">
        <v>0.63945039623771061</v>
      </c>
      <c r="AK3271">
        <v>1</v>
      </c>
      <c r="AL3271">
        <v>1</v>
      </c>
      <c r="AM3271">
        <v>1</v>
      </c>
      <c r="AN3271">
        <v>1</v>
      </c>
      <c r="AO3271">
        <v>1</v>
      </c>
      <c r="AP3271">
        <v>0.75713541044270616</v>
      </c>
      <c r="AQ3271">
        <v>0.74964757859512854</v>
      </c>
      <c r="AR3271">
        <v>1</v>
      </c>
      <c r="AS3271">
        <v>0.63945039623771061</v>
      </c>
      <c r="AT3271">
        <v>0.90711836425000669</v>
      </c>
      <c r="AU3271">
        <v>0</v>
      </c>
    </row>
    <row r="3272" spans="32:47" x14ac:dyDescent="0.25">
      <c r="AF3272">
        <v>3262</v>
      </c>
      <c r="AG3272">
        <v>1</v>
      </c>
      <c r="AH3272">
        <v>1</v>
      </c>
      <c r="AI3272">
        <v>1</v>
      </c>
      <c r="AJ3272">
        <v>1</v>
      </c>
      <c r="AK3272">
        <v>1</v>
      </c>
      <c r="AL3272">
        <v>1</v>
      </c>
      <c r="AM3272">
        <v>1</v>
      </c>
      <c r="AN3272">
        <v>1</v>
      </c>
      <c r="AO3272">
        <v>1</v>
      </c>
      <c r="AP3272">
        <v>1</v>
      </c>
      <c r="AQ3272">
        <v>1</v>
      </c>
      <c r="AR3272">
        <v>0.72082523003172683</v>
      </c>
      <c r="AS3272">
        <v>0.72082523003172683</v>
      </c>
      <c r="AT3272">
        <v>0.97628926611228362</v>
      </c>
      <c r="AU3272">
        <v>0</v>
      </c>
    </row>
    <row r="3273" spans="32:47" x14ac:dyDescent="0.25">
      <c r="AF3273">
        <v>3263</v>
      </c>
      <c r="AG3273">
        <v>1</v>
      </c>
      <c r="AH3273">
        <v>1</v>
      </c>
      <c r="AI3273">
        <v>1</v>
      </c>
      <c r="AJ3273">
        <v>1</v>
      </c>
      <c r="AK3273">
        <v>0.86108568334044144</v>
      </c>
      <c r="AL3273">
        <v>0</v>
      </c>
      <c r="AM3273">
        <v>0.12436928084653412</v>
      </c>
      <c r="AN3273">
        <v>0.6281153494968631</v>
      </c>
      <c r="AO3273">
        <v>0</v>
      </c>
      <c r="AP3273">
        <v>0.72992391530457212</v>
      </c>
      <c r="AQ3273">
        <v>1</v>
      </c>
      <c r="AR3273">
        <v>1</v>
      </c>
      <c r="AS3273">
        <v>0</v>
      </c>
      <c r="AT3273">
        <v>0.69492690711956362</v>
      </c>
      <c r="AU3273">
        <v>2</v>
      </c>
    </row>
    <row r="3274" spans="32:47" x14ac:dyDescent="0.25">
      <c r="AF3274">
        <v>3264</v>
      </c>
      <c r="AG3274">
        <v>1</v>
      </c>
      <c r="AH3274">
        <v>1</v>
      </c>
      <c r="AI3274">
        <v>1</v>
      </c>
      <c r="AJ3274">
        <v>1</v>
      </c>
      <c r="AK3274">
        <v>1</v>
      </c>
      <c r="AL3274">
        <v>0.81294311037490841</v>
      </c>
      <c r="AM3274">
        <v>3.5262389541340752E-3</v>
      </c>
      <c r="AN3274">
        <v>1</v>
      </c>
      <c r="AO3274">
        <v>1</v>
      </c>
      <c r="AP3274">
        <v>0.897062673340007</v>
      </c>
      <c r="AQ3274">
        <v>1</v>
      </c>
      <c r="AR3274">
        <v>1</v>
      </c>
      <c r="AS3274">
        <v>3.5262389541340752E-3</v>
      </c>
      <c r="AT3274">
        <v>0.89125082080100171</v>
      </c>
      <c r="AU3274">
        <v>0</v>
      </c>
    </row>
    <row r="3275" spans="32:47" x14ac:dyDescent="0.25">
      <c r="AF3275">
        <v>3265</v>
      </c>
      <c r="AG3275">
        <v>0.85501197870349466</v>
      </c>
      <c r="AH3275">
        <v>1</v>
      </c>
      <c r="AI3275">
        <v>1</v>
      </c>
      <c r="AJ3275">
        <v>1</v>
      </c>
      <c r="AK3275">
        <v>1</v>
      </c>
      <c r="AL3275">
        <v>1</v>
      </c>
      <c r="AM3275">
        <v>0.25352017058016385</v>
      </c>
      <c r="AN3275">
        <v>0.64135150833669374</v>
      </c>
      <c r="AO3275">
        <v>1</v>
      </c>
      <c r="AP3275">
        <v>0.39684513012475836</v>
      </c>
      <c r="AQ3275">
        <v>0.11505743736051954</v>
      </c>
      <c r="AR3275">
        <v>1</v>
      </c>
      <c r="AS3275">
        <v>0.11505743736051954</v>
      </c>
      <c r="AT3275">
        <v>0.76986387819428492</v>
      </c>
      <c r="AU3275">
        <v>0</v>
      </c>
    </row>
    <row r="3276" spans="32:47" x14ac:dyDescent="0.25">
      <c r="AF3276">
        <v>3266</v>
      </c>
      <c r="AG3276">
        <v>1</v>
      </c>
      <c r="AH3276">
        <v>0.24876744056304492</v>
      </c>
      <c r="AI3276">
        <v>0.58178101715490016</v>
      </c>
      <c r="AJ3276">
        <v>1</v>
      </c>
      <c r="AK3276">
        <v>0.96563702548765806</v>
      </c>
      <c r="AL3276">
        <v>0</v>
      </c>
      <c r="AM3276">
        <v>0.95970817864567393</v>
      </c>
      <c r="AN3276">
        <v>1</v>
      </c>
      <c r="AO3276">
        <v>1</v>
      </c>
      <c r="AP3276">
        <v>1</v>
      </c>
      <c r="AQ3276">
        <v>0.91487619865705105</v>
      </c>
      <c r="AR3276">
        <v>1</v>
      </c>
      <c r="AS3276">
        <v>0</v>
      </c>
      <c r="AT3276">
        <v>0.81132243056277253</v>
      </c>
      <c r="AU3276">
        <v>1</v>
      </c>
    </row>
    <row r="3277" spans="32:47" x14ac:dyDescent="0.25">
      <c r="AF3277">
        <v>3267</v>
      </c>
      <c r="AG3277">
        <v>0.76806866176282773</v>
      </c>
      <c r="AH3277">
        <v>1</v>
      </c>
      <c r="AI3277">
        <v>1</v>
      </c>
      <c r="AJ3277">
        <v>0.19508650370820155</v>
      </c>
      <c r="AK3277">
        <v>0.14917814774244401</v>
      </c>
      <c r="AL3277">
        <v>0.39778238242336861</v>
      </c>
      <c r="AM3277">
        <v>1</v>
      </c>
      <c r="AN3277">
        <v>1</v>
      </c>
      <c r="AO3277">
        <v>0.64513531810904778</v>
      </c>
      <c r="AP3277">
        <v>0.14884778919241076</v>
      </c>
      <c r="AQ3277">
        <v>0.89996523557031949</v>
      </c>
      <c r="AR3277">
        <v>0</v>
      </c>
      <c r="AS3277">
        <v>0</v>
      </c>
      <c r="AT3277">
        <v>0.5977753856272775</v>
      </c>
      <c r="AU3277">
        <v>1</v>
      </c>
    </row>
    <row r="3278" spans="32:47" x14ac:dyDescent="0.25">
      <c r="AF3278">
        <v>3268</v>
      </c>
      <c r="AG3278">
        <v>1</v>
      </c>
      <c r="AH3278">
        <v>1</v>
      </c>
      <c r="AI3278">
        <v>1</v>
      </c>
      <c r="AJ3278">
        <v>1</v>
      </c>
      <c r="AK3278">
        <v>1</v>
      </c>
      <c r="AL3278">
        <v>1</v>
      </c>
      <c r="AM3278">
        <v>0.65581679106558555</v>
      </c>
      <c r="AN3278">
        <v>0</v>
      </c>
      <c r="AO3278">
        <v>0.78644873357576828</v>
      </c>
      <c r="AP3278">
        <v>1</v>
      </c>
      <c r="AQ3278">
        <v>0.51770556754030017</v>
      </c>
      <c r="AR3278">
        <v>1</v>
      </c>
      <c r="AS3278">
        <v>0</v>
      </c>
      <c r="AT3278">
        <v>0.82864369741511013</v>
      </c>
      <c r="AU3278">
        <v>1</v>
      </c>
    </row>
    <row r="3279" spans="32:47" x14ac:dyDescent="0.25">
      <c r="AF3279">
        <v>3269</v>
      </c>
      <c r="AG3279">
        <v>0</v>
      </c>
      <c r="AH3279">
        <v>0.60171331763324687</v>
      </c>
      <c r="AI3279">
        <v>0.76176753190896218</v>
      </c>
      <c r="AJ3279">
        <v>1</v>
      </c>
      <c r="AK3279">
        <v>1</v>
      </c>
      <c r="AL3279">
        <v>1</v>
      </c>
      <c r="AM3279">
        <v>0.39708178924117798</v>
      </c>
      <c r="AN3279">
        <v>0.54385140827939571</v>
      </c>
      <c r="AO3279">
        <v>1</v>
      </c>
      <c r="AP3279">
        <v>1</v>
      </c>
      <c r="AQ3279">
        <v>1</v>
      </c>
      <c r="AR3279">
        <v>1</v>
      </c>
      <c r="AS3279">
        <v>0</v>
      </c>
      <c r="AT3279">
        <v>0.77433341234533293</v>
      </c>
      <c r="AU3279">
        <v>1</v>
      </c>
    </row>
    <row r="3280" spans="32:47" x14ac:dyDescent="0.25">
      <c r="AF3280">
        <v>3270</v>
      </c>
      <c r="AG3280">
        <v>0.63375193189553569</v>
      </c>
      <c r="AH3280">
        <v>1</v>
      </c>
      <c r="AI3280">
        <v>1</v>
      </c>
      <c r="AJ3280">
        <v>1</v>
      </c>
      <c r="AK3280">
        <v>1</v>
      </c>
      <c r="AL3280">
        <v>1</v>
      </c>
      <c r="AM3280">
        <v>1</v>
      </c>
      <c r="AN3280">
        <v>1</v>
      </c>
      <c r="AO3280">
        <v>1</v>
      </c>
      <c r="AP3280">
        <v>1</v>
      </c>
      <c r="AQ3280">
        <v>1</v>
      </c>
      <c r="AR3280">
        <v>1</v>
      </c>
      <c r="AS3280">
        <v>0.63375193189553569</v>
      </c>
      <c r="AT3280">
        <v>0.96889399969523726</v>
      </c>
      <c r="AU3280">
        <v>0</v>
      </c>
    </row>
    <row r="3281" spans="32:47" x14ac:dyDescent="0.25">
      <c r="AF3281">
        <v>3271</v>
      </c>
      <c r="AG3281">
        <v>0.94449268856589053</v>
      </c>
      <c r="AH3281">
        <v>0.12690400160369922</v>
      </c>
      <c r="AI3281">
        <v>0.73606798899451065</v>
      </c>
      <c r="AJ3281">
        <v>1</v>
      </c>
      <c r="AK3281">
        <v>1</v>
      </c>
      <c r="AL3281">
        <v>1</v>
      </c>
      <c r="AM3281">
        <v>1</v>
      </c>
      <c r="AN3281">
        <v>1</v>
      </c>
      <c r="AO3281">
        <v>1</v>
      </c>
      <c r="AP3281">
        <v>1</v>
      </c>
      <c r="AQ3281">
        <v>1</v>
      </c>
      <c r="AR3281">
        <v>1</v>
      </c>
      <c r="AS3281">
        <v>0.12690400160369922</v>
      </c>
      <c r="AT3281">
        <v>0.90589230972404389</v>
      </c>
      <c r="AU3281">
        <v>0</v>
      </c>
    </row>
    <row r="3282" spans="32:47" x14ac:dyDescent="0.25">
      <c r="AF3282">
        <v>3272</v>
      </c>
      <c r="AG3282">
        <v>1</v>
      </c>
      <c r="AH3282">
        <v>1</v>
      </c>
      <c r="AI3282">
        <v>0.82073914040806661</v>
      </c>
      <c r="AJ3282">
        <v>3.2310127565142469E-2</v>
      </c>
      <c r="AK3282">
        <v>1</v>
      </c>
      <c r="AL3282">
        <v>0.43470003734667745</v>
      </c>
      <c r="AM3282">
        <v>0.66551277015100974</v>
      </c>
      <c r="AN3282">
        <v>1</v>
      </c>
      <c r="AO3282">
        <v>1</v>
      </c>
      <c r="AP3282">
        <v>1</v>
      </c>
      <c r="AQ3282">
        <v>1</v>
      </c>
      <c r="AR3282">
        <v>1</v>
      </c>
      <c r="AS3282">
        <v>3.2310127565142469E-2</v>
      </c>
      <c r="AT3282">
        <v>0.83036743609503005</v>
      </c>
      <c r="AU3282">
        <v>0</v>
      </c>
    </row>
    <row r="3283" spans="32:47" x14ac:dyDescent="0.25">
      <c r="AF3283">
        <v>3273</v>
      </c>
      <c r="AG3283">
        <v>0.15535533439012192</v>
      </c>
      <c r="AH3283">
        <v>0</v>
      </c>
      <c r="AI3283">
        <v>0.37852924420792167</v>
      </c>
      <c r="AJ3283">
        <v>1</v>
      </c>
      <c r="AK3283">
        <v>1</v>
      </c>
      <c r="AL3283">
        <v>1</v>
      </c>
      <c r="AM3283">
        <v>1</v>
      </c>
      <c r="AN3283">
        <v>1</v>
      </c>
      <c r="AO3283">
        <v>1</v>
      </c>
      <c r="AP3283">
        <v>1</v>
      </c>
      <c r="AQ3283">
        <v>1</v>
      </c>
      <c r="AR3283">
        <v>1</v>
      </c>
      <c r="AS3283">
        <v>0</v>
      </c>
      <c r="AT3283">
        <v>0.79876827927819005</v>
      </c>
      <c r="AU3283">
        <v>1</v>
      </c>
    </row>
    <row r="3284" spans="32:47" x14ac:dyDescent="0.25">
      <c r="AF3284">
        <v>3274</v>
      </c>
      <c r="AG3284">
        <v>1</v>
      </c>
      <c r="AH3284">
        <v>0.96472577151949479</v>
      </c>
      <c r="AI3284">
        <v>0.18712997711953638</v>
      </c>
      <c r="AJ3284">
        <v>2.7844957144164559E-2</v>
      </c>
      <c r="AK3284">
        <v>0.73317473056921434</v>
      </c>
      <c r="AL3284">
        <v>0.38209941701885936</v>
      </c>
      <c r="AM3284">
        <v>1</v>
      </c>
      <c r="AN3284">
        <v>1</v>
      </c>
      <c r="AO3284">
        <v>1</v>
      </c>
      <c r="AP3284">
        <v>1</v>
      </c>
      <c r="AQ3284">
        <v>1</v>
      </c>
      <c r="AR3284">
        <v>1</v>
      </c>
      <c r="AS3284">
        <v>2.7844957144164559E-2</v>
      </c>
      <c r="AT3284">
        <v>0.77490438018024066</v>
      </c>
      <c r="AU3284">
        <v>0</v>
      </c>
    </row>
    <row r="3285" spans="32:47" x14ac:dyDescent="0.25">
      <c r="AF3285">
        <v>3275</v>
      </c>
      <c r="AG3285">
        <v>0.71936266923735426</v>
      </c>
      <c r="AH3285">
        <v>1</v>
      </c>
      <c r="AI3285">
        <v>1</v>
      </c>
      <c r="AJ3285">
        <v>0.327947514939054</v>
      </c>
      <c r="AK3285">
        <v>0</v>
      </c>
      <c r="AL3285">
        <v>0.31455088765602945</v>
      </c>
      <c r="AM3285">
        <v>1</v>
      </c>
      <c r="AN3285">
        <v>1</v>
      </c>
      <c r="AO3285">
        <v>0.55780763493942986</v>
      </c>
      <c r="AP3285">
        <v>0</v>
      </c>
      <c r="AQ3285">
        <v>0</v>
      </c>
      <c r="AR3285">
        <v>0</v>
      </c>
      <c r="AS3285">
        <v>0</v>
      </c>
      <c r="AT3285">
        <v>0.49125869554080376</v>
      </c>
      <c r="AU3285">
        <v>4</v>
      </c>
    </row>
    <row r="3286" spans="32:47" x14ac:dyDescent="0.25">
      <c r="AF3286">
        <v>3276</v>
      </c>
      <c r="AG3286">
        <v>0.63489814033739334</v>
      </c>
      <c r="AH3286">
        <v>1</v>
      </c>
      <c r="AI3286">
        <v>1</v>
      </c>
      <c r="AJ3286">
        <v>0.97023203401258795</v>
      </c>
      <c r="AK3286">
        <v>0.80307258919164004</v>
      </c>
      <c r="AL3286">
        <v>0.80757380155943492</v>
      </c>
      <c r="AM3286">
        <v>0</v>
      </c>
      <c r="AN3286">
        <v>0.37445524862367519</v>
      </c>
      <c r="AO3286">
        <v>1</v>
      </c>
      <c r="AP3286">
        <v>1</v>
      </c>
      <c r="AQ3286">
        <v>1</v>
      </c>
      <c r="AR3286">
        <v>1</v>
      </c>
      <c r="AS3286">
        <v>0</v>
      </c>
      <c r="AT3286">
        <v>0.79594350791751955</v>
      </c>
      <c r="AU3286">
        <v>1</v>
      </c>
    </row>
    <row r="3287" spans="32:47" x14ac:dyDescent="0.25">
      <c r="AF3287">
        <v>3277</v>
      </c>
      <c r="AG3287">
        <v>1</v>
      </c>
      <c r="AH3287">
        <v>1</v>
      </c>
      <c r="AI3287">
        <v>0.6745217638862443</v>
      </c>
      <c r="AJ3287">
        <v>0.42318103981015154</v>
      </c>
      <c r="AK3287">
        <v>1</v>
      </c>
      <c r="AL3287">
        <v>1</v>
      </c>
      <c r="AM3287">
        <v>1</v>
      </c>
      <c r="AN3287">
        <v>1</v>
      </c>
      <c r="AO3287">
        <v>0.30578011681791395</v>
      </c>
      <c r="AP3287">
        <v>9.4505048894667015E-2</v>
      </c>
      <c r="AQ3287">
        <v>1</v>
      </c>
      <c r="AR3287">
        <v>1</v>
      </c>
      <c r="AS3287">
        <v>9.4505048894667015E-2</v>
      </c>
      <c r="AT3287">
        <v>0.79098264628780879</v>
      </c>
      <c r="AU3287">
        <v>0</v>
      </c>
    </row>
    <row r="3288" spans="32:47" x14ac:dyDescent="0.25">
      <c r="AF3288">
        <v>3278</v>
      </c>
      <c r="AG3288">
        <v>0.4996783917822834</v>
      </c>
      <c r="AH3288">
        <v>0</v>
      </c>
      <c r="AI3288">
        <v>0.66309345861044411</v>
      </c>
      <c r="AJ3288">
        <v>1</v>
      </c>
      <c r="AK3288">
        <v>0.66165338718729472</v>
      </c>
      <c r="AL3288">
        <v>0</v>
      </c>
      <c r="AM3288">
        <v>0</v>
      </c>
      <c r="AN3288">
        <v>0.93324046875580191</v>
      </c>
      <c r="AO3288">
        <v>1</v>
      </c>
      <c r="AP3288">
        <v>1</v>
      </c>
      <c r="AQ3288">
        <v>1</v>
      </c>
      <c r="AR3288">
        <v>1</v>
      </c>
      <c r="AS3288">
        <v>0</v>
      </c>
      <c r="AT3288">
        <v>0.65065105999016593</v>
      </c>
      <c r="AU3288">
        <v>3</v>
      </c>
    </row>
    <row r="3289" spans="32:47" x14ac:dyDescent="0.25">
      <c r="AF3289">
        <v>3279</v>
      </c>
      <c r="AG3289">
        <v>1</v>
      </c>
      <c r="AH3289">
        <v>0.32028792820502922</v>
      </c>
      <c r="AI3289">
        <v>0.46867284620220157</v>
      </c>
      <c r="AJ3289">
        <v>1</v>
      </c>
      <c r="AK3289">
        <v>0.42321774938529649</v>
      </c>
      <c r="AL3289">
        <v>0</v>
      </c>
      <c r="AM3289">
        <v>0.3264343204714204</v>
      </c>
      <c r="AN3289">
        <v>1</v>
      </c>
      <c r="AO3289">
        <v>1</v>
      </c>
      <c r="AP3289">
        <v>1</v>
      </c>
      <c r="AQ3289">
        <v>1</v>
      </c>
      <c r="AR3289">
        <v>0.27682131840054119</v>
      </c>
      <c r="AS3289">
        <v>0</v>
      </c>
      <c r="AT3289">
        <v>0.65292491851502488</v>
      </c>
      <c r="AU3289">
        <v>1</v>
      </c>
    </row>
    <row r="3290" spans="32:47" x14ac:dyDescent="0.25">
      <c r="AF3290">
        <v>3280</v>
      </c>
      <c r="AG3290">
        <v>1</v>
      </c>
      <c r="AH3290">
        <v>1</v>
      </c>
      <c r="AI3290">
        <v>1</v>
      </c>
      <c r="AJ3290">
        <v>1</v>
      </c>
      <c r="AK3290">
        <v>0.96018554160142344</v>
      </c>
      <c r="AL3290">
        <v>0.48986056560606811</v>
      </c>
      <c r="AM3290">
        <v>1</v>
      </c>
      <c r="AN3290">
        <v>1</v>
      </c>
      <c r="AO3290">
        <v>1</v>
      </c>
      <c r="AP3290">
        <v>1</v>
      </c>
      <c r="AQ3290">
        <v>1</v>
      </c>
      <c r="AR3290">
        <v>1</v>
      </c>
      <c r="AS3290">
        <v>0.48986056560606811</v>
      </c>
      <c r="AT3290">
        <v>0.95468922947349633</v>
      </c>
      <c r="AU3290">
        <v>0</v>
      </c>
    </row>
    <row r="3291" spans="32:47" x14ac:dyDescent="0.25">
      <c r="AF3291">
        <v>3281</v>
      </c>
      <c r="AG3291">
        <v>1</v>
      </c>
      <c r="AH3291">
        <v>1</v>
      </c>
      <c r="AI3291">
        <v>1</v>
      </c>
      <c r="AJ3291">
        <v>1</v>
      </c>
      <c r="AK3291">
        <v>1</v>
      </c>
      <c r="AL3291">
        <v>1</v>
      </c>
      <c r="AM3291">
        <v>1</v>
      </c>
      <c r="AN3291">
        <v>1</v>
      </c>
      <c r="AO3291">
        <v>1</v>
      </c>
      <c r="AP3291">
        <v>1</v>
      </c>
      <c r="AQ3291">
        <v>0.69157351016692703</v>
      </c>
      <c r="AR3291">
        <v>0.23250165734826889</v>
      </c>
      <c r="AS3291">
        <v>0.23250165734826889</v>
      </c>
      <c r="AT3291">
        <v>0.90946508680220317</v>
      </c>
      <c r="AU3291">
        <v>0</v>
      </c>
    </row>
    <row r="3292" spans="32:47" x14ac:dyDescent="0.25">
      <c r="AF3292">
        <v>3282</v>
      </c>
      <c r="AG3292">
        <v>1</v>
      </c>
      <c r="AH3292">
        <v>1</v>
      </c>
      <c r="AI3292">
        <v>0.22787528105254751</v>
      </c>
      <c r="AJ3292">
        <v>0.73835459276451731</v>
      </c>
      <c r="AK3292">
        <v>1</v>
      </c>
      <c r="AL3292">
        <v>1</v>
      </c>
      <c r="AM3292">
        <v>0.26491702851748294</v>
      </c>
      <c r="AN3292">
        <v>0.83832326302076732</v>
      </c>
      <c r="AO3292">
        <v>1</v>
      </c>
      <c r="AP3292">
        <v>1</v>
      </c>
      <c r="AQ3292">
        <v>0.644975367665514</v>
      </c>
      <c r="AR3292">
        <v>0.99013223063558409</v>
      </c>
      <c r="AS3292">
        <v>0.22787528105254751</v>
      </c>
      <c r="AT3292">
        <v>0.80673583756964051</v>
      </c>
      <c r="AU3292">
        <v>0</v>
      </c>
    </row>
    <row r="3293" spans="32:47" x14ac:dyDescent="0.25">
      <c r="AF3293">
        <v>3283</v>
      </c>
      <c r="AG3293">
        <v>0</v>
      </c>
      <c r="AH3293">
        <v>0.4846314423279442</v>
      </c>
      <c r="AI3293">
        <v>1</v>
      </c>
      <c r="AJ3293">
        <v>1</v>
      </c>
      <c r="AK3293">
        <v>1</v>
      </c>
      <c r="AL3293">
        <v>1</v>
      </c>
      <c r="AM3293">
        <v>1</v>
      </c>
      <c r="AN3293">
        <v>1</v>
      </c>
      <c r="AO3293">
        <v>1</v>
      </c>
      <c r="AP3293">
        <v>1</v>
      </c>
      <c r="AQ3293">
        <v>1</v>
      </c>
      <c r="AR3293">
        <v>1</v>
      </c>
      <c r="AS3293">
        <v>0</v>
      </c>
      <c r="AT3293">
        <v>0.87553337091830807</v>
      </c>
      <c r="AU3293">
        <v>1</v>
      </c>
    </row>
    <row r="3294" spans="32:47" x14ac:dyDescent="0.25">
      <c r="AF3294">
        <v>3284</v>
      </c>
      <c r="AG3294">
        <v>1</v>
      </c>
      <c r="AH3294">
        <v>1</v>
      </c>
      <c r="AI3294">
        <v>1</v>
      </c>
      <c r="AJ3294">
        <v>1</v>
      </c>
      <c r="AK3294">
        <v>1</v>
      </c>
      <c r="AL3294">
        <v>0.42780310286204137</v>
      </c>
      <c r="AM3294">
        <v>0.39100409398886238</v>
      </c>
      <c r="AN3294">
        <v>1</v>
      </c>
      <c r="AO3294">
        <v>1</v>
      </c>
      <c r="AP3294">
        <v>1</v>
      </c>
      <c r="AQ3294">
        <v>1</v>
      </c>
      <c r="AR3294">
        <v>1</v>
      </c>
      <c r="AS3294">
        <v>0.39100409398886238</v>
      </c>
      <c r="AT3294">
        <v>0.90124717808086574</v>
      </c>
      <c r="AU3294">
        <v>0</v>
      </c>
    </row>
    <row r="3295" spans="32:47" x14ac:dyDescent="0.25">
      <c r="AF3295">
        <v>3285</v>
      </c>
      <c r="AG3295">
        <v>1</v>
      </c>
      <c r="AH3295">
        <v>1</v>
      </c>
      <c r="AI3295">
        <v>1</v>
      </c>
      <c r="AJ3295">
        <v>1</v>
      </c>
      <c r="AK3295">
        <v>1</v>
      </c>
      <c r="AL3295">
        <v>0.85371837439912879</v>
      </c>
      <c r="AM3295">
        <v>1</v>
      </c>
      <c r="AN3295">
        <v>0.84180972841192758</v>
      </c>
      <c r="AO3295">
        <v>9.5161752166556354E-2</v>
      </c>
      <c r="AP3295">
        <v>1</v>
      </c>
      <c r="AQ3295">
        <v>1</v>
      </c>
      <c r="AR3295">
        <v>1</v>
      </c>
      <c r="AS3295">
        <v>9.5161752166556354E-2</v>
      </c>
      <c r="AT3295">
        <v>0.90017124761024747</v>
      </c>
      <c r="AU3295">
        <v>0</v>
      </c>
    </row>
    <row r="3296" spans="32:47" x14ac:dyDescent="0.25">
      <c r="AF3296">
        <v>3286</v>
      </c>
      <c r="AG3296">
        <v>1</v>
      </c>
      <c r="AH3296">
        <v>1</v>
      </c>
      <c r="AI3296">
        <v>1</v>
      </c>
      <c r="AJ3296">
        <v>0.80498181370882471</v>
      </c>
      <c r="AK3296">
        <v>1</v>
      </c>
      <c r="AL3296">
        <v>1</v>
      </c>
      <c r="AM3296">
        <v>1</v>
      </c>
      <c r="AN3296">
        <v>1</v>
      </c>
      <c r="AO3296">
        <v>1</v>
      </c>
      <c r="AP3296">
        <v>1</v>
      </c>
      <c r="AQ3296">
        <v>1</v>
      </c>
      <c r="AR3296">
        <v>1</v>
      </c>
      <c r="AS3296">
        <v>0.80498181370882471</v>
      </c>
      <c r="AT3296">
        <v>0.98397110797606779</v>
      </c>
      <c r="AU3296">
        <v>0</v>
      </c>
    </row>
    <row r="3297" spans="32:47" x14ac:dyDescent="0.25">
      <c r="AF3297">
        <v>3287</v>
      </c>
      <c r="AG3297">
        <v>1</v>
      </c>
      <c r="AH3297">
        <v>0.94145829221400035</v>
      </c>
      <c r="AI3297">
        <v>1</v>
      </c>
      <c r="AJ3297">
        <v>1</v>
      </c>
      <c r="AK3297">
        <v>1</v>
      </c>
      <c r="AL3297">
        <v>1</v>
      </c>
      <c r="AM3297">
        <v>1</v>
      </c>
      <c r="AN3297">
        <v>1</v>
      </c>
      <c r="AO3297">
        <v>0.73297099364038631</v>
      </c>
      <c r="AP3297">
        <v>1</v>
      </c>
      <c r="AQ3297">
        <v>1</v>
      </c>
      <c r="AR3297">
        <v>1</v>
      </c>
      <c r="AS3297">
        <v>0.73297099364038631</v>
      </c>
      <c r="AT3297">
        <v>0.97356153970192771</v>
      </c>
      <c r="AU3297">
        <v>0</v>
      </c>
    </row>
    <row r="3298" spans="32:47" x14ac:dyDescent="0.25">
      <c r="AF3298">
        <v>3288</v>
      </c>
      <c r="AG3298">
        <v>0</v>
      </c>
      <c r="AH3298">
        <v>0.82901199887341392</v>
      </c>
      <c r="AI3298">
        <v>1</v>
      </c>
      <c r="AJ3298">
        <v>1</v>
      </c>
      <c r="AK3298">
        <v>1</v>
      </c>
      <c r="AL3298">
        <v>1</v>
      </c>
      <c r="AM3298">
        <v>0.85645856883380589</v>
      </c>
      <c r="AN3298">
        <v>1</v>
      </c>
      <c r="AO3298">
        <v>1</v>
      </c>
      <c r="AP3298">
        <v>1</v>
      </c>
      <c r="AQ3298">
        <v>1</v>
      </c>
      <c r="AR3298">
        <v>1</v>
      </c>
      <c r="AS3298">
        <v>0</v>
      </c>
      <c r="AT3298">
        <v>0.88976041534877692</v>
      </c>
      <c r="AU3298">
        <v>1</v>
      </c>
    </row>
    <row r="3299" spans="32:47" x14ac:dyDescent="0.25">
      <c r="AF3299">
        <v>3289</v>
      </c>
      <c r="AG3299">
        <v>1</v>
      </c>
      <c r="AH3299">
        <v>1</v>
      </c>
      <c r="AI3299">
        <v>1</v>
      </c>
      <c r="AJ3299">
        <v>0.54221130084600488</v>
      </c>
      <c r="AK3299">
        <v>0.2836118397181347</v>
      </c>
      <c r="AL3299">
        <v>0.82157646373719517</v>
      </c>
      <c r="AM3299">
        <v>0.82518870890752649</v>
      </c>
      <c r="AN3299">
        <v>1</v>
      </c>
      <c r="AO3299">
        <v>1</v>
      </c>
      <c r="AP3299">
        <v>1</v>
      </c>
      <c r="AQ3299">
        <v>1</v>
      </c>
      <c r="AR3299">
        <v>1</v>
      </c>
      <c r="AS3299">
        <v>0.2836118397181347</v>
      </c>
      <c r="AT3299">
        <v>0.87201767108189454</v>
      </c>
      <c r="AU3299">
        <v>0</v>
      </c>
    </row>
    <row r="3300" spans="32:47" x14ac:dyDescent="0.25">
      <c r="AF3300">
        <v>3290</v>
      </c>
      <c r="AG3300">
        <v>0</v>
      </c>
      <c r="AH3300">
        <v>0.82609061260128713</v>
      </c>
      <c r="AI3300">
        <v>1</v>
      </c>
      <c r="AJ3300">
        <v>1</v>
      </c>
      <c r="AK3300">
        <v>1</v>
      </c>
      <c r="AL3300">
        <v>1</v>
      </c>
      <c r="AM3300">
        <v>0.25691217422014057</v>
      </c>
      <c r="AN3300">
        <v>0</v>
      </c>
      <c r="AO3300">
        <v>0</v>
      </c>
      <c r="AP3300">
        <v>0.70064231320523707</v>
      </c>
      <c r="AQ3300">
        <v>0.37356583191649406</v>
      </c>
      <c r="AR3300">
        <v>1</v>
      </c>
      <c r="AS3300">
        <v>0</v>
      </c>
      <c r="AT3300">
        <v>0.59458000334388372</v>
      </c>
      <c r="AU3300">
        <v>3</v>
      </c>
    </row>
    <row r="3301" spans="32:47" x14ac:dyDescent="0.25">
      <c r="AF3301">
        <v>3291</v>
      </c>
      <c r="AG3301">
        <v>1</v>
      </c>
      <c r="AH3301">
        <v>1</v>
      </c>
      <c r="AI3301">
        <v>1</v>
      </c>
      <c r="AJ3301">
        <v>1</v>
      </c>
      <c r="AK3301">
        <v>1</v>
      </c>
      <c r="AL3301">
        <v>1</v>
      </c>
      <c r="AM3301">
        <v>1</v>
      </c>
      <c r="AN3301">
        <v>0.36667052413606377</v>
      </c>
      <c r="AO3301">
        <v>0</v>
      </c>
      <c r="AP3301">
        <v>0.80330356343995757</v>
      </c>
      <c r="AQ3301">
        <v>1</v>
      </c>
      <c r="AR3301">
        <v>1</v>
      </c>
      <c r="AS3301">
        <v>0</v>
      </c>
      <c r="AT3301">
        <v>0.84731286771193604</v>
      </c>
      <c r="AU3301">
        <v>1</v>
      </c>
    </row>
    <row r="3302" spans="32:47" x14ac:dyDescent="0.25">
      <c r="AF3302">
        <v>3292</v>
      </c>
      <c r="AG3302">
        <v>1</v>
      </c>
      <c r="AH3302">
        <v>5.7839942494735752E-3</v>
      </c>
      <c r="AI3302">
        <v>0</v>
      </c>
      <c r="AJ3302">
        <v>0</v>
      </c>
      <c r="AK3302">
        <v>0.80762108091326923</v>
      </c>
      <c r="AL3302">
        <v>1</v>
      </c>
      <c r="AM3302">
        <v>1</v>
      </c>
      <c r="AN3302">
        <v>1</v>
      </c>
      <c r="AO3302">
        <v>1</v>
      </c>
      <c r="AP3302">
        <v>1</v>
      </c>
      <c r="AQ3302">
        <v>1</v>
      </c>
      <c r="AR3302">
        <v>1</v>
      </c>
      <c r="AS3302">
        <v>0</v>
      </c>
      <c r="AT3302">
        <v>0.74026905574601809</v>
      </c>
      <c r="AU3302">
        <v>2</v>
      </c>
    </row>
    <row r="3303" spans="32:47" x14ac:dyDescent="0.25">
      <c r="AF3303">
        <v>3293</v>
      </c>
      <c r="AG3303">
        <v>1</v>
      </c>
      <c r="AH3303">
        <v>1</v>
      </c>
      <c r="AI3303">
        <v>1</v>
      </c>
      <c r="AJ3303">
        <v>1</v>
      </c>
      <c r="AK3303">
        <v>0.6303182703453668</v>
      </c>
      <c r="AL3303">
        <v>1</v>
      </c>
      <c r="AM3303">
        <v>1</v>
      </c>
      <c r="AN3303">
        <v>0.2009111465822864</v>
      </c>
      <c r="AO3303">
        <v>1</v>
      </c>
      <c r="AP3303">
        <v>0.98812027723550033</v>
      </c>
      <c r="AQ3303">
        <v>1</v>
      </c>
      <c r="AR3303">
        <v>1</v>
      </c>
      <c r="AS3303">
        <v>0.2009111465822864</v>
      </c>
      <c r="AT3303">
        <v>0.89972559046317191</v>
      </c>
      <c r="AU3303">
        <v>0</v>
      </c>
    </row>
    <row r="3304" spans="32:47" x14ac:dyDescent="0.25">
      <c r="AF3304">
        <v>3294</v>
      </c>
      <c r="AG3304">
        <v>1</v>
      </c>
      <c r="AH3304">
        <v>1</v>
      </c>
      <c r="AI3304">
        <v>1</v>
      </c>
      <c r="AJ3304">
        <v>1</v>
      </c>
      <c r="AK3304">
        <v>1</v>
      </c>
      <c r="AL3304">
        <v>1</v>
      </c>
      <c r="AM3304">
        <v>0.29204332823099965</v>
      </c>
      <c r="AN3304">
        <v>1</v>
      </c>
      <c r="AO3304">
        <v>1</v>
      </c>
      <c r="AP3304">
        <v>0.60332558777830148</v>
      </c>
      <c r="AQ3304">
        <v>1</v>
      </c>
      <c r="AR3304">
        <v>0.75815394837662742</v>
      </c>
      <c r="AS3304">
        <v>0.29204332823099965</v>
      </c>
      <c r="AT3304">
        <v>0.88564166793414734</v>
      </c>
      <c r="AU3304">
        <v>0</v>
      </c>
    </row>
    <row r="3305" spans="32:47" x14ac:dyDescent="0.25">
      <c r="AF3305">
        <v>3295</v>
      </c>
      <c r="AG3305">
        <v>1</v>
      </c>
      <c r="AH3305">
        <v>1</v>
      </c>
      <c r="AI3305">
        <v>1</v>
      </c>
      <c r="AJ3305">
        <v>0.29620529311456872</v>
      </c>
      <c r="AK3305">
        <v>0.99407929528646377</v>
      </c>
      <c r="AL3305">
        <v>0.72884009096669611</v>
      </c>
      <c r="AM3305">
        <v>1</v>
      </c>
      <c r="AN3305">
        <v>1</v>
      </c>
      <c r="AO3305">
        <v>1</v>
      </c>
      <c r="AP3305">
        <v>1</v>
      </c>
      <c r="AQ3305">
        <v>1</v>
      </c>
      <c r="AR3305">
        <v>1</v>
      </c>
      <c r="AS3305">
        <v>0.29620529311456872</v>
      </c>
      <c r="AT3305">
        <v>0.91936388952415982</v>
      </c>
      <c r="AU3305">
        <v>0</v>
      </c>
    </row>
    <row r="3306" spans="32:47" x14ac:dyDescent="0.25">
      <c r="AF3306">
        <v>3296</v>
      </c>
      <c r="AG3306">
        <v>0.84241809715134763</v>
      </c>
      <c r="AH3306">
        <v>0.4352569477432553</v>
      </c>
      <c r="AI3306">
        <v>1</v>
      </c>
      <c r="AJ3306">
        <v>1</v>
      </c>
      <c r="AK3306">
        <v>0.91444247039368254</v>
      </c>
      <c r="AL3306">
        <v>0.7925168816172421</v>
      </c>
      <c r="AM3306">
        <v>1</v>
      </c>
      <c r="AN3306">
        <v>1</v>
      </c>
      <c r="AO3306">
        <v>1</v>
      </c>
      <c r="AP3306">
        <v>1</v>
      </c>
      <c r="AQ3306">
        <v>0.73022401300695494</v>
      </c>
      <c r="AR3306">
        <v>0.48856856495295953</v>
      </c>
      <c r="AS3306">
        <v>0.4352569477432553</v>
      </c>
      <c r="AT3306">
        <v>0.85336362872047877</v>
      </c>
      <c r="AU3306">
        <v>0</v>
      </c>
    </row>
    <row r="3307" spans="32:47" x14ac:dyDescent="0.25">
      <c r="AF3307">
        <v>3297</v>
      </c>
      <c r="AG3307">
        <v>1</v>
      </c>
      <c r="AH3307">
        <v>1</v>
      </c>
      <c r="AI3307">
        <v>1</v>
      </c>
      <c r="AJ3307">
        <v>0.50423965983718522</v>
      </c>
      <c r="AK3307">
        <v>1</v>
      </c>
      <c r="AL3307">
        <v>1</v>
      </c>
      <c r="AM3307">
        <v>1</v>
      </c>
      <c r="AN3307">
        <v>1</v>
      </c>
      <c r="AO3307">
        <v>1</v>
      </c>
      <c r="AP3307">
        <v>0.78231932216153988</v>
      </c>
      <c r="AQ3307">
        <v>0.91184690997106377</v>
      </c>
      <c r="AR3307">
        <v>3.6515359751055874E-2</v>
      </c>
      <c r="AS3307">
        <v>3.6515359751055874E-2</v>
      </c>
      <c r="AT3307">
        <v>0.85168896502339164</v>
      </c>
      <c r="AU3307">
        <v>0</v>
      </c>
    </row>
    <row r="3308" spans="32:47" x14ac:dyDescent="0.25">
      <c r="AF3308">
        <v>3298</v>
      </c>
      <c r="AG3308">
        <v>1</v>
      </c>
      <c r="AH3308">
        <v>1</v>
      </c>
      <c r="AI3308">
        <v>1</v>
      </c>
      <c r="AJ3308">
        <v>0.50685658650618282</v>
      </c>
      <c r="AK3308">
        <v>0.59515324965257366</v>
      </c>
      <c r="AL3308">
        <v>0</v>
      </c>
      <c r="AM3308">
        <v>0.93204715553926487</v>
      </c>
      <c r="AN3308">
        <v>1</v>
      </c>
      <c r="AO3308">
        <v>1</v>
      </c>
      <c r="AP3308">
        <v>1</v>
      </c>
      <c r="AQ3308">
        <v>1</v>
      </c>
      <c r="AR3308">
        <v>1</v>
      </c>
      <c r="AS3308">
        <v>0</v>
      </c>
      <c r="AT3308">
        <v>0.8371203017976232</v>
      </c>
      <c r="AU3308">
        <v>1</v>
      </c>
    </row>
    <row r="3309" spans="32:47" x14ac:dyDescent="0.25">
      <c r="AF3309">
        <v>3299</v>
      </c>
      <c r="AG3309">
        <v>0.45844333856263303</v>
      </c>
      <c r="AH3309">
        <v>0.32316678629597717</v>
      </c>
      <c r="AI3309">
        <v>0.75918024120807293</v>
      </c>
      <c r="AJ3309">
        <v>1</v>
      </c>
      <c r="AK3309">
        <v>1</v>
      </c>
      <c r="AL3309">
        <v>1</v>
      </c>
      <c r="AM3309">
        <v>1</v>
      </c>
      <c r="AN3309">
        <v>1</v>
      </c>
      <c r="AO3309">
        <v>1</v>
      </c>
      <c r="AP3309">
        <v>1</v>
      </c>
      <c r="AQ3309">
        <v>1</v>
      </c>
      <c r="AR3309">
        <v>1</v>
      </c>
      <c r="AS3309">
        <v>0.32316678629597717</v>
      </c>
      <c r="AT3309">
        <v>0.88163013969638149</v>
      </c>
      <c r="AU3309">
        <v>0</v>
      </c>
    </row>
    <row r="3310" spans="32:47" x14ac:dyDescent="0.25">
      <c r="AF3310">
        <v>3300</v>
      </c>
      <c r="AG3310">
        <v>1</v>
      </c>
      <c r="AH3310">
        <v>1</v>
      </c>
      <c r="AI3310">
        <v>1</v>
      </c>
      <c r="AJ3310">
        <v>1</v>
      </c>
      <c r="AK3310">
        <v>1</v>
      </c>
      <c r="AL3310">
        <v>1</v>
      </c>
      <c r="AM3310">
        <v>1</v>
      </c>
      <c r="AN3310">
        <v>1</v>
      </c>
      <c r="AO3310">
        <v>1</v>
      </c>
      <c r="AP3310">
        <v>0.99066709132368425</v>
      </c>
      <c r="AQ3310">
        <v>0</v>
      </c>
      <c r="AR3310">
        <v>0</v>
      </c>
      <c r="AS3310">
        <v>0</v>
      </c>
      <c r="AT3310">
        <v>0.8320840543316006</v>
      </c>
      <c r="AU3310">
        <v>2</v>
      </c>
    </row>
    <row r="3311" spans="32:47" x14ac:dyDescent="0.25">
      <c r="AF3311">
        <v>3301</v>
      </c>
      <c r="AG3311">
        <v>1</v>
      </c>
      <c r="AH3311">
        <v>1</v>
      </c>
      <c r="AI3311">
        <v>0.78749339352760861</v>
      </c>
      <c r="AJ3311">
        <v>0</v>
      </c>
      <c r="AK3311">
        <v>0.14736376411723717</v>
      </c>
      <c r="AL3311">
        <v>1</v>
      </c>
      <c r="AM3311">
        <v>1</v>
      </c>
      <c r="AN3311">
        <v>1</v>
      </c>
      <c r="AO3311">
        <v>1</v>
      </c>
      <c r="AP3311">
        <v>1</v>
      </c>
      <c r="AQ3311">
        <v>0.5668567535103648</v>
      </c>
      <c r="AR3311">
        <v>0.78127511955150819</v>
      </c>
      <c r="AS3311">
        <v>0</v>
      </c>
      <c r="AT3311">
        <v>0.77316658410519978</v>
      </c>
      <c r="AU3311">
        <v>1</v>
      </c>
    </row>
    <row r="3312" spans="32:47" x14ac:dyDescent="0.25">
      <c r="AF3312">
        <v>3302</v>
      </c>
      <c r="AG3312">
        <v>0.22796470726649615</v>
      </c>
      <c r="AH3312">
        <v>1</v>
      </c>
      <c r="AI3312">
        <v>1</v>
      </c>
      <c r="AJ3312">
        <v>0.97241812318049292</v>
      </c>
      <c r="AK3312">
        <v>0.69351811003129582</v>
      </c>
      <c r="AL3312">
        <v>1</v>
      </c>
      <c r="AM3312">
        <v>1</v>
      </c>
      <c r="AN3312">
        <v>1</v>
      </c>
      <c r="AO3312">
        <v>1</v>
      </c>
      <c r="AP3312">
        <v>1</v>
      </c>
      <c r="AQ3312">
        <v>0.75903097729509073</v>
      </c>
      <c r="AR3312">
        <v>1</v>
      </c>
      <c r="AS3312">
        <v>0.22796470726649615</v>
      </c>
      <c r="AT3312">
        <v>0.88632723383698375</v>
      </c>
      <c r="AU3312">
        <v>0</v>
      </c>
    </row>
    <row r="3313" spans="32:47" x14ac:dyDescent="0.25">
      <c r="AF3313">
        <v>3303</v>
      </c>
      <c r="AG3313">
        <v>1</v>
      </c>
      <c r="AH3313">
        <v>1</v>
      </c>
      <c r="AI3313">
        <v>0.99776073251550479</v>
      </c>
      <c r="AJ3313">
        <v>0.90420925724683909</v>
      </c>
      <c r="AK3313">
        <v>1</v>
      </c>
      <c r="AL3313">
        <v>1</v>
      </c>
      <c r="AM3313">
        <v>1</v>
      </c>
      <c r="AN3313">
        <v>0.55829771242438697</v>
      </c>
      <c r="AO3313">
        <v>0.51923179028405386</v>
      </c>
      <c r="AP3313">
        <v>1</v>
      </c>
      <c r="AQ3313">
        <v>1</v>
      </c>
      <c r="AR3313">
        <v>1</v>
      </c>
      <c r="AS3313">
        <v>0.51923179028405386</v>
      </c>
      <c r="AT3313">
        <v>0.91490696772346147</v>
      </c>
      <c r="AU3313">
        <v>0</v>
      </c>
    </row>
    <row r="3314" spans="32:47" x14ac:dyDescent="0.25">
      <c r="AF3314">
        <v>3304</v>
      </c>
      <c r="AG3314">
        <v>1</v>
      </c>
      <c r="AH3314">
        <v>1</v>
      </c>
      <c r="AI3314">
        <v>1</v>
      </c>
      <c r="AJ3314">
        <v>0.95554996560846728</v>
      </c>
      <c r="AK3314">
        <v>0</v>
      </c>
      <c r="AL3314">
        <v>0.8857313519474701</v>
      </c>
      <c r="AM3314">
        <v>1</v>
      </c>
      <c r="AN3314">
        <v>0.89888741995298094</v>
      </c>
      <c r="AO3314">
        <v>1</v>
      </c>
      <c r="AP3314">
        <v>1</v>
      </c>
      <c r="AQ3314">
        <v>1</v>
      </c>
      <c r="AR3314">
        <v>1</v>
      </c>
      <c r="AS3314">
        <v>0</v>
      </c>
      <c r="AT3314">
        <v>0.8934354782060836</v>
      </c>
      <c r="AU3314">
        <v>1</v>
      </c>
    </row>
    <row r="3315" spans="32:47" x14ac:dyDescent="0.25">
      <c r="AF3315">
        <v>3305</v>
      </c>
      <c r="AG3315">
        <v>0.71198408336462193</v>
      </c>
      <c r="AH3315">
        <v>0</v>
      </c>
      <c r="AI3315">
        <v>0.72269049251448336</v>
      </c>
      <c r="AJ3315">
        <v>1</v>
      </c>
      <c r="AK3315">
        <v>1</v>
      </c>
      <c r="AL3315">
        <v>1</v>
      </c>
      <c r="AM3315">
        <v>1</v>
      </c>
      <c r="AN3315">
        <v>0.9575408591826412</v>
      </c>
      <c r="AO3315">
        <v>0.75299318503142176</v>
      </c>
      <c r="AP3315">
        <v>1</v>
      </c>
      <c r="AQ3315">
        <v>0.92296082888205999</v>
      </c>
      <c r="AR3315">
        <v>1</v>
      </c>
      <c r="AS3315">
        <v>0</v>
      </c>
      <c r="AT3315">
        <v>0.84503369562827013</v>
      </c>
      <c r="AU3315">
        <v>1</v>
      </c>
    </row>
    <row r="3316" spans="32:47" x14ac:dyDescent="0.25">
      <c r="AF3316">
        <v>3306</v>
      </c>
      <c r="AG3316">
        <v>1</v>
      </c>
      <c r="AH3316">
        <v>1</v>
      </c>
      <c r="AI3316">
        <v>1</v>
      </c>
      <c r="AJ3316">
        <v>0.93281736141289007</v>
      </c>
      <c r="AK3316">
        <v>0</v>
      </c>
      <c r="AL3316">
        <v>0.56315917492853862</v>
      </c>
      <c r="AM3316">
        <v>6.1552901423701477E-2</v>
      </c>
      <c r="AN3316">
        <v>0.38161666461875882</v>
      </c>
      <c r="AO3316">
        <v>1</v>
      </c>
      <c r="AP3316">
        <v>1</v>
      </c>
      <c r="AQ3316">
        <v>1</v>
      </c>
      <c r="AR3316">
        <v>0.43805943424658544</v>
      </c>
      <c r="AS3316">
        <v>0</v>
      </c>
      <c r="AT3316">
        <v>0.69369149342247471</v>
      </c>
      <c r="AU3316">
        <v>1</v>
      </c>
    </row>
    <row r="3317" spans="32:47" x14ac:dyDescent="0.25">
      <c r="AF3317">
        <v>3307</v>
      </c>
      <c r="AG3317">
        <v>1</v>
      </c>
      <c r="AH3317">
        <v>1</v>
      </c>
      <c r="AI3317">
        <v>1</v>
      </c>
      <c r="AJ3317">
        <v>1</v>
      </c>
      <c r="AK3317">
        <v>0.78017454697035116</v>
      </c>
      <c r="AL3317">
        <v>0.70615630139509444</v>
      </c>
      <c r="AM3317">
        <v>1</v>
      </c>
      <c r="AN3317">
        <v>1</v>
      </c>
      <c r="AO3317">
        <v>1</v>
      </c>
      <c r="AP3317">
        <v>1</v>
      </c>
      <c r="AQ3317">
        <v>1</v>
      </c>
      <c r="AR3317">
        <v>1</v>
      </c>
      <c r="AS3317">
        <v>0.70615630139509444</v>
      </c>
      <c r="AT3317">
        <v>0.95717835615872249</v>
      </c>
      <c r="AU3317">
        <v>0</v>
      </c>
    </row>
    <row r="3318" spans="32:47" x14ac:dyDescent="0.25">
      <c r="AF3318">
        <v>3308</v>
      </c>
      <c r="AG3318">
        <v>1</v>
      </c>
      <c r="AH3318">
        <v>1</v>
      </c>
      <c r="AI3318">
        <v>1</v>
      </c>
      <c r="AJ3318">
        <v>1</v>
      </c>
      <c r="AK3318">
        <v>1</v>
      </c>
      <c r="AL3318">
        <v>1</v>
      </c>
      <c r="AM3318">
        <v>1</v>
      </c>
      <c r="AN3318">
        <v>0.88488829876258668</v>
      </c>
      <c r="AO3318">
        <v>1</v>
      </c>
      <c r="AP3318">
        <v>1</v>
      </c>
      <c r="AQ3318">
        <v>1</v>
      </c>
      <c r="AR3318">
        <v>0.7257701198102422</v>
      </c>
      <c r="AS3318">
        <v>0.7257701198102422</v>
      </c>
      <c r="AT3318">
        <v>0.96693263281029507</v>
      </c>
      <c r="AU3318">
        <v>0</v>
      </c>
    </row>
    <row r="3319" spans="32:47" x14ac:dyDescent="0.25">
      <c r="AF3319">
        <v>3309</v>
      </c>
      <c r="AG3319">
        <v>1</v>
      </c>
      <c r="AH3319">
        <v>1</v>
      </c>
      <c r="AI3319">
        <v>0.64354490728146629</v>
      </c>
      <c r="AJ3319">
        <v>0</v>
      </c>
      <c r="AK3319">
        <v>0.97144180747836217</v>
      </c>
      <c r="AL3319">
        <v>1</v>
      </c>
      <c r="AM3319">
        <v>1</v>
      </c>
      <c r="AN3319">
        <v>0.78031783474415861</v>
      </c>
      <c r="AO3319">
        <v>0</v>
      </c>
      <c r="AP3319">
        <v>0.63777362699235507</v>
      </c>
      <c r="AQ3319">
        <v>1</v>
      </c>
      <c r="AR3319">
        <v>1</v>
      </c>
      <c r="AS3319">
        <v>0</v>
      </c>
      <c r="AT3319">
        <v>0.75349431088051122</v>
      </c>
      <c r="AU3319">
        <v>2</v>
      </c>
    </row>
    <row r="3320" spans="32:47" x14ac:dyDescent="0.25">
      <c r="AF3320">
        <v>3310</v>
      </c>
      <c r="AG3320">
        <v>0.79094311572783138</v>
      </c>
      <c r="AH3320">
        <v>0.77993860021862405</v>
      </c>
      <c r="AI3320">
        <v>0.11888745541904017</v>
      </c>
      <c r="AJ3320">
        <v>1</v>
      </c>
      <c r="AK3320">
        <v>1</v>
      </c>
      <c r="AL3320">
        <v>0.59037416976376944</v>
      </c>
      <c r="AM3320">
        <v>0.10288387392187535</v>
      </c>
      <c r="AN3320">
        <v>1</v>
      </c>
      <c r="AO3320">
        <v>1</v>
      </c>
      <c r="AP3320">
        <v>1</v>
      </c>
      <c r="AQ3320">
        <v>1</v>
      </c>
      <c r="AR3320">
        <v>1</v>
      </c>
      <c r="AS3320">
        <v>0.10288387392187535</v>
      </c>
      <c r="AT3320">
        <v>0.78066754437305674</v>
      </c>
      <c r="AU3320">
        <v>0</v>
      </c>
    </row>
    <row r="3321" spans="32:47" x14ac:dyDescent="0.25">
      <c r="AF3321">
        <v>3311</v>
      </c>
      <c r="AG3321">
        <v>1</v>
      </c>
      <c r="AH3321">
        <v>1</v>
      </c>
      <c r="AI3321">
        <v>1</v>
      </c>
      <c r="AJ3321">
        <v>1</v>
      </c>
      <c r="AK3321">
        <v>0.64665620424010184</v>
      </c>
      <c r="AL3321">
        <v>1</v>
      </c>
      <c r="AM3321">
        <v>1</v>
      </c>
      <c r="AN3321">
        <v>1</v>
      </c>
      <c r="AO3321">
        <v>1</v>
      </c>
      <c r="AP3321">
        <v>1</v>
      </c>
      <c r="AQ3321">
        <v>0.8890470338323212</v>
      </c>
      <c r="AR3321">
        <v>1</v>
      </c>
      <c r="AS3321">
        <v>0.64665620424010184</v>
      </c>
      <c r="AT3321">
        <v>0.9608705571134597</v>
      </c>
      <c r="AU3321">
        <v>0</v>
      </c>
    </row>
    <row r="3322" spans="32:47" x14ac:dyDescent="0.25">
      <c r="AF3322">
        <v>3312</v>
      </c>
      <c r="AG3322">
        <v>0.40631173037400004</v>
      </c>
      <c r="AH3322">
        <v>0</v>
      </c>
      <c r="AI3322">
        <v>0.38385104481318605</v>
      </c>
      <c r="AJ3322">
        <v>1</v>
      </c>
      <c r="AK3322">
        <v>1</v>
      </c>
      <c r="AL3322">
        <v>1</v>
      </c>
      <c r="AM3322">
        <v>0.28686747505379306</v>
      </c>
      <c r="AN3322">
        <v>0.88139290705082873</v>
      </c>
      <c r="AO3322">
        <v>1</v>
      </c>
      <c r="AP3322">
        <v>0.63770882985244826</v>
      </c>
      <c r="AQ3322">
        <v>1</v>
      </c>
      <c r="AR3322">
        <v>1</v>
      </c>
      <c r="AS3322">
        <v>0</v>
      </c>
      <c r="AT3322">
        <v>0.71912353863416967</v>
      </c>
      <c r="AU3322">
        <v>1</v>
      </c>
    </row>
    <row r="3323" spans="32:47" x14ac:dyDescent="0.25">
      <c r="AF3323">
        <v>3313</v>
      </c>
      <c r="AG3323">
        <v>0.66737383203167888</v>
      </c>
      <c r="AH3323">
        <v>1</v>
      </c>
      <c r="AI3323">
        <v>1</v>
      </c>
      <c r="AJ3323">
        <v>1</v>
      </c>
      <c r="AK3323">
        <v>1</v>
      </c>
      <c r="AL3323">
        <v>1</v>
      </c>
      <c r="AM3323">
        <v>1</v>
      </c>
      <c r="AN3323">
        <v>1</v>
      </c>
      <c r="AO3323">
        <v>1</v>
      </c>
      <c r="AP3323">
        <v>1</v>
      </c>
      <c r="AQ3323">
        <v>1</v>
      </c>
      <c r="AR3323">
        <v>1</v>
      </c>
      <c r="AS3323">
        <v>0.66737383203167888</v>
      </c>
      <c r="AT3323">
        <v>0.9717495583369371</v>
      </c>
      <c r="AU3323">
        <v>0</v>
      </c>
    </row>
    <row r="3324" spans="32:47" x14ac:dyDescent="0.25">
      <c r="AF3324">
        <v>3314</v>
      </c>
      <c r="AG3324">
        <v>1.7400845263065064E-2</v>
      </c>
      <c r="AH3324">
        <v>0</v>
      </c>
      <c r="AI3324">
        <v>7.1557279287052578E-2</v>
      </c>
      <c r="AJ3324">
        <v>1</v>
      </c>
      <c r="AK3324">
        <v>1</v>
      </c>
      <c r="AL3324">
        <v>0.64101001270876923</v>
      </c>
      <c r="AM3324">
        <v>0.50711345738560454</v>
      </c>
      <c r="AN3324">
        <v>1</v>
      </c>
      <c r="AO3324">
        <v>1</v>
      </c>
      <c r="AP3324">
        <v>1</v>
      </c>
      <c r="AQ3324">
        <v>1</v>
      </c>
      <c r="AR3324">
        <v>0.82694836832665564</v>
      </c>
      <c r="AS3324">
        <v>0</v>
      </c>
      <c r="AT3324">
        <v>0.6749148461353337</v>
      </c>
      <c r="AU3324">
        <v>1</v>
      </c>
    </row>
    <row r="3325" spans="32:47" x14ac:dyDescent="0.25">
      <c r="AF3325">
        <v>3315</v>
      </c>
      <c r="AG3325">
        <v>1</v>
      </c>
      <c r="AH3325">
        <v>1</v>
      </c>
      <c r="AI3325">
        <v>1</v>
      </c>
      <c r="AJ3325">
        <v>1</v>
      </c>
      <c r="AK3325">
        <v>1</v>
      </c>
      <c r="AL3325">
        <v>1</v>
      </c>
      <c r="AM3325">
        <v>1</v>
      </c>
      <c r="AN3325">
        <v>1</v>
      </c>
      <c r="AO3325">
        <v>0.26900846948677404</v>
      </c>
      <c r="AP3325">
        <v>0.24807236598257254</v>
      </c>
      <c r="AQ3325">
        <v>1</v>
      </c>
      <c r="AR3325">
        <v>1</v>
      </c>
      <c r="AS3325">
        <v>0.24807236598257254</v>
      </c>
      <c r="AT3325">
        <v>0.87605615734263831</v>
      </c>
      <c r="AU3325">
        <v>0</v>
      </c>
    </row>
    <row r="3326" spans="32:47" x14ac:dyDescent="0.25">
      <c r="AF3326">
        <v>3316</v>
      </c>
      <c r="AG3326">
        <v>1</v>
      </c>
      <c r="AH3326">
        <v>1</v>
      </c>
      <c r="AI3326">
        <v>1</v>
      </c>
      <c r="AJ3326">
        <v>1</v>
      </c>
      <c r="AK3326">
        <v>0.61679095110852244</v>
      </c>
      <c r="AL3326">
        <v>1</v>
      </c>
      <c r="AM3326">
        <v>0.59047420769380665</v>
      </c>
      <c r="AN3326">
        <v>0.90607352092563576</v>
      </c>
      <c r="AO3326">
        <v>1</v>
      </c>
      <c r="AP3326">
        <v>0.99186180421172809</v>
      </c>
      <c r="AQ3326">
        <v>0.52654135066574481</v>
      </c>
      <c r="AR3326">
        <v>1</v>
      </c>
      <c r="AS3326">
        <v>0.52654135066574481</v>
      </c>
      <c r="AT3326">
        <v>0.88508891923863786</v>
      </c>
      <c r="AU3326">
        <v>0</v>
      </c>
    </row>
    <row r="3327" spans="32:47" x14ac:dyDescent="0.25">
      <c r="AF3327">
        <v>3317</v>
      </c>
      <c r="AG3327">
        <v>0.89519848633673038</v>
      </c>
      <c r="AH3327">
        <v>0</v>
      </c>
      <c r="AI3327">
        <v>0.33899197879321535</v>
      </c>
      <c r="AJ3327">
        <v>1</v>
      </c>
      <c r="AK3327">
        <v>1</v>
      </c>
      <c r="AL3327">
        <v>1</v>
      </c>
      <c r="AM3327">
        <v>7.4152715773379896E-2</v>
      </c>
      <c r="AN3327">
        <v>0.61706782771920365</v>
      </c>
      <c r="AO3327">
        <v>0.79704338089989812</v>
      </c>
      <c r="AP3327">
        <v>1</v>
      </c>
      <c r="AQ3327">
        <v>1</v>
      </c>
      <c r="AR3327">
        <v>1</v>
      </c>
      <c r="AS3327">
        <v>0</v>
      </c>
      <c r="AT3327">
        <v>0.73040833614875433</v>
      </c>
      <c r="AU3327">
        <v>1</v>
      </c>
    </row>
    <row r="3328" spans="32:47" x14ac:dyDescent="0.25">
      <c r="AF3328">
        <v>3318</v>
      </c>
      <c r="AG3328">
        <v>0</v>
      </c>
      <c r="AH3328">
        <v>0.3968154688609502</v>
      </c>
      <c r="AI3328">
        <v>1</v>
      </c>
      <c r="AJ3328">
        <v>1</v>
      </c>
      <c r="AK3328">
        <v>1</v>
      </c>
      <c r="AL3328">
        <v>0.74795666414963002</v>
      </c>
      <c r="AM3328">
        <v>0</v>
      </c>
      <c r="AN3328">
        <v>0.9226419316823482</v>
      </c>
      <c r="AO3328">
        <v>1</v>
      </c>
      <c r="AP3328">
        <v>1</v>
      </c>
      <c r="AQ3328">
        <v>0.30655536080982226</v>
      </c>
      <c r="AR3328">
        <v>0.87647677061097296</v>
      </c>
      <c r="AS3328">
        <v>0</v>
      </c>
      <c r="AT3328">
        <v>0.68909280451502231</v>
      </c>
      <c r="AU3328">
        <v>2</v>
      </c>
    </row>
    <row r="3329" spans="32:47" x14ac:dyDescent="0.25">
      <c r="AF3329">
        <v>3319</v>
      </c>
      <c r="AG3329">
        <v>1</v>
      </c>
      <c r="AH3329">
        <v>0.71750365465491739</v>
      </c>
      <c r="AI3329">
        <v>0.58528974226318231</v>
      </c>
      <c r="AJ3329">
        <v>1</v>
      </c>
      <c r="AK3329">
        <v>1</v>
      </c>
      <c r="AL3329">
        <v>1</v>
      </c>
      <c r="AM3329">
        <v>1</v>
      </c>
      <c r="AN3329">
        <v>1</v>
      </c>
      <c r="AO3329">
        <v>1</v>
      </c>
      <c r="AP3329">
        <v>1</v>
      </c>
      <c r="AQ3329">
        <v>1</v>
      </c>
      <c r="AR3329">
        <v>1</v>
      </c>
      <c r="AS3329">
        <v>0.58528974226318231</v>
      </c>
      <c r="AT3329">
        <v>0.94310708038492153</v>
      </c>
      <c r="AU3329">
        <v>0</v>
      </c>
    </row>
    <row r="3330" spans="32:47" x14ac:dyDescent="0.25">
      <c r="AF3330">
        <v>3320</v>
      </c>
      <c r="AG3330">
        <v>0.8736747630490197</v>
      </c>
      <c r="AH3330">
        <v>1</v>
      </c>
      <c r="AI3330">
        <v>1</v>
      </c>
      <c r="AJ3330">
        <v>0.11547878501951345</v>
      </c>
      <c r="AK3330">
        <v>0.45360328126656485</v>
      </c>
      <c r="AL3330">
        <v>1</v>
      </c>
      <c r="AM3330">
        <v>1</v>
      </c>
      <c r="AN3330">
        <v>1</v>
      </c>
      <c r="AO3330">
        <v>1</v>
      </c>
      <c r="AP3330">
        <v>0.29375402584616583</v>
      </c>
      <c r="AQ3330">
        <v>0.32598899556930216</v>
      </c>
      <c r="AR3330">
        <v>0.86198207898808998</v>
      </c>
      <c r="AS3330">
        <v>0.11547878501951345</v>
      </c>
      <c r="AT3330">
        <v>0.74306156723646444</v>
      </c>
      <c r="AU3330">
        <v>0</v>
      </c>
    </row>
    <row r="3331" spans="32:47" x14ac:dyDescent="0.25">
      <c r="AF3331">
        <v>3321</v>
      </c>
      <c r="AG3331">
        <v>1</v>
      </c>
      <c r="AH3331">
        <v>1.9209646421326657E-3</v>
      </c>
      <c r="AI3331">
        <v>7.3236482689906318E-2</v>
      </c>
      <c r="AJ3331">
        <v>0.40449161779906717</v>
      </c>
      <c r="AK3331">
        <v>1</v>
      </c>
      <c r="AL3331">
        <v>1</v>
      </c>
      <c r="AM3331">
        <v>1</v>
      </c>
      <c r="AN3331">
        <v>0.32729018010122085</v>
      </c>
      <c r="AO3331">
        <v>1</v>
      </c>
      <c r="AP3331">
        <v>1</v>
      </c>
      <c r="AQ3331">
        <v>1</v>
      </c>
      <c r="AR3331">
        <v>0.22002154066614177</v>
      </c>
      <c r="AS3331">
        <v>1.9209646421326657E-3</v>
      </c>
      <c r="AT3331">
        <v>0.67239871192089606</v>
      </c>
      <c r="AU3331">
        <v>0</v>
      </c>
    </row>
    <row r="3332" spans="32:47" x14ac:dyDescent="0.25">
      <c r="AF3332">
        <v>3322</v>
      </c>
      <c r="AG3332">
        <v>0.48911764260429341</v>
      </c>
      <c r="AH3332">
        <v>0</v>
      </c>
      <c r="AI3332">
        <v>0.76671150055429482</v>
      </c>
      <c r="AJ3332">
        <v>1</v>
      </c>
      <c r="AK3332">
        <v>0.34073471050167781</v>
      </c>
      <c r="AL3332">
        <v>0</v>
      </c>
      <c r="AM3332">
        <v>0.83242289019272575</v>
      </c>
      <c r="AN3332">
        <v>1</v>
      </c>
      <c r="AO3332">
        <v>1</v>
      </c>
      <c r="AP3332">
        <v>1</v>
      </c>
      <c r="AQ3332">
        <v>1</v>
      </c>
      <c r="AR3332">
        <v>1</v>
      </c>
      <c r="AS3332">
        <v>0</v>
      </c>
      <c r="AT3332">
        <v>0.70766736728614454</v>
      </c>
      <c r="AU3332">
        <v>2</v>
      </c>
    </row>
    <row r="3333" spans="32:47" x14ac:dyDescent="0.25">
      <c r="AF3333">
        <v>3323</v>
      </c>
      <c r="AG3333">
        <v>1</v>
      </c>
      <c r="AH3333">
        <v>0.97850618159983627</v>
      </c>
      <c r="AI3333">
        <v>1</v>
      </c>
      <c r="AJ3333">
        <v>0.58575628801457547</v>
      </c>
      <c r="AK3333">
        <v>1</v>
      </c>
      <c r="AL3333">
        <v>1</v>
      </c>
      <c r="AM3333">
        <v>1</v>
      </c>
      <c r="AN3333">
        <v>1</v>
      </c>
      <c r="AO3333">
        <v>1</v>
      </c>
      <c r="AP3333">
        <v>0.96202926997624849</v>
      </c>
      <c r="AQ3333">
        <v>0.55166888055246088</v>
      </c>
      <c r="AR3333">
        <v>1</v>
      </c>
      <c r="AS3333">
        <v>0.55166888055246088</v>
      </c>
      <c r="AT3333">
        <v>0.92422968633169922</v>
      </c>
      <c r="AU3333">
        <v>0</v>
      </c>
    </row>
    <row r="3334" spans="32:47" x14ac:dyDescent="0.25">
      <c r="AF3334">
        <v>3324</v>
      </c>
      <c r="AG3334">
        <v>1</v>
      </c>
      <c r="AH3334">
        <v>1</v>
      </c>
      <c r="AI3334">
        <v>0.67288335390842424</v>
      </c>
      <c r="AJ3334">
        <v>0.55707099621237532</v>
      </c>
      <c r="AK3334">
        <v>1</v>
      </c>
      <c r="AL3334">
        <v>0.56053790793739611</v>
      </c>
      <c r="AM3334">
        <v>0</v>
      </c>
      <c r="AN3334">
        <v>1.817949347910584E-2</v>
      </c>
      <c r="AO3334">
        <v>0.93149556549906265</v>
      </c>
      <c r="AP3334">
        <v>1</v>
      </c>
      <c r="AQ3334">
        <v>1</v>
      </c>
      <c r="AR3334">
        <v>1</v>
      </c>
      <c r="AS3334">
        <v>0</v>
      </c>
      <c r="AT3334">
        <v>0.72574269139309167</v>
      </c>
      <c r="AU3334">
        <v>1</v>
      </c>
    </row>
    <row r="3335" spans="32:47" x14ac:dyDescent="0.25">
      <c r="AF3335">
        <v>3325</v>
      </c>
      <c r="AG3335">
        <v>0.18999673184307833</v>
      </c>
      <c r="AH3335">
        <v>0</v>
      </c>
      <c r="AI3335">
        <v>0.89901107878047759</v>
      </c>
      <c r="AJ3335">
        <v>1</v>
      </c>
      <c r="AK3335">
        <v>0.93225010860999558</v>
      </c>
      <c r="AL3335">
        <v>0.36212321837714018</v>
      </c>
      <c r="AM3335">
        <v>1</v>
      </c>
      <c r="AN3335">
        <v>1</v>
      </c>
      <c r="AO3335">
        <v>0.42226443166558358</v>
      </c>
      <c r="AP3335">
        <v>3.9911389446652103E-2</v>
      </c>
      <c r="AQ3335">
        <v>1</v>
      </c>
      <c r="AR3335">
        <v>1</v>
      </c>
      <c r="AS3335">
        <v>0</v>
      </c>
      <c r="AT3335">
        <v>0.65870651526128221</v>
      </c>
      <c r="AU3335">
        <v>1</v>
      </c>
    </row>
    <row r="3336" spans="32:47" x14ac:dyDescent="0.25">
      <c r="AF3336">
        <v>3326</v>
      </c>
      <c r="AG3336">
        <v>1</v>
      </c>
      <c r="AH3336">
        <v>1</v>
      </c>
      <c r="AI3336">
        <v>1</v>
      </c>
      <c r="AJ3336">
        <v>1</v>
      </c>
      <c r="AK3336">
        <v>1</v>
      </c>
      <c r="AL3336">
        <v>1</v>
      </c>
      <c r="AM3336">
        <v>0.86766653047332865</v>
      </c>
      <c r="AN3336">
        <v>0.36393487768509658</v>
      </c>
      <c r="AO3336">
        <v>0</v>
      </c>
      <c r="AP3336">
        <v>0.68766372429954281</v>
      </c>
      <c r="AQ3336">
        <v>1</v>
      </c>
      <c r="AR3336">
        <v>1</v>
      </c>
      <c r="AS3336">
        <v>0</v>
      </c>
      <c r="AT3336">
        <v>0.82601977837314244</v>
      </c>
      <c r="AU3336">
        <v>1</v>
      </c>
    </row>
    <row r="3337" spans="32:47" x14ac:dyDescent="0.25">
      <c r="AF3337">
        <v>3327</v>
      </c>
      <c r="AG3337">
        <v>1</v>
      </c>
      <c r="AH3337">
        <v>1</v>
      </c>
      <c r="AI3337">
        <v>1</v>
      </c>
      <c r="AJ3337">
        <v>1</v>
      </c>
      <c r="AK3337">
        <v>0.46556212205482994</v>
      </c>
      <c r="AL3337">
        <v>1</v>
      </c>
      <c r="AM3337">
        <v>1</v>
      </c>
      <c r="AN3337">
        <v>1</v>
      </c>
      <c r="AO3337">
        <v>1</v>
      </c>
      <c r="AP3337">
        <v>1</v>
      </c>
      <c r="AQ3337">
        <v>1</v>
      </c>
      <c r="AR3337">
        <v>1</v>
      </c>
      <c r="AS3337">
        <v>0.46556212205482994</v>
      </c>
      <c r="AT3337">
        <v>0.95460938570876641</v>
      </c>
      <c r="AU3337">
        <v>0</v>
      </c>
    </row>
    <row r="3338" spans="32:47" x14ac:dyDescent="0.25">
      <c r="AF3338">
        <v>3328</v>
      </c>
      <c r="AG3338">
        <v>0.95776729065490207</v>
      </c>
      <c r="AH3338">
        <v>1</v>
      </c>
      <c r="AI3338">
        <v>1</v>
      </c>
      <c r="AJ3338">
        <v>1</v>
      </c>
      <c r="AK3338">
        <v>1</v>
      </c>
      <c r="AL3338">
        <v>1</v>
      </c>
      <c r="AM3338">
        <v>1</v>
      </c>
      <c r="AN3338">
        <v>1</v>
      </c>
      <c r="AO3338">
        <v>1</v>
      </c>
      <c r="AP3338">
        <v>1</v>
      </c>
      <c r="AQ3338">
        <v>1</v>
      </c>
      <c r="AR3338">
        <v>1</v>
      </c>
      <c r="AS3338">
        <v>0.95776729065490207</v>
      </c>
      <c r="AT3338">
        <v>0.9964131123569917</v>
      </c>
      <c r="AU3338">
        <v>0</v>
      </c>
    </row>
    <row r="3339" spans="32:47" x14ac:dyDescent="0.25">
      <c r="AF3339">
        <v>3329</v>
      </c>
      <c r="AG3339">
        <v>1</v>
      </c>
      <c r="AH3339">
        <v>1</v>
      </c>
      <c r="AI3339">
        <v>1</v>
      </c>
      <c r="AJ3339">
        <v>1</v>
      </c>
      <c r="AK3339">
        <v>0.42534913503444721</v>
      </c>
      <c r="AL3339">
        <v>1</v>
      </c>
      <c r="AM3339">
        <v>1</v>
      </c>
      <c r="AN3339">
        <v>1</v>
      </c>
      <c r="AO3339">
        <v>1</v>
      </c>
      <c r="AP3339">
        <v>1</v>
      </c>
      <c r="AQ3339">
        <v>1</v>
      </c>
      <c r="AR3339">
        <v>0.14492691750098358</v>
      </c>
      <c r="AS3339">
        <v>0.14492691750098358</v>
      </c>
      <c r="AT3339">
        <v>0.87857139076328317</v>
      </c>
      <c r="AU3339">
        <v>0</v>
      </c>
    </row>
    <row r="3340" spans="32:47" x14ac:dyDescent="0.25">
      <c r="AF3340">
        <v>3330</v>
      </c>
      <c r="AG3340">
        <v>0.10880444292870967</v>
      </c>
      <c r="AH3340">
        <v>0.48147431017709358</v>
      </c>
      <c r="AI3340">
        <v>7.2358037676754208E-2</v>
      </c>
      <c r="AJ3340">
        <v>0.60247890310298924</v>
      </c>
      <c r="AK3340">
        <v>1</v>
      </c>
      <c r="AL3340">
        <v>1</v>
      </c>
      <c r="AM3340">
        <v>1</v>
      </c>
      <c r="AN3340">
        <v>1</v>
      </c>
      <c r="AO3340">
        <v>1</v>
      </c>
      <c r="AP3340">
        <v>1</v>
      </c>
      <c r="AQ3340">
        <v>1</v>
      </c>
      <c r="AR3340">
        <v>0.75162773755977053</v>
      </c>
      <c r="AS3340">
        <v>7.2358037676754208E-2</v>
      </c>
      <c r="AT3340">
        <v>0.75197847819498786</v>
      </c>
      <c r="AU3340">
        <v>0</v>
      </c>
    </row>
    <row r="3341" spans="32:47" x14ac:dyDescent="0.25">
      <c r="AF3341">
        <v>3331</v>
      </c>
      <c r="AG3341">
        <v>0.53560099736510425</v>
      </c>
      <c r="AH3341">
        <v>0.9255987696830873</v>
      </c>
      <c r="AI3341">
        <v>1</v>
      </c>
      <c r="AJ3341">
        <v>1</v>
      </c>
      <c r="AK3341">
        <v>1</v>
      </c>
      <c r="AL3341">
        <v>1</v>
      </c>
      <c r="AM3341">
        <v>1</v>
      </c>
      <c r="AN3341">
        <v>1</v>
      </c>
      <c r="AO3341">
        <v>0.21030088448678724</v>
      </c>
      <c r="AP3341">
        <v>0.62662105468118701</v>
      </c>
      <c r="AQ3341">
        <v>0</v>
      </c>
      <c r="AR3341">
        <v>0.89687500139764109</v>
      </c>
      <c r="AS3341">
        <v>0</v>
      </c>
      <c r="AT3341">
        <v>0.76728164586984104</v>
      </c>
      <c r="AU3341">
        <v>1</v>
      </c>
    </row>
    <row r="3342" spans="32:47" x14ac:dyDescent="0.25">
      <c r="AF3342">
        <v>3332</v>
      </c>
      <c r="AG3342">
        <v>1</v>
      </c>
      <c r="AH3342">
        <v>0.67602514676582359</v>
      </c>
      <c r="AI3342">
        <v>0.30918416752355105</v>
      </c>
      <c r="AJ3342">
        <v>1</v>
      </c>
      <c r="AK3342">
        <v>1</v>
      </c>
      <c r="AL3342">
        <v>0.92371582593113999</v>
      </c>
      <c r="AM3342">
        <v>0</v>
      </c>
      <c r="AN3342">
        <v>0.71830307253830761</v>
      </c>
      <c r="AO3342">
        <v>1</v>
      </c>
      <c r="AP3342">
        <v>1</v>
      </c>
      <c r="AQ3342">
        <v>0.70712543783787019</v>
      </c>
      <c r="AR3342">
        <v>1</v>
      </c>
      <c r="AS3342">
        <v>0</v>
      </c>
      <c r="AT3342">
        <v>0.77727683962857808</v>
      </c>
      <c r="AU3342">
        <v>1</v>
      </c>
    </row>
    <row r="3343" spans="32:47" x14ac:dyDescent="0.25">
      <c r="AF3343">
        <v>3333</v>
      </c>
      <c r="AG3343">
        <v>0.38230726267154808</v>
      </c>
      <c r="AH3343">
        <v>0.68125338622433318</v>
      </c>
      <c r="AI3343">
        <v>1</v>
      </c>
      <c r="AJ3343">
        <v>0.39534455428317111</v>
      </c>
      <c r="AK3343">
        <v>0.58411801222950266</v>
      </c>
      <c r="AL3343">
        <v>0.9323612764703284</v>
      </c>
      <c r="AM3343">
        <v>0.28691681160031995</v>
      </c>
      <c r="AN3343">
        <v>0</v>
      </c>
      <c r="AO3343">
        <v>3.6856717323583629E-2</v>
      </c>
      <c r="AP3343">
        <v>1</v>
      </c>
      <c r="AQ3343">
        <v>1</v>
      </c>
      <c r="AR3343">
        <v>1</v>
      </c>
      <c r="AS3343">
        <v>0</v>
      </c>
      <c r="AT3343">
        <v>0.60785089298119543</v>
      </c>
      <c r="AU3343">
        <v>1</v>
      </c>
    </row>
    <row r="3344" spans="32:47" x14ac:dyDescent="0.25">
      <c r="AF3344">
        <v>3334</v>
      </c>
      <c r="AG3344">
        <v>0.53581939218518881</v>
      </c>
      <c r="AH3344">
        <v>1</v>
      </c>
      <c r="AI3344">
        <v>1</v>
      </c>
      <c r="AJ3344">
        <v>1</v>
      </c>
      <c r="AK3344">
        <v>0.23185322406507405</v>
      </c>
      <c r="AL3344">
        <v>0.95247696273145266</v>
      </c>
      <c r="AM3344">
        <v>1</v>
      </c>
      <c r="AN3344">
        <v>1</v>
      </c>
      <c r="AO3344">
        <v>1</v>
      </c>
      <c r="AP3344">
        <v>1</v>
      </c>
      <c r="AQ3344">
        <v>1</v>
      </c>
      <c r="AR3344">
        <v>1</v>
      </c>
      <c r="AS3344">
        <v>0.23185322406507405</v>
      </c>
      <c r="AT3344">
        <v>0.89143057530329239</v>
      </c>
      <c r="AU3344">
        <v>0</v>
      </c>
    </row>
    <row r="3345" spans="32:47" x14ac:dyDescent="0.25">
      <c r="AF3345">
        <v>3335</v>
      </c>
      <c r="AG3345">
        <v>1</v>
      </c>
      <c r="AH3345">
        <v>1</v>
      </c>
      <c r="AI3345">
        <v>1</v>
      </c>
      <c r="AJ3345">
        <v>1</v>
      </c>
      <c r="AK3345">
        <v>1</v>
      </c>
      <c r="AL3345">
        <v>1</v>
      </c>
      <c r="AM3345">
        <v>0.88674478909219501</v>
      </c>
      <c r="AN3345">
        <v>1</v>
      </c>
      <c r="AO3345">
        <v>1</v>
      </c>
      <c r="AP3345">
        <v>1</v>
      </c>
      <c r="AQ3345">
        <v>1</v>
      </c>
      <c r="AR3345">
        <v>1</v>
      </c>
      <c r="AS3345">
        <v>0.88674478909219501</v>
      </c>
      <c r="AT3345">
        <v>0.99038106427906314</v>
      </c>
      <c r="AU3345">
        <v>0</v>
      </c>
    </row>
    <row r="3346" spans="32:47" x14ac:dyDescent="0.25">
      <c r="AF3346">
        <v>3336</v>
      </c>
      <c r="AG3346">
        <v>1</v>
      </c>
      <c r="AH3346">
        <v>0.72421884408556381</v>
      </c>
      <c r="AI3346">
        <v>0</v>
      </c>
      <c r="AJ3346">
        <v>0</v>
      </c>
      <c r="AK3346">
        <v>0.75595848154860568</v>
      </c>
      <c r="AL3346">
        <v>1</v>
      </c>
      <c r="AM3346">
        <v>1</v>
      </c>
      <c r="AN3346">
        <v>1</v>
      </c>
      <c r="AO3346">
        <v>0.66605253233137773</v>
      </c>
      <c r="AP3346">
        <v>0</v>
      </c>
      <c r="AQ3346">
        <v>0.78356919200499153</v>
      </c>
      <c r="AR3346">
        <v>1</v>
      </c>
      <c r="AS3346">
        <v>0</v>
      </c>
      <c r="AT3346">
        <v>0.66082600628080446</v>
      </c>
      <c r="AU3346">
        <v>3</v>
      </c>
    </row>
    <row r="3347" spans="32:47" x14ac:dyDescent="0.25">
      <c r="AF3347">
        <v>3337</v>
      </c>
      <c r="AG3347">
        <v>1</v>
      </c>
      <c r="AH3347">
        <v>1</v>
      </c>
      <c r="AI3347">
        <v>0.60716799247471032</v>
      </c>
      <c r="AJ3347">
        <v>0.82420760366682466</v>
      </c>
      <c r="AK3347">
        <v>1</v>
      </c>
      <c r="AL3347">
        <v>1</v>
      </c>
      <c r="AM3347">
        <v>1</v>
      </c>
      <c r="AN3347">
        <v>1</v>
      </c>
      <c r="AO3347">
        <v>1</v>
      </c>
      <c r="AP3347">
        <v>1</v>
      </c>
      <c r="AQ3347">
        <v>1</v>
      </c>
      <c r="AR3347">
        <v>1</v>
      </c>
      <c r="AS3347">
        <v>0.60716799247471032</v>
      </c>
      <c r="AT3347">
        <v>0.95218749555265958</v>
      </c>
      <c r="AU3347">
        <v>0</v>
      </c>
    </row>
    <row r="3348" spans="32:47" x14ac:dyDescent="0.25">
      <c r="AF3348">
        <v>3338</v>
      </c>
      <c r="AG3348">
        <v>0.70530584692460252</v>
      </c>
      <c r="AH3348">
        <v>0.37496183921783605</v>
      </c>
      <c r="AI3348">
        <v>1</v>
      </c>
      <c r="AJ3348">
        <v>1</v>
      </c>
      <c r="AK3348">
        <v>1</v>
      </c>
      <c r="AL3348">
        <v>0.5829518240803736</v>
      </c>
      <c r="AM3348">
        <v>0.13167354768994566</v>
      </c>
      <c r="AN3348">
        <v>1</v>
      </c>
      <c r="AO3348">
        <v>1</v>
      </c>
      <c r="AP3348">
        <v>1</v>
      </c>
      <c r="AQ3348">
        <v>1</v>
      </c>
      <c r="AR3348">
        <v>1</v>
      </c>
      <c r="AS3348">
        <v>0.13167354768994566</v>
      </c>
      <c r="AT3348">
        <v>0.81899684233852499</v>
      </c>
      <c r="AU3348">
        <v>0</v>
      </c>
    </row>
    <row r="3349" spans="32:47" x14ac:dyDescent="0.25">
      <c r="AF3349">
        <v>3339</v>
      </c>
      <c r="AG3349">
        <v>1</v>
      </c>
      <c r="AH3349">
        <v>1</v>
      </c>
      <c r="AI3349">
        <v>1</v>
      </c>
      <c r="AJ3349">
        <v>1</v>
      </c>
      <c r="AK3349">
        <v>1</v>
      </c>
      <c r="AL3349">
        <v>0.67019473158749554</v>
      </c>
      <c r="AM3349">
        <v>0.75526356337509393</v>
      </c>
      <c r="AN3349">
        <v>1</v>
      </c>
      <c r="AO3349">
        <v>1</v>
      </c>
      <c r="AP3349">
        <v>1</v>
      </c>
      <c r="AQ3349">
        <v>0.25890106612569069</v>
      </c>
      <c r="AR3349">
        <v>1</v>
      </c>
      <c r="AS3349">
        <v>0.25890106612569069</v>
      </c>
      <c r="AT3349">
        <v>0.89119464218088629</v>
      </c>
      <c r="AU3349">
        <v>0</v>
      </c>
    </row>
    <row r="3350" spans="32:47" x14ac:dyDescent="0.25">
      <c r="AF3350">
        <v>3340</v>
      </c>
      <c r="AG3350">
        <v>0.16481543190879636</v>
      </c>
      <c r="AH3350">
        <v>0</v>
      </c>
      <c r="AI3350">
        <v>0.84794442131955761</v>
      </c>
      <c r="AJ3350">
        <v>1</v>
      </c>
      <c r="AK3350">
        <v>1</v>
      </c>
      <c r="AL3350">
        <v>1</v>
      </c>
      <c r="AM3350">
        <v>1</v>
      </c>
      <c r="AN3350">
        <v>1</v>
      </c>
      <c r="AO3350">
        <v>1</v>
      </c>
      <c r="AP3350">
        <v>0.64840943277029572</v>
      </c>
      <c r="AQ3350">
        <v>0.3447276818357447</v>
      </c>
      <c r="AR3350">
        <v>0</v>
      </c>
      <c r="AS3350">
        <v>0</v>
      </c>
      <c r="AT3350">
        <v>0.67078925567405612</v>
      </c>
      <c r="AU3350">
        <v>2</v>
      </c>
    </row>
    <row r="3351" spans="32:47" x14ac:dyDescent="0.25">
      <c r="AF3351">
        <v>3341</v>
      </c>
      <c r="AG3351">
        <v>1</v>
      </c>
      <c r="AH3351">
        <v>0.32260178097281561</v>
      </c>
      <c r="AI3351">
        <v>0.17000294096496579</v>
      </c>
      <c r="AJ3351">
        <v>1</v>
      </c>
      <c r="AK3351">
        <v>0.21258607157858112</v>
      </c>
      <c r="AL3351">
        <v>0.50780035183925065</v>
      </c>
      <c r="AM3351">
        <v>1</v>
      </c>
      <c r="AN3351">
        <v>1</v>
      </c>
      <c r="AO3351">
        <v>1</v>
      </c>
      <c r="AP3351">
        <v>5.7689866810124515E-3</v>
      </c>
      <c r="AQ3351">
        <v>0.75965678939537606</v>
      </c>
      <c r="AR3351">
        <v>1</v>
      </c>
      <c r="AS3351">
        <v>5.7689866810124515E-3</v>
      </c>
      <c r="AT3351">
        <v>0.66601551254859992</v>
      </c>
      <c r="AU3351">
        <v>0</v>
      </c>
    </row>
    <row r="3352" spans="32:47" x14ac:dyDescent="0.25">
      <c r="AF3352">
        <v>3342</v>
      </c>
      <c r="AG3352">
        <v>0.38886879676518277</v>
      </c>
      <c r="AH3352">
        <v>0.97481345447028744</v>
      </c>
      <c r="AI3352">
        <v>1</v>
      </c>
      <c r="AJ3352">
        <v>0.6222342640360391</v>
      </c>
      <c r="AK3352">
        <v>1</v>
      </c>
      <c r="AL3352">
        <v>0.85118876730848569</v>
      </c>
      <c r="AM3352">
        <v>0.6560034926691104</v>
      </c>
      <c r="AN3352">
        <v>1</v>
      </c>
      <c r="AO3352">
        <v>1</v>
      </c>
      <c r="AP3352">
        <v>1</v>
      </c>
      <c r="AQ3352">
        <v>0.87092041448316493</v>
      </c>
      <c r="AR3352">
        <v>0.15552253002979635</v>
      </c>
      <c r="AS3352">
        <v>0.15552253002979635</v>
      </c>
      <c r="AT3352">
        <v>0.79133512192708355</v>
      </c>
      <c r="AU3352">
        <v>0</v>
      </c>
    </row>
    <row r="3353" spans="32:47" x14ac:dyDescent="0.25">
      <c r="AF3353">
        <v>3343</v>
      </c>
      <c r="AG3353">
        <v>1</v>
      </c>
      <c r="AH3353">
        <v>1</v>
      </c>
      <c r="AI3353">
        <v>1</v>
      </c>
      <c r="AJ3353">
        <v>1</v>
      </c>
      <c r="AK3353">
        <v>1</v>
      </c>
      <c r="AL3353">
        <v>0.51091016129842803</v>
      </c>
      <c r="AM3353">
        <v>0</v>
      </c>
      <c r="AN3353">
        <v>0.78691498507396318</v>
      </c>
      <c r="AO3353">
        <v>1</v>
      </c>
      <c r="AP3353">
        <v>1</v>
      </c>
      <c r="AQ3353">
        <v>0.10494022582715842</v>
      </c>
      <c r="AR3353">
        <v>0.65544479678130541</v>
      </c>
      <c r="AS3353">
        <v>0</v>
      </c>
      <c r="AT3353">
        <v>0.753941547537756</v>
      </c>
      <c r="AU3353">
        <v>1</v>
      </c>
    </row>
    <row r="3354" spans="32:47" x14ac:dyDescent="0.25">
      <c r="AF3354">
        <v>3344</v>
      </c>
      <c r="AG3354">
        <v>1</v>
      </c>
      <c r="AH3354">
        <v>1</v>
      </c>
      <c r="AI3354">
        <v>1</v>
      </c>
      <c r="AJ3354">
        <v>1</v>
      </c>
      <c r="AK3354">
        <v>1</v>
      </c>
      <c r="AL3354">
        <v>1</v>
      </c>
      <c r="AM3354">
        <v>1</v>
      </c>
      <c r="AN3354">
        <v>0.88583134814689402</v>
      </c>
      <c r="AO3354">
        <v>0.47838484406626475</v>
      </c>
      <c r="AP3354">
        <v>0.4085197960786548</v>
      </c>
      <c r="AQ3354">
        <v>0</v>
      </c>
      <c r="AR3354">
        <v>0.61505952583918833</v>
      </c>
      <c r="AS3354">
        <v>0</v>
      </c>
      <c r="AT3354">
        <v>0.78231034546299938</v>
      </c>
      <c r="AU3354">
        <v>1</v>
      </c>
    </row>
    <row r="3355" spans="32:47" x14ac:dyDescent="0.25">
      <c r="AF3355">
        <v>3345</v>
      </c>
      <c r="AG3355">
        <v>1</v>
      </c>
      <c r="AH3355">
        <v>1</v>
      </c>
      <c r="AI3355">
        <v>1</v>
      </c>
      <c r="AJ3355">
        <v>1</v>
      </c>
      <c r="AK3355">
        <v>1</v>
      </c>
      <c r="AL3355">
        <v>1</v>
      </c>
      <c r="AM3355">
        <v>0.80181369293695171</v>
      </c>
      <c r="AN3355">
        <v>1</v>
      </c>
      <c r="AO3355">
        <v>1</v>
      </c>
      <c r="AP3355">
        <v>1</v>
      </c>
      <c r="AQ3355">
        <v>1</v>
      </c>
      <c r="AR3355">
        <v>0.7778905177824087</v>
      </c>
      <c r="AS3355">
        <v>0.7778905177824087</v>
      </c>
      <c r="AT3355">
        <v>0.96430364529397306</v>
      </c>
      <c r="AU3355">
        <v>0</v>
      </c>
    </row>
    <row r="3356" spans="32:47" x14ac:dyDescent="0.25">
      <c r="AF3356">
        <v>3346</v>
      </c>
      <c r="AG3356">
        <v>1</v>
      </c>
      <c r="AH3356">
        <v>1</v>
      </c>
      <c r="AI3356">
        <v>1</v>
      </c>
      <c r="AJ3356">
        <v>1</v>
      </c>
      <c r="AK3356">
        <v>1</v>
      </c>
      <c r="AL3356">
        <v>0.78633696660787489</v>
      </c>
      <c r="AM3356">
        <v>0.31803512098239511</v>
      </c>
      <c r="AN3356">
        <v>0.33750563522006549</v>
      </c>
      <c r="AO3356">
        <v>0.77738303900696337</v>
      </c>
      <c r="AP3356">
        <v>1</v>
      </c>
      <c r="AQ3356">
        <v>0.90126385880915527</v>
      </c>
      <c r="AR3356">
        <v>0</v>
      </c>
      <c r="AS3356">
        <v>0</v>
      </c>
      <c r="AT3356">
        <v>0.75690761472601664</v>
      </c>
      <c r="AU3356">
        <v>1</v>
      </c>
    </row>
    <row r="3357" spans="32:47" x14ac:dyDescent="0.25">
      <c r="AF3357">
        <v>3347</v>
      </c>
      <c r="AG3357">
        <v>1</v>
      </c>
      <c r="AH3357">
        <v>1</v>
      </c>
      <c r="AI3357">
        <v>1</v>
      </c>
      <c r="AJ3357">
        <v>1</v>
      </c>
      <c r="AK3357">
        <v>1</v>
      </c>
      <c r="AL3357">
        <v>1</v>
      </c>
      <c r="AM3357">
        <v>1</v>
      </c>
      <c r="AN3357">
        <v>1</v>
      </c>
      <c r="AO3357">
        <v>1</v>
      </c>
      <c r="AP3357">
        <v>1</v>
      </c>
      <c r="AQ3357">
        <v>1</v>
      </c>
      <c r="AR3357">
        <v>0.54179408861185241</v>
      </c>
      <c r="AS3357">
        <v>0.54179408861185241</v>
      </c>
      <c r="AT3357">
        <v>0.96108388149854085</v>
      </c>
      <c r="AU3357">
        <v>0</v>
      </c>
    </row>
    <row r="3358" spans="32:47" x14ac:dyDescent="0.25">
      <c r="AF3358">
        <v>3348</v>
      </c>
      <c r="AG3358">
        <v>1</v>
      </c>
      <c r="AH3358">
        <v>1</v>
      </c>
      <c r="AI3358">
        <v>1</v>
      </c>
      <c r="AJ3358">
        <v>1</v>
      </c>
      <c r="AK3358">
        <v>0.68813595774530945</v>
      </c>
      <c r="AL3358">
        <v>0.63563464983138451</v>
      </c>
      <c r="AM3358">
        <v>1</v>
      </c>
      <c r="AN3358">
        <v>1</v>
      </c>
      <c r="AO3358">
        <v>1</v>
      </c>
      <c r="AP3358">
        <v>1</v>
      </c>
      <c r="AQ3358">
        <v>1</v>
      </c>
      <c r="AR3358">
        <v>1</v>
      </c>
      <c r="AS3358">
        <v>0.63563464983138451</v>
      </c>
      <c r="AT3358">
        <v>0.94356507995903049</v>
      </c>
      <c r="AU3358">
        <v>0</v>
      </c>
    </row>
    <row r="3359" spans="32:47" x14ac:dyDescent="0.25">
      <c r="AF3359">
        <v>3349</v>
      </c>
      <c r="AG3359">
        <v>1</v>
      </c>
      <c r="AH3359">
        <v>0.57724293950663452</v>
      </c>
      <c r="AI3359">
        <v>0</v>
      </c>
      <c r="AJ3359">
        <v>0.99027036668824919</v>
      </c>
      <c r="AK3359">
        <v>1</v>
      </c>
      <c r="AL3359">
        <v>1</v>
      </c>
      <c r="AM3359">
        <v>1</v>
      </c>
      <c r="AN3359">
        <v>1</v>
      </c>
      <c r="AO3359">
        <v>1</v>
      </c>
      <c r="AP3359">
        <v>0.95226242364104463</v>
      </c>
      <c r="AQ3359">
        <v>1</v>
      </c>
      <c r="AR3359">
        <v>0.46522180016613529</v>
      </c>
      <c r="AS3359">
        <v>0</v>
      </c>
      <c r="AT3359">
        <v>0.83236417601330359</v>
      </c>
      <c r="AU3359">
        <v>1</v>
      </c>
    </row>
    <row r="3360" spans="32:47" x14ac:dyDescent="0.25">
      <c r="AF3360">
        <v>3350</v>
      </c>
      <c r="AG3360">
        <v>0.35915287104862437</v>
      </c>
      <c r="AH3360">
        <v>1</v>
      </c>
      <c r="AI3360">
        <v>1</v>
      </c>
      <c r="AJ3360">
        <v>1</v>
      </c>
      <c r="AK3360">
        <v>0.47296045732711661</v>
      </c>
      <c r="AL3360">
        <v>0.83884035624384223</v>
      </c>
      <c r="AM3360">
        <v>1</v>
      </c>
      <c r="AN3360">
        <v>0.64135408752706768</v>
      </c>
      <c r="AO3360">
        <v>7.4853299459694725E-2</v>
      </c>
      <c r="AP3360">
        <v>1</v>
      </c>
      <c r="AQ3360">
        <v>1</v>
      </c>
      <c r="AR3360">
        <v>1</v>
      </c>
      <c r="AS3360">
        <v>7.4853299459694725E-2</v>
      </c>
      <c r="AT3360">
        <v>0.78106383442217309</v>
      </c>
      <c r="AU3360">
        <v>0</v>
      </c>
    </row>
    <row r="3361" spans="32:47" x14ac:dyDescent="0.25">
      <c r="AF3361">
        <v>3351</v>
      </c>
      <c r="AG3361">
        <v>1</v>
      </c>
      <c r="AH3361">
        <v>0.51161133474618381</v>
      </c>
      <c r="AI3361">
        <v>1</v>
      </c>
      <c r="AJ3361">
        <v>1</v>
      </c>
      <c r="AK3361">
        <v>0.20096701884364349</v>
      </c>
      <c r="AL3361">
        <v>5.8899495398024256E-2</v>
      </c>
      <c r="AM3361">
        <v>1</v>
      </c>
      <c r="AN3361">
        <v>5.9045867009122198E-2</v>
      </c>
      <c r="AO3361">
        <v>0.13213241630486058</v>
      </c>
      <c r="AP3361">
        <v>1</v>
      </c>
      <c r="AQ3361">
        <v>1</v>
      </c>
      <c r="AR3361">
        <v>1</v>
      </c>
      <c r="AS3361">
        <v>5.8899495398024256E-2</v>
      </c>
      <c r="AT3361">
        <v>0.66607253201483674</v>
      </c>
      <c r="AU3361">
        <v>0</v>
      </c>
    </row>
    <row r="3362" spans="32:47" x14ac:dyDescent="0.25">
      <c r="AF3362">
        <v>3352</v>
      </c>
      <c r="AG3362">
        <v>1</v>
      </c>
      <c r="AH3362">
        <v>1</v>
      </c>
      <c r="AI3362">
        <v>0.73995646261121895</v>
      </c>
      <c r="AJ3362">
        <v>0</v>
      </c>
      <c r="AK3362">
        <v>0.63436309560863935</v>
      </c>
      <c r="AL3362">
        <v>1</v>
      </c>
      <c r="AM3362">
        <v>1</v>
      </c>
      <c r="AN3362">
        <v>1</v>
      </c>
      <c r="AO3362">
        <v>1</v>
      </c>
      <c r="AP3362">
        <v>1</v>
      </c>
      <c r="AQ3362">
        <v>0.92519792455786953</v>
      </c>
      <c r="AR3362">
        <v>0.85426434716927979</v>
      </c>
      <c r="AS3362">
        <v>0</v>
      </c>
      <c r="AT3362">
        <v>0.84614257206520371</v>
      </c>
      <c r="AU3362">
        <v>1</v>
      </c>
    </row>
    <row r="3363" spans="32:47" x14ac:dyDescent="0.25">
      <c r="AF3363">
        <v>3353</v>
      </c>
      <c r="AG3363">
        <v>1</v>
      </c>
      <c r="AH3363">
        <v>1</v>
      </c>
      <c r="AI3363">
        <v>1</v>
      </c>
      <c r="AJ3363">
        <v>0.58630129481486315</v>
      </c>
      <c r="AK3363">
        <v>0</v>
      </c>
      <c r="AL3363">
        <v>0</v>
      </c>
      <c r="AM3363">
        <v>0.52050665220163106</v>
      </c>
      <c r="AN3363">
        <v>0</v>
      </c>
      <c r="AO3363">
        <v>0.88633583749785128</v>
      </c>
      <c r="AP3363">
        <v>1</v>
      </c>
      <c r="AQ3363">
        <v>1</v>
      </c>
      <c r="AR3363">
        <v>1</v>
      </c>
      <c r="AS3363">
        <v>0</v>
      </c>
      <c r="AT3363">
        <v>0.6638762196921425</v>
      </c>
      <c r="AU3363">
        <v>3</v>
      </c>
    </row>
    <row r="3364" spans="32:47" x14ac:dyDescent="0.25">
      <c r="AF3364">
        <v>3354</v>
      </c>
      <c r="AG3364">
        <v>1</v>
      </c>
      <c r="AH3364">
        <v>1</v>
      </c>
      <c r="AI3364">
        <v>1</v>
      </c>
      <c r="AJ3364">
        <v>1</v>
      </c>
      <c r="AK3364">
        <v>1</v>
      </c>
      <c r="AL3364">
        <v>1</v>
      </c>
      <c r="AM3364">
        <v>1</v>
      </c>
      <c r="AN3364">
        <v>0.70548490228834604</v>
      </c>
      <c r="AO3364">
        <v>0</v>
      </c>
      <c r="AP3364">
        <v>0.36265058251592563</v>
      </c>
      <c r="AQ3364">
        <v>1</v>
      </c>
      <c r="AR3364">
        <v>1</v>
      </c>
      <c r="AS3364">
        <v>0</v>
      </c>
      <c r="AT3364">
        <v>0.83866356172310252</v>
      </c>
      <c r="AU3364">
        <v>1</v>
      </c>
    </row>
    <row r="3365" spans="32:47" x14ac:dyDescent="0.25">
      <c r="AF3365">
        <v>3355</v>
      </c>
      <c r="AG3365">
        <v>0.24299000138923857</v>
      </c>
      <c r="AH3365">
        <v>1</v>
      </c>
      <c r="AI3365">
        <v>0.19101199646895345</v>
      </c>
      <c r="AJ3365">
        <v>1</v>
      </c>
      <c r="AK3365">
        <v>1</v>
      </c>
      <c r="AL3365">
        <v>1</v>
      </c>
      <c r="AM3365">
        <v>1</v>
      </c>
      <c r="AN3365">
        <v>0.34785632367833563</v>
      </c>
      <c r="AO3365">
        <v>8.5768690086115387E-2</v>
      </c>
      <c r="AP3365">
        <v>1</v>
      </c>
      <c r="AQ3365">
        <v>1</v>
      </c>
      <c r="AR3365">
        <v>1</v>
      </c>
      <c r="AS3365">
        <v>8.5768690086115387E-2</v>
      </c>
      <c r="AT3365">
        <v>0.73646758539785151</v>
      </c>
      <c r="AU3365">
        <v>0</v>
      </c>
    </row>
    <row r="3366" spans="32:47" x14ac:dyDescent="0.25">
      <c r="AF3366">
        <v>3356</v>
      </c>
      <c r="AG3366">
        <v>1</v>
      </c>
      <c r="AH3366">
        <v>1</v>
      </c>
      <c r="AI3366">
        <v>1</v>
      </c>
      <c r="AJ3366">
        <v>0.98383362920770501</v>
      </c>
      <c r="AK3366">
        <v>0.3647053326682409</v>
      </c>
      <c r="AL3366">
        <v>1</v>
      </c>
      <c r="AM3366">
        <v>1</v>
      </c>
      <c r="AN3366">
        <v>0.15219892792341735</v>
      </c>
      <c r="AO3366">
        <v>0.97772925697984947</v>
      </c>
      <c r="AP3366">
        <v>1</v>
      </c>
      <c r="AQ3366">
        <v>1</v>
      </c>
      <c r="AR3366">
        <v>1</v>
      </c>
      <c r="AS3366">
        <v>0.15219892792341735</v>
      </c>
      <c r="AT3366">
        <v>0.87087922921635075</v>
      </c>
      <c r="AU3366">
        <v>0</v>
      </c>
    </row>
    <row r="3367" spans="32:47" x14ac:dyDescent="0.25">
      <c r="AF3367">
        <v>3357</v>
      </c>
      <c r="AG3367">
        <v>0.23639167795936961</v>
      </c>
      <c r="AH3367">
        <v>9.3655305667198263E-2</v>
      </c>
      <c r="AI3367">
        <v>1</v>
      </c>
      <c r="AJ3367">
        <v>0.81620816505067828</v>
      </c>
      <c r="AK3367">
        <v>0.36368426798411924</v>
      </c>
      <c r="AL3367">
        <v>1</v>
      </c>
      <c r="AM3367">
        <v>0.99957136701648841</v>
      </c>
      <c r="AN3367">
        <v>0.55898616428490755</v>
      </c>
      <c r="AO3367">
        <v>1</v>
      </c>
      <c r="AP3367">
        <v>1</v>
      </c>
      <c r="AQ3367">
        <v>1</v>
      </c>
      <c r="AR3367">
        <v>0.66581147222736503</v>
      </c>
      <c r="AS3367">
        <v>9.3655305667198263E-2</v>
      </c>
      <c r="AT3367">
        <v>0.73059284094203192</v>
      </c>
      <c r="AU3367">
        <v>0</v>
      </c>
    </row>
    <row r="3368" spans="32:47" x14ac:dyDescent="0.25">
      <c r="AF3368">
        <v>3358</v>
      </c>
      <c r="AG3368">
        <v>0.84137794510611608</v>
      </c>
      <c r="AH3368">
        <v>0.61789280376095645</v>
      </c>
      <c r="AI3368">
        <v>1</v>
      </c>
      <c r="AJ3368">
        <v>1</v>
      </c>
      <c r="AK3368">
        <v>0.90724893708782828</v>
      </c>
      <c r="AL3368">
        <v>1</v>
      </c>
      <c r="AM3368">
        <v>1</v>
      </c>
      <c r="AN3368">
        <v>1</v>
      </c>
      <c r="AO3368">
        <v>1</v>
      </c>
      <c r="AP3368">
        <v>1</v>
      </c>
      <c r="AQ3368">
        <v>1</v>
      </c>
      <c r="AR3368">
        <v>1</v>
      </c>
      <c r="AS3368">
        <v>0.61789280376095645</v>
      </c>
      <c r="AT3368">
        <v>0.94933816946114813</v>
      </c>
      <c r="AU3368">
        <v>0</v>
      </c>
    </row>
    <row r="3369" spans="32:47" x14ac:dyDescent="0.25">
      <c r="AF3369">
        <v>3359</v>
      </c>
      <c r="AG3369">
        <v>1</v>
      </c>
      <c r="AH3369">
        <v>0.72180920564720252</v>
      </c>
      <c r="AI3369">
        <v>0.82829918218762499</v>
      </c>
      <c r="AJ3369">
        <v>1</v>
      </c>
      <c r="AK3369">
        <v>1</v>
      </c>
      <c r="AL3369">
        <v>1</v>
      </c>
      <c r="AM3369">
        <v>1</v>
      </c>
      <c r="AN3369">
        <v>1</v>
      </c>
      <c r="AO3369">
        <v>0.70005906482304758</v>
      </c>
      <c r="AP3369">
        <v>1</v>
      </c>
      <c r="AQ3369">
        <v>1</v>
      </c>
      <c r="AR3369">
        <v>1</v>
      </c>
      <c r="AS3369">
        <v>0.70005906482304758</v>
      </c>
      <c r="AT3369">
        <v>0.93942384753597119</v>
      </c>
      <c r="AU3369">
        <v>0</v>
      </c>
    </row>
    <row r="3370" spans="32:47" x14ac:dyDescent="0.25">
      <c r="AF3370">
        <v>3360</v>
      </c>
      <c r="AG3370">
        <v>1</v>
      </c>
      <c r="AH3370">
        <v>1</v>
      </c>
      <c r="AI3370">
        <v>1</v>
      </c>
      <c r="AJ3370">
        <v>1</v>
      </c>
      <c r="AK3370">
        <v>1</v>
      </c>
      <c r="AL3370">
        <v>1</v>
      </c>
      <c r="AM3370">
        <v>0.46041524252922822</v>
      </c>
      <c r="AN3370">
        <v>0</v>
      </c>
      <c r="AO3370">
        <v>0.32271398331237527</v>
      </c>
      <c r="AP3370">
        <v>0.33483093489673094</v>
      </c>
      <c r="AQ3370">
        <v>0</v>
      </c>
      <c r="AR3370">
        <v>0.15484139607747971</v>
      </c>
      <c r="AS3370">
        <v>0</v>
      </c>
      <c r="AT3370">
        <v>0.60310721719993932</v>
      </c>
      <c r="AU3370">
        <v>2</v>
      </c>
    </row>
    <row r="3371" spans="32:47" x14ac:dyDescent="0.25">
      <c r="AF3371">
        <v>3361</v>
      </c>
      <c r="AG3371">
        <v>1</v>
      </c>
      <c r="AH3371">
        <v>0.48021093280736488</v>
      </c>
      <c r="AI3371">
        <v>0.46916372367887826</v>
      </c>
      <c r="AJ3371">
        <v>0.50906572661891303</v>
      </c>
      <c r="AK3371">
        <v>0</v>
      </c>
      <c r="AL3371">
        <v>0.88047659009219692</v>
      </c>
      <c r="AM3371">
        <v>1</v>
      </c>
      <c r="AN3371">
        <v>0.88598186167561632</v>
      </c>
      <c r="AO3371">
        <v>0.56195479055119602</v>
      </c>
      <c r="AP3371">
        <v>1</v>
      </c>
      <c r="AQ3371">
        <v>1</v>
      </c>
      <c r="AR3371">
        <v>1</v>
      </c>
      <c r="AS3371">
        <v>0</v>
      </c>
      <c r="AT3371">
        <v>0.73424748625332803</v>
      </c>
      <c r="AU3371">
        <v>1</v>
      </c>
    </row>
    <row r="3372" spans="32:47" x14ac:dyDescent="0.25">
      <c r="AF3372">
        <v>3362</v>
      </c>
      <c r="AG3372">
        <v>1</v>
      </c>
      <c r="AH3372">
        <v>1</v>
      </c>
      <c r="AI3372">
        <v>1</v>
      </c>
      <c r="AJ3372">
        <v>0.54142988318271823</v>
      </c>
      <c r="AK3372">
        <v>0</v>
      </c>
      <c r="AL3372">
        <v>0.72348437429463952</v>
      </c>
      <c r="AM3372">
        <v>1</v>
      </c>
      <c r="AN3372">
        <v>0.63884396867938298</v>
      </c>
      <c r="AO3372">
        <v>0</v>
      </c>
      <c r="AP3372">
        <v>8.3446580332688869E-2</v>
      </c>
      <c r="AQ3372">
        <v>0.31145493228056392</v>
      </c>
      <c r="AR3372">
        <v>0.80263856004345258</v>
      </c>
      <c r="AS3372">
        <v>0</v>
      </c>
      <c r="AT3372">
        <v>0.59058596732454494</v>
      </c>
      <c r="AU3372">
        <v>2</v>
      </c>
    </row>
    <row r="3373" spans="32:47" x14ac:dyDescent="0.25">
      <c r="AF3373">
        <v>3363</v>
      </c>
      <c r="AG3373">
        <v>1</v>
      </c>
      <c r="AH3373">
        <v>1</v>
      </c>
      <c r="AI3373">
        <v>1</v>
      </c>
      <c r="AJ3373">
        <v>1</v>
      </c>
      <c r="AK3373">
        <v>1</v>
      </c>
      <c r="AL3373">
        <v>0.81654930982864848</v>
      </c>
      <c r="AM3373">
        <v>1</v>
      </c>
      <c r="AN3373">
        <v>1</v>
      </c>
      <c r="AO3373">
        <v>1</v>
      </c>
      <c r="AP3373">
        <v>1</v>
      </c>
      <c r="AQ3373">
        <v>1</v>
      </c>
      <c r="AR3373">
        <v>1</v>
      </c>
      <c r="AS3373">
        <v>0.81654930982864848</v>
      </c>
      <c r="AT3373">
        <v>0.98492186108180668</v>
      </c>
      <c r="AU3373">
        <v>0</v>
      </c>
    </row>
    <row r="3374" spans="32:47" x14ac:dyDescent="0.25">
      <c r="AF3374">
        <v>3364</v>
      </c>
      <c r="AG3374">
        <v>1</v>
      </c>
      <c r="AH3374">
        <v>1</v>
      </c>
      <c r="AI3374">
        <v>1</v>
      </c>
      <c r="AJ3374">
        <v>0.15082236165520346</v>
      </c>
      <c r="AK3374">
        <v>0.67568661845472244</v>
      </c>
      <c r="AL3374">
        <v>1</v>
      </c>
      <c r="AM3374">
        <v>1</v>
      </c>
      <c r="AN3374">
        <v>1</v>
      </c>
      <c r="AO3374">
        <v>1</v>
      </c>
      <c r="AP3374">
        <v>1</v>
      </c>
      <c r="AQ3374">
        <v>1</v>
      </c>
      <c r="AR3374">
        <v>1</v>
      </c>
      <c r="AS3374">
        <v>0.15082236165520346</v>
      </c>
      <c r="AT3374">
        <v>0.90266015348425344</v>
      </c>
      <c r="AU3374">
        <v>0</v>
      </c>
    </row>
    <row r="3375" spans="32:47" x14ac:dyDescent="0.25">
      <c r="AF3375">
        <v>3365</v>
      </c>
      <c r="AG3375">
        <v>0.7253863896361098</v>
      </c>
      <c r="AH3375">
        <v>1</v>
      </c>
      <c r="AI3375">
        <v>0.90653379637989284</v>
      </c>
      <c r="AJ3375">
        <v>1</v>
      </c>
      <c r="AK3375">
        <v>1</v>
      </c>
      <c r="AL3375">
        <v>1</v>
      </c>
      <c r="AM3375">
        <v>1</v>
      </c>
      <c r="AN3375">
        <v>0.65821450532976378</v>
      </c>
      <c r="AO3375">
        <v>0.35014904634032668</v>
      </c>
      <c r="AP3375">
        <v>1</v>
      </c>
      <c r="AQ3375">
        <v>1</v>
      </c>
      <c r="AR3375">
        <v>1</v>
      </c>
      <c r="AS3375">
        <v>0.35014904634032668</v>
      </c>
      <c r="AT3375">
        <v>0.88629766252583164</v>
      </c>
      <c r="AU3375">
        <v>0</v>
      </c>
    </row>
    <row r="3376" spans="32:47" x14ac:dyDescent="0.25">
      <c r="AF3376">
        <v>3366</v>
      </c>
      <c r="AG3376">
        <v>1</v>
      </c>
      <c r="AH3376">
        <v>1</v>
      </c>
      <c r="AI3376">
        <v>0.38890516595100993</v>
      </c>
      <c r="AJ3376">
        <v>0.17951979148759467</v>
      </c>
      <c r="AK3376">
        <v>1</v>
      </c>
      <c r="AL3376">
        <v>1</v>
      </c>
      <c r="AM3376">
        <v>1</v>
      </c>
      <c r="AN3376">
        <v>1</v>
      </c>
      <c r="AO3376">
        <v>1</v>
      </c>
      <c r="AP3376">
        <v>1</v>
      </c>
      <c r="AQ3376">
        <v>0.83011346556789556</v>
      </c>
      <c r="AR3376">
        <v>1</v>
      </c>
      <c r="AS3376">
        <v>0.17951979148759467</v>
      </c>
      <c r="AT3376">
        <v>0.86669878864697536</v>
      </c>
      <c r="AU3376">
        <v>0</v>
      </c>
    </row>
    <row r="3377" spans="32:47" x14ac:dyDescent="0.25">
      <c r="AF3377">
        <v>3367</v>
      </c>
      <c r="AG3377">
        <v>1</v>
      </c>
      <c r="AH3377">
        <v>1</v>
      </c>
      <c r="AI3377">
        <v>1</v>
      </c>
      <c r="AJ3377">
        <v>0.82388022889087253</v>
      </c>
      <c r="AK3377">
        <v>0.55517071006151153</v>
      </c>
      <c r="AL3377">
        <v>0.60278505006402461</v>
      </c>
      <c r="AM3377">
        <v>0</v>
      </c>
      <c r="AN3377">
        <v>8.1888302346698999E-2</v>
      </c>
      <c r="AO3377">
        <v>0.6515291372301969</v>
      </c>
      <c r="AP3377">
        <v>1</v>
      </c>
      <c r="AQ3377">
        <v>1</v>
      </c>
      <c r="AR3377">
        <v>1</v>
      </c>
      <c r="AS3377">
        <v>0</v>
      </c>
      <c r="AT3377">
        <v>0.72354701882248584</v>
      </c>
      <c r="AU3377">
        <v>1</v>
      </c>
    </row>
    <row r="3378" spans="32:47" x14ac:dyDescent="0.25">
      <c r="AF3378">
        <v>3368</v>
      </c>
      <c r="AG3378">
        <v>1</v>
      </c>
      <c r="AH3378">
        <v>1</v>
      </c>
      <c r="AI3378">
        <v>0.58268624903763755</v>
      </c>
      <c r="AJ3378">
        <v>0.50633867440362035</v>
      </c>
      <c r="AK3378">
        <v>1</v>
      </c>
      <c r="AL3378">
        <v>0.46037515029359688</v>
      </c>
      <c r="AM3378">
        <v>0</v>
      </c>
      <c r="AN3378">
        <v>0.88698015290790333</v>
      </c>
      <c r="AO3378">
        <v>1</v>
      </c>
      <c r="AP3378">
        <v>1</v>
      </c>
      <c r="AQ3378">
        <v>0.54602136632480935</v>
      </c>
      <c r="AR3378">
        <v>0</v>
      </c>
      <c r="AS3378">
        <v>0</v>
      </c>
      <c r="AT3378">
        <v>0.66285401148211665</v>
      </c>
      <c r="AU3378">
        <v>2</v>
      </c>
    </row>
    <row r="3379" spans="32:47" x14ac:dyDescent="0.25">
      <c r="AF3379">
        <v>3369</v>
      </c>
      <c r="AG3379">
        <v>1</v>
      </c>
      <c r="AH3379">
        <v>1</v>
      </c>
      <c r="AI3379">
        <v>0.64497240917708332</v>
      </c>
      <c r="AJ3379">
        <v>0.8285459706094116</v>
      </c>
      <c r="AK3379">
        <v>1</v>
      </c>
      <c r="AL3379">
        <v>1</v>
      </c>
      <c r="AM3379">
        <v>1</v>
      </c>
      <c r="AN3379">
        <v>1</v>
      </c>
      <c r="AO3379">
        <v>1</v>
      </c>
      <c r="AP3379">
        <v>1</v>
      </c>
      <c r="AQ3379">
        <v>1</v>
      </c>
      <c r="AR3379">
        <v>1</v>
      </c>
      <c r="AS3379">
        <v>0.64497240917708332</v>
      </c>
      <c r="AT3379">
        <v>0.95575485973362173</v>
      </c>
      <c r="AU3379">
        <v>0</v>
      </c>
    </row>
    <row r="3380" spans="32:47" x14ac:dyDescent="0.25">
      <c r="AF3380">
        <v>3370</v>
      </c>
      <c r="AG3380">
        <v>0.87515721830230531</v>
      </c>
      <c r="AH3380">
        <v>1</v>
      </c>
      <c r="AI3380">
        <v>1</v>
      </c>
      <c r="AJ3380">
        <v>0.48371927400075948</v>
      </c>
      <c r="AK3380">
        <v>1</v>
      </c>
      <c r="AL3380">
        <v>0.69643037622833315</v>
      </c>
      <c r="AM3380">
        <v>1</v>
      </c>
      <c r="AN3380">
        <v>1</v>
      </c>
      <c r="AO3380">
        <v>1</v>
      </c>
      <c r="AP3380">
        <v>1</v>
      </c>
      <c r="AQ3380">
        <v>1</v>
      </c>
      <c r="AR3380">
        <v>0.90306558447135166</v>
      </c>
      <c r="AS3380">
        <v>0.48371927400075948</v>
      </c>
      <c r="AT3380">
        <v>0.91377916819960592</v>
      </c>
      <c r="AU3380">
        <v>0</v>
      </c>
    </row>
    <row r="3381" spans="32:47" x14ac:dyDescent="0.25">
      <c r="AF3381">
        <v>3371</v>
      </c>
      <c r="AG3381">
        <v>1</v>
      </c>
      <c r="AH3381">
        <v>1</v>
      </c>
      <c r="AI3381">
        <v>1</v>
      </c>
      <c r="AJ3381">
        <v>1</v>
      </c>
      <c r="AK3381">
        <v>1</v>
      </c>
      <c r="AL3381">
        <v>1</v>
      </c>
      <c r="AM3381">
        <v>0.25185318639682186</v>
      </c>
      <c r="AN3381">
        <v>0.24252319687061133</v>
      </c>
      <c r="AO3381">
        <v>1</v>
      </c>
      <c r="AP3381">
        <v>1</v>
      </c>
      <c r="AQ3381">
        <v>1</v>
      </c>
      <c r="AR3381">
        <v>1</v>
      </c>
      <c r="AS3381">
        <v>0.24252319687061133</v>
      </c>
      <c r="AT3381">
        <v>0.87212511748298749</v>
      </c>
      <c r="AU3381">
        <v>0</v>
      </c>
    </row>
    <row r="3382" spans="32:47" x14ac:dyDescent="0.25">
      <c r="AF3382">
        <v>3372</v>
      </c>
      <c r="AG3382">
        <v>1</v>
      </c>
      <c r="AH3382">
        <v>0.10260725670715536</v>
      </c>
      <c r="AI3382">
        <v>0</v>
      </c>
      <c r="AJ3382">
        <v>0.6022728328949597</v>
      </c>
      <c r="AK3382">
        <v>1</v>
      </c>
      <c r="AL3382">
        <v>1</v>
      </c>
      <c r="AM3382">
        <v>1</v>
      </c>
      <c r="AN3382">
        <v>1</v>
      </c>
      <c r="AO3382">
        <v>1</v>
      </c>
      <c r="AP3382">
        <v>1</v>
      </c>
      <c r="AQ3382">
        <v>1</v>
      </c>
      <c r="AR3382">
        <v>0.66259970839324056</v>
      </c>
      <c r="AS3382">
        <v>0</v>
      </c>
      <c r="AT3382">
        <v>0.78488158667079344</v>
      </c>
      <c r="AU3382">
        <v>1</v>
      </c>
    </row>
    <row r="3383" spans="32:47" x14ac:dyDescent="0.25">
      <c r="AF3383">
        <v>3373</v>
      </c>
      <c r="AG3383">
        <v>1</v>
      </c>
      <c r="AH3383">
        <v>1</v>
      </c>
      <c r="AI3383">
        <v>1</v>
      </c>
      <c r="AJ3383">
        <v>1</v>
      </c>
      <c r="AK3383">
        <v>1</v>
      </c>
      <c r="AL3383">
        <v>1</v>
      </c>
      <c r="AM3383">
        <v>0.75192629544401446</v>
      </c>
      <c r="AN3383">
        <v>0</v>
      </c>
      <c r="AO3383">
        <v>0.13288152437113845</v>
      </c>
      <c r="AP3383">
        <v>0.17157305745082163</v>
      </c>
      <c r="AQ3383">
        <v>1</v>
      </c>
      <c r="AR3383">
        <v>1</v>
      </c>
      <c r="AS3383">
        <v>0</v>
      </c>
      <c r="AT3383">
        <v>0.75236965937225775</v>
      </c>
      <c r="AU3383">
        <v>1</v>
      </c>
    </row>
    <row r="3384" spans="32:47" x14ac:dyDescent="0.25">
      <c r="AF3384">
        <v>3374</v>
      </c>
      <c r="AG3384">
        <v>1</v>
      </c>
      <c r="AH3384">
        <v>1</v>
      </c>
      <c r="AI3384">
        <v>1</v>
      </c>
      <c r="AJ3384">
        <v>1</v>
      </c>
      <c r="AK3384">
        <v>1</v>
      </c>
      <c r="AL3384">
        <v>1</v>
      </c>
      <c r="AM3384">
        <v>1</v>
      </c>
      <c r="AN3384">
        <v>1</v>
      </c>
      <c r="AO3384">
        <v>1</v>
      </c>
      <c r="AP3384">
        <v>1</v>
      </c>
      <c r="AQ3384">
        <v>1</v>
      </c>
      <c r="AR3384">
        <v>0.41723285602582166</v>
      </c>
      <c r="AS3384">
        <v>0.41723285602582166</v>
      </c>
      <c r="AT3384">
        <v>0.95050470832000133</v>
      </c>
      <c r="AU3384">
        <v>0</v>
      </c>
    </row>
    <row r="3385" spans="32:47" x14ac:dyDescent="0.25">
      <c r="AF3385">
        <v>3375</v>
      </c>
      <c r="AG3385">
        <v>0.34086917815546902</v>
      </c>
      <c r="AH3385">
        <v>1</v>
      </c>
      <c r="AI3385">
        <v>0.64641144919474869</v>
      </c>
      <c r="AJ3385">
        <v>0.190857592481431</v>
      </c>
      <c r="AK3385">
        <v>0.76880000625932288</v>
      </c>
      <c r="AL3385">
        <v>4.1913011288852428E-2</v>
      </c>
      <c r="AM3385">
        <v>1</v>
      </c>
      <c r="AN3385">
        <v>1</v>
      </c>
      <c r="AO3385">
        <v>0.69502891104833298</v>
      </c>
      <c r="AP3385">
        <v>0</v>
      </c>
      <c r="AQ3385">
        <v>0.35263052500546715</v>
      </c>
      <c r="AR3385">
        <v>1</v>
      </c>
      <c r="AS3385">
        <v>0</v>
      </c>
      <c r="AT3385">
        <v>0.58589424886744734</v>
      </c>
      <c r="AU3385">
        <v>1</v>
      </c>
    </row>
    <row r="3386" spans="32:47" x14ac:dyDescent="0.25">
      <c r="AF3386">
        <v>3376</v>
      </c>
      <c r="AG3386">
        <v>0.97529859890675008</v>
      </c>
      <c r="AH3386">
        <v>1</v>
      </c>
      <c r="AI3386">
        <v>1</v>
      </c>
      <c r="AJ3386">
        <v>1</v>
      </c>
      <c r="AK3386">
        <v>1</v>
      </c>
      <c r="AL3386">
        <v>0.44989857757003243</v>
      </c>
      <c r="AM3386">
        <v>0.18556364691739285</v>
      </c>
      <c r="AN3386">
        <v>1</v>
      </c>
      <c r="AO3386">
        <v>1</v>
      </c>
      <c r="AP3386">
        <v>1</v>
      </c>
      <c r="AQ3386">
        <v>1</v>
      </c>
      <c r="AR3386">
        <v>1</v>
      </c>
      <c r="AS3386">
        <v>0.18556364691739285</v>
      </c>
      <c r="AT3386">
        <v>0.88351695054150525</v>
      </c>
      <c r="AU3386">
        <v>0</v>
      </c>
    </row>
    <row r="3387" spans="32:47" x14ac:dyDescent="0.25">
      <c r="AF3387">
        <v>3377</v>
      </c>
      <c r="AG3387">
        <v>1</v>
      </c>
      <c r="AH3387">
        <v>1</v>
      </c>
      <c r="AI3387">
        <v>1</v>
      </c>
      <c r="AJ3387">
        <v>1</v>
      </c>
      <c r="AK3387">
        <v>1</v>
      </c>
      <c r="AL3387">
        <v>1</v>
      </c>
      <c r="AM3387">
        <v>1</v>
      </c>
      <c r="AN3387">
        <v>1</v>
      </c>
      <c r="AO3387">
        <v>0.96987528624813424</v>
      </c>
      <c r="AP3387">
        <v>0.71289595957299046</v>
      </c>
      <c r="AQ3387">
        <v>1</v>
      </c>
      <c r="AR3387">
        <v>0.23718141871006904</v>
      </c>
      <c r="AS3387">
        <v>0.23718141871006904</v>
      </c>
      <c r="AT3387">
        <v>0.90835248579238048</v>
      </c>
      <c r="AU3387">
        <v>0</v>
      </c>
    </row>
    <row r="3388" spans="32:47" x14ac:dyDescent="0.25">
      <c r="AF3388">
        <v>3378</v>
      </c>
      <c r="AG3388">
        <v>1</v>
      </c>
      <c r="AH3388">
        <v>1</v>
      </c>
      <c r="AI3388">
        <v>1</v>
      </c>
      <c r="AJ3388">
        <v>1</v>
      </c>
      <c r="AK3388">
        <v>1</v>
      </c>
      <c r="AL3388">
        <v>1</v>
      </c>
      <c r="AM3388">
        <v>1</v>
      </c>
      <c r="AN3388">
        <v>1</v>
      </c>
      <c r="AO3388">
        <v>1</v>
      </c>
      <c r="AP3388">
        <v>1</v>
      </c>
      <c r="AQ3388">
        <v>1</v>
      </c>
      <c r="AR3388">
        <v>1</v>
      </c>
      <c r="AS3388">
        <v>1</v>
      </c>
      <c r="AT3388">
        <v>1</v>
      </c>
      <c r="AU3388">
        <v>0</v>
      </c>
    </row>
    <row r="3389" spans="32:47" x14ac:dyDescent="0.25">
      <c r="AF3389">
        <v>3379</v>
      </c>
      <c r="AG3389">
        <v>0.84017380121593066</v>
      </c>
      <c r="AH3389">
        <v>1</v>
      </c>
      <c r="AI3389">
        <v>1</v>
      </c>
      <c r="AJ3389">
        <v>1</v>
      </c>
      <c r="AK3389">
        <v>1</v>
      </c>
      <c r="AL3389">
        <v>1</v>
      </c>
      <c r="AM3389">
        <v>1</v>
      </c>
      <c r="AN3389">
        <v>1</v>
      </c>
      <c r="AO3389">
        <v>1</v>
      </c>
      <c r="AP3389">
        <v>1</v>
      </c>
      <c r="AQ3389">
        <v>1</v>
      </c>
      <c r="AR3389">
        <v>1</v>
      </c>
      <c r="AS3389">
        <v>0.84017380121593066</v>
      </c>
      <c r="AT3389">
        <v>0.98642572010327079</v>
      </c>
      <c r="AU3389">
        <v>0</v>
      </c>
    </row>
    <row r="3390" spans="32:47" x14ac:dyDescent="0.25">
      <c r="AF3390">
        <v>3380</v>
      </c>
      <c r="AG3390">
        <v>1</v>
      </c>
      <c r="AH3390">
        <v>1</v>
      </c>
      <c r="AI3390">
        <v>1</v>
      </c>
      <c r="AJ3390">
        <v>1</v>
      </c>
      <c r="AK3390">
        <v>1</v>
      </c>
      <c r="AL3390">
        <v>1</v>
      </c>
      <c r="AM3390">
        <v>0.36704244979210349</v>
      </c>
      <c r="AN3390">
        <v>0.16815333119185169</v>
      </c>
      <c r="AO3390">
        <v>0.57622543168763518</v>
      </c>
      <c r="AP3390">
        <v>1</v>
      </c>
      <c r="AQ3390">
        <v>1</v>
      </c>
      <c r="AR3390">
        <v>1</v>
      </c>
      <c r="AS3390">
        <v>0.16815333119185169</v>
      </c>
      <c r="AT3390">
        <v>0.8407611840031004</v>
      </c>
      <c r="AU3390">
        <v>0</v>
      </c>
    </row>
    <row r="3391" spans="32:47" x14ac:dyDescent="0.25">
      <c r="AF3391">
        <v>3381</v>
      </c>
      <c r="AG3391">
        <v>0.5643305983096305</v>
      </c>
      <c r="AH3391">
        <v>0</v>
      </c>
      <c r="AI3391">
        <v>0.73902319210197498</v>
      </c>
      <c r="AJ3391">
        <v>1</v>
      </c>
      <c r="AK3391">
        <v>0.59005309426673547</v>
      </c>
      <c r="AL3391">
        <v>1</v>
      </c>
      <c r="AM3391">
        <v>1</v>
      </c>
      <c r="AN3391">
        <v>1</v>
      </c>
      <c r="AO3391">
        <v>0.80443118920520651</v>
      </c>
      <c r="AP3391">
        <v>1</v>
      </c>
      <c r="AQ3391">
        <v>1</v>
      </c>
      <c r="AR3391">
        <v>1</v>
      </c>
      <c r="AS3391">
        <v>0</v>
      </c>
      <c r="AT3391">
        <v>0.8132289016470815</v>
      </c>
      <c r="AU3391">
        <v>1</v>
      </c>
    </row>
    <row r="3392" spans="32:47" x14ac:dyDescent="0.25">
      <c r="AF3392">
        <v>3382</v>
      </c>
      <c r="AG3392">
        <v>0.70716120457490761</v>
      </c>
      <c r="AH3392">
        <v>0</v>
      </c>
      <c r="AI3392">
        <v>0.26270844775694235</v>
      </c>
      <c r="AJ3392">
        <v>1</v>
      </c>
      <c r="AK3392">
        <v>1</v>
      </c>
      <c r="AL3392">
        <v>1</v>
      </c>
      <c r="AM3392">
        <v>1</v>
      </c>
      <c r="AN3392">
        <v>1</v>
      </c>
      <c r="AO3392">
        <v>1</v>
      </c>
      <c r="AP3392">
        <v>0.53344352260366223</v>
      </c>
      <c r="AQ3392">
        <v>0</v>
      </c>
      <c r="AR3392">
        <v>5.5811261809844102E-2</v>
      </c>
      <c r="AS3392">
        <v>0</v>
      </c>
      <c r="AT3392">
        <v>0.63378865079207136</v>
      </c>
      <c r="AU3392">
        <v>2</v>
      </c>
    </row>
    <row r="3393" spans="32:47" x14ac:dyDescent="0.25">
      <c r="AF3393">
        <v>3383</v>
      </c>
      <c r="AG3393">
        <v>1</v>
      </c>
      <c r="AH3393">
        <v>0.92425202851492416</v>
      </c>
      <c r="AI3393">
        <v>1</v>
      </c>
      <c r="AJ3393">
        <v>0.97885010301591435</v>
      </c>
      <c r="AK3393">
        <v>0.18620458648107277</v>
      </c>
      <c r="AL3393">
        <v>4.6795628175459569E-2</v>
      </c>
      <c r="AM3393">
        <v>0.23340230496579617</v>
      </c>
      <c r="AN3393">
        <v>0.95224402799231611</v>
      </c>
      <c r="AO3393">
        <v>0.53710313368816665</v>
      </c>
      <c r="AP3393">
        <v>1</v>
      </c>
      <c r="AQ3393">
        <v>1</v>
      </c>
      <c r="AR3393">
        <v>1</v>
      </c>
      <c r="AS3393">
        <v>4.6795628175459569E-2</v>
      </c>
      <c r="AT3393">
        <v>0.73777781163676392</v>
      </c>
      <c r="AU3393">
        <v>0</v>
      </c>
    </row>
    <row r="3394" spans="32:47" x14ac:dyDescent="0.25">
      <c r="AF3394">
        <v>3384</v>
      </c>
      <c r="AG3394">
        <v>1</v>
      </c>
      <c r="AH3394">
        <v>1</v>
      </c>
      <c r="AI3394">
        <v>1</v>
      </c>
      <c r="AJ3394">
        <v>1</v>
      </c>
      <c r="AK3394">
        <v>1</v>
      </c>
      <c r="AL3394">
        <v>0.56458088836200959</v>
      </c>
      <c r="AM3394">
        <v>1</v>
      </c>
      <c r="AN3394">
        <v>1</v>
      </c>
      <c r="AO3394">
        <v>1</v>
      </c>
      <c r="AP3394">
        <v>1</v>
      </c>
      <c r="AQ3394">
        <v>1</v>
      </c>
      <c r="AR3394">
        <v>2.5194192359659581E-2</v>
      </c>
      <c r="AS3394">
        <v>2.5194192359659581E-2</v>
      </c>
      <c r="AT3394">
        <v>0.88142040168221847</v>
      </c>
      <c r="AU3394">
        <v>0</v>
      </c>
    </row>
    <row r="3395" spans="32:47" x14ac:dyDescent="0.25">
      <c r="AF3395">
        <v>3385</v>
      </c>
      <c r="AG3395">
        <v>0.87922479066389403</v>
      </c>
      <c r="AH3395">
        <v>0</v>
      </c>
      <c r="AI3395">
        <v>0.59724060091590925</v>
      </c>
      <c r="AJ3395">
        <v>1</v>
      </c>
      <c r="AK3395">
        <v>1</v>
      </c>
      <c r="AL3395">
        <v>1</v>
      </c>
      <c r="AM3395">
        <v>0.94158475308288492</v>
      </c>
      <c r="AN3395">
        <v>6.4534566427849521E-2</v>
      </c>
      <c r="AO3395">
        <v>0.15507438413333147</v>
      </c>
      <c r="AP3395">
        <v>1</v>
      </c>
      <c r="AQ3395">
        <v>0.72684750345118421</v>
      </c>
      <c r="AR3395">
        <v>0</v>
      </c>
      <c r="AS3395">
        <v>0</v>
      </c>
      <c r="AT3395">
        <v>0.61758296622285513</v>
      </c>
      <c r="AU3395">
        <v>2</v>
      </c>
    </row>
    <row r="3396" spans="32:47" x14ac:dyDescent="0.25">
      <c r="AF3396">
        <v>3386</v>
      </c>
      <c r="AG3396">
        <v>0.7396871347356806</v>
      </c>
      <c r="AH3396">
        <v>1</v>
      </c>
      <c r="AI3396">
        <v>0.94926993760013678</v>
      </c>
      <c r="AJ3396">
        <v>1</v>
      </c>
      <c r="AK3396">
        <v>1</v>
      </c>
      <c r="AL3396">
        <v>1</v>
      </c>
      <c r="AM3396">
        <v>1</v>
      </c>
      <c r="AN3396">
        <v>0.79081041006359176</v>
      </c>
      <c r="AO3396">
        <v>0.21357351454547219</v>
      </c>
      <c r="AP3396">
        <v>0.57609515740384065</v>
      </c>
      <c r="AQ3396">
        <v>0.19038467800904377</v>
      </c>
      <c r="AR3396">
        <v>1</v>
      </c>
      <c r="AS3396">
        <v>0.19038467800904377</v>
      </c>
      <c r="AT3396">
        <v>0.78863147290557867</v>
      </c>
      <c r="AU3396">
        <v>0</v>
      </c>
    </row>
    <row r="3397" spans="32:47" x14ac:dyDescent="0.25">
      <c r="AF3397">
        <v>3387</v>
      </c>
      <c r="AG3397">
        <v>0.91885280239559153</v>
      </c>
      <c r="AH3397">
        <v>1</v>
      </c>
      <c r="AI3397">
        <v>1</v>
      </c>
      <c r="AJ3397">
        <v>1</v>
      </c>
      <c r="AK3397">
        <v>0.38784578518407803</v>
      </c>
      <c r="AL3397">
        <v>0.76162026682432038</v>
      </c>
      <c r="AM3397">
        <v>1</v>
      </c>
      <c r="AN3397">
        <v>1</v>
      </c>
      <c r="AO3397">
        <v>1</v>
      </c>
      <c r="AP3397">
        <v>3.747029925275016E-2</v>
      </c>
      <c r="AQ3397">
        <v>1</v>
      </c>
      <c r="AR3397">
        <v>1</v>
      </c>
      <c r="AS3397">
        <v>3.747029925275016E-2</v>
      </c>
      <c r="AT3397">
        <v>0.83977491368913593</v>
      </c>
      <c r="AU3397">
        <v>0</v>
      </c>
    </row>
    <row r="3398" spans="32:47" x14ac:dyDescent="0.25">
      <c r="AF3398">
        <v>3388</v>
      </c>
      <c r="AG3398">
        <v>0.837699532572456</v>
      </c>
      <c r="AH3398">
        <v>1</v>
      </c>
      <c r="AI3398">
        <v>1</v>
      </c>
      <c r="AJ3398">
        <v>1</v>
      </c>
      <c r="AK3398">
        <v>1</v>
      </c>
      <c r="AL3398">
        <v>1</v>
      </c>
      <c r="AM3398">
        <v>2.91416835473595E-2</v>
      </c>
      <c r="AN3398">
        <v>8.5446915155532016E-2</v>
      </c>
      <c r="AO3398">
        <v>0.54145243529856091</v>
      </c>
      <c r="AP3398">
        <v>1</v>
      </c>
      <c r="AQ3398">
        <v>1</v>
      </c>
      <c r="AR3398">
        <v>0.84775021465846356</v>
      </c>
      <c r="AS3398">
        <v>2.91416835473595E-2</v>
      </c>
      <c r="AT3398">
        <v>0.77546510077508213</v>
      </c>
      <c r="AU3398">
        <v>0</v>
      </c>
    </row>
    <row r="3399" spans="32:47" x14ac:dyDescent="0.25">
      <c r="AF3399">
        <v>3389</v>
      </c>
      <c r="AG3399">
        <v>0.50600302977522182</v>
      </c>
      <c r="AH3399">
        <v>1</v>
      </c>
      <c r="AI3399">
        <v>1</v>
      </c>
      <c r="AJ3399">
        <v>1</v>
      </c>
      <c r="AK3399">
        <v>1</v>
      </c>
      <c r="AL3399">
        <v>1</v>
      </c>
      <c r="AM3399">
        <v>1</v>
      </c>
      <c r="AN3399">
        <v>1</v>
      </c>
      <c r="AO3399">
        <v>0.35978427155787357</v>
      </c>
      <c r="AP3399">
        <v>0.32179282128532988</v>
      </c>
      <c r="AQ3399">
        <v>1</v>
      </c>
      <c r="AR3399">
        <v>1</v>
      </c>
      <c r="AS3399">
        <v>0.32179282128532988</v>
      </c>
      <c r="AT3399">
        <v>0.847822464464694</v>
      </c>
      <c r="AU3399">
        <v>0</v>
      </c>
    </row>
    <row r="3400" spans="32:47" x14ac:dyDescent="0.25">
      <c r="AF3400">
        <v>3390</v>
      </c>
      <c r="AG3400">
        <v>1</v>
      </c>
      <c r="AH3400">
        <v>0.55953083577696816</v>
      </c>
      <c r="AI3400">
        <v>0.89386869672424862</v>
      </c>
      <c r="AJ3400">
        <v>0.9182585091364065</v>
      </c>
      <c r="AK3400">
        <v>1</v>
      </c>
      <c r="AL3400">
        <v>0.40551954816279856</v>
      </c>
      <c r="AM3400">
        <v>0.32531071011861412</v>
      </c>
      <c r="AN3400">
        <v>1</v>
      </c>
      <c r="AO3400">
        <v>1</v>
      </c>
      <c r="AP3400">
        <v>1</v>
      </c>
      <c r="AQ3400">
        <v>1</v>
      </c>
      <c r="AR3400">
        <v>0.96403820844810273</v>
      </c>
      <c r="AS3400">
        <v>0.32531071011861412</v>
      </c>
      <c r="AT3400">
        <v>0.84126014025959228</v>
      </c>
      <c r="AU3400">
        <v>0</v>
      </c>
    </row>
    <row r="3401" spans="32:47" x14ac:dyDescent="0.25">
      <c r="AF3401">
        <v>3391</v>
      </c>
      <c r="AG3401">
        <v>1</v>
      </c>
      <c r="AH3401">
        <v>1</v>
      </c>
      <c r="AI3401">
        <v>1</v>
      </c>
      <c r="AJ3401">
        <v>0.52495286165285504</v>
      </c>
      <c r="AK3401">
        <v>0.82049191199011173</v>
      </c>
      <c r="AL3401">
        <v>1</v>
      </c>
      <c r="AM3401">
        <v>1</v>
      </c>
      <c r="AN3401">
        <v>1</v>
      </c>
      <c r="AO3401">
        <v>1</v>
      </c>
      <c r="AP3401">
        <v>0.68570934779634096</v>
      </c>
      <c r="AQ3401">
        <v>0.61107284846536158</v>
      </c>
      <c r="AR3401">
        <v>0</v>
      </c>
      <c r="AS3401">
        <v>0</v>
      </c>
      <c r="AT3401">
        <v>0.80211783659431923</v>
      </c>
      <c r="AU3401">
        <v>1</v>
      </c>
    </row>
    <row r="3402" spans="32:47" x14ac:dyDescent="0.25">
      <c r="AF3402">
        <v>3392</v>
      </c>
      <c r="AG3402">
        <v>1</v>
      </c>
      <c r="AH3402">
        <v>0.36108514166387196</v>
      </c>
      <c r="AI3402">
        <v>0.90106788798138659</v>
      </c>
      <c r="AJ3402">
        <v>1</v>
      </c>
      <c r="AK3402">
        <v>1</v>
      </c>
      <c r="AL3402">
        <v>1</v>
      </c>
      <c r="AM3402">
        <v>1</v>
      </c>
      <c r="AN3402">
        <v>1</v>
      </c>
      <c r="AO3402">
        <v>1</v>
      </c>
      <c r="AP3402">
        <v>0.42100294038532265</v>
      </c>
      <c r="AQ3402">
        <v>0.69583041753309471</v>
      </c>
      <c r="AR3402">
        <v>1</v>
      </c>
      <c r="AS3402">
        <v>0.36108514166387196</v>
      </c>
      <c r="AT3402">
        <v>0.86840956759438148</v>
      </c>
      <c r="AU3402">
        <v>0</v>
      </c>
    </row>
    <row r="3403" spans="32:47" x14ac:dyDescent="0.25">
      <c r="AF3403">
        <v>3393</v>
      </c>
      <c r="AG3403">
        <v>1</v>
      </c>
      <c r="AH3403">
        <v>1</v>
      </c>
      <c r="AI3403">
        <v>1</v>
      </c>
      <c r="AJ3403">
        <v>1</v>
      </c>
      <c r="AK3403">
        <v>0.774560440486605</v>
      </c>
      <c r="AL3403">
        <v>0.25205891015502857</v>
      </c>
      <c r="AM3403">
        <v>1</v>
      </c>
      <c r="AN3403">
        <v>1</v>
      </c>
      <c r="AO3403">
        <v>1</v>
      </c>
      <c r="AP3403">
        <v>1</v>
      </c>
      <c r="AQ3403">
        <v>1</v>
      </c>
      <c r="AR3403">
        <v>1</v>
      </c>
      <c r="AS3403">
        <v>0.25205891015502857</v>
      </c>
      <c r="AT3403">
        <v>0.91937846838283732</v>
      </c>
      <c r="AU3403">
        <v>0</v>
      </c>
    </row>
    <row r="3404" spans="32:47" x14ac:dyDescent="0.25">
      <c r="AF3404">
        <v>3394</v>
      </c>
      <c r="AG3404">
        <v>0.86375205944087585</v>
      </c>
      <c r="AH3404">
        <v>1</v>
      </c>
      <c r="AI3404">
        <v>1</v>
      </c>
      <c r="AJ3404">
        <v>1</v>
      </c>
      <c r="AK3404">
        <v>1</v>
      </c>
      <c r="AL3404">
        <v>1</v>
      </c>
      <c r="AM3404">
        <v>1</v>
      </c>
      <c r="AN3404">
        <v>0.70008498667776886</v>
      </c>
      <c r="AO3404">
        <v>0.47716236551180674</v>
      </c>
      <c r="AP3404">
        <v>1</v>
      </c>
      <c r="AQ3404">
        <v>1</v>
      </c>
      <c r="AR3404">
        <v>1</v>
      </c>
      <c r="AS3404">
        <v>0.47716236551180674</v>
      </c>
      <c r="AT3404">
        <v>0.91998306683570463</v>
      </c>
      <c r="AU3404">
        <v>0</v>
      </c>
    </row>
    <row r="3405" spans="32:47" x14ac:dyDescent="0.25">
      <c r="AF3405">
        <v>3395</v>
      </c>
      <c r="AG3405">
        <v>1</v>
      </c>
      <c r="AH3405">
        <v>0.33702027909852666</v>
      </c>
      <c r="AI3405">
        <v>1</v>
      </c>
      <c r="AJ3405">
        <v>0.84763848972482569</v>
      </c>
      <c r="AK3405">
        <v>0</v>
      </c>
      <c r="AL3405">
        <v>0.57140063953726594</v>
      </c>
      <c r="AM3405">
        <v>0.45041365625788343</v>
      </c>
      <c r="AN3405">
        <v>0.17015381709643407</v>
      </c>
      <c r="AO3405">
        <v>1</v>
      </c>
      <c r="AP3405">
        <v>0.75228026319124297</v>
      </c>
      <c r="AQ3405">
        <v>0.3739400834609114</v>
      </c>
      <c r="AR3405">
        <v>1</v>
      </c>
      <c r="AS3405">
        <v>0</v>
      </c>
      <c r="AT3405">
        <v>0.62680609323112657</v>
      </c>
      <c r="AU3405">
        <v>1</v>
      </c>
    </row>
    <row r="3406" spans="32:47" x14ac:dyDescent="0.25">
      <c r="AF3406">
        <v>3396</v>
      </c>
      <c r="AG3406">
        <v>0.98843014282653219</v>
      </c>
      <c r="AH3406">
        <v>1</v>
      </c>
      <c r="AI3406">
        <v>1</v>
      </c>
      <c r="AJ3406">
        <v>1</v>
      </c>
      <c r="AK3406">
        <v>0.37165230199283422</v>
      </c>
      <c r="AL3406">
        <v>0.29793945072063555</v>
      </c>
      <c r="AM3406">
        <v>1</v>
      </c>
      <c r="AN3406">
        <v>1</v>
      </c>
      <c r="AO3406">
        <v>1</v>
      </c>
      <c r="AP3406">
        <v>1</v>
      </c>
      <c r="AQ3406">
        <v>1</v>
      </c>
      <c r="AR3406">
        <v>1</v>
      </c>
      <c r="AS3406">
        <v>0.29793945072063555</v>
      </c>
      <c r="AT3406">
        <v>0.88794723098909434</v>
      </c>
      <c r="AU3406">
        <v>0</v>
      </c>
    </row>
    <row r="3407" spans="32:47" x14ac:dyDescent="0.25">
      <c r="AF3407">
        <v>3397</v>
      </c>
      <c r="AG3407">
        <v>0.56348153060248629</v>
      </c>
      <c r="AH3407">
        <v>1</v>
      </c>
      <c r="AI3407">
        <v>1</v>
      </c>
      <c r="AJ3407">
        <v>1</v>
      </c>
      <c r="AK3407">
        <v>1</v>
      </c>
      <c r="AL3407">
        <v>1</v>
      </c>
      <c r="AM3407">
        <v>1</v>
      </c>
      <c r="AN3407">
        <v>0.52299978235415412</v>
      </c>
      <c r="AO3407">
        <v>0.2726506754772951</v>
      </c>
      <c r="AP3407">
        <v>1</v>
      </c>
      <c r="AQ3407">
        <v>1</v>
      </c>
      <c r="AR3407">
        <v>1</v>
      </c>
      <c r="AS3407">
        <v>0.2726506754772951</v>
      </c>
      <c r="AT3407">
        <v>0.86263134511225947</v>
      </c>
      <c r="AU3407">
        <v>0</v>
      </c>
    </row>
    <row r="3408" spans="32:47" x14ac:dyDescent="0.25">
      <c r="AF3408">
        <v>3398</v>
      </c>
      <c r="AG3408">
        <v>1</v>
      </c>
      <c r="AH3408">
        <v>1</v>
      </c>
      <c r="AI3408">
        <v>1</v>
      </c>
      <c r="AJ3408">
        <v>1</v>
      </c>
      <c r="AK3408">
        <v>1</v>
      </c>
      <c r="AL3408">
        <v>1</v>
      </c>
      <c r="AM3408">
        <v>0.59268239778095688</v>
      </c>
      <c r="AN3408">
        <v>0.94575847573123029</v>
      </c>
      <c r="AO3408">
        <v>1</v>
      </c>
      <c r="AP3408">
        <v>1</v>
      </c>
      <c r="AQ3408">
        <v>1</v>
      </c>
      <c r="AR3408">
        <v>1</v>
      </c>
      <c r="AS3408">
        <v>0.59268239778095688</v>
      </c>
      <c r="AT3408">
        <v>0.96079908788733648</v>
      </c>
      <c r="AU3408">
        <v>0</v>
      </c>
    </row>
    <row r="3409" spans="32:47" x14ac:dyDescent="0.25">
      <c r="AF3409">
        <v>3399</v>
      </c>
      <c r="AG3409">
        <v>1</v>
      </c>
      <c r="AH3409">
        <v>0.73397504955521853</v>
      </c>
      <c r="AI3409">
        <v>0.97439326809633775</v>
      </c>
      <c r="AJ3409">
        <v>1</v>
      </c>
      <c r="AK3409">
        <v>0.22872311299133505</v>
      </c>
      <c r="AL3409">
        <v>0.39628965268711908</v>
      </c>
      <c r="AM3409">
        <v>0.80313660689529154</v>
      </c>
      <c r="AN3409">
        <v>0.79832153768168812</v>
      </c>
      <c r="AO3409">
        <v>0.60530283617069169</v>
      </c>
      <c r="AP3409">
        <v>1</v>
      </c>
      <c r="AQ3409">
        <v>1</v>
      </c>
      <c r="AR3409">
        <v>1</v>
      </c>
      <c r="AS3409">
        <v>0.22872311299133505</v>
      </c>
      <c r="AT3409">
        <v>0.79600242835310864</v>
      </c>
      <c r="AU3409">
        <v>0</v>
      </c>
    </row>
    <row r="3410" spans="32:47" x14ac:dyDescent="0.25">
      <c r="AF3410">
        <v>3400</v>
      </c>
      <c r="AG3410">
        <v>1</v>
      </c>
      <c r="AH3410">
        <v>1</v>
      </c>
      <c r="AI3410">
        <v>0.52657634672505083</v>
      </c>
      <c r="AJ3410">
        <v>1</v>
      </c>
      <c r="AK3410">
        <v>1</v>
      </c>
      <c r="AL3410">
        <v>1</v>
      </c>
      <c r="AM3410">
        <v>1</v>
      </c>
      <c r="AN3410">
        <v>1</v>
      </c>
      <c r="AO3410">
        <v>0.41981518414346891</v>
      </c>
      <c r="AP3410">
        <v>0</v>
      </c>
      <c r="AQ3410">
        <v>0.16895297471807377</v>
      </c>
      <c r="AR3410">
        <v>1</v>
      </c>
      <c r="AS3410">
        <v>0</v>
      </c>
      <c r="AT3410">
        <v>0.75886825072417219</v>
      </c>
      <c r="AU3410">
        <v>1</v>
      </c>
    </row>
    <row r="3411" spans="32:47" x14ac:dyDescent="0.25">
      <c r="AF3411">
        <v>3401</v>
      </c>
      <c r="AG3411">
        <v>0.70827447109895147</v>
      </c>
      <c r="AH3411">
        <v>0.38989498651244503</v>
      </c>
      <c r="AI3411">
        <v>1</v>
      </c>
      <c r="AJ3411">
        <v>1</v>
      </c>
      <c r="AK3411">
        <v>1</v>
      </c>
      <c r="AL3411">
        <v>1</v>
      </c>
      <c r="AM3411">
        <v>0.55435729521395261</v>
      </c>
      <c r="AN3411">
        <v>0.74046729369165987</v>
      </c>
      <c r="AO3411">
        <v>0.30465322397528022</v>
      </c>
      <c r="AP3411">
        <v>0</v>
      </c>
      <c r="AQ3411">
        <v>0.80144807513109606</v>
      </c>
      <c r="AR3411">
        <v>1</v>
      </c>
      <c r="AS3411">
        <v>0</v>
      </c>
      <c r="AT3411">
        <v>0.71012649165940067</v>
      </c>
      <c r="AU3411">
        <v>1</v>
      </c>
    </row>
    <row r="3412" spans="32:47" x14ac:dyDescent="0.25">
      <c r="AF3412">
        <v>3402</v>
      </c>
      <c r="AG3412">
        <v>1</v>
      </c>
      <c r="AH3412">
        <v>1</v>
      </c>
      <c r="AI3412">
        <v>0.80599243632018291</v>
      </c>
      <c r="AJ3412">
        <v>0.43944239292104614</v>
      </c>
      <c r="AK3412">
        <v>1</v>
      </c>
      <c r="AL3412">
        <v>1</v>
      </c>
      <c r="AM3412">
        <v>0.958785574380008</v>
      </c>
      <c r="AN3412">
        <v>0.6080000715019489</v>
      </c>
      <c r="AO3412">
        <v>1</v>
      </c>
      <c r="AP3412">
        <v>0.50758708538248154</v>
      </c>
      <c r="AQ3412">
        <v>0.76742538651791015</v>
      </c>
      <c r="AR3412">
        <v>1</v>
      </c>
      <c r="AS3412">
        <v>0.43944239292104614</v>
      </c>
      <c r="AT3412">
        <v>0.83971877692682728</v>
      </c>
      <c r="AU3412">
        <v>0</v>
      </c>
    </row>
    <row r="3413" spans="32:47" x14ac:dyDescent="0.25">
      <c r="AF3413">
        <v>3403</v>
      </c>
      <c r="AG3413">
        <v>1</v>
      </c>
      <c r="AH3413">
        <v>1</v>
      </c>
      <c r="AI3413">
        <v>0.89520895297919778</v>
      </c>
      <c r="AJ3413">
        <v>0.90987977848514368</v>
      </c>
      <c r="AK3413">
        <v>1</v>
      </c>
      <c r="AL3413">
        <v>0.78575514864617924</v>
      </c>
      <c r="AM3413">
        <v>0.93562688555586293</v>
      </c>
      <c r="AN3413">
        <v>0.29549547346076938</v>
      </c>
      <c r="AO3413">
        <v>1</v>
      </c>
      <c r="AP3413">
        <v>0.60645533368135085</v>
      </c>
      <c r="AQ3413">
        <v>1</v>
      </c>
      <c r="AR3413">
        <v>0.7425468055681127</v>
      </c>
      <c r="AS3413">
        <v>0.29549547346076938</v>
      </c>
      <c r="AT3413">
        <v>0.84549146521244878</v>
      </c>
      <c r="AU3413">
        <v>0</v>
      </c>
    </row>
    <row r="3414" spans="32:47" x14ac:dyDescent="0.25">
      <c r="AF3414">
        <v>3404</v>
      </c>
      <c r="AG3414">
        <v>1</v>
      </c>
      <c r="AH3414">
        <v>0.67461636240139866</v>
      </c>
      <c r="AI3414">
        <v>1</v>
      </c>
      <c r="AJ3414">
        <v>0.46864583526548814</v>
      </c>
      <c r="AK3414">
        <v>1</v>
      </c>
      <c r="AL3414">
        <v>1</v>
      </c>
      <c r="AM3414">
        <v>0.86178803654160396</v>
      </c>
      <c r="AN3414">
        <v>0.57650721329944998</v>
      </c>
      <c r="AO3414">
        <v>1</v>
      </c>
      <c r="AP3414">
        <v>0.97616009128579473</v>
      </c>
      <c r="AQ3414">
        <v>0.93117354458542345</v>
      </c>
      <c r="AR3414">
        <v>1</v>
      </c>
      <c r="AS3414">
        <v>0.46864583526548814</v>
      </c>
      <c r="AT3414">
        <v>0.87597795922657207</v>
      </c>
      <c r="AU3414">
        <v>0</v>
      </c>
    </row>
    <row r="3415" spans="32:47" x14ac:dyDescent="0.25">
      <c r="AF3415">
        <v>3405</v>
      </c>
      <c r="AG3415">
        <v>1</v>
      </c>
      <c r="AH3415">
        <v>1</v>
      </c>
      <c r="AI3415">
        <v>1</v>
      </c>
      <c r="AJ3415">
        <v>1</v>
      </c>
      <c r="AK3415">
        <v>1</v>
      </c>
      <c r="AL3415">
        <v>1</v>
      </c>
      <c r="AM3415">
        <v>1</v>
      </c>
      <c r="AN3415">
        <v>1</v>
      </c>
      <c r="AO3415">
        <v>1</v>
      </c>
      <c r="AP3415">
        <v>1</v>
      </c>
      <c r="AQ3415">
        <v>0.76203911776610767</v>
      </c>
      <c r="AR3415">
        <v>0.97607149233696078</v>
      </c>
      <c r="AS3415">
        <v>0.76203911776610767</v>
      </c>
      <c r="AT3415">
        <v>0.97840928711076447</v>
      </c>
      <c r="AU3415">
        <v>0</v>
      </c>
    </row>
    <row r="3416" spans="32:47" x14ac:dyDescent="0.25">
      <c r="AF3416">
        <v>3406</v>
      </c>
      <c r="AG3416">
        <v>1</v>
      </c>
      <c r="AH3416">
        <v>0.71894417723628323</v>
      </c>
      <c r="AI3416">
        <v>0.81474937195302877</v>
      </c>
      <c r="AJ3416">
        <v>0.42478761216940863</v>
      </c>
      <c r="AK3416">
        <v>0.43057803850083032</v>
      </c>
      <c r="AL3416">
        <v>1</v>
      </c>
      <c r="AM3416">
        <v>0.76340083096170752</v>
      </c>
      <c r="AN3416">
        <v>0.56667388288535159</v>
      </c>
      <c r="AO3416">
        <v>1</v>
      </c>
      <c r="AP3416">
        <v>1</v>
      </c>
      <c r="AQ3416">
        <v>0.83213491825420838</v>
      </c>
      <c r="AR3416">
        <v>1</v>
      </c>
      <c r="AS3416">
        <v>0.42478761216940863</v>
      </c>
      <c r="AT3416">
        <v>0.79637144857165176</v>
      </c>
      <c r="AU3416">
        <v>0</v>
      </c>
    </row>
    <row r="3417" spans="32:47" x14ac:dyDescent="0.25">
      <c r="AF3417">
        <v>3407</v>
      </c>
      <c r="AG3417">
        <v>1</v>
      </c>
      <c r="AH3417">
        <v>1</v>
      </c>
      <c r="AI3417">
        <v>0.37735230696149125</v>
      </c>
      <c r="AJ3417">
        <v>1</v>
      </c>
      <c r="AK3417">
        <v>1</v>
      </c>
      <c r="AL3417">
        <v>1</v>
      </c>
      <c r="AM3417">
        <v>1</v>
      </c>
      <c r="AN3417">
        <v>1</v>
      </c>
      <c r="AO3417">
        <v>1</v>
      </c>
      <c r="AP3417">
        <v>1</v>
      </c>
      <c r="AQ3417">
        <v>1</v>
      </c>
      <c r="AR3417">
        <v>1</v>
      </c>
      <c r="AS3417">
        <v>0.37735230696149125</v>
      </c>
      <c r="AT3417">
        <v>0.94711759319398969</v>
      </c>
      <c r="AU3417">
        <v>0</v>
      </c>
    </row>
    <row r="3418" spans="32:47" x14ac:dyDescent="0.25">
      <c r="AF3418">
        <v>3408</v>
      </c>
      <c r="AG3418">
        <v>0</v>
      </c>
      <c r="AH3418">
        <v>0.52468943191966644</v>
      </c>
      <c r="AI3418">
        <v>1</v>
      </c>
      <c r="AJ3418">
        <v>1</v>
      </c>
      <c r="AK3418">
        <v>0.99242623625163573</v>
      </c>
      <c r="AL3418">
        <v>0.40256053930716007</v>
      </c>
      <c r="AM3418">
        <v>1</v>
      </c>
      <c r="AN3418">
        <v>1</v>
      </c>
      <c r="AO3418">
        <v>1</v>
      </c>
      <c r="AP3418">
        <v>1</v>
      </c>
      <c r="AQ3418">
        <v>0.80231361378197719</v>
      </c>
      <c r="AR3418">
        <v>1</v>
      </c>
      <c r="AS3418">
        <v>0</v>
      </c>
      <c r="AT3418">
        <v>0.81261025208280957</v>
      </c>
      <c r="AU3418">
        <v>1</v>
      </c>
    </row>
    <row r="3419" spans="32:47" x14ac:dyDescent="0.25">
      <c r="AF3419">
        <v>3409</v>
      </c>
      <c r="AG3419">
        <v>1</v>
      </c>
      <c r="AH3419">
        <v>1</v>
      </c>
      <c r="AI3419">
        <v>0.94985700791538319</v>
      </c>
      <c r="AJ3419">
        <v>0.83931309375548158</v>
      </c>
      <c r="AK3419">
        <v>1</v>
      </c>
      <c r="AL3419">
        <v>1</v>
      </c>
      <c r="AM3419">
        <v>1</v>
      </c>
      <c r="AN3419">
        <v>1</v>
      </c>
      <c r="AO3419">
        <v>1</v>
      </c>
      <c r="AP3419">
        <v>0.90403259710611539</v>
      </c>
      <c r="AQ3419">
        <v>0.59840957947841766</v>
      </c>
      <c r="AR3419">
        <v>0.52008564766982734</v>
      </c>
      <c r="AS3419">
        <v>0.52008564766982734</v>
      </c>
      <c r="AT3419">
        <v>0.90061620008341936</v>
      </c>
      <c r="AU3419">
        <v>0</v>
      </c>
    </row>
    <row r="3420" spans="32:47" x14ac:dyDescent="0.25">
      <c r="AF3420">
        <v>3410</v>
      </c>
      <c r="AG3420">
        <v>1</v>
      </c>
      <c r="AH3420">
        <v>1</v>
      </c>
      <c r="AI3420">
        <v>1</v>
      </c>
      <c r="AJ3420">
        <v>1</v>
      </c>
      <c r="AK3420">
        <v>0.31294394329409941</v>
      </c>
      <c r="AL3420">
        <v>0.41330665321317306</v>
      </c>
      <c r="AM3420">
        <v>1</v>
      </c>
      <c r="AN3420">
        <v>1</v>
      </c>
      <c r="AO3420">
        <v>1</v>
      </c>
      <c r="AP3420">
        <v>0.43869265449804162</v>
      </c>
      <c r="AQ3420">
        <v>0.57998381944344146</v>
      </c>
      <c r="AR3420">
        <v>1</v>
      </c>
      <c r="AS3420">
        <v>0.31294394329409941</v>
      </c>
      <c r="AT3420">
        <v>0.81123136633220494</v>
      </c>
      <c r="AU3420">
        <v>0</v>
      </c>
    </row>
    <row r="3421" spans="32:47" x14ac:dyDescent="0.25">
      <c r="AF3421">
        <v>3411</v>
      </c>
      <c r="AG3421">
        <v>1</v>
      </c>
      <c r="AH3421">
        <v>0.87716422210853906</v>
      </c>
      <c r="AI3421">
        <v>0.47720211174906113</v>
      </c>
      <c r="AJ3421">
        <v>1</v>
      </c>
      <c r="AK3421">
        <v>0.76348524553759489</v>
      </c>
      <c r="AL3421">
        <v>0.17677307181390159</v>
      </c>
      <c r="AM3421">
        <v>1</v>
      </c>
      <c r="AN3421">
        <v>1</v>
      </c>
      <c r="AO3421">
        <v>1</v>
      </c>
      <c r="AP3421">
        <v>1</v>
      </c>
      <c r="AQ3421">
        <v>1</v>
      </c>
      <c r="AR3421">
        <v>1</v>
      </c>
      <c r="AS3421">
        <v>0.17677307181390159</v>
      </c>
      <c r="AT3421">
        <v>0.85842492725847253</v>
      </c>
      <c r="AU3421">
        <v>0</v>
      </c>
    </row>
    <row r="3422" spans="32:47" x14ac:dyDescent="0.25">
      <c r="AF3422">
        <v>3412</v>
      </c>
      <c r="AG3422">
        <v>1</v>
      </c>
      <c r="AH3422">
        <v>1</v>
      </c>
      <c r="AI3422">
        <v>1</v>
      </c>
      <c r="AJ3422">
        <v>1</v>
      </c>
      <c r="AK3422">
        <v>1</v>
      </c>
      <c r="AL3422">
        <v>1</v>
      </c>
      <c r="AM3422">
        <v>1</v>
      </c>
      <c r="AN3422">
        <v>1</v>
      </c>
      <c r="AO3422">
        <v>0.62585134292676226</v>
      </c>
      <c r="AP3422">
        <v>1</v>
      </c>
      <c r="AQ3422">
        <v>0.80478250905192306</v>
      </c>
      <c r="AR3422">
        <v>0.32285351122540773</v>
      </c>
      <c r="AS3422">
        <v>0.32285351122540773</v>
      </c>
      <c r="AT3422">
        <v>0.89569171070506359</v>
      </c>
      <c r="AU3422">
        <v>0</v>
      </c>
    </row>
    <row r="3423" spans="32:47" x14ac:dyDescent="0.25">
      <c r="AF3423">
        <v>3413</v>
      </c>
      <c r="AG3423">
        <v>0.13308919439582351</v>
      </c>
      <c r="AH3423">
        <v>0.33616705843607114</v>
      </c>
      <c r="AI3423">
        <v>1</v>
      </c>
      <c r="AJ3423">
        <v>1</v>
      </c>
      <c r="AK3423">
        <v>1</v>
      </c>
      <c r="AL3423">
        <v>1</v>
      </c>
      <c r="AM3423">
        <v>1</v>
      </c>
      <c r="AN3423">
        <v>1</v>
      </c>
      <c r="AO3423">
        <v>1</v>
      </c>
      <c r="AP3423">
        <v>1</v>
      </c>
      <c r="AQ3423">
        <v>1</v>
      </c>
      <c r="AR3423">
        <v>1</v>
      </c>
      <c r="AS3423">
        <v>0.13308919439582351</v>
      </c>
      <c r="AT3423">
        <v>0.87544778811638502</v>
      </c>
      <c r="AU3423">
        <v>0</v>
      </c>
    </row>
    <row r="3424" spans="32:47" x14ac:dyDescent="0.25">
      <c r="AF3424">
        <v>3414</v>
      </c>
      <c r="AG3424">
        <v>1</v>
      </c>
      <c r="AH3424">
        <v>0.23715702111517853</v>
      </c>
      <c r="AI3424">
        <v>0</v>
      </c>
      <c r="AJ3424">
        <v>0.98513354888006388</v>
      </c>
      <c r="AK3424">
        <v>1</v>
      </c>
      <c r="AL3424">
        <v>1</v>
      </c>
      <c r="AM3424">
        <v>1</v>
      </c>
      <c r="AN3424">
        <v>1</v>
      </c>
      <c r="AO3424">
        <v>1</v>
      </c>
      <c r="AP3424">
        <v>0.58597682722217048</v>
      </c>
      <c r="AQ3424">
        <v>1</v>
      </c>
      <c r="AR3424">
        <v>1</v>
      </c>
      <c r="AS3424">
        <v>0</v>
      </c>
      <c r="AT3424">
        <v>0.82016351973017587</v>
      </c>
      <c r="AU3424">
        <v>1</v>
      </c>
    </row>
    <row r="3425" spans="32:47" x14ac:dyDescent="0.25">
      <c r="AF3425">
        <v>3415</v>
      </c>
      <c r="AG3425">
        <v>1</v>
      </c>
      <c r="AH3425">
        <v>0.58738458475896294</v>
      </c>
      <c r="AI3425">
        <v>5.7531385291029788E-2</v>
      </c>
      <c r="AJ3425">
        <v>1</v>
      </c>
      <c r="AK3425">
        <v>1</v>
      </c>
      <c r="AL3425">
        <v>1</v>
      </c>
      <c r="AM3425">
        <v>1</v>
      </c>
      <c r="AN3425">
        <v>1</v>
      </c>
      <c r="AO3425">
        <v>1</v>
      </c>
      <c r="AP3425">
        <v>1</v>
      </c>
      <c r="AQ3425">
        <v>0.31882768729895666</v>
      </c>
      <c r="AR3425">
        <v>1</v>
      </c>
      <c r="AS3425">
        <v>5.7531385291029788E-2</v>
      </c>
      <c r="AT3425">
        <v>0.83231526557874402</v>
      </c>
      <c r="AU3425">
        <v>0</v>
      </c>
    </row>
    <row r="3426" spans="32:47" x14ac:dyDescent="0.25">
      <c r="AF3426">
        <v>3416</v>
      </c>
      <c r="AG3426">
        <v>1</v>
      </c>
      <c r="AH3426">
        <v>1</v>
      </c>
      <c r="AI3426">
        <v>1</v>
      </c>
      <c r="AJ3426">
        <v>0.77798069099056499</v>
      </c>
      <c r="AK3426">
        <v>0.2013128369545748</v>
      </c>
      <c r="AL3426">
        <v>1</v>
      </c>
      <c r="AM3426">
        <v>1</v>
      </c>
      <c r="AN3426">
        <v>1</v>
      </c>
      <c r="AO3426">
        <v>0.88231155120180726</v>
      </c>
      <c r="AP3426">
        <v>0.46945082132268939</v>
      </c>
      <c r="AQ3426">
        <v>1</v>
      </c>
      <c r="AR3426">
        <v>0.80677730778622769</v>
      </c>
      <c r="AS3426">
        <v>0.2013128369545748</v>
      </c>
      <c r="AT3426">
        <v>0.8427740745581902</v>
      </c>
      <c r="AU3426">
        <v>0</v>
      </c>
    </row>
    <row r="3427" spans="32:47" x14ac:dyDescent="0.25">
      <c r="AF3427">
        <v>3417</v>
      </c>
      <c r="AG3427">
        <v>1</v>
      </c>
      <c r="AH3427">
        <v>1</v>
      </c>
      <c r="AI3427">
        <v>1</v>
      </c>
      <c r="AJ3427">
        <v>1</v>
      </c>
      <c r="AK3427">
        <v>0.38182962623813504</v>
      </c>
      <c r="AL3427">
        <v>0.3717375860163884</v>
      </c>
      <c r="AM3427">
        <v>1</v>
      </c>
      <c r="AN3427">
        <v>1</v>
      </c>
      <c r="AO3427">
        <v>1</v>
      </c>
      <c r="AP3427">
        <v>1</v>
      </c>
      <c r="AQ3427">
        <v>0.80621795541495278</v>
      </c>
      <c r="AR3427">
        <v>0.78417585639943999</v>
      </c>
      <c r="AS3427">
        <v>0.3717375860163884</v>
      </c>
      <c r="AT3427">
        <v>0.86160229097179464</v>
      </c>
      <c r="AU3427">
        <v>0</v>
      </c>
    </row>
    <row r="3428" spans="32:47" x14ac:dyDescent="0.25">
      <c r="AF3428">
        <v>3418</v>
      </c>
      <c r="AG3428">
        <v>1</v>
      </c>
      <c r="AH3428">
        <v>1</v>
      </c>
      <c r="AI3428">
        <v>1</v>
      </c>
      <c r="AJ3428">
        <v>1</v>
      </c>
      <c r="AK3428">
        <v>0.80358240704334738</v>
      </c>
      <c r="AL3428">
        <v>0.59547666754782158</v>
      </c>
      <c r="AM3428">
        <v>1</v>
      </c>
      <c r="AN3428">
        <v>1</v>
      </c>
      <c r="AO3428">
        <v>1</v>
      </c>
      <c r="AP3428">
        <v>1</v>
      </c>
      <c r="AQ3428">
        <v>1</v>
      </c>
      <c r="AR3428">
        <v>1</v>
      </c>
      <c r="AS3428">
        <v>0.59547666754782158</v>
      </c>
      <c r="AT3428">
        <v>0.95006946478021481</v>
      </c>
      <c r="AU3428">
        <v>0</v>
      </c>
    </row>
    <row r="3429" spans="32:47" x14ac:dyDescent="0.25">
      <c r="AF3429">
        <v>3419</v>
      </c>
      <c r="AG3429">
        <v>1</v>
      </c>
      <c r="AH3429">
        <v>1</v>
      </c>
      <c r="AI3429">
        <v>0.76643133263954244</v>
      </c>
      <c r="AJ3429">
        <v>0.53919259361646255</v>
      </c>
      <c r="AK3429">
        <v>0.63359320970747857</v>
      </c>
      <c r="AL3429">
        <v>0.97479044802093995</v>
      </c>
      <c r="AM3429">
        <v>1</v>
      </c>
      <c r="AN3429">
        <v>0.5005173000209916</v>
      </c>
      <c r="AO3429">
        <v>0.7626642808694063</v>
      </c>
      <c r="AP3429">
        <v>0.71053627977591771</v>
      </c>
      <c r="AQ3429">
        <v>0</v>
      </c>
      <c r="AR3429">
        <v>0.61496820440210753</v>
      </c>
      <c r="AS3429">
        <v>0</v>
      </c>
      <c r="AT3429">
        <v>0.70769001588529157</v>
      </c>
      <c r="AU3429">
        <v>1</v>
      </c>
    </row>
    <row r="3430" spans="32:47" x14ac:dyDescent="0.25">
      <c r="AF3430">
        <v>3420</v>
      </c>
      <c r="AG3430">
        <v>0</v>
      </c>
      <c r="AH3430">
        <v>0.733372795878105</v>
      </c>
      <c r="AI3430">
        <v>0</v>
      </c>
      <c r="AJ3430">
        <v>0</v>
      </c>
      <c r="AK3430">
        <v>0.7581949418130417</v>
      </c>
      <c r="AL3430">
        <v>1</v>
      </c>
      <c r="AM3430">
        <v>1</v>
      </c>
      <c r="AN3430">
        <v>1</v>
      </c>
      <c r="AO3430">
        <v>1</v>
      </c>
      <c r="AP3430">
        <v>1</v>
      </c>
      <c r="AQ3430">
        <v>1</v>
      </c>
      <c r="AR3430">
        <v>1</v>
      </c>
      <c r="AS3430">
        <v>0</v>
      </c>
      <c r="AT3430">
        <v>0.70695474378298973</v>
      </c>
      <c r="AU3430">
        <v>3</v>
      </c>
    </row>
    <row r="3431" spans="32:47" x14ac:dyDescent="0.25">
      <c r="AF3431">
        <v>3421</v>
      </c>
      <c r="AG3431">
        <v>1</v>
      </c>
      <c r="AH3431">
        <v>0.86172750197147252</v>
      </c>
      <c r="AI3431">
        <v>0</v>
      </c>
      <c r="AJ3431">
        <v>0.95333838952768324</v>
      </c>
      <c r="AK3431">
        <v>1</v>
      </c>
      <c r="AL3431">
        <v>1</v>
      </c>
      <c r="AM3431">
        <v>1</v>
      </c>
      <c r="AN3431">
        <v>1</v>
      </c>
      <c r="AO3431">
        <v>0.96721058825205541</v>
      </c>
      <c r="AP3431">
        <v>0.89914374080047221</v>
      </c>
      <c r="AQ3431">
        <v>0.98254408133046434</v>
      </c>
      <c r="AR3431">
        <v>0.75812778320570007</v>
      </c>
      <c r="AS3431">
        <v>0</v>
      </c>
      <c r="AT3431">
        <v>0.86738788787040733</v>
      </c>
      <c r="AU3431">
        <v>1</v>
      </c>
    </row>
    <row r="3432" spans="32:47" x14ac:dyDescent="0.25">
      <c r="AF3432">
        <v>3422</v>
      </c>
      <c r="AG3432">
        <v>1</v>
      </c>
      <c r="AH3432">
        <v>1</v>
      </c>
      <c r="AI3432">
        <v>0.65447466328647175</v>
      </c>
      <c r="AJ3432">
        <v>1</v>
      </c>
      <c r="AK3432">
        <v>1</v>
      </c>
      <c r="AL3432">
        <v>1</v>
      </c>
      <c r="AM3432">
        <v>1</v>
      </c>
      <c r="AN3432">
        <v>0.47014846794017134</v>
      </c>
      <c r="AO3432">
        <v>0.59427032116194212</v>
      </c>
      <c r="AP3432">
        <v>1</v>
      </c>
      <c r="AQ3432">
        <v>1</v>
      </c>
      <c r="AR3432">
        <v>0.31975323036820025</v>
      </c>
      <c r="AS3432">
        <v>0.31975323036820025</v>
      </c>
      <c r="AT3432">
        <v>0.8345308954638313</v>
      </c>
      <c r="AU3432">
        <v>0</v>
      </c>
    </row>
    <row r="3433" spans="32:47" x14ac:dyDescent="0.25">
      <c r="AF3433">
        <v>3423</v>
      </c>
      <c r="AG3433">
        <v>1</v>
      </c>
      <c r="AH3433">
        <v>1</v>
      </c>
      <c r="AI3433">
        <v>1</v>
      </c>
      <c r="AJ3433">
        <v>0.19249488120840397</v>
      </c>
      <c r="AK3433">
        <v>1</v>
      </c>
      <c r="AL3433">
        <v>1</v>
      </c>
      <c r="AM3433">
        <v>1</v>
      </c>
      <c r="AN3433">
        <v>1</v>
      </c>
      <c r="AO3433">
        <v>1</v>
      </c>
      <c r="AP3433">
        <v>1</v>
      </c>
      <c r="AQ3433">
        <v>1</v>
      </c>
      <c r="AR3433">
        <v>0.71854731212642364</v>
      </c>
      <c r="AS3433">
        <v>0.19249488120840397</v>
      </c>
      <c r="AT3433">
        <v>0.9097255153758117</v>
      </c>
      <c r="AU3433">
        <v>0</v>
      </c>
    </row>
    <row r="3434" spans="32:47" x14ac:dyDescent="0.25">
      <c r="AF3434">
        <v>3424</v>
      </c>
      <c r="AG3434">
        <v>1</v>
      </c>
      <c r="AH3434">
        <v>1</v>
      </c>
      <c r="AI3434">
        <v>1</v>
      </c>
      <c r="AJ3434">
        <v>1</v>
      </c>
      <c r="AK3434">
        <v>1</v>
      </c>
      <c r="AL3434">
        <v>1</v>
      </c>
      <c r="AM3434">
        <v>1</v>
      </c>
      <c r="AN3434">
        <v>1</v>
      </c>
      <c r="AO3434">
        <v>1</v>
      </c>
      <c r="AP3434">
        <v>1</v>
      </c>
      <c r="AQ3434">
        <v>2.4821820560706934E-2</v>
      </c>
      <c r="AR3434">
        <v>0.39241260420972285</v>
      </c>
      <c r="AS3434">
        <v>2.4821820560706934E-2</v>
      </c>
      <c r="AT3434">
        <v>0.86824505574608934</v>
      </c>
      <c r="AU3434">
        <v>0</v>
      </c>
    </row>
    <row r="3435" spans="32:47" x14ac:dyDescent="0.25">
      <c r="AF3435">
        <v>3425</v>
      </c>
      <c r="AG3435">
        <v>1</v>
      </c>
      <c r="AH3435">
        <v>1</v>
      </c>
      <c r="AI3435">
        <v>1</v>
      </c>
      <c r="AJ3435">
        <v>1</v>
      </c>
      <c r="AK3435">
        <v>1</v>
      </c>
      <c r="AL3435">
        <v>0.95193744515927392</v>
      </c>
      <c r="AM3435">
        <v>0.71394376924370351</v>
      </c>
      <c r="AN3435">
        <v>2.4750167981114974E-2</v>
      </c>
      <c r="AO3435">
        <v>1</v>
      </c>
      <c r="AP3435">
        <v>1</v>
      </c>
      <c r="AQ3435">
        <v>1</v>
      </c>
      <c r="AR3435">
        <v>0.79130867047957332</v>
      </c>
      <c r="AS3435">
        <v>2.4750167981114974E-2</v>
      </c>
      <c r="AT3435">
        <v>0.87120055943455987</v>
      </c>
      <c r="AU3435">
        <v>0</v>
      </c>
    </row>
    <row r="3436" spans="32:47" x14ac:dyDescent="0.25">
      <c r="AF3436">
        <v>3426</v>
      </c>
      <c r="AG3436">
        <v>1</v>
      </c>
      <c r="AH3436">
        <v>0.7276676045904813</v>
      </c>
      <c r="AI3436">
        <v>0.55950252747472051</v>
      </c>
      <c r="AJ3436">
        <v>0.82454977714539079</v>
      </c>
      <c r="AK3436">
        <v>1</v>
      </c>
      <c r="AL3436">
        <v>1</v>
      </c>
      <c r="AM3436">
        <v>1</v>
      </c>
      <c r="AN3436">
        <v>1</v>
      </c>
      <c r="AO3436">
        <v>1</v>
      </c>
      <c r="AP3436">
        <v>0.57937709607311616</v>
      </c>
      <c r="AQ3436">
        <v>0</v>
      </c>
      <c r="AR3436">
        <v>0.747927684045393</v>
      </c>
      <c r="AS3436">
        <v>0</v>
      </c>
      <c r="AT3436">
        <v>0.78795126788571324</v>
      </c>
      <c r="AU3436">
        <v>1</v>
      </c>
    </row>
    <row r="3437" spans="32:47" x14ac:dyDescent="0.25">
      <c r="AF3437">
        <v>3427</v>
      </c>
      <c r="AG3437">
        <v>0.404525118521809</v>
      </c>
      <c r="AH3437">
        <v>1</v>
      </c>
      <c r="AI3437">
        <v>1</v>
      </c>
      <c r="AJ3437">
        <v>1</v>
      </c>
      <c r="AK3437">
        <v>1</v>
      </c>
      <c r="AL3437">
        <v>1</v>
      </c>
      <c r="AM3437">
        <v>0.22266464617695741</v>
      </c>
      <c r="AN3437">
        <v>0.62530153817891498</v>
      </c>
      <c r="AO3437">
        <v>1</v>
      </c>
      <c r="AP3437">
        <v>0.101895268517828</v>
      </c>
      <c r="AQ3437">
        <v>6.0393212623845706E-2</v>
      </c>
      <c r="AR3437">
        <v>0.61527283608349181</v>
      </c>
      <c r="AS3437">
        <v>6.0393212623845706E-2</v>
      </c>
      <c r="AT3437">
        <v>0.66540065208373811</v>
      </c>
      <c r="AU3437">
        <v>0</v>
      </c>
    </row>
    <row r="3438" spans="32:47" x14ac:dyDescent="0.25">
      <c r="AF3438">
        <v>3428</v>
      </c>
      <c r="AG3438">
        <v>1</v>
      </c>
      <c r="AH3438">
        <v>1</v>
      </c>
      <c r="AI3438">
        <v>0.23854289004544449</v>
      </c>
      <c r="AJ3438">
        <v>0.13161024136231086</v>
      </c>
      <c r="AK3438">
        <v>0.28900786703536963</v>
      </c>
      <c r="AL3438">
        <v>0</v>
      </c>
      <c r="AM3438">
        <v>0.22683726523128797</v>
      </c>
      <c r="AN3438">
        <v>1</v>
      </c>
      <c r="AO3438">
        <v>1</v>
      </c>
      <c r="AP3438">
        <v>1</v>
      </c>
      <c r="AQ3438">
        <v>1</v>
      </c>
      <c r="AR3438">
        <v>0.84692848536102361</v>
      </c>
      <c r="AS3438">
        <v>0</v>
      </c>
      <c r="AT3438">
        <v>0.64270991501023622</v>
      </c>
      <c r="AU3438">
        <v>1</v>
      </c>
    </row>
    <row r="3439" spans="32:47" x14ac:dyDescent="0.25">
      <c r="AF3439">
        <v>3429</v>
      </c>
      <c r="AG3439">
        <v>1</v>
      </c>
      <c r="AH3439">
        <v>1</v>
      </c>
      <c r="AI3439">
        <v>1</v>
      </c>
      <c r="AJ3439">
        <v>1</v>
      </c>
      <c r="AK3439">
        <v>0.63911112541010817</v>
      </c>
      <c r="AL3439">
        <v>0</v>
      </c>
      <c r="AM3439">
        <v>0.25552452627180761</v>
      </c>
      <c r="AN3439">
        <v>0.92795084763718239</v>
      </c>
      <c r="AO3439">
        <v>0.84745821344768046</v>
      </c>
      <c r="AP3439">
        <v>1</v>
      </c>
      <c r="AQ3439">
        <v>1</v>
      </c>
      <c r="AR3439">
        <v>0.59083666381939692</v>
      </c>
      <c r="AS3439">
        <v>0</v>
      </c>
      <c r="AT3439">
        <v>0.77052017660472261</v>
      </c>
      <c r="AU3439">
        <v>1</v>
      </c>
    </row>
    <row r="3440" spans="32:47" x14ac:dyDescent="0.25">
      <c r="AF3440">
        <v>3430</v>
      </c>
      <c r="AG3440">
        <v>1</v>
      </c>
      <c r="AH3440">
        <v>1</v>
      </c>
      <c r="AI3440">
        <v>1</v>
      </c>
      <c r="AJ3440">
        <v>1</v>
      </c>
      <c r="AK3440">
        <v>1</v>
      </c>
      <c r="AL3440">
        <v>1</v>
      </c>
      <c r="AM3440">
        <v>1</v>
      </c>
      <c r="AN3440">
        <v>0.51111270592176172</v>
      </c>
      <c r="AO3440">
        <v>0</v>
      </c>
      <c r="AP3440">
        <v>0.34805966520892279</v>
      </c>
      <c r="AQ3440">
        <v>1</v>
      </c>
      <c r="AR3440">
        <v>1</v>
      </c>
      <c r="AS3440">
        <v>0</v>
      </c>
      <c r="AT3440">
        <v>0.82091600960288003</v>
      </c>
      <c r="AU3440">
        <v>1</v>
      </c>
    </row>
    <row r="3441" spans="32:47" x14ac:dyDescent="0.25">
      <c r="AF3441">
        <v>3431</v>
      </c>
      <c r="AG3441">
        <v>1</v>
      </c>
      <c r="AH3441">
        <v>1</v>
      </c>
      <c r="AI3441">
        <v>1</v>
      </c>
      <c r="AJ3441">
        <v>1</v>
      </c>
      <c r="AK3441">
        <v>1</v>
      </c>
      <c r="AL3441">
        <v>1</v>
      </c>
      <c r="AM3441">
        <v>1</v>
      </c>
      <c r="AN3441">
        <v>1</v>
      </c>
      <c r="AO3441">
        <v>0.20582786125814892</v>
      </c>
      <c r="AP3441">
        <v>0</v>
      </c>
      <c r="AQ3441">
        <v>0.96669407703011534</v>
      </c>
      <c r="AR3441">
        <v>1</v>
      </c>
      <c r="AS3441">
        <v>0</v>
      </c>
      <c r="AT3441">
        <v>0.84705659766752861</v>
      </c>
      <c r="AU3441">
        <v>1</v>
      </c>
    </row>
    <row r="3442" spans="32:47" x14ac:dyDescent="0.25">
      <c r="AF3442">
        <v>3432</v>
      </c>
      <c r="AG3442">
        <v>1</v>
      </c>
      <c r="AH3442">
        <v>0.20709584520539334</v>
      </c>
      <c r="AI3442">
        <v>0.99235892703971684</v>
      </c>
      <c r="AJ3442">
        <v>1</v>
      </c>
      <c r="AK3442">
        <v>1</v>
      </c>
      <c r="AL3442">
        <v>0.69902565784771775</v>
      </c>
      <c r="AM3442">
        <v>0.61395346186796929</v>
      </c>
      <c r="AN3442">
        <v>0.76653365468425161</v>
      </c>
      <c r="AO3442">
        <v>1</v>
      </c>
      <c r="AP3442">
        <v>1</v>
      </c>
      <c r="AQ3442">
        <v>1</v>
      </c>
      <c r="AR3442">
        <v>1</v>
      </c>
      <c r="AS3442">
        <v>0.20709584520539334</v>
      </c>
      <c r="AT3442">
        <v>0.86117172808913045</v>
      </c>
      <c r="AU3442">
        <v>0</v>
      </c>
    </row>
    <row r="3443" spans="32:47" x14ac:dyDescent="0.25">
      <c r="AF3443">
        <v>3433</v>
      </c>
      <c r="AG3443">
        <v>1</v>
      </c>
      <c r="AH3443">
        <v>1</v>
      </c>
      <c r="AI3443">
        <v>1</v>
      </c>
      <c r="AJ3443">
        <v>1</v>
      </c>
      <c r="AK3443">
        <v>1</v>
      </c>
      <c r="AL3443">
        <v>1</v>
      </c>
      <c r="AM3443">
        <v>1</v>
      </c>
      <c r="AN3443">
        <v>1</v>
      </c>
      <c r="AO3443">
        <v>1</v>
      </c>
      <c r="AP3443">
        <v>0.83383928727797019</v>
      </c>
      <c r="AQ3443">
        <v>0.6330931151862994</v>
      </c>
      <c r="AR3443">
        <v>1</v>
      </c>
      <c r="AS3443">
        <v>0.6330931151862994</v>
      </c>
      <c r="AT3443">
        <v>0.9557309900307015</v>
      </c>
      <c r="AU3443">
        <v>0</v>
      </c>
    </row>
    <row r="3444" spans="32:47" x14ac:dyDescent="0.25">
      <c r="AF3444">
        <v>3434</v>
      </c>
      <c r="AG3444">
        <v>1</v>
      </c>
      <c r="AH3444">
        <v>1</v>
      </c>
      <c r="AI3444">
        <v>1</v>
      </c>
      <c r="AJ3444">
        <v>1</v>
      </c>
      <c r="AK3444">
        <v>1</v>
      </c>
      <c r="AL3444">
        <v>1</v>
      </c>
      <c r="AM3444">
        <v>1</v>
      </c>
      <c r="AN3444">
        <v>1</v>
      </c>
      <c r="AO3444">
        <v>1</v>
      </c>
      <c r="AP3444">
        <v>1</v>
      </c>
      <c r="AQ3444">
        <v>1</v>
      </c>
      <c r="AR3444">
        <v>1</v>
      </c>
      <c r="AS3444">
        <v>1</v>
      </c>
      <c r="AT3444">
        <v>1</v>
      </c>
      <c r="AU3444">
        <v>0</v>
      </c>
    </row>
    <row r="3445" spans="32:47" x14ac:dyDescent="0.25">
      <c r="AF3445">
        <v>3435</v>
      </c>
      <c r="AG3445">
        <v>0.94809858281951165</v>
      </c>
      <c r="AH3445">
        <v>1</v>
      </c>
      <c r="AI3445">
        <v>1</v>
      </c>
      <c r="AJ3445">
        <v>1</v>
      </c>
      <c r="AK3445">
        <v>1</v>
      </c>
      <c r="AL3445">
        <v>1</v>
      </c>
      <c r="AM3445">
        <v>1</v>
      </c>
      <c r="AN3445">
        <v>1</v>
      </c>
      <c r="AO3445">
        <v>1</v>
      </c>
      <c r="AP3445">
        <v>1</v>
      </c>
      <c r="AQ3445">
        <v>1</v>
      </c>
      <c r="AR3445">
        <v>0.86421404512704258</v>
      </c>
      <c r="AS3445">
        <v>0.86421404512704258</v>
      </c>
      <c r="AT3445">
        <v>0.98405942867491281</v>
      </c>
      <c r="AU3445">
        <v>0</v>
      </c>
    </row>
    <row r="3446" spans="32:47" x14ac:dyDescent="0.25">
      <c r="AF3446">
        <v>3436</v>
      </c>
      <c r="AG3446">
        <v>1</v>
      </c>
      <c r="AH3446">
        <v>1</v>
      </c>
      <c r="AI3446">
        <v>1</v>
      </c>
      <c r="AJ3446">
        <v>1</v>
      </c>
      <c r="AK3446">
        <v>1</v>
      </c>
      <c r="AL3446">
        <v>1</v>
      </c>
      <c r="AM3446">
        <v>1</v>
      </c>
      <c r="AN3446">
        <v>1</v>
      </c>
      <c r="AO3446">
        <v>0.74713867254977229</v>
      </c>
      <c r="AP3446">
        <v>1</v>
      </c>
      <c r="AQ3446">
        <v>0.45358217962202618</v>
      </c>
      <c r="AR3446">
        <v>1</v>
      </c>
      <c r="AS3446">
        <v>0.45358217962202618</v>
      </c>
      <c r="AT3446">
        <v>0.93430582346617519</v>
      </c>
      <c r="AU3446">
        <v>0</v>
      </c>
    </row>
    <row r="3447" spans="32:47" x14ac:dyDescent="0.25">
      <c r="AF3447">
        <v>3437</v>
      </c>
      <c r="AG3447">
        <v>0.46831627487629324</v>
      </c>
      <c r="AH3447">
        <v>0.69648346753144452</v>
      </c>
      <c r="AI3447">
        <v>1</v>
      </c>
      <c r="AJ3447">
        <v>1</v>
      </c>
      <c r="AK3447">
        <v>1</v>
      </c>
      <c r="AL3447">
        <v>1</v>
      </c>
      <c r="AM3447">
        <v>0.85694943236434951</v>
      </c>
      <c r="AN3447">
        <v>1</v>
      </c>
      <c r="AO3447">
        <v>1</v>
      </c>
      <c r="AP3447">
        <v>1</v>
      </c>
      <c r="AQ3447">
        <v>1</v>
      </c>
      <c r="AR3447">
        <v>1</v>
      </c>
      <c r="AS3447">
        <v>0.46831627487629324</v>
      </c>
      <c r="AT3447">
        <v>0.91941033976805586</v>
      </c>
      <c r="AU3447">
        <v>0</v>
      </c>
    </row>
    <row r="3448" spans="32:47" x14ac:dyDescent="0.25">
      <c r="AF3448">
        <v>3438</v>
      </c>
      <c r="AG3448">
        <v>0.23733358553351624</v>
      </c>
      <c r="AH3448">
        <v>0</v>
      </c>
      <c r="AI3448">
        <v>0.87189946182784739</v>
      </c>
      <c r="AJ3448">
        <v>1</v>
      </c>
      <c r="AK3448">
        <v>1</v>
      </c>
      <c r="AL3448">
        <v>1</v>
      </c>
      <c r="AM3448">
        <v>1</v>
      </c>
      <c r="AN3448">
        <v>1</v>
      </c>
      <c r="AO3448">
        <v>1</v>
      </c>
      <c r="AP3448">
        <v>1</v>
      </c>
      <c r="AQ3448">
        <v>0.94948154688075492</v>
      </c>
      <c r="AR3448">
        <v>1</v>
      </c>
      <c r="AS3448">
        <v>0</v>
      </c>
      <c r="AT3448">
        <v>0.84348129006746553</v>
      </c>
      <c r="AU3448">
        <v>1</v>
      </c>
    </row>
    <row r="3449" spans="32:47" x14ac:dyDescent="0.25">
      <c r="AF3449">
        <v>3439</v>
      </c>
      <c r="AG3449">
        <v>0.25989441422538101</v>
      </c>
      <c r="AH3449">
        <v>1</v>
      </c>
      <c r="AI3449">
        <v>1</v>
      </c>
      <c r="AJ3449">
        <v>1</v>
      </c>
      <c r="AK3449">
        <v>1</v>
      </c>
      <c r="AL3449">
        <v>1</v>
      </c>
      <c r="AM3449">
        <v>1</v>
      </c>
      <c r="AN3449">
        <v>1</v>
      </c>
      <c r="AO3449">
        <v>1</v>
      </c>
      <c r="AP3449">
        <v>1</v>
      </c>
      <c r="AQ3449">
        <v>1</v>
      </c>
      <c r="AR3449">
        <v>1</v>
      </c>
      <c r="AS3449">
        <v>0.25989441422538101</v>
      </c>
      <c r="AT3449">
        <v>0.93714171737256657</v>
      </c>
      <c r="AU3449">
        <v>0</v>
      </c>
    </row>
    <row r="3450" spans="32:47" x14ac:dyDescent="0.25">
      <c r="AF3450">
        <v>3440</v>
      </c>
      <c r="AG3450">
        <v>1</v>
      </c>
      <c r="AH3450">
        <v>1</v>
      </c>
      <c r="AI3450">
        <v>1</v>
      </c>
      <c r="AJ3450">
        <v>1</v>
      </c>
      <c r="AK3450">
        <v>1</v>
      </c>
      <c r="AL3450">
        <v>1</v>
      </c>
      <c r="AM3450">
        <v>0.57216185455106294</v>
      </c>
      <c r="AN3450">
        <v>0.12866009195779277</v>
      </c>
      <c r="AO3450">
        <v>1</v>
      </c>
      <c r="AP3450">
        <v>1</v>
      </c>
      <c r="AQ3450">
        <v>1</v>
      </c>
      <c r="AR3450">
        <v>0.48807147627784647</v>
      </c>
      <c r="AS3450">
        <v>0.12866009195779277</v>
      </c>
      <c r="AT3450">
        <v>0.84617998933256922</v>
      </c>
      <c r="AU3450">
        <v>0</v>
      </c>
    </row>
    <row r="3451" spans="32:47" x14ac:dyDescent="0.25">
      <c r="AF3451">
        <v>3441</v>
      </c>
      <c r="AG3451">
        <v>0.96357574648573063</v>
      </c>
      <c r="AH3451">
        <v>1</v>
      </c>
      <c r="AI3451">
        <v>0.78668135540248196</v>
      </c>
      <c r="AJ3451">
        <v>0.81155767955788183</v>
      </c>
      <c r="AK3451">
        <v>1</v>
      </c>
      <c r="AL3451">
        <v>1</v>
      </c>
      <c r="AM3451">
        <v>1</v>
      </c>
      <c r="AN3451">
        <v>1</v>
      </c>
      <c r="AO3451">
        <v>0.45006456885506246</v>
      </c>
      <c r="AP3451">
        <v>0</v>
      </c>
      <c r="AQ3451">
        <v>0.52337759820802598</v>
      </c>
      <c r="AR3451">
        <v>1</v>
      </c>
      <c r="AS3451">
        <v>0</v>
      </c>
      <c r="AT3451">
        <v>0.79399442618401017</v>
      </c>
      <c r="AU3451">
        <v>1</v>
      </c>
    </row>
    <row r="3452" spans="32:47" x14ac:dyDescent="0.25">
      <c r="AF3452">
        <v>3442</v>
      </c>
      <c r="AG3452">
        <v>1</v>
      </c>
      <c r="AH3452">
        <v>1</v>
      </c>
      <c r="AI3452">
        <v>1</v>
      </c>
      <c r="AJ3452">
        <v>0.20350857881591461</v>
      </c>
      <c r="AK3452">
        <v>0.98726950840970062</v>
      </c>
      <c r="AL3452">
        <v>1</v>
      </c>
      <c r="AM3452">
        <v>1</v>
      </c>
      <c r="AN3452">
        <v>1</v>
      </c>
      <c r="AO3452">
        <v>1</v>
      </c>
      <c r="AP3452">
        <v>0.13642154292052333</v>
      </c>
      <c r="AQ3452">
        <v>0.76157721317188887</v>
      </c>
      <c r="AR3452">
        <v>0</v>
      </c>
      <c r="AS3452">
        <v>0</v>
      </c>
      <c r="AT3452">
        <v>0.75558081192019466</v>
      </c>
      <c r="AU3452">
        <v>1</v>
      </c>
    </row>
    <row r="3453" spans="32:47" x14ac:dyDescent="0.25">
      <c r="AF3453">
        <v>3443</v>
      </c>
      <c r="AG3453">
        <v>1</v>
      </c>
      <c r="AH3453">
        <v>0.42364129651027077</v>
      </c>
      <c r="AI3453">
        <v>1</v>
      </c>
      <c r="AJ3453">
        <v>1</v>
      </c>
      <c r="AK3453">
        <v>1</v>
      </c>
      <c r="AL3453">
        <v>0.36292604116509514</v>
      </c>
      <c r="AM3453">
        <v>0.98165669652347964</v>
      </c>
      <c r="AN3453">
        <v>0.66534125518251863</v>
      </c>
      <c r="AO3453">
        <v>5.470141156401951E-2</v>
      </c>
      <c r="AP3453">
        <v>1</v>
      </c>
      <c r="AQ3453">
        <v>0.78430017136342944</v>
      </c>
      <c r="AR3453">
        <v>0</v>
      </c>
      <c r="AS3453">
        <v>0</v>
      </c>
      <c r="AT3453">
        <v>0.69308690829575303</v>
      </c>
      <c r="AU3453">
        <v>1</v>
      </c>
    </row>
    <row r="3454" spans="32:47" x14ac:dyDescent="0.25">
      <c r="AF3454">
        <v>3444</v>
      </c>
      <c r="AG3454">
        <v>0.94688590970491204</v>
      </c>
      <c r="AH3454">
        <v>1</v>
      </c>
      <c r="AI3454">
        <v>1</v>
      </c>
      <c r="AJ3454">
        <v>1</v>
      </c>
      <c r="AK3454">
        <v>0.15433588385020547</v>
      </c>
      <c r="AL3454">
        <v>0.40096043895537148</v>
      </c>
      <c r="AM3454">
        <v>1</v>
      </c>
      <c r="AN3454">
        <v>1</v>
      </c>
      <c r="AO3454">
        <v>1</v>
      </c>
      <c r="AP3454">
        <v>1</v>
      </c>
      <c r="AQ3454">
        <v>1</v>
      </c>
      <c r="AR3454">
        <v>1</v>
      </c>
      <c r="AS3454">
        <v>0.15433588385020547</v>
      </c>
      <c r="AT3454">
        <v>0.87442928429827338</v>
      </c>
      <c r="AU3454">
        <v>0</v>
      </c>
    </row>
    <row r="3455" spans="32:47" x14ac:dyDescent="0.25">
      <c r="AF3455">
        <v>3445</v>
      </c>
      <c r="AG3455">
        <v>1</v>
      </c>
      <c r="AH3455">
        <v>1</v>
      </c>
      <c r="AI3455">
        <v>1</v>
      </c>
      <c r="AJ3455">
        <v>0.83818630627526247</v>
      </c>
      <c r="AK3455">
        <v>0.84136474064683664</v>
      </c>
      <c r="AL3455">
        <v>0.51364914737496292</v>
      </c>
      <c r="AM3455">
        <v>0.50705276424278345</v>
      </c>
      <c r="AN3455">
        <v>1</v>
      </c>
      <c r="AO3455">
        <v>1</v>
      </c>
      <c r="AP3455">
        <v>0.51371177972384519</v>
      </c>
      <c r="AQ3455">
        <v>0.17221965256224697</v>
      </c>
      <c r="AR3455">
        <v>0.90213479710514699</v>
      </c>
      <c r="AS3455">
        <v>0.17221965256224697</v>
      </c>
      <c r="AT3455">
        <v>0.77373654717712648</v>
      </c>
      <c r="AU3455">
        <v>0</v>
      </c>
    </row>
    <row r="3456" spans="32:47" x14ac:dyDescent="0.25">
      <c r="AF3456">
        <v>3446</v>
      </c>
      <c r="AG3456">
        <v>1</v>
      </c>
      <c r="AH3456">
        <v>1</v>
      </c>
      <c r="AI3456">
        <v>1</v>
      </c>
      <c r="AJ3456">
        <v>1</v>
      </c>
      <c r="AK3456">
        <v>1</v>
      </c>
      <c r="AL3456">
        <v>1</v>
      </c>
      <c r="AM3456">
        <v>0.89501778777494401</v>
      </c>
      <c r="AN3456">
        <v>0</v>
      </c>
      <c r="AO3456">
        <v>0.15800556366011734</v>
      </c>
      <c r="AP3456">
        <v>1</v>
      </c>
      <c r="AQ3456">
        <v>1</v>
      </c>
      <c r="AR3456">
        <v>1</v>
      </c>
      <c r="AS3456">
        <v>0</v>
      </c>
      <c r="AT3456">
        <v>0.83694717350911452</v>
      </c>
      <c r="AU3456">
        <v>1</v>
      </c>
    </row>
    <row r="3457" spans="32:47" x14ac:dyDescent="0.25">
      <c r="AF3457">
        <v>3447</v>
      </c>
      <c r="AG3457">
        <v>1</v>
      </c>
      <c r="AH3457">
        <v>1</v>
      </c>
      <c r="AI3457">
        <v>1</v>
      </c>
      <c r="AJ3457">
        <v>1</v>
      </c>
      <c r="AK3457">
        <v>1</v>
      </c>
      <c r="AL3457">
        <v>1</v>
      </c>
      <c r="AM3457">
        <v>0.95349688034372282</v>
      </c>
      <c r="AN3457">
        <v>0</v>
      </c>
      <c r="AO3457">
        <v>0</v>
      </c>
      <c r="AP3457">
        <v>0.74731092585904169</v>
      </c>
      <c r="AQ3457">
        <v>1</v>
      </c>
      <c r="AR3457">
        <v>1</v>
      </c>
      <c r="AS3457">
        <v>0</v>
      </c>
      <c r="AT3457">
        <v>0.80746586847201562</v>
      </c>
      <c r="AU3457">
        <v>2</v>
      </c>
    </row>
    <row r="3458" spans="32:47" x14ac:dyDescent="0.25">
      <c r="AF3458">
        <v>3448</v>
      </c>
      <c r="AG3458">
        <v>0.74949378202267503</v>
      </c>
      <c r="AH3458">
        <v>0.92012761287488887</v>
      </c>
      <c r="AI3458">
        <v>1</v>
      </c>
      <c r="AJ3458">
        <v>1</v>
      </c>
      <c r="AK3458">
        <v>1</v>
      </c>
      <c r="AL3458">
        <v>1</v>
      </c>
      <c r="AM3458">
        <v>0.64948609730321727</v>
      </c>
      <c r="AN3458">
        <v>1</v>
      </c>
      <c r="AO3458">
        <v>1</v>
      </c>
      <c r="AP3458">
        <v>1</v>
      </c>
      <c r="AQ3458">
        <v>0.90188262497128258</v>
      </c>
      <c r="AR3458">
        <v>0.48121954645677995</v>
      </c>
      <c r="AS3458">
        <v>0.48121954645677995</v>
      </c>
      <c r="AT3458">
        <v>0.89070201125725534</v>
      </c>
      <c r="AU3458">
        <v>0</v>
      </c>
    </row>
    <row r="3459" spans="32:47" x14ac:dyDescent="0.25">
      <c r="AF3459">
        <v>3449</v>
      </c>
      <c r="AG3459">
        <v>1</v>
      </c>
      <c r="AH3459">
        <v>1</v>
      </c>
      <c r="AI3459">
        <v>1</v>
      </c>
      <c r="AJ3459">
        <v>0.44168221184445428</v>
      </c>
      <c r="AK3459">
        <v>1</v>
      </c>
      <c r="AL3459">
        <v>1</v>
      </c>
      <c r="AM3459">
        <v>0.65576543939518628</v>
      </c>
      <c r="AN3459">
        <v>0</v>
      </c>
      <c r="AO3459">
        <v>0.69801192525992517</v>
      </c>
      <c r="AP3459">
        <v>1</v>
      </c>
      <c r="AQ3459">
        <v>1</v>
      </c>
      <c r="AR3459">
        <v>1</v>
      </c>
      <c r="AS3459">
        <v>0</v>
      </c>
      <c r="AT3459">
        <v>0.8151220622859785</v>
      </c>
      <c r="AU3459">
        <v>1</v>
      </c>
    </row>
    <row r="3460" spans="32:47" x14ac:dyDescent="0.25">
      <c r="AF3460">
        <v>3450</v>
      </c>
      <c r="AG3460">
        <v>1</v>
      </c>
      <c r="AH3460">
        <v>1</v>
      </c>
      <c r="AI3460">
        <v>1</v>
      </c>
      <c r="AJ3460">
        <v>0.46342901775448503</v>
      </c>
      <c r="AK3460">
        <v>0</v>
      </c>
      <c r="AL3460">
        <v>0.35253865304039211</v>
      </c>
      <c r="AM3460">
        <v>1</v>
      </c>
      <c r="AN3460">
        <v>1</v>
      </c>
      <c r="AO3460">
        <v>1</v>
      </c>
      <c r="AP3460">
        <v>1</v>
      </c>
      <c r="AQ3460">
        <v>1</v>
      </c>
      <c r="AR3460">
        <v>0.25545214131078309</v>
      </c>
      <c r="AS3460">
        <v>0</v>
      </c>
      <c r="AT3460">
        <v>0.75451519590268656</v>
      </c>
      <c r="AU3460">
        <v>1</v>
      </c>
    </row>
    <row r="3461" spans="32:47" x14ac:dyDescent="0.25">
      <c r="AF3461">
        <v>3451</v>
      </c>
      <c r="AG3461">
        <v>1</v>
      </c>
      <c r="AH3461">
        <v>1</v>
      </c>
      <c r="AI3461">
        <v>1</v>
      </c>
      <c r="AJ3461">
        <v>0.81969122596516775</v>
      </c>
      <c r="AK3461">
        <v>0</v>
      </c>
      <c r="AL3461">
        <v>0.9408389938507753</v>
      </c>
      <c r="AM3461">
        <v>0.70734885014474369</v>
      </c>
      <c r="AN3461">
        <v>1</v>
      </c>
      <c r="AO3461">
        <v>0.68439663596897538</v>
      </c>
      <c r="AP3461">
        <v>1</v>
      </c>
      <c r="AQ3461">
        <v>1</v>
      </c>
      <c r="AR3461">
        <v>0.79487501134609639</v>
      </c>
      <c r="AS3461">
        <v>0</v>
      </c>
      <c r="AT3461">
        <v>0.82716916542400987</v>
      </c>
      <c r="AU3461">
        <v>1</v>
      </c>
    </row>
    <row r="3462" spans="32:47" x14ac:dyDescent="0.25">
      <c r="AF3462">
        <v>3452</v>
      </c>
      <c r="AG3462">
        <v>1</v>
      </c>
      <c r="AH3462">
        <v>1</v>
      </c>
      <c r="AI3462">
        <v>0.77769426094352145</v>
      </c>
      <c r="AJ3462">
        <v>0.90555654060178015</v>
      </c>
      <c r="AK3462">
        <v>1</v>
      </c>
      <c r="AL3462">
        <v>0.55986263687542914</v>
      </c>
      <c r="AM3462">
        <v>0.7527226277593253</v>
      </c>
      <c r="AN3462">
        <v>0</v>
      </c>
      <c r="AO3462">
        <v>0</v>
      </c>
      <c r="AP3462">
        <v>0.55372519196117209</v>
      </c>
      <c r="AQ3462">
        <v>1</v>
      </c>
      <c r="AR3462">
        <v>1</v>
      </c>
      <c r="AS3462">
        <v>0</v>
      </c>
      <c r="AT3462">
        <v>0.71115336938328999</v>
      </c>
      <c r="AU3462">
        <v>2</v>
      </c>
    </row>
    <row r="3463" spans="32:47" x14ac:dyDescent="0.25">
      <c r="AF3463">
        <v>3453</v>
      </c>
      <c r="AG3463">
        <v>1</v>
      </c>
      <c r="AH3463">
        <v>1</v>
      </c>
      <c r="AI3463">
        <v>1</v>
      </c>
      <c r="AJ3463">
        <v>1</v>
      </c>
      <c r="AK3463">
        <v>1</v>
      </c>
      <c r="AL3463">
        <v>1</v>
      </c>
      <c r="AM3463">
        <v>1</v>
      </c>
      <c r="AN3463">
        <v>0.29217283467850425</v>
      </c>
      <c r="AO3463">
        <v>1</v>
      </c>
      <c r="AP3463">
        <v>1</v>
      </c>
      <c r="AQ3463">
        <v>1</v>
      </c>
      <c r="AR3463">
        <v>1</v>
      </c>
      <c r="AS3463">
        <v>0.29217283467850425</v>
      </c>
      <c r="AT3463">
        <v>0.93988317226036611</v>
      </c>
      <c r="AU3463">
        <v>0</v>
      </c>
    </row>
    <row r="3464" spans="32:47" x14ac:dyDescent="0.25">
      <c r="AF3464">
        <v>3454</v>
      </c>
      <c r="AG3464">
        <v>1</v>
      </c>
      <c r="AH3464">
        <v>1</v>
      </c>
      <c r="AI3464">
        <v>1</v>
      </c>
      <c r="AJ3464">
        <v>1</v>
      </c>
      <c r="AK3464">
        <v>1</v>
      </c>
      <c r="AL3464">
        <v>1</v>
      </c>
      <c r="AM3464">
        <v>1</v>
      </c>
      <c r="AN3464">
        <v>0.74810879807773745</v>
      </c>
      <c r="AO3464">
        <v>0.72871035718611288</v>
      </c>
      <c r="AP3464">
        <v>1</v>
      </c>
      <c r="AQ3464">
        <v>0.71743040671184033</v>
      </c>
      <c r="AR3464">
        <v>1</v>
      </c>
      <c r="AS3464">
        <v>0.71743040671184033</v>
      </c>
      <c r="AT3464">
        <v>0.93308382371876286</v>
      </c>
      <c r="AU3464">
        <v>0</v>
      </c>
    </row>
    <row r="3465" spans="32:47" x14ac:dyDescent="0.25">
      <c r="AF3465">
        <v>3455</v>
      </c>
      <c r="AG3465">
        <v>0.99449406810209995</v>
      </c>
      <c r="AH3465">
        <v>1</v>
      </c>
      <c r="AI3465">
        <v>1</v>
      </c>
      <c r="AJ3465">
        <v>1</v>
      </c>
      <c r="AK3465">
        <v>1</v>
      </c>
      <c r="AL3465">
        <v>1</v>
      </c>
      <c r="AM3465">
        <v>1</v>
      </c>
      <c r="AN3465">
        <v>1</v>
      </c>
      <c r="AO3465">
        <v>1</v>
      </c>
      <c r="AP3465">
        <v>1</v>
      </c>
      <c r="AQ3465">
        <v>0.94031905091736312</v>
      </c>
      <c r="AR3465">
        <v>1</v>
      </c>
      <c r="AS3465">
        <v>0.94031905091736312</v>
      </c>
      <c r="AT3465">
        <v>0.99462708942105749</v>
      </c>
      <c r="AU3465">
        <v>0</v>
      </c>
    </row>
    <row r="3466" spans="32:47" x14ac:dyDescent="0.25">
      <c r="AF3466">
        <v>3456</v>
      </c>
      <c r="AG3466">
        <v>0.33759489728371622</v>
      </c>
      <c r="AH3466">
        <v>0</v>
      </c>
      <c r="AI3466">
        <v>0</v>
      </c>
      <c r="AJ3466">
        <v>0.91331736562521348</v>
      </c>
      <c r="AK3466">
        <v>1</v>
      </c>
      <c r="AL3466">
        <v>0.13333971120567487</v>
      </c>
      <c r="AM3466">
        <v>0.86330626376330921</v>
      </c>
      <c r="AN3466">
        <v>0.98556281255878275</v>
      </c>
      <c r="AO3466">
        <v>0.59992221617067121</v>
      </c>
      <c r="AP3466">
        <v>0.341353918272709</v>
      </c>
      <c r="AQ3466">
        <v>0.77157941641683769</v>
      </c>
      <c r="AR3466">
        <v>1</v>
      </c>
      <c r="AS3466">
        <v>0</v>
      </c>
      <c r="AT3466">
        <v>0.58330716693366014</v>
      </c>
      <c r="AU3466">
        <v>2</v>
      </c>
    </row>
    <row r="3467" spans="32:47" x14ac:dyDescent="0.25">
      <c r="AF3467">
        <v>3457</v>
      </c>
      <c r="AG3467">
        <v>1</v>
      </c>
      <c r="AH3467">
        <v>0.81629783294868374</v>
      </c>
      <c r="AI3467">
        <v>1</v>
      </c>
      <c r="AJ3467">
        <v>1</v>
      </c>
      <c r="AK3467">
        <v>1</v>
      </c>
      <c r="AL3467">
        <v>1</v>
      </c>
      <c r="AM3467">
        <v>1</v>
      </c>
      <c r="AN3467">
        <v>1</v>
      </c>
      <c r="AO3467">
        <v>1</v>
      </c>
      <c r="AP3467">
        <v>1</v>
      </c>
      <c r="AQ3467">
        <v>1</v>
      </c>
      <c r="AR3467">
        <v>1</v>
      </c>
      <c r="AS3467">
        <v>0.81629783294868374</v>
      </c>
      <c r="AT3467">
        <v>0.98590777896592641</v>
      </c>
      <c r="AU3467">
        <v>0</v>
      </c>
    </row>
    <row r="3468" spans="32:47" x14ac:dyDescent="0.25">
      <c r="AF3468">
        <v>3458</v>
      </c>
      <c r="AG3468">
        <v>0.9642272853973648</v>
      </c>
      <c r="AH3468">
        <v>0.794309464561333</v>
      </c>
      <c r="AI3468">
        <v>1</v>
      </c>
      <c r="AJ3468">
        <v>1</v>
      </c>
      <c r="AK3468">
        <v>1</v>
      </c>
      <c r="AL3468">
        <v>1</v>
      </c>
      <c r="AM3468">
        <v>0.50014893920935366</v>
      </c>
      <c r="AN3468">
        <v>0</v>
      </c>
      <c r="AO3468">
        <v>0.55955234934760179</v>
      </c>
      <c r="AP3468">
        <v>0.88333143793293389</v>
      </c>
      <c r="AQ3468">
        <v>0.57557630175385077</v>
      </c>
      <c r="AR3468">
        <v>1</v>
      </c>
      <c r="AS3468">
        <v>0</v>
      </c>
      <c r="AT3468">
        <v>0.77280400569723318</v>
      </c>
      <c r="AU3468">
        <v>1</v>
      </c>
    </row>
    <row r="3469" spans="32:47" x14ac:dyDescent="0.25">
      <c r="AF3469">
        <v>3459</v>
      </c>
      <c r="AG3469">
        <v>0.95155824784700183</v>
      </c>
      <c r="AH3469">
        <v>1</v>
      </c>
      <c r="AI3469">
        <v>1</v>
      </c>
      <c r="AJ3469">
        <v>0.90586497823484635</v>
      </c>
      <c r="AK3469">
        <v>0.40185935193444638</v>
      </c>
      <c r="AL3469">
        <v>0.15714261504496488</v>
      </c>
      <c r="AM3469">
        <v>0.88973077074385198</v>
      </c>
      <c r="AN3469">
        <v>1</v>
      </c>
      <c r="AO3469">
        <v>1</v>
      </c>
      <c r="AP3469">
        <v>1</v>
      </c>
      <c r="AQ3469">
        <v>1</v>
      </c>
      <c r="AR3469">
        <v>1</v>
      </c>
      <c r="AS3469">
        <v>0.15714261504496488</v>
      </c>
      <c r="AT3469">
        <v>0.85870637612240719</v>
      </c>
      <c r="AU3469">
        <v>0</v>
      </c>
    </row>
    <row r="3470" spans="32:47" x14ac:dyDescent="0.25">
      <c r="AF3470">
        <v>3460</v>
      </c>
      <c r="AG3470">
        <v>1</v>
      </c>
      <c r="AH3470">
        <v>0.5678751581991881</v>
      </c>
      <c r="AI3470">
        <v>0.94179292911247747</v>
      </c>
      <c r="AJ3470">
        <v>0.90017590613982368</v>
      </c>
      <c r="AK3470">
        <v>1</v>
      </c>
      <c r="AL3470">
        <v>1</v>
      </c>
      <c r="AM3470">
        <v>0.96987723639481815</v>
      </c>
      <c r="AN3470">
        <v>1</v>
      </c>
      <c r="AO3470">
        <v>0.34421397074062648</v>
      </c>
      <c r="AP3470">
        <v>1</v>
      </c>
      <c r="AQ3470">
        <v>1</v>
      </c>
      <c r="AR3470">
        <v>1</v>
      </c>
      <c r="AS3470">
        <v>0.34421397074062648</v>
      </c>
      <c r="AT3470">
        <v>0.89724376949785467</v>
      </c>
      <c r="AU3470">
        <v>0</v>
      </c>
    </row>
    <row r="3471" spans="32:47" x14ac:dyDescent="0.25">
      <c r="AF3471">
        <v>3461</v>
      </c>
      <c r="AG3471">
        <v>1</v>
      </c>
      <c r="AH3471">
        <v>1</v>
      </c>
      <c r="AI3471">
        <v>1</v>
      </c>
      <c r="AJ3471">
        <v>1</v>
      </c>
      <c r="AK3471">
        <v>1</v>
      </c>
      <c r="AL3471">
        <v>0.85048088821640699</v>
      </c>
      <c r="AM3471">
        <v>1</v>
      </c>
      <c r="AN3471">
        <v>1</v>
      </c>
      <c r="AO3471">
        <v>0.92393862885510314</v>
      </c>
      <c r="AP3471">
        <v>0</v>
      </c>
      <c r="AQ3471">
        <v>0.75815254103387508</v>
      </c>
      <c r="AR3471">
        <v>1</v>
      </c>
      <c r="AS3471">
        <v>0</v>
      </c>
      <c r="AT3471">
        <v>0.87664975820044266</v>
      </c>
      <c r="AU3471">
        <v>1</v>
      </c>
    </row>
    <row r="3472" spans="32:47" x14ac:dyDescent="0.25">
      <c r="AF3472">
        <v>3462</v>
      </c>
      <c r="AG3472">
        <v>1</v>
      </c>
      <c r="AH3472">
        <v>1</v>
      </c>
      <c r="AI3472">
        <v>1</v>
      </c>
      <c r="AJ3472">
        <v>1</v>
      </c>
      <c r="AK3472">
        <v>1</v>
      </c>
      <c r="AL3472">
        <v>1</v>
      </c>
      <c r="AM3472">
        <v>1</v>
      </c>
      <c r="AN3472">
        <v>1</v>
      </c>
      <c r="AO3472">
        <v>1</v>
      </c>
      <c r="AP3472">
        <v>1</v>
      </c>
      <c r="AQ3472">
        <v>1</v>
      </c>
      <c r="AR3472">
        <v>1</v>
      </c>
      <c r="AS3472">
        <v>1</v>
      </c>
      <c r="AT3472">
        <v>1</v>
      </c>
      <c r="AU3472">
        <v>0</v>
      </c>
    </row>
    <row r="3473" spans="32:47" x14ac:dyDescent="0.25">
      <c r="AF3473">
        <v>3463</v>
      </c>
      <c r="AG3473">
        <v>0.68646455572912424</v>
      </c>
      <c r="AH3473">
        <v>1</v>
      </c>
      <c r="AI3473">
        <v>1</v>
      </c>
      <c r="AJ3473">
        <v>1</v>
      </c>
      <c r="AK3473">
        <v>1</v>
      </c>
      <c r="AL3473">
        <v>1</v>
      </c>
      <c r="AM3473">
        <v>1</v>
      </c>
      <c r="AN3473">
        <v>1</v>
      </c>
      <c r="AO3473">
        <v>1</v>
      </c>
      <c r="AP3473">
        <v>1</v>
      </c>
      <c r="AQ3473">
        <v>1</v>
      </c>
      <c r="AR3473">
        <v>0.54476507641764682</v>
      </c>
      <c r="AS3473">
        <v>0.54476507641764682</v>
      </c>
      <c r="AT3473">
        <v>0.93470717423712302</v>
      </c>
      <c r="AU3473">
        <v>0</v>
      </c>
    </row>
    <row r="3474" spans="32:47" x14ac:dyDescent="0.25">
      <c r="AF3474">
        <v>3464</v>
      </c>
      <c r="AG3474">
        <v>1</v>
      </c>
      <c r="AH3474">
        <v>1</v>
      </c>
      <c r="AI3474">
        <v>1</v>
      </c>
      <c r="AJ3474">
        <v>1</v>
      </c>
      <c r="AK3474">
        <v>1</v>
      </c>
      <c r="AL3474">
        <v>0.49124529380593834</v>
      </c>
      <c r="AM3474">
        <v>0.78943342336025391</v>
      </c>
      <c r="AN3474">
        <v>1</v>
      </c>
      <c r="AO3474">
        <v>1</v>
      </c>
      <c r="AP3474">
        <v>0.68245321315325491</v>
      </c>
      <c r="AQ3474">
        <v>1</v>
      </c>
      <c r="AR3474">
        <v>1</v>
      </c>
      <c r="AS3474">
        <v>0.49124529380593834</v>
      </c>
      <c r="AT3474">
        <v>0.91333108094821069</v>
      </c>
      <c r="AU3474">
        <v>0</v>
      </c>
    </row>
    <row r="3475" spans="32:47" x14ac:dyDescent="0.25">
      <c r="AF3475">
        <v>3465</v>
      </c>
      <c r="AG3475">
        <v>1</v>
      </c>
      <c r="AH3475">
        <v>1</v>
      </c>
      <c r="AI3475">
        <v>1</v>
      </c>
      <c r="AJ3475">
        <v>0.81301100687390615</v>
      </c>
      <c r="AK3475">
        <v>0</v>
      </c>
      <c r="AL3475">
        <v>0.9541558770023888</v>
      </c>
      <c r="AM3475">
        <v>0.62717388122813822</v>
      </c>
      <c r="AN3475">
        <v>1</v>
      </c>
      <c r="AO3475">
        <v>1</v>
      </c>
      <c r="AP3475">
        <v>1</v>
      </c>
      <c r="AQ3475">
        <v>1</v>
      </c>
      <c r="AR3475">
        <v>1</v>
      </c>
      <c r="AS3475">
        <v>0</v>
      </c>
      <c r="AT3475">
        <v>0.86426684064208525</v>
      </c>
      <c r="AU3475">
        <v>1</v>
      </c>
    </row>
    <row r="3476" spans="32:47" x14ac:dyDescent="0.25">
      <c r="AF3476">
        <v>3466</v>
      </c>
      <c r="AG3476">
        <v>1</v>
      </c>
      <c r="AH3476">
        <v>0.96318557996060661</v>
      </c>
      <c r="AI3476">
        <v>1</v>
      </c>
      <c r="AJ3476">
        <v>1</v>
      </c>
      <c r="AK3476">
        <v>1</v>
      </c>
      <c r="AL3476">
        <v>1</v>
      </c>
      <c r="AM3476">
        <v>1</v>
      </c>
      <c r="AN3476">
        <v>1</v>
      </c>
      <c r="AO3476">
        <v>1</v>
      </c>
      <c r="AP3476">
        <v>1</v>
      </c>
      <c r="AQ3476">
        <v>1</v>
      </c>
      <c r="AR3476">
        <v>0.27333440907715423</v>
      </c>
      <c r="AS3476">
        <v>0.27333440907715423</v>
      </c>
      <c r="AT3476">
        <v>0.93545907649394178</v>
      </c>
      <c r="AU3476">
        <v>0</v>
      </c>
    </row>
    <row r="3477" spans="32:47" x14ac:dyDescent="0.25">
      <c r="AF3477">
        <v>3467</v>
      </c>
      <c r="AG3477">
        <v>1</v>
      </c>
      <c r="AH3477">
        <v>0.89100544843131502</v>
      </c>
      <c r="AI3477">
        <v>1</v>
      </c>
      <c r="AJ3477">
        <v>1</v>
      </c>
      <c r="AK3477">
        <v>1</v>
      </c>
      <c r="AL3477">
        <v>1</v>
      </c>
      <c r="AM3477">
        <v>1</v>
      </c>
      <c r="AN3477">
        <v>0.97733371841863004</v>
      </c>
      <c r="AO3477">
        <v>0.59762282716352877</v>
      </c>
      <c r="AP3477">
        <v>1</v>
      </c>
      <c r="AQ3477">
        <v>1</v>
      </c>
      <c r="AR3477">
        <v>1</v>
      </c>
      <c r="AS3477">
        <v>0.59762282716352877</v>
      </c>
      <c r="AT3477">
        <v>0.95664159627934309</v>
      </c>
      <c r="AU3477">
        <v>0</v>
      </c>
    </row>
    <row r="3478" spans="32:47" x14ac:dyDescent="0.25">
      <c r="AF3478">
        <v>3468</v>
      </c>
      <c r="AG3478">
        <v>1</v>
      </c>
      <c r="AH3478">
        <v>0.81440141381608555</v>
      </c>
      <c r="AI3478">
        <v>0.40527960915830091</v>
      </c>
      <c r="AJ3478">
        <v>0</v>
      </c>
      <c r="AK3478">
        <v>0.51101779321235818</v>
      </c>
      <c r="AL3478">
        <v>1</v>
      </c>
      <c r="AM3478">
        <v>1</v>
      </c>
      <c r="AN3478">
        <v>1</v>
      </c>
      <c r="AO3478">
        <v>1</v>
      </c>
      <c r="AP3478">
        <v>1</v>
      </c>
      <c r="AQ3478">
        <v>1</v>
      </c>
      <c r="AR3478">
        <v>1</v>
      </c>
      <c r="AS3478">
        <v>0</v>
      </c>
      <c r="AT3478">
        <v>0.81153002482285164</v>
      </c>
      <c r="AU3478">
        <v>1</v>
      </c>
    </row>
    <row r="3479" spans="32:47" x14ac:dyDescent="0.25">
      <c r="AF3479">
        <v>3469</v>
      </c>
      <c r="AG3479">
        <v>1</v>
      </c>
      <c r="AH3479">
        <v>1</v>
      </c>
      <c r="AI3479">
        <v>1</v>
      </c>
      <c r="AJ3479">
        <v>1</v>
      </c>
      <c r="AK3479">
        <v>1</v>
      </c>
      <c r="AL3479">
        <v>0.68396655661708794</v>
      </c>
      <c r="AM3479">
        <v>0</v>
      </c>
      <c r="AN3479">
        <v>0.51955265113276494</v>
      </c>
      <c r="AO3479">
        <v>1</v>
      </c>
      <c r="AP3479">
        <v>1</v>
      </c>
      <c r="AQ3479">
        <v>1</v>
      </c>
      <c r="AR3479">
        <v>1</v>
      </c>
      <c r="AS3479">
        <v>0</v>
      </c>
      <c r="AT3479">
        <v>0.84828802433870776</v>
      </c>
      <c r="AU3479">
        <v>1</v>
      </c>
    </row>
    <row r="3480" spans="32:47" x14ac:dyDescent="0.25">
      <c r="AF3480">
        <v>3470</v>
      </c>
      <c r="AG3480">
        <v>0.49212161828965634</v>
      </c>
      <c r="AH3480">
        <v>1</v>
      </c>
      <c r="AI3480">
        <v>1</v>
      </c>
      <c r="AJ3480">
        <v>1</v>
      </c>
      <c r="AK3480">
        <v>1</v>
      </c>
      <c r="AL3480">
        <v>1</v>
      </c>
      <c r="AM3480">
        <v>1</v>
      </c>
      <c r="AN3480">
        <v>1</v>
      </c>
      <c r="AO3480">
        <v>0.19259847810026259</v>
      </c>
      <c r="AP3480">
        <v>0.22151961250206259</v>
      </c>
      <c r="AQ3480">
        <v>1</v>
      </c>
      <c r="AR3480">
        <v>1</v>
      </c>
      <c r="AS3480">
        <v>0.19259847810026259</v>
      </c>
      <c r="AT3480">
        <v>0.82438584245904434</v>
      </c>
      <c r="AU3480">
        <v>0</v>
      </c>
    </row>
    <row r="3481" spans="32:47" x14ac:dyDescent="0.25">
      <c r="AF3481">
        <v>3471</v>
      </c>
      <c r="AG3481">
        <v>1</v>
      </c>
      <c r="AH3481">
        <v>1</v>
      </c>
      <c r="AI3481">
        <v>1</v>
      </c>
      <c r="AJ3481">
        <v>0.95121925673641572</v>
      </c>
      <c r="AK3481">
        <v>0.24742007676010666</v>
      </c>
      <c r="AL3481">
        <v>1</v>
      </c>
      <c r="AM3481">
        <v>1</v>
      </c>
      <c r="AN3481">
        <v>1</v>
      </c>
      <c r="AO3481">
        <v>1</v>
      </c>
      <c r="AP3481">
        <v>1</v>
      </c>
      <c r="AQ3481">
        <v>1</v>
      </c>
      <c r="AR3481">
        <v>1</v>
      </c>
      <c r="AS3481">
        <v>0.24742007676010666</v>
      </c>
      <c r="AT3481">
        <v>0.93207287693604324</v>
      </c>
      <c r="AU3481">
        <v>0</v>
      </c>
    </row>
    <row r="3482" spans="32:47" x14ac:dyDescent="0.25">
      <c r="AF3482">
        <v>3472</v>
      </c>
      <c r="AG3482">
        <v>0.19348317712513474</v>
      </c>
      <c r="AH3482">
        <v>0.41130356645667882</v>
      </c>
      <c r="AI3482">
        <v>1</v>
      </c>
      <c r="AJ3482">
        <v>1</v>
      </c>
      <c r="AK3482">
        <v>1</v>
      </c>
      <c r="AL3482">
        <v>0.86347066166005482</v>
      </c>
      <c r="AM3482">
        <v>0</v>
      </c>
      <c r="AN3482">
        <v>0.51232684789142846</v>
      </c>
      <c r="AO3482">
        <v>1</v>
      </c>
      <c r="AP3482">
        <v>1</v>
      </c>
      <c r="AQ3482">
        <v>1</v>
      </c>
      <c r="AR3482">
        <v>1</v>
      </c>
      <c r="AS3482">
        <v>0</v>
      </c>
      <c r="AT3482">
        <v>0.74876912461945788</v>
      </c>
      <c r="AU3482">
        <v>1</v>
      </c>
    </row>
    <row r="3483" spans="32:47" x14ac:dyDescent="0.25">
      <c r="AF3483">
        <v>3473</v>
      </c>
      <c r="AG3483">
        <v>1</v>
      </c>
      <c r="AH3483">
        <v>0.9144860040396452</v>
      </c>
      <c r="AI3483">
        <v>0.81189892296946886</v>
      </c>
      <c r="AJ3483">
        <v>1</v>
      </c>
      <c r="AK3483">
        <v>1</v>
      </c>
      <c r="AL3483">
        <v>1</v>
      </c>
      <c r="AM3483">
        <v>1</v>
      </c>
      <c r="AN3483">
        <v>1</v>
      </c>
      <c r="AO3483">
        <v>1</v>
      </c>
      <c r="AP3483">
        <v>1</v>
      </c>
      <c r="AQ3483">
        <v>1</v>
      </c>
      <c r="AR3483">
        <v>1</v>
      </c>
      <c r="AS3483">
        <v>0.81189892296946886</v>
      </c>
      <c r="AT3483">
        <v>0.97746431431551672</v>
      </c>
      <c r="AU3483">
        <v>0</v>
      </c>
    </row>
    <row r="3484" spans="32:47" x14ac:dyDescent="0.25">
      <c r="AF3484">
        <v>3474</v>
      </c>
      <c r="AG3484">
        <v>1</v>
      </c>
      <c r="AH3484">
        <v>1</v>
      </c>
      <c r="AI3484">
        <v>1</v>
      </c>
      <c r="AJ3484">
        <v>1</v>
      </c>
      <c r="AK3484">
        <v>1</v>
      </c>
      <c r="AL3484">
        <v>1</v>
      </c>
      <c r="AM3484">
        <v>0.89273966832538021</v>
      </c>
      <c r="AN3484">
        <v>1</v>
      </c>
      <c r="AO3484">
        <v>1</v>
      </c>
      <c r="AP3484">
        <v>0.32596519866520762</v>
      </c>
      <c r="AQ3484">
        <v>0.83410688507186326</v>
      </c>
      <c r="AR3484">
        <v>0.67228743813358316</v>
      </c>
      <c r="AS3484">
        <v>0.32596519866520762</v>
      </c>
      <c r="AT3484">
        <v>0.89217525482467175</v>
      </c>
      <c r="AU3484">
        <v>0</v>
      </c>
    </row>
    <row r="3485" spans="32:47" x14ac:dyDescent="0.25">
      <c r="AF3485">
        <v>3475</v>
      </c>
      <c r="AG3485">
        <v>0.31753689719780887</v>
      </c>
      <c r="AH3485">
        <v>0.34462234343456138</v>
      </c>
      <c r="AI3485">
        <v>1</v>
      </c>
      <c r="AJ3485">
        <v>1</v>
      </c>
      <c r="AK3485">
        <v>0.63115874394533156</v>
      </c>
      <c r="AL3485">
        <v>0.65705983377532295</v>
      </c>
      <c r="AM3485">
        <v>1</v>
      </c>
      <c r="AN3485">
        <v>1</v>
      </c>
      <c r="AO3485">
        <v>1</v>
      </c>
      <c r="AP3485">
        <v>1</v>
      </c>
      <c r="AQ3485">
        <v>1</v>
      </c>
      <c r="AR3485">
        <v>1</v>
      </c>
      <c r="AS3485">
        <v>0.31753689719780887</v>
      </c>
      <c r="AT3485">
        <v>0.83224872741058842</v>
      </c>
      <c r="AU3485">
        <v>0</v>
      </c>
    </row>
    <row r="3486" spans="32:47" x14ac:dyDescent="0.25">
      <c r="AF3486">
        <v>3476</v>
      </c>
      <c r="AG3486">
        <v>0.12905859795583022</v>
      </c>
      <c r="AH3486">
        <v>1</v>
      </c>
      <c r="AI3486">
        <v>0.20080180340981665</v>
      </c>
      <c r="AJ3486">
        <v>0.75419536802558773</v>
      </c>
      <c r="AK3486">
        <v>1</v>
      </c>
      <c r="AL3486">
        <v>1</v>
      </c>
      <c r="AM3486">
        <v>1</v>
      </c>
      <c r="AN3486">
        <v>1</v>
      </c>
      <c r="AO3486">
        <v>1</v>
      </c>
      <c r="AP3486">
        <v>1</v>
      </c>
      <c r="AQ3486">
        <v>1</v>
      </c>
      <c r="AR3486">
        <v>1</v>
      </c>
      <c r="AS3486">
        <v>0.12905859795583022</v>
      </c>
      <c r="AT3486">
        <v>0.8379494068030211</v>
      </c>
      <c r="AU3486">
        <v>0</v>
      </c>
    </row>
    <row r="3487" spans="32:47" x14ac:dyDescent="0.25">
      <c r="AF3487">
        <v>3477</v>
      </c>
      <c r="AG3487">
        <v>1</v>
      </c>
      <c r="AH3487">
        <v>1</v>
      </c>
      <c r="AI3487">
        <v>9.1680929237026573E-2</v>
      </c>
      <c r="AJ3487">
        <v>0</v>
      </c>
      <c r="AK3487">
        <v>0.71881269999416431</v>
      </c>
      <c r="AL3487">
        <v>1</v>
      </c>
      <c r="AM3487">
        <v>1</v>
      </c>
      <c r="AN3487">
        <v>1</v>
      </c>
      <c r="AO3487">
        <v>0.64065957217559721</v>
      </c>
      <c r="AP3487">
        <v>0.8850882508871315</v>
      </c>
      <c r="AQ3487">
        <v>0.57660772332552979</v>
      </c>
      <c r="AR3487">
        <v>0</v>
      </c>
      <c r="AS3487">
        <v>0</v>
      </c>
      <c r="AT3487">
        <v>0.65775632095534742</v>
      </c>
      <c r="AU3487">
        <v>2</v>
      </c>
    </row>
    <row r="3488" spans="32:47" x14ac:dyDescent="0.25">
      <c r="AF3488">
        <v>3478</v>
      </c>
      <c r="AG3488">
        <v>0.84343534676102738</v>
      </c>
      <c r="AH3488">
        <v>0.13217748020750669</v>
      </c>
      <c r="AI3488">
        <v>1</v>
      </c>
      <c r="AJ3488">
        <v>1</v>
      </c>
      <c r="AK3488">
        <v>1</v>
      </c>
      <c r="AL3488">
        <v>1</v>
      </c>
      <c r="AM3488">
        <v>0.96378417354337154</v>
      </c>
      <c r="AN3488">
        <v>9.9689078114029286E-2</v>
      </c>
      <c r="AO3488">
        <v>1</v>
      </c>
      <c r="AP3488">
        <v>1</v>
      </c>
      <c r="AQ3488">
        <v>1</v>
      </c>
      <c r="AR3488">
        <v>0.67750425427643235</v>
      </c>
      <c r="AS3488">
        <v>9.9689078114029286E-2</v>
      </c>
      <c r="AT3488">
        <v>0.81319936405301607</v>
      </c>
      <c r="AU3488">
        <v>0</v>
      </c>
    </row>
    <row r="3489" spans="32:47" x14ac:dyDescent="0.25">
      <c r="AF3489">
        <v>3479</v>
      </c>
      <c r="AG3489">
        <v>1</v>
      </c>
      <c r="AH3489">
        <v>1</v>
      </c>
      <c r="AI3489">
        <v>1</v>
      </c>
      <c r="AJ3489">
        <v>1</v>
      </c>
      <c r="AK3489">
        <v>1</v>
      </c>
      <c r="AL3489">
        <v>0.20475882376971033</v>
      </c>
      <c r="AM3489">
        <v>1</v>
      </c>
      <c r="AN3489">
        <v>0.42367437954840903</v>
      </c>
      <c r="AO3489">
        <v>0</v>
      </c>
      <c r="AP3489">
        <v>0.48128070086104635</v>
      </c>
      <c r="AQ3489">
        <v>1</v>
      </c>
      <c r="AR3489">
        <v>1</v>
      </c>
      <c r="AS3489">
        <v>0</v>
      </c>
      <c r="AT3489">
        <v>0.75944211563228614</v>
      </c>
      <c r="AU3489">
        <v>1</v>
      </c>
    </row>
    <row r="3490" spans="32:47" x14ac:dyDescent="0.25">
      <c r="AF3490">
        <v>3480</v>
      </c>
      <c r="AG3490">
        <v>1</v>
      </c>
      <c r="AH3490">
        <v>0.44370389199580779</v>
      </c>
      <c r="AI3490">
        <v>0</v>
      </c>
      <c r="AJ3490">
        <v>0.9359033814815727</v>
      </c>
      <c r="AK3490">
        <v>1</v>
      </c>
      <c r="AL3490">
        <v>1</v>
      </c>
      <c r="AM3490">
        <v>1</v>
      </c>
      <c r="AN3490">
        <v>0.61163651303556232</v>
      </c>
      <c r="AO3490">
        <v>0.14792699245881522</v>
      </c>
      <c r="AP3490">
        <v>1</v>
      </c>
      <c r="AQ3490">
        <v>1</v>
      </c>
      <c r="AR3490">
        <v>0.74367610032946219</v>
      </c>
      <c r="AS3490">
        <v>0</v>
      </c>
      <c r="AT3490">
        <v>0.74233783892715077</v>
      </c>
      <c r="AU3490">
        <v>1</v>
      </c>
    </row>
    <row r="3491" spans="32:47" x14ac:dyDescent="0.25">
      <c r="AF3491">
        <v>3481</v>
      </c>
      <c r="AG3491">
        <v>0</v>
      </c>
      <c r="AH3491">
        <v>0.71060410478847713</v>
      </c>
      <c r="AI3491">
        <v>1</v>
      </c>
      <c r="AJ3491">
        <v>0.43952776421962575</v>
      </c>
      <c r="AK3491">
        <v>0.12992842199544671</v>
      </c>
      <c r="AL3491">
        <v>1</v>
      </c>
      <c r="AM3491">
        <v>1</v>
      </c>
      <c r="AN3491">
        <v>1</v>
      </c>
      <c r="AO3491">
        <v>1</v>
      </c>
      <c r="AP3491">
        <v>1</v>
      </c>
      <c r="AQ3491">
        <v>0.23758688019903881</v>
      </c>
      <c r="AR3491">
        <v>0</v>
      </c>
      <c r="AS3491">
        <v>0</v>
      </c>
      <c r="AT3491">
        <v>0.62530995985889359</v>
      </c>
      <c r="AU3491">
        <v>2</v>
      </c>
    </row>
    <row r="3492" spans="32:47" x14ac:dyDescent="0.25">
      <c r="AF3492">
        <v>3482</v>
      </c>
      <c r="AG3492">
        <v>1</v>
      </c>
      <c r="AH3492">
        <v>1</v>
      </c>
      <c r="AI3492">
        <v>1</v>
      </c>
      <c r="AJ3492">
        <v>1</v>
      </c>
      <c r="AK3492">
        <v>1</v>
      </c>
      <c r="AL3492">
        <v>1</v>
      </c>
      <c r="AM3492">
        <v>1</v>
      </c>
      <c r="AN3492">
        <v>1</v>
      </c>
      <c r="AO3492">
        <v>1</v>
      </c>
      <c r="AP3492">
        <v>1</v>
      </c>
      <c r="AQ3492">
        <v>0.89665566760619797</v>
      </c>
      <c r="AR3492">
        <v>5.7385952277634773E-2</v>
      </c>
      <c r="AS3492">
        <v>5.7385952277634773E-2</v>
      </c>
      <c r="AT3492">
        <v>0.91144831383230851</v>
      </c>
      <c r="AU3492">
        <v>0</v>
      </c>
    </row>
    <row r="3493" spans="32:47" x14ac:dyDescent="0.25">
      <c r="AF3493">
        <v>3483</v>
      </c>
      <c r="AG3493">
        <v>1</v>
      </c>
      <c r="AH3493">
        <v>1</v>
      </c>
      <c r="AI3493">
        <v>1</v>
      </c>
      <c r="AJ3493">
        <v>0.40572638512264042</v>
      </c>
      <c r="AK3493">
        <v>0</v>
      </c>
      <c r="AL3493">
        <v>0.65311084395192054</v>
      </c>
      <c r="AM3493">
        <v>1</v>
      </c>
      <c r="AN3493">
        <v>0.43451406338440834</v>
      </c>
      <c r="AO3493">
        <v>0.11871070028719259</v>
      </c>
      <c r="AP3493">
        <v>1</v>
      </c>
      <c r="AQ3493">
        <v>1</v>
      </c>
      <c r="AR3493">
        <v>0.74209454843953759</v>
      </c>
      <c r="AS3493">
        <v>0</v>
      </c>
      <c r="AT3493">
        <v>0.69534604067779437</v>
      </c>
      <c r="AU3493">
        <v>1</v>
      </c>
    </row>
    <row r="3494" spans="32:47" x14ac:dyDescent="0.25">
      <c r="AF3494">
        <v>3484</v>
      </c>
      <c r="AG3494">
        <v>1</v>
      </c>
      <c r="AH3494">
        <v>0.70356979241192419</v>
      </c>
      <c r="AI3494">
        <v>0.47295304739659072</v>
      </c>
      <c r="AJ3494">
        <v>1</v>
      </c>
      <c r="AK3494">
        <v>1</v>
      </c>
      <c r="AL3494">
        <v>1</v>
      </c>
      <c r="AM3494">
        <v>0.89143697392371968</v>
      </c>
      <c r="AN3494">
        <v>0</v>
      </c>
      <c r="AO3494">
        <v>0.28331892851153195</v>
      </c>
      <c r="AP3494">
        <v>1</v>
      </c>
      <c r="AQ3494">
        <v>1</v>
      </c>
      <c r="AR3494">
        <v>0.61469589633305721</v>
      </c>
      <c r="AS3494">
        <v>0</v>
      </c>
      <c r="AT3494">
        <v>0.74671557668529931</v>
      </c>
      <c r="AU3494">
        <v>1</v>
      </c>
    </row>
    <row r="3495" spans="32:47" x14ac:dyDescent="0.25">
      <c r="AF3495">
        <v>3485</v>
      </c>
      <c r="AG3495">
        <v>1</v>
      </c>
      <c r="AH3495">
        <v>0.81770507277126725</v>
      </c>
      <c r="AI3495">
        <v>1</v>
      </c>
      <c r="AJ3495">
        <v>1</v>
      </c>
      <c r="AK3495">
        <v>1</v>
      </c>
      <c r="AL3495">
        <v>1</v>
      </c>
      <c r="AM3495">
        <v>1</v>
      </c>
      <c r="AN3495">
        <v>5.7802204878704112E-2</v>
      </c>
      <c r="AO3495">
        <v>0.51193434661787862</v>
      </c>
      <c r="AP3495">
        <v>1</v>
      </c>
      <c r="AQ3495">
        <v>1</v>
      </c>
      <c r="AR3495">
        <v>1</v>
      </c>
      <c r="AS3495">
        <v>5.7802204878704112E-2</v>
      </c>
      <c r="AT3495">
        <v>0.8658784679106073</v>
      </c>
      <c r="AU3495">
        <v>0</v>
      </c>
    </row>
    <row r="3496" spans="32:47" x14ac:dyDescent="0.25">
      <c r="AF3496">
        <v>3486</v>
      </c>
      <c r="AG3496">
        <v>0.7501051717171644</v>
      </c>
      <c r="AH3496">
        <v>0.17224405041867744</v>
      </c>
      <c r="AI3496">
        <v>1</v>
      </c>
      <c r="AJ3496">
        <v>1</v>
      </c>
      <c r="AK3496">
        <v>1</v>
      </c>
      <c r="AL3496">
        <v>1</v>
      </c>
      <c r="AM3496">
        <v>1</v>
      </c>
      <c r="AN3496">
        <v>0.99847713481393574</v>
      </c>
      <c r="AO3496">
        <v>0.90105490326216875</v>
      </c>
      <c r="AP3496">
        <v>0.17283662588940182</v>
      </c>
      <c r="AQ3496">
        <v>0</v>
      </c>
      <c r="AR3496">
        <v>0</v>
      </c>
      <c r="AS3496">
        <v>0</v>
      </c>
      <c r="AT3496">
        <v>0.66963963675239335</v>
      </c>
      <c r="AU3496">
        <v>2</v>
      </c>
    </row>
    <row r="3497" spans="32:47" x14ac:dyDescent="0.25">
      <c r="AF3497">
        <v>3487</v>
      </c>
      <c r="AG3497">
        <v>1</v>
      </c>
      <c r="AH3497">
        <v>1</v>
      </c>
      <c r="AI3497">
        <v>1</v>
      </c>
      <c r="AJ3497">
        <v>1</v>
      </c>
      <c r="AK3497">
        <v>1</v>
      </c>
      <c r="AL3497">
        <v>0.575830551530089</v>
      </c>
      <c r="AM3497">
        <v>0.85914195561593754</v>
      </c>
      <c r="AN3497">
        <v>1</v>
      </c>
      <c r="AO3497">
        <v>1</v>
      </c>
      <c r="AP3497">
        <v>1</v>
      </c>
      <c r="AQ3497">
        <v>1</v>
      </c>
      <c r="AR3497">
        <v>1</v>
      </c>
      <c r="AS3497">
        <v>0.575830551530089</v>
      </c>
      <c r="AT3497">
        <v>0.95317347169862121</v>
      </c>
      <c r="AU3497">
        <v>0</v>
      </c>
    </row>
    <row r="3498" spans="32:47" x14ac:dyDescent="0.25">
      <c r="AF3498">
        <v>3488</v>
      </c>
      <c r="AG3498">
        <v>1</v>
      </c>
      <c r="AH3498">
        <v>1</v>
      </c>
      <c r="AI3498">
        <v>1</v>
      </c>
      <c r="AJ3498">
        <v>1</v>
      </c>
      <c r="AK3498">
        <v>0.58511521019986945</v>
      </c>
      <c r="AL3498">
        <v>0</v>
      </c>
      <c r="AM3498">
        <v>0.92806096294131546</v>
      </c>
      <c r="AN3498">
        <v>1</v>
      </c>
      <c r="AO3498">
        <v>1</v>
      </c>
      <c r="AP3498">
        <v>0.26964954834247401</v>
      </c>
      <c r="AQ3498">
        <v>0.35112664948658978</v>
      </c>
      <c r="AR3498">
        <v>1</v>
      </c>
      <c r="AS3498">
        <v>0</v>
      </c>
      <c r="AT3498">
        <v>0.76109971739887983</v>
      </c>
      <c r="AU3498">
        <v>1</v>
      </c>
    </row>
    <row r="3499" spans="32:47" x14ac:dyDescent="0.25">
      <c r="AF3499">
        <v>3489</v>
      </c>
      <c r="AG3499">
        <v>1</v>
      </c>
      <c r="AH3499">
        <v>0.71868849508012189</v>
      </c>
      <c r="AI3499">
        <v>1</v>
      </c>
      <c r="AJ3499">
        <v>1</v>
      </c>
      <c r="AK3499">
        <v>1</v>
      </c>
      <c r="AL3499">
        <v>1</v>
      </c>
      <c r="AM3499">
        <v>8.2184952627886235E-3</v>
      </c>
      <c r="AN3499">
        <v>0.55207349760471958</v>
      </c>
      <c r="AO3499">
        <v>0.32559973481547788</v>
      </c>
      <c r="AP3499">
        <v>0.15929728198018217</v>
      </c>
      <c r="AQ3499">
        <v>0</v>
      </c>
      <c r="AR3499">
        <v>0.6610022409729408</v>
      </c>
      <c r="AS3499">
        <v>0</v>
      </c>
      <c r="AT3499">
        <v>0.61832769012917077</v>
      </c>
      <c r="AU3499">
        <v>1</v>
      </c>
    </row>
    <row r="3500" spans="32:47" x14ac:dyDescent="0.25">
      <c r="AF3500">
        <v>3490</v>
      </c>
      <c r="AG3500">
        <v>0.85719791701112336</v>
      </c>
      <c r="AH3500">
        <v>1</v>
      </c>
      <c r="AI3500">
        <v>1</v>
      </c>
      <c r="AJ3500">
        <v>0.69156220792501699</v>
      </c>
      <c r="AK3500">
        <v>0.68854161821992976</v>
      </c>
      <c r="AL3500">
        <v>0.47783144069447492</v>
      </c>
      <c r="AM3500">
        <v>2.926304636052772E-2</v>
      </c>
      <c r="AN3500">
        <v>1</v>
      </c>
      <c r="AO3500">
        <v>1</v>
      </c>
      <c r="AP3500">
        <v>1</v>
      </c>
      <c r="AQ3500">
        <v>1</v>
      </c>
      <c r="AR3500">
        <v>1</v>
      </c>
      <c r="AS3500">
        <v>2.926304636052772E-2</v>
      </c>
      <c r="AT3500">
        <v>0.81070380681622944</v>
      </c>
      <c r="AU3500">
        <v>0</v>
      </c>
    </row>
    <row r="3501" spans="32:47" x14ac:dyDescent="0.25">
      <c r="AF3501">
        <v>3491</v>
      </c>
      <c r="AG3501">
        <v>1</v>
      </c>
      <c r="AH3501">
        <v>1</v>
      </c>
      <c r="AI3501">
        <v>1</v>
      </c>
      <c r="AJ3501">
        <v>1</v>
      </c>
      <c r="AK3501">
        <v>1</v>
      </c>
      <c r="AL3501">
        <v>1</v>
      </c>
      <c r="AM3501">
        <v>0.63855542972516799</v>
      </c>
      <c r="AN3501">
        <v>0</v>
      </c>
      <c r="AO3501">
        <v>0</v>
      </c>
      <c r="AP3501">
        <v>0.97287880765971724</v>
      </c>
      <c r="AQ3501">
        <v>1</v>
      </c>
      <c r="AR3501">
        <v>1</v>
      </c>
      <c r="AS3501">
        <v>0</v>
      </c>
      <c r="AT3501">
        <v>0.79987523659981219</v>
      </c>
      <c r="AU3501">
        <v>2</v>
      </c>
    </row>
    <row r="3502" spans="32:47" x14ac:dyDescent="0.25">
      <c r="AF3502">
        <v>3492</v>
      </c>
      <c r="AG3502">
        <v>0.59389136665976694</v>
      </c>
      <c r="AH3502">
        <v>1</v>
      </c>
      <c r="AI3502">
        <v>1</v>
      </c>
      <c r="AJ3502">
        <v>1</v>
      </c>
      <c r="AK3502">
        <v>1</v>
      </c>
      <c r="AL3502">
        <v>1</v>
      </c>
      <c r="AM3502">
        <v>1</v>
      </c>
      <c r="AN3502">
        <v>1</v>
      </c>
      <c r="AO3502">
        <v>1</v>
      </c>
      <c r="AP3502">
        <v>1</v>
      </c>
      <c r="AQ3502">
        <v>1</v>
      </c>
      <c r="AR3502">
        <v>1</v>
      </c>
      <c r="AS3502">
        <v>0.59389136665976694</v>
      </c>
      <c r="AT3502">
        <v>0.96550858182589805</v>
      </c>
      <c r="AU3502">
        <v>0</v>
      </c>
    </row>
    <row r="3503" spans="32:47" x14ac:dyDescent="0.25">
      <c r="AF3503">
        <v>3493</v>
      </c>
      <c r="AG3503">
        <v>0.70634278025564501</v>
      </c>
      <c r="AH3503">
        <v>1</v>
      </c>
      <c r="AI3503">
        <v>1</v>
      </c>
      <c r="AJ3503">
        <v>1</v>
      </c>
      <c r="AK3503">
        <v>1</v>
      </c>
      <c r="AL3503">
        <v>0.7376247097497981</v>
      </c>
      <c r="AM3503">
        <v>1</v>
      </c>
      <c r="AN3503">
        <v>1</v>
      </c>
      <c r="AO3503">
        <v>1</v>
      </c>
      <c r="AP3503">
        <v>1</v>
      </c>
      <c r="AQ3503">
        <v>1</v>
      </c>
      <c r="AR3503">
        <v>0.32562091357554424</v>
      </c>
      <c r="AS3503">
        <v>0.32562091357554424</v>
      </c>
      <c r="AT3503">
        <v>0.89621812548290636</v>
      </c>
      <c r="AU3503">
        <v>0</v>
      </c>
    </row>
    <row r="3504" spans="32:47" x14ac:dyDescent="0.25">
      <c r="AF3504">
        <v>3494</v>
      </c>
      <c r="AG3504">
        <v>0.5832125531197826</v>
      </c>
      <c r="AH3504">
        <v>0.95787815748917637</v>
      </c>
      <c r="AI3504">
        <v>1</v>
      </c>
      <c r="AJ3504">
        <v>0.9960668642253343</v>
      </c>
      <c r="AK3504">
        <v>1</v>
      </c>
      <c r="AL3504">
        <v>1</v>
      </c>
      <c r="AM3504">
        <v>1</v>
      </c>
      <c r="AN3504">
        <v>0.65301329436108302</v>
      </c>
      <c r="AO3504">
        <v>1</v>
      </c>
      <c r="AP3504">
        <v>1</v>
      </c>
      <c r="AQ3504">
        <v>1</v>
      </c>
      <c r="AR3504">
        <v>1</v>
      </c>
      <c r="AS3504">
        <v>0.5832125531197826</v>
      </c>
      <c r="AT3504">
        <v>0.93157697426948982</v>
      </c>
      <c r="AU3504">
        <v>0</v>
      </c>
    </row>
    <row r="3505" spans="32:47" x14ac:dyDescent="0.25">
      <c r="AF3505">
        <v>3495</v>
      </c>
      <c r="AG3505">
        <v>1</v>
      </c>
      <c r="AH3505">
        <v>1</v>
      </c>
      <c r="AI3505">
        <v>1</v>
      </c>
      <c r="AJ3505">
        <v>0.63450897190050459</v>
      </c>
      <c r="AK3505">
        <v>0</v>
      </c>
      <c r="AL3505">
        <v>0.84370595652192903</v>
      </c>
      <c r="AM3505">
        <v>0.78712459565318682</v>
      </c>
      <c r="AN3505">
        <v>0.16688088866489595</v>
      </c>
      <c r="AO3505">
        <v>1</v>
      </c>
      <c r="AP3505">
        <v>0.58499651741693659</v>
      </c>
      <c r="AQ3505">
        <v>0.74230730811371659</v>
      </c>
      <c r="AR3505">
        <v>1</v>
      </c>
      <c r="AS3505">
        <v>0</v>
      </c>
      <c r="AT3505">
        <v>0.72691706616402774</v>
      </c>
      <c r="AU3505">
        <v>1</v>
      </c>
    </row>
    <row r="3506" spans="32:47" x14ac:dyDescent="0.25">
      <c r="AF3506">
        <v>3496</v>
      </c>
      <c r="AG3506">
        <v>1</v>
      </c>
      <c r="AH3506">
        <v>1</v>
      </c>
      <c r="AI3506">
        <v>0.6068711406365882</v>
      </c>
      <c r="AJ3506">
        <v>1</v>
      </c>
      <c r="AK3506">
        <v>0.72942582576422044</v>
      </c>
      <c r="AL3506">
        <v>0.94214460500976804</v>
      </c>
      <c r="AM3506">
        <v>1</v>
      </c>
      <c r="AN3506">
        <v>0.78189219442344526</v>
      </c>
      <c r="AO3506">
        <v>1</v>
      </c>
      <c r="AP3506">
        <v>1</v>
      </c>
      <c r="AQ3506">
        <v>1</v>
      </c>
      <c r="AR3506">
        <v>0.78806210861230575</v>
      </c>
      <c r="AS3506">
        <v>0.6068711406365882</v>
      </c>
      <c r="AT3506">
        <v>0.90235103425431884</v>
      </c>
      <c r="AU3506">
        <v>0</v>
      </c>
    </row>
    <row r="3507" spans="32:47" x14ac:dyDescent="0.25">
      <c r="AF3507">
        <v>3497</v>
      </c>
      <c r="AG3507">
        <v>0</v>
      </c>
      <c r="AH3507">
        <v>0.35855652622324541</v>
      </c>
      <c r="AI3507">
        <v>1</v>
      </c>
      <c r="AJ3507">
        <v>0.51950222112961153</v>
      </c>
      <c r="AK3507">
        <v>0</v>
      </c>
      <c r="AL3507">
        <v>0.50236107469172564</v>
      </c>
      <c r="AM3507">
        <v>1</v>
      </c>
      <c r="AN3507">
        <v>1</v>
      </c>
      <c r="AO3507">
        <v>1</v>
      </c>
      <c r="AP3507">
        <v>1</v>
      </c>
      <c r="AQ3507">
        <v>1</v>
      </c>
      <c r="AR3507">
        <v>1</v>
      </c>
      <c r="AS3507">
        <v>0</v>
      </c>
      <c r="AT3507">
        <v>0.70053556605175615</v>
      </c>
      <c r="AU3507">
        <v>2</v>
      </c>
    </row>
    <row r="3508" spans="32:47" x14ac:dyDescent="0.25">
      <c r="AF3508">
        <v>3498</v>
      </c>
      <c r="AG3508">
        <v>7.0209617725565973E-4</v>
      </c>
      <c r="AH3508">
        <v>1</v>
      </c>
      <c r="AI3508">
        <v>1</v>
      </c>
      <c r="AJ3508">
        <v>1</v>
      </c>
      <c r="AK3508">
        <v>1</v>
      </c>
      <c r="AL3508">
        <v>1</v>
      </c>
      <c r="AM3508">
        <v>1</v>
      </c>
      <c r="AN3508">
        <v>0.46670599537572988</v>
      </c>
      <c r="AO3508">
        <v>1</v>
      </c>
      <c r="AP3508">
        <v>1</v>
      </c>
      <c r="AQ3508">
        <v>0.22385587754470179</v>
      </c>
      <c r="AR3508">
        <v>0.79005210832908612</v>
      </c>
      <c r="AS3508">
        <v>7.0209617725565973E-4</v>
      </c>
      <c r="AT3508">
        <v>0.7882108014320145</v>
      </c>
      <c r="AU3508">
        <v>0</v>
      </c>
    </row>
    <row r="3509" spans="32:47" x14ac:dyDescent="0.25">
      <c r="AF3509">
        <v>3499</v>
      </c>
      <c r="AG3509">
        <v>1</v>
      </c>
      <c r="AH3509">
        <v>1</v>
      </c>
      <c r="AI3509">
        <v>1</v>
      </c>
      <c r="AJ3509">
        <v>1</v>
      </c>
      <c r="AK3509">
        <v>0.46330128481607852</v>
      </c>
      <c r="AL3509">
        <v>1</v>
      </c>
      <c r="AM3509">
        <v>0.93041284377508304</v>
      </c>
      <c r="AN3509">
        <v>0</v>
      </c>
      <c r="AO3509">
        <v>0.86746578521657891</v>
      </c>
      <c r="AP3509">
        <v>0.17367195570606722</v>
      </c>
      <c r="AQ3509">
        <v>0.66507804032977824</v>
      </c>
      <c r="AR3509">
        <v>1</v>
      </c>
      <c r="AS3509">
        <v>0</v>
      </c>
      <c r="AT3509">
        <v>0.75497337912220497</v>
      </c>
      <c r="AU3509">
        <v>1</v>
      </c>
    </row>
    <row r="3510" spans="32:47" x14ac:dyDescent="0.25">
      <c r="AF3510">
        <v>3500</v>
      </c>
      <c r="AG3510">
        <v>1</v>
      </c>
      <c r="AH3510">
        <v>1</v>
      </c>
      <c r="AI3510">
        <v>1</v>
      </c>
      <c r="AJ3510">
        <v>0.65935967620753222</v>
      </c>
      <c r="AK3510">
        <v>0.7124590522047759</v>
      </c>
      <c r="AL3510">
        <v>1</v>
      </c>
      <c r="AM3510">
        <v>1</v>
      </c>
      <c r="AN3510">
        <v>1</v>
      </c>
      <c r="AO3510">
        <v>1</v>
      </c>
      <c r="AP3510">
        <v>1</v>
      </c>
      <c r="AQ3510">
        <v>1</v>
      </c>
      <c r="AR3510">
        <v>1</v>
      </c>
      <c r="AS3510">
        <v>0.65935967620753222</v>
      </c>
      <c r="AT3510">
        <v>0.94758087919061373</v>
      </c>
      <c r="AU3510">
        <v>0</v>
      </c>
    </row>
    <row r="3511" spans="32:47" x14ac:dyDescent="0.25">
      <c r="AF3511">
        <v>3501</v>
      </c>
      <c r="AG3511">
        <v>1</v>
      </c>
      <c r="AH3511">
        <v>5.1762852429809367E-2</v>
      </c>
      <c r="AI3511">
        <v>0.93818486984274652</v>
      </c>
      <c r="AJ3511">
        <v>0.67679365865284735</v>
      </c>
      <c r="AK3511">
        <v>1</v>
      </c>
      <c r="AL3511">
        <v>1</v>
      </c>
      <c r="AM3511">
        <v>1</v>
      </c>
      <c r="AN3511">
        <v>1</v>
      </c>
      <c r="AO3511">
        <v>1</v>
      </c>
      <c r="AP3511">
        <v>1</v>
      </c>
      <c r="AQ3511">
        <v>0.80230598666045505</v>
      </c>
      <c r="AR3511">
        <v>0.9517985112374111</v>
      </c>
      <c r="AS3511">
        <v>5.1762852429809367E-2</v>
      </c>
      <c r="AT3511">
        <v>0.87510091518059896</v>
      </c>
      <c r="AU3511">
        <v>0</v>
      </c>
    </row>
    <row r="3512" spans="32:47" x14ac:dyDescent="0.25">
      <c r="AF3512">
        <v>3502</v>
      </c>
      <c r="AG3512">
        <v>1</v>
      </c>
      <c r="AH3512">
        <v>0.40273367632159662</v>
      </c>
      <c r="AI3512">
        <v>0</v>
      </c>
      <c r="AJ3512">
        <v>0.80317114508119025</v>
      </c>
      <c r="AK3512">
        <v>1</v>
      </c>
      <c r="AL3512">
        <v>1</v>
      </c>
      <c r="AM3512">
        <v>1</v>
      </c>
      <c r="AN3512">
        <v>1</v>
      </c>
      <c r="AO3512">
        <v>1</v>
      </c>
      <c r="AP3512">
        <v>1</v>
      </c>
      <c r="AQ3512">
        <v>1</v>
      </c>
      <c r="AR3512">
        <v>1</v>
      </c>
      <c r="AS3512">
        <v>0</v>
      </c>
      <c r="AT3512">
        <v>0.85307308846422036</v>
      </c>
      <c r="AU3512">
        <v>1</v>
      </c>
    </row>
    <row r="3513" spans="32:47" x14ac:dyDescent="0.25">
      <c r="AF3513">
        <v>3503</v>
      </c>
      <c r="AG3513">
        <v>0.26674377128966303</v>
      </c>
      <c r="AH3513">
        <v>1</v>
      </c>
      <c r="AI3513">
        <v>1</v>
      </c>
      <c r="AJ3513">
        <v>1</v>
      </c>
      <c r="AK3513">
        <v>0.80199482408938971</v>
      </c>
      <c r="AL3513">
        <v>0.98923906121393279</v>
      </c>
      <c r="AM3513">
        <v>1</v>
      </c>
      <c r="AN3513">
        <v>1</v>
      </c>
      <c r="AO3513">
        <v>1</v>
      </c>
      <c r="AP3513">
        <v>1</v>
      </c>
      <c r="AQ3513">
        <v>1</v>
      </c>
      <c r="AR3513">
        <v>1</v>
      </c>
      <c r="AS3513">
        <v>0.26674377128966303</v>
      </c>
      <c r="AT3513">
        <v>0.92002210491279068</v>
      </c>
      <c r="AU3513">
        <v>0</v>
      </c>
    </row>
    <row r="3514" spans="32:47" x14ac:dyDescent="0.25">
      <c r="AF3514">
        <v>3504</v>
      </c>
      <c r="AG3514">
        <v>0.59060699867780297</v>
      </c>
      <c r="AH3514">
        <v>0.71862297263318653</v>
      </c>
      <c r="AI3514">
        <v>1</v>
      </c>
      <c r="AJ3514">
        <v>1</v>
      </c>
      <c r="AK3514">
        <v>0.17673291824499873</v>
      </c>
      <c r="AL3514">
        <v>0</v>
      </c>
      <c r="AM3514">
        <v>0.77495893064323973</v>
      </c>
      <c r="AN3514">
        <v>1</v>
      </c>
      <c r="AO3514">
        <v>1</v>
      </c>
      <c r="AP3514">
        <v>4.4302808170370203E-2</v>
      </c>
      <c r="AQ3514">
        <v>0.70031560291269368</v>
      </c>
      <c r="AR3514">
        <v>1</v>
      </c>
      <c r="AS3514">
        <v>0</v>
      </c>
      <c r="AT3514">
        <v>0.66661797986010629</v>
      </c>
      <c r="AU3514">
        <v>1</v>
      </c>
    </row>
    <row r="3515" spans="32:47" x14ac:dyDescent="0.25">
      <c r="AF3515">
        <v>3505</v>
      </c>
      <c r="AG3515">
        <v>1</v>
      </c>
      <c r="AH3515">
        <v>1</v>
      </c>
      <c r="AI3515">
        <v>1</v>
      </c>
      <c r="AJ3515">
        <v>1</v>
      </c>
      <c r="AK3515">
        <v>1</v>
      </c>
      <c r="AL3515">
        <v>0.69073051131927055</v>
      </c>
      <c r="AM3515">
        <v>0</v>
      </c>
      <c r="AN3515">
        <v>0.24068451164156054</v>
      </c>
      <c r="AO3515">
        <v>1</v>
      </c>
      <c r="AP3515">
        <v>1</v>
      </c>
      <c r="AQ3515">
        <v>1</v>
      </c>
      <c r="AR3515">
        <v>1</v>
      </c>
      <c r="AS3515">
        <v>0</v>
      </c>
      <c r="AT3515">
        <v>0.82515927452182602</v>
      </c>
      <c r="AU3515">
        <v>1</v>
      </c>
    </row>
    <row r="3516" spans="32:47" x14ac:dyDescent="0.25">
      <c r="AF3516">
        <v>3506</v>
      </c>
      <c r="AG3516">
        <v>0.70730312854533206</v>
      </c>
      <c r="AH3516">
        <v>1</v>
      </c>
      <c r="AI3516">
        <v>1</v>
      </c>
      <c r="AJ3516">
        <v>1</v>
      </c>
      <c r="AK3516">
        <v>0.63099996840784089</v>
      </c>
      <c r="AL3516">
        <v>0.3852830943003937</v>
      </c>
      <c r="AM3516">
        <v>0</v>
      </c>
      <c r="AN3516">
        <v>0.89767325396983766</v>
      </c>
      <c r="AO3516">
        <v>1</v>
      </c>
      <c r="AP3516">
        <v>1</v>
      </c>
      <c r="AQ3516">
        <v>1</v>
      </c>
      <c r="AR3516">
        <v>1</v>
      </c>
      <c r="AS3516">
        <v>0</v>
      </c>
      <c r="AT3516">
        <v>0.79965413618527437</v>
      </c>
      <c r="AU3516">
        <v>1</v>
      </c>
    </row>
    <row r="3517" spans="32:47" x14ac:dyDescent="0.25">
      <c r="AF3517">
        <v>3507</v>
      </c>
      <c r="AG3517">
        <v>0.73315252400178932</v>
      </c>
      <c r="AH3517">
        <v>1</v>
      </c>
      <c r="AI3517">
        <v>1</v>
      </c>
      <c r="AJ3517">
        <v>1</v>
      </c>
      <c r="AK3517">
        <v>0.78226795156191542</v>
      </c>
      <c r="AL3517">
        <v>0</v>
      </c>
      <c r="AM3517">
        <v>0.81376918657840558</v>
      </c>
      <c r="AN3517">
        <v>1</v>
      </c>
      <c r="AO3517">
        <v>1</v>
      </c>
      <c r="AP3517">
        <v>1</v>
      </c>
      <c r="AQ3517">
        <v>1</v>
      </c>
      <c r="AR3517">
        <v>1</v>
      </c>
      <c r="AS3517">
        <v>0</v>
      </c>
      <c r="AT3517">
        <v>0.86083528637371343</v>
      </c>
      <c r="AU3517">
        <v>1</v>
      </c>
    </row>
    <row r="3518" spans="32:47" x14ac:dyDescent="0.25">
      <c r="AF3518">
        <v>3508</v>
      </c>
      <c r="AG3518">
        <v>1</v>
      </c>
      <c r="AH3518">
        <v>1</v>
      </c>
      <c r="AI3518">
        <v>1</v>
      </c>
      <c r="AJ3518">
        <v>1</v>
      </c>
      <c r="AK3518">
        <v>1</v>
      </c>
      <c r="AL3518">
        <v>1</v>
      </c>
      <c r="AM3518">
        <v>0.38502790411768084</v>
      </c>
      <c r="AN3518">
        <v>0.59499824278088542</v>
      </c>
      <c r="AO3518">
        <v>1</v>
      </c>
      <c r="AP3518">
        <v>0.82816819866275182</v>
      </c>
      <c r="AQ3518">
        <v>0.45547286698177536</v>
      </c>
      <c r="AR3518">
        <v>1</v>
      </c>
      <c r="AS3518">
        <v>0.38502790411768084</v>
      </c>
      <c r="AT3518">
        <v>0.85402249512836748</v>
      </c>
      <c r="AU3518">
        <v>0</v>
      </c>
    </row>
    <row r="3519" spans="32:47" x14ac:dyDescent="0.25">
      <c r="AF3519">
        <v>3509</v>
      </c>
      <c r="AG3519">
        <v>1</v>
      </c>
      <c r="AH3519">
        <v>1</v>
      </c>
      <c r="AI3519">
        <v>1</v>
      </c>
      <c r="AJ3519">
        <v>1</v>
      </c>
      <c r="AK3519">
        <v>1</v>
      </c>
      <c r="AL3519">
        <v>1</v>
      </c>
      <c r="AM3519">
        <v>0.15764642932270129</v>
      </c>
      <c r="AN3519">
        <v>0</v>
      </c>
      <c r="AO3519">
        <v>0.48373372822024974</v>
      </c>
      <c r="AP3519">
        <v>1</v>
      </c>
      <c r="AQ3519">
        <v>2.5710002643851718E-2</v>
      </c>
      <c r="AR3519">
        <v>0.48077803417958598</v>
      </c>
      <c r="AS3519">
        <v>0</v>
      </c>
      <c r="AT3519">
        <v>0.67691635697121633</v>
      </c>
      <c r="AU3519">
        <v>1</v>
      </c>
    </row>
    <row r="3520" spans="32:47" x14ac:dyDescent="0.25">
      <c r="AF3520">
        <v>3510</v>
      </c>
      <c r="AG3520">
        <v>0.98141241346949692</v>
      </c>
      <c r="AH3520">
        <v>0.45139617011305483</v>
      </c>
      <c r="AI3520">
        <v>1</v>
      </c>
      <c r="AJ3520">
        <v>1</v>
      </c>
      <c r="AK3520">
        <v>1</v>
      </c>
      <c r="AL3520">
        <v>1</v>
      </c>
      <c r="AM3520">
        <v>1</v>
      </c>
      <c r="AN3520">
        <v>1</v>
      </c>
      <c r="AO3520">
        <v>1</v>
      </c>
      <c r="AP3520">
        <v>1</v>
      </c>
      <c r="AQ3520">
        <v>1</v>
      </c>
      <c r="AR3520">
        <v>1</v>
      </c>
      <c r="AS3520">
        <v>0.45139617011305483</v>
      </c>
      <c r="AT3520">
        <v>0.956336650906082</v>
      </c>
      <c r="AU3520">
        <v>0</v>
      </c>
    </row>
    <row r="3521" spans="32:47" x14ac:dyDescent="0.25">
      <c r="AF3521">
        <v>3511</v>
      </c>
      <c r="AG3521">
        <v>1</v>
      </c>
      <c r="AH3521">
        <v>1</v>
      </c>
      <c r="AI3521">
        <v>1</v>
      </c>
      <c r="AJ3521">
        <v>0.55141538478346774</v>
      </c>
      <c r="AK3521">
        <v>0.89271512951147025</v>
      </c>
      <c r="AL3521">
        <v>1</v>
      </c>
      <c r="AM3521">
        <v>0.31437837838260047</v>
      </c>
      <c r="AN3521">
        <v>0</v>
      </c>
      <c r="AO3521">
        <v>0.79490475192069421</v>
      </c>
      <c r="AP3521">
        <v>1</v>
      </c>
      <c r="AQ3521">
        <v>1</v>
      </c>
      <c r="AR3521">
        <v>1</v>
      </c>
      <c r="AS3521">
        <v>0</v>
      </c>
      <c r="AT3521">
        <v>0.79399863793381109</v>
      </c>
      <c r="AU3521">
        <v>1</v>
      </c>
    </row>
    <row r="3522" spans="32:47" x14ac:dyDescent="0.25">
      <c r="AF3522">
        <v>3512</v>
      </c>
      <c r="AG3522">
        <v>1</v>
      </c>
      <c r="AH3522">
        <v>1</v>
      </c>
      <c r="AI3522">
        <v>1</v>
      </c>
      <c r="AJ3522">
        <v>1</v>
      </c>
      <c r="AK3522">
        <v>0.78853511815208133</v>
      </c>
      <c r="AL3522">
        <v>0.81906234455867277</v>
      </c>
      <c r="AM3522">
        <v>0.28933591525363284</v>
      </c>
      <c r="AN3522">
        <v>0.89231582075491689</v>
      </c>
      <c r="AO3522">
        <v>1</v>
      </c>
      <c r="AP3522">
        <v>1</v>
      </c>
      <c r="AQ3522">
        <v>1</v>
      </c>
      <c r="AR3522">
        <v>0.28067951001374297</v>
      </c>
      <c r="AS3522">
        <v>0.28067951001374297</v>
      </c>
      <c r="AT3522">
        <v>0.83657185651004329</v>
      </c>
      <c r="AU3522">
        <v>0</v>
      </c>
    </row>
    <row r="3523" spans="32:47" x14ac:dyDescent="0.25">
      <c r="AF3523">
        <v>3513</v>
      </c>
      <c r="AG3523">
        <v>1</v>
      </c>
      <c r="AH3523">
        <v>0.63284921261064098</v>
      </c>
      <c r="AI3523">
        <v>0.33576442699831527</v>
      </c>
      <c r="AJ3523">
        <v>1</v>
      </c>
      <c r="AK3523">
        <v>1</v>
      </c>
      <c r="AL3523">
        <v>1</v>
      </c>
      <c r="AM3523">
        <v>0.9128022500355597</v>
      </c>
      <c r="AN3523">
        <v>0.67855099070044578</v>
      </c>
      <c r="AO3523">
        <v>1</v>
      </c>
      <c r="AP3523">
        <v>1</v>
      </c>
      <c r="AQ3523">
        <v>0.42370589658967217</v>
      </c>
      <c r="AR3523">
        <v>0.14760616079776459</v>
      </c>
      <c r="AS3523">
        <v>0.14760616079776459</v>
      </c>
      <c r="AT3523">
        <v>0.76095176311036372</v>
      </c>
      <c r="AU3523">
        <v>0</v>
      </c>
    </row>
    <row r="3524" spans="32:47" x14ac:dyDescent="0.25">
      <c r="AF3524">
        <v>3514</v>
      </c>
      <c r="AG3524">
        <v>0.71836039431640997</v>
      </c>
      <c r="AH3524">
        <v>0</v>
      </c>
      <c r="AI3524">
        <v>0.74074926945233466</v>
      </c>
      <c r="AJ3524">
        <v>1</v>
      </c>
      <c r="AK3524">
        <v>0.8214628819276244</v>
      </c>
      <c r="AL3524">
        <v>1</v>
      </c>
      <c r="AM3524">
        <v>1</v>
      </c>
      <c r="AN3524">
        <v>1</v>
      </c>
      <c r="AO3524">
        <v>1</v>
      </c>
      <c r="AP3524">
        <v>1</v>
      </c>
      <c r="AQ3524">
        <v>0.59584137700827944</v>
      </c>
      <c r="AR3524">
        <v>0.68059875689927607</v>
      </c>
      <c r="AS3524">
        <v>0</v>
      </c>
      <c r="AT3524">
        <v>0.80183986764579007</v>
      </c>
      <c r="AU3524">
        <v>1</v>
      </c>
    </row>
    <row r="3525" spans="32:47" x14ac:dyDescent="0.25">
      <c r="AF3525">
        <v>3515</v>
      </c>
      <c r="AG3525">
        <v>1</v>
      </c>
      <c r="AH3525">
        <v>1</v>
      </c>
      <c r="AI3525">
        <v>1</v>
      </c>
      <c r="AJ3525">
        <v>1</v>
      </c>
      <c r="AK3525">
        <v>1</v>
      </c>
      <c r="AL3525">
        <v>0.96048254137883005</v>
      </c>
      <c r="AM3525">
        <v>5.9032962031778879E-2</v>
      </c>
      <c r="AN3525">
        <v>1</v>
      </c>
      <c r="AO3525">
        <v>1</v>
      </c>
      <c r="AP3525">
        <v>1</v>
      </c>
      <c r="AQ3525">
        <v>1</v>
      </c>
      <c r="AR3525">
        <v>1</v>
      </c>
      <c r="AS3525">
        <v>5.9032962031778879E-2</v>
      </c>
      <c r="AT3525">
        <v>0.91683424127219193</v>
      </c>
      <c r="AU3525">
        <v>0</v>
      </c>
    </row>
    <row r="3526" spans="32:47" x14ac:dyDescent="0.25">
      <c r="AF3526">
        <v>3516</v>
      </c>
      <c r="AG3526">
        <v>0.1819723185657377</v>
      </c>
      <c r="AH3526">
        <v>0.60797224135239958</v>
      </c>
      <c r="AI3526">
        <v>1</v>
      </c>
      <c r="AJ3526">
        <v>0.5410854037465469</v>
      </c>
      <c r="AK3526">
        <v>1</v>
      </c>
      <c r="AL3526">
        <v>1</v>
      </c>
      <c r="AM3526">
        <v>1</v>
      </c>
      <c r="AN3526">
        <v>1</v>
      </c>
      <c r="AO3526">
        <v>1</v>
      </c>
      <c r="AP3526">
        <v>1</v>
      </c>
      <c r="AQ3526">
        <v>1</v>
      </c>
      <c r="AR3526">
        <v>1</v>
      </c>
      <c r="AS3526">
        <v>0.1819723185657377</v>
      </c>
      <c r="AT3526">
        <v>0.86273130615288074</v>
      </c>
      <c r="AU3526">
        <v>0</v>
      </c>
    </row>
    <row r="3527" spans="32:47" x14ac:dyDescent="0.25">
      <c r="AF3527">
        <v>3517</v>
      </c>
      <c r="AG3527">
        <v>1</v>
      </c>
      <c r="AH3527">
        <v>1</v>
      </c>
      <c r="AI3527">
        <v>1</v>
      </c>
      <c r="AJ3527">
        <v>0.40630525554345998</v>
      </c>
      <c r="AK3527">
        <v>1</v>
      </c>
      <c r="AL3527">
        <v>1</v>
      </c>
      <c r="AM3527">
        <v>0.17463673791034154</v>
      </c>
      <c r="AN3527">
        <v>1</v>
      </c>
      <c r="AO3527">
        <v>1</v>
      </c>
      <c r="AP3527">
        <v>1</v>
      </c>
      <c r="AQ3527">
        <v>1</v>
      </c>
      <c r="AR3527">
        <v>1</v>
      </c>
      <c r="AS3527">
        <v>0.17463673791034154</v>
      </c>
      <c r="AT3527">
        <v>0.88110382614116267</v>
      </c>
      <c r="AU3527">
        <v>0</v>
      </c>
    </row>
    <row r="3528" spans="32:47" x14ac:dyDescent="0.25">
      <c r="AF3528">
        <v>3518</v>
      </c>
      <c r="AG3528">
        <v>1</v>
      </c>
      <c r="AH3528">
        <v>0.51213113660898146</v>
      </c>
      <c r="AI3528">
        <v>0</v>
      </c>
      <c r="AJ3528">
        <v>0.79867877298990309</v>
      </c>
      <c r="AK3528">
        <v>1</v>
      </c>
      <c r="AL3528">
        <v>1</v>
      </c>
      <c r="AM3528">
        <v>0.8610643532430855</v>
      </c>
      <c r="AN3528">
        <v>5.2831748067898934E-2</v>
      </c>
      <c r="AO3528">
        <v>1</v>
      </c>
      <c r="AP3528">
        <v>1</v>
      </c>
      <c r="AQ3528">
        <v>1</v>
      </c>
      <c r="AR3528">
        <v>1</v>
      </c>
      <c r="AS3528">
        <v>0</v>
      </c>
      <c r="AT3528">
        <v>0.76885154563120295</v>
      </c>
      <c r="AU3528">
        <v>1</v>
      </c>
    </row>
    <row r="3529" spans="32:47" x14ac:dyDescent="0.25">
      <c r="AF3529">
        <v>3519</v>
      </c>
      <c r="AG3529">
        <v>0.53802026612632492</v>
      </c>
      <c r="AH3529">
        <v>0</v>
      </c>
      <c r="AI3529">
        <v>0.58326250423546766</v>
      </c>
      <c r="AJ3529">
        <v>1</v>
      </c>
      <c r="AK3529">
        <v>1</v>
      </c>
      <c r="AL3529">
        <v>1</v>
      </c>
      <c r="AM3529">
        <v>0.50659675944658489</v>
      </c>
      <c r="AN3529">
        <v>1</v>
      </c>
      <c r="AO3529">
        <v>1</v>
      </c>
      <c r="AP3529">
        <v>0.72675539956863733</v>
      </c>
      <c r="AQ3529">
        <v>0.63939385496584389</v>
      </c>
      <c r="AR3529">
        <v>1</v>
      </c>
      <c r="AS3529">
        <v>0</v>
      </c>
      <c r="AT3529">
        <v>0.75390547523195284</v>
      </c>
      <c r="AU3529">
        <v>1</v>
      </c>
    </row>
    <row r="3530" spans="32:47" x14ac:dyDescent="0.25">
      <c r="AF3530">
        <v>3520</v>
      </c>
      <c r="AG3530">
        <v>0.11028812425948056</v>
      </c>
      <c r="AH3530">
        <v>0.16378620288300486</v>
      </c>
      <c r="AI3530">
        <v>1</v>
      </c>
      <c r="AJ3530">
        <v>1</v>
      </c>
      <c r="AK3530">
        <v>1</v>
      </c>
      <c r="AL3530">
        <v>0.94622790902503762</v>
      </c>
      <c r="AM3530">
        <v>1</v>
      </c>
      <c r="AN3530">
        <v>0.5823857894241472</v>
      </c>
      <c r="AO3530">
        <v>0</v>
      </c>
      <c r="AP3530">
        <v>0.62693225302627398</v>
      </c>
      <c r="AQ3530">
        <v>1</v>
      </c>
      <c r="AR3530">
        <v>1</v>
      </c>
      <c r="AS3530">
        <v>0</v>
      </c>
      <c r="AT3530">
        <v>0.70652230717666364</v>
      </c>
      <c r="AU3530">
        <v>1</v>
      </c>
    </row>
    <row r="3531" spans="32:47" x14ac:dyDescent="0.25">
      <c r="AF3531">
        <v>3521</v>
      </c>
      <c r="AG3531">
        <v>2.2357870228006504E-2</v>
      </c>
      <c r="AH3531">
        <v>1</v>
      </c>
      <c r="AI3531">
        <v>1</v>
      </c>
      <c r="AJ3531">
        <v>1</v>
      </c>
      <c r="AK3531">
        <v>0.81845451746748066</v>
      </c>
      <c r="AL3531">
        <v>0.70314023317623653</v>
      </c>
      <c r="AM3531">
        <v>1</v>
      </c>
      <c r="AN3531">
        <v>1</v>
      </c>
      <c r="AO3531">
        <v>1</v>
      </c>
      <c r="AP3531">
        <v>1</v>
      </c>
      <c r="AQ3531">
        <v>1</v>
      </c>
      <c r="AR3531">
        <v>1</v>
      </c>
      <c r="AS3531">
        <v>2.2357870228006504E-2</v>
      </c>
      <c r="AT3531">
        <v>0.87714901647629373</v>
      </c>
      <c r="AU3531">
        <v>0</v>
      </c>
    </row>
    <row r="3532" spans="32:47" x14ac:dyDescent="0.25">
      <c r="AF3532">
        <v>3522</v>
      </c>
      <c r="AG3532">
        <v>1</v>
      </c>
      <c r="AH3532">
        <v>1</v>
      </c>
      <c r="AI3532">
        <v>1</v>
      </c>
      <c r="AJ3532">
        <v>1</v>
      </c>
      <c r="AK3532">
        <v>1</v>
      </c>
      <c r="AL3532">
        <v>1</v>
      </c>
      <c r="AM3532">
        <v>1</v>
      </c>
      <c r="AN3532">
        <v>0.58185244162004601</v>
      </c>
      <c r="AO3532">
        <v>1</v>
      </c>
      <c r="AP3532">
        <v>1</v>
      </c>
      <c r="AQ3532">
        <v>0.32466972903008962</v>
      </c>
      <c r="AR3532">
        <v>1</v>
      </c>
      <c r="AS3532">
        <v>0.32466972903008962</v>
      </c>
      <c r="AT3532">
        <v>0.90897950016746332</v>
      </c>
      <c r="AU3532">
        <v>0</v>
      </c>
    </row>
    <row r="3533" spans="32:47" x14ac:dyDescent="0.25">
      <c r="AF3533">
        <v>3523</v>
      </c>
      <c r="AG3533">
        <v>0.88283557598098861</v>
      </c>
      <c r="AH3533">
        <v>1</v>
      </c>
      <c r="AI3533">
        <v>1</v>
      </c>
      <c r="AJ3533">
        <v>1</v>
      </c>
      <c r="AK3533">
        <v>1</v>
      </c>
      <c r="AL3533">
        <v>1</v>
      </c>
      <c r="AM3533">
        <v>0.41226499983684101</v>
      </c>
      <c r="AN3533">
        <v>0.77404213579199765</v>
      </c>
      <c r="AO3533">
        <v>0.72173565350191593</v>
      </c>
      <c r="AP3533">
        <v>1</v>
      </c>
      <c r="AQ3533">
        <v>1</v>
      </c>
      <c r="AR3533">
        <v>1</v>
      </c>
      <c r="AS3533">
        <v>0.41226499983684101</v>
      </c>
      <c r="AT3533">
        <v>0.89806984565743042</v>
      </c>
      <c r="AU3533">
        <v>0</v>
      </c>
    </row>
    <row r="3534" spans="32:47" x14ac:dyDescent="0.25">
      <c r="AF3534">
        <v>3524</v>
      </c>
      <c r="AG3534">
        <v>0.73053434491932068</v>
      </c>
      <c r="AH3534">
        <v>1</v>
      </c>
      <c r="AI3534">
        <v>1</v>
      </c>
      <c r="AJ3534">
        <v>1</v>
      </c>
      <c r="AK3534">
        <v>1</v>
      </c>
      <c r="AL3534">
        <v>1</v>
      </c>
      <c r="AM3534">
        <v>1</v>
      </c>
      <c r="AN3534">
        <v>1</v>
      </c>
      <c r="AO3534">
        <v>1</v>
      </c>
      <c r="AP3534">
        <v>1</v>
      </c>
      <c r="AQ3534">
        <v>1</v>
      </c>
      <c r="AR3534">
        <v>1</v>
      </c>
      <c r="AS3534">
        <v>0.73053434491932068</v>
      </c>
      <c r="AT3534">
        <v>0.97711387586986009</v>
      </c>
      <c r="AU3534">
        <v>0</v>
      </c>
    </row>
    <row r="3535" spans="32:47" x14ac:dyDescent="0.25">
      <c r="AF3535">
        <v>3525</v>
      </c>
      <c r="AG3535">
        <v>1</v>
      </c>
      <c r="AH3535">
        <v>1</v>
      </c>
      <c r="AI3535">
        <v>1</v>
      </c>
      <c r="AJ3535">
        <v>3.1865645537133482E-2</v>
      </c>
      <c r="AK3535">
        <v>0.31884942390024662</v>
      </c>
      <c r="AL3535">
        <v>1</v>
      </c>
      <c r="AM3535">
        <v>0.66012005210711411</v>
      </c>
      <c r="AN3535">
        <v>0</v>
      </c>
      <c r="AO3535">
        <v>0.94507499434863951</v>
      </c>
      <c r="AP3535">
        <v>3.7727828023977755E-2</v>
      </c>
      <c r="AQ3535">
        <v>0.3065339576091598</v>
      </c>
      <c r="AR3535">
        <v>1</v>
      </c>
      <c r="AS3535">
        <v>0</v>
      </c>
      <c r="AT3535">
        <v>0.60553932698580681</v>
      </c>
      <c r="AU3535">
        <v>1</v>
      </c>
    </row>
    <row r="3536" spans="32:47" x14ac:dyDescent="0.25">
      <c r="AF3536">
        <v>3526</v>
      </c>
      <c r="AG3536">
        <v>0.8620665585685563</v>
      </c>
      <c r="AH3536">
        <v>1</v>
      </c>
      <c r="AI3536">
        <v>1</v>
      </c>
      <c r="AJ3536">
        <v>0.33598319537729066</v>
      </c>
      <c r="AK3536">
        <v>1</v>
      </c>
      <c r="AL3536">
        <v>1</v>
      </c>
      <c r="AM3536">
        <v>0.65172555885557459</v>
      </c>
      <c r="AN3536">
        <v>1</v>
      </c>
      <c r="AO3536">
        <v>1</v>
      </c>
      <c r="AP3536">
        <v>0.46311550701131871</v>
      </c>
      <c r="AQ3536">
        <v>1</v>
      </c>
      <c r="AR3536">
        <v>1</v>
      </c>
      <c r="AS3536">
        <v>0.33598319537729066</v>
      </c>
      <c r="AT3536">
        <v>0.85853049922963742</v>
      </c>
      <c r="AU3536">
        <v>0</v>
      </c>
    </row>
    <row r="3537" spans="32:47" x14ac:dyDescent="0.25">
      <c r="AF3537">
        <v>3527</v>
      </c>
      <c r="AG3537">
        <v>1</v>
      </c>
      <c r="AH3537">
        <v>1</v>
      </c>
      <c r="AI3537">
        <v>1</v>
      </c>
      <c r="AJ3537">
        <v>0.50945512127970383</v>
      </c>
      <c r="AK3537">
        <v>0.93619058934141763</v>
      </c>
      <c r="AL3537">
        <v>1</v>
      </c>
      <c r="AM3537">
        <v>1</v>
      </c>
      <c r="AN3537">
        <v>1</v>
      </c>
      <c r="AO3537">
        <v>1</v>
      </c>
      <c r="AP3537">
        <v>1</v>
      </c>
      <c r="AQ3537">
        <v>1</v>
      </c>
      <c r="AR3537">
        <v>1</v>
      </c>
      <c r="AS3537">
        <v>0.50945512127970383</v>
      </c>
      <c r="AT3537">
        <v>0.95426181344650707</v>
      </c>
      <c r="AU3537">
        <v>0</v>
      </c>
    </row>
    <row r="3538" spans="32:47" x14ac:dyDescent="0.25">
      <c r="AF3538">
        <v>3528</v>
      </c>
      <c r="AG3538">
        <v>0.36592747545693138</v>
      </c>
      <c r="AH3538">
        <v>0.8860350070587758</v>
      </c>
      <c r="AI3538">
        <v>0.46832563273065098</v>
      </c>
      <c r="AJ3538">
        <v>1</v>
      </c>
      <c r="AK3538">
        <v>1</v>
      </c>
      <c r="AL3538">
        <v>1</v>
      </c>
      <c r="AM3538">
        <v>0.63910564016541394</v>
      </c>
      <c r="AN3538">
        <v>0.73342815689829877</v>
      </c>
      <c r="AO3538">
        <v>1</v>
      </c>
      <c r="AP3538">
        <v>1</v>
      </c>
      <c r="AQ3538">
        <v>0.43456542416242883</v>
      </c>
      <c r="AR3538">
        <v>1</v>
      </c>
      <c r="AS3538">
        <v>0.36592747545693138</v>
      </c>
      <c r="AT3538">
        <v>0.79248311502824309</v>
      </c>
      <c r="AU3538">
        <v>0</v>
      </c>
    </row>
    <row r="3539" spans="32:47" x14ac:dyDescent="0.25">
      <c r="AF3539">
        <v>3529</v>
      </c>
      <c r="AG3539">
        <v>1</v>
      </c>
      <c r="AH3539">
        <v>1</v>
      </c>
      <c r="AI3539">
        <v>0.45682063142275214</v>
      </c>
      <c r="AJ3539">
        <v>1</v>
      </c>
      <c r="AK3539">
        <v>1</v>
      </c>
      <c r="AL3539">
        <v>1</v>
      </c>
      <c r="AM3539">
        <v>0.35647787438891454</v>
      </c>
      <c r="AN3539">
        <v>9.7074950169283719E-2</v>
      </c>
      <c r="AO3539">
        <v>1</v>
      </c>
      <c r="AP3539">
        <v>1</v>
      </c>
      <c r="AQ3539">
        <v>1</v>
      </c>
      <c r="AR3539">
        <v>1</v>
      </c>
      <c r="AS3539">
        <v>9.7074950169283719E-2</v>
      </c>
      <c r="AT3539">
        <v>0.82252486886413556</v>
      </c>
      <c r="AU3539">
        <v>0</v>
      </c>
    </row>
    <row r="3540" spans="32:47" x14ac:dyDescent="0.25">
      <c r="AF3540">
        <v>3530</v>
      </c>
      <c r="AG3540">
        <v>0.72135680688839898</v>
      </c>
      <c r="AH3540">
        <v>0.48048014091805918</v>
      </c>
      <c r="AI3540">
        <v>1</v>
      </c>
      <c r="AJ3540">
        <v>1</v>
      </c>
      <c r="AK3540">
        <v>1</v>
      </c>
      <c r="AL3540">
        <v>1</v>
      </c>
      <c r="AM3540">
        <v>1</v>
      </c>
      <c r="AN3540">
        <v>1</v>
      </c>
      <c r="AO3540">
        <v>0.92042289151844059</v>
      </c>
      <c r="AP3540">
        <v>0.67802169081152253</v>
      </c>
      <c r="AQ3540">
        <v>1</v>
      </c>
      <c r="AR3540">
        <v>0.3828502077625261</v>
      </c>
      <c r="AS3540">
        <v>0.3828502077625261</v>
      </c>
      <c r="AT3540">
        <v>0.85017868646738293</v>
      </c>
      <c r="AU3540">
        <v>0</v>
      </c>
    </row>
    <row r="3541" spans="32:47" x14ac:dyDescent="0.25">
      <c r="AF3541">
        <v>3531</v>
      </c>
      <c r="AG3541">
        <v>0.48399687165205718</v>
      </c>
      <c r="AH3541">
        <v>0.73949771276108678</v>
      </c>
      <c r="AI3541">
        <v>1</v>
      </c>
      <c r="AJ3541">
        <v>1</v>
      </c>
      <c r="AK3541">
        <v>1</v>
      </c>
      <c r="AL3541">
        <v>1</v>
      </c>
      <c r="AM3541">
        <v>1</v>
      </c>
      <c r="AN3541">
        <v>1</v>
      </c>
      <c r="AO3541">
        <v>1</v>
      </c>
      <c r="AP3541">
        <v>0.78260232890827486</v>
      </c>
      <c r="AQ3541">
        <v>0.90135747877260053</v>
      </c>
      <c r="AR3541">
        <v>1</v>
      </c>
      <c r="AS3541">
        <v>0.48399687165205718</v>
      </c>
      <c r="AT3541">
        <v>0.9096198233913938</v>
      </c>
      <c r="AU3541">
        <v>0</v>
      </c>
    </row>
    <row r="3542" spans="32:47" x14ac:dyDescent="0.25">
      <c r="AF3542">
        <v>3532</v>
      </c>
      <c r="AG3542">
        <v>0.36128889733006342</v>
      </c>
      <c r="AH3542">
        <v>0.10174878773172427</v>
      </c>
      <c r="AI3542">
        <v>1</v>
      </c>
      <c r="AJ3542">
        <v>0.4042298695865611</v>
      </c>
      <c r="AK3542">
        <v>1</v>
      </c>
      <c r="AL3542">
        <v>1</v>
      </c>
      <c r="AM3542">
        <v>1</v>
      </c>
      <c r="AN3542">
        <v>1</v>
      </c>
      <c r="AO3542">
        <v>1</v>
      </c>
      <c r="AP3542">
        <v>1</v>
      </c>
      <c r="AQ3542">
        <v>1</v>
      </c>
      <c r="AR3542">
        <v>1</v>
      </c>
      <c r="AS3542">
        <v>0.10174878773172427</v>
      </c>
      <c r="AT3542">
        <v>0.82787895331867689</v>
      </c>
      <c r="AU3542">
        <v>0</v>
      </c>
    </row>
    <row r="3543" spans="32:47" x14ac:dyDescent="0.25">
      <c r="AF3543">
        <v>3533</v>
      </c>
      <c r="AG3543">
        <v>1</v>
      </c>
      <c r="AH3543">
        <v>1</v>
      </c>
      <c r="AI3543">
        <v>1</v>
      </c>
      <c r="AJ3543">
        <v>0.89809283175733678</v>
      </c>
      <c r="AK3543">
        <v>0.25124093811821019</v>
      </c>
      <c r="AL3543">
        <v>1</v>
      </c>
      <c r="AM3543">
        <v>1</v>
      </c>
      <c r="AN3543">
        <v>1</v>
      </c>
      <c r="AO3543">
        <v>0.88051203108989284</v>
      </c>
      <c r="AP3543">
        <v>0</v>
      </c>
      <c r="AQ3543">
        <v>0.17921023010349019</v>
      </c>
      <c r="AR3543">
        <v>1</v>
      </c>
      <c r="AS3543">
        <v>0</v>
      </c>
      <c r="AT3543">
        <v>0.76581622430187979</v>
      </c>
      <c r="AU3543">
        <v>1</v>
      </c>
    </row>
    <row r="3544" spans="32:47" x14ac:dyDescent="0.25">
      <c r="AF3544">
        <v>3534</v>
      </c>
      <c r="AG3544">
        <v>1</v>
      </c>
      <c r="AH3544">
        <v>1</v>
      </c>
      <c r="AI3544">
        <v>0.61673654457967308</v>
      </c>
      <c r="AJ3544">
        <v>0.61394188292930874</v>
      </c>
      <c r="AK3544">
        <v>0.71938758550916848</v>
      </c>
      <c r="AL3544">
        <v>0.53258626269525844</v>
      </c>
      <c r="AM3544">
        <v>1</v>
      </c>
      <c r="AN3544">
        <v>1</v>
      </c>
      <c r="AO3544">
        <v>0.59690811383164444</v>
      </c>
      <c r="AP3544">
        <v>0.53644802744078801</v>
      </c>
      <c r="AQ3544">
        <v>1</v>
      </c>
      <c r="AR3544">
        <v>1</v>
      </c>
      <c r="AS3544">
        <v>0.53258626269525844</v>
      </c>
      <c r="AT3544">
        <v>0.800966642923575</v>
      </c>
      <c r="AU3544">
        <v>0</v>
      </c>
    </row>
    <row r="3545" spans="32:47" x14ac:dyDescent="0.25">
      <c r="AF3545">
        <v>3535</v>
      </c>
      <c r="AG3545">
        <v>1</v>
      </c>
      <c r="AH3545">
        <v>1</v>
      </c>
      <c r="AI3545">
        <v>1</v>
      </c>
      <c r="AJ3545">
        <v>0.64175230706993414</v>
      </c>
      <c r="AK3545">
        <v>0.50984134085240751</v>
      </c>
      <c r="AL3545">
        <v>1</v>
      </c>
      <c r="AM3545">
        <v>1</v>
      </c>
      <c r="AN3545">
        <v>1</v>
      </c>
      <c r="AO3545">
        <v>1</v>
      </c>
      <c r="AP3545">
        <v>1</v>
      </c>
      <c r="AQ3545">
        <v>1</v>
      </c>
      <c r="AR3545">
        <v>1</v>
      </c>
      <c r="AS3545">
        <v>0.50984134085240751</v>
      </c>
      <c r="AT3545">
        <v>0.92892507062608942</v>
      </c>
      <c r="AU3545">
        <v>0</v>
      </c>
    </row>
    <row r="3546" spans="32:47" x14ac:dyDescent="0.25">
      <c r="AF3546">
        <v>3536</v>
      </c>
      <c r="AG3546">
        <v>0.42477750153733312</v>
      </c>
      <c r="AH3546">
        <v>0.76404805712679391</v>
      </c>
      <c r="AI3546">
        <v>1</v>
      </c>
      <c r="AJ3546">
        <v>1</v>
      </c>
      <c r="AK3546">
        <v>1</v>
      </c>
      <c r="AL3546">
        <v>1</v>
      </c>
      <c r="AM3546">
        <v>1</v>
      </c>
      <c r="AN3546">
        <v>0.88675044200640363</v>
      </c>
      <c r="AO3546">
        <v>0.64209903145165304</v>
      </c>
      <c r="AP3546">
        <v>1</v>
      </c>
      <c r="AQ3546">
        <v>1</v>
      </c>
      <c r="AR3546">
        <v>1</v>
      </c>
      <c r="AS3546">
        <v>0.42477750153733312</v>
      </c>
      <c r="AT3546">
        <v>0.89401008984371411</v>
      </c>
      <c r="AU3546">
        <v>0</v>
      </c>
    </row>
    <row r="3547" spans="32:47" x14ac:dyDescent="0.25">
      <c r="AF3547">
        <v>3537</v>
      </c>
      <c r="AG3547">
        <v>1</v>
      </c>
      <c r="AH3547">
        <v>1</v>
      </c>
      <c r="AI3547">
        <v>1</v>
      </c>
      <c r="AJ3547">
        <v>1</v>
      </c>
      <c r="AK3547">
        <v>1</v>
      </c>
      <c r="AL3547">
        <v>1</v>
      </c>
      <c r="AM3547">
        <v>0.63084989930681445</v>
      </c>
      <c r="AN3547">
        <v>9.1816445665186153E-2</v>
      </c>
      <c r="AO3547">
        <v>1</v>
      </c>
      <c r="AP3547">
        <v>1</v>
      </c>
      <c r="AQ3547">
        <v>0.21465535540943773</v>
      </c>
      <c r="AR3547">
        <v>0</v>
      </c>
      <c r="AS3547">
        <v>0</v>
      </c>
      <c r="AT3547">
        <v>0.74203374618195928</v>
      </c>
      <c r="AU3547">
        <v>1</v>
      </c>
    </row>
    <row r="3548" spans="32:47" x14ac:dyDescent="0.25">
      <c r="AF3548">
        <v>3538</v>
      </c>
      <c r="AG3548">
        <v>1</v>
      </c>
      <c r="AH3548">
        <v>1</v>
      </c>
      <c r="AI3548">
        <v>1</v>
      </c>
      <c r="AJ3548">
        <v>1</v>
      </c>
      <c r="AK3548">
        <v>0.25918357806644521</v>
      </c>
      <c r="AL3548">
        <v>0.13140905264032579</v>
      </c>
      <c r="AM3548">
        <v>1</v>
      </c>
      <c r="AN3548">
        <v>0.31303730769286631</v>
      </c>
      <c r="AO3548">
        <v>0</v>
      </c>
      <c r="AP3548">
        <v>0.60765645926186418</v>
      </c>
      <c r="AQ3548">
        <v>1</v>
      </c>
      <c r="AR3548">
        <v>1</v>
      </c>
      <c r="AS3548">
        <v>0</v>
      </c>
      <c r="AT3548">
        <v>0.69183142267086639</v>
      </c>
      <c r="AU3548">
        <v>1</v>
      </c>
    </row>
    <row r="3549" spans="32:47" x14ac:dyDescent="0.25">
      <c r="AF3549">
        <v>3539</v>
      </c>
      <c r="AG3549">
        <v>1</v>
      </c>
      <c r="AH3549">
        <v>0.8797259693424816</v>
      </c>
      <c r="AI3549">
        <v>1</v>
      </c>
      <c r="AJ3549">
        <v>0.51633926841629241</v>
      </c>
      <c r="AK3549">
        <v>0.83491544672870077</v>
      </c>
      <c r="AL3549">
        <v>1</v>
      </c>
      <c r="AM3549">
        <v>1</v>
      </c>
      <c r="AN3549">
        <v>1</v>
      </c>
      <c r="AO3549">
        <v>1</v>
      </c>
      <c r="AP3549">
        <v>1</v>
      </c>
      <c r="AQ3549">
        <v>1</v>
      </c>
      <c r="AR3549">
        <v>1</v>
      </c>
      <c r="AS3549">
        <v>0.51633926841629241</v>
      </c>
      <c r="AT3549">
        <v>0.93699968230867936</v>
      </c>
      <c r="AU3549">
        <v>0</v>
      </c>
    </row>
    <row r="3550" spans="32:47" x14ac:dyDescent="0.25">
      <c r="AF3550">
        <v>3540</v>
      </c>
      <c r="AG3550">
        <v>1</v>
      </c>
      <c r="AH3550">
        <v>1</v>
      </c>
      <c r="AI3550">
        <v>1</v>
      </c>
      <c r="AJ3550">
        <v>1</v>
      </c>
      <c r="AK3550">
        <v>1</v>
      </c>
      <c r="AL3550">
        <v>0.11956836577373905</v>
      </c>
      <c r="AM3550">
        <v>0.8420663784216289</v>
      </c>
      <c r="AN3550">
        <v>1</v>
      </c>
      <c r="AO3550">
        <v>7.2705964703830742E-2</v>
      </c>
      <c r="AP3550">
        <v>3.4388044348874713E-2</v>
      </c>
      <c r="AQ3550">
        <v>1</v>
      </c>
      <c r="AR3550">
        <v>1</v>
      </c>
      <c r="AS3550">
        <v>3.4388044348874713E-2</v>
      </c>
      <c r="AT3550">
        <v>0.75599538909647312</v>
      </c>
      <c r="AU3550">
        <v>0</v>
      </c>
    </row>
    <row r="3551" spans="32:47" x14ac:dyDescent="0.25">
      <c r="AF3551">
        <v>3541</v>
      </c>
      <c r="AG3551">
        <v>0.46560261547945686</v>
      </c>
      <c r="AH3551">
        <v>0.97776082097360428</v>
      </c>
      <c r="AI3551">
        <v>1</v>
      </c>
      <c r="AJ3551">
        <v>0.72696651020863401</v>
      </c>
      <c r="AK3551">
        <v>1</v>
      </c>
      <c r="AL3551">
        <v>1</v>
      </c>
      <c r="AM3551">
        <v>1</v>
      </c>
      <c r="AN3551">
        <v>1</v>
      </c>
      <c r="AO3551">
        <v>1</v>
      </c>
      <c r="AP3551">
        <v>1</v>
      </c>
      <c r="AQ3551">
        <v>0.93301906729902839</v>
      </c>
      <c r="AR3551">
        <v>0.54656623720685249</v>
      </c>
      <c r="AS3551">
        <v>0.46560261547945686</v>
      </c>
      <c r="AT3551">
        <v>0.88644960204319556</v>
      </c>
      <c r="AU3551">
        <v>0</v>
      </c>
    </row>
    <row r="3552" spans="32:47" x14ac:dyDescent="0.25">
      <c r="AF3552">
        <v>3542</v>
      </c>
      <c r="AG3552">
        <v>1</v>
      </c>
      <c r="AH3552">
        <v>0.83565120935028447</v>
      </c>
      <c r="AI3552">
        <v>0.69503915174526254</v>
      </c>
      <c r="AJ3552">
        <v>0.79056264159929313</v>
      </c>
      <c r="AK3552">
        <v>1</v>
      </c>
      <c r="AL3552">
        <v>1</v>
      </c>
      <c r="AM3552">
        <v>0.84382173290425511</v>
      </c>
      <c r="AN3552">
        <v>0.25783195144392645</v>
      </c>
      <c r="AO3552">
        <v>1</v>
      </c>
      <c r="AP3552">
        <v>1</v>
      </c>
      <c r="AQ3552">
        <v>1</v>
      </c>
      <c r="AR3552">
        <v>1</v>
      </c>
      <c r="AS3552">
        <v>0.25783195144392645</v>
      </c>
      <c r="AT3552">
        <v>0.86797970144844805</v>
      </c>
      <c r="AU3552">
        <v>0</v>
      </c>
    </row>
    <row r="3553" spans="32:47" x14ac:dyDescent="0.25">
      <c r="AF3553">
        <v>3543</v>
      </c>
      <c r="AG3553">
        <v>0.51274441365638912</v>
      </c>
      <c r="AH3553">
        <v>1</v>
      </c>
      <c r="AI3553">
        <v>1</v>
      </c>
      <c r="AJ3553">
        <v>1</v>
      </c>
      <c r="AK3553">
        <v>1</v>
      </c>
      <c r="AL3553">
        <v>1</v>
      </c>
      <c r="AM3553">
        <v>0.43913334711373131</v>
      </c>
      <c r="AN3553">
        <v>1</v>
      </c>
      <c r="AO3553">
        <v>1</v>
      </c>
      <c r="AP3553">
        <v>1</v>
      </c>
      <c r="AQ3553">
        <v>1</v>
      </c>
      <c r="AR3553">
        <v>1</v>
      </c>
      <c r="AS3553">
        <v>0.43913334711373131</v>
      </c>
      <c r="AT3553">
        <v>0.91098139885992802</v>
      </c>
      <c r="AU3553">
        <v>0</v>
      </c>
    </row>
    <row r="3554" spans="32:47" x14ac:dyDescent="0.25">
      <c r="AF3554">
        <v>3544</v>
      </c>
      <c r="AG3554">
        <v>1</v>
      </c>
      <c r="AH3554">
        <v>1</v>
      </c>
      <c r="AI3554">
        <v>0.76893701310919205</v>
      </c>
      <c r="AJ3554">
        <v>0</v>
      </c>
      <c r="AK3554">
        <v>0.52651785749443547</v>
      </c>
      <c r="AL3554">
        <v>1</v>
      </c>
      <c r="AM3554">
        <v>1</v>
      </c>
      <c r="AN3554">
        <v>1</v>
      </c>
      <c r="AO3554">
        <v>1</v>
      </c>
      <c r="AP3554">
        <v>1</v>
      </c>
      <c r="AQ3554">
        <v>1</v>
      </c>
      <c r="AR3554">
        <v>1</v>
      </c>
      <c r="AS3554">
        <v>0</v>
      </c>
      <c r="AT3554">
        <v>0.85797013969510261</v>
      </c>
      <c r="AU3554">
        <v>1</v>
      </c>
    </row>
    <row r="3555" spans="32:47" x14ac:dyDescent="0.25">
      <c r="AF3555">
        <v>3545</v>
      </c>
      <c r="AG3555">
        <v>1</v>
      </c>
      <c r="AH3555">
        <v>0.17273685483996815</v>
      </c>
      <c r="AI3555">
        <v>0.1865899978659018</v>
      </c>
      <c r="AJ3555">
        <v>1</v>
      </c>
      <c r="AK3555">
        <v>1</v>
      </c>
      <c r="AL3555">
        <v>1</v>
      </c>
      <c r="AM3555">
        <v>1</v>
      </c>
      <c r="AN3555">
        <v>1</v>
      </c>
      <c r="AO3555">
        <v>0.55059335313514268</v>
      </c>
      <c r="AP3555">
        <v>1</v>
      </c>
      <c r="AQ3555">
        <v>1</v>
      </c>
      <c r="AR3555">
        <v>1</v>
      </c>
      <c r="AS3555">
        <v>0.17273685483996815</v>
      </c>
      <c r="AT3555">
        <v>0.83051704784497626</v>
      </c>
      <c r="AU3555">
        <v>0</v>
      </c>
    </row>
    <row r="3556" spans="32:47" x14ac:dyDescent="0.25">
      <c r="AF3556">
        <v>3546</v>
      </c>
      <c r="AG3556">
        <v>1</v>
      </c>
      <c r="AH3556">
        <v>1</v>
      </c>
      <c r="AI3556">
        <v>1</v>
      </c>
      <c r="AJ3556">
        <v>0.96228761167949417</v>
      </c>
      <c r="AK3556">
        <v>1</v>
      </c>
      <c r="AL3556">
        <v>1</v>
      </c>
      <c r="AM3556">
        <v>1</v>
      </c>
      <c r="AN3556">
        <v>1</v>
      </c>
      <c r="AO3556">
        <v>1</v>
      </c>
      <c r="AP3556">
        <v>1</v>
      </c>
      <c r="AQ3556">
        <v>1</v>
      </c>
      <c r="AR3556">
        <v>1</v>
      </c>
      <c r="AS3556">
        <v>0.96228761167949417</v>
      </c>
      <c r="AT3556">
        <v>0.99690035164488988</v>
      </c>
      <c r="AU3556">
        <v>0</v>
      </c>
    </row>
    <row r="3557" spans="32:47" x14ac:dyDescent="0.25">
      <c r="AF3557">
        <v>3547</v>
      </c>
      <c r="AG3557">
        <v>0.49952702013510014</v>
      </c>
      <c r="AH3557">
        <v>0.89413759220795852</v>
      </c>
      <c r="AI3557">
        <v>1</v>
      </c>
      <c r="AJ3557">
        <v>1</v>
      </c>
      <c r="AK3557">
        <v>0.87524578244624385</v>
      </c>
      <c r="AL3557">
        <v>0.17637939329894531</v>
      </c>
      <c r="AM3557">
        <v>1</v>
      </c>
      <c r="AN3557">
        <v>1</v>
      </c>
      <c r="AO3557">
        <v>0.98376687820685527</v>
      </c>
      <c r="AP3557">
        <v>1</v>
      </c>
      <c r="AQ3557">
        <v>1</v>
      </c>
      <c r="AR3557">
        <v>0.29122410022494977</v>
      </c>
      <c r="AS3557">
        <v>0.17637939329894531</v>
      </c>
      <c r="AT3557">
        <v>0.8095510814081972</v>
      </c>
      <c r="AU3557">
        <v>0</v>
      </c>
    </row>
    <row r="3558" spans="32:47" x14ac:dyDescent="0.25">
      <c r="AF3558">
        <v>3548</v>
      </c>
      <c r="AG3558">
        <v>0.37183584225098337</v>
      </c>
      <c r="AH3558">
        <v>0</v>
      </c>
      <c r="AI3558">
        <v>0.32243492953773145</v>
      </c>
      <c r="AJ3558">
        <v>1</v>
      </c>
      <c r="AK3558">
        <v>1</v>
      </c>
      <c r="AL3558">
        <v>0.89993981654091237</v>
      </c>
      <c r="AM3558">
        <v>3.3491681744870279E-2</v>
      </c>
      <c r="AN3558">
        <v>1</v>
      </c>
      <c r="AO3558">
        <v>1</v>
      </c>
      <c r="AP3558">
        <v>1</v>
      </c>
      <c r="AQ3558">
        <v>1</v>
      </c>
      <c r="AR3558">
        <v>1</v>
      </c>
      <c r="AS3558">
        <v>0</v>
      </c>
      <c r="AT3558">
        <v>0.72207898782402336</v>
      </c>
      <c r="AU3558">
        <v>1</v>
      </c>
    </row>
    <row r="3559" spans="32:47" x14ac:dyDescent="0.25">
      <c r="AF3559">
        <v>3549</v>
      </c>
      <c r="AG3559">
        <v>1</v>
      </c>
      <c r="AH3559">
        <v>1</v>
      </c>
      <c r="AI3559">
        <v>1</v>
      </c>
      <c r="AJ3559">
        <v>1</v>
      </c>
      <c r="AK3559">
        <v>0.48580218709591255</v>
      </c>
      <c r="AL3559">
        <v>1</v>
      </c>
      <c r="AM3559">
        <v>1</v>
      </c>
      <c r="AN3559">
        <v>1</v>
      </c>
      <c r="AO3559">
        <v>0.53018034614093879</v>
      </c>
      <c r="AP3559">
        <v>0.36807122492234245</v>
      </c>
      <c r="AQ3559">
        <v>1</v>
      </c>
      <c r="AR3559">
        <v>1</v>
      </c>
      <c r="AS3559">
        <v>0.36807122492234245</v>
      </c>
      <c r="AT3559">
        <v>0.86404242782683305</v>
      </c>
      <c r="AU3559">
        <v>0</v>
      </c>
    </row>
    <row r="3560" spans="32:47" x14ac:dyDescent="0.25">
      <c r="AF3560">
        <v>3550</v>
      </c>
      <c r="AG3560">
        <v>1</v>
      </c>
      <c r="AH3560">
        <v>1</v>
      </c>
      <c r="AI3560">
        <v>1</v>
      </c>
      <c r="AJ3560">
        <v>0.90548632678959018</v>
      </c>
      <c r="AK3560">
        <v>0.46469554639371646</v>
      </c>
      <c r="AL3560">
        <v>1</v>
      </c>
      <c r="AM3560">
        <v>1</v>
      </c>
      <c r="AN3560">
        <v>5.1378891569789455E-2</v>
      </c>
      <c r="AO3560">
        <v>0</v>
      </c>
      <c r="AP3560">
        <v>0.34847994751368289</v>
      </c>
      <c r="AQ3560">
        <v>1</v>
      </c>
      <c r="AR3560">
        <v>1</v>
      </c>
      <c r="AS3560">
        <v>0</v>
      </c>
      <c r="AT3560">
        <v>0.72867335822871382</v>
      </c>
      <c r="AU3560">
        <v>1</v>
      </c>
    </row>
    <row r="3561" spans="32:47" x14ac:dyDescent="0.25">
      <c r="AF3561">
        <v>3551</v>
      </c>
      <c r="AG3561">
        <v>0.9290738339055209</v>
      </c>
      <c r="AH3561">
        <v>1</v>
      </c>
      <c r="AI3561">
        <v>1</v>
      </c>
      <c r="AJ3561">
        <v>1</v>
      </c>
      <c r="AK3561">
        <v>1</v>
      </c>
      <c r="AL3561">
        <v>1</v>
      </c>
      <c r="AM3561">
        <v>1</v>
      </c>
      <c r="AN3561">
        <v>1</v>
      </c>
      <c r="AO3561">
        <v>1</v>
      </c>
      <c r="AP3561">
        <v>1</v>
      </c>
      <c r="AQ3561">
        <v>1</v>
      </c>
      <c r="AR3561">
        <v>0.52481336286690483</v>
      </c>
      <c r="AS3561">
        <v>0.52481336286690483</v>
      </c>
      <c r="AT3561">
        <v>0.9536178167121786</v>
      </c>
      <c r="AU3561">
        <v>0</v>
      </c>
    </row>
    <row r="3562" spans="32:47" x14ac:dyDescent="0.25">
      <c r="AF3562">
        <v>3552</v>
      </c>
      <c r="AG3562">
        <v>1</v>
      </c>
      <c r="AH3562">
        <v>1</v>
      </c>
      <c r="AI3562">
        <v>1</v>
      </c>
      <c r="AJ3562">
        <v>1</v>
      </c>
      <c r="AK3562">
        <v>0.60804879114796007</v>
      </c>
      <c r="AL3562">
        <v>1</v>
      </c>
      <c r="AM3562">
        <v>1</v>
      </c>
      <c r="AN3562">
        <v>1</v>
      </c>
      <c r="AO3562">
        <v>1</v>
      </c>
      <c r="AP3562">
        <v>1</v>
      </c>
      <c r="AQ3562">
        <v>1</v>
      </c>
      <c r="AR3562">
        <v>1</v>
      </c>
      <c r="AS3562">
        <v>0.60804879114796007</v>
      </c>
      <c r="AT3562">
        <v>0.96671099322078569</v>
      </c>
      <c r="AU3562">
        <v>0</v>
      </c>
    </row>
    <row r="3563" spans="32:47" x14ac:dyDescent="0.25">
      <c r="AF3563">
        <v>3553</v>
      </c>
      <c r="AG3563">
        <v>0.97807721825266791</v>
      </c>
      <c r="AH3563">
        <v>1</v>
      </c>
      <c r="AI3563">
        <v>1</v>
      </c>
      <c r="AJ3563">
        <v>1</v>
      </c>
      <c r="AK3563">
        <v>0.84118157110764691</v>
      </c>
      <c r="AL3563">
        <v>0.51486295798482995</v>
      </c>
      <c r="AM3563">
        <v>0.54052263101696174</v>
      </c>
      <c r="AN3563">
        <v>0</v>
      </c>
      <c r="AO3563">
        <v>0.75355996381598134</v>
      </c>
      <c r="AP3563">
        <v>0.95761821253906798</v>
      </c>
      <c r="AQ3563">
        <v>0.79926095089588978</v>
      </c>
      <c r="AR3563">
        <v>1</v>
      </c>
      <c r="AS3563">
        <v>0</v>
      </c>
      <c r="AT3563">
        <v>0.78046549260632248</v>
      </c>
      <c r="AU3563">
        <v>1</v>
      </c>
    </row>
    <row r="3564" spans="32:47" x14ac:dyDescent="0.25">
      <c r="AF3564">
        <v>3554</v>
      </c>
      <c r="AG3564">
        <v>1</v>
      </c>
      <c r="AH3564">
        <v>1</v>
      </c>
      <c r="AI3564">
        <v>0.39489435274487233</v>
      </c>
      <c r="AJ3564">
        <v>0.93030442377954992</v>
      </c>
      <c r="AK3564">
        <v>1</v>
      </c>
      <c r="AL3564">
        <v>1</v>
      </c>
      <c r="AM3564">
        <v>1</v>
      </c>
      <c r="AN3564">
        <v>1</v>
      </c>
      <c r="AO3564">
        <v>0.59365673839468702</v>
      </c>
      <c r="AP3564">
        <v>1</v>
      </c>
      <c r="AQ3564">
        <v>0.49494497940007326</v>
      </c>
      <c r="AR3564">
        <v>0.21109500627883995</v>
      </c>
      <c r="AS3564">
        <v>0.21109500627883995</v>
      </c>
      <c r="AT3564">
        <v>0.80096672432045035</v>
      </c>
      <c r="AU3564">
        <v>0</v>
      </c>
    </row>
    <row r="3565" spans="32:47" x14ac:dyDescent="0.25">
      <c r="AF3565">
        <v>3555</v>
      </c>
      <c r="AG3565">
        <v>1</v>
      </c>
      <c r="AH3565">
        <v>1</v>
      </c>
      <c r="AI3565">
        <v>0.49490449297938482</v>
      </c>
      <c r="AJ3565">
        <v>0.79361169479743698</v>
      </c>
      <c r="AK3565">
        <v>0.55778694614573687</v>
      </c>
      <c r="AL3565">
        <v>1</v>
      </c>
      <c r="AM3565">
        <v>1</v>
      </c>
      <c r="AN3565">
        <v>1</v>
      </c>
      <c r="AO3565">
        <v>0.51683799089660165</v>
      </c>
      <c r="AP3565">
        <v>0.58619511748064168</v>
      </c>
      <c r="AQ3565">
        <v>0.8098821210146222</v>
      </c>
      <c r="AR3565">
        <v>1</v>
      </c>
      <c r="AS3565">
        <v>0.49490449297938482</v>
      </c>
      <c r="AT3565">
        <v>0.81209708892065335</v>
      </c>
      <c r="AU3565">
        <v>0</v>
      </c>
    </row>
    <row r="3566" spans="32:47" x14ac:dyDescent="0.25">
      <c r="AF3566">
        <v>3556</v>
      </c>
      <c r="AG3566">
        <v>0</v>
      </c>
      <c r="AH3566">
        <v>0.42268217965309823</v>
      </c>
      <c r="AI3566">
        <v>1</v>
      </c>
      <c r="AJ3566">
        <v>1</v>
      </c>
      <c r="AK3566">
        <v>1</v>
      </c>
      <c r="AL3566">
        <v>1</v>
      </c>
      <c r="AM3566">
        <v>1</v>
      </c>
      <c r="AN3566">
        <v>1</v>
      </c>
      <c r="AO3566">
        <v>0.78956363350856307</v>
      </c>
      <c r="AP3566">
        <v>1</v>
      </c>
      <c r="AQ3566">
        <v>1</v>
      </c>
      <c r="AR3566">
        <v>1</v>
      </c>
      <c r="AS3566">
        <v>0</v>
      </c>
      <c r="AT3566">
        <v>0.85348495900148946</v>
      </c>
      <c r="AU3566">
        <v>1</v>
      </c>
    </row>
    <row r="3567" spans="32:47" x14ac:dyDescent="0.25">
      <c r="AF3567">
        <v>3557</v>
      </c>
      <c r="AG3567">
        <v>0.73074024893350964</v>
      </c>
      <c r="AH3567">
        <v>0.53692859678890925</v>
      </c>
      <c r="AI3567">
        <v>1</v>
      </c>
      <c r="AJ3567">
        <v>1</v>
      </c>
      <c r="AK3567">
        <v>0.65229061617203354</v>
      </c>
      <c r="AL3567">
        <v>0.45717645870220924</v>
      </c>
      <c r="AM3567">
        <v>1</v>
      </c>
      <c r="AN3567">
        <v>1</v>
      </c>
      <c r="AO3567">
        <v>0.76237213636486556</v>
      </c>
      <c r="AP3567">
        <v>3.345060389936759E-2</v>
      </c>
      <c r="AQ3567">
        <v>1</v>
      </c>
      <c r="AR3567">
        <v>1</v>
      </c>
      <c r="AS3567">
        <v>3.345060389936759E-2</v>
      </c>
      <c r="AT3567">
        <v>0.76583940849658616</v>
      </c>
      <c r="AU3567">
        <v>0</v>
      </c>
    </row>
    <row r="3568" spans="32:47" x14ac:dyDescent="0.25">
      <c r="AF3568">
        <v>3558</v>
      </c>
      <c r="AG3568">
        <v>1</v>
      </c>
      <c r="AH3568">
        <v>1</v>
      </c>
      <c r="AI3568">
        <v>0.40263230995474114</v>
      </c>
      <c r="AJ3568">
        <v>1</v>
      </c>
      <c r="AK3568">
        <v>1</v>
      </c>
      <c r="AL3568">
        <v>1</v>
      </c>
      <c r="AM3568">
        <v>0.59414556746971003</v>
      </c>
      <c r="AN3568">
        <v>1</v>
      </c>
      <c r="AO3568">
        <v>1</v>
      </c>
      <c r="AP3568">
        <v>0.56802709395818851</v>
      </c>
      <c r="AQ3568">
        <v>0</v>
      </c>
      <c r="AR3568">
        <v>0.29526323459116788</v>
      </c>
      <c r="AS3568">
        <v>0</v>
      </c>
      <c r="AT3568">
        <v>0.73606058735667956</v>
      </c>
      <c r="AU3568">
        <v>1</v>
      </c>
    </row>
    <row r="3569" spans="32:47" x14ac:dyDescent="0.25">
      <c r="AF3569">
        <v>3559</v>
      </c>
      <c r="AG3569">
        <v>1</v>
      </c>
      <c r="AH3569">
        <v>0.97421016967356466</v>
      </c>
      <c r="AI3569">
        <v>1</v>
      </c>
      <c r="AJ3569">
        <v>1</v>
      </c>
      <c r="AK3569">
        <v>1</v>
      </c>
      <c r="AL3569">
        <v>1</v>
      </c>
      <c r="AM3569">
        <v>0.15801970229738566</v>
      </c>
      <c r="AN3569">
        <v>0.24147404046567728</v>
      </c>
      <c r="AO3569">
        <v>1</v>
      </c>
      <c r="AP3569">
        <v>1</v>
      </c>
      <c r="AQ3569">
        <v>1</v>
      </c>
      <c r="AR3569">
        <v>1</v>
      </c>
      <c r="AS3569">
        <v>0.15801970229738566</v>
      </c>
      <c r="AT3569">
        <v>0.86208819390825964</v>
      </c>
      <c r="AU3569">
        <v>0</v>
      </c>
    </row>
    <row r="3570" spans="32:47" x14ac:dyDescent="0.25">
      <c r="AF3570">
        <v>3560</v>
      </c>
      <c r="AG3570">
        <v>0</v>
      </c>
      <c r="AH3570">
        <v>0</v>
      </c>
      <c r="AI3570">
        <v>0.62463919659010925</v>
      </c>
      <c r="AJ3570">
        <v>1</v>
      </c>
      <c r="AK3570">
        <v>1</v>
      </c>
      <c r="AL3570">
        <v>1</v>
      </c>
      <c r="AM3570">
        <v>1</v>
      </c>
      <c r="AN3570">
        <v>1</v>
      </c>
      <c r="AO3570">
        <v>1</v>
      </c>
      <c r="AP3570">
        <v>1</v>
      </c>
      <c r="AQ3570">
        <v>1</v>
      </c>
      <c r="AR3570">
        <v>1</v>
      </c>
      <c r="AS3570">
        <v>0</v>
      </c>
      <c r="AT3570">
        <v>0.80647620573779011</v>
      </c>
      <c r="AU3570">
        <v>2</v>
      </c>
    </row>
    <row r="3571" spans="32:47" x14ac:dyDescent="0.25">
      <c r="AF3571">
        <v>3561</v>
      </c>
      <c r="AG3571">
        <v>1</v>
      </c>
      <c r="AH3571">
        <v>1</v>
      </c>
      <c r="AI3571">
        <v>1</v>
      </c>
      <c r="AJ3571">
        <v>1</v>
      </c>
      <c r="AK3571">
        <v>0.54533125113929626</v>
      </c>
      <c r="AL3571">
        <v>0.21534590145311086</v>
      </c>
      <c r="AM3571">
        <v>1</v>
      </c>
      <c r="AN3571">
        <v>1</v>
      </c>
      <c r="AO3571">
        <v>0.84750161102516963</v>
      </c>
      <c r="AP3571">
        <v>1</v>
      </c>
      <c r="AQ3571">
        <v>1</v>
      </c>
      <c r="AR3571">
        <v>1</v>
      </c>
      <c r="AS3571">
        <v>0.21534590145311086</v>
      </c>
      <c r="AT3571">
        <v>0.88435806619086743</v>
      </c>
      <c r="AU3571">
        <v>0</v>
      </c>
    </row>
    <row r="3572" spans="32:47" x14ac:dyDescent="0.25">
      <c r="AF3572">
        <v>3562</v>
      </c>
      <c r="AG3572">
        <v>0</v>
      </c>
      <c r="AH3572">
        <v>0.29405966675741574</v>
      </c>
      <c r="AI3572">
        <v>1</v>
      </c>
      <c r="AJ3572">
        <v>1</v>
      </c>
      <c r="AK3572">
        <v>1</v>
      </c>
      <c r="AL3572">
        <v>0.98726465577080191</v>
      </c>
      <c r="AM3572">
        <v>0.151289568920601</v>
      </c>
      <c r="AN3572">
        <v>1</v>
      </c>
      <c r="AO3572">
        <v>1</v>
      </c>
      <c r="AP3572">
        <v>6.935086892166685E-2</v>
      </c>
      <c r="AQ3572">
        <v>0.33893730358686297</v>
      </c>
      <c r="AR3572">
        <v>0</v>
      </c>
      <c r="AS3572">
        <v>0</v>
      </c>
      <c r="AT3572">
        <v>0.56947830965218604</v>
      </c>
      <c r="AU3572">
        <v>2</v>
      </c>
    </row>
    <row r="3573" spans="32:47" x14ac:dyDescent="0.25">
      <c r="AF3573">
        <v>3563</v>
      </c>
      <c r="AG3573">
        <v>0</v>
      </c>
      <c r="AH3573">
        <v>0.89984718776759109</v>
      </c>
      <c r="AI3573">
        <v>1</v>
      </c>
      <c r="AJ3573">
        <v>1</v>
      </c>
      <c r="AK3573">
        <v>1</v>
      </c>
      <c r="AL3573">
        <v>1</v>
      </c>
      <c r="AM3573">
        <v>1</v>
      </c>
      <c r="AN3573">
        <v>1</v>
      </c>
      <c r="AO3573">
        <v>1</v>
      </c>
      <c r="AP3573">
        <v>1</v>
      </c>
      <c r="AQ3573">
        <v>0.41758243695924951</v>
      </c>
      <c r="AR3573">
        <v>0.74644726028383312</v>
      </c>
      <c r="AS3573">
        <v>0</v>
      </c>
      <c r="AT3573">
        <v>0.83798098475361327</v>
      </c>
      <c r="AU3573">
        <v>1</v>
      </c>
    </row>
    <row r="3574" spans="32:47" x14ac:dyDescent="0.25">
      <c r="AF3574">
        <v>3564</v>
      </c>
      <c r="AG3574">
        <v>0.19885450108173949</v>
      </c>
      <c r="AH3574">
        <v>1</v>
      </c>
      <c r="AI3574">
        <v>1</v>
      </c>
      <c r="AJ3574">
        <v>1</v>
      </c>
      <c r="AK3574">
        <v>1</v>
      </c>
      <c r="AL3574">
        <v>1</v>
      </c>
      <c r="AM3574">
        <v>1</v>
      </c>
      <c r="AN3574">
        <v>0.81513872267462451</v>
      </c>
      <c r="AO3574">
        <v>0</v>
      </c>
      <c r="AP3574">
        <v>0.18735534514276114</v>
      </c>
      <c r="AQ3574">
        <v>1</v>
      </c>
      <c r="AR3574">
        <v>1</v>
      </c>
      <c r="AS3574">
        <v>0</v>
      </c>
      <c r="AT3574">
        <v>0.76504604283800792</v>
      </c>
      <c r="AU3574">
        <v>1</v>
      </c>
    </row>
    <row r="3575" spans="32:47" x14ac:dyDescent="0.25">
      <c r="AF3575">
        <v>3565</v>
      </c>
      <c r="AG3575">
        <v>0.3506482685761218</v>
      </c>
      <c r="AH3575">
        <v>0.72080864992182925</v>
      </c>
      <c r="AI3575">
        <v>0.78840158752310319</v>
      </c>
      <c r="AJ3575">
        <v>1</v>
      </c>
      <c r="AK3575">
        <v>0.59828125840947666</v>
      </c>
      <c r="AL3575">
        <v>0.16936095391210984</v>
      </c>
      <c r="AM3575">
        <v>1</v>
      </c>
      <c r="AN3575">
        <v>1</v>
      </c>
      <c r="AO3575">
        <v>1</v>
      </c>
      <c r="AP3575">
        <v>1</v>
      </c>
      <c r="AQ3575">
        <v>0.3505359918422376</v>
      </c>
      <c r="AR3575">
        <v>0.97596331088847832</v>
      </c>
      <c r="AS3575">
        <v>0.16936095391210984</v>
      </c>
      <c r="AT3575">
        <v>0.74764843221302524</v>
      </c>
      <c r="AU3575">
        <v>0</v>
      </c>
    </row>
    <row r="3576" spans="32:47" x14ac:dyDescent="0.25">
      <c r="AF3576">
        <v>3566</v>
      </c>
      <c r="AG3576">
        <v>0.61011163510838451</v>
      </c>
      <c r="AH3576">
        <v>1</v>
      </c>
      <c r="AI3576">
        <v>1</v>
      </c>
      <c r="AJ3576">
        <v>1</v>
      </c>
      <c r="AK3576">
        <v>1</v>
      </c>
      <c r="AL3576">
        <v>0.44242059166256997</v>
      </c>
      <c r="AM3576">
        <v>1</v>
      </c>
      <c r="AN3576">
        <v>1</v>
      </c>
      <c r="AO3576">
        <v>1</v>
      </c>
      <c r="AP3576">
        <v>1</v>
      </c>
      <c r="AQ3576">
        <v>1</v>
      </c>
      <c r="AR3576">
        <v>1</v>
      </c>
      <c r="AS3576">
        <v>0.44242059166256997</v>
      </c>
      <c r="AT3576">
        <v>0.92105774914585481</v>
      </c>
      <c r="AU3576">
        <v>0</v>
      </c>
    </row>
    <row r="3577" spans="32:47" x14ac:dyDescent="0.25">
      <c r="AF3577">
        <v>3567</v>
      </c>
      <c r="AG3577">
        <v>9.5482370434066044E-2</v>
      </c>
      <c r="AH3577">
        <v>0.87507241281309689</v>
      </c>
      <c r="AI3577">
        <v>1</v>
      </c>
      <c r="AJ3577">
        <v>1</v>
      </c>
      <c r="AK3577">
        <v>1</v>
      </c>
      <c r="AL3577">
        <v>8.8459641761680058E-2</v>
      </c>
      <c r="AM3577">
        <v>0.30224704343826519</v>
      </c>
      <c r="AN3577">
        <v>1</v>
      </c>
      <c r="AO3577">
        <v>1</v>
      </c>
      <c r="AP3577">
        <v>1</v>
      </c>
      <c r="AQ3577">
        <v>1</v>
      </c>
      <c r="AR3577">
        <v>8.341142620690422E-3</v>
      </c>
      <c r="AS3577">
        <v>8.341142620690422E-3</v>
      </c>
      <c r="AT3577">
        <v>0.69518905222712546</v>
      </c>
      <c r="AU3577">
        <v>0</v>
      </c>
    </row>
    <row r="3578" spans="32:47" x14ac:dyDescent="0.25">
      <c r="AF3578">
        <v>3568</v>
      </c>
      <c r="AG3578">
        <v>1</v>
      </c>
      <c r="AH3578">
        <v>0.87043234502068245</v>
      </c>
      <c r="AI3578">
        <v>0.35801096890223094</v>
      </c>
      <c r="AJ3578">
        <v>1</v>
      </c>
      <c r="AK3578">
        <v>1</v>
      </c>
      <c r="AL3578">
        <v>1</v>
      </c>
      <c r="AM3578">
        <v>1</v>
      </c>
      <c r="AN3578">
        <v>0.38561613036666043</v>
      </c>
      <c r="AO3578">
        <v>0.26231044347635663</v>
      </c>
      <c r="AP3578">
        <v>1</v>
      </c>
      <c r="AQ3578">
        <v>1</v>
      </c>
      <c r="AR3578">
        <v>1</v>
      </c>
      <c r="AS3578">
        <v>0.26231044347635663</v>
      </c>
      <c r="AT3578">
        <v>0.82272290148549432</v>
      </c>
      <c r="AU3578">
        <v>0</v>
      </c>
    </row>
    <row r="3579" spans="32:47" x14ac:dyDescent="0.25">
      <c r="AF3579">
        <v>3569</v>
      </c>
      <c r="AG3579">
        <v>1</v>
      </c>
      <c r="AH3579">
        <v>1</v>
      </c>
      <c r="AI3579">
        <v>1</v>
      </c>
      <c r="AJ3579">
        <v>1</v>
      </c>
      <c r="AK3579">
        <v>1</v>
      </c>
      <c r="AL3579">
        <v>0.43933813470988148</v>
      </c>
      <c r="AM3579">
        <v>0.83890653237059243</v>
      </c>
      <c r="AN3579">
        <v>1</v>
      </c>
      <c r="AO3579">
        <v>1</v>
      </c>
      <c r="AP3579">
        <v>0.82325333392439082</v>
      </c>
      <c r="AQ3579">
        <v>1</v>
      </c>
      <c r="AR3579">
        <v>1</v>
      </c>
      <c r="AS3579">
        <v>0.43933813470988148</v>
      </c>
      <c r="AT3579">
        <v>0.92522493122312577</v>
      </c>
      <c r="AU3579">
        <v>0</v>
      </c>
    </row>
    <row r="3580" spans="32:47" x14ac:dyDescent="0.25">
      <c r="AF3580">
        <v>3570</v>
      </c>
      <c r="AG3580">
        <v>1</v>
      </c>
      <c r="AH3580">
        <v>1</v>
      </c>
      <c r="AI3580">
        <v>1</v>
      </c>
      <c r="AJ3580">
        <v>1</v>
      </c>
      <c r="AK3580">
        <v>1</v>
      </c>
      <c r="AL3580">
        <v>1</v>
      </c>
      <c r="AM3580">
        <v>1</v>
      </c>
      <c r="AN3580">
        <v>1</v>
      </c>
      <c r="AO3580">
        <v>1</v>
      </c>
      <c r="AP3580">
        <v>0.50514041141451016</v>
      </c>
      <c r="AQ3580">
        <v>1</v>
      </c>
      <c r="AR3580">
        <v>0.98634315792291849</v>
      </c>
      <c r="AS3580">
        <v>0.50514041141451016</v>
      </c>
      <c r="AT3580">
        <v>0.9568109332861926</v>
      </c>
      <c r="AU3580">
        <v>0</v>
      </c>
    </row>
    <row r="3581" spans="32:47" x14ac:dyDescent="0.25">
      <c r="AF3581">
        <v>3571</v>
      </c>
      <c r="AG3581">
        <v>1</v>
      </c>
      <c r="AH3581">
        <v>1</v>
      </c>
      <c r="AI3581">
        <v>1</v>
      </c>
      <c r="AJ3581">
        <v>7.3805079402518459E-2</v>
      </c>
      <c r="AK3581">
        <v>0.56500005236293582</v>
      </c>
      <c r="AL3581">
        <v>1</v>
      </c>
      <c r="AM3581">
        <v>1</v>
      </c>
      <c r="AN3581">
        <v>1</v>
      </c>
      <c r="AO3581">
        <v>0.58191830990787519</v>
      </c>
      <c r="AP3581">
        <v>0.87817840195578267</v>
      </c>
      <c r="AQ3581">
        <v>1</v>
      </c>
      <c r="AR3581">
        <v>1</v>
      </c>
      <c r="AS3581">
        <v>7.3805079402518459E-2</v>
      </c>
      <c r="AT3581">
        <v>0.8422198185292934</v>
      </c>
      <c r="AU3581">
        <v>0</v>
      </c>
    </row>
    <row r="3582" spans="32:47" x14ac:dyDescent="0.25">
      <c r="AF3582">
        <v>3572</v>
      </c>
      <c r="AG3582">
        <v>0.43806896888864066</v>
      </c>
      <c r="AH3582">
        <v>1</v>
      </c>
      <c r="AI3582">
        <v>1</v>
      </c>
      <c r="AJ3582">
        <v>0.57138204877216292</v>
      </c>
      <c r="AK3582">
        <v>0</v>
      </c>
      <c r="AL3582">
        <v>0.28259173880166294</v>
      </c>
      <c r="AM3582">
        <v>3.6504143933744938E-2</v>
      </c>
      <c r="AN3582">
        <v>0.91051860122529282</v>
      </c>
      <c r="AO3582">
        <v>0.94880054575842221</v>
      </c>
      <c r="AP3582">
        <v>0</v>
      </c>
      <c r="AQ3582">
        <v>0.52746264400557263</v>
      </c>
      <c r="AR3582">
        <v>1</v>
      </c>
      <c r="AS3582">
        <v>0</v>
      </c>
      <c r="AT3582">
        <v>0.55573959576880183</v>
      </c>
      <c r="AU3582">
        <v>2</v>
      </c>
    </row>
    <row r="3583" spans="32:47" x14ac:dyDescent="0.25">
      <c r="AF3583">
        <v>3573</v>
      </c>
      <c r="AG3583">
        <v>1</v>
      </c>
      <c r="AH3583">
        <v>0.68061857722672614</v>
      </c>
      <c r="AI3583">
        <v>1</v>
      </c>
      <c r="AJ3583">
        <v>0.73875476030201148</v>
      </c>
      <c r="AK3583">
        <v>1</v>
      </c>
      <c r="AL3583">
        <v>1</v>
      </c>
      <c r="AM3583">
        <v>1</v>
      </c>
      <c r="AN3583">
        <v>0.58514708730076714</v>
      </c>
      <c r="AO3583">
        <v>0.39990763803434676</v>
      </c>
      <c r="AP3583">
        <v>0.3543602102081716</v>
      </c>
      <c r="AQ3583">
        <v>0.40894149769277038</v>
      </c>
      <c r="AR3583">
        <v>1</v>
      </c>
      <c r="AS3583">
        <v>0.3543602102081716</v>
      </c>
      <c r="AT3583">
        <v>0.76605524182465556</v>
      </c>
      <c r="AU3583">
        <v>0</v>
      </c>
    </row>
    <row r="3584" spans="32:47" x14ac:dyDescent="0.25">
      <c r="AF3584">
        <v>3574</v>
      </c>
      <c r="AG3584">
        <v>1</v>
      </c>
      <c r="AH3584">
        <v>1</v>
      </c>
      <c r="AI3584">
        <v>1</v>
      </c>
      <c r="AJ3584">
        <v>1</v>
      </c>
      <c r="AK3584">
        <v>1</v>
      </c>
      <c r="AL3584">
        <v>1</v>
      </c>
      <c r="AM3584">
        <v>1</v>
      </c>
      <c r="AN3584">
        <v>1</v>
      </c>
      <c r="AO3584">
        <v>1</v>
      </c>
      <c r="AP3584">
        <v>0.9728227674016624</v>
      </c>
      <c r="AQ3584">
        <v>0</v>
      </c>
      <c r="AR3584">
        <v>0.34252010173170883</v>
      </c>
      <c r="AS3584">
        <v>0</v>
      </c>
      <c r="AT3584">
        <v>0.85965925737845073</v>
      </c>
      <c r="AU3584">
        <v>1</v>
      </c>
    </row>
    <row r="3585" spans="32:47" x14ac:dyDescent="0.25">
      <c r="AF3585">
        <v>3575</v>
      </c>
      <c r="AG3585">
        <v>0.1090429633679319</v>
      </c>
      <c r="AH3585">
        <v>1</v>
      </c>
      <c r="AI3585">
        <v>1</v>
      </c>
      <c r="AJ3585">
        <v>1</v>
      </c>
      <c r="AK3585">
        <v>1</v>
      </c>
      <c r="AL3585">
        <v>0.85396178589993121</v>
      </c>
      <c r="AM3585">
        <v>1</v>
      </c>
      <c r="AN3585">
        <v>1</v>
      </c>
      <c r="AO3585">
        <v>1</v>
      </c>
      <c r="AP3585">
        <v>0.64737431633036446</v>
      </c>
      <c r="AQ3585">
        <v>0.46156346144392352</v>
      </c>
      <c r="AR3585">
        <v>1</v>
      </c>
      <c r="AS3585">
        <v>0.1090429633679319</v>
      </c>
      <c r="AT3585">
        <v>0.83812244682455572</v>
      </c>
      <c r="AU3585">
        <v>0</v>
      </c>
    </row>
    <row r="3586" spans="32:47" x14ac:dyDescent="0.25">
      <c r="AF3586">
        <v>3576</v>
      </c>
      <c r="AG3586">
        <v>1</v>
      </c>
      <c r="AH3586">
        <v>1</v>
      </c>
      <c r="AI3586">
        <v>0.35978891497600879</v>
      </c>
      <c r="AJ3586">
        <v>0.95454713599368313</v>
      </c>
      <c r="AK3586">
        <v>1</v>
      </c>
      <c r="AL3586">
        <v>0.93928109630311762</v>
      </c>
      <c r="AM3586">
        <v>1</v>
      </c>
      <c r="AN3586">
        <v>1</v>
      </c>
      <c r="AO3586">
        <v>0.37491797620969008</v>
      </c>
      <c r="AP3586">
        <v>0.83506863253428643</v>
      </c>
      <c r="AQ3586">
        <v>1</v>
      </c>
      <c r="AR3586">
        <v>1</v>
      </c>
      <c r="AS3586">
        <v>0.35978891497600879</v>
      </c>
      <c r="AT3586">
        <v>0.87151498692606544</v>
      </c>
      <c r="AU3586">
        <v>0</v>
      </c>
    </row>
    <row r="3587" spans="32:47" x14ac:dyDescent="0.25">
      <c r="AF3587">
        <v>3577</v>
      </c>
      <c r="AG3587">
        <v>1</v>
      </c>
      <c r="AH3587">
        <v>0.85182683548113602</v>
      </c>
      <c r="AI3587">
        <v>0.36484444612306693</v>
      </c>
      <c r="AJ3587">
        <v>1</v>
      </c>
      <c r="AK3587">
        <v>0.7443700123143161</v>
      </c>
      <c r="AL3587">
        <v>0</v>
      </c>
      <c r="AM3587">
        <v>0.52487832179805638</v>
      </c>
      <c r="AN3587">
        <v>1</v>
      </c>
      <c r="AO3587">
        <v>0.52201648488310937</v>
      </c>
      <c r="AP3587">
        <v>0.20139052935771742</v>
      </c>
      <c r="AQ3587">
        <v>1</v>
      </c>
      <c r="AR3587">
        <v>1</v>
      </c>
      <c r="AS3587">
        <v>0</v>
      </c>
      <c r="AT3587">
        <v>0.68331953023932313</v>
      </c>
      <c r="AU3587">
        <v>1</v>
      </c>
    </row>
    <row r="3588" spans="32:47" x14ac:dyDescent="0.25">
      <c r="AF3588">
        <v>3578</v>
      </c>
      <c r="AG3588">
        <v>1</v>
      </c>
      <c r="AH3588">
        <v>0.59367425881100644</v>
      </c>
      <c r="AI3588">
        <v>0.58017399793466362</v>
      </c>
      <c r="AJ3588">
        <v>1</v>
      </c>
      <c r="AK3588">
        <v>0.23177982838200067</v>
      </c>
      <c r="AL3588">
        <v>0.7873168381343324</v>
      </c>
      <c r="AM3588">
        <v>1</v>
      </c>
      <c r="AN3588">
        <v>0.85073322402463569</v>
      </c>
      <c r="AO3588">
        <v>0.9664336549865159</v>
      </c>
      <c r="AP3588">
        <v>0.81109153295490677</v>
      </c>
      <c r="AQ3588">
        <v>0.24952750495140208</v>
      </c>
      <c r="AR3588">
        <v>1</v>
      </c>
      <c r="AS3588">
        <v>0.23177982838200067</v>
      </c>
      <c r="AT3588">
        <v>0.75728316512618654</v>
      </c>
      <c r="AU3588">
        <v>0</v>
      </c>
    </row>
    <row r="3589" spans="32:47" x14ac:dyDescent="0.25">
      <c r="AF3589">
        <v>3579</v>
      </c>
      <c r="AG3589">
        <v>1</v>
      </c>
      <c r="AH3589">
        <v>1</v>
      </c>
      <c r="AI3589">
        <v>1</v>
      </c>
      <c r="AJ3589">
        <v>1</v>
      </c>
      <c r="AK3589">
        <v>1</v>
      </c>
      <c r="AL3589">
        <v>1</v>
      </c>
      <c r="AM3589">
        <v>1</v>
      </c>
      <c r="AN3589">
        <v>1.5278407421588312E-2</v>
      </c>
      <c r="AO3589">
        <v>0</v>
      </c>
      <c r="AP3589">
        <v>0.46068181346439113</v>
      </c>
      <c r="AQ3589">
        <v>0.50467231412864444</v>
      </c>
      <c r="AR3589">
        <v>0.20374943521775066</v>
      </c>
      <c r="AS3589">
        <v>0</v>
      </c>
      <c r="AT3589">
        <v>0.68003059935089027</v>
      </c>
      <c r="AU3589">
        <v>1</v>
      </c>
    </row>
    <row r="3590" spans="32:47" x14ac:dyDescent="0.25">
      <c r="AF3590">
        <v>3580</v>
      </c>
      <c r="AG3590">
        <v>1</v>
      </c>
      <c r="AH3590">
        <v>0.64861518462177103</v>
      </c>
      <c r="AI3590">
        <v>0.29825955299747875</v>
      </c>
      <c r="AJ3590">
        <v>1</v>
      </c>
      <c r="AK3590">
        <v>1</v>
      </c>
      <c r="AL3590">
        <v>1</v>
      </c>
      <c r="AM3590">
        <v>1.0373637403855326E-2</v>
      </c>
      <c r="AN3590">
        <v>0</v>
      </c>
      <c r="AO3590">
        <v>0.8750641787972806</v>
      </c>
      <c r="AP3590">
        <v>1</v>
      </c>
      <c r="AQ3590">
        <v>1</v>
      </c>
      <c r="AR3590">
        <v>0.88891434174729511</v>
      </c>
      <c r="AS3590">
        <v>0</v>
      </c>
      <c r="AT3590">
        <v>0.72475924391763158</v>
      </c>
      <c r="AU3590">
        <v>1</v>
      </c>
    </row>
    <row r="3591" spans="32:47" x14ac:dyDescent="0.25">
      <c r="AF3591">
        <v>3581</v>
      </c>
      <c r="AG3591">
        <v>1</v>
      </c>
      <c r="AH3591">
        <v>1</v>
      </c>
      <c r="AI3591">
        <v>1</v>
      </c>
      <c r="AJ3591">
        <v>1</v>
      </c>
      <c r="AK3591">
        <v>1</v>
      </c>
      <c r="AL3591">
        <v>1</v>
      </c>
      <c r="AM3591">
        <v>0.42901090495785954</v>
      </c>
      <c r="AN3591">
        <v>1</v>
      </c>
      <c r="AO3591">
        <v>1</v>
      </c>
      <c r="AP3591">
        <v>0.48095424800093528</v>
      </c>
      <c r="AQ3591">
        <v>0</v>
      </c>
      <c r="AR3591">
        <v>0.35852321934362408</v>
      </c>
      <c r="AS3591">
        <v>0</v>
      </c>
      <c r="AT3591">
        <v>0.77074832751061639</v>
      </c>
      <c r="AU3591">
        <v>1</v>
      </c>
    </row>
    <row r="3592" spans="32:47" x14ac:dyDescent="0.25">
      <c r="AF3592">
        <v>3582</v>
      </c>
      <c r="AG3592">
        <v>1</v>
      </c>
      <c r="AH3592">
        <v>1</v>
      </c>
      <c r="AI3592">
        <v>1</v>
      </c>
      <c r="AJ3592">
        <v>0.4500824674672913</v>
      </c>
      <c r="AK3592">
        <v>0.70486386654233835</v>
      </c>
      <c r="AL3592">
        <v>1</v>
      </c>
      <c r="AM3592">
        <v>1</v>
      </c>
      <c r="AN3592">
        <v>1</v>
      </c>
      <c r="AO3592">
        <v>1</v>
      </c>
      <c r="AP3592">
        <v>1</v>
      </c>
      <c r="AQ3592">
        <v>1</v>
      </c>
      <c r="AR3592">
        <v>1</v>
      </c>
      <c r="AS3592">
        <v>0.4500824674672913</v>
      </c>
      <c r="AT3592">
        <v>0.92973494215570196</v>
      </c>
      <c r="AU3592">
        <v>0</v>
      </c>
    </row>
    <row r="3593" spans="32:47" x14ac:dyDescent="0.25">
      <c r="AF3593">
        <v>3583</v>
      </c>
      <c r="AG3593">
        <v>1</v>
      </c>
      <c r="AH3593">
        <v>1</v>
      </c>
      <c r="AI3593">
        <v>0.21620511904808565</v>
      </c>
      <c r="AJ3593">
        <v>0.91577723225952168</v>
      </c>
      <c r="AK3593">
        <v>0.77377227476550148</v>
      </c>
      <c r="AL3593">
        <v>0</v>
      </c>
      <c r="AM3593">
        <v>0.84491043920194986</v>
      </c>
      <c r="AN3593">
        <v>0.29035867300826207</v>
      </c>
      <c r="AO3593">
        <v>0.21427259245416888</v>
      </c>
      <c r="AP3593">
        <v>1</v>
      </c>
      <c r="AQ3593">
        <v>0.11340004000254945</v>
      </c>
      <c r="AR3593">
        <v>0</v>
      </c>
      <c r="AS3593">
        <v>0</v>
      </c>
      <c r="AT3593">
        <v>0.52927708939239715</v>
      </c>
      <c r="AU3593">
        <v>2</v>
      </c>
    </row>
    <row r="3594" spans="32:47" x14ac:dyDescent="0.25">
      <c r="AF3594">
        <v>3584</v>
      </c>
      <c r="AG3594">
        <v>1</v>
      </c>
      <c r="AH3594">
        <v>1</v>
      </c>
      <c r="AI3594">
        <v>1</v>
      </c>
      <c r="AJ3594">
        <v>1</v>
      </c>
      <c r="AK3594">
        <v>1</v>
      </c>
      <c r="AL3594">
        <v>1</v>
      </c>
      <c r="AM3594">
        <v>1</v>
      </c>
      <c r="AN3594">
        <v>1</v>
      </c>
      <c r="AO3594">
        <v>1</v>
      </c>
      <c r="AP3594">
        <v>0.87309485184209001</v>
      </c>
      <c r="AQ3594">
        <v>1</v>
      </c>
      <c r="AR3594">
        <v>1</v>
      </c>
      <c r="AS3594">
        <v>0.87309485184209001</v>
      </c>
      <c r="AT3594">
        <v>0.98922175454001315</v>
      </c>
      <c r="AU3594">
        <v>0</v>
      </c>
    </row>
    <row r="3595" spans="32:47" x14ac:dyDescent="0.25">
      <c r="AF3595">
        <v>3585</v>
      </c>
      <c r="AG3595">
        <v>0.33233462240534739</v>
      </c>
      <c r="AH3595">
        <v>0.51841892986418059</v>
      </c>
      <c r="AI3595">
        <v>1</v>
      </c>
      <c r="AJ3595">
        <v>1</v>
      </c>
      <c r="AK3595">
        <v>1</v>
      </c>
      <c r="AL3595">
        <v>1</v>
      </c>
      <c r="AM3595">
        <v>0.92753771282361652</v>
      </c>
      <c r="AN3595">
        <v>1</v>
      </c>
      <c r="AO3595">
        <v>0.87400538491662394</v>
      </c>
      <c r="AP3595">
        <v>1</v>
      </c>
      <c r="AQ3595">
        <v>0.68829750187336081</v>
      </c>
      <c r="AR3595">
        <v>0.5406775053268047</v>
      </c>
      <c r="AS3595">
        <v>0.33233462240534739</v>
      </c>
      <c r="AT3595">
        <v>0.82521057999212444</v>
      </c>
      <c r="AU3595">
        <v>0</v>
      </c>
    </row>
    <row r="3596" spans="32:47" x14ac:dyDescent="0.25">
      <c r="AF3596">
        <v>3586</v>
      </c>
      <c r="AG3596">
        <v>0.42470202092743187</v>
      </c>
      <c r="AH3596">
        <v>1</v>
      </c>
      <c r="AI3596">
        <v>1</v>
      </c>
      <c r="AJ3596">
        <v>1</v>
      </c>
      <c r="AK3596">
        <v>1</v>
      </c>
      <c r="AL3596">
        <v>0.81724638608526823</v>
      </c>
      <c r="AM3596">
        <v>0.95580557995661719</v>
      </c>
      <c r="AN3596">
        <v>1</v>
      </c>
      <c r="AO3596">
        <v>1</v>
      </c>
      <c r="AP3596">
        <v>1</v>
      </c>
      <c r="AQ3596">
        <v>0.40413314299100117</v>
      </c>
      <c r="AR3596">
        <v>0</v>
      </c>
      <c r="AS3596">
        <v>0</v>
      </c>
      <c r="AT3596">
        <v>0.79845786712244826</v>
      </c>
      <c r="AU3596">
        <v>1</v>
      </c>
    </row>
    <row r="3597" spans="32:47" x14ac:dyDescent="0.25">
      <c r="AF3597">
        <v>3587</v>
      </c>
      <c r="AG3597">
        <v>0.528362348682065</v>
      </c>
      <c r="AH3597">
        <v>0.59892555810308423</v>
      </c>
      <c r="AI3597">
        <v>1</v>
      </c>
      <c r="AJ3597">
        <v>1</v>
      </c>
      <c r="AK3597">
        <v>1</v>
      </c>
      <c r="AL3597">
        <v>1</v>
      </c>
      <c r="AM3597">
        <v>1</v>
      </c>
      <c r="AN3597">
        <v>1</v>
      </c>
      <c r="AO3597">
        <v>1</v>
      </c>
      <c r="AP3597">
        <v>1</v>
      </c>
      <c r="AQ3597">
        <v>1</v>
      </c>
      <c r="AR3597">
        <v>1</v>
      </c>
      <c r="AS3597">
        <v>0.528362348682065</v>
      </c>
      <c r="AT3597">
        <v>0.92917574913980927</v>
      </c>
      <c r="AU3597">
        <v>0</v>
      </c>
    </row>
    <row r="3598" spans="32:47" x14ac:dyDescent="0.25">
      <c r="AF3598">
        <v>3588</v>
      </c>
      <c r="AG3598">
        <v>1</v>
      </c>
      <c r="AH3598">
        <v>1</v>
      </c>
      <c r="AI3598">
        <v>1</v>
      </c>
      <c r="AJ3598">
        <v>1</v>
      </c>
      <c r="AK3598">
        <v>1</v>
      </c>
      <c r="AL3598">
        <v>1</v>
      </c>
      <c r="AM3598">
        <v>1</v>
      </c>
      <c r="AN3598">
        <v>1</v>
      </c>
      <c r="AO3598">
        <v>1</v>
      </c>
      <c r="AP3598">
        <v>0.47140980073797228</v>
      </c>
      <c r="AQ3598">
        <v>6.9920371204110175E-3</v>
      </c>
      <c r="AR3598">
        <v>0.96312220938008042</v>
      </c>
      <c r="AS3598">
        <v>6.9920371204110175E-3</v>
      </c>
      <c r="AT3598">
        <v>0.87035685870485469</v>
      </c>
      <c r="AU3598">
        <v>0</v>
      </c>
    </row>
    <row r="3599" spans="32:47" x14ac:dyDescent="0.25">
      <c r="AF3599">
        <v>3589</v>
      </c>
      <c r="AG3599">
        <v>1</v>
      </c>
      <c r="AH3599">
        <v>1</v>
      </c>
      <c r="AI3599">
        <v>1</v>
      </c>
      <c r="AJ3599">
        <v>1</v>
      </c>
      <c r="AK3599">
        <v>0.58789857490797481</v>
      </c>
      <c r="AL3599">
        <v>0</v>
      </c>
      <c r="AM3599">
        <v>0.9299991141130205</v>
      </c>
      <c r="AN3599">
        <v>1</v>
      </c>
      <c r="AO3599">
        <v>1</v>
      </c>
      <c r="AP3599">
        <v>1</v>
      </c>
      <c r="AQ3599">
        <v>0.99619061674529807</v>
      </c>
      <c r="AR3599">
        <v>0</v>
      </c>
      <c r="AS3599">
        <v>0</v>
      </c>
      <c r="AT3599">
        <v>0.79161793660824598</v>
      </c>
      <c r="AU3599">
        <v>2</v>
      </c>
    </row>
    <row r="3600" spans="32:47" x14ac:dyDescent="0.25">
      <c r="AF3600">
        <v>3590</v>
      </c>
      <c r="AG3600">
        <v>0</v>
      </c>
      <c r="AH3600">
        <v>0</v>
      </c>
      <c r="AI3600">
        <v>0.18868076797779423</v>
      </c>
      <c r="AJ3600">
        <v>0.9427724488312379</v>
      </c>
      <c r="AK3600">
        <v>0.94389690575189888</v>
      </c>
      <c r="AL3600">
        <v>1</v>
      </c>
      <c r="AM3600">
        <v>1</v>
      </c>
      <c r="AN3600">
        <v>0.91754110341993977</v>
      </c>
      <c r="AO3600">
        <v>0.96611167366208972</v>
      </c>
      <c r="AP3600">
        <v>1</v>
      </c>
      <c r="AQ3600">
        <v>1</v>
      </c>
      <c r="AR3600">
        <v>1</v>
      </c>
      <c r="AS3600">
        <v>0</v>
      </c>
      <c r="AT3600">
        <v>0.75019234456558481</v>
      </c>
      <c r="AU3600">
        <v>2</v>
      </c>
    </row>
    <row r="3601" spans="32:47" x14ac:dyDescent="0.25">
      <c r="AF3601">
        <v>3591</v>
      </c>
      <c r="AG3601">
        <v>1</v>
      </c>
      <c r="AH3601">
        <v>1</v>
      </c>
      <c r="AI3601">
        <v>1</v>
      </c>
      <c r="AJ3601">
        <v>0.76055350895743079</v>
      </c>
      <c r="AK3601">
        <v>1</v>
      </c>
      <c r="AL3601">
        <v>1</v>
      </c>
      <c r="AM3601">
        <v>1</v>
      </c>
      <c r="AN3601">
        <v>1</v>
      </c>
      <c r="AO3601">
        <v>1</v>
      </c>
      <c r="AP3601">
        <v>1</v>
      </c>
      <c r="AQ3601">
        <v>1</v>
      </c>
      <c r="AR3601">
        <v>1</v>
      </c>
      <c r="AS3601">
        <v>0.76055350895743079</v>
      </c>
      <c r="AT3601">
        <v>0.98031946648965185</v>
      </c>
      <c r="AU3601">
        <v>0</v>
      </c>
    </row>
    <row r="3602" spans="32:47" x14ac:dyDescent="0.25">
      <c r="AF3602">
        <v>3592</v>
      </c>
      <c r="AG3602">
        <v>0.50351200476542279</v>
      </c>
      <c r="AH3602">
        <v>1</v>
      </c>
      <c r="AI3602">
        <v>1</v>
      </c>
      <c r="AJ3602">
        <v>1</v>
      </c>
      <c r="AK3602">
        <v>1</v>
      </c>
      <c r="AL3602">
        <v>1</v>
      </c>
      <c r="AM3602">
        <v>1</v>
      </c>
      <c r="AN3602">
        <v>0.51607341810144602</v>
      </c>
      <c r="AO3602">
        <v>1</v>
      </c>
      <c r="AP3602">
        <v>1</v>
      </c>
      <c r="AQ3602">
        <v>1</v>
      </c>
      <c r="AR3602">
        <v>1</v>
      </c>
      <c r="AS3602">
        <v>0.50351200476542279</v>
      </c>
      <c r="AT3602">
        <v>0.91673191262704912</v>
      </c>
      <c r="AU3602">
        <v>0</v>
      </c>
    </row>
    <row r="3603" spans="32:47" x14ac:dyDescent="0.25">
      <c r="AF3603">
        <v>3593</v>
      </c>
      <c r="AG3603">
        <v>1</v>
      </c>
      <c r="AH3603">
        <v>1</v>
      </c>
      <c r="AI3603">
        <v>1</v>
      </c>
      <c r="AJ3603">
        <v>0.36718001989672</v>
      </c>
      <c r="AK3603">
        <v>1</v>
      </c>
      <c r="AL3603">
        <v>1</v>
      </c>
      <c r="AM3603">
        <v>1</v>
      </c>
      <c r="AN3603">
        <v>1</v>
      </c>
      <c r="AO3603">
        <v>1</v>
      </c>
      <c r="AP3603">
        <v>1</v>
      </c>
      <c r="AQ3603">
        <v>1</v>
      </c>
      <c r="AR3603">
        <v>1</v>
      </c>
      <c r="AS3603">
        <v>0.36718001989672</v>
      </c>
      <c r="AT3603">
        <v>0.94798739889562078</v>
      </c>
      <c r="AU3603">
        <v>0</v>
      </c>
    </row>
    <row r="3604" spans="32:47" x14ac:dyDescent="0.25">
      <c r="AF3604">
        <v>3594</v>
      </c>
      <c r="AG3604">
        <v>1</v>
      </c>
      <c r="AH3604">
        <v>0.91917332833976872</v>
      </c>
      <c r="AI3604">
        <v>1</v>
      </c>
      <c r="AJ3604">
        <v>1</v>
      </c>
      <c r="AK3604">
        <v>1</v>
      </c>
      <c r="AL3604">
        <v>1</v>
      </c>
      <c r="AM3604">
        <v>0.62566406252881279</v>
      </c>
      <c r="AN3604">
        <v>1</v>
      </c>
      <c r="AO3604">
        <v>0.18858509450389344</v>
      </c>
      <c r="AP3604">
        <v>0.20531553871912747</v>
      </c>
      <c r="AQ3604">
        <v>0</v>
      </c>
      <c r="AR3604">
        <v>0.23896891094397776</v>
      </c>
      <c r="AS3604">
        <v>0</v>
      </c>
      <c r="AT3604">
        <v>0.68099399974405417</v>
      </c>
      <c r="AU3604">
        <v>1</v>
      </c>
    </row>
    <row r="3605" spans="32:47" x14ac:dyDescent="0.25">
      <c r="AF3605">
        <v>3595</v>
      </c>
      <c r="AG3605">
        <v>1</v>
      </c>
      <c r="AH3605">
        <v>0.12724275801208154</v>
      </c>
      <c r="AI3605">
        <v>0.46077607777824009</v>
      </c>
      <c r="AJ3605">
        <v>0.68153940585349726</v>
      </c>
      <c r="AK3605">
        <v>1</v>
      </c>
      <c r="AL3605">
        <v>1</v>
      </c>
      <c r="AM3605">
        <v>1</v>
      </c>
      <c r="AN3605">
        <v>1</v>
      </c>
      <c r="AO3605">
        <v>0.45101469035895814</v>
      </c>
      <c r="AP3605">
        <v>1</v>
      </c>
      <c r="AQ3605">
        <v>0.7024982143004308</v>
      </c>
      <c r="AR3605">
        <v>1</v>
      </c>
      <c r="AS3605">
        <v>0.12724275801208154</v>
      </c>
      <c r="AT3605">
        <v>0.79150253411191862</v>
      </c>
      <c r="AU3605">
        <v>0</v>
      </c>
    </row>
    <row r="3606" spans="32:47" x14ac:dyDescent="0.25">
      <c r="AF3606">
        <v>3596</v>
      </c>
      <c r="AG3606">
        <v>0.98889600854454329</v>
      </c>
      <c r="AH3606">
        <v>1</v>
      </c>
      <c r="AI3606">
        <v>1</v>
      </c>
      <c r="AJ3606">
        <v>0.72705501748981383</v>
      </c>
      <c r="AK3606">
        <v>1</v>
      </c>
      <c r="AL3606">
        <v>1</v>
      </c>
      <c r="AM3606">
        <v>1</v>
      </c>
      <c r="AN3606">
        <v>1</v>
      </c>
      <c r="AO3606">
        <v>1</v>
      </c>
      <c r="AP3606">
        <v>1</v>
      </c>
      <c r="AQ3606">
        <v>0.14379217629151148</v>
      </c>
      <c r="AR3606">
        <v>0.78950918547648585</v>
      </c>
      <c r="AS3606">
        <v>0.14379217629151148</v>
      </c>
      <c r="AT3606">
        <v>0.88837253925504567</v>
      </c>
      <c r="AU3606">
        <v>0</v>
      </c>
    </row>
    <row r="3607" spans="32:47" x14ac:dyDescent="0.25">
      <c r="AF3607">
        <v>3597</v>
      </c>
      <c r="AG3607">
        <v>1</v>
      </c>
      <c r="AH3607">
        <v>1</v>
      </c>
      <c r="AI3607">
        <v>1</v>
      </c>
      <c r="AJ3607">
        <v>1</v>
      </c>
      <c r="AK3607">
        <v>1</v>
      </c>
      <c r="AL3607">
        <v>1</v>
      </c>
      <c r="AM3607">
        <v>1</v>
      </c>
      <c r="AN3607">
        <v>1</v>
      </c>
      <c r="AO3607">
        <v>1</v>
      </c>
      <c r="AP3607">
        <v>1</v>
      </c>
      <c r="AQ3607">
        <v>1</v>
      </c>
      <c r="AR3607">
        <v>0.97594517428449523</v>
      </c>
      <c r="AS3607">
        <v>0.97594517428449523</v>
      </c>
      <c r="AT3607">
        <v>0.99795698740498451</v>
      </c>
      <c r="AU3607">
        <v>0</v>
      </c>
    </row>
    <row r="3608" spans="32:47" x14ac:dyDescent="0.25">
      <c r="AF3608">
        <v>3598</v>
      </c>
      <c r="AG3608">
        <v>0.57838267881672967</v>
      </c>
      <c r="AH3608">
        <v>1</v>
      </c>
      <c r="AI3608">
        <v>1</v>
      </c>
      <c r="AJ3608">
        <v>1</v>
      </c>
      <c r="AK3608">
        <v>0.68254253483586758</v>
      </c>
      <c r="AL3608">
        <v>0</v>
      </c>
      <c r="AM3608">
        <v>0.38433176952939024</v>
      </c>
      <c r="AN3608">
        <v>0.98268731906653317</v>
      </c>
      <c r="AO3608">
        <v>1</v>
      </c>
      <c r="AP3608">
        <v>1</v>
      </c>
      <c r="AQ3608">
        <v>1</v>
      </c>
      <c r="AR3608">
        <v>1</v>
      </c>
      <c r="AS3608">
        <v>0</v>
      </c>
      <c r="AT3608">
        <v>0.80127746128686061</v>
      </c>
      <c r="AU3608">
        <v>1</v>
      </c>
    </row>
    <row r="3609" spans="32:47" x14ac:dyDescent="0.25">
      <c r="AF3609">
        <v>3599</v>
      </c>
      <c r="AG3609">
        <v>1</v>
      </c>
      <c r="AH3609">
        <v>1</v>
      </c>
      <c r="AI3609">
        <v>0.88981972876917426</v>
      </c>
      <c r="AJ3609">
        <v>0</v>
      </c>
      <c r="AK3609">
        <v>0.56354184474372648</v>
      </c>
      <c r="AL3609">
        <v>1</v>
      </c>
      <c r="AM3609">
        <v>1</v>
      </c>
      <c r="AN3609">
        <v>1</v>
      </c>
      <c r="AO3609">
        <v>1</v>
      </c>
      <c r="AP3609">
        <v>1</v>
      </c>
      <c r="AQ3609">
        <v>1</v>
      </c>
      <c r="AR3609">
        <v>1</v>
      </c>
      <c r="AS3609">
        <v>0</v>
      </c>
      <c r="AT3609">
        <v>0.8713813939147943</v>
      </c>
      <c r="AU3609">
        <v>1</v>
      </c>
    </row>
    <row r="3610" spans="32:47" x14ac:dyDescent="0.25">
      <c r="AF3610">
        <v>3600</v>
      </c>
      <c r="AG3610">
        <v>1</v>
      </c>
      <c r="AH3610">
        <v>1</v>
      </c>
      <c r="AI3610">
        <v>1</v>
      </c>
      <c r="AJ3610">
        <v>1</v>
      </c>
      <c r="AK3610">
        <v>1</v>
      </c>
      <c r="AL3610">
        <v>0.40720443719158844</v>
      </c>
      <c r="AM3610">
        <v>0</v>
      </c>
      <c r="AN3610">
        <v>0.60297530640274355</v>
      </c>
      <c r="AO3610">
        <v>1</v>
      </c>
      <c r="AP3610">
        <v>1</v>
      </c>
      <c r="AQ3610">
        <v>1</v>
      </c>
      <c r="AR3610">
        <v>0.6401015311327477</v>
      </c>
      <c r="AS3610">
        <v>0</v>
      </c>
      <c r="AT3610">
        <v>0.80205894542287093</v>
      </c>
      <c r="AU3610">
        <v>1</v>
      </c>
    </row>
    <row r="3611" spans="32:47" x14ac:dyDescent="0.25">
      <c r="AF3611">
        <v>3601</v>
      </c>
      <c r="AG3611">
        <v>1</v>
      </c>
      <c r="AH3611">
        <v>1</v>
      </c>
      <c r="AI3611">
        <v>1</v>
      </c>
      <c r="AJ3611">
        <v>1</v>
      </c>
      <c r="AK3611">
        <v>1</v>
      </c>
      <c r="AL3611">
        <v>1</v>
      </c>
      <c r="AM3611">
        <v>1</v>
      </c>
      <c r="AN3611">
        <v>1</v>
      </c>
      <c r="AO3611">
        <v>0.77478939218805565</v>
      </c>
      <c r="AP3611">
        <v>0.36676382457259143</v>
      </c>
      <c r="AQ3611">
        <v>1</v>
      </c>
      <c r="AR3611">
        <v>1</v>
      </c>
      <c r="AS3611">
        <v>0.36676382457259143</v>
      </c>
      <c r="AT3611">
        <v>0.92770783651340272</v>
      </c>
      <c r="AU3611">
        <v>0</v>
      </c>
    </row>
    <row r="3612" spans="32:47" x14ac:dyDescent="0.25">
      <c r="AF3612">
        <v>3602</v>
      </c>
      <c r="AG3612">
        <v>0.34315690406970867</v>
      </c>
      <c r="AH3612">
        <v>1</v>
      </c>
      <c r="AI3612">
        <v>1</v>
      </c>
      <c r="AJ3612">
        <v>1</v>
      </c>
      <c r="AK3612">
        <v>1</v>
      </c>
      <c r="AL3612">
        <v>1</v>
      </c>
      <c r="AM3612">
        <v>1</v>
      </c>
      <c r="AN3612">
        <v>1</v>
      </c>
      <c r="AO3612">
        <v>1</v>
      </c>
      <c r="AP3612">
        <v>1</v>
      </c>
      <c r="AQ3612">
        <v>6.7638370733766356E-2</v>
      </c>
      <c r="AR3612">
        <v>0.52129424761369592</v>
      </c>
      <c r="AS3612">
        <v>6.7638370733766356E-2</v>
      </c>
      <c r="AT3612">
        <v>0.82692366253205074</v>
      </c>
      <c r="AU3612">
        <v>0</v>
      </c>
    </row>
    <row r="3613" spans="32:47" x14ac:dyDescent="0.25">
      <c r="AF3613">
        <v>3603</v>
      </c>
      <c r="AG3613">
        <v>1</v>
      </c>
      <c r="AH3613">
        <v>1</v>
      </c>
      <c r="AI3613">
        <v>1</v>
      </c>
      <c r="AJ3613">
        <v>1</v>
      </c>
      <c r="AK3613">
        <v>1</v>
      </c>
      <c r="AL3613">
        <v>1</v>
      </c>
      <c r="AM3613">
        <v>1</v>
      </c>
      <c r="AN3613">
        <v>1</v>
      </c>
      <c r="AO3613">
        <v>1</v>
      </c>
      <c r="AP3613">
        <v>0.76103839042644394</v>
      </c>
      <c r="AQ3613">
        <v>1</v>
      </c>
      <c r="AR3613">
        <v>1</v>
      </c>
      <c r="AS3613">
        <v>0.76103839042644394</v>
      </c>
      <c r="AT3613">
        <v>0.97970463041978018</v>
      </c>
      <c r="AU3613">
        <v>0</v>
      </c>
    </row>
    <row r="3614" spans="32:47" x14ac:dyDescent="0.25">
      <c r="AF3614">
        <v>3604</v>
      </c>
      <c r="AG3614">
        <v>0.41693883096905343</v>
      </c>
      <c r="AH3614">
        <v>0.30328293303214843</v>
      </c>
      <c r="AI3614">
        <v>0</v>
      </c>
      <c r="AJ3614">
        <v>0.46842778146334846</v>
      </c>
      <c r="AK3614">
        <v>1</v>
      </c>
      <c r="AL3614">
        <v>1</v>
      </c>
      <c r="AM3614">
        <v>1</v>
      </c>
      <c r="AN3614">
        <v>1</v>
      </c>
      <c r="AO3614">
        <v>1</v>
      </c>
      <c r="AP3614">
        <v>1</v>
      </c>
      <c r="AQ3614">
        <v>1</v>
      </c>
      <c r="AR3614">
        <v>0.96735198279742274</v>
      </c>
      <c r="AS3614">
        <v>0</v>
      </c>
      <c r="AT3614">
        <v>0.76563772820701748</v>
      </c>
      <c r="AU3614">
        <v>1</v>
      </c>
    </row>
    <row r="3615" spans="32:47" x14ac:dyDescent="0.25">
      <c r="AF3615">
        <v>3605</v>
      </c>
      <c r="AG3615">
        <v>1</v>
      </c>
      <c r="AH3615">
        <v>1</v>
      </c>
      <c r="AI3615">
        <v>1</v>
      </c>
      <c r="AJ3615">
        <v>1</v>
      </c>
      <c r="AK3615">
        <v>1</v>
      </c>
      <c r="AL3615">
        <v>1</v>
      </c>
      <c r="AM3615">
        <v>1</v>
      </c>
      <c r="AN3615">
        <v>0.30298791155843402</v>
      </c>
      <c r="AO3615">
        <v>1</v>
      </c>
      <c r="AP3615">
        <v>1</v>
      </c>
      <c r="AQ3615">
        <v>1</v>
      </c>
      <c r="AR3615">
        <v>0.79362325170950498</v>
      </c>
      <c r="AS3615">
        <v>0.30298791155843402</v>
      </c>
      <c r="AT3615">
        <v>0.92327382482549614</v>
      </c>
      <c r="AU3615">
        <v>0</v>
      </c>
    </row>
    <row r="3616" spans="32:47" x14ac:dyDescent="0.25">
      <c r="AF3616">
        <v>3606</v>
      </c>
      <c r="AG3616">
        <v>1</v>
      </c>
      <c r="AH3616">
        <v>1</v>
      </c>
      <c r="AI3616">
        <v>0.33190053019080229</v>
      </c>
      <c r="AJ3616">
        <v>0</v>
      </c>
      <c r="AK3616">
        <v>0</v>
      </c>
      <c r="AL3616">
        <v>0.38591771716868001</v>
      </c>
      <c r="AM3616">
        <v>0.83847186168479249</v>
      </c>
      <c r="AN3616">
        <v>1</v>
      </c>
      <c r="AO3616">
        <v>1</v>
      </c>
      <c r="AP3616">
        <v>1</v>
      </c>
      <c r="AQ3616">
        <v>1</v>
      </c>
      <c r="AR3616">
        <v>1</v>
      </c>
      <c r="AS3616">
        <v>0</v>
      </c>
      <c r="AT3616">
        <v>0.71194267304987358</v>
      </c>
      <c r="AU3616">
        <v>2</v>
      </c>
    </row>
    <row r="3617" spans="32:47" x14ac:dyDescent="0.25">
      <c r="AF3617">
        <v>3607</v>
      </c>
      <c r="AG3617">
        <v>1</v>
      </c>
      <c r="AH3617">
        <v>1</v>
      </c>
      <c r="AI3617">
        <v>1</v>
      </c>
      <c r="AJ3617">
        <v>1</v>
      </c>
      <c r="AK3617">
        <v>0.8780709079393062</v>
      </c>
      <c r="AL3617">
        <v>0</v>
      </c>
      <c r="AM3617">
        <v>0.53487523001568926</v>
      </c>
      <c r="AN3617">
        <v>1</v>
      </c>
      <c r="AO3617">
        <v>0.79878009775711689</v>
      </c>
      <c r="AP3617">
        <v>1</v>
      </c>
      <c r="AQ3617">
        <v>1</v>
      </c>
      <c r="AR3617">
        <v>0.70463064669621089</v>
      </c>
      <c r="AS3617">
        <v>0</v>
      </c>
      <c r="AT3617">
        <v>0.82632406371753675</v>
      </c>
      <c r="AU3617">
        <v>1</v>
      </c>
    </row>
    <row r="3618" spans="32:47" x14ac:dyDescent="0.25">
      <c r="AF3618">
        <v>3608</v>
      </c>
      <c r="AG3618">
        <v>0.62161198202938395</v>
      </c>
      <c r="AH3618">
        <v>1</v>
      </c>
      <c r="AI3618">
        <v>1</v>
      </c>
      <c r="AJ3618">
        <v>0.36891281035010859</v>
      </c>
      <c r="AK3618">
        <v>1</v>
      </c>
      <c r="AL3618">
        <v>1</v>
      </c>
      <c r="AM3618">
        <v>1</v>
      </c>
      <c r="AN3618">
        <v>1</v>
      </c>
      <c r="AO3618">
        <v>0.37893830487713182</v>
      </c>
      <c r="AP3618">
        <v>0</v>
      </c>
      <c r="AQ3618">
        <v>0</v>
      </c>
      <c r="AR3618">
        <v>0.90109625359083667</v>
      </c>
      <c r="AS3618">
        <v>0</v>
      </c>
      <c r="AT3618">
        <v>0.68942325687957273</v>
      </c>
      <c r="AU3618">
        <v>2</v>
      </c>
    </row>
    <row r="3619" spans="32:47" x14ac:dyDescent="0.25">
      <c r="AF3619">
        <v>3609</v>
      </c>
      <c r="AG3619">
        <v>1</v>
      </c>
      <c r="AH3619">
        <v>1</v>
      </c>
      <c r="AI3619">
        <v>1</v>
      </c>
      <c r="AJ3619">
        <v>0.10773190573211953</v>
      </c>
      <c r="AK3619">
        <v>0.32744174075689386</v>
      </c>
      <c r="AL3619">
        <v>1</v>
      </c>
      <c r="AM3619">
        <v>1</v>
      </c>
      <c r="AN3619">
        <v>1</v>
      </c>
      <c r="AO3619">
        <v>0.81915153834124799</v>
      </c>
      <c r="AP3619">
        <v>0.61635497694101837</v>
      </c>
      <c r="AQ3619">
        <v>0.57200877818177109</v>
      </c>
      <c r="AR3619">
        <v>1</v>
      </c>
      <c r="AS3619">
        <v>0.10773190573211953</v>
      </c>
      <c r="AT3619">
        <v>0.78691634223640938</v>
      </c>
      <c r="AU3619">
        <v>0</v>
      </c>
    </row>
    <row r="3620" spans="32:47" x14ac:dyDescent="0.25">
      <c r="AF3620">
        <v>3610</v>
      </c>
      <c r="AG3620">
        <v>1</v>
      </c>
      <c r="AH3620">
        <v>1</v>
      </c>
      <c r="AI3620">
        <v>1</v>
      </c>
      <c r="AJ3620">
        <v>1</v>
      </c>
      <c r="AK3620">
        <v>0.97010498525337274</v>
      </c>
      <c r="AL3620">
        <v>0</v>
      </c>
      <c r="AM3620">
        <v>0.75752036717172055</v>
      </c>
      <c r="AN3620">
        <v>1</v>
      </c>
      <c r="AO3620">
        <v>1</v>
      </c>
      <c r="AP3620">
        <v>1</v>
      </c>
      <c r="AQ3620">
        <v>1</v>
      </c>
      <c r="AR3620">
        <v>1</v>
      </c>
      <c r="AS3620">
        <v>0</v>
      </c>
      <c r="AT3620">
        <v>0.89467502993199421</v>
      </c>
      <c r="AU3620">
        <v>1</v>
      </c>
    </row>
    <row r="3621" spans="32:47" x14ac:dyDescent="0.25">
      <c r="AF3621">
        <v>3611</v>
      </c>
      <c r="AG3621">
        <v>1</v>
      </c>
      <c r="AH3621">
        <v>1</v>
      </c>
      <c r="AI3621">
        <v>1</v>
      </c>
      <c r="AJ3621">
        <v>0.55170086018382181</v>
      </c>
      <c r="AK3621">
        <v>1</v>
      </c>
      <c r="AL3621">
        <v>0.78894057304981591</v>
      </c>
      <c r="AM3621">
        <v>0.59751870544606656</v>
      </c>
      <c r="AN3621">
        <v>1</v>
      </c>
      <c r="AO3621">
        <v>0.53662661787069132</v>
      </c>
      <c r="AP3621">
        <v>0</v>
      </c>
      <c r="AQ3621">
        <v>0.48883853315079856</v>
      </c>
      <c r="AR3621">
        <v>1</v>
      </c>
      <c r="AS3621">
        <v>0</v>
      </c>
      <c r="AT3621">
        <v>0.7465925408122791</v>
      </c>
      <c r="AU3621">
        <v>1</v>
      </c>
    </row>
    <row r="3622" spans="32:47" x14ac:dyDescent="0.25">
      <c r="AF3622">
        <v>3612</v>
      </c>
      <c r="AG3622">
        <v>1</v>
      </c>
      <c r="AH3622">
        <v>1</v>
      </c>
      <c r="AI3622">
        <v>1</v>
      </c>
      <c r="AJ3622">
        <v>1</v>
      </c>
      <c r="AK3622">
        <v>1</v>
      </c>
      <c r="AL3622">
        <v>0.15046151074493536</v>
      </c>
      <c r="AM3622">
        <v>0.67757148826973623</v>
      </c>
      <c r="AN3622">
        <v>9.6119132940188021E-2</v>
      </c>
      <c r="AO3622">
        <v>1</v>
      </c>
      <c r="AP3622">
        <v>1</v>
      </c>
      <c r="AQ3622">
        <v>1</v>
      </c>
      <c r="AR3622">
        <v>0.81362363978757546</v>
      </c>
      <c r="AS3622">
        <v>9.6119132940188021E-2</v>
      </c>
      <c r="AT3622">
        <v>0.81019339017334402</v>
      </c>
      <c r="AU3622">
        <v>0</v>
      </c>
    </row>
    <row r="3623" spans="32:47" x14ac:dyDescent="0.25">
      <c r="AF3623">
        <v>3613</v>
      </c>
      <c r="AG3623">
        <v>0.79828396437909344</v>
      </c>
      <c r="AH3623">
        <v>1</v>
      </c>
      <c r="AI3623">
        <v>1</v>
      </c>
      <c r="AJ3623">
        <v>1</v>
      </c>
      <c r="AK3623">
        <v>1</v>
      </c>
      <c r="AL3623">
        <v>0.87650460815906017</v>
      </c>
      <c r="AM3623">
        <v>0.13897225156453655</v>
      </c>
      <c r="AN3623">
        <v>1</v>
      </c>
      <c r="AO3623">
        <v>1</v>
      </c>
      <c r="AP3623">
        <v>0.66611325928557386</v>
      </c>
      <c r="AQ3623">
        <v>0.15552763660258886</v>
      </c>
      <c r="AR3623">
        <v>1</v>
      </c>
      <c r="AS3623">
        <v>0.13897225156453655</v>
      </c>
      <c r="AT3623">
        <v>0.80182307143823228</v>
      </c>
      <c r="AU3623">
        <v>0</v>
      </c>
    </row>
    <row r="3624" spans="32:47" x14ac:dyDescent="0.25">
      <c r="AF3624">
        <v>3614</v>
      </c>
      <c r="AG3624">
        <v>0.39102102846593501</v>
      </c>
      <c r="AH3624">
        <v>0.98082876015749731</v>
      </c>
      <c r="AI3624">
        <v>0.95215258971532624</v>
      </c>
      <c r="AJ3624">
        <v>1</v>
      </c>
      <c r="AK3624">
        <v>1</v>
      </c>
      <c r="AL3624">
        <v>0.62272936070294238</v>
      </c>
      <c r="AM3624">
        <v>0.31237195918055799</v>
      </c>
      <c r="AN3624">
        <v>0.56960582700553308</v>
      </c>
      <c r="AO3624">
        <v>1</v>
      </c>
      <c r="AP3624">
        <v>1</v>
      </c>
      <c r="AQ3624">
        <v>1</v>
      </c>
      <c r="AR3624">
        <v>0.85849770089454625</v>
      </c>
      <c r="AS3624">
        <v>0.31237195918055799</v>
      </c>
      <c r="AT3624">
        <v>0.80476221470853981</v>
      </c>
      <c r="AU3624">
        <v>0</v>
      </c>
    </row>
    <row r="3625" spans="32:47" x14ac:dyDescent="0.25">
      <c r="AF3625">
        <v>3615</v>
      </c>
      <c r="AG3625">
        <v>1</v>
      </c>
      <c r="AH3625">
        <v>1</v>
      </c>
      <c r="AI3625">
        <v>0.21207071672970121</v>
      </c>
      <c r="AJ3625">
        <v>0.87480481370439522</v>
      </c>
      <c r="AK3625">
        <v>1</v>
      </c>
      <c r="AL3625">
        <v>1</v>
      </c>
      <c r="AM3625">
        <v>1</v>
      </c>
      <c r="AN3625">
        <v>0.60659200925546164</v>
      </c>
      <c r="AO3625">
        <v>0</v>
      </c>
      <c r="AP3625">
        <v>0.88938614464202526</v>
      </c>
      <c r="AQ3625">
        <v>1</v>
      </c>
      <c r="AR3625">
        <v>1</v>
      </c>
      <c r="AS3625">
        <v>0</v>
      </c>
      <c r="AT3625">
        <v>0.79779084767280739</v>
      </c>
      <c r="AU3625">
        <v>1</v>
      </c>
    </row>
    <row r="3626" spans="32:47" x14ac:dyDescent="0.25">
      <c r="AF3626">
        <v>3616</v>
      </c>
      <c r="AG3626">
        <v>0.85038602607129443</v>
      </c>
      <c r="AH3626">
        <v>1</v>
      </c>
      <c r="AI3626">
        <v>1</v>
      </c>
      <c r="AJ3626">
        <v>0.78559170458296046</v>
      </c>
      <c r="AK3626">
        <v>0.76962398804490451</v>
      </c>
      <c r="AL3626">
        <v>0.79245838449108608</v>
      </c>
      <c r="AM3626">
        <v>1</v>
      </c>
      <c r="AN3626">
        <v>1</v>
      </c>
      <c r="AO3626">
        <v>1</v>
      </c>
      <c r="AP3626">
        <v>0.59976098631347174</v>
      </c>
      <c r="AQ3626">
        <v>0.15709084390521941</v>
      </c>
      <c r="AR3626">
        <v>0.63145249073756038</v>
      </c>
      <c r="AS3626">
        <v>0.15709084390521941</v>
      </c>
      <c r="AT3626">
        <v>0.79847166086455379</v>
      </c>
      <c r="AU3626">
        <v>0</v>
      </c>
    </row>
    <row r="3627" spans="32:47" x14ac:dyDescent="0.25">
      <c r="AF3627">
        <v>3617</v>
      </c>
      <c r="AG3627">
        <v>1</v>
      </c>
      <c r="AH3627">
        <v>1</v>
      </c>
      <c r="AI3627">
        <v>0.42289995768406963</v>
      </c>
      <c r="AJ3627">
        <v>0</v>
      </c>
      <c r="AK3627">
        <v>0.89906746618456257</v>
      </c>
      <c r="AL3627">
        <v>1</v>
      </c>
      <c r="AM3627">
        <v>0.46778878293257403</v>
      </c>
      <c r="AN3627">
        <v>0.58260572362421714</v>
      </c>
      <c r="AO3627">
        <v>1</v>
      </c>
      <c r="AP3627">
        <v>1</v>
      </c>
      <c r="AQ3627">
        <v>1</v>
      </c>
      <c r="AR3627">
        <v>1</v>
      </c>
      <c r="AS3627">
        <v>0</v>
      </c>
      <c r="AT3627">
        <v>0.77957046532380303</v>
      </c>
      <c r="AU3627">
        <v>1</v>
      </c>
    </row>
    <row r="3628" spans="32:47" x14ac:dyDescent="0.25">
      <c r="AF3628">
        <v>3618</v>
      </c>
      <c r="AG3628">
        <v>0.61741717779870908</v>
      </c>
      <c r="AH3628">
        <v>0</v>
      </c>
      <c r="AI3628">
        <v>0.79736354303942436</v>
      </c>
      <c r="AJ3628">
        <v>1</v>
      </c>
      <c r="AK3628">
        <v>1</v>
      </c>
      <c r="AL3628">
        <v>1</v>
      </c>
      <c r="AM3628">
        <v>0.2731414260258222</v>
      </c>
      <c r="AN3628">
        <v>0</v>
      </c>
      <c r="AO3628">
        <v>0.53219249547861791</v>
      </c>
      <c r="AP3628">
        <v>1</v>
      </c>
      <c r="AQ3628">
        <v>0.57459291584891614</v>
      </c>
      <c r="AR3628">
        <v>0</v>
      </c>
      <c r="AS3628">
        <v>0</v>
      </c>
      <c r="AT3628">
        <v>0.56857301066468124</v>
      </c>
      <c r="AU3628">
        <v>3</v>
      </c>
    </row>
    <row r="3629" spans="32:47" x14ac:dyDescent="0.25">
      <c r="AF3629">
        <v>3619</v>
      </c>
      <c r="AG3629">
        <v>1</v>
      </c>
      <c r="AH3629">
        <v>1</v>
      </c>
      <c r="AI3629">
        <v>1</v>
      </c>
      <c r="AJ3629">
        <v>1</v>
      </c>
      <c r="AK3629">
        <v>9.892831367582286E-2</v>
      </c>
      <c r="AL3629">
        <v>0</v>
      </c>
      <c r="AM3629">
        <v>0.42467427270410907</v>
      </c>
      <c r="AN3629">
        <v>1</v>
      </c>
      <c r="AO3629">
        <v>1</v>
      </c>
      <c r="AP3629">
        <v>1</v>
      </c>
      <c r="AQ3629">
        <v>0.89163058139699081</v>
      </c>
      <c r="AR3629">
        <v>1</v>
      </c>
      <c r="AS3629">
        <v>0</v>
      </c>
      <c r="AT3629">
        <v>0.78350848662928119</v>
      </c>
      <c r="AU3629">
        <v>1</v>
      </c>
    </row>
    <row r="3630" spans="32:47" x14ac:dyDescent="0.25">
      <c r="AF3630">
        <v>3620</v>
      </c>
      <c r="AG3630">
        <v>1</v>
      </c>
      <c r="AH3630">
        <v>4.8066408787105629E-2</v>
      </c>
      <c r="AI3630">
        <v>0.84519771234866514</v>
      </c>
      <c r="AJ3630">
        <v>0.68790216114090674</v>
      </c>
      <c r="AK3630">
        <v>1</v>
      </c>
      <c r="AL3630">
        <v>1</v>
      </c>
      <c r="AM3630">
        <v>1</v>
      </c>
      <c r="AN3630">
        <v>1</v>
      </c>
      <c r="AO3630">
        <v>0.22531354184053878</v>
      </c>
      <c r="AP3630">
        <v>1</v>
      </c>
      <c r="AQ3630">
        <v>1</v>
      </c>
      <c r="AR3630">
        <v>1</v>
      </c>
      <c r="AS3630">
        <v>4.8066408787105629E-2</v>
      </c>
      <c r="AT3630">
        <v>0.82450262909120808</v>
      </c>
      <c r="AU3630">
        <v>0</v>
      </c>
    </row>
    <row r="3631" spans="32:47" x14ac:dyDescent="0.25">
      <c r="AF3631">
        <v>3621</v>
      </c>
      <c r="AG3631">
        <v>1</v>
      </c>
      <c r="AH3631">
        <v>0.41989368660532428</v>
      </c>
      <c r="AI3631">
        <v>1</v>
      </c>
      <c r="AJ3631">
        <v>1</v>
      </c>
      <c r="AK3631">
        <v>1</v>
      </c>
      <c r="AL3631">
        <v>1</v>
      </c>
      <c r="AM3631">
        <v>1</v>
      </c>
      <c r="AN3631">
        <v>1</v>
      </c>
      <c r="AO3631">
        <v>1</v>
      </c>
      <c r="AP3631">
        <v>0.82676016085831849</v>
      </c>
      <c r="AQ3631">
        <v>1</v>
      </c>
      <c r="AR3631">
        <v>1</v>
      </c>
      <c r="AS3631">
        <v>0.41989368660532428</v>
      </c>
      <c r="AT3631">
        <v>0.94078517318234778</v>
      </c>
      <c r="AU3631">
        <v>0</v>
      </c>
    </row>
    <row r="3632" spans="32:47" x14ac:dyDescent="0.25">
      <c r="AF3632">
        <v>3622</v>
      </c>
      <c r="AG3632">
        <v>1</v>
      </c>
      <c r="AH3632">
        <v>1</v>
      </c>
      <c r="AI3632">
        <v>1</v>
      </c>
      <c r="AJ3632">
        <v>1</v>
      </c>
      <c r="AK3632">
        <v>1</v>
      </c>
      <c r="AL3632">
        <v>0.85719979468897989</v>
      </c>
      <c r="AM3632">
        <v>0</v>
      </c>
      <c r="AN3632">
        <v>0.98519378903391397</v>
      </c>
      <c r="AO3632">
        <v>0.56987076674389148</v>
      </c>
      <c r="AP3632">
        <v>0.7620040641749285</v>
      </c>
      <c r="AQ3632">
        <v>0.61069135573294864</v>
      </c>
      <c r="AR3632">
        <v>0</v>
      </c>
      <c r="AS3632">
        <v>0</v>
      </c>
      <c r="AT3632">
        <v>0.72957805743684578</v>
      </c>
      <c r="AU3632">
        <v>2</v>
      </c>
    </row>
    <row r="3633" spans="32:47" x14ac:dyDescent="0.25">
      <c r="AF3633">
        <v>3623</v>
      </c>
      <c r="AG3633">
        <v>1</v>
      </c>
      <c r="AH3633">
        <v>1</v>
      </c>
      <c r="AI3633">
        <v>1</v>
      </c>
      <c r="AJ3633">
        <v>1</v>
      </c>
      <c r="AK3633">
        <v>1</v>
      </c>
      <c r="AL3633">
        <v>1</v>
      </c>
      <c r="AM3633">
        <v>1</v>
      </c>
      <c r="AN3633">
        <v>1</v>
      </c>
      <c r="AO3633">
        <v>1</v>
      </c>
      <c r="AP3633">
        <v>1</v>
      </c>
      <c r="AQ3633">
        <v>1</v>
      </c>
      <c r="AR3633">
        <v>0.19352550205827179</v>
      </c>
      <c r="AS3633">
        <v>0.19352550205827179</v>
      </c>
      <c r="AT3633">
        <v>0.93150490565426414</v>
      </c>
      <c r="AU3633">
        <v>0</v>
      </c>
    </row>
    <row r="3634" spans="32:47" x14ac:dyDescent="0.25">
      <c r="AF3634">
        <v>3624</v>
      </c>
      <c r="AG3634">
        <v>1</v>
      </c>
      <c r="AH3634">
        <v>1</v>
      </c>
      <c r="AI3634">
        <v>1</v>
      </c>
      <c r="AJ3634">
        <v>1</v>
      </c>
      <c r="AK3634">
        <v>1</v>
      </c>
      <c r="AL3634">
        <v>1</v>
      </c>
      <c r="AM3634">
        <v>0.75445754460182091</v>
      </c>
      <c r="AN3634">
        <v>4.7951280508113411E-2</v>
      </c>
      <c r="AO3634">
        <v>1</v>
      </c>
      <c r="AP3634">
        <v>1</v>
      </c>
      <c r="AQ3634">
        <v>1</v>
      </c>
      <c r="AR3634">
        <v>0.76617024218355634</v>
      </c>
      <c r="AS3634">
        <v>4.7951280508113411E-2</v>
      </c>
      <c r="AT3634">
        <v>0.87842726324958409</v>
      </c>
      <c r="AU3634">
        <v>0</v>
      </c>
    </row>
    <row r="3635" spans="32:47" x14ac:dyDescent="0.25">
      <c r="AF3635">
        <v>3625</v>
      </c>
      <c r="AG3635">
        <v>0.21497424024358136</v>
      </c>
      <c r="AH3635">
        <v>1</v>
      </c>
      <c r="AI3635">
        <v>1</v>
      </c>
      <c r="AJ3635">
        <v>1</v>
      </c>
      <c r="AK3635">
        <v>1</v>
      </c>
      <c r="AL3635">
        <v>1</v>
      </c>
      <c r="AM3635">
        <v>0.61618940050069682</v>
      </c>
      <c r="AN3635">
        <v>0.87051966947582249</v>
      </c>
      <c r="AO3635">
        <v>0.82917882849724267</v>
      </c>
      <c r="AP3635">
        <v>0.41257727428338481</v>
      </c>
      <c r="AQ3635">
        <v>0.56158446586559874</v>
      </c>
      <c r="AR3635">
        <v>1</v>
      </c>
      <c r="AS3635">
        <v>0.21497424024358136</v>
      </c>
      <c r="AT3635">
        <v>0.78976706013833775</v>
      </c>
      <c r="AU3635">
        <v>0</v>
      </c>
    </row>
    <row r="3636" spans="32:47" x14ac:dyDescent="0.25">
      <c r="AF3636">
        <v>3626</v>
      </c>
      <c r="AG3636">
        <v>1</v>
      </c>
      <c r="AH3636">
        <v>1</v>
      </c>
      <c r="AI3636">
        <v>1</v>
      </c>
      <c r="AJ3636">
        <v>1</v>
      </c>
      <c r="AK3636">
        <v>0.43905074267921362</v>
      </c>
      <c r="AL3636">
        <v>1</v>
      </c>
      <c r="AM3636">
        <v>1</v>
      </c>
      <c r="AN3636">
        <v>1</v>
      </c>
      <c r="AO3636">
        <v>1</v>
      </c>
      <c r="AP3636">
        <v>1</v>
      </c>
      <c r="AQ3636">
        <v>1</v>
      </c>
      <c r="AR3636">
        <v>1</v>
      </c>
      <c r="AS3636">
        <v>0.43905074267921362</v>
      </c>
      <c r="AT3636">
        <v>0.95235773430974147</v>
      </c>
      <c r="AU3636">
        <v>0</v>
      </c>
    </row>
    <row r="3637" spans="32:47" x14ac:dyDescent="0.25">
      <c r="AF3637">
        <v>3627</v>
      </c>
      <c r="AG3637">
        <v>0.56686615638623594</v>
      </c>
      <c r="AH3637">
        <v>1</v>
      </c>
      <c r="AI3637">
        <v>1</v>
      </c>
      <c r="AJ3637">
        <v>0.85087103693028132</v>
      </c>
      <c r="AK3637">
        <v>0</v>
      </c>
      <c r="AL3637">
        <v>0</v>
      </c>
      <c r="AM3637">
        <v>0.30609954073494711</v>
      </c>
      <c r="AN3637">
        <v>1</v>
      </c>
      <c r="AO3637">
        <v>1</v>
      </c>
      <c r="AP3637">
        <v>1</v>
      </c>
      <c r="AQ3637">
        <v>0.37488791848809344</v>
      </c>
      <c r="AR3637">
        <v>3.4211563072007733E-2</v>
      </c>
      <c r="AS3637">
        <v>0</v>
      </c>
      <c r="AT3637">
        <v>0.59149387322887714</v>
      </c>
      <c r="AU3637">
        <v>2</v>
      </c>
    </row>
    <row r="3638" spans="32:47" x14ac:dyDescent="0.25">
      <c r="AF3638">
        <v>3628</v>
      </c>
      <c r="AG3638">
        <v>1</v>
      </c>
      <c r="AH3638">
        <v>1</v>
      </c>
      <c r="AI3638">
        <v>1</v>
      </c>
      <c r="AJ3638">
        <v>1</v>
      </c>
      <c r="AK3638">
        <v>0.85240331296001626</v>
      </c>
      <c r="AL3638">
        <v>0.51435572825575948</v>
      </c>
      <c r="AM3638">
        <v>1</v>
      </c>
      <c r="AN3638">
        <v>1</v>
      </c>
      <c r="AO3638">
        <v>1</v>
      </c>
      <c r="AP3638">
        <v>1</v>
      </c>
      <c r="AQ3638">
        <v>1.2448212333159367E-2</v>
      </c>
      <c r="AR3638">
        <v>0.19572996064403747</v>
      </c>
      <c r="AS3638">
        <v>1.2448212333159367E-2</v>
      </c>
      <c r="AT3638">
        <v>0.79807191698463897</v>
      </c>
      <c r="AU3638">
        <v>0</v>
      </c>
    </row>
    <row r="3639" spans="32:47" x14ac:dyDescent="0.25">
      <c r="AF3639">
        <v>3629</v>
      </c>
      <c r="AG3639">
        <v>0</v>
      </c>
      <c r="AH3639">
        <v>0.96719245305186108</v>
      </c>
      <c r="AI3639">
        <v>1</v>
      </c>
      <c r="AJ3639">
        <v>1</v>
      </c>
      <c r="AK3639">
        <v>1</v>
      </c>
      <c r="AL3639">
        <v>1</v>
      </c>
      <c r="AM3639">
        <v>1</v>
      </c>
      <c r="AN3639">
        <v>1</v>
      </c>
      <c r="AO3639">
        <v>1</v>
      </c>
      <c r="AP3639">
        <v>0.48485407592013341</v>
      </c>
      <c r="AQ3639">
        <v>0.28140819260127803</v>
      </c>
      <c r="AR3639">
        <v>1</v>
      </c>
      <c r="AS3639">
        <v>0</v>
      </c>
      <c r="AT3639">
        <v>0.80973728990962901</v>
      </c>
      <c r="AU3639">
        <v>1</v>
      </c>
    </row>
    <row r="3640" spans="32:47" x14ac:dyDescent="0.25">
      <c r="AF3640">
        <v>3630</v>
      </c>
      <c r="AG3640">
        <v>1</v>
      </c>
      <c r="AH3640">
        <v>1</v>
      </c>
      <c r="AI3640">
        <v>1</v>
      </c>
      <c r="AJ3640">
        <v>1</v>
      </c>
      <c r="AK3640">
        <v>1</v>
      </c>
      <c r="AL3640">
        <v>1</v>
      </c>
      <c r="AM3640">
        <v>1</v>
      </c>
      <c r="AN3640">
        <v>0.59151687739077097</v>
      </c>
      <c r="AO3640">
        <v>5.4862572374986485E-2</v>
      </c>
      <c r="AP3640">
        <v>0.53813374696643046</v>
      </c>
      <c r="AQ3640">
        <v>0.3973554574738955</v>
      </c>
      <c r="AR3640">
        <v>0.7495096062745189</v>
      </c>
      <c r="AS3640">
        <v>5.4862572374986485E-2</v>
      </c>
      <c r="AT3640">
        <v>0.77759043300013642</v>
      </c>
      <c r="AU3640">
        <v>0</v>
      </c>
    </row>
    <row r="3641" spans="32:47" x14ac:dyDescent="0.25">
      <c r="AF3641">
        <v>3631</v>
      </c>
      <c r="AG3641">
        <v>0.33301639578219749</v>
      </c>
      <c r="AH3641">
        <v>0.79741613904531861</v>
      </c>
      <c r="AI3641">
        <v>1</v>
      </c>
      <c r="AJ3641">
        <v>1</v>
      </c>
      <c r="AK3641">
        <v>1</v>
      </c>
      <c r="AL3641">
        <v>1</v>
      </c>
      <c r="AM3641">
        <v>1</v>
      </c>
      <c r="AN3641">
        <v>1</v>
      </c>
      <c r="AO3641">
        <v>1</v>
      </c>
      <c r="AP3641">
        <v>0.99505171091614986</v>
      </c>
      <c r="AQ3641">
        <v>1</v>
      </c>
      <c r="AR3641">
        <v>1</v>
      </c>
      <c r="AS3641">
        <v>0.33301639578219749</v>
      </c>
      <c r="AT3641">
        <v>0.92739113205730872</v>
      </c>
      <c r="AU3641">
        <v>0</v>
      </c>
    </row>
    <row r="3642" spans="32:47" x14ac:dyDescent="0.25">
      <c r="AF3642">
        <v>3632</v>
      </c>
      <c r="AG3642">
        <v>1</v>
      </c>
      <c r="AH3642">
        <v>1</v>
      </c>
      <c r="AI3642">
        <v>1</v>
      </c>
      <c r="AJ3642">
        <v>1</v>
      </c>
      <c r="AK3642">
        <v>1</v>
      </c>
      <c r="AL3642">
        <v>1</v>
      </c>
      <c r="AM3642">
        <v>1</v>
      </c>
      <c r="AN3642">
        <v>1</v>
      </c>
      <c r="AO3642">
        <v>0.58253592803497056</v>
      </c>
      <c r="AP3642">
        <v>0.68755430019706598</v>
      </c>
      <c r="AQ3642">
        <v>1</v>
      </c>
      <c r="AR3642">
        <v>1</v>
      </c>
      <c r="AS3642">
        <v>0.58253592803497056</v>
      </c>
      <c r="AT3642">
        <v>0.93915140040317302</v>
      </c>
      <c r="AU3642">
        <v>0</v>
      </c>
    </row>
    <row r="3643" spans="32:47" x14ac:dyDescent="0.25">
      <c r="AF3643">
        <v>3633</v>
      </c>
      <c r="AG3643">
        <v>0.91204036147973966</v>
      </c>
      <c r="AH3643">
        <v>0.53833787415143364</v>
      </c>
      <c r="AI3643">
        <v>1</v>
      </c>
      <c r="AJ3643">
        <v>1</v>
      </c>
      <c r="AK3643">
        <v>1</v>
      </c>
      <c r="AL3643">
        <v>0.96096135127130156</v>
      </c>
      <c r="AM3643">
        <v>3.92412160257546E-3</v>
      </c>
      <c r="AN3643">
        <v>1</v>
      </c>
      <c r="AO3643">
        <v>0.51734793507081733</v>
      </c>
      <c r="AP3643">
        <v>0.30197285355168257</v>
      </c>
      <c r="AQ3643">
        <v>1</v>
      </c>
      <c r="AR3643">
        <v>0.81356134202172636</v>
      </c>
      <c r="AS3643">
        <v>3.92412160257546E-3</v>
      </c>
      <c r="AT3643">
        <v>0.75451835097214015</v>
      </c>
      <c r="AU3643">
        <v>0</v>
      </c>
    </row>
    <row r="3644" spans="32:47" x14ac:dyDescent="0.25">
      <c r="AF3644">
        <v>3634</v>
      </c>
      <c r="AG3644">
        <v>1</v>
      </c>
      <c r="AH3644">
        <v>1</v>
      </c>
      <c r="AI3644">
        <v>0.33175769972430935</v>
      </c>
      <c r="AJ3644">
        <v>0.69058628888669771</v>
      </c>
      <c r="AK3644">
        <v>1</v>
      </c>
      <c r="AL3644">
        <v>1</v>
      </c>
      <c r="AM3644">
        <v>1</v>
      </c>
      <c r="AN3644">
        <v>1</v>
      </c>
      <c r="AO3644">
        <v>1</v>
      </c>
      <c r="AP3644">
        <v>1</v>
      </c>
      <c r="AQ3644">
        <v>1</v>
      </c>
      <c r="AR3644">
        <v>1</v>
      </c>
      <c r="AS3644">
        <v>0.33175769972430935</v>
      </c>
      <c r="AT3644">
        <v>0.91781391057001238</v>
      </c>
      <c r="AU3644">
        <v>0</v>
      </c>
    </row>
    <row r="3645" spans="32:47" x14ac:dyDescent="0.25">
      <c r="AF3645">
        <v>3635</v>
      </c>
      <c r="AG3645">
        <v>1</v>
      </c>
      <c r="AH3645">
        <v>1</v>
      </c>
      <c r="AI3645">
        <v>0.97125893661183416</v>
      </c>
      <c r="AJ3645">
        <v>0</v>
      </c>
      <c r="AK3645">
        <v>0.45346026848522841</v>
      </c>
      <c r="AL3645">
        <v>1</v>
      </c>
      <c r="AM3645">
        <v>1</v>
      </c>
      <c r="AN3645">
        <v>1</v>
      </c>
      <c r="AO3645">
        <v>1</v>
      </c>
      <c r="AP3645">
        <v>1</v>
      </c>
      <c r="AQ3645">
        <v>0.65644384803284384</v>
      </c>
      <c r="AR3645">
        <v>1</v>
      </c>
      <c r="AS3645">
        <v>0</v>
      </c>
      <c r="AT3645">
        <v>0.84071126246299799</v>
      </c>
      <c r="AU3645">
        <v>1</v>
      </c>
    </row>
    <row r="3646" spans="32:47" x14ac:dyDescent="0.25">
      <c r="AF3646">
        <v>3636</v>
      </c>
      <c r="AG3646">
        <v>1</v>
      </c>
      <c r="AH3646">
        <v>0.36136758953476339</v>
      </c>
      <c r="AI3646">
        <v>2.3130748515306492E-2</v>
      </c>
      <c r="AJ3646">
        <v>7.3709650480062311E-2</v>
      </c>
      <c r="AK3646">
        <v>1</v>
      </c>
      <c r="AL3646">
        <v>1</v>
      </c>
      <c r="AM3646">
        <v>1</v>
      </c>
      <c r="AN3646">
        <v>0.46191743383796197</v>
      </c>
      <c r="AO3646">
        <v>0.89343111524576668</v>
      </c>
      <c r="AP3646">
        <v>1</v>
      </c>
      <c r="AQ3646">
        <v>1</v>
      </c>
      <c r="AR3646">
        <v>1</v>
      </c>
      <c r="AS3646">
        <v>2.3130748515306492E-2</v>
      </c>
      <c r="AT3646">
        <v>0.73744934008684815</v>
      </c>
      <c r="AU3646">
        <v>0</v>
      </c>
    </row>
    <row r="3647" spans="32:47" x14ac:dyDescent="0.25">
      <c r="AF3647">
        <v>3637</v>
      </c>
      <c r="AG3647">
        <v>1</v>
      </c>
      <c r="AH3647">
        <v>1</v>
      </c>
      <c r="AI3647">
        <v>1</v>
      </c>
      <c r="AJ3647">
        <v>1</v>
      </c>
      <c r="AK3647">
        <v>0.89911221090827187</v>
      </c>
      <c r="AL3647">
        <v>0.50781603191911318</v>
      </c>
      <c r="AM3647">
        <v>1</v>
      </c>
      <c r="AN3647">
        <v>0.59052586622631009</v>
      </c>
      <c r="AO3647">
        <v>0.52910698955990176</v>
      </c>
      <c r="AP3647">
        <v>1</v>
      </c>
      <c r="AQ3647">
        <v>1</v>
      </c>
      <c r="AR3647">
        <v>1</v>
      </c>
      <c r="AS3647">
        <v>0.50781603191911318</v>
      </c>
      <c r="AT3647">
        <v>0.87749718091929452</v>
      </c>
      <c r="AU3647">
        <v>0</v>
      </c>
    </row>
    <row r="3648" spans="32:47" x14ac:dyDescent="0.25">
      <c r="AF3648">
        <v>3638</v>
      </c>
      <c r="AG3648">
        <v>0</v>
      </c>
      <c r="AH3648">
        <v>0.58651367831875434</v>
      </c>
      <c r="AI3648">
        <v>1</v>
      </c>
      <c r="AJ3648">
        <v>0.5819043954686397</v>
      </c>
      <c r="AK3648">
        <v>0.60872893626970659</v>
      </c>
      <c r="AL3648">
        <v>1</v>
      </c>
      <c r="AM3648">
        <v>1</v>
      </c>
      <c r="AN3648">
        <v>1</v>
      </c>
      <c r="AO3648">
        <v>1</v>
      </c>
      <c r="AP3648">
        <v>1</v>
      </c>
      <c r="AQ3648">
        <v>1</v>
      </c>
      <c r="AR3648">
        <v>1</v>
      </c>
      <c r="AS3648">
        <v>0</v>
      </c>
      <c r="AT3648">
        <v>0.81575373118176775</v>
      </c>
      <c r="AU3648">
        <v>1</v>
      </c>
    </row>
    <row r="3649" spans="32:47" x14ac:dyDescent="0.25">
      <c r="AF3649">
        <v>3639</v>
      </c>
      <c r="AG3649">
        <v>0.98895978292256914</v>
      </c>
      <c r="AH3649">
        <v>0</v>
      </c>
      <c r="AI3649">
        <v>0</v>
      </c>
      <c r="AJ3649">
        <v>0.63283930861289261</v>
      </c>
      <c r="AK3649">
        <v>1</v>
      </c>
      <c r="AL3649">
        <v>1</v>
      </c>
      <c r="AM3649">
        <v>1</v>
      </c>
      <c r="AN3649">
        <v>1</v>
      </c>
      <c r="AO3649">
        <v>1</v>
      </c>
      <c r="AP3649">
        <v>1</v>
      </c>
      <c r="AQ3649">
        <v>1</v>
      </c>
      <c r="AR3649">
        <v>1</v>
      </c>
      <c r="AS3649">
        <v>0</v>
      </c>
      <c r="AT3649">
        <v>0.80724091103831896</v>
      </c>
      <c r="AU3649">
        <v>2</v>
      </c>
    </row>
    <row r="3650" spans="32:47" x14ac:dyDescent="0.25">
      <c r="AF3650">
        <v>3640</v>
      </c>
      <c r="AG3650">
        <v>1</v>
      </c>
      <c r="AH3650">
        <v>1</v>
      </c>
      <c r="AI3650">
        <v>1</v>
      </c>
      <c r="AJ3650">
        <v>1</v>
      </c>
      <c r="AK3650">
        <v>0.92201181284537836</v>
      </c>
      <c r="AL3650">
        <v>1</v>
      </c>
      <c r="AM3650">
        <v>1</v>
      </c>
      <c r="AN3650">
        <v>1</v>
      </c>
      <c r="AO3650">
        <v>0.83975490409623788</v>
      </c>
      <c r="AP3650">
        <v>1</v>
      </c>
      <c r="AQ3650">
        <v>1</v>
      </c>
      <c r="AR3650">
        <v>1</v>
      </c>
      <c r="AS3650">
        <v>0.83975490409623788</v>
      </c>
      <c r="AT3650">
        <v>0.98020551594820238</v>
      </c>
      <c r="AU3650">
        <v>0</v>
      </c>
    </row>
    <row r="3651" spans="32:47" x14ac:dyDescent="0.25">
      <c r="AF3651">
        <v>3641</v>
      </c>
      <c r="AG3651">
        <v>1</v>
      </c>
      <c r="AH3651">
        <v>1</v>
      </c>
      <c r="AI3651">
        <v>0.64226267698306339</v>
      </c>
      <c r="AJ3651">
        <v>0.92368297735374649</v>
      </c>
      <c r="AK3651">
        <v>1</v>
      </c>
      <c r="AL3651">
        <v>0.58048620588985311</v>
      </c>
      <c r="AM3651">
        <v>0</v>
      </c>
      <c r="AN3651">
        <v>0.70732591723396088</v>
      </c>
      <c r="AO3651">
        <v>1</v>
      </c>
      <c r="AP3651">
        <v>1</v>
      </c>
      <c r="AQ3651">
        <v>0.81692360454641555</v>
      </c>
      <c r="AR3651">
        <v>0.75047032462293095</v>
      </c>
      <c r="AS3651">
        <v>0</v>
      </c>
      <c r="AT3651">
        <v>0.78283454826777832</v>
      </c>
      <c r="AU3651">
        <v>1</v>
      </c>
    </row>
    <row r="3652" spans="32:47" x14ac:dyDescent="0.25">
      <c r="AF3652">
        <v>3642</v>
      </c>
      <c r="AG3652">
        <v>0.74579266433917635</v>
      </c>
      <c r="AH3652">
        <v>0.11981907423276945</v>
      </c>
      <c r="AI3652">
        <v>1</v>
      </c>
      <c r="AJ3652">
        <v>1</v>
      </c>
      <c r="AK3652">
        <v>0.65058895485286017</v>
      </c>
      <c r="AL3652">
        <v>0.51734154743583838</v>
      </c>
      <c r="AM3652">
        <v>1</v>
      </c>
      <c r="AN3652">
        <v>1</v>
      </c>
      <c r="AO3652">
        <v>1</v>
      </c>
      <c r="AP3652">
        <v>1</v>
      </c>
      <c r="AQ3652">
        <v>1</v>
      </c>
      <c r="AR3652">
        <v>1</v>
      </c>
      <c r="AS3652">
        <v>0.11981907423276945</v>
      </c>
      <c r="AT3652">
        <v>0.84154249505902967</v>
      </c>
      <c r="AU3652">
        <v>0</v>
      </c>
    </row>
    <row r="3653" spans="32:47" x14ac:dyDescent="0.25">
      <c r="AF3653">
        <v>3643</v>
      </c>
      <c r="AG3653">
        <v>1</v>
      </c>
      <c r="AH3653">
        <v>1</v>
      </c>
      <c r="AI3653">
        <v>1.1590984349294882E-2</v>
      </c>
      <c r="AJ3653">
        <v>0.70064122293624675</v>
      </c>
      <c r="AK3653">
        <v>1</v>
      </c>
      <c r="AL3653">
        <v>1</v>
      </c>
      <c r="AM3653">
        <v>1</v>
      </c>
      <c r="AN3653">
        <v>1</v>
      </c>
      <c r="AO3653">
        <v>1</v>
      </c>
      <c r="AP3653">
        <v>1</v>
      </c>
      <c r="AQ3653">
        <v>1</v>
      </c>
      <c r="AR3653">
        <v>1</v>
      </c>
      <c r="AS3653">
        <v>1.1590984349294882E-2</v>
      </c>
      <c r="AT3653">
        <v>0.89144810192579604</v>
      </c>
      <c r="AU3653">
        <v>0</v>
      </c>
    </row>
    <row r="3654" spans="32:47" x14ac:dyDescent="0.25">
      <c r="AF3654">
        <v>3644</v>
      </c>
      <c r="AG3654">
        <v>1</v>
      </c>
      <c r="AH3654">
        <v>1</v>
      </c>
      <c r="AI3654">
        <v>1</v>
      </c>
      <c r="AJ3654">
        <v>1</v>
      </c>
      <c r="AK3654">
        <v>0.79327857796165668</v>
      </c>
      <c r="AL3654">
        <v>0</v>
      </c>
      <c r="AM3654">
        <v>0</v>
      </c>
      <c r="AN3654">
        <v>0.15857168081739445</v>
      </c>
      <c r="AO3654">
        <v>0.90355090196001886</v>
      </c>
      <c r="AP3654">
        <v>0.91428628122418065</v>
      </c>
      <c r="AQ3654">
        <v>1</v>
      </c>
      <c r="AR3654">
        <v>1</v>
      </c>
      <c r="AS3654">
        <v>0</v>
      </c>
      <c r="AT3654">
        <v>0.72864865698328973</v>
      </c>
      <c r="AU3654">
        <v>2</v>
      </c>
    </row>
    <row r="3655" spans="32:47" x14ac:dyDescent="0.25">
      <c r="AF3655">
        <v>3645</v>
      </c>
      <c r="AG3655">
        <v>0.61625860719528469</v>
      </c>
      <c r="AH3655">
        <v>0.9440547584584108</v>
      </c>
      <c r="AI3655">
        <v>0.95089321595080567</v>
      </c>
      <c r="AJ3655">
        <v>0</v>
      </c>
      <c r="AK3655">
        <v>0.92998908679686376</v>
      </c>
      <c r="AL3655">
        <v>0.11815269687892092</v>
      </c>
      <c r="AM3655">
        <v>1</v>
      </c>
      <c r="AN3655">
        <v>1</v>
      </c>
      <c r="AO3655">
        <v>1</v>
      </c>
      <c r="AP3655">
        <v>1</v>
      </c>
      <c r="AQ3655">
        <v>0.69621501256381935</v>
      </c>
      <c r="AR3655">
        <v>1</v>
      </c>
      <c r="AS3655">
        <v>0</v>
      </c>
      <c r="AT3655">
        <v>0.77335871980369664</v>
      </c>
      <c r="AU3655">
        <v>1</v>
      </c>
    </row>
    <row r="3656" spans="32:47" x14ac:dyDescent="0.25">
      <c r="AF3656">
        <v>3646</v>
      </c>
      <c r="AG3656">
        <v>1</v>
      </c>
      <c r="AH3656">
        <v>1</v>
      </c>
      <c r="AI3656">
        <v>0.81130502928018333</v>
      </c>
      <c r="AJ3656">
        <v>0</v>
      </c>
      <c r="AK3656">
        <v>0.2354058002921163</v>
      </c>
      <c r="AL3656">
        <v>1</v>
      </c>
      <c r="AM3656">
        <v>1</v>
      </c>
      <c r="AN3656">
        <v>0.45818788723291587</v>
      </c>
      <c r="AO3656">
        <v>0.46196633287836447</v>
      </c>
      <c r="AP3656">
        <v>1</v>
      </c>
      <c r="AQ3656">
        <v>1</v>
      </c>
      <c r="AR3656">
        <v>1</v>
      </c>
      <c r="AS3656">
        <v>0</v>
      </c>
      <c r="AT3656">
        <v>0.74660506906113044</v>
      </c>
      <c r="AU3656">
        <v>1</v>
      </c>
    </row>
    <row r="3657" spans="32:47" x14ac:dyDescent="0.25">
      <c r="AF3657">
        <v>3647</v>
      </c>
      <c r="AG3657">
        <v>1</v>
      </c>
      <c r="AH3657">
        <v>0.65795594093287946</v>
      </c>
      <c r="AI3657">
        <v>1</v>
      </c>
      <c r="AJ3657">
        <v>1</v>
      </c>
      <c r="AK3657">
        <v>1</v>
      </c>
      <c r="AL3657">
        <v>1</v>
      </c>
      <c r="AM3657">
        <v>0.83985976342908897</v>
      </c>
      <c r="AN3657">
        <v>0</v>
      </c>
      <c r="AO3657">
        <v>0.84494846696834425</v>
      </c>
      <c r="AP3657">
        <v>1</v>
      </c>
      <c r="AQ3657">
        <v>1</v>
      </c>
      <c r="AR3657">
        <v>1</v>
      </c>
      <c r="AS3657">
        <v>0</v>
      </c>
      <c r="AT3657">
        <v>0.8624845836204732</v>
      </c>
      <c r="AU3657">
        <v>1</v>
      </c>
    </row>
    <row r="3658" spans="32:47" x14ac:dyDescent="0.25">
      <c r="AF3658">
        <v>3648</v>
      </c>
      <c r="AG3658">
        <v>0.2407840874694821</v>
      </c>
      <c r="AH3658">
        <v>0.12238128108505666</v>
      </c>
      <c r="AI3658">
        <v>1</v>
      </c>
      <c r="AJ3658">
        <v>1</v>
      </c>
      <c r="AK3658">
        <v>0.69158132363138003</v>
      </c>
      <c r="AL3658">
        <v>0.46726108525981547</v>
      </c>
      <c r="AM3658">
        <v>0.187187410753517</v>
      </c>
      <c r="AN3658">
        <v>1</v>
      </c>
      <c r="AO3658">
        <v>0.7999847142215003</v>
      </c>
      <c r="AP3658">
        <v>0.44136155116129594</v>
      </c>
      <c r="AQ3658">
        <v>1</v>
      </c>
      <c r="AR3658">
        <v>1</v>
      </c>
      <c r="AS3658">
        <v>0.12238128108505666</v>
      </c>
      <c r="AT3658">
        <v>0.66529423402275889</v>
      </c>
      <c r="AU3658">
        <v>0</v>
      </c>
    </row>
    <row r="3659" spans="32:47" x14ac:dyDescent="0.25">
      <c r="AF3659">
        <v>3649</v>
      </c>
      <c r="AG3659">
        <v>1</v>
      </c>
      <c r="AH3659">
        <v>1</v>
      </c>
      <c r="AI3659">
        <v>1</v>
      </c>
      <c r="AJ3659">
        <v>0.45480037834495307</v>
      </c>
      <c r="AK3659">
        <v>0.31463562145818874</v>
      </c>
      <c r="AL3659">
        <v>1</v>
      </c>
      <c r="AM3659">
        <v>0.80905513375041815</v>
      </c>
      <c r="AN3659">
        <v>0</v>
      </c>
      <c r="AO3659">
        <v>0.32117475240908483</v>
      </c>
      <c r="AP3659">
        <v>1</v>
      </c>
      <c r="AQ3659">
        <v>0.89144554916856578</v>
      </c>
      <c r="AR3659">
        <v>1</v>
      </c>
      <c r="AS3659">
        <v>0</v>
      </c>
      <c r="AT3659">
        <v>0.73111516112094499</v>
      </c>
      <c r="AU3659">
        <v>1</v>
      </c>
    </row>
    <row r="3660" spans="32:47" x14ac:dyDescent="0.25">
      <c r="AF3660">
        <v>3650</v>
      </c>
      <c r="AG3660">
        <v>1</v>
      </c>
      <c r="AH3660">
        <v>1</v>
      </c>
      <c r="AI3660">
        <v>1</v>
      </c>
      <c r="AJ3660">
        <v>1</v>
      </c>
      <c r="AK3660">
        <v>1</v>
      </c>
      <c r="AL3660">
        <v>1</v>
      </c>
      <c r="AM3660">
        <v>1</v>
      </c>
      <c r="AN3660">
        <v>1</v>
      </c>
      <c r="AO3660">
        <v>1</v>
      </c>
      <c r="AP3660">
        <v>1</v>
      </c>
      <c r="AQ3660">
        <v>0.28149908061847478</v>
      </c>
      <c r="AR3660">
        <v>0.32669786215246271</v>
      </c>
      <c r="AS3660">
        <v>0.28149908061847478</v>
      </c>
      <c r="AT3660">
        <v>0.88376056478159071</v>
      </c>
      <c r="AU3660">
        <v>0</v>
      </c>
    </row>
    <row r="3661" spans="32:47" x14ac:dyDescent="0.25">
      <c r="AF3661">
        <v>3651</v>
      </c>
      <c r="AG3661">
        <v>1</v>
      </c>
      <c r="AH3661">
        <v>1</v>
      </c>
      <c r="AI3661">
        <v>1</v>
      </c>
      <c r="AJ3661">
        <v>1</v>
      </c>
      <c r="AK3661">
        <v>1</v>
      </c>
      <c r="AL3661">
        <v>1</v>
      </c>
      <c r="AM3661">
        <v>0.94005481327551554</v>
      </c>
      <c r="AN3661">
        <v>1</v>
      </c>
      <c r="AO3661">
        <v>0.82035054202036306</v>
      </c>
      <c r="AP3661">
        <v>1</v>
      </c>
      <c r="AQ3661">
        <v>1</v>
      </c>
      <c r="AR3661">
        <v>1</v>
      </c>
      <c r="AS3661">
        <v>0.82035054202036306</v>
      </c>
      <c r="AT3661">
        <v>0.98014305608808727</v>
      </c>
      <c r="AU3661">
        <v>0</v>
      </c>
    </row>
    <row r="3662" spans="32:47" x14ac:dyDescent="0.25">
      <c r="AF3662">
        <v>3652</v>
      </c>
      <c r="AG3662">
        <v>0.89855508507847137</v>
      </c>
      <c r="AH3662">
        <v>1</v>
      </c>
      <c r="AI3662">
        <v>1</v>
      </c>
      <c r="AJ3662">
        <v>1</v>
      </c>
      <c r="AK3662">
        <v>1</v>
      </c>
      <c r="AL3662">
        <v>1</v>
      </c>
      <c r="AM3662">
        <v>1</v>
      </c>
      <c r="AN3662">
        <v>1</v>
      </c>
      <c r="AO3662">
        <v>1</v>
      </c>
      <c r="AP3662">
        <v>0.89475799132126288</v>
      </c>
      <c r="AQ3662">
        <v>1</v>
      </c>
      <c r="AR3662">
        <v>1</v>
      </c>
      <c r="AS3662">
        <v>0.89475799132126288</v>
      </c>
      <c r="AT3662">
        <v>0.98244576813258022</v>
      </c>
      <c r="AU3662">
        <v>0</v>
      </c>
    </row>
    <row r="3663" spans="32:47" x14ac:dyDescent="0.25">
      <c r="AF3663">
        <v>3653</v>
      </c>
      <c r="AG3663">
        <v>0</v>
      </c>
      <c r="AH3663">
        <v>0.91530968144538094</v>
      </c>
      <c r="AI3663">
        <v>1</v>
      </c>
      <c r="AJ3663">
        <v>1</v>
      </c>
      <c r="AK3663">
        <v>1</v>
      </c>
      <c r="AL3663">
        <v>0.90066699080901647</v>
      </c>
      <c r="AM3663">
        <v>0</v>
      </c>
      <c r="AN3663">
        <v>0.50534185012938615</v>
      </c>
      <c r="AO3663">
        <v>1</v>
      </c>
      <c r="AP3663">
        <v>1</v>
      </c>
      <c r="AQ3663">
        <v>1</v>
      </c>
      <c r="AR3663">
        <v>1</v>
      </c>
      <c r="AS3663">
        <v>0</v>
      </c>
      <c r="AT3663">
        <v>0.77346377577740311</v>
      </c>
      <c r="AU3663">
        <v>2</v>
      </c>
    </row>
    <row r="3664" spans="32:47" x14ac:dyDescent="0.25">
      <c r="AF3664">
        <v>3654</v>
      </c>
      <c r="AG3664">
        <v>1</v>
      </c>
      <c r="AH3664">
        <v>1</v>
      </c>
      <c r="AI3664">
        <v>1</v>
      </c>
      <c r="AJ3664">
        <v>1</v>
      </c>
      <c r="AK3664">
        <v>1</v>
      </c>
      <c r="AL3664">
        <v>1</v>
      </c>
      <c r="AM3664">
        <v>1</v>
      </c>
      <c r="AN3664">
        <v>1</v>
      </c>
      <c r="AO3664">
        <v>0.10733852717797467</v>
      </c>
      <c r="AP3664">
        <v>0.39349556426520482</v>
      </c>
      <c r="AQ3664">
        <v>0.56197820330004711</v>
      </c>
      <c r="AR3664">
        <v>1</v>
      </c>
      <c r="AS3664">
        <v>0.10733852717797467</v>
      </c>
      <c r="AT3664">
        <v>0.83911743673030681</v>
      </c>
      <c r="AU3664">
        <v>0</v>
      </c>
    </row>
    <row r="3665" spans="32:47" x14ac:dyDescent="0.25">
      <c r="AF3665">
        <v>3655</v>
      </c>
      <c r="AG3665">
        <v>0</v>
      </c>
      <c r="AH3665">
        <v>0.42293483117256464</v>
      </c>
      <c r="AI3665">
        <v>1</v>
      </c>
      <c r="AJ3665">
        <v>1</v>
      </c>
      <c r="AK3665">
        <v>1</v>
      </c>
      <c r="AL3665">
        <v>0.78000362335927398</v>
      </c>
      <c r="AM3665">
        <v>0.26991476775043749</v>
      </c>
      <c r="AN3665">
        <v>1</v>
      </c>
      <c r="AO3665">
        <v>1</v>
      </c>
      <c r="AP3665">
        <v>1</v>
      </c>
      <c r="AQ3665">
        <v>1</v>
      </c>
      <c r="AR3665">
        <v>0.67380428862159003</v>
      </c>
      <c r="AS3665">
        <v>0</v>
      </c>
      <c r="AT3665">
        <v>0.76300705403052849</v>
      </c>
      <c r="AU3665">
        <v>1</v>
      </c>
    </row>
    <row r="3666" spans="32:47" x14ac:dyDescent="0.25">
      <c r="AF3666">
        <v>3656</v>
      </c>
      <c r="AG3666">
        <v>1</v>
      </c>
      <c r="AH3666">
        <v>1</v>
      </c>
      <c r="AI3666">
        <v>1</v>
      </c>
      <c r="AJ3666">
        <v>1</v>
      </c>
      <c r="AK3666">
        <v>1</v>
      </c>
      <c r="AL3666">
        <v>1</v>
      </c>
      <c r="AM3666">
        <v>0.12660853512751336</v>
      </c>
      <c r="AN3666">
        <v>0.48412370476862343</v>
      </c>
      <c r="AO3666">
        <v>0.43406062862438072</v>
      </c>
      <c r="AP3666">
        <v>0.39001232818554854</v>
      </c>
      <c r="AQ3666">
        <v>0.465174153650878</v>
      </c>
      <c r="AR3666">
        <v>0.11629424571372275</v>
      </c>
      <c r="AS3666">
        <v>0.11629424571372275</v>
      </c>
      <c r="AT3666">
        <v>0.66467190875593263</v>
      </c>
      <c r="AU3666">
        <v>0</v>
      </c>
    </row>
    <row r="3667" spans="32:47" x14ac:dyDescent="0.25">
      <c r="AF3667">
        <v>3657</v>
      </c>
      <c r="AG3667">
        <v>1</v>
      </c>
      <c r="AH3667">
        <v>1</v>
      </c>
      <c r="AI3667">
        <v>1</v>
      </c>
      <c r="AJ3667">
        <v>1</v>
      </c>
      <c r="AK3667">
        <v>1</v>
      </c>
      <c r="AL3667">
        <v>1</v>
      </c>
      <c r="AM3667">
        <v>0.77438907477781249</v>
      </c>
      <c r="AN3667">
        <v>1</v>
      </c>
      <c r="AO3667">
        <v>0.85090333889699343</v>
      </c>
      <c r="AP3667">
        <v>0.22806117871814716</v>
      </c>
      <c r="AQ3667">
        <v>0.85816554353465713</v>
      </c>
      <c r="AR3667">
        <v>0.47828763351736275</v>
      </c>
      <c r="AS3667">
        <v>0.22806117871814716</v>
      </c>
      <c r="AT3667">
        <v>0.84705463279551374</v>
      </c>
      <c r="AU3667">
        <v>0</v>
      </c>
    </row>
    <row r="3668" spans="32:47" x14ac:dyDescent="0.25">
      <c r="AF3668">
        <v>3658</v>
      </c>
      <c r="AG3668">
        <v>0.31514019120908005</v>
      </c>
      <c r="AH3668">
        <v>0.79584170053229697</v>
      </c>
      <c r="AI3668">
        <v>1</v>
      </c>
      <c r="AJ3668">
        <v>0.14824336853101461</v>
      </c>
      <c r="AK3668">
        <v>0.52268004094507736</v>
      </c>
      <c r="AL3668">
        <v>1</v>
      </c>
      <c r="AM3668">
        <v>0.87007001251631955</v>
      </c>
      <c r="AN3668">
        <v>1</v>
      </c>
      <c r="AO3668">
        <v>1</v>
      </c>
      <c r="AP3668">
        <v>1</v>
      </c>
      <c r="AQ3668">
        <v>0.71183633413990421</v>
      </c>
      <c r="AR3668">
        <v>0</v>
      </c>
      <c r="AS3668">
        <v>0</v>
      </c>
      <c r="AT3668">
        <v>0.69597412679401827</v>
      </c>
      <c r="AU3668">
        <v>1</v>
      </c>
    </row>
    <row r="3669" spans="32:47" x14ac:dyDescent="0.25">
      <c r="AF3669">
        <v>3659</v>
      </c>
      <c r="AG3669">
        <v>1</v>
      </c>
      <c r="AH3669">
        <v>1</v>
      </c>
      <c r="AI3669">
        <v>1</v>
      </c>
      <c r="AJ3669">
        <v>1</v>
      </c>
      <c r="AK3669">
        <v>1</v>
      </c>
      <c r="AL3669">
        <v>1</v>
      </c>
      <c r="AM3669">
        <v>1</v>
      </c>
      <c r="AN3669">
        <v>1</v>
      </c>
      <c r="AO3669">
        <v>1</v>
      </c>
      <c r="AP3669">
        <v>1</v>
      </c>
      <c r="AQ3669">
        <v>1</v>
      </c>
      <c r="AR3669">
        <v>1</v>
      </c>
      <c r="AS3669">
        <v>1</v>
      </c>
      <c r="AT3669">
        <v>1</v>
      </c>
      <c r="AU3669">
        <v>0</v>
      </c>
    </row>
    <row r="3670" spans="32:47" x14ac:dyDescent="0.25">
      <c r="AF3670">
        <v>3660</v>
      </c>
      <c r="AG3670">
        <v>1</v>
      </c>
      <c r="AH3670">
        <v>1</v>
      </c>
      <c r="AI3670">
        <v>1</v>
      </c>
      <c r="AJ3670">
        <v>1</v>
      </c>
      <c r="AK3670">
        <v>1</v>
      </c>
      <c r="AL3670">
        <v>1</v>
      </c>
      <c r="AM3670">
        <v>1</v>
      </c>
      <c r="AN3670">
        <v>1</v>
      </c>
      <c r="AO3670">
        <v>1</v>
      </c>
      <c r="AP3670">
        <v>1</v>
      </c>
      <c r="AQ3670">
        <v>1</v>
      </c>
      <c r="AR3670">
        <v>1</v>
      </c>
      <c r="AS3670">
        <v>1</v>
      </c>
      <c r="AT3670">
        <v>1</v>
      </c>
      <c r="AU3670">
        <v>0</v>
      </c>
    </row>
    <row r="3671" spans="32:47" x14ac:dyDescent="0.25">
      <c r="AF3671">
        <v>3661</v>
      </c>
      <c r="AG3671">
        <v>1</v>
      </c>
      <c r="AH3671">
        <v>0.65640646984996109</v>
      </c>
      <c r="AI3671">
        <v>1</v>
      </c>
      <c r="AJ3671">
        <v>0.77069778907801567</v>
      </c>
      <c r="AK3671">
        <v>0.42608045656356075</v>
      </c>
      <c r="AL3671">
        <v>0.97085730378942869</v>
      </c>
      <c r="AM3671">
        <v>1</v>
      </c>
      <c r="AN3671">
        <v>1</v>
      </c>
      <c r="AO3671">
        <v>1</v>
      </c>
      <c r="AP3671">
        <v>1</v>
      </c>
      <c r="AQ3671">
        <v>1</v>
      </c>
      <c r="AR3671">
        <v>0.97062060963869423</v>
      </c>
      <c r="AS3671">
        <v>0.42608045656356075</v>
      </c>
      <c r="AT3671">
        <v>0.90116100546326616</v>
      </c>
      <c r="AU3671">
        <v>0</v>
      </c>
    </row>
    <row r="3672" spans="32:47" x14ac:dyDescent="0.25">
      <c r="AF3672">
        <v>3662</v>
      </c>
      <c r="AG3672">
        <v>1</v>
      </c>
      <c r="AH3672">
        <v>1</v>
      </c>
      <c r="AI3672">
        <v>1</v>
      </c>
      <c r="AJ3672">
        <v>1</v>
      </c>
      <c r="AK3672">
        <v>1</v>
      </c>
      <c r="AL3672">
        <v>1</v>
      </c>
      <c r="AM3672">
        <v>1</v>
      </c>
      <c r="AN3672">
        <v>0.94746751254523032</v>
      </c>
      <c r="AO3672">
        <v>0.81085126072309022</v>
      </c>
      <c r="AP3672">
        <v>0.159682346572217</v>
      </c>
      <c r="AQ3672">
        <v>1</v>
      </c>
      <c r="AR3672">
        <v>1</v>
      </c>
      <c r="AS3672">
        <v>0.159682346572217</v>
      </c>
      <c r="AT3672">
        <v>0.9086224204228317</v>
      </c>
      <c r="AU3672">
        <v>0</v>
      </c>
    </row>
    <row r="3673" spans="32:47" x14ac:dyDescent="0.25">
      <c r="AF3673">
        <v>3663</v>
      </c>
      <c r="AG3673">
        <v>0.20620683932347381</v>
      </c>
      <c r="AH3673">
        <v>1</v>
      </c>
      <c r="AI3673">
        <v>1</v>
      </c>
      <c r="AJ3673">
        <v>1</v>
      </c>
      <c r="AK3673">
        <v>1</v>
      </c>
      <c r="AL3673">
        <v>1</v>
      </c>
      <c r="AM3673">
        <v>0.10506962209112844</v>
      </c>
      <c r="AN3673">
        <v>0.43438096671278831</v>
      </c>
      <c r="AO3673">
        <v>1</v>
      </c>
      <c r="AP3673">
        <v>1</v>
      </c>
      <c r="AQ3673">
        <v>0.50646441682159393</v>
      </c>
      <c r="AR3673">
        <v>1</v>
      </c>
      <c r="AS3673">
        <v>0.10506962209112844</v>
      </c>
      <c r="AT3673">
        <v>0.76797071993588195</v>
      </c>
      <c r="AU3673">
        <v>0</v>
      </c>
    </row>
    <row r="3674" spans="32:47" x14ac:dyDescent="0.25">
      <c r="AF3674">
        <v>3664</v>
      </c>
      <c r="AG3674">
        <v>1</v>
      </c>
      <c r="AH3674">
        <v>1</v>
      </c>
      <c r="AI3674">
        <v>1</v>
      </c>
      <c r="AJ3674">
        <v>1</v>
      </c>
      <c r="AK3674">
        <v>1.0051775324926336E-2</v>
      </c>
      <c r="AL3674">
        <v>0.71367438576902109</v>
      </c>
      <c r="AM3674">
        <v>1</v>
      </c>
      <c r="AN3674">
        <v>1</v>
      </c>
      <c r="AO3674">
        <v>1</v>
      </c>
      <c r="AP3674">
        <v>1</v>
      </c>
      <c r="AQ3674">
        <v>1</v>
      </c>
      <c r="AR3674">
        <v>1</v>
      </c>
      <c r="AS3674">
        <v>1.0051775324926336E-2</v>
      </c>
      <c r="AT3674">
        <v>0.89238859344696808</v>
      </c>
      <c r="AU3674">
        <v>0</v>
      </c>
    </row>
    <row r="3675" spans="32:47" x14ac:dyDescent="0.25">
      <c r="AF3675">
        <v>3665</v>
      </c>
      <c r="AG3675">
        <v>1</v>
      </c>
      <c r="AH3675">
        <v>1</v>
      </c>
      <c r="AI3675">
        <v>1</v>
      </c>
      <c r="AJ3675">
        <v>0.17090555223160966</v>
      </c>
      <c r="AK3675">
        <v>0.20632931578790792</v>
      </c>
      <c r="AL3675">
        <v>1</v>
      </c>
      <c r="AM3675">
        <v>1</v>
      </c>
      <c r="AN3675">
        <v>1</v>
      </c>
      <c r="AO3675">
        <v>1</v>
      </c>
      <c r="AP3675">
        <v>1</v>
      </c>
      <c r="AQ3675">
        <v>1</v>
      </c>
      <c r="AR3675">
        <v>1</v>
      </c>
      <c r="AS3675">
        <v>0.17090555223160966</v>
      </c>
      <c r="AT3675">
        <v>0.86444760371609164</v>
      </c>
      <c r="AU3675">
        <v>0</v>
      </c>
    </row>
    <row r="3676" spans="32:47" x14ac:dyDescent="0.25">
      <c r="AF3676">
        <v>3666</v>
      </c>
      <c r="AG3676">
        <v>0.49339440327199674</v>
      </c>
      <c r="AH3676">
        <v>1</v>
      </c>
      <c r="AI3676">
        <v>1</v>
      </c>
      <c r="AJ3676">
        <v>1</v>
      </c>
      <c r="AK3676">
        <v>0.67015169297636956</v>
      </c>
      <c r="AL3676">
        <v>0.77947407212001663</v>
      </c>
      <c r="AM3676">
        <v>1</v>
      </c>
      <c r="AN3676">
        <v>1</v>
      </c>
      <c r="AO3676">
        <v>7.154409500556843E-3</v>
      </c>
      <c r="AP3676">
        <v>0.18630777772576099</v>
      </c>
      <c r="AQ3676">
        <v>0.50983809402920699</v>
      </c>
      <c r="AR3676">
        <v>4.8306350493446865E-2</v>
      </c>
      <c r="AS3676">
        <v>7.154409500556843E-3</v>
      </c>
      <c r="AT3676">
        <v>0.63900538144654306</v>
      </c>
      <c r="AU3676">
        <v>0</v>
      </c>
    </row>
    <row r="3677" spans="32:47" x14ac:dyDescent="0.25">
      <c r="AF3677">
        <v>3667</v>
      </c>
      <c r="AG3677">
        <v>1</v>
      </c>
      <c r="AH3677">
        <v>1</v>
      </c>
      <c r="AI3677">
        <v>1</v>
      </c>
      <c r="AJ3677">
        <v>0.79557494986438537</v>
      </c>
      <c r="AK3677">
        <v>0.13509653783412726</v>
      </c>
      <c r="AL3677">
        <v>0.86838342946672731</v>
      </c>
      <c r="AM3677">
        <v>0.84836032669432648</v>
      </c>
      <c r="AN3677">
        <v>1</v>
      </c>
      <c r="AO3677">
        <v>1</v>
      </c>
      <c r="AP3677">
        <v>1</v>
      </c>
      <c r="AQ3677">
        <v>1</v>
      </c>
      <c r="AR3677">
        <v>0.79272860795237887</v>
      </c>
      <c r="AS3677">
        <v>0.13509653783412726</v>
      </c>
      <c r="AT3677">
        <v>0.86843972884065535</v>
      </c>
      <c r="AU3677">
        <v>0</v>
      </c>
    </row>
    <row r="3678" spans="32:47" x14ac:dyDescent="0.25">
      <c r="AF3678">
        <v>3668</v>
      </c>
      <c r="AG3678">
        <v>1</v>
      </c>
      <c r="AH3678">
        <v>0.73883920952045756</v>
      </c>
      <c r="AI3678">
        <v>0</v>
      </c>
      <c r="AJ3678">
        <v>0.5278495869002654</v>
      </c>
      <c r="AK3678">
        <v>1</v>
      </c>
      <c r="AL3678">
        <v>1</v>
      </c>
      <c r="AM3678">
        <v>0.85144602151746274</v>
      </c>
      <c r="AN3678">
        <v>1</v>
      </c>
      <c r="AO3678">
        <v>1</v>
      </c>
      <c r="AP3678">
        <v>1</v>
      </c>
      <c r="AQ3678">
        <v>1</v>
      </c>
      <c r="AR3678">
        <v>1</v>
      </c>
      <c r="AS3678">
        <v>0</v>
      </c>
      <c r="AT3678">
        <v>0.84361044422088249</v>
      </c>
      <c r="AU3678">
        <v>1</v>
      </c>
    </row>
    <row r="3679" spans="32:47" x14ac:dyDescent="0.25">
      <c r="AF3679">
        <v>3669</v>
      </c>
      <c r="AG3679">
        <v>0.55210062428499618</v>
      </c>
      <c r="AH3679">
        <v>0</v>
      </c>
      <c r="AI3679">
        <v>0.46114277660460851</v>
      </c>
      <c r="AJ3679">
        <v>0.58960670048739605</v>
      </c>
      <c r="AK3679">
        <v>0.46022662971048584</v>
      </c>
      <c r="AL3679">
        <v>1</v>
      </c>
      <c r="AM3679">
        <v>1</v>
      </c>
      <c r="AN3679">
        <v>1</v>
      </c>
      <c r="AO3679">
        <v>1</v>
      </c>
      <c r="AP3679">
        <v>1</v>
      </c>
      <c r="AQ3679">
        <v>1</v>
      </c>
      <c r="AR3679">
        <v>1</v>
      </c>
      <c r="AS3679">
        <v>0</v>
      </c>
      <c r="AT3679">
        <v>0.75990622455677992</v>
      </c>
      <c r="AU3679">
        <v>1</v>
      </c>
    </row>
    <row r="3680" spans="32:47" x14ac:dyDescent="0.25">
      <c r="AF3680">
        <v>3670</v>
      </c>
      <c r="AG3680">
        <v>1</v>
      </c>
      <c r="AH3680">
        <v>1</v>
      </c>
      <c r="AI3680">
        <v>1</v>
      </c>
      <c r="AJ3680">
        <v>1</v>
      </c>
      <c r="AK3680">
        <v>0.48323946669951245</v>
      </c>
      <c r="AL3680">
        <v>0.8503837403249539</v>
      </c>
      <c r="AM3680">
        <v>1</v>
      </c>
      <c r="AN3680">
        <v>1</v>
      </c>
      <c r="AO3680">
        <v>1</v>
      </c>
      <c r="AP3680">
        <v>1</v>
      </c>
      <c r="AQ3680">
        <v>0.2916102990947062</v>
      </c>
      <c r="AR3680">
        <v>1</v>
      </c>
      <c r="AS3680">
        <v>0.2916102990947062</v>
      </c>
      <c r="AT3680">
        <v>0.8855897113706156</v>
      </c>
      <c r="AU3680">
        <v>0</v>
      </c>
    </row>
    <row r="3681" spans="32:47" x14ac:dyDescent="0.25">
      <c r="AF3681">
        <v>3671</v>
      </c>
      <c r="AG3681">
        <v>1</v>
      </c>
      <c r="AH3681">
        <v>1</v>
      </c>
      <c r="AI3681">
        <v>1</v>
      </c>
      <c r="AJ3681">
        <v>1</v>
      </c>
      <c r="AK3681">
        <v>1</v>
      </c>
      <c r="AL3681">
        <v>0.66434596775264554</v>
      </c>
      <c r="AM3681">
        <v>1</v>
      </c>
      <c r="AN3681">
        <v>1</v>
      </c>
      <c r="AO3681">
        <v>1</v>
      </c>
      <c r="AP3681">
        <v>1</v>
      </c>
      <c r="AQ3681">
        <v>0.52797050624746289</v>
      </c>
      <c r="AR3681">
        <v>1</v>
      </c>
      <c r="AS3681">
        <v>0.52797050624746289</v>
      </c>
      <c r="AT3681">
        <v>0.93361505265754319</v>
      </c>
      <c r="AU3681">
        <v>0</v>
      </c>
    </row>
    <row r="3682" spans="32:47" x14ac:dyDescent="0.25">
      <c r="AF3682">
        <v>3672</v>
      </c>
      <c r="AG3682">
        <v>1</v>
      </c>
      <c r="AH3682">
        <v>1</v>
      </c>
      <c r="AI3682">
        <v>1</v>
      </c>
      <c r="AJ3682">
        <v>1</v>
      </c>
      <c r="AK3682">
        <v>0.20773868266499654</v>
      </c>
      <c r="AL3682">
        <v>1</v>
      </c>
      <c r="AM3682">
        <v>0.78603878292051377</v>
      </c>
      <c r="AN3682">
        <v>1</v>
      </c>
      <c r="AO3682">
        <v>0.74652486136522689</v>
      </c>
      <c r="AP3682">
        <v>1</v>
      </c>
      <c r="AQ3682">
        <v>1</v>
      </c>
      <c r="AR3682">
        <v>1</v>
      </c>
      <c r="AS3682">
        <v>0.20773868266499654</v>
      </c>
      <c r="AT3682">
        <v>0.89370643088796609</v>
      </c>
      <c r="AU3682">
        <v>0</v>
      </c>
    </row>
    <row r="3683" spans="32:47" x14ac:dyDescent="0.25">
      <c r="AF3683">
        <v>3673</v>
      </c>
      <c r="AG3683">
        <v>1</v>
      </c>
      <c r="AH3683">
        <v>1</v>
      </c>
      <c r="AI3683">
        <v>1</v>
      </c>
      <c r="AJ3683">
        <v>1</v>
      </c>
      <c r="AK3683">
        <v>1</v>
      </c>
      <c r="AL3683">
        <v>1</v>
      </c>
      <c r="AM3683">
        <v>0.98829466773778196</v>
      </c>
      <c r="AN3683">
        <v>0.62002032116781203</v>
      </c>
      <c r="AO3683">
        <v>1</v>
      </c>
      <c r="AP3683">
        <v>1</v>
      </c>
      <c r="AQ3683">
        <v>1</v>
      </c>
      <c r="AR3683">
        <v>1</v>
      </c>
      <c r="AS3683">
        <v>0.62002032116781203</v>
      </c>
      <c r="AT3683">
        <v>0.96673360179746137</v>
      </c>
      <c r="AU3683">
        <v>0</v>
      </c>
    </row>
    <row r="3684" spans="32:47" x14ac:dyDescent="0.25">
      <c r="AF3684">
        <v>3674</v>
      </c>
      <c r="AG3684">
        <v>1</v>
      </c>
      <c r="AH3684">
        <v>1</v>
      </c>
      <c r="AI3684">
        <v>0.80612805980302749</v>
      </c>
      <c r="AJ3684">
        <v>0.62486916547253102</v>
      </c>
      <c r="AK3684">
        <v>1</v>
      </c>
      <c r="AL3684">
        <v>1</v>
      </c>
      <c r="AM3684">
        <v>1</v>
      </c>
      <c r="AN3684">
        <v>1</v>
      </c>
      <c r="AO3684">
        <v>0.92776630675192184</v>
      </c>
      <c r="AP3684">
        <v>1</v>
      </c>
      <c r="AQ3684">
        <v>1</v>
      </c>
      <c r="AR3684">
        <v>1</v>
      </c>
      <c r="AS3684">
        <v>0.62486916547253102</v>
      </c>
      <c r="AT3684">
        <v>0.94676447676884234</v>
      </c>
      <c r="AU3684">
        <v>0</v>
      </c>
    </row>
    <row r="3685" spans="32:47" x14ac:dyDescent="0.25">
      <c r="AF3685">
        <v>3675</v>
      </c>
      <c r="AG3685">
        <v>1</v>
      </c>
      <c r="AH3685">
        <v>1</v>
      </c>
      <c r="AI3685">
        <v>1</v>
      </c>
      <c r="AJ3685">
        <v>0.85882420369356016</v>
      </c>
      <c r="AK3685">
        <v>1</v>
      </c>
      <c r="AL3685">
        <v>0.25675835692381954</v>
      </c>
      <c r="AM3685">
        <v>0</v>
      </c>
      <c r="AN3685">
        <v>0.89625712944079194</v>
      </c>
      <c r="AO3685">
        <v>1</v>
      </c>
      <c r="AP3685">
        <v>0.50120989017957451</v>
      </c>
      <c r="AQ3685">
        <v>0</v>
      </c>
      <c r="AR3685">
        <v>0.53091753325509583</v>
      </c>
      <c r="AS3685">
        <v>0</v>
      </c>
      <c r="AT3685">
        <v>0.6691709533086595</v>
      </c>
      <c r="AU3685">
        <v>2</v>
      </c>
    </row>
    <row r="3686" spans="32:47" x14ac:dyDescent="0.25">
      <c r="AF3686">
        <v>3676</v>
      </c>
      <c r="AG3686">
        <v>0.95529831746042027</v>
      </c>
      <c r="AH3686">
        <v>1</v>
      </c>
      <c r="AI3686">
        <v>0.66641628915972584</v>
      </c>
      <c r="AJ3686">
        <v>0.46681763246742775</v>
      </c>
      <c r="AK3686">
        <v>1</v>
      </c>
      <c r="AL3686">
        <v>1</v>
      </c>
      <c r="AM3686">
        <v>1</v>
      </c>
      <c r="AN3686">
        <v>1</v>
      </c>
      <c r="AO3686">
        <v>1</v>
      </c>
      <c r="AP3686">
        <v>1</v>
      </c>
      <c r="AQ3686">
        <v>1</v>
      </c>
      <c r="AR3686">
        <v>1</v>
      </c>
      <c r="AS3686">
        <v>0.46681763246742775</v>
      </c>
      <c r="AT3686">
        <v>0.9240484432308147</v>
      </c>
      <c r="AU3686">
        <v>0</v>
      </c>
    </row>
    <row r="3687" spans="32:47" x14ac:dyDescent="0.25">
      <c r="AF3687">
        <v>3677</v>
      </c>
      <c r="AG3687">
        <v>1</v>
      </c>
      <c r="AH3687">
        <v>1</v>
      </c>
      <c r="AI3687">
        <v>1</v>
      </c>
      <c r="AJ3687">
        <v>1</v>
      </c>
      <c r="AK3687">
        <v>1</v>
      </c>
      <c r="AL3687">
        <v>1</v>
      </c>
      <c r="AM3687">
        <v>1</v>
      </c>
      <c r="AN3687">
        <v>1</v>
      </c>
      <c r="AO3687">
        <v>1</v>
      </c>
      <c r="AP3687">
        <v>1</v>
      </c>
      <c r="AQ3687">
        <v>1</v>
      </c>
      <c r="AR3687">
        <v>0.16920458316622722</v>
      </c>
      <c r="AS3687">
        <v>0.16920458316622722</v>
      </c>
      <c r="AT3687">
        <v>0.92943929336480291</v>
      </c>
      <c r="AU3687">
        <v>0</v>
      </c>
    </row>
    <row r="3688" spans="32:47" x14ac:dyDescent="0.25">
      <c r="AF3688">
        <v>3678</v>
      </c>
      <c r="AG3688">
        <v>0.89687481465502528</v>
      </c>
      <c r="AH3688">
        <v>0.97191965242797906</v>
      </c>
      <c r="AI3688">
        <v>0.80115800319312724</v>
      </c>
      <c r="AJ3688">
        <v>1</v>
      </c>
      <c r="AK3688">
        <v>1</v>
      </c>
      <c r="AL3688">
        <v>0.52503209141602081</v>
      </c>
      <c r="AM3688">
        <v>0.59376837702978758</v>
      </c>
      <c r="AN3688">
        <v>1</v>
      </c>
      <c r="AO3688">
        <v>1</v>
      </c>
      <c r="AP3688">
        <v>1</v>
      </c>
      <c r="AQ3688">
        <v>1</v>
      </c>
      <c r="AR3688">
        <v>0.6974594746021584</v>
      </c>
      <c r="AS3688">
        <v>0.52503209141602081</v>
      </c>
      <c r="AT3688">
        <v>0.87296381853245775</v>
      </c>
      <c r="AU3688">
        <v>0</v>
      </c>
    </row>
    <row r="3689" spans="32:47" x14ac:dyDescent="0.25">
      <c r="AF3689">
        <v>3679</v>
      </c>
      <c r="AG3689">
        <v>0.4771785884238911</v>
      </c>
      <c r="AH3689">
        <v>1</v>
      </c>
      <c r="AI3689">
        <v>1</v>
      </c>
      <c r="AJ3689">
        <v>1</v>
      </c>
      <c r="AK3689">
        <v>0.68867599225796439</v>
      </c>
      <c r="AL3689">
        <v>0</v>
      </c>
      <c r="AM3689">
        <v>0.60667530492261701</v>
      </c>
      <c r="AN3689">
        <v>1</v>
      </c>
      <c r="AO3689">
        <v>0.97127216142180262</v>
      </c>
      <c r="AP3689">
        <v>1</v>
      </c>
      <c r="AQ3689">
        <v>1</v>
      </c>
      <c r="AR3689">
        <v>0.84161619351676387</v>
      </c>
      <c r="AS3689">
        <v>0</v>
      </c>
      <c r="AT3689">
        <v>0.7977443651929107</v>
      </c>
      <c r="AU3689">
        <v>1</v>
      </c>
    </row>
    <row r="3690" spans="32:47" x14ac:dyDescent="0.25">
      <c r="AF3690">
        <v>3680</v>
      </c>
      <c r="AG3690">
        <v>1</v>
      </c>
      <c r="AH3690">
        <v>0.75104460048610888</v>
      </c>
      <c r="AI3690">
        <v>0.20825503491528985</v>
      </c>
      <c r="AJ3690">
        <v>1</v>
      </c>
      <c r="AK3690">
        <v>1</v>
      </c>
      <c r="AL3690">
        <v>1</v>
      </c>
      <c r="AM3690">
        <v>1</v>
      </c>
      <c r="AN3690">
        <v>1</v>
      </c>
      <c r="AO3690">
        <v>0.67647195529255744</v>
      </c>
      <c r="AP3690">
        <v>0.7573480159328263</v>
      </c>
      <c r="AQ3690">
        <v>1</v>
      </c>
      <c r="AR3690">
        <v>1</v>
      </c>
      <c r="AS3690">
        <v>0.20825503491528985</v>
      </c>
      <c r="AT3690">
        <v>0.86645781383199827</v>
      </c>
      <c r="AU3690">
        <v>0</v>
      </c>
    </row>
    <row r="3691" spans="32:47" x14ac:dyDescent="0.25">
      <c r="AF3691">
        <v>3681</v>
      </c>
      <c r="AG3691">
        <v>1</v>
      </c>
      <c r="AH3691">
        <v>1</v>
      </c>
      <c r="AI3691">
        <v>0.23755352583858411</v>
      </c>
      <c r="AJ3691">
        <v>0</v>
      </c>
      <c r="AK3691">
        <v>0.87345838091536165</v>
      </c>
      <c r="AL3691">
        <v>5.7561800568267547E-2</v>
      </c>
      <c r="AM3691">
        <v>0.49842509329591261</v>
      </c>
      <c r="AN3691">
        <v>1</v>
      </c>
      <c r="AO3691">
        <v>1</v>
      </c>
      <c r="AP3691">
        <v>1</v>
      </c>
      <c r="AQ3691">
        <v>1</v>
      </c>
      <c r="AR3691">
        <v>1</v>
      </c>
      <c r="AS3691">
        <v>0</v>
      </c>
      <c r="AT3691">
        <v>0.72224493429751679</v>
      </c>
      <c r="AU3691">
        <v>1</v>
      </c>
    </row>
    <row r="3692" spans="32:47" x14ac:dyDescent="0.25">
      <c r="AF3692">
        <v>3682</v>
      </c>
      <c r="AG3692">
        <v>0.29449093543723481</v>
      </c>
      <c r="AH3692">
        <v>0.50005906735116568</v>
      </c>
      <c r="AI3692">
        <v>1</v>
      </c>
      <c r="AJ3692">
        <v>0.30736866274043373</v>
      </c>
      <c r="AK3692">
        <v>0</v>
      </c>
      <c r="AL3692">
        <v>0.99613437682516326</v>
      </c>
      <c r="AM3692">
        <v>1</v>
      </c>
      <c r="AN3692">
        <v>1</v>
      </c>
      <c r="AO3692">
        <v>0.98737998526048609</v>
      </c>
      <c r="AP3692">
        <v>0.10261088343935215</v>
      </c>
      <c r="AQ3692">
        <v>1</v>
      </c>
      <c r="AR3692">
        <v>1</v>
      </c>
      <c r="AS3692">
        <v>0</v>
      </c>
      <c r="AT3692">
        <v>0.68229671511175161</v>
      </c>
      <c r="AU3692">
        <v>1</v>
      </c>
    </row>
    <row r="3693" spans="32:47" x14ac:dyDescent="0.25">
      <c r="AF3693">
        <v>3683</v>
      </c>
      <c r="AG3693">
        <v>0.60397890697734713</v>
      </c>
      <c r="AH3693">
        <v>1</v>
      </c>
      <c r="AI3693">
        <v>0.42068810473574558</v>
      </c>
      <c r="AJ3693">
        <v>0.74916757779404486</v>
      </c>
      <c r="AK3693">
        <v>1</v>
      </c>
      <c r="AL3693">
        <v>0.58468570513626517</v>
      </c>
      <c r="AM3693">
        <v>0.51692863223128838</v>
      </c>
      <c r="AN3693">
        <v>0.58551587400894101</v>
      </c>
      <c r="AO3693">
        <v>1</v>
      </c>
      <c r="AP3693">
        <v>1</v>
      </c>
      <c r="AQ3693">
        <v>0.80457875933376877</v>
      </c>
      <c r="AR3693">
        <v>0.59090450821203111</v>
      </c>
      <c r="AS3693">
        <v>0.42068810473574558</v>
      </c>
      <c r="AT3693">
        <v>0.73537385775081732</v>
      </c>
      <c r="AU3693">
        <v>0</v>
      </c>
    </row>
    <row r="3694" spans="32:47" x14ac:dyDescent="0.25">
      <c r="AF3694">
        <v>3684</v>
      </c>
      <c r="AG3694">
        <v>1</v>
      </c>
      <c r="AH3694">
        <v>0.67957569890781344</v>
      </c>
      <c r="AI3694">
        <v>0</v>
      </c>
      <c r="AJ3694">
        <v>0.35561677147658582</v>
      </c>
      <c r="AK3694">
        <v>0.99740583046349784</v>
      </c>
      <c r="AL3694">
        <v>0.43806941603324956</v>
      </c>
      <c r="AM3694">
        <v>0.76148421227398722</v>
      </c>
      <c r="AN3694">
        <v>0</v>
      </c>
      <c r="AO3694">
        <v>0.23818632771847964</v>
      </c>
      <c r="AP3694">
        <v>1</v>
      </c>
      <c r="AQ3694">
        <v>1</v>
      </c>
      <c r="AR3694">
        <v>1</v>
      </c>
      <c r="AS3694">
        <v>0</v>
      </c>
      <c r="AT3694">
        <v>0.62331475712638429</v>
      </c>
      <c r="AU3694">
        <v>2</v>
      </c>
    </row>
    <row r="3695" spans="32:47" x14ac:dyDescent="0.25">
      <c r="AF3695">
        <v>3685</v>
      </c>
      <c r="AG3695">
        <v>1</v>
      </c>
      <c r="AH3695">
        <v>1</v>
      </c>
      <c r="AI3695">
        <v>1</v>
      </c>
      <c r="AJ3695">
        <v>0.80222998431781889</v>
      </c>
      <c r="AK3695">
        <v>1</v>
      </c>
      <c r="AL3695">
        <v>1</v>
      </c>
      <c r="AM3695">
        <v>1</v>
      </c>
      <c r="AN3695">
        <v>0.59335290536288199</v>
      </c>
      <c r="AO3695">
        <v>1</v>
      </c>
      <c r="AP3695">
        <v>0.63269915541158916</v>
      </c>
      <c r="AQ3695">
        <v>0</v>
      </c>
      <c r="AR3695">
        <v>0.91478119106402789</v>
      </c>
      <c r="AS3695">
        <v>0</v>
      </c>
      <c r="AT3695">
        <v>0.82858282283980289</v>
      </c>
      <c r="AU3695">
        <v>1</v>
      </c>
    </row>
    <row r="3696" spans="32:47" x14ac:dyDescent="0.25">
      <c r="AF3696">
        <v>3686</v>
      </c>
      <c r="AG3696">
        <v>1</v>
      </c>
      <c r="AH3696">
        <v>0.73134220999833943</v>
      </c>
      <c r="AI3696">
        <v>1</v>
      </c>
      <c r="AJ3696">
        <v>0.6339713644277557</v>
      </c>
      <c r="AK3696">
        <v>1.8846618401209613E-2</v>
      </c>
      <c r="AL3696">
        <v>1</v>
      </c>
      <c r="AM3696">
        <v>1</v>
      </c>
      <c r="AN3696">
        <v>1</v>
      </c>
      <c r="AO3696">
        <v>1</v>
      </c>
      <c r="AP3696">
        <v>1</v>
      </c>
      <c r="AQ3696">
        <v>1</v>
      </c>
      <c r="AR3696">
        <v>1</v>
      </c>
      <c r="AS3696">
        <v>1.8846618401209613E-2</v>
      </c>
      <c r="AT3696">
        <v>0.86597525474855797</v>
      </c>
      <c r="AU3696">
        <v>0</v>
      </c>
    </row>
    <row r="3697" spans="32:47" x14ac:dyDescent="0.25">
      <c r="AF3697">
        <v>3687</v>
      </c>
      <c r="AG3697">
        <v>1</v>
      </c>
      <c r="AH3697">
        <v>1</v>
      </c>
      <c r="AI3697">
        <v>1</v>
      </c>
      <c r="AJ3697">
        <v>1</v>
      </c>
      <c r="AK3697">
        <v>1</v>
      </c>
      <c r="AL3697">
        <v>0.98252561705327635</v>
      </c>
      <c r="AM3697">
        <v>0</v>
      </c>
      <c r="AN3697">
        <v>0.63968440351187206</v>
      </c>
      <c r="AO3697">
        <v>1</v>
      </c>
      <c r="AP3697">
        <v>0.56999994842513957</v>
      </c>
      <c r="AQ3697">
        <v>0</v>
      </c>
      <c r="AR3697">
        <v>0.19517259378523205</v>
      </c>
      <c r="AS3697">
        <v>0</v>
      </c>
      <c r="AT3697">
        <v>0.69596255843558319</v>
      </c>
      <c r="AU3697">
        <v>2</v>
      </c>
    </row>
    <row r="3698" spans="32:47" x14ac:dyDescent="0.25">
      <c r="AF3698">
        <v>3688</v>
      </c>
      <c r="AG3698">
        <v>0.91153155490164572</v>
      </c>
      <c r="AH3698">
        <v>0</v>
      </c>
      <c r="AI3698">
        <v>0.56835973308179455</v>
      </c>
      <c r="AJ3698">
        <v>1</v>
      </c>
      <c r="AK3698">
        <v>1</v>
      </c>
      <c r="AL3698">
        <v>1</v>
      </c>
      <c r="AM3698">
        <v>1</v>
      </c>
      <c r="AN3698">
        <v>1</v>
      </c>
      <c r="AO3698">
        <v>1</v>
      </c>
      <c r="AP3698">
        <v>1</v>
      </c>
      <c r="AQ3698">
        <v>1</v>
      </c>
      <c r="AR3698">
        <v>1</v>
      </c>
      <c r="AS3698">
        <v>0</v>
      </c>
      <c r="AT3698">
        <v>0.87911405459585379</v>
      </c>
      <c r="AU3698">
        <v>1</v>
      </c>
    </row>
    <row r="3699" spans="32:47" x14ac:dyDescent="0.25">
      <c r="AF3699">
        <v>3689</v>
      </c>
      <c r="AG3699">
        <v>1</v>
      </c>
      <c r="AH3699">
        <v>1</v>
      </c>
      <c r="AI3699">
        <v>0.70218472811229149</v>
      </c>
      <c r="AJ3699">
        <v>1</v>
      </c>
      <c r="AK3699">
        <v>1</v>
      </c>
      <c r="AL3699">
        <v>1</v>
      </c>
      <c r="AM3699">
        <v>0.58024271716121512</v>
      </c>
      <c r="AN3699">
        <v>1</v>
      </c>
      <c r="AO3699">
        <v>1</v>
      </c>
      <c r="AP3699">
        <v>1</v>
      </c>
      <c r="AQ3699">
        <v>1</v>
      </c>
      <c r="AR3699">
        <v>1</v>
      </c>
      <c r="AS3699">
        <v>0.58024271716121512</v>
      </c>
      <c r="AT3699">
        <v>0.93905548165336628</v>
      </c>
      <c r="AU3699">
        <v>0</v>
      </c>
    </row>
    <row r="3700" spans="32:47" x14ac:dyDescent="0.25">
      <c r="AF3700">
        <v>3690</v>
      </c>
      <c r="AG3700">
        <v>1</v>
      </c>
      <c r="AH3700">
        <v>0.22006307999592017</v>
      </c>
      <c r="AI3700">
        <v>0.77350922166736003</v>
      </c>
      <c r="AJ3700">
        <v>1</v>
      </c>
      <c r="AK3700">
        <v>1</v>
      </c>
      <c r="AL3700">
        <v>1</v>
      </c>
      <c r="AM3700">
        <v>1</v>
      </c>
      <c r="AN3700">
        <v>1</v>
      </c>
      <c r="AO3700">
        <v>0.54257873598277606</v>
      </c>
      <c r="AP3700">
        <v>2.5929601119235986E-2</v>
      </c>
      <c r="AQ3700">
        <v>1</v>
      </c>
      <c r="AR3700">
        <v>1</v>
      </c>
      <c r="AS3700">
        <v>2.5929601119235986E-2</v>
      </c>
      <c r="AT3700">
        <v>0.80060748445411922</v>
      </c>
      <c r="AU3700">
        <v>0</v>
      </c>
    </row>
    <row r="3701" spans="32:47" x14ac:dyDescent="0.25">
      <c r="AF3701">
        <v>3691</v>
      </c>
      <c r="AG3701">
        <v>1</v>
      </c>
      <c r="AH3701">
        <v>0.99170771863048557</v>
      </c>
      <c r="AI3701">
        <v>1</v>
      </c>
      <c r="AJ3701">
        <v>1</v>
      </c>
      <c r="AK3701">
        <v>1</v>
      </c>
      <c r="AL3701">
        <v>0.91289996740912704</v>
      </c>
      <c r="AM3701">
        <v>1</v>
      </c>
      <c r="AN3701">
        <v>0.97275784439918955</v>
      </c>
      <c r="AO3701">
        <v>0</v>
      </c>
      <c r="AP3701">
        <v>0.7419567295822368</v>
      </c>
      <c r="AQ3701">
        <v>1</v>
      </c>
      <c r="AR3701">
        <v>1</v>
      </c>
      <c r="AS3701">
        <v>0</v>
      </c>
      <c r="AT3701">
        <v>0.88578347106123734</v>
      </c>
      <c r="AU3701">
        <v>1</v>
      </c>
    </row>
    <row r="3702" spans="32:47" x14ac:dyDescent="0.25">
      <c r="AF3702">
        <v>3692</v>
      </c>
      <c r="AG3702">
        <v>0.65847838828396499</v>
      </c>
      <c r="AH3702">
        <v>0</v>
      </c>
      <c r="AI3702">
        <v>0.21155867026532033</v>
      </c>
      <c r="AJ3702">
        <v>1</v>
      </c>
      <c r="AK3702">
        <v>0.67116352085882214</v>
      </c>
      <c r="AL3702">
        <v>0</v>
      </c>
      <c r="AM3702">
        <v>0.9327834969824893</v>
      </c>
      <c r="AN3702">
        <v>1</v>
      </c>
      <c r="AO3702">
        <v>1</v>
      </c>
      <c r="AP3702">
        <v>1</v>
      </c>
      <c r="AQ3702">
        <v>1</v>
      </c>
      <c r="AR3702">
        <v>0.58256171518188504</v>
      </c>
      <c r="AS3702">
        <v>0</v>
      </c>
      <c r="AT3702">
        <v>0.67603539599656692</v>
      </c>
      <c r="AU3702">
        <v>2</v>
      </c>
    </row>
    <row r="3703" spans="32:47" x14ac:dyDescent="0.25">
      <c r="AF3703">
        <v>3693</v>
      </c>
      <c r="AG3703">
        <v>1</v>
      </c>
      <c r="AH3703">
        <v>1</v>
      </c>
      <c r="AI3703">
        <v>1</v>
      </c>
      <c r="AJ3703">
        <v>1</v>
      </c>
      <c r="AK3703">
        <v>1</v>
      </c>
      <c r="AL3703">
        <v>1</v>
      </c>
      <c r="AM3703">
        <v>0.53517684829139689</v>
      </c>
      <c r="AN3703">
        <v>0.2241864402613212</v>
      </c>
      <c r="AO3703">
        <v>1</v>
      </c>
      <c r="AP3703">
        <v>1</v>
      </c>
      <c r="AQ3703">
        <v>1</v>
      </c>
      <c r="AR3703">
        <v>1</v>
      </c>
      <c r="AS3703">
        <v>0.2241864402613212</v>
      </c>
      <c r="AT3703">
        <v>0.89463085464420344</v>
      </c>
      <c r="AU3703">
        <v>0</v>
      </c>
    </row>
    <row r="3704" spans="32:47" x14ac:dyDescent="0.25">
      <c r="AF3704">
        <v>3694</v>
      </c>
      <c r="AG3704">
        <v>0.46312414801486151</v>
      </c>
      <c r="AH3704">
        <v>1</v>
      </c>
      <c r="AI3704">
        <v>1</v>
      </c>
      <c r="AJ3704">
        <v>1</v>
      </c>
      <c r="AK3704">
        <v>0.33894605317994231</v>
      </c>
      <c r="AL3704">
        <v>1</v>
      </c>
      <c r="AM3704">
        <v>1</v>
      </c>
      <c r="AN3704">
        <v>3.1404065459942253E-2</v>
      </c>
      <c r="AO3704">
        <v>0.87616519593599762</v>
      </c>
      <c r="AP3704">
        <v>1</v>
      </c>
      <c r="AQ3704">
        <v>1</v>
      </c>
      <c r="AR3704">
        <v>1</v>
      </c>
      <c r="AS3704">
        <v>3.1404065459942253E-2</v>
      </c>
      <c r="AT3704">
        <v>0.80581550176541661</v>
      </c>
      <c r="AU3704">
        <v>0</v>
      </c>
    </row>
    <row r="3705" spans="32:47" x14ac:dyDescent="0.25">
      <c r="AF3705">
        <v>3695</v>
      </c>
      <c r="AG3705">
        <v>1</v>
      </c>
      <c r="AH3705">
        <v>1</v>
      </c>
      <c r="AI3705">
        <v>1</v>
      </c>
      <c r="AJ3705">
        <v>1</v>
      </c>
      <c r="AK3705">
        <v>0.56374153633993462</v>
      </c>
      <c r="AL3705">
        <v>0.36668181421240054</v>
      </c>
      <c r="AM3705">
        <v>1</v>
      </c>
      <c r="AN3705">
        <v>1</v>
      </c>
      <c r="AO3705">
        <v>1</v>
      </c>
      <c r="AP3705">
        <v>1</v>
      </c>
      <c r="AQ3705">
        <v>1</v>
      </c>
      <c r="AR3705">
        <v>1</v>
      </c>
      <c r="AS3705">
        <v>0.36668181421240054</v>
      </c>
      <c r="AT3705">
        <v>0.91089436178879446</v>
      </c>
      <c r="AU3705">
        <v>0</v>
      </c>
    </row>
    <row r="3706" spans="32:47" x14ac:dyDescent="0.25">
      <c r="AF3706">
        <v>3696</v>
      </c>
      <c r="AG3706">
        <v>0.26411344121856195</v>
      </c>
      <c r="AH3706">
        <v>7.6246830576305255E-2</v>
      </c>
      <c r="AI3706">
        <v>0.73397252141406966</v>
      </c>
      <c r="AJ3706">
        <v>1</v>
      </c>
      <c r="AK3706">
        <v>0.41637514901371869</v>
      </c>
      <c r="AL3706">
        <v>0.24623220430560952</v>
      </c>
      <c r="AM3706">
        <v>1</v>
      </c>
      <c r="AN3706">
        <v>1</v>
      </c>
      <c r="AO3706">
        <v>1</v>
      </c>
      <c r="AP3706">
        <v>1</v>
      </c>
      <c r="AQ3706">
        <v>1</v>
      </c>
      <c r="AR3706">
        <v>0.67923302018842213</v>
      </c>
      <c r="AS3706">
        <v>7.6246830576305255E-2</v>
      </c>
      <c r="AT3706">
        <v>0.70527779581419936</v>
      </c>
      <c r="AU3706">
        <v>0</v>
      </c>
    </row>
    <row r="3707" spans="32:47" x14ac:dyDescent="0.25">
      <c r="AF3707">
        <v>3697</v>
      </c>
      <c r="AG3707">
        <v>1</v>
      </c>
      <c r="AH3707">
        <v>1</v>
      </c>
      <c r="AI3707">
        <v>1</v>
      </c>
      <c r="AJ3707">
        <v>1</v>
      </c>
      <c r="AK3707">
        <v>1</v>
      </c>
      <c r="AL3707">
        <v>0.63922873737950192</v>
      </c>
      <c r="AM3707">
        <v>0</v>
      </c>
      <c r="AN3707">
        <v>0.15882087381079704</v>
      </c>
      <c r="AO3707">
        <v>1</v>
      </c>
      <c r="AP3707">
        <v>1</v>
      </c>
      <c r="AQ3707">
        <v>0.69796337194929947</v>
      </c>
      <c r="AR3707">
        <v>1</v>
      </c>
      <c r="AS3707">
        <v>0</v>
      </c>
      <c r="AT3707">
        <v>0.789148521556161</v>
      </c>
      <c r="AU3707">
        <v>1</v>
      </c>
    </row>
    <row r="3708" spans="32:47" x14ac:dyDescent="0.25">
      <c r="AF3708">
        <v>3698</v>
      </c>
      <c r="AG3708">
        <v>0</v>
      </c>
      <c r="AH3708">
        <v>0.81447856199026447</v>
      </c>
      <c r="AI3708">
        <v>1</v>
      </c>
      <c r="AJ3708">
        <v>0.31655179745891171</v>
      </c>
      <c r="AK3708">
        <v>0.96123766501606889</v>
      </c>
      <c r="AL3708">
        <v>1</v>
      </c>
      <c r="AM3708">
        <v>0.32937777264868923</v>
      </c>
      <c r="AN3708">
        <v>0</v>
      </c>
      <c r="AO3708">
        <v>0.60327560361110955</v>
      </c>
      <c r="AP3708">
        <v>1</v>
      </c>
      <c r="AQ3708">
        <v>1</v>
      </c>
      <c r="AR3708">
        <v>1</v>
      </c>
      <c r="AS3708">
        <v>0</v>
      </c>
      <c r="AT3708">
        <v>0.66687479543954942</v>
      </c>
      <c r="AU3708">
        <v>2</v>
      </c>
    </row>
    <row r="3709" spans="32:47" x14ac:dyDescent="0.25">
      <c r="AF3709">
        <v>3699</v>
      </c>
      <c r="AG3709">
        <v>1</v>
      </c>
      <c r="AH3709">
        <v>1</v>
      </c>
      <c r="AI3709">
        <v>1</v>
      </c>
      <c r="AJ3709">
        <v>1</v>
      </c>
      <c r="AK3709">
        <v>1</v>
      </c>
      <c r="AL3709">
        <v>1</v>
      </c>
      <c r="AM3709">
        <v>1</v>
      </c>
      <c r="AN3709">
        <v>1</v>
      </c>
      <c r="AO3709">
        <v>1</v>
      </c>
      <c r="AP3709">
        <v>0.11355187121995597</v>
      </c>
      <c r="AQ3709">
        <v>0</v>
      </c>
      <c r="AR3709">
        <v>0</v>
      </c>
      <c r="AS3709">
        <v>0</v>
      </c>
      <c r="AT3709">
        <v>0.75758933700772224</v>
      </c>
      <c r="AU3709">
        <v>2</v>
      </c>
    </row>
    <row r="3710" spans="32:47" x14ac:dyDescent="0.25">
      <c r="AF3710">
        <v>3700</v>
      </c>
      <c r="AG3710">
        <v>1</v>
      </c>
      <c r="AH3710">
        <v>1</v>
      </c>
      <c r="AI3710">
        <v>1</v>
      </c>
      <c r="AJ3710">
        <v>1.1281241411779774E-2</v>
      </c>
      <c r="AK3710">
        <v>0.12460757797699414</v>
      </c>
      <c r="AL3710">
        <v>1</v>
      </c>
      <c r="AM3710">
        <v>1</v>
      </c>
      <c r="AN3710">
        <v>1</v>
      </c>
      <c r="AO3710">
        <v>1</v>
      </c>
      <c r="AP3710">
        <v>0.79276414960294195</v>
      </c>
      <c r="AQ3710">
        <v>0.98870867976681132</v>
      </c>
      <c r="AR3710">
        <v>1</v>
      </c>
      <c r="AS3710">
        <v>1.1281241411779774E-2</v>
      </c>
      <c r="AT3710">
        <v>0.82585814024749526</v>
      </c>
      <c r="AU3710">
        <v>0</v>
      </c>
    </row>
    <row r="3711" spans="32:47" x14ac:dyDescent="0.25">
      <c r="AF3711">
        <v>3701</v>
      </c>
      <c r="AG3711">
        <v>1</v>
      </c>
      <c r="AH3711">
        <v>1</v>
      </c>
      <c r="AI3711">
        <v>1</v>
      </c>
      <c r="AJ3711">
        <v>1</v>
      </c>
      <c r="AK3711">
        <v>1</v>
      </c>
      <c r="AL3711">
        <v>0.2461659163775039</v>
      </c>
      <c r="AM3711">
        <v>3.2232726375842766E-4</v>
      </c>
      <c r="AN3711">
        <v>1</v>
      </c>
      <c r="AO3711">
        <v>1</v>
      </c>
      <c r="AP3711">
        <v>0.28115036258250548</v>
      </c>
      <c r="AQ3711">
        <v>0.91525444059128247</v>
      </c>
      <c r="AR3711">
        <v>1</v>
      </c>
      <c r="AS3711">
        <v>3.2232726375842766E-4</v>
      </c>
      <c r="AT3711">
        <v>0.78511853176519941</v>
      </c>
      <c r="AU3711">
        <v>0</v>
      </c>
    </row>
    <row r="3712" spans="32:47" x14ac:dyDescent="0.25">
      <c r="AF3712">
        <v>3702</v>
      </c>
      <c r="AG3712">
        <v>1</v>
      </c>
      <c r="AH3712">
        <v>0.43485153066025567</v>
      </c>
      <c r="AI3712">
        <v>0.62563565629557893</v>
      </c>
      <c r="AJ3712">
        <v>1</v>
      </c>
      <c r="AK3712">
        <v>1</v>
      </c>
      <c r="AL3712">
        <v>1</v>
      </c>
      <c r="AM3712">
        <v>1</v>
      </c>
      <c r="AN3712">
        <v>0.73169271458332774</v>
      </c>
      <c r="AO3712">
        <v>1</v>
      </c>
      <c r="AP3712">
        <v>1</v>
      </c>
      <c r="AQ3712">
        <v>0.96935746809103873</v>
      </c>
      <c r="AR3712">
        <v>0.60495481274964757</v>
      </c>
      <c r="AS3712">
        <v>0.43485153066025567</v>
      </c>
      <c r="AT3712">
        <v>0.86599272765398216</v>
      </c>
      <c r="AU3712">
        <v>0</v>
      </c>
    </row>
    <row r="3713" spans="32:47" x14ac:dyDescent="0.25">
      <c r="AF3713">
        <v>3703</v>
      </c>
      <c r="AG3713">
        <v>1</v>
      </c>
      <c r="AH3713">
        <v>1</v>
      </c>
      <c r="AI3713">
        <v>1</v>
      </c>
      <c r="AJ3713">
        <v>1</v>
      </c>
      <c r="AK3713">
        <v>1</v>
      </c>
      <c r="AL3713">
        <v>0.60247432382432942</v>
      </c>
      <c r="AM3713">
        <v>0.92594312219162311</v>
      </c>
      <c r="AN3713">
        <v>1</v>
      </c>
      <c r="AO3713">
        <v>1</v>
      </c>
      <c r="AP3713">
        <v>1</v>
      </c>
      <c r="AQ3713">
        <v>1</v>
      </c>
      <c r="AR3713">
        <v>1</v>
      </c>
      <c r="AS3713">
        <v>0.60247432382432942</v>
      </c>
      <c r="AT3713">
        <v>0.96103689452786356</v>
      </c>
      <c r="AU3713">
        <v>0</v>
      </c>
    </row>
    <row r="3714" spans="32:47" x14ac:dyDescent="0.25">
      <c r="AF3714">
        <v>3704</v>
      </c>
      <c r="AG3714">
        <v>1</v>
      </c>
      <c r="AH3714">
        <v>1</v>
      </c>
      <c r="AI3714">
        <v>1</v>
      </c>
      <c r="AJ3714">
        <v>1</v>
      </c>
      <c r="AK3714">
        <v>1</v>
      </c>
      <c r="AL3714">
        <v>0.41268569990449272</v>
      </c>
      <c r="AM3714">
        <v>2.0212189691524291E-2</v>
      </c>
      <c r="AN3714">
        <v>1</v>
      </c>
      <c r="AO3714">
        <v>1</v>
      </c>
      <c r="AP3714">
        <v>1</v>
      </c>
      <c r="AQ3714">
        <v>1</v>
      </c>
      <c r="AR3714">
        <v>1</v>
      </c>
      <c r="AS3714">
        <v>2.0212189691524291E-2</v>
      </c>
      <c r="AT3714">
        <v>0.86851273665088224</v>
      </c>
      <c r="AU3714">
        <v>0</v>
      </c>
    </row>
    <row r="3715" spans="32:47" x14ac:dyDescent="0.25">
      <c r="AF3715">
        <v>3705</v>
      </c>
      <c r="AG3715">
        <v>0</v>
      </c>
      <c r="AH3715">
        <v>0.27907958048074633</v>
      </c>
      <c r="AI3715">
        <v>0.16902749728380453</v>
      </c>
      <c r="AJ3715">
        <v>0.22390780046601624</v>
      </c>
      <c r="AK3715">
        <v>1</v>
      </c>
      <c r="AL3715">
        <v>0.62994372906202145</v>
      </c>
      <c r="AM3715">
        <v>1</v>
      </c>
      <c r="AN3715">
        <v>0.97823213996842595</v>
      </c>
      <c r="AO3715">
        <v>0</v>
      </c>
      <c r="AP3715">
        <v>0.23747530004273418</v>
      </c>
      <c r="AQ3715">
        <v>1</v>
      </c>
      <c r="AR3715">
        <v>1</v>
      </c>
      <c r="AS3715">
        <v>0</v>
      </c>
      <c r="AT3715">
        <v>0.54618234848067382</v>
      </c>
      <c r="AU3715">
        <v>2</v>
      </c>
    </row>
    <row r="3716" spans="32:47" x14ac:dyDescent="0.25">
      <c r="AF3716">
        <v>3706</v>
      </c>
      <c r="AG3716">
        <v>0.56439594540396709</v>
      </c>
      <c r="AH3716">
        <v>1</v>
      </c>
      <c r="AI3716">
        <v>1</v>
      </c>
      <c r="AJ3716">
        <v>1</v>
      </c>
      <c r="AK3716">
        <v>0.27164807407684893</v>
      </c>
      <c r="AL3716">
        <v>1</v>
      </c>
      <c r="AM3716">
        <v>0.93975632431853051</v>
      </c>
      <c r="AN3716">
        <v>0.61411128588693942</v>
      </c>
      <c r="AO3716">
        <v>1</v>
      </c>
      <c r="AP3716">
        <v>0.89214848893959331</v>
      </c>
      <c r="AQ3716">
        <v>1</v>
      </c>
      <c r="AR3716">
        <v>1</v>
      </c>
      <c r="AS3716">
        <v>0.27164807407684893</v>
      </c>
      <c r="AT3716">
        <v>0.85409277719836241</v>
      </c>
      <c r="AU3716">
        <v>0</v>
      </c>
    </row>
    <row r="3717" spans="32:47" x14ac:dyDescent="0.25">
      <c r="AF3717">
        <v>3707</v>
      </c>
      <c r="AG3717">
        <v>0.58134785084891316</v>
      </c>
      <c r="AH3717">
        <v>0.60582873849255392</v>
      </c>
      <c r="AI3717">
        <v>1</v>
      </c>
      <c r="AJ3717">
        <v>0.15223527004879239</v>
      </c>
      <c r="AK3717">
        <v>0.91783348764945383</v>
      </c>
      <c r="AL3717">
        <v>1</v>
      </c>
      <c r="AM3717">
        <v>1</v>
      </c>
      <c r="AN3717">
        <v>1</v>
      </c>
      <c r="AO3717">
        <v>1</v>
      </c>
      <c r="AP3717">
        <v>1</v>
      </c>
      <c r="AQ3717">
        <v>1</v>
      </c>
      <c r="AR3717">
        <v>1</v>
      </c>
      <c r="AS3717">
        <v>0.15223527004879239</v>
      </c>
      <c r="AT3717">
        <v>0.85754762814439633</v>
      </c>
      <c r="AU3717">
        <v>0</v>
      </c>
    </row>
    <row r="3718" spans="32:47" x14ac:dyDescent="0.25">
      <c r="AF3718">
        <v>3708</v>
      </c>
      <c r="AG3718">
        <v>1</v>
      </c>
      <c r="AH3718">
        <v>0.89693901259670383</v>
      </c>
      <c r="AI3718">
        <v>0.68276423442312661</v>
      </c>
      <c r="AJ3718">
        <v>1</v>
      </c>
      <c r="AK3718">
        <v>1</v>
      </c>
      <c r="AL3718">
        <v>0.83962195511776372</v>
      </c>
      <c r="AM3718">
        <v>0</v>
      </c>
      <c r="AN3718">
        <v>0.43127485892323275</v>
      </c>
      <c r="AO3718">
        <v>0.6815884449929096</v>
      </c>
      <c r="AP3718">
        <v>0.11378189263796817</v>
      </c>
      <c r="AQ3718">
        <v>0.94588316864683297</v>
      </c>
      <c r="AR3718">
        <v>1</v>
      </c>
      <c r="AS3718">
        <v>0</v>
      </c>
      <c r="AT3718">
        <v>0.71284808213958095</v>
      </c>
      <c r="AU3718">
        <v>1</v>
      </c>
    </row>
    <row r="3719" spans="32:47" x14ac:dyDescent="0.25">
      <c r="AF3719">
        <v>3709</v>
      </c>
      <c r="AG3719">
        <v>1</v>
      </c>
      <c r="AH3719">
        <v>0.90989975025513559</v>
      </c>
      <c r="AI3719">
        <v>0.18167299416569632</v>
      </c>
      <c r="AJ3719">
        <v>0.12105053239162468</v>
      </c>
      <c r="AK3719">
        <v>1</v>
      </c>
      <c r="AL3719">
        <v>1</v>
      </c>
      <c r="AM3719">
        <v>1</v>
      </c>
      <c r="AN3719">
        <v>1</v>
      </c>
      <c r="AO3719">
        <v>0.4952662532130489</v>
      </c>
      <c r="AP3719">
        <v>0.91332992606546592</v>
      </c>
      <c r="AQ3719">
        <v>1</v>
      </c>
      <c r="AR3719">
        <v>1</v>
      </c>
      <c r="AS3719">
        <v>0.12105053239162468</v>
      </c>
      <c r="AT3719">
        <v>0.80249804685602755</v>
      </c>
      <c r="AU3719">
        <v>0</v>
      </c>
    </row>
    <row r="3720" spans="32:47" x14ac:dyDescent="0.25">
      <c r="AF3720">
        <v>3710</v>
      </c>
      <c r="AG3720">
        <v>1</v>
      </c>
      <c r="AH3720">
        <v>0.83547309042192608</v>
      </c>
      <c r="AI3720">
        <v>0.47156800824121736</v>
      </c>
      <c r="AJ3720">
        <v>1</v>
      </c>
      <c r="AK3720">
        <v>1</v>
      </c>
      <c r="AL3720">
        <v>0.18414859853849824</v>
      </c>
      <c r="AM3720">
        <v>0.96530793775872881</v>
      </c>
      <c r="AN3720">
        <v>1</v>
      </c>
      <c r="AO3720">
        <v>1</v>
      </c>
      <c r="AP3720">
        <v>1</v>
      </c>
      <c r="AQ3720">
        <v>1</v>
      </c>
      <c r="AR3720">
        <v>1</v>
      </c>
      <c r="AS3720">
        <v>0.18414859853849824</v>
      </c>
      <c r="AT3720">
        <v>0.87249550359991013</v>
      </c>
      <c r="AU3720">
        <v>0</v>
      </c>
    </row>
    <row r="3721" spans="32:47" x14ac:dyDescent="0.25">
      <c r="AF3721">
        <v>3711</v>
      </c>
      <c r="AG3721">
        <v>0.67612283355992986</v>
      </c>
      <c r="AH3721">
        <v>1</v>
      </c>
      <c r="AI3721">
        <v>0.7822448944852729</v>
      </c>
      <c r="AJ3721">
        <v>0.10642739350102298</v>
      </c>
      <c r="AK3721">
        <v>0.90581528898849595</v>
      </c>
      <c r="AL3721">
        <v>0.80765268473211715</v>
      </c>
      <c r="AM3721">
        <v>1</v>
      </c>
      <c r="AN3721">
        <v>1</v>
      </c>
      <c r="AO3721">
        <v>1</v>
      </c>
      <c r="AP3721">
        <v>0.93164303225198486</v>
      </c>
      <c r="AQ3721">
        <v>0.39430300043580552</v>
      </c>
      <c r="AR3721">
        <v>1</v>
      </c>
      <c r="AS3721">
        <v>0.10642739350102298</v>
      </c>
      <c r="AT3721">
        <v>0.80115643804910841</v>
      </c>
      <c r="AU3721">
        <v>0</v>
      </c>
    </row>
    <row r="3722" spans="32:47" x14ac:dyDescent="0.25">
      <c r="AF3722">
        <v>3712</v>
      </c>
      <c r="AG3722">
        <v>1</v>
      </c>
      <c r="AH3722">
        <v>1</v>
      </c>
      <c r="AI3722">
        <v>0.95056528050120126</v>
      </c>
      <c r="AJ3722">
        <v>0.19568579361415081</v>
      </c>
      <c r="AK3722">
        <v>0.44837757293181868</v>
      </c>
      <c r="AL3722">
        <v>0.31151151223845469</v>
      </c>
      <c r="AM3722">
        <v>1</v>
      </c>
      <c r="AN3722">
        <v>0.65457088036571565</v>
      </c>
      <c r="AO3722">
        <v>0.92130373241331354</v>
      </c>
      <c r="AP3722">
        <v>0</v>
      </c>
      <c r="AQ3722">
        <v>0.25876523611514129</v>
      </c>
      <c r="AR3722">
        <v>0.10394712270147377</v>
      </c>
      <c r="AS3722">
        <v>0</v>
      </c>
      <c r="AT3722">
        <v>0.5684911637888721</v>
      </c>
      <c r="AU3722">
        <v>1</v>
      </c>
    </row>
    <row r="3723" spans="32:47" x14ac:dyDescent="0.25">
      <c r="AF3723">
        <v>3713</v>
      </c>
      <c r="AG3723">
        <v>1</v>
      </c>
      <c r="AH3723">
        <v>0.63313618066292421</v>
      </c>
      <c r="AI3723">
        <v>0.87303363649088195</v>
      </c>
      <c r="AJ3723">
        <v>0.78048046635619051</v>
      </c>
      <c r="AK3723">
        <v>0.45025752510405109</v>
      </c>
      <c r="AL3723">
        <v>1</v>
      </c>
      <c r="AM3723">
        <v>1</v>
      </c>
      <c r="AN3723">
        <v>1</v>
      </c>
      <c r="AO3723">
        <v>1</v>
      </c>
      <c r="AP3723">
        <v>0.5268746329194044</v>
      </c>
      <c r="AQ3723">
        <v>1</v>
      </c>
      <c r="AR3723">
        <v>1</v>
      </c>
      <c r="AS3723">
        <v>0.45025752510405109</v>
      </c>
      <c r="AT3723">
        <v>0.85615716898408778</v>
      </c>
      <c r="AU3723">
        <v>0</v>
      </c>
    </row>
    <row r="3724" spans="32:47" x14ac:dyDescent="0.25">
      <c r="AF3724">
        <v>3714</v>
      </c>
      <c r="AG3724">
        <v>1</v>
      </c>
      <c r="AH3724">
        <v>1</v>
      </c>
      <c r="AI3724">
        <v>0.30394139893882488</v>
      </c>
      <c r="AJ3724">
        <v>0.81969153988466137</v>
      </c>
      <c r="AK3724">
        <v>1</v>
      </c>
      <c r="AL3724">
        <v>1</v>
      </c>
      <c r="AM3724">
        <v>1</v>
      </c>
      <c r="AN3724">
        <v>1</v>
      </c>
      <c r="AO3724">
        <v>1</v>
      </c>
      <c r="AP3724">
        <v>1</v>
      </c>
      <c r="AQ3724">
        <v>1</v>
      </c>
      <c r="AR3724">
        <v>1</v>
      </c>
      <c r="AS3724">
        <v>0.30394139893882488</v>
      </c>
      <c r="AT3724">
        <v>0.92606282072231072</v>
      </c>
      <c r="AU3724">
        <v>0</v>
      </c>
    </row>
    <row r="3725" spans="32:47" x14ac:dyDescent="0.25">
      <c r="AF3725">
        <v>3715</v>
      </c>
      <c r="AG3725">
        <v>1</v>
      </c>
      <c r="AH3725">
        <v>0.17951177276362223</v>
      </c>
      <c r="AI3725">
        <v>0.61226450879504202</v>
      </c>
      <c r="AJ3725">
        <v>1</v>
      </c>
      <c r="AK3725">
        <v>0.15033068544031383</v>
      </c>
      <c r="AL3725">
        <v>0.36675146742806342</v>
      </c>
      <c r="AM3725">
        <v>1</v>
      </c>
      <c r="AN3725">
        <v>1</v>
      </c>
      <c r="AO3725">
        <v>1</v>
      </c>
      <c r="AP3725">
        <v>1</v>
      </c>
      <c r="AQ3725">
        <v>1</v>
      </c>
      <c r="AR3725">
        <v>1</v>
      </c>
      <c r="AS3725">
        <v>0.15033068544031383</v>
      </c>
      <c r="AT3725">
        <v>0.77991595803155989</v>
      </c>
      <c r="AU3725">
        <v>0</v>
      </c>
    </row>
    <row r="3726" spans="32:47" x14ac:dyDescent="0.25">
      <c r="AF3726">
        <v>3716</v>
      </c>
      <c r="AG3726">
        <v>1</v>
      </c>
      <c r="AH3726">
        <v>1</v>
      </c>
      <c r="AI3726">
        <v>1</v>
      </c>
      <c r="AJ3726">
        <v>1</v>
      </c>
      <c r="AK3726">
        <v>1</v>
      </c>
      <c r="AL3726">
        <v>0.76990372689324427</v>
      </c>
      <c r="AM3726">
        <v>0</v>
      </c>
      <c r="AN3726">
        <v>0.41018642846874204</v>
      </c>
      <c r="AO3726">
        <v>1</v>
      </c>
      <c r="AP3726">
        <v>1</v>
      </c>
      <c r="AQ3726">
        <v>0.88832953828144434</v>
      </c>
      <c r="AR3726">
        <v>0.72017577502077568</v>
      </c>
      <c r="AS3726">
        <v>0</v>
      </c>
      <c r="AT3726">
        <v>0.81311842811894719</v>
      </c>
      <c r="AU3726">
        <v>1</v>
      </c>
    </row>
    <row r="3727" spans="32:47" x14ac:dyDescent="0.25">
      <c r="AF3727">
        <v>3717</v>
      </c>
      <c r="AG3727">
        <v>1</v>
      </c>
      <c r="AH3727">
        <v>0.44846547628990913</v>
      </c>
      <c r="AI3727">
        <v>0</v>
      </c>
      <c r="AJ3727">
        <v>0.7639958483450755</v>
      </c>
      <c r="AK3727">
        <v>1</v>
      </c>
      <c r="AL3727">
        <v>0.30782809801288141</v>
      </c>
      <c r="AM3727">
        <v>0.76570709185081443</v>
      </c>
      <c r="AN3727">
        <v>1</v>
      </c>
      <c r="AO3727">
        <v>1</v>
      </c>
      <c r="AP3727">
        <v>1</v>
      </c>
      <c r="AQ3727">
        <v>1</v>
      </c>
      <c r="AR3727">
        <v>1</v>
      </c>
      <c r="AS3727">
        <v>0</v>
      </c>
      <c r="AT3727">
        <v>0.77657170294309974</v>
      </c>
      <c r="AU3727">
        <v>1</v>
      </c>
    </row>
    <row r="3728" spans="32:47" x14ac:dyDescent="0.25">
      <c r="AF3728">
        <v>3718</v>
      </c>
      <c r="AG3728">
        <v>0.54063785471812631</v>
      </c>
      <c r="AH3728">
        <v>0</v>
      </c>
      <c r="AI3728">
        <v>0.94034297873440664</v>
      </c>
      <c r="AJ3728">
        <v>1</v>
      </c>
      <c r="AK3728">
        <v>1</v>
      </c>
      <c r="AL3728">
        <v>1</v>
      </c>
      <c r="AM3728">
        <v>1</v>
      </c>
      <c r="AN3728">
        <v>1</v>
      </c>
      <c r="AO3728">
        <v>1</v>
      </c>
      <c r="AP3728">
        <v>1</v>
      </c>
      <c r="AQ3728">
        <v>1</v>
      </c>
      <c r="AR3728">
        <v>0.95683984841912939</v>
      </c>
      <c r="AS3728">
        <v>0</v>
      </c>
      <c r="AT3728">
        <v>0.87554093462471649</v>
      </c>
      <c r="AU3728">
        <v>1</v>
      </c>
    </row>
    <row r="3729" spans="32:47" x14ac:dyDescent="0.25">
      <c r="AF3729">
        <v>3719</v>
      </c>
      <c r="AG3729">
        <v>1</v>
      </c>
      <c r="AH3729">
        <v>1</v>
      </c>
      <c r="AI3729">
        <v>1</v>
      </c>
      <c r="AJ3729">
        <v>1</v>
      </c>
      <c r="AK3729">
        <v>1</v>
      </c>
      <c r="AL3729">
        <v>0.12322453040712086</v>
      </c>
      <c r="AM3729">
        <v>0</v>
      </c>
      <c r="AN3729">
        <v>0</v>
      </c>
      <c r="AO3729">
        <v>0.58293000812967266</v>
      </c>
      <c r="AP3729">
        <v>0.55342287192874096</v>
      </c>
      <c r="AQ3729">
        <v>0.19621373990084975</v>
      </c>
      <c r="AR3729">
        <v>0.88045371599160249</v>
      </c>
      <c r="AS3729">
        <v>0</v>
      </c>
      <c r="AT3729">
        <v>0.60964718514701355</v>
      </c>
      <c r="AU3729">
        <v>2</v>
      </c>
    </row>
    <row r="3730" spans="32:47" x14ac:dyDescent="0.25">
      <c r="AF3730">
        <v>3720</v>
      </c>
      <c r="AG3730">
        <v>0</v>
      </c>
      <c r="AH3730">
        <v>0.17665450067475572</v>
      </c>
      <c r="AI3730">
        <v>1</v>
      </c>
      <c r="AJ3730">
        <v>1</v>
      </c>
      <c r="AK3730">
        <v>1</v>
      </c>
      <c r="AL3730">
        <v>1</v>
      </c>
      <c r="AM3730">
        <v>1</v>
      </c>
      <c r="AN3730">
        <v>0.26544950766026065</v>
      </c>
      <c r="AO3730">
        <v>0.53880563377363921</v>
      </c>
      <c r="AP3730">
        <v>1</v>
      </c>
      <c r="AQ3730">
        <v>1</v>
      </c>
      <c r="AR3730">
        <v>1</v>
      </c>
      <c r="AS3730">
        <v>0</v>
      </c>
      <c r="AT3730">
        <v>0.75161487608101485</v>
      </c>
      <c r="AU3730">
        <v>1</v>
      </c>
    </row>
    <row r="3731" spans="32:47" x14ac:dyDescent="0.25">
      <c r="AF3731">
        <v>3721</v>
      </c>
      <c r="AG3731">
        <v>1</v>
      </c>
      <c r="AH3731">
        <v>1</v>
      </c>
      <c r="AI3731">
        <v>1</v>
      </c>
      <c r="AJ3731">
        <v>0.87625867368842592</v>
      </c>
      <c r="AK3731">
        <v>0.60579753368191658</v>
      </c>
      <c r="AL3731">
        <v>0</v>
      </c>
      <c r="AM3731">
        <v>0.77566233198341517</v>
      </c>
      <c r="AN3731">
        <v>0.28137932224983103</v>
      </c>
      <c r="AO3731">
        <v>1</v>
      </c>
      <c r="AP3731">
        <v>1</v>
      </c>
      <c r="AQ3731">
        <v>1</v>
      </c>
      <c r="AR3731">
        <v>2.8793455983114037E-2</v>
      </c>
      <c r="AS3731">
        <v>0</v>
      </c>
      <c r="AT3731">
        <v>0.71158458129177904</v>
      </c>
      <c r="AU3731">
        <v>1</v>
      </c>
    </row>
    <row r="3732" spans="32:47" x14ac:dyDescent="0.25">
      <c r="AF3732">
        <v>3722</v>
      </c>
      <c r="AG3732">
        <v>0.99305332580139116</v>
      </c>
      <c r="AH3732">
        <v>1</v>
      </c>
      <c r="AI3732">
        <v>1</v>
      </c>
      <c r="AJ3732">
        <v>1</v>
      </c>
      <c r="AK3732">
        <v>1</v>
      </c>
      <c r="AL3732">
        <v>0.86691776713511592</v>
      </c>
      <c r="AM3732">
        <v>1</v>
      </c>
      <c r="AN3732">
        <v>1</v>
      </c>
      <c r="AO3732">
        <v>0.62918234360016256</v>
      </c>
      <c r="AP3732">
        <v>0.63437906825668999</v>
      </c>
      <c r="AQ3732">
        <v>1</v>
      </c>
      <c r="AR3732">
        <v>1</v>
      </c>
      <c r="AS3732">
        <v>0.62918234360016256</v>
      </c>
      <c r="AT3732">
        <v>0.9269408425694764</v>
      </c>
      <c r="AU3732">
        <v>0</v>
      </c>
    </row>
    <row r="3733" spans="32:47" x14ac:dyDescent="0.25">
      <c r="AF3733">
        <v>3723</v>
      </c>
      <c r="AG3733">
        <v>1</v>
      </c>
      <c r="AH3733">
        <v>0.36043500254371402</v>
      </c>
      <c r="AI3733">
        <v>0.26552916913163743</v>
      </c>
      <c r="AJ3733">
        <v>1</v>
      </c>
      <c r="AK3733">
        <v>1</v>
      </c>
      <c r="AL3733">
        <v>1</v>
      </c>
      <c r="AM3733">
        <v>1</v>
      </c>
      <c r="AN3733">
        <v>0.53182371278437068</v>
      </c>
      <c r="AO3733">
        <v>0</v>
      </c>
      <c r="AP3733">
        <v>0.20853965697695517</v>
      </c>
      <c r="AQ3733">
        <v>1</v>
      </c>
      <c r="AR3733">
        <v>1</v>
      </c>
      <c r="AS3733">
        <v>0</v>
      </c>
      <c r="AT3733">
        <v>0.69938314733398865</v>
      </c>
      <c r="AU3733">
        <v>1</v>
      </c>
    </row>
    <row r="3734" spans="32:47" x14ac:dyDescent="0.25">
      <c r="AF3734">
        <v>3724</v>
      </c>
      <c r="AG3734">
        <v>0.51988843702800358</v>
      </c>
      <c r="AH3734">
        <v>1</v>
      </c>
      <c r="AI3734">
        <v>1</v>
      </c>
      <c r="AJ3734">
        <v>1</v>
      </c>
      <c r="AK3734">
        <v>1</v>
      </c>
      <c r="AL3734">
        <v>1</v>
      </c>
      <c r="AM3734">
        <v>1</v>
      </c>
      <c r="AN3734">
        <v>0.96776008755090692</v>
      </c>
      <c r="AO3734">
        <v>0</v>
      </c>
      <c r="AP3734">
        <v>0.86663451436282724</v>
      </c>
      <c r="AQ3734">
        <v>1</v>
      </c>
      <c r="AR3734">
        <v>1</v>
      </c>
      <c r="AS3734">
        <v>0</v>
      </c>
      <c r="AT3734">
        <v>0.86296650467724345</v>
      </c>
      <c r="AU3734">
        <v>1</v>
      </c>
    </row>
    <row r="3735" spans="32:47" x14ac:dyDescent="0.25">
      <c r="AF3735">
        <v>3725</v>
      </c>
      <c r="AG3735">
        <v>1</v>
      </c>
      <c r="AH3735">
        <v>1</v>
      </c>
      <c r="AI3735">
        <v>1</v>
      </c>
      <c r="AJ3735">
        <v>1</v>
      </c>
      <c r="AK3735">
        <v>1</v>
      </c>
      <c r="AL3735">
        <v>1</v>
      </c>
      <c r="AM3735">
        <v>1</v>
      </c>
      <c r="AN3735">
        <v>0.39509807178781614</v>
      </c>
      <c r="AO3735">
        <v>0</v>
      </c>
      <c r="AP3735">
        <v>0.85518390046702064</v>
      </c>
      <c r="AQ3735">
        <v>1</v>
      </c>
      <c r="AR3735">
        <v>1</v>
      </c>
      <c r="AS3735">
        <v>0</v>
      </c>
      <c r="AT3735">
        <v>0.85413353736958886</v>
      </c>
      <c r="AU3735">
        <v>1</v>
      </c>
    </row>
    <row r="3736" spans="32:47" x14ac:dyDescent="0.25">
      <c r="AF3736">
        <v>3726</v>
      </c>
      <c r="AG3736">
        <v>0.73027651526940796</v>
      </c>
      <c r="AH3736">
        <v>1</v>
      </c>
      <c r="AI3736">
        <v>0.22177102704107152</v>
      </c>
      <c r="AJ3736">
        <v>0.19171542864472332</v>
      </c>
      <c r="AK3736">
        <v>0.20676771029731403</v>
      </c>
      <c r="AL3736">
        <v>1</v>
      </c>
      <c r="AM3736">
        <v>1</v>
      </c>
      <c r="AN3736">
        <v>0.5004662917103081</v>
      </c>
      <c r="AO3736">
        <v>0</v>
      </c>
      <c r="AP3736">
        <v>0.71819317879576816</v>
      </c>
      <c r="AQ3736">
        <v>1</v>
      </c>
      <c r="AR3736">
        <v>1</v>
      </c>
      <c r="AS3736">
        <v>0</v>
      </c>
      <c r="AT3736">
        <v>0.62863884733115527</v>
      </c>
      <c r="AU3736">
        <v>1</v>
      </c>
    </row>
    <row r="3737" spans="32:47" x14ac:dyDescent="0.25">
      <c r="AF3737">
        <v>3727</v>
      </c>
      <c r="AG3737">
        <v>1</v>
      </c>
      <c r="AH3737">
        <v>1</v>
      </c>
      <c r="AI3737">
        <v>1</v>
      </c>
      <c r="AJ3737">
        <v>0.59623315199496574</v>
      </c>
      <c r="AK3737">
        <v>0.59695394496426868</v>
      </c>
      <c r="AL3737">
        <v>0.78108257940184556</v>
      </c>
      <c r="AM3737">
        <v>0.51437914398693174</v>
      </c>
      <c r="AN3737">
        <v>1</v>
      </c>
      <c r="AO3737">
        <v>1</v>
      </c>
      <c r="AP3737">
        <v>1</v>
      </c>
      <c r="AQ3737">
        <v>1</v>
      </c>
      <c r="AR3737">
        <v>1</v>
      </c>
      <c r="AS3737">
        <v>0.51437914398693174</v>
      </c>
      <c r="AT3737">
        <v>0.87334465123120975</v>
      </c>
      <c r="AU3737">
        <v>0</v>
      </c>
    </row>
    <row r="3738" spans="32:47" x14ac:dyDescent="0.25">
      <c r="AF3738">
        <v>3728</v>
      </c>
      <c r="AG3738">
        <v>0.89498800407126244</v>
      </c>
      <c r="AH3738">
        <v>1</v>
      </c>
      <c r="AI3738">
        <v>1</v>
      </c>
      <c r="AJ3738">
        <v>0.90403128059867111</v>
      </c>
      <c r="AK3738">
        <v>0</v>
      </c>
      <c r="AL3738">
        <v>0</v>
      </c>
      <c r="AM3738">
        <v>0.82136490153812525</v>
      </c>
      <c r="AN3738">
        <v>1</v>
      </c>
      <c r="AO3738">
        <v>0.71468278260557172</v>
      </c>
      <c r="AP3738">
        <v>1</v>
      </c>
      <c r="AQ3738">
        <v>1</v>
      </c>
      <c r="AR3738">
        <v>1</v>
      </c>
      <c r="AS3738">
        <v>0</v>
      </c>
      <c r="AT3738">
        <v>0.77744756704114604</v>
      </c>
      <c r="AU3738">
        <v>2</v>
      </c>
    </row>
    <row r="3739" spans="32:47" x14ac:dyDescent="0.25">
      <c r="AF3739">
        <v>3729</v>
      </c>
      <c r="AG3739">
        <v>1</v>
      </c>
      <c r="AH3739">
        <v>1</v>
      </c>
      <c r="AI3739">
        <v>1</v>
      </c>
      <c r="AJ3739">
        <v>1</v>
      </c>
      <c r="AK3739">
        <v>1</v>
      </c>
      <c r="AL3739">
        <v>0.37999949426327173</v>
      </c>
      <c r="AM3739">
        <v>0.75739636143524902</v>
      </c>
      <c r="AN3739">
        <v>0.37248834839251244</v>
      </c>
      <c r="AO3739">
        <v>0.51278754499362544</v>
      </c>
      <c r="AP3739">
        <v>1</v>
      </c>
      <c r="AQ3739">
        <v>1</v>
      </c>
      <c r="AR3739">
        <v>2.795208820715479E-2</v>
      </c>
      <c r="AS3739">
        <v>2.795208820715479E-2</v>
      </c>
      <c r="AT3739">
        <v>0.75253849840216247</v>
      </c>
      <c r="AU3739">
        <v>0</v>
      </c>
    </row>
    <row r="3740" spans="32:47" x14ac:dyDescent="0.25">
      <c r="AF3740">
        <v>3730</v>
      </c>
      <c r="AG3740">
        <v>0.79911911854170259</v>
      </c>
      <c r="AH3740">
        <v>0.95141303642334862</v>
      </c>
      <c r="AI3740">
        <v>1</v>
      </c>
      <c r="AJ3740">
        <v>1</v>
      </c>
      <c r="AK3740">
        <v>1</v>
      </c>
      <c r="AL3740">
        <v>1</v>
      </c>
      <c r="AM3740">
        <v>1</v>
      </c>
      <c r="AN3740">
        <v>1</v>
      </c>
      <c r="AO3740">
        <v>1</v>
      </c>
      <c r="AP3740">
        <v>1</v>
      </c>
      <c r="AQ3740">
        <v>0.53198181102828435</v>
      </c>
      <c r="AR3740">
        <v>1</v>
      </c>
      <c r="AS3740">
        <v>0.53198181102828435</v>
      </c>
      <c r="AT3740">
        <v>0.94074441650820573</v>
      </c>
      <c r="AU3740">
        <v>0</v>
      </c>
    </row>
    <row r="3741" spans="32:47" x14ac:dyDescent="0.25">
      <c r="AF3741">
        <v>3731</v>
      </c>
      <c r="AG3741">
        <v>0.56673414414188061</v>
      </c>
      <c r="AH3741">
        <v>0.7897741900425379</v>
      </c>
      <c r="AI3741">
        <v>1</v>
      </c>
      <c r="AJ3741">
        <v>0.91529687452130015</v>
      </c>
      <c r="AK3741">
        <v>0.5961434562069049</v>
      </c>
      <c r="AL3741">
        <v>1</v>
      </c>
      <c r="AM3741">
        <v>1</v>
      </c>
      <c r="AN3741">
        <v>1</v>
      </c>
      <c r="AO3741">
        <v>1</v>
      </c>
      <c r="AP3741">
        <v>1</v>
      </c>
      <c r="AQ3741">
        <v>1</v>
      </c>
      <c r="AR3741">
        <v>1</v>
      </c>
      <c r="AS3741">
        <v>0.56673414414188061</v>
      </c>
      <c r="AT3741">
        <v>0.90581312100723954</v>
      </c>
      <c r="AU3741">
        <v>0</v>
      </c>
    </row>
    <row r="3742" spans="32:47" x14ac:dyDescent="0.25">
      <c r="AF3742">
        <v>3732</v>
      </c>
      <c r="AG3742">
        <v>0</v>
      </c>
      <c r="AH3742">
        <v>0.48174024912987079</v>
      </c>
      <c r="AI3742">
        <v>0</v>
      </c>
      <c r="AJ3742">
        <v>0.1608383383672238</v>
      </c>
      <c r="AK3742">
        <v>0.2357420923679808</v>
      </c>
      <c r="AL3742">
        <v>1</v>
      </c>
      <c r="AM3742">
        <v>1</v>
      </c>
      <c r="AN3742">
        <v>1</v>
      </c>
      <c r="AO3742">
        <v>1</v>
      </c>
      <c r="AP3742">
        <v>1</v>
      </c>
      <c r="AQ3742">
        <v>1</v>
      </c>
      <c r="AR3742">
        <v>1</v>
      </c>
      <c r="AS3742">
        <v>0</v>
      </c>
      <c r="AT3742">
        <v>0.65649830682208354</v>
      </c>
      <c r="AU3742">
        <v>2</v>
      </c>
    </row>
    <row r="3743" spans="32:47" x14ac:dyDescent="0.25">
      <c r="AF3743">
        <v>3733</v>
      </c>
      <c r="AG3743">
        <v>0</v>
      </c>
      <c r="AH3743">
        <v>0.820708872819783</v>
      </c>
      <c r="AI3743">
        <v>1</v>
      </c>
      <c r="AJ3743">
        <v>1</v>
      </c>
      <c r="AK3743">
        <v>1</v>
      </c>
      <c r="AL3743">
        <v>1</v>
      </c>
      <c r="AM3743">
        <v>1</v>
      </c>
      <c r="AN3743">
        <v>0.69272924689111304</v>
      </c>
      <c r="AO3743">
        <v>0.1053834037251363</v>
      </c>
      <c r="AP3743">
        <v>1</v>
      </c>
      <c r="AQ3743">
        <v>1</v>
      </c>
      <c r="AR3743">
        <v>1</v>
      </c>
      <c r="AS3743">
        <v>0</v>
      </c>
      <c r="AT3743">
        <v>0.80168755398447267</v>
      </c>
      <c r="AU3743">
        <v>1</v>
      </c>
    </row>
    <row r="3744" spans="32:47" x14ac:dyDescent="0.25">
      <c r="AF3744">
        <v>3734</v>
      </c>
      <c r="AG3744">
        <v>0.42079719529353876</v>
      </c>
      <c r="AH3744">
        <v>0.42424796546479876</v>
      </c>
      <c r="AI3744">
        <v>1</v>
      </c>
      <c r="AJ3744">
        <v>1</v>
      </c>
      <c r="AK3744">
        <v>1</v>
      </c>
      <c r="AL3744">
        <v>1</v>
      </c>
      <c r="AM3744">
        <v>1</v>
      </c>
      <c r="AN3744">
        <v>1</v>
      </c>
      <c r="AO3744">
        <v>0.30120625177296462</v>
      </c>
      <c r="AP3744">
        <v>0.36669344099514534</v>
      </c>
      <c r="AQ3744">
        <v>0.59394133994161769</v>
      </c>
      <c r="AR3744">
        <v>1</v>
      </c>
      <c r="AS3744">
        <v>0.30120625177296462</v>
      </c>
      <c r="AT3744">
        <v>0.76204268632712613</v>
      </c>
      <c r="AU3744">
        <v>0</v>
      </c>
    </row>
    <row r="3745" spans="32:47" x14ac:dyDescent="0.25">
      <c r="AF3745">
        <v>3735</v>
      </c>
      <c r="AG3745">
        <v>1</v>
      </c>
      <c r="AH3745">
        <v>0.73685865950600216</v>
      </c>
      <c r="AI3745">
        <v>0.3121798312077449</v>
      </c>
      <c r="AJ3745">
        <v>0.20424400941604592</v>
      </c>
      <c r="AK3745">
        <v>0.57346778457647285</v>
      </c>
      <c r="AL3745">
        <v>1</v>
      </c>
      <c r="AM3745">
        <v>1</v>
      </c>
      <c r="AN3745">
        <v>1</v>
      </c>
      <c r="AO3745">
        <v>1</v>
      </c>
      <c r="AP3745">
        <v>1</v>
      </c>
      <c r="AQ3745">
        <v>1</v>
      </c>
      <c r="AR3745">
        <v>1</v>
      </c>
      <c r="AS3745">
        <v>0.20424400941604592</v>
      </c>
      <c r="AT3745">
        <v>0.81976558585742521</v>
      </c>
      <c r="AU3745">
        <v>0</v>
      </c>
    </row>
    <row r="3746" spans="32:47" x14ac:dyDescent="0.25">
      <c r="AF3746">
        <v>3736</v>
      </c>
      <c r="AG3746">
        <v>0.98404727350134635</v>
      </c>
      <c r="AH3746">
        <v>1</v>
      </c>
      <c r="AI3746">
        <v>1</v>
      </c>
      <c r="AJ3746">
        <v>0.9357023415842074</v>
      </c>
      <c r="AK3746">
        <v>0.55342851929397574</v>
      </c>
      <c r="AL3746">
        <v>1</v>
      </c>
      <c r="AM3746">
        <v>1</v>
      </c>
      <c r="AN3746">
        <v>1</v>
      </c>
      <c r="AO3746">
        <v>1</v>
      </c>
      <c r="AP3746">
        <v>0.69337336508901748</v>
      </c>
      <c r="AQ3746">
        <v>0.69060848732866964</v>
      </c>
      <c r="AR3746">
        <v>1</v>
      </c>
      <c r="AS3746">
        <v>0.55342851929397574</v>
      </c>
      <c r="AT3746">
        <v>0.90396068153918041</v>
      </c>
      <c r="AU3746">
        <v>0</v>
      </c>
    </row>
    <row r="3747" spans="32:47" x14ac:dyDescent="0.25">
      <c r="AF3747">
        <v>3737</v>
      </c>
      <c r="AG3747">
        <v>1</v>
      </c>
      <c r="AH3747">
        <v>1</v>
      </c>
      <c r="AI3747">
        <v>1</v>
      </c>
      <c r="AJ3747">
        <v>1</v>
      </c>
      <c r="AK3747">
        <v>1</v>
      </c>
      <c r="AL3747">
        <v>0.55211646998529129</v>
      </c>
      <c r="AM3747">
        <v>0.64874596335298962</v>
      </c>
      <c r="AN3747">
        <v>1</v>
      </c>
      <c r="AO3747">
        <v>0.90756487190689461</v>
      </c>
      <c r="AP3747">
        <v>0.34474926658402827</v>
      </c>
      <c r="AQ3747">
        <v>4.5577648253917386E-2</v>
      </c>
      <c r="AR3747">
        <v>0.49301682301184852</v>
      </c>
      <c r="AS3747">
        <v>4.5577648253917386E-2</v>
      </c>
      <c r="AT3747">
        <v>0.74860176259122724</v>
      </c>
      <c r="AU3747">
        <v>0</v>
      </c>
    </row>
    <row r="3748" spans="32:47" x14ac:dyDescent="0.25">
      <c r="AF3748">
        <v>3738</v>
      </c>
      <c r="AG3748">
        <v>1</v>
      </c>
      <c r="AH3748">
        <v>1</v>
      </c>
      <c r="AI3748">
        <v>1</v>
      </c>
      <c r="AJ3748">
        <v>1</v>
      </c>
      <c r="AK3748">
        <v>0.6389887951375004</v>
      </c>
      <c r="AL3748">
        <v>0</v>
      </c>
      <c r="AM3748">
        <v>0.59374965103239863</v>
      </c>
      <c r="AN3748">
        <v>1</v>
      </c>
      <c r="AO3748">
        <v>1</v>
      </c>
      <c r="AP3748">
        <v>0.88415129194923325</v>
      </c>
      <c r="AQ3748">
        <v>0</v>
      </c>
      <c r="AR3748">
        <v>0.26719706573156499</v>
      </c>
      <c r="AS3748">
        <v>0</v>
      </c>
      <c r="AT3748">
        <v>0.69837449566951126</v>
      </c>
      <c r="AU3748">
        <v>2</v>
      </c>
    </row>
    <row r="3749" spans="32:47" x14ac:dyDescent="0.25">
      <c r="AF3749">
        <v>3739</v>
      </c>
      <c r="AG3749">
        <v>1</v>
      </c>
      <c r="AH3749">
        <v>1</v>
      </c>
      <c r="AI3749">
        <v>1</v>
      </c>
      <c r="AJ3749">
        <v>1</v>
      </c>
      <c r="AK3749">
        <v>1</v>
      </c>
      <c r="AL3749">
        <v>1</v>
      </c>
      <c r="AM3749">
        <v>0.54044905246137787</v>
      </c>
      <c r="AN3749">
        <v>0</v>
      </c>
      <c r="AO3749">
        <v>0</v>
      </c>
      <c r="AP3749">
        <v>0.82917837587193655</v>
      </c>
      <c r="AQ3749">
        <v>1</v>
      </c>
      <c r="AR3749">
        <v>1</v>
      </c>
      <c r="AS3749">
        <v>0</v>
      </c>
      <c r="AT3749">
        <v>0.77933821994063768</v>
      </c>
      <c r="AU3749">
        <v>2</v>
      </c>
    </row>
    <row r="3750" spans="32:47" x14ac:dyDescent="0.25">
      <c r="AF3750">
        <v>3740</v>
      </c>
      <c r="AG3750">
        <v>1</v>
      </c>
      <c r="AH3750">
        <v>1</v>
      </c>
      <c r="AI3750">
        <v>1</v>
      </c>
      <c r="AJ3750">
        <v>1</v>
      </c>
      <c r="AK3750">
        <v>1</v>
      </c>
      <c r="AL3750">
        <v>1</v>
      </c>
      <c r="AM3750">
        <v>1</v>
      </c>
      <c r="AN3750">
        <v>1</v>
      </c>
      <c r="AO3750">
        <v>1</v>
      </c>
      <c r="AP3750">
        <v>1</v>
      </c>
      <c r="AQ3750">
        <v>0.2464593368951076</v>
      </c>
      <c r="AR3750">
        <v>0.74308538243443056</v>
      </c>
      <c r="AS3750">
        <v>0.2464593368951076</v>
      </c>
      <c r="AT3750">
        <v>0.91624500537622078</v>
      </c>
      <c r="AU3750">
        <v>0</v>
      </c>
    </row>
    <row r="3751" spans="32:47" x14ac:dyDescent="0.25">
      <c r="AF3751">
        <v>3741</v>
      </c>
      <c r="AG3751">
        <v>1</v>
      </c>
      <c r="AH3751">
        <v>1</v>
      </c>
      <c r="AI3751">
        <v>1</v>
      </c>
      <c r="AJ3751">
        <v>1</v>
      </c>
      <c r="AK3751">
        <v>1</v>
      </c>
      <c r="AL3751">
        <v>1</v>
      </c>
      <c r="AM3751">
        <v>0.339321517727043</v>
      </c>
      <c r="AN3751">
        <v>0.42665449765486446</v>
      </c>
      <c r="AO3751">
        <v>0</v>
      </c>
      <c r="AP3751">
        <v>0.99752746553173399</v>
      </c>
      <c r="AQ3751">
        <v>0.99851017515466078</v>
      </c>
      <c r="AR3751">
        <v>0.40517672013553357</v>
      </c>
      <c r="AS3751">
        <v>0</v>
      </c>
      <c r="AT3751">
        <v>0.76214901777305277</v>
      </c>
      <c r="AU3751">
        <v>1</v>
      </c>
    </row>
    <row r="3752" spans="32:47" x14ac:dyDescent="0.25">
      <c r="AF3752">
        <v>3742</v>
      </c>
      <c r="AG3752">
        <v>1</v>
      </c>
      <c r="AH3752">
        <v>0.24961294260849951</v>
      </c>
      <c r="AI3752">
        <v>0.86776402938759867</v>
      </c>
      <c r="AJ3752">
        <v>1</v>
      </c>
      <c r="AK3752">
        <v>1</v>
      </c>
      <c r="AL3752">
        <v>1</v>
      </c>
      <c r="AM3752">
        <v>1</v>
      </c>
      <c r="AN3752">
        <v>1</v>
      </c>
      <c r="AO3752">
        <v>0.94827599293421372</v>
      </c>
      <c r="AP3752">
        <v>0</v>
      </c>
      <c r="AQ3752">
        <v>0.67086351091687291</v>
      </c>
      <c r="AR3752">
        <v>1</v>
      </c>
      <c r="AS3752">
        <v>0</v>
      </c>
      <c r="AT3752">
        <v>0.81496995183448262</v>
      </c>
      <c r="AU3752">
        <v>1</v>
      </c>
    </row>
    <row r="3753" spans="32:47" x14ac:dyDescent="0.25">
      <c r="AF3753">
        <v>3743</v>
      </c>
      <c r="AG3753">
        <v>0.25744193383950681</v>
      </c>
      <c r="AH3753">
        <v>1</v>
      </c>
      <c r="AI3753">
        <v>1</v>
      </c>
      <c r="AJ3753">
        <v>1</v>
      </c>
      <c r="AK3753">
        <v>0.62521078955145526</v>
      </c>
      <c r="AL3753">
        <v>0.91235561716530356</v>
      </c>
      <c r="AM3753">
        <v>0.52505396334679733</v>
      </c>
      <c r="AN3753">
        <v>3.3610986254878357E-2</v>
      </c>
      <c r="AO3753">
        <v>1</v>
      </c>
      <c r="AP3753">
        <v>1</v>
      </c>
      <c r="AQ3753">
        <v>1</v>
      </c>
      <c r="AR3753">
        <v>0.24000727645785269</v>
      </c>
      <c r="AS3753">
        <v>3.3610986254878357E-2</v>
      </c>
      <c r="AT3753">
        <v>0.71093627930938164</v>
      </c>
      <c r="AU3753">
        <v>0</v>
      </c>
    </row>
    <row r="3754" spans="32:47" x14ac:dyDescent="0.25">
      <c r="AF3754">
        <v>3744</v>
      </c>
      <c r="AG3754">
        <v>0.77181602243687053</v>
      </c>
      <c r="AH3754">
        <v>0.79944295417979971</v>
      </c>
      <c r="AI3754">
        <v>1</v>
      </c>
      <c r="AJ3754">
        <v>1</v>
      </c>
      <c r="AK3754">
        <v>0.65559736944687175</v>
      </c>
      <c r="AL3754">
        <v>0.22337969892929929</v>
      </c>
      <c r="AM3754">
        <v>1</v>
      </c>
      <c r="AN3754">
        <v>0.76310297972715135</v>
      </c>
      <c r="AO3754">
        <v>1</v>
      </c>
      <c r="AP3754">
        <v>1</v>
      </c>
      <c r="AQ3754">
        <v>1</v>
      </c>
      <c r="AR3754">
        <v>1</v>
      </c>
      <c r="AS3754">
        <v>0.22337969892929929</v>
      </c>
      <c r="AT3754">
        <v>0.85203233206808515</v>
      </c>
      <c r="AU3754">
        <v>0</v>
      </c>
    </row>
    <row r="3755" spans="32:47" x14ac:dyDescent="0.25">
      <c r="AF3755">
        <v>3745</v>
      </c>
      <c r="AG3755">
        <v>0.99358082641288825</v>
      </c>
      <c r="AH3755">
        <v>0</v>
      </c>
      <c r="AI3755">
        <v>0.75516954830856131</v>
      </c>
      <c r="AJ3755">
        <v>1</v>
      </c>
      <c r="AK3755">
        <v>1</v>
      </c>
      <c r="AL3755">
        <v>1</v>
      </c>
      <c r="AM3755">
        <v>1</v>
      </c>
      <c r="AN3755">
        <v>0.98443285935777125</v>
      </c>
      <c r="AO3755">
        <v>0</v>
      </c>
      <c r="AP3755">
        <v>0.19011625057018752</v>
      </c>
      <c r="AQ3755">
        <v>1</v>
      </c>
      <c r="AR3755">
        <v>1</v>
      </c>
      <c r="AS3755">
        <v>0</v>
      </c>
      <c r="AT3755">
        <v>0.7496500932167991</v>
      </c>
      <c r="AU3755">
        <v>2</v>
      </c>
    </row>
    <row r="3756" spans="32:47" x14ac:dyDescent="0.25">
      <c r="AF3756">
        <v>3746</v>
      </c>
      <c r="AG3756">
        <v>0.5530864752297695</v>
      </c>
      <c r="AH3756">
        <v>0.76560234034020269</v>
      </c>
      <c r="AI3756">
        <v>1</v>
      </c>
      <c r="AJ3756">
        <v>1</v>
      </c>
      <c r="AK3756">
        <v>1</v>
      </c>
      <c r="AL3756">
        <v>1</v>
      </c>
      <c r="AM3756">
        <v>1</v>
      </c>
      <c r="AN3756">
        <v>1</v>
      </c>
      <c r="AO3756">
        <v>1</v>
      </c>
      <c r="AP3756">
        <v>1</v>
      </c>
      <c r="AQ3756">
        <v>1</v>
      </c>
      <c r="AR3756">
        <v>1</v>
      </c>
      <c r="AS3756">
        <v>0.5530864752297695</v>
      </c>
      <c r="AT3756">
        <v>0.94406177057985896</v>
      </c>
      <c r="AU3756">
        <v>0</v>
      </c>
    </row>
    <row r="3757" spans="32:47" x14ac:dyDescent="0.25">
      <c r="AF3757">
        <v>3747</v>
      </c>
      <c r="AG3757">
        <v>1</v>
      </c>
      <c r="AH3757">
        <v>0.98267411368137147</v>
      </c>
      <c r="AI3757">
        <v>0</v>
      </c>
      <c r="AJ3757">
        <v>0.21799216704821447</v>
      </c>
      <c r="AK3757">
        <v>1</v>
      </c>
      <c r="AL3757">
        <v>1</v>
      </c>
      <c r="AM3757">
        <v>1</v>
      </c>
      <c r="AN3757">
        <v>0.99011500516221973</v>
      </c>
      <c r="AO3757">
        <v>1</v>
      </c>
      <c r="AP3757">
        <v>0.21496041577038047</v>
      </c>
      <c r="AQ3757">
        <v>0.55309062862967651</v>
      </c>
      <c r="AR3757">
        <v>1</v>
      </c>
      <c r="AS3757">
        <v>0</v>
      </c>
      <c r="AT3757">
        <v>0.74521834822555</v>
      </c>
      <c r="AU3757">
        <v>1</v>
      </c>
    </row>
    <row r="3758" spans="32:47" x14ac:dyDescent="0.25">
      <c r="AF3758">
        <v>3748</v>
      </c>
      <c r="AG3758">
        <v>1</v>
      </c>
      <c r="AH3758">
        <v>1</v>
      </c>
      <c r="AI3758">
        <v>0.67976749497076172</v>
      </c>
      <c r="AJ3758">
        <v>0</v>
      </c>
      <c r="AK3758">
        <v>0.85706112787644795</v>
      </c>
      <c r="AL3758">
        <v>1</v>
      </c>
      <c r="AM3758">
        <v>0.91443364311623643</v>
      </c>
      <c r="AN3758">
        <v>0.74780969169167355</v>
      </c>
      <c r="AO3758">
        <v>0</v>
      </c>
      <c r="AP3758">
        <v>0.73234513792657152</v>
      </c>
      <c r="AQ3758">
        <v>0</v>
      </c>
      <c r="AR3758">
        <v>0.64247853317248238</v>
      </c>
      <c r="AS3758">
        <v>0</v>
      </c>
      <c r="AT3758">
        <v>0.63230346435994345</v>
      </c>
      <c r="AU3758">
        <v>3</v>
      </c>
    </row>
    <row r="3759" spans="32:47" x14ac:dyDescent="0.25">
      <c r="AF3759">
        <v>3749</v>
      </c>
      <c r="AG3759">
        <v>1</v>
      </c>
      <c r="AH3759">
        <v>1</v>
      </c>
      <c r="AI3759">
        <v>1</v>
      </c>
      <c r="AJ3759">
        <v>1</v>
      </c>
      <c r="AK3759">
        <v>1</v>
      </c>
      <c r="AL3759">
        <v>1</v>
      </c>
      <c r="AM3759">
        <v>1</v>
      </c>
      <c r="AN3759">
        <v>0.21260370594480324</v>
      </c>
      <c r="AO3759">
        <v>0.10856264237130138</v>
      </c>
      <c r="AP3759">
        <v>1</v>
      </c>
      <c r="AQ3759">
        <v>1</v>
      </c>
      <c r="AR3759">
        <v>1</v>
      </c>
      <c r="AS3759">
        <v>0.10856264237130138</v>
      </c>
      <c r="AT3759">
        <v>0.85985642234363824</v>
      </c>
      <c r="AU3759">
        <v>0</v>
      </c>
    </row>
    <row r="3760" spans="32:47" x14ac:dyDescent="0.25">
      <c r="AF3760">
        <v>3750</v>
      </c>
      <c r="AG3760">
        <v>0.19184607835373871</v>
      </c>
      <c r="AH3760">
        <v>1</v>
      </c>
      <c r="AI3760">
        <v>1</v>
      </c>
      <c r="AJ3760">
        <v>0.34426764756838868</v>
      </c>
      <c r="AK3760">
        <v>1</v>
      </c>
      <c r="AL3760">
        <v>1</v>
      </c>
      <c r="AM3760">
        <v>0.65480358703878727</v>
      </c>
      <c r="AN3760">
        <v>0.32147680007338131</v>
      </c>
      <c r="AO3760">
        <v>1</v>
      </c>
      <c r="AP3760">
        <v>1</v>
      </c>
      <c r="AQ3760">
        <v>1</v>
      </c>
      <c r="AR3760">
        <v>1</v>
      </c>
      <c r="AS3760">
        <v>0.19184607835373871</v>
      </c>
      <c r="AT3760">
        <v>0.79052041056573918</v>
      </c>
      <c r="AU3760">
        <v>0</v>
      </c>
    </row>
    <row r="3761" spans="32:47" x14ac:dyDescent="0.25">
      <c r="AF3761">
        <v>3751</v>
      </c>
      <c r="AG3761">
        <v>1</v>
      </c>
      <c r="AH3761">
        <v>1</v>
      </c>
      <c r="AI3761">
        <v>1</v>
      </c>
      <c r="AJ3761">
        <v>1</v>
      </c>
      <c r="AK3761">
        <v>0.46770646503254315</v>
      </c>
      <c r="AL3761">
        <v>0.20690450132800228</v>
      </c>
      <c r="AM3761">
        <v>1</v>
      </c>
      <c r="AN3761">
        <v>1</v>
      </c>
      <c r="AO3761">
        <v>1</v>
      </c>
      <c r="AP3761">
        <v>1</v>
      </c>
      <c r="AQ3761">
        <v>0.61886077147840601</v>
      </c>
      <c r="AR3761">
        <v>2.7581788450216634E-2</v>
      </c>
      <c r="AS3761">
        <v>2.7581788450216634E-2</v>
      </c>
      <c r="AT3761">
        <v>0.775690120663446</v>
      </c>
      <c r="AU3761">
        <v>0</v>
      </c>
    </row>
    <row r="3762" spans="32:47" x14ac:dyDescent="0.25">
      <c r="AF3762">
        <v>3752</v>
      </c>
      <c r="AG3762">
        <v>0</v>
      </c>
      <c r="AH3762">
        <v>0.96533202409851326</v>
      </c>
      <c r="AI3762">
        <v>1</v>
      </c>
      <c r="AJ3762">
        <v>1</v>
      </c>
      <c r="AK3762">
        <v>1</v>
      </c>
      <c r="AL3762">
        <v>1</v>
      </c>
      <c r="AM3762">
        <v>1</v>
      </c>
      <c r="AN3762">
        <v>1</v>
      </c>
      <c r="AO3762">
        <v>1</v>
      </c>
      <c r="AP3762">
        <v>0.6277883593746435</v>
      </c>
      <c r="AQ3762">
        <v>0.45515046630801709</v>
      </c>
      <c r="AR3762">
        <v>0.85145233416269839</v>
      </c>
      <c r="AS3762">
        <v>0</v>
      </c>
      <c r="AT3762">
        <v>0.82339800592782597</v>
      </c>
      <c r="AU3762">
        <v>1</v>
      </c>
    </row>
    <row r="3763" spans="32:47" x14ac:dyDescent="0.25">
      <c r="AF3763">
        <v>3753</v>
      </c>
      <c r="AG3763">
        <v>0.62645496202528572</v>
      </c>
      <c r="AH3763">
        <v>1</v>
      </c>
      <c r="AI3763">
        <v>1</v>
      </c>
      <c r="AJ3763">
        <v>1</v>
      </c>
      <c r="AK3763">
        <v>1</v>
      </c>
      <c r="AL3763">
        <v>1</v>
      </c>
      <c r="AM3763">
        <v>1</v>
      </c>
      <c r="AN3763">
        <v>1</v>
      </c>
      <c r="AO3763">
        <v>1</v>
      </c>
      <c r="AP3763">
        <v>1</v>
      </c>
      <c r="AQ3763">
        <v>1</v>
      </c>
      <c r="AR3763">
        <v>1</v>
      </c>
      <c r="AS3763">
        <v>0.62645496202528572</v>
      </c>
      <c r="AT3763">
        <v>0.96827425704872294</v>
      </c>
      <c r="AU3763">
        <v>0</v>
      </c>
    </row>
    <row r="3764" spans="32:47" x14ac:dyDescent="0.25">
      <c r="AF3764">
        <v>3754</v>
      </c>
      <c r="AG3764">
        <v>1</v>
      </c>
      <c r="AH3764">
        <v>1</v>
      </c>
      <c r="AI3764">
        <v>0.11813773771709454</v>
      </c>
      <c r="AJ3764">
        <v>0.53476699586341658</v>
      </c>
      <c r="AK3764">
        <v>1</v>
      </c>
      <c r="AL3764">
        <v>0.93882642556078888</v>
      </c>
      <c r="AM3764">
        <v>0.15247208555815778</v>
      </c>
      <c r="AN3764">
        <v>1</v>
      </c>
      <c r="AO3764">
        <v>0.18223777499952121</v>
      </c>
      <c r="AP3764">
        <v>0.20979403388722154</v>
      </c>
      <c r="AQ3764">
        <v>1.7745037796460868E-2</v>
      </c>
      <c r="AR3764">
        <v>1</v>
      </c>
      <c r="AS3764">
        <v>1.7745037796460868E-2</v>
      </c>
      <c r="AT3764">
        <v>0.59479399068121186</v>
      </c>
      <c r="AU3764">
        <v>0</v>
      </c>
    </row>
    <row r="3765" spans="32:47" x14ac:dyDescent="0.25">
      <c r="AF3765">
        <v>3755</v>
      </c>
      <c r="AG3765">
        <v>5.6434762254103855E-2</v>
      </c>
      <c r="AH3765">
        <v>1</v>
      </c>
      <c r="AI3765">
        <v>0.60396132358085108</v>
      </c>
      <c r="AJ3765">
        <v>0.787691901182067</v>
      </c>
      <c r="AK3765">
        <v>0.76537981249965659</v>
      </c>
      <c r="AL3765">
        <v>1</v>
      </c>
      <c r="AM3765">
        <v>1</v>
      </c>
      <c r="AN3765">
        <v>0.3436557721588836</v>
      </c>
      <c r="AO3765">
        <v>0.94452318686793058</v>
      </c>
      <c r="AP3765">
        <v>1</v>
      </c>
      <c r="AQ3765">
        <v>1</v>
      </c>
      <c r="AR3765">
        <v>1</v>
      </c>
      <c r="AS3765">
        <v>5.6434762254103855E-2</v>
      </c>
      <c r="AT3765">
        <v>0.78854475185424189</v>
      </c>
      <c r="AU3765">
        <v>0</v>
      </c>
    </row>
    <row r="3766" spans="32:47" x14ac:dyDescent="0.25">
      <c r="AF3766">
        <v>3756</v>
      </c>
      <c r="AG3766">
        <v>1</v>
      </c>
      <c r="AH3766">
        <v>0.59205350168693782</v>
      </c>
      <c r="AI3766">
        <v>0</v>
      </c>
      <c r="AJ3766">
        <v>0.63143415594871233</v>
      </c>
      <c r="AK3766">
        <v>1</v>
      </c>
      <c r="AL3766">
        <v>1</v>
      </c>
      <c r="AM3766">
        <v>0.92778100042778533</v>
      </c>
      <c r="AN3766">
        <v>0.3716812172811666</v>
      </c>
      <c r="AO3766">
        <v>0.37208750498466542</v>
      </c>
      <c r="AP3766">
        <v>0.8968642242553253</v>
      </c>
      <c r="AQ3766">
        <v>1</v>
      </c>
      <c r="AR3766">
        <v>0.10011615710438139</v>
      </c>
      <c r="AS3766">
        <v>0</v>
      </c>
      <c r="AT3766">
        <v>0.65718594094894245</v>
      </c>
      <c r="AU3766">
        <v>1</v>
      </c>
    </row>
    <row r="3767" spans="32:47" x14ac:dyDescent="0.25">
      <c r="AF3767">
        <v>3757</v>
      </c>
      <c r="AG3767">
        <v>0.74010275001449866</v>
      </c>
      <c r="AH3767">
        <v>0.35396471671109403</v>
      </c>
      <c r="AI3767">
        <v>1</v>
      </c>
      <c r="AJ3767">
        <v>1</v>
      </c>
      <c r="AK3767">
        <v>1</v>
      </c>
      <c r="AL3767">
        <v>1</v>
      </c>
      <c r="AM3767">
        <v>1</v>
      </c>
      <c r="AN3767">
        <v>1</v>
      </c>
      <c r="AO3767">
        <v>0.91832347221400901</v>
      </c>
      <c r="AP3767">
        <v>0</v>
      </c>
      <c r="AQ3767">
        <v>0.98933596877953578</v>
      </c>
      <c r="AR3767">
        <v>1</v>
      </c>
      <c r="AS3767">
        <v>0</v>
      </c>
      <c r="AT3767">
        <v>0.83584652204977106</v>
      </c>
      <c r="AU3767">
        <v>1</v>
      </c>
    </row>
    <row r="3768" spans="32:47" x14ac:dyDescent="0.25">
      <c r="AF3768">
        <v>3758</v>
      </c>
      <c r="AG3768">
        <v>1</v>
      </c>
      <c r="AH3768">
        <v>0.70513317778386408</v>
      </c>
      <c r="AI3768">
        <v>1</v>
      </c>
      <c r="AJ3768">
        <v>1</v>
      </c>
      <c r="AK3768">
        <v>1</v>
      </c>
      <c r="AL3768">
        <v>1</v>
      </c>
      <c r="AM3768">
        <v>1</v>
      </c>
      <c r="AN3768">
        <v>0.45221369745465173</v>
      </c>
      <c r="AO3768">
        <v>0.71246983816041998</v>
      </c>
      <c r="AP3768">
        <v>1</v>
      </c>
      <c r="AQ3768">
        <v>1</v>
      </c>
      <c r="AR3768">
        <v>1</v>
      </c>
      <c r="AS3768">
        <v>0.45221369745465173</v>
      </c>
      <c r="AT3768">
        <v>0.90722314724343833</v>
      </c>
      <c r="AU3768">
        <v>0</v>
      </c>
    </row>
    <row r="3769" spans="32:47" x14ac:dyDescent="0.25">
      <c r="AF3769">
        <v>3759</v>
      </c>
      <c r="AG3769">
        <v>1</v>
      </c>
      <c r="AH3769">
        <v>1</v>
      </c>
      <c r="AI3769">
        <v>1</v>
      </c>
      <c r="AJ3769">
        <v>1</v>
      </c>
      <c r="AK3769">
        <v>1</v>
      </c>
      <c r="AL3769">
        <v>1</v>
      </c>
      <c r="AM3769">
        <v>0.69442556784281717</v>
      </c>
      <c r="AN3769">
        <v>0.11316682304787982</v>
      </c>
      <c r="AO3769">
        <v>1</v>
      </c>
      <c r="AP3769">
        <v>1</v>
      </c>
      <c r="AQ3769">
        <v>0.52552863379969494</v>
      </c>
      <c r="AR3769">
        <v>0.25767938184599776</v>
      </c>
      <c r="AS3769">
        <v>0.11316682304787982</v>
      </c>
      <c r="AT3769">
        <v>0.79668296977761199</v>
      </c>
      <c r="AU3769">
        <v>0</v>
      </c>
    </row>
    <row r="3770" spans="32:47" x14ac:dyDescent="0.25">
      <c r="AF3770">
        <v>3760</v>
      </c>
      <c r="AG3770">
        <v>1</v>
      </c>
      <c r="AH3770">
        <v>1</v>
      </c>
      <c r="AI3770">
        <v>0.70389875497259646</v>
      </c>
      <c r="AJ3770">
        <v>0.32069891529220818</v>
      </c>
      <c r="AK3770">
        <v>1</v>
      </c>
      <c r="AL3770">
        <v>0.86901200454934346</v>
      </c>
      <c r="AM3770">
        <v>1</v>
      </c>
      <c r="AN3770">
        <v>1</v>
      </c>
      <c r="AO3770">
        <v>1</v>
      </c>
      <c r="AP3770">
        <v>1</v>
      </c>
      <c r="AQ3770">
        <v>1</v>
      </c>
      <c r="AR3770">
        <v>0.95983040622823246</v>
      </c>
      <c r="AS3770">
        <v>0.32069891529220818</v>
      </c>
      <c r="AT3770">
        <v>0.90484090847252674</v>
      </c>
      <c r="AU3770">
        <v>0</v>
      </c>
    </row>
    <row r="3771" spans="32:47" x14ac:dyDescent="0.25">
      <c r="AF3771">
        <v>3761</v>
      </c>
      <c r="AG3771">
        <v>0.79186774030137219</v>
      </c>
      <c r="AH3771">
        <v>1</v>
      </c>
      <c r="AI3771">
        <v>1</v>
      </c>
      <c r="AJ3771">
        <v>1</v>
      </c>
      <c r="AK3771">
        <v>1</v>
      </c>
      <c r="AL3771">
        <v>1</v>
      </c>
      <c r="AM3771">
        <v>1</v>
      </c>
      <c r="AN3771">
        <v>0.42951006066915953</v>
      </c>
      <c r="AO3771">
        <v>1</v>
      </c>
      <c r="AP3771">
        <v>1</v>
      </c>
      <c r="AQ3771">
        <v>1</v>
      </c>
      <c r="AR3771">
        <v>1</v>
      </c>
      <c r="AS3771">
        <v>0.42951006066915953</v>
      </c>
      <c r="AT3771">
        <v>0.93387044337009995</v>
      </c>
      <c r="AU3771">
        <v>0</v>
      </c>
    </row>
    <row r="3772" spans="32:47" x14ac:dyDescent="0.25">
      <c r="AF3772">
        <v>3762</v>
      </c>
      <c r="AG3772">
        <v>1</v>
      </c>
      <c r="AH3772">
        <v>1</v>
      </c>
      <c r="AI3772">
        <v>1</v>
      </c>
      <c r="AJ3772">
        <v>1</v>
      </c>
      <c r="AK3772">
        <v>1</v>
      </c>
      <c r="AL3772">
        <v>1</v>
      </c>
      <c r="AM3772">
        <v>1</v>
      </c>
      <c r="AN3772">
        <v>1</v>
      </c>
      <c r="AO3772">
        <v>1</v>
      </c>
      <c r="AP3772">
        <v>1</v>
      </c>
      <c r="AQ3772">
        <v>1</v>
      </c>
      <c r="AR3772">
        <v>1</v>
      </c>
      <c r="AS3772">
        <v>1</v>
      </c>
      <c r="AT3772">
        <v>1</v>
      </c>
      <c r="AU3772">
        <v>0</v>
      </c>
    </row>
    <row r="3773" spans="32:47" x14ac:dyDescent="0.25">
      <c r="AF3773">
        <v>3763</v>
      </c>
      <c r="AG3773">
        <v>1</v>
      </c>
      <c r="AH3773">
        <v>1</v>
      </c>
      <c r="AI3773">
        <v>1</v>
      </c>
      <c r="AJ3773">
        <v>1</v>
      </c>
      <c r="AK3773">
        <v>1</v>
      </c>
      <c r="AL3773">
        <v>1</v>
      </c>
      <c r="AM3773">
        <v>0.5914004355687329</v>
      </c>
      <c r="AN3773">
        <v>0.15656914873984679</v>
      </c>
      <c r="AO3773">
        <v>1</v>
      </c>
      <c r="AP3773">
        <v>0.87626511552638653</v>
      </c>
      <c r="AQ3773">
        <v>1</v>
      </c>
      <c r="AR3773">
        <v>1</v>
      </c>
      <c r="AS3773">
        <v>0.15656914873984679</v>
      </c>
      <c r="AT3773">
        <v>0.88315417998598345</v>
      </c>
      <c r="AU3773">
        <v>0</v>
      </c>
    </row>
    <row r="3774" spans="32:47" x14ac:dyDescent="0.25">
      <c r="AF3774">
        <v>3764</v>
      </c>
      <c r="AG3774">
        <v>1</v>
      </c>
      <c r="AH3774">
        <v>0.50099670770188298</v>
      </c>
      <c r="AI3774">
        <v>0.12995964030767115</v>
      </c>
      <c r="AJ3774">
        <v>0.70668642951519967</v>
      </c>
      <c r="AK3774">
        <v>0.12593616517082293</v>
      </c>
      <c r="AL3774">
        <v>1</v>
      </c>
      <c r="AM3774">
        <v>1</v>
      </c>
      <c r="AN3774">
        <v>0.76523182760208708</v>
      </c>
      <c r="AO3774">
        <v>0.61776181188033663</v>
      </c>
      <c r="AP3774">
        <v>1</v>
      </c>
      <c r="AQ3774">
        <v>1</v>
      </c>
      <c r="AR3774">
        <v>1</v>
      </c>
      <c r="AS3774">
        <v>0.12593616517082293</v>
      </c>
      <c r="AT3774">
        <v>0.73812688132333382</v>
      </c>
      <c r="AU3774">
        <v>0</v>
      </c>
    </row>
    <row r="3775" spans="32:47" x14ac:dyDescent="0.25">
      <c r="AF3775">
        <v>3765</v>
      </c>
      <c r="AG3775">
        <v>0.42154467874370899</v>
      </c>
      <c r="AH3775">
        <v>0.52651880495276215</v>
      </c>
      <c r="AI3775">
        <v>0.68445680804072784</v>
      </c>
      <c r="AJ3775">
        <v>0.8541404393302704</v>
      </c>
      <c r="AK3775">
        <v>0.30155879273708353</v>
      </c>
      <c r="AL3775">
        <v>0.87190516195745049</v>
      </c>
      <c r="AM3775">
        <v>1</v>
      </c>
      <c r="AN3775">
        <v>0.49440297037677561</v>
      </c>
      <c r="AO3775">
        <v>1</v>
      </c>
      <c r="AP3775">
        <v>1</v>
      </c>
      <c r="AQ3775">
        <v>1</v>
      </c>
      <c r="AR3775">
        <v>0.56919870002269402</v>
      </c>
      <c r="AS3775">
        <v>0.30155879273708353</v>
      </c>
      <c r="AT3775">
        <v>0.72638332883523193</v>
      </c>
      <c r="AU3775">
        <v>0</v>
      </c>
    </row>
    <row r="3776" spans="32:47" x14ac:dyDescent="0.25">
      <c r="AF3776">
        <v>3766</v>
      </c>
      <c r="AG3776">
        <v>0.1840946885330918</v>
      </c>
      <c r="AH3776">
        <v>1</v>
      </c>
      <c r="AI3776">
        <v>1</v>
      </c>
      <c r="AJ3776">
        <v>1</v>
      </c>
      <c r="AK3776">
        <v>1</v>
      </c>
      <c r="AL3776">
        <v>1</v>
      </c>
      <c r="AM3776">
        <v>1</v>
      </c>
      <c r="AN3776">
        <v>1</v>
      </c>
      <c r="AO3776">
        <v>1</v>
      </c>
      <c r="AP3776">
        <v>0.4211381706625088</v>
      </c>
      <c r="AQ3776">
        <v>0.41678378661114646</v>
      </c>
      <c r="AR3776">
        <v>0.78213363916203826</v>
      </c>
      <c r="AS3776">
        <v>0.1840946885330918</v>
      </c>
      <c r="AT3776">
        <v>0.81510102752718139</v>
      </c>
      <c r="AU3776">
        <v>0</v>
      </c>
    </row>
    <row r="3777" spans="32:47" x14ac:dyDescent="0.25">
      <c r="AF3777">
        <v>3767</v>
      </c>
      <c r="AG3777">
        <v>1</v>
      </c>
      <c r="AH3777">
        <v>1</v>
      </c>
      <c r="AI3777">
        <v>1</v>
      </c>
      <c r="AJ3777">
        <v>1</v>
      </c>
      <c r="AK3777">
        <v>1</v>
      </c>
      <c r="AL3777">
        <v>0.51303171649633439</v>
      </c>
      <c r="AM3777">
        <v>0</v>
      </c>
      <c r="AN3777">
        <v>0.70577048762554051</v>
      </c>
      <c r="AO3777">
        <v>0.71253323034252392</v>
      </c>
      <c r="AP3777">
        <v>1</v>
      </c>
      <c r="AQ3777">
        <v>0.56159638221749142</v>
      </c>
      <c r="AR3777">
        <v>1</v>
      </c>
      <c r="AS3777">
        <v>0</v>
      </c>
      <c r="AT3777">
        <v>0.79039376709063625</v>
      </c>
      <c r="AU3777">
        <v>1</v>
      </c>
    </row>
    <row r="3778" spans="32:47" x14ac:dyDescent="0.25">
      <c r="AF3778">
        <v>3768</v>
      </c>
      <c r="AG3778">
        <v>0.95144441233165822</v>
      </c>
      <c r="AH3778">
        <v>0.59569643612121581</v>
      </c>
      <c r="AI3778">
        <v>1</v>
      </c>
      <c r="AJ3778">
        <v>1</v>
      </c>
      <c r="AK3778">
        <v>0.32778060651687535</v>
      </c>
      <c r="AL3778">
        <v>0</v>
      </c>
      <c r="AM3778">
        <v>0</v>
      </c>
      <c r="AN3778">
        <v>0.6118744030010872</v>
      </c>
      <c r="AO3778">
        <v>1</v>
      </c>
      <c r="AP3778">
        <v>1</v>
      </c>
      <c r="AQ3778">
        <v>0.96974230277822548</v>
      </c>
      <c r="AR3778">
        <v>0.82624395043850174</v>
      </c>
      <c r="AS3778">
        <v>0</v>
      </c>
      <c r="AT3778">
        <v>0.69043675023471951</v>
      </c>
      <c r="AU3778">
        <v>2</v>
      </c>
    </row>
    <row r="3779" spans="32:47" x14ac:dyDescent="0.25">
      <c r="AF3779">
        <v>3769</v>
      </c>
      <c r="AG3779">
        <v>0.61566457364167415</v>
      </c>
      <c r="AH3779">
        <v>7.1497075647649969E-2</v>
      </c>
      <c r="AI3779">
        <v>0.16771524429678986</v>
      </c>
      <c r="AJ3779">
        <v>1</v>
      </c>
      <c r="AK3779">
        <v>1</v>
      </c>
      <c r="AL3779">
        <v>1</v>
      </c>
      <c r="AM3779">
        <v>1</v>
      </c>
      <c r="AN3779">
        <v>1</v>
      </c>
      <c r="AO3779">
        <v>1</v>
      </c>
      <c r="AP3779">
        <v>1</v>
      </c>
      <c r="AQ3779">
        <v>1</v>
      </c>
      <c r="AR3779">
        <v>1</v>
      </c>
      <c r="AS3779">
        <v>7.1497075647649969E-2</v>
      </c>
      <c r="AT3779">
        <v>0.82544299308007285</v>
      </c>
      <c r="AU3779">
        <v>0</v>
      </c>
    </row>
    <row r="3780" spans="32:47" x14ac:dyDescent="0.25">
      <c r="AF3780">
        <v>3770</v>
      </c>
      <c r="AG3780">
        <v>1</v>
      </c>
      <c r="AH3780">
        <v>1</v>
      </c>
      <c r="AI3780">
        <v>0.6411544543713511</v>
      </c>
      <c r="AJ3780">
        <v>0</v>
      </c>
      <c r="AK3780">
        <v>0.96996872373476373</v>
      </c>
      <c r="AL3780">
        <v>1</v>
      </c>
      <c r="AM3780">
        <v>1</v>
      </c>
      <c r="AN3780">
        <v>1</v>
      </c>
      <c r="AO3780">
        <v>1</v>
      </c>
      <c r="AP3780">
        <v>1</v>
      </c>
      <c r="AQ3780">
        <v>0.66035213717138197</v>
      </c>
      <c r="AR3780">
        <v>1</v>
      </c>
      <c r="AS3780">
        <v>0</v>
      </c>
      <c r="AT3780">
        <v>0.85686406201761922</v>
      </c>
      <c r="AU3780">
        <v>1</v>
      </c>
    </row>
    <row r="3781" spans="32:47" x14ac:dyDescent="0.25">
      <c r="AF3781">
        <v>3771</v>
      </c>
      <c r="AG3781">
        <v>0.67828210687542689</v>
      </c>
      <c r="AH3781">
        <v>1</v>
      </c>
      <c r="AI3781">
        <v>1</v>
      </c>
      <c r="AJ3781">
        <v>0.44154303713415477</v>
      </c>
      <c r="AK3781">
        <v>0.19304660069305571</v>
      </c>
      <c r="AL3781">
        <v>0.70890701318785432</v>
      </c>
      <c r="AM3781">
        <v>1.8199149288017406E-2</v>
      </c>
      <c r="AN3781">
        <v>1</v>
      </c>
      <c r="AO3781">
        <v>1</v>
      </c>
      <c r="AP3781">
        <v>0.3652705147446062</v>
      </c>
      <c r="AQ3781">
        <v>0</v>
      </c>
      <c r="AR3781">
        <v>0.29752687282786111</v>
      </c>
      <c r="AS3781">
        <v>0</v>
      </c>
      <c r="AT3781">
        <v>0.55516598379988569</v>
      </c>
      <c r="AU3781">
        <v>1</v>
      </c>
    </row>
    <row r="3782" spans="32:47" x14ac:dyDescent="0.25">
      <c r="AF3782">
        <v>3772</v>
      </c>
      <c r="AG3782">
        <v>0.5996012889058141</v>
      </c>
      <c r="AH3782">
        <v>0</v>
      </c>
      <c r="AI3782">
        <v>9.4840767092753062E-2</v>
      </c>
      <c r="AJ3782">
        <v>1</v>
      </c>
      <c r="AK3782">
        <v>1</v>
      </c>
      <c r="AL3782">
        <v>0.19077669310475662</v>
      </c>
      <c r="AM3782">
        <v>0</v>
      </c>
      <c r="AN3782">
        <v>0.50700055177942216</v>
      </c>
      <c r="AO3782">
        <v>1</v>
      </c>
      <c r="AP3782">
        <v>0.6371562871323887</v>
      </c>
      <c r="AQ3782">
        <v>0</v>
      </c>
      <c r="AR3782">
        <v>0.35636458255119635</v>
      </c>
      <c r="AS3782">
        <v>0</v>
      </c>
      <c r="AT3782">
        <v>0.45141690025877124</v>
      </c>
      <c r="AU3782">
        <v>3</v>
      </c>
    </row>
    <row r="3783" spans="32:47" x14ac:dyDescent="0.25">
      <c r="AF3783">
        <v>3773</v>
      </c>
      <c r="AG3783">
        <v>1</v>
      </c>
      <c r="AH3783">
        <v>1</v>
      </c>
      <c r="AI3783">
        <v>1</v>
      </c>
      <c r="AJ3783">
        <v>0.72561712894991315</v>
      </c>
      <c r="AK3783">
        <v>0.85288005732042127</v>
      </c>
      <c r="AL3783">
        <v>1</v>
      </c>
      <c r="AM3783">
        <v>1</v>
      </c>
      <c r="AN3783">
        <v>1</v>
      </c>
      <c r="AO3783">
        <v>1</v>
      </c>
      <c r="AP3783">
        <v>1</v>
      </c>
      <c r="AQ3783">
        <v>1</v>
      </c>
      <c r="AR3783">
        <v>1</v>
      </c>
      <c r="AS3783">
        <v>0.72561712894991315</v>
      </c>
      <c r="AT3783">
        <v>0.96495286478200126</v>
      </c>
      <c r="AU3783">
        <v>0</v>
      </c>
    </row>
    <row r="3784" spans="32:47" x14ac:dyDescent="0.25">
      <c r="AF3784">
        <v>3774</v>
      </c>
      <c r="AG3784">
        <v>1</v>
      </c>
      <c r="AH3784">
        <v>1</v>
      </c>
      <c r="AI3784">
        <v>1</v>
      </c>
      <c r="AJ3784">
        <v>0.4369346677638532</v>
      </c>
      <c r="AK3784">
        <v>0.4527665029693913</v>
      </c>
      <c r="AL3784">
        <v>1</v>
      </c>
      <c r="AM3784">
        <v>0.2262055487202991</v>
      </c>
      <c r="AN3784">
        <v>0.59561595148543056</v>
      </c>
      <c r="AO3784">
        <v>1</v>
      </c>
      <c r="AP3784">
        <v>1</v>
      </c>
      <c r="AQ3784">
        <v>1</v>
      </c>
      <c r="AR3784">
        <v>0.37320229786681952</v>
      </c>
      <c r="AS3784">
        <v>0.2262055487202991</v>
      </c>
      <c r="AT3784">
        <v>0.75394394346634452</v>
      </c>
      <c r="AU3784">
        <v>0</v>
      </c>
    </row>
    <row r="3785" spans="32:47" x14ac:dyDescent="0.25">
      <c r="AF3785">
        <v>3775</v>
      </c>
      <c r="AG3785">
        <v>1</v>
      </c>
      <c r="AH3785">
        <v>0.36362224429779288</v>
      </c>
      <c r="AI3785">
        <v>1</v>
      </c>
      <c r="AJ3785">
        <v>0.21049965396111173</v>
      </c>
      <c r="AK3785">
        <v>0.1549839081567517</v>
      </c>
      <c r="AL3785">
        <v>0.45448769048161919</v>
      </c>
      <c r="AM3785">
        <v>0.76659703003162816</v>
      </c>
      <c r="AN3785">
        <v>1</v>
      </c>
      <c r="AO3785">
        <v>1</v>
      </c>
      <c r="AP3785">
        <v>1</v>
      </c>
      <c r="AQ3785">
        <v>1</v>
      </c>
      <c r="AR3785">
        <v>0.24058765771089033</v>
      </c>
      <c r="AS3785">
        <v>0.1549839081567517</v>
      </c>
      <c r="AT3785">
        <v>0.68536512231917124</v>
      </c>
      <c r="AU3785">
        <v>0</v>
      </c>
    </row>
    <row r="3786" spans="32:47" x14ac:dyDescent="0.25">
      <c r="AF3786">
        <v>3776</v>
      </c>
      <c r="AG3786">
        <v>0.34027487710291976</v>
      </c>
      <c r="AH3786">
        <v>0.66905628205079537</v>
      </c>
      <c r="AI3786">
        <v>1</v>
      </c>
      <c r="AJ3786">
        <v>1</v>
      </c>
      <c r="AK3786">
        <v>1</v>
      </c>
      <c r="AL3786">
        <v>1</v>
      </c>
      <c r="AM3786">
        <v>0.11363852941670508</v>
      </c>
      <c r="AN3786">
        <v>0.48780582269096012</v>
      </c>
      <c r="AO3786">
        <v>1</v>
      </c>
      <c r="AP3786">
        <v>1</v>
      </c>
      <c r="AQ3786">
        <v>1</v>
      </c>
      <c r="AR3786">
        <v>1</v>
      </c>
      <c r="AS3786">
        <v>0.11363852941670508</v>
      </c>
      <c r="AT3786">
        <v>0.79979964932315184</v>
      </c>
      <c r="AU3786">
        <v>0</v>
      </c>
    </row>
    <row r="3787" spans="32:47" x14ac:dyDescent="0.25">
      <c r="AF3787">
        <v>3777</v>
      </c>
      <c r="AG3787">
        <v>1</v>
      </c>
      <c r="AH3787">
        <v>1</v>
      </c>
      <c r="AI3787">
        <v>1</v>
      </c>
      <c r="AJ3787">
        <v>1</v>
      </c>
      <c r="AK3787">
        <v>1</v>
      </c>
      <c r="AL3787">
        <v>1</v>
      </c>
      <c r="AM3787">
        <v>1</v>
      </c>
      <c r="AN3787">
        <v>0.66938097642489613</v>
      </c>
      <c r="AO3787">
        <v>0.29891111133426118</v>
      </c>
      <c r="AP3787">
        <v>1</v>
      </c>
      <c r="AQ3787">
        <v>1</v>
      </c>
      <c r="AR3787">
        <v>1</v>
      </c>
      <c r="AS3787">
        <v>0.29891111133426118</v>
      </c>
      <c r="AT3787">
        <v>0.91429628386082085</v>
      </c>
      <c r="AU3787">
        <v>0</v>
      </c>
    </row>
    <row r="3788" spans="32:47" x14ac:dyDescent="0.25">
      <c r="AF3788">
        <v>3778</v>
      </c>
      <c r="AG3788">
        <v>1</v>
      </c>
      <c r="AH3788">
        <v>0.53042835855662163</v>
      </c>
      <c r="AI3788">
        <v>0.48933291609090146</v>
      </c>
      <c r="AJ3788">
        <v>1</v>
      </c>
      <c r="AK3788">
        <v>1</v>
      </c>
      <c r="AL3788">
        <v>0.52070000977497932</v>
      </c>
      <c r="AM3788">
        <v>0.36642573457333305</v>
      </c>
      <c r="AN3788">
        <v>0</v>
      </c>
      <c r="AO3788">
        <v>0.3463504903505964</v>
      </c>
      <c r="AP3788">
        <v>1</v>
      </c>
      <c r="AQ3788">
        <v>1</v>
      </c>
      <c r="AR3788">
        <v>1</v>
      </c>
      <c r="AS3788">
        <v>0</v>
      </c>
      <c r="AT3788">
        <v>0.68874528003820257</v>
      </c>
      <c r="AU3788">
        <v>1</v>
      </c>
    </row>
    <row r="3789" spans="32:47" x14ac:dyDescent="0.25">
      <c r="AF3789">
        <v>3779</v>
      </c>
      <c r="AG3789">
        <v>1</v>
      </c>
      <c r="AH3789">
        <v>1</v>
      </c>
      <c r="AI3789">
        <v>1</v>
      </c>
      <c r="AJ3789">
        <v>1</v>
      </c>
      <c r="AK3789">
        <v>1</v>
      </c>
      <c r="AL3789">
        <v>1</v>
      </c>
      <c r="AM3789">
        <v>1</v>
      </c>
      <c r="AN3789">
        <v>1</v>
      </c>
      <c r="AO3789">
        <v>0.33752041685899409</v>
      </c>
      <c r="AP3789">
        <v>0.19260945410567201</v>
      </c>
      <c r="AQ3789">
        <v>1</v>
      </c>
      <c r="AR3789">
        <v>0.42429982736869154</v>
      </c>
      <c r="AS3789">
        <v>0.19260945410567201</v>
      </c>
      <c r="AT3789">
        <v>0.82808164446979482</v>
      </c>
      <c r="AU3789">
        <v>0</v>
      </c>
    </row>
    <row r="3790" spans="32:47" x14ac:dyDescent="0.25">
      <c r="AF3790">
        <v>3780</v>
      </c>
      <c r="AG3790">
        <v>1</v>
      </c>
      <c r="AH3790">
        <v>1</v>
      </c>
      <c r="AI3790">
        <v>1</v>
      </c>
      <c r="AJ3790">
        <v>1</v>
      </c>
      <c r="AK3790">
        <v>0.56299630257713185</v>
      </c>
      <c r="AL3790">
        <v>1</v>
      </c>
      <c r="AM3790">
        <v>1</v>
      </c>
      <c r="AN3790">
        <v>1</v>
      </c>
      <c r="AO3790">
        <v>1</v>
      </c>
      <c r="AP3790">
        <v>1</v>
      </c>
      <c r="AQ3790">
        <v>1</v>
      </c>
      <c r="AR3790">
        <v>1</v>
      </c>
      <c r="AS3790">
        <v>0.56299630257713185</v>
      </c>
      <c r="AT3790">
        <v>0.96288461747915366</v>
      </c>
      <c r="AU3790">
        <v>0</v>
      </c>
    </row>
    <row r="3791" spans="32:47" x14ac:dyDescent="0.25">
      <c r="AF3791">
        <v>3781</v>
      </c>
      <c r="AG3791">
        <v>0</v>
      </c>
      <c r="AH3791">
        <v>0.78464361735885702</v>
      </c>
      <c r="AI3791">
        <v>1</v>
      </c>
      <c r="AJ3791">
        <v>1</v>
      </c>
      <c r="AK3791">
        <v>1</v>
      </c>
      <c r="AL3791">
        <v>1</v>
      </c>
      <c r="AM3791">
        <v>1</v>
      </c>
      <c r="AN3791">
        <v>1</v>
      </c>
      <c r="AO3791">
        <v>1</v>
      </c>
      <c r="AP3791">
        <v>1</v>
      </c>
      <c r="AQ3791">
        <v>1</v>
      </c>
      <c r="AR3791">
        <v>1</v>
      </c>
      <c r="AS3791">
        <v>0</v>
      </c>
      <c r="AT3791">
        <v>0.89854800352341913</v>
      </c>
      <c r="AU3791">
        <v>1</v>
      </c>
    </row>
    <row r="3792" spans="32:47" x14ac:dyDescent="0.25">
      <c r="AF3792">
        <v>3782</v>
      </c>
      <c r="AG3792">
        <v>0.77081415519299501</v>
      </c>
      <c r="AH3792">
        <v>1</v>
      </c>
      <c r="AI3792">
        <v>1</v>
      </c>
      <c r="AJ3792">
        <v>1</v>
      </c>
      <c r="AK3792">
        <v>1</v>
      </c>
      <c r="AL3792">
        <v>0.82890485613315834</v>
      </c>
      <c r="AM3792">
        <v>0.66061509957357734</v>
      </c>
      <c r="AN3792">
        <v>1</v>
      </c>
      <c r="AO3792">
        <v>1</v>
      </c>
      <c r="AP3792">
        <v>1</v>
      </c>
      <c r="AQ3792">
        <v>0.58977742000812816</v>
      </c>
      <c r="AR3792">
        <v>1</v>
      </c>
      <c r="AS3792">
        <v>0.58977742000812816</v>
      </c>
      <c r="AT3792">
        <v>0.90393089090959544</v>
      </c>
      <c r="AU3792">
        <v>0</v>
      </c>
    </row>
    <row r="3793" spans="32:47" x14ac:dyDescent="0.25">
      <c r="AF3793">
        <v>3783</v>
      </c>
      <c r="AG3793">
        <v>0</v>
      </c>
      <c r="AH3793">
        <v>0.14687327359648147</v>
      </c>
      <c r="AI3793">
        <v>1</v>
      </c>
      <c r="AJ3793">
        <v>1</v>
      </c>
      <c r="AK3793">
        <v>1</v>
      </c>
      <c r="AL3793">
        <v>1</v>
      </c>
      <c r="AM3793">
        <v>1</v>
      </c>
      <c r="AN3793">
        <v>0.74818257746876282</v>
      </c>
      <c r="AO3793">
        <v>3.5572232257012122E-2</v>
      </c>
      <c r="AP3793">
        <v>1</v>
      </c>
      <c r="AQ3793">
        <v>1</v>
      </c>
      <c r="AR3793">
        <v>0.2787253348024904</v>
      </c>
      <c r="AS3793">
        <v>0</v>
      </c>
      <c r="AT3793">
        <v>0.68770894221594714</v>
      </c>
      <c r="AU3793">
        <v>1</v>
      </c>
    </row>
    <row r="3794" spans="32:47" x14ac:dyDescent="0.25">
      <c r="AF3794">
        <v>3784</v>
      </c>
      <c r="AG3794">
        <v>1</v>
      </c>
      <c r="AH3794">
        <v>1</v>
      </c>
      <c r="AI3794">
        <v>1</v>
      </c>
      <c r="AJ3794">
        <v>1</v>
      </c>
      <c r="AK3794">
        <v>1</v>
      </c>
      <c r="AL3794">
        <v>0.2016419452195502</v>
      </c>
      <c r="AM3794">
        <v>0</v>
      </c>
      <c r="AN3794">
        <v>0.67440933498179334</v>
      </c>
      <c r="AO3794">
        <v>1</v>
      </c>
      <c r="AP3794">
        <v>1</v>
      </c>
      <c r="AQ3794">
        <v>1</v>
      </c>
      <c r="AR3794">
        <v>1</v>
      </c>
      <c r="AS3794">
        <v>0</v>
      </c>
      <c r="AT3794">
        <v>0.82179711709869063</v>
      </c>
      <c r="AU3794">
        <v>1</v>
      </c>
    </row>
    <row r="3795" spans="32:47" x14ac:dyDescent="0.25">
      <c r="AF3795">
        <v>3785</v>
      </c>
      <c r="AG3795">
        <v>1</v>
      </c>
      <c r="AH3795">
        <v>1</v>
      </c>
      <c r="AI3795">
        <v>1</v>
      </c>
      <c r="AJ3795">
        <v>1</v>
      </c>
      <c r="AK3795">
        <v>1</v>
      </c>
      <c r="AL3795">
        <v>1</v>
      </c>
      <c r="AM3795">
        <v>0.26775859899569165</v>
      </c>
      <c r="AN3795">
        <v>1</v>
      </c>
      <c r="AO3795">
        <v>1</v>
      </c>
      <c r="AP3795">
        <v>1</v>
      </c>
      <c r="AQ3795">
        <v>0.55210142840999954</v>
      </c>
      <c r="AR3795">
        <v>0.43308737977537431</v>
      </c>
      <c r="AS3795">
        <v>0.26775859899569165</v>
      </c>
      <c r="AT3795">
        <v>0.85284731012110415</v>
      </c>
      <c r="AU3795">
        <v>0</v>
      </c>
    </row>
    <row r="3796" spans="32:47" x14ac:dyDescent="0.25">
      <c r="AF3796">
        <v>3786</v>
      </c>
      <c r="AG3796">
        <v>1</v>
      </c>
      <c r="AH3796">
        <v>1</v>
      </c>
      <c r="AI3796">
        <v>1</v>
      </c>
      <c r="AJ3796">
        <v>1</v>
      </c>
      <c r="AK3796">
        <v>0.21024435826585697</v>
      </c>
      <c r="AL3796">
        <v>0.3198536275451867</v>
      </c>
      <c r="AM3796">
        <v>1</v>
      </c>
      <c r="AN3796">
        <v>1</v>
      </c>
      <c r="AO3796">
        <v>1</v>
      </c>
      <c r="AP3796">
        <v>1</v>
      </c>
      <c r="AQ3796">
        <v>1</v>
      </c>
      <c r="AR3796">
        <v>0.33507717696709499</v>
      </c>
      <c r="AS3796">
        <v>0.21024435826585697</v>
      </c>
      <c r="AT3796">
        <v>0.82054952443445783</v>
      </c>
      <c r="AU3796">
        <v>0</v>
      </c>
    </row>
    <row r="3797" spans="32:47" x14ac:dyDescent="0.25">
      <c r="AF3797">
        <v>3787</v>
      </c>
      <c r="AG3797">
        <v>0.37569513121402009</v>
      </c>
      <c r="AH3797">
        <v>0.5586710052775743</v>
      </c>
      <c r="AI3797">
        <v>5.2149336643783649E-2</v>
      </c>
      <c r="AJ3797">
        <v>1</v>
      </c>
      <c r="AK3797">
        <v>1</v>
      </c>
      <c r="AL3797">
        <v>3.2744915607812192E-3</v>
      </c>
      <c r="AM3797">
        <v>0.91944448287047698</v>
      </c>
      <c r="AN3797">
        <v>1</v>
      </c>
      <c r="AO3797">
        <v>1</v>
      </c>
      <c r="AP3797">
        <v>1</v>
      </c>
      <c r="AQ3797">
        <v>1</v>
      </c>
      <c r="AR3797">
        <v>1</v>
      </c>
      <c r="AS3797">
        <v>3.2744915607812192E-3</v>
      </c>
      <c r="AT3797">
        <v>0.74385474073197866</v>
      </c>
      <c r="AU3797">
        <v>0</v>
      </c>
    </row>
    <row r="3798" spans="32:47" x14ac:dyDescent="0.25">
      <c r="AF3798">
        <v>3788</v>
      </c>
      <c r="AG3798">
        <v>1</v>
      </c>
      <c r="AH3798">
        <v>1</v>
      </c>
      <c r="AI3798">
        <v>0.632228340727095</v>
      </c>
      <c r="AJ3798">
        <v>7.2500738620389402E-2</v>
      </c>
      <c r="AK3798">
        <v>1</v>
      </c>
      <c r="AL3798">
        <v>1</v>
      </c>
      <c r="AM3798">
        <v>1</v>
      </c>
      <c r="AN3798">
        <v>0.51479593130657564</v>
      </c>
      <c r="AO3798">
        <v>0</v>
      </c>
      <c r="AP3798">
        <v>0.99888154155187003</v>
      </c>
      <c r="AQ3798">
        <v>0.96097351393958286</v>
      </c>
      <c r="AR3798">
        <v>0.83848880574500539</v>
      </c>
      <c r="AS3798">
        <v>0</v>
      </c>
      <c r="AT3798">
        <v>0.75211085144122214</v>
      </c>
      <c r="AU3798">
        <v>1</v>
      </c>
    </row>
    <row r="3799" spans="32:47" x14ac:dyDescent="0.25">
      <c r="AF3799">
        <v>3789</v>
      </c>
      <c r="AG3799">
        <v>1</v>
      </c>
      <c r="AH3799">
        <v>1</v>
      </c>
      <c r="AI3799">
        <v>1</v>
      </c>
      <c r="AJ3799">
        <v>0.54149201871138453</v>
      </c>
      <c r="AK3799">
        <v>1</v>
      </c>
      <c r="AL3799">
        <v>1</v>
      </c>
      <c r="AM3799">
        <v>1</v>
      </c>
      <c r="AN3799">
        <v>1</v>
      </c>
      <c r="AO3799">
        <v>1</v>
      </c>
      <c r="AP3799">
        <v>1</v>
      </c>
      <c r="AQ3799">
        <v>0.40156078455062622</v>
      </c>
      <c r="AR3799">
        <v>0.31942402970913286</v>
      </c>
      <c r="AS3799">
        <v>0.31942402970913286</v>
      </c>
      <c r="AT3799">
        <v>0.85532528498313276</v>
      </c>
      <c r="AU3799">
        <v>0</v>
      </c>
    </row>
    <row r="3800" spans="32:47" x14ac:dyDescent="0.25">
      <c r="AF3800">
        <v>3790</v>
      </c>
      <c r="AG3800">
        <v>1</v>
      </c>
      <c r="AH3800">
        <v>1</v>
      </c>
      <c r="AI3800">
        <v>1</v>
      </c>
      <c r="AJ3800">
        <v>1</v>
      </c>
      <c r="AK3800">
        <v>1</v>
      </c>
      <c r="AL3800">
        <v>1</v>
      </c>
      <c r="AM3800">
        <v>0.80764692532031934</v>
      </c>
      <c r="AN3800">
        <v>0.78832396021349382</v>
      </c>
      <c r="AO3800">
        <v>0.20500331500540295</v>
      </c>
      <c r="AP3800">
        <v>0.71486522391792429</v>
      </c>
      <c r="AQ3800">
        <v>1</v>
      </c>
      <c r="AR3800">
        <v>1</v>
      </c>
      <c r="AS3800">
        <v>0.20500331500540295</v>
      </c>
      <c r="AT3800">
        <v>0.87612607902237249</v>
      </c>
      <c r="AU3800">
        <v>0</v>
      </c>
    </row>
    <row r="3801" spans="32:47" x14ac:dyDescent="0.25">
      <c r="AF3801">
        <v>3791</v>
      </c>
      <c r="AG3801">
        <v>0.53391437849988443</v>
      </c>
      <c r="AH3801">
        <v>0</v>
      </c>
      <c r="AI3801">
        <v>0</v>
      </c>
      <c r="AJ3801">
        <v>0.86024950184655613</v>
      </c>
      <c r="AK3801">
        <v>1</v>
      </c>
      <c r="AL3801">
        <v>1</v>
      </c>
      <c r="AM3801">
        <v>0.87245204033740353</v>
      </c>
      <c r="AN3801">
        <v>0.29141436547046573</v>
      </c>
      <c r="AO3801">
        <v>1</v>
      </c>
      <c r="AP3801">
        <v>1</v>
      </c>
      <c r="AQ3801">
        <v>1</v>
      </c>
      <c r="AR3801">
        <v>1</v>
      </c>
      <c r="AS3801">
        <v>0</v>
      </c>
      <c r="AT3801">
        <v>0.71627038183270419</v>
      </c>
      <c r="AU3801">
        <v>2</v>
      </c>
    </row>
    <row r="3802" spans="32:47" x14ac:dyDescent="0.25">
      <c r="AF3802">
        <v>3792</v>
      </c>
      <c r="AG3802">
        <v>1</v>
      </c>
      <c r="AH3802">
        <v>1</v>
      </c>
      <c r="AI3802">
        <v>1</v>
      </c>
      <c r="AJ3802">
        <v>1</v>
      </c>
      <c r="AK3802">
        <v>1</v>
      </c>
      <c r="AL3802">
        <v>1</v>
      </c>
      <c r="AM3802">
        <v>1</v>
      </c>
      <c r="AN3802">
        <v>9.9440721127452447E-2</v>
      </c>
      <c r="AO3802">
        <v>0.43640365920509794</v>
      </c>
      <c r="AP3802">
        <v>1</v>
      </c>
      <c r="AQ3802">
        <v>0.9926016413029477</v>
      </c>
      <c r="AR3802">
        <v>1</v>
      </c>
      <c r="AS3802">
        <v>9.9440721127452447E-2</v>
      </c>
      <c r="AT3802">
        <v>0.87658307224710241</v>
      </c>
      <c r="AU3802">
        <v>0</v>
      </c>
    </row>
    <row r="3803" spans="32:47" x14ac:dyDescent="0.25">
      <c r="AF3803">
        <v>3793</v>
      </c>
      <c r="AG3803">
        <v>1</v>
      </c>
      <c r="AH3803">
        <v>1</v>
      </c>
      <c r="AI3803">
        <v>0.84178001802713209</v>
      </c>
      <c r="AJ3803">
        <v>0.29992067431764252</v>
      </c>
      <c r="AK3803">
        <v>0.93448448829463637</v>
      </c>
      <c r="AL3803">
        <v>1</v>
      </c>
      <c r="AM3803">
        <v>5.3959805638794114E-2</v>
      </c>
      <c r="AN3803">
        <v>0.86161453664610765</v>
      </c>
      <c r="AO3803">
        <v>1</v>
      </c>
      <c r="AP3803">
        <v>1</v>
      </c>
      <c r="AQ3803">
        <v>0.96447844685875073</v>
      </c>
      <c r="AR3803">
        <v>1</v>
      </c>
      <c r="AS3803">
        <v>5.3959805638794114E-2</v>
      </c>
      <c r="AT3803">
        <v>0.82843555600574947</v>
      </c>
      <c r="AU3803">
        <v>0</v>
      </c>
    </row>
    <row r="3804" spans="32:47" x14ac:dyDescent="0.25">
      <c r="AF3804">
        <v>3794</v>
      </c>
      <c r="AG3804">
        <v>1</v>
      </c>
      <c r="AH3804">
        <v>1</v>
      </c>
      <c r="AI3804">
        <v>1</v>
      </c>
      <c r="AJ3804">
        <v>1</v>
      </c>
      <c r="AK3804">
        <v>1</v>
      </c>
      <c r="AL3804">
        <v>0.73032124792589459</v>
      </c>
      <c r="AM3804">
        <v>0.96822980067255204</v>
      </c>
      <c r="AN3804">
        <v>0.8480583007171405</v>
      </c>
      <c r="AO3804">
        <v>1</v>
      </c>
      <c r="AP3804">
        <v>0.65433298995166322</v>
      </c>
      <c r="AQ3804">
        <v>0.49764308308270605</v>
      </c>
      <c r="AR3804">
        <v>1</v>
      </c>
      <c r="AS3804">
        <v>0.49764308308270605</v>
      </c>
      <c r="AT3804">
        <v>0.89158406510093158</v>
      </c>
      <c r="AU3804">
        <v>0</v>
      </c>
    </row>
    <row r="3805" spans="32:47" x14ac:dyDescent="0.25">
      <c r="AF3805">
        <v>3795</v>
      </c>
      <c r="AG3805">
        <v>1</v>
      </c>
      <c r="AH3805">
        <v>0.99449361399118585</v>
      </c>
      <c r="AI3805">
        <v>0</v>
      </c>
      <c r="AJ3805">
        <v>0.35904213988590833</v>
      </c>
      <c r="AK3805">
        <v>1</v>
      </c>
      <c r="AL3805">
        <v>1</v>
      </c>
      <c r="AM3805">
        <v>1</v>
      </c>
      <c r="AN3805">
        <v>0.93860411410188982</v>
      </c>
      <c r="AO3805">
        <v>1</v>
      </c>
      <c r="AP3805">
        <v>1</v>
      </c>
      <c r="AQ3805">
        <v>1</v>
      </c>
      <c r="AR3805">
        <v>1</v>
      </c>
      <c r="AS3805">
        <v>0</v>
      </c>
      <c r="AT3805">
        <v>0.85675017239860007</v>
      </c>
      <c r="AU3805">
        <v>1</v>
      </c>
    </row>
    <row r="3806" spans="32:47" x14ac:dyDescent="0.25">
      <c r="AF3806">
        <v>3796</v>
      </c>
      <c r="AG3806">
        <v>1</v>
      </c>
      <c r="AH3806">
        <v>1</v>
      </c>
      <c r="AI3806">
        <v>0.87507137358226184</v>
      </c>
      <c r="AJ3806">
        <v>0</v>
      </c>
      <c r="AK3806">
        <v>0.65890160519366847</v>
      </c>
      <c r="AL3806">
        <v>1</v>
      </c>
      <c r="AM3806">
        <v>1</v>
      </c>
      <c r="AN3806">
        <v>1</v>
      </c>
      <c r="AO3806">
        <v>1</v>
      </c>
      <c r="AP3806">
        <v>0.41831177049936097</v>
      </c>
      <c r="AQ3806">
        <v>1</v>
      </c>
      <c r="AR3806">
        <v>0.45543521479093246</v>
      </c>
      <c r="AS3806">
        <v>0</v>
      </c>
      <c r="AT3806">
        <v>0.78257347640014507</v>
      </c>
      <c r="AU3806">
        <v>1</v>
      </c>
    </row>
    <row r="3807" spans="32:47" x14ac:dyDescent="0.25">
      <c r="AF3807">
        <v>3797</v>
      </c>
      <c r="AG3807">
        <v>0.39462033196539248</v>
      </c>
      <c r="AH3807">
        <v>1</v>
      </c>
      <c r="AI3807">
        <v>0.26308867041887191</v>
      </c>
      <c r="AJ3807">
        <v>0</v>
      </c>
      <c r="AK3807">
        <v>0.7855398030801406</v>
      </c>
      <c r="AL3807">
        <v>1</v>
      </c>
      <c r="AM3807">
        <v>1</v>
      </c>
      <c r="AN3807">
        <v>0.54307086965549856</v>
      </c>
      <c r="AO3807">
        <v>0</v>
      </c>
      <c r="AP3807">
        <v>9.0664577590125126E-2</v>
      </c>
      <c r="AQ3807">
        <v>1</v>
      </c>
      <c r="AR3807">
        <v>0.96234611215561838</v>
      </c>
      <c r="AS3807">
        <v>0</v>
      </c>
      <c r="AT3807">
        <v>0.58416230496119192</v>
      </c>
      <c r="AU3807">
        <v>2</v>
      </c>
    </row>
    <row r="3808" spans="32:47" x14ac:dyDescent="0.25">
      <c r="AF3808">
        <v>3798</v>
      </c>
      <c r="AG3808">
        <v>1</v>
      </c>
      <c r="AH3808">
        <v>1</v>
      </c>
      <c r="AI3808">
        <v>1</v>
      </c>
      <c r="AJ3808">
        <v>0.18091750533276355</v>
      </c>
      <c r="AK3808">
        <v>0.90378631209211069</v>
      </c>
      <c r="AL3808">
        <v>1</v>
      </c>
      <c r="AM3808">
        <v>1</v>
      </c>
      <c r="AN3808">
        <v>1</v>
      </c>
      <c r="AO3808">
        <v>1</v>
      </c>
      <c r="AP3808">
        <v>1</v>
      </c>
      <c r="AQ3808">
        <v>0.6516167504448579</v>
      </c>
      <c r="AR3808">
        <v>1</v>
      </c>
      <c r="AS3808">
        <v>0.18091750533276355</v>
      </c>
      <c r="AT3808">
        <v>0.89587233794023036</v>
      </c>
      <c r="AU3808">
        <v>0</v>
      </c>
    </row>
    <row r="3809" spans="32:47" x14ac:dyDescent="0.25">
      <c r="AF3809">
        <v>3799</v>
      </c>
      <c r="AG3809">
        <v>0.98649303687946688</v>
      </c>
      <c r="AH3809">
        <v>0.65490990168395258</v>
      </c>
      <c r="AI3809">
        <v>1</v>
      </c>
      <c r="AJ3809">
        <v>0.72526785918356229</v>
      </c>
      <c r="AK3809">
        <v>1</v>
      </c>
      <c r="AL3809">
        <v>1</v>
      </c>
      <c r="AM3809">
        <v>1</v>
      </c>
      <c r="AN3809">
        <v>1</v>
      </c>
      <c r="AO3809">
        <v>1</v>
      </c>
      <c r="AP3809">
        <v>1</v>
      </c>
      <c r="AQ3809">
        <v>1</v>
      </c>
      <c r="AR3809">
        <v>1</v>
      </c>
      <c r="AS3809">
        <v>0.65490990168395258</v>
      </c>
      <c r="AT3809">
        <v>0.94979944429019458</v>
      </c>
      <c r="AU3809">
        <v>0</v>
      </c>
    </row>
    <row r="3810" spans="32:47" x14ac:dyDescent="0.25">
      <c r="AF3810">
        <v>3800</v>
      </c>
      <c r="AG3810">
        <v>1</v>
      </c>
      <c r="AH3810">
        <v>1</v>
      </c>
      <c r="AI3810">
        <v>1</v>
      </c>
      <c r="AJ3810">
        <v>0.88045185140072135</v>
      </c>
      <c r="AK3810">
        <v>0</v>
      </c>
      <c r="AL3810">
        <v>0.54119502869386149</v>
      </c>
      <c r="AM3810">
        <v>1</v>
      </c>
      <c r="AN3810">
        <v>1</v>
      </c>
      <c r="AO3810">
        <v>1</v>
      </c>
      <c r="AP3810">
        <v>1</v>
      </c>
      <c r="AQ3810">
        <v>1</v>
      </c>
      <c r="AR3810">
        <v>0.5953562505272848</v>
      </c>
      <c r="AS3810">
        <v>0</v>
      </c>
      <c r="AT3810">
        <v>0.83316561690187207</v>
      </c>
      <c r="AU3810">
        <v>1</v>
      </c>
    </row>
    <row r="3811" spans="32:47" x14ac:dyDescent="0.25">
      <c r="AF3811">
        <v>3801</v>
      </c>
      <c r="AG3811">
        <v>1</v>
      </c>
      <c r="AH3811">
        <v>1</v>
      </c>
      <c r="AI3811">
        <v>0.4769309295652126</v>
      </c>
      <c r="AJ3811">
        <v>0.87408315048548202</v>
      </c>
      <c r="AK3811">
        <v>1</v>
      </c>
      <c r="AL3811">
        <v>1</v>
      </c>
      <c r="AM3811">
        <v>1</v>
      </c>
      <c r="AN3811">
        <v>1</v>
      </c>
      <c r="AO3811">
        <v>1</v>
      </c>
      <c r="AP3811">
        <v>1</v>
      </c>
      <c r="AQ3811">
        <v>0.37328957455780859</v>
      </c>
      <c r="AR3811">
        <v>1</v>
      </c>
      <c r="AS3811">
        <v>0.37328957455780859</v>
      </c>
      <c r="AT3811">
        <v>0.89371517963786384</v>
      </c>
      <c r="AU3811">
        <v>0</v>
      </c>
    </row>
    <row r="3812" spans="32:47" x14ac:dyDescent="0.25">
      <c r="AF3812">
        <v>3802</v>
      </c>
      <c r="AG3812">
        <v>1</v>
      </c>
      <c r="AH3812">
        <v>1</v>
      </c>
      <c r="AI3812">
        <v>1</v>
      </c>
      <c r="AJ3812">
        <v>0.37643370144675525</v>
      </c>
      <c r="AK3812">
        <v>0.72042261841547328</v>
      </c>
      <c r="AL3812">
        <v>1</v>
      </c>
      <c r="AM3812">
        <v>0.68231847908722443</v>
      </c>
      <c r="AN3812">
        <v>0.70344921437701424</v>
      </c>
      <c r="AO3812">
        <v>0.14621128110278125</v>
      </c>
      <c r="AP3812">
        <v>0.9954069274742412</v>
      </c>
      <c r="AQ3812">
        <v>1</v>
      </c>
      <c r="AR3812">
        <v>1</v>
      </c>
      <c r="AS3812">
        <v>0.14621128110278125</v>
      </c>
      <c r="AT3812">
        <v>0.80227085999029768</v>
      </c>
      <c r="AU3812">
        <v>0</v>
      </c>
    </row>
    <row r="3813" spans="32:47" x14ac:dyDescent="0.25">
      <c r="AF3813">
        <v>3803</v>
      </c>
      <c r="AG3813">
        <v>1</v>
      </c>
      <c r="AH3813">
        <v>0.50970165834769432</v>
      </c>
      <c r="AI3813">
        <v>0.65999849573469671</v>
      </c>
      <c r="AJ3813">
        <v>1</v>
      </c>
      <c r="AK3813">
        <v>0.79125001580987664</v>
      </c>
      <c r="AL3813">
        <v>0.53865921229201674</v>
      </c>
      <c r="AM3813">
        <v>0.57875429435174031</v>
      </c>
      <c r="AN3813">
        <v>1</v>
      </c>
      <c r="AO3813">
        <v>1</v>
      </c>
      <c r="AP3813">
        <v>1</v>
      </c>
      <c r="AQ3813">
        <v>1</v>
      </c>
      <c r="AR3813">
        <v>1</v>
      </c>
      <c r="AS3813">
        <v>0.50970165834769432</v>
      </c>
      <c r="AT3813">
        <v>0.84208632817885387</v>
      </c>
      <c r="AU3813">
        <v>0</v>
      </c>
    </row>
    <row r="3814" spans="32:47" x14ac:dyDescent="0.25">
      <c r="AF3814">
        <v>3804</v>
      </c>
      <c r="AG3814">
        <v>1</v>
      </c>
      <c r="AH3814">
        <v>1</v>
      </c>
      <c r="AI3814">
        <v>1</v>
      </c>
      <c r="AJ3814">
        <v>1</v>
      </c>
      <c r="AK3814">
        <v>0.70806545351355921</v>
      </c>
      <c r="AL3814">
        <v>0.15410033829296785</v>
      </c>
      <c r="AM3814">
        <v>0.59280075552810407</v>
      </c>
      <c r="AN3814">
        <v>1.6495137937806336E-2</v>
      </c>
      <c r="AO3814">
        <v>0.78105248209928202</v>
      </c>
      <c r="AP3814">
        <v>1</v>
      </c>
      <c r="AQ3814">
        <v>1</v>
      </c>
      <c r="AR3814">
        <v>1</v>
      </c>
      <c r="AS3814">
        <v>1.6495137937806336E-2</v>
      </c>
      <c r="AT3814">
        <v>0.769569277720907</v>
      </c>
      <c r="AU3814">
        <v>0</v>
      </c>
    </row>
    <row r="3815" spans="32:47" x14ac:dyDescent="0.25">
      <c r="AF3815">
        <v>3805</v>
      </c>
      <c r="AG3815">
        <v>1</v>
      </c>
      <c r="AH3815">
        <v>1</v>
      </c>
      <c r="AI3815">
        <v>1</v>
      </c>
      <c r="AJ3815">
        <v>0.93715951951453458</v>
      </c>
      <c r="AK3815">
        <v>0</v>
      </c>
      <c r="AL3815">
        <v>0.14302567663277538</v>
      </c>
      <c r="AM3815">
        <v>0.49827638554791431</v>
      </c>
      <c r="AN3815">
        <v>1</v>
      </c>
      <c r="AO3815">
        <v>1</v>
      </c>
      <c r="AP3815">
        <v>0.27857968176883124</v>
      </c>
      <c r="AQ3815">
        <v>3.2158876028552184E-2</v>
      </c>
      <c r="AR3815">
        <v>1</v>
      </c>
      <c r="AS3815">
        <v>0</v>
      </c>
      <c r="AT3815">
        <v>0.65603523356738347</v>
      </c>
      <c r="AU3815">
        <v>1</v>
      </c>
    </row>
    <row r="3816" spans="32:47" x14ac:dyDescent="0.25">
      <c r="AF3816">
        <v>3806</v>
      </c>
      <c r="AG3816">
        <v>1</v>
      </c>
      <c r="AH3816">
        <v>0.87885530885328733</v>
      </c>
      <c r="AI3816">
        <v>1</v>
      </c>
      <c r="AJ3816">
        <v>1</v>
      </c>
      <c r="AK3816">
        <v>1</v>
      </c>
      <c r="AL3816">
        <v>1</v>
      </c>
      <c r="AM3816">
        <v>1</v>
      </c>
      <c r="AN3816">
        <v>0.62494505282572188</v>
      </c>
      <c r="AO3816">
        <v>0.39397086160655209</v>
      </c>
      <c r="AP3816">
        <v>1</v>
      </c>
      <c r="AQ3816">
        <v>1</v>
      </c>
      <c r="AR3816">
        <v>1</v>
      </c>
      <c r="AS3816">
        <v>0.39397086160655209</v>
      </c>
      <c r="AT3816">
        <v>0.9090421126950301</v>
      </c>
      <c r="AU3816">
        <v>0</v>
      </c>
    </row>
    <row r="3817" spans="32:47" x14ac:dyDescent="0.25">
      <c r="AF3817">
        <v>3807</v>
      </c>
      <c r="AG3817">
        <v>1</v>
      </c>
      <c r="AH3817">
        <v>1</v>
      </c>
      <c r="AI3817">
        <v>1</v>
      </c>
      <c r="AJ3817">
        <v>0.68673500461906467</v>
      </c>
      <c r="AK3817">
        <v>0.5090411650411214</v>
      </c>
      <c r="AL3817">
        <v>1</v>
      </c>
      <c r="AM3817">
        <v>1</v>
      </c>
      <c r="AN3817">
        <v>1</v>
      </c>
      <c r="AO3817">
        <v>1</v>
      </c>
      <c r="AP3817">
        <v>1</v>
      </c>
      <c r="AQ3817">
        <v>0.74117613323226883</v>
      </c>
      <c r="AR3817">
        <v>0.9788529013873607</v>
      </c>
      <c r="AS3817">
        <v>0.5090411650411214</v>
      </c>
      <c r="AT3817">
        <v>0.90948506902691217</v>
      </c>
      <c r="AU3817">
        <v>0</v>
      </c>
    </row>
    <row r="3818" spans="32:47" x14ac:dyDescent="0.25">
      <c r="AF3818">
        <v>3808</v>
      </c>
      <c r="AG3818">
        <v>0.36868527593117417</v>
      </c>
      <c r="AH3818">
        <v>1</v>
      </c>
      <c r="AI3818">
        <v>1</v>
      </c>
      <c r="AJ3818">
        <v>1</v>
      </c>
      <c r="AK3818">
        <v>1</v>
      </c>
      <c r="AL3818">
        <v>1</v>
      </c>
      <c r="AM3818">
        <v>1</v>
      </c>
      <c r="AN3818">
        <v>0.78301136385773373</v>
      </c>
      <c r="AO3818">
        <v>1</v>
      </c>
      <c r="AP3818">
        <v>1</v>
      </c>
      <c r="AQ3818">
        <v>1</v>
      </c>
      <c r="AR3818">
        <v>1</v>
      </c>
      <c r="AS3818">
        <v>0.36868527593117417</v>
      </c>
      <c r="AT3818">
        <v>0.92795231735193462</v>
      </c>
      <c r="AU3818">
        <v>0</v>
      </c>
    </row>
    <row r="3819" spans="32:47" x14ac:dyDescent="0.25">
      <c r="AF3819">
        <v>3809</v>
      </c>
      <c r="AG3819">
        <v>1</v>
      </c>
      <c r="AH3819">
        <v>1</v>
      </c>
      <c r="AI3819">
        <v>1</v>
      </c>
      <c r="AJ3819">
        <v>0.69083367345786728</v>
      </c>
      <c r="AK3819">
        <v>1</v>
      </c>
      <c r="AL3819">
        <v>1</v>
      </c>
      <c r="AM3819">
        <v>1</v>
      </c>
      <c r="AN3819">
        <v>1</v>
      </c>
      <c r="AO3819">
        <v>3.6483608564352225E-2</v>
      </c>
      <c r="AP3819">
        <v>0.20037754629283294</v>
      </c>
      <c r="AQ3819">
        <v>1</v>
      </c>
      <c r="AR3819">
        <v>1</v>
      </c>
      <c r="AS3819">
        <v>3.6483608564352225E-2</v>
      </c>
      <c r="AT3819">
        <v>0.82748280108423122</v>
      </c>
      <c r="AU3819">
        <v>0</v>
      </c>
    </row>
    <row r="3820" spans="32:47" x14ac:dyDescent="0.25">
      <c r="AF3820">
        <v>3810</v>
      </c>
      <c r="AG3820">
        <v>1</v>
      </c>
      <c r="AH3820">
        <v>1</v>
      </c>
      <c r="AI3820">
        <v>1</v>
      </c>
      <c r="AJ3820">
        <v>1</v>
      </c>
      <c r="AK3820">
        <v>0.93726431180308989</v>
      </c>
      <c r="AL3820">
        <v>0.83866895008759457</v>
      </c>
      <c r="AM3820">
        <v>1</v>
      </c>
      <c r="AN3820">
        <v>0.72482928983100137</v>
      </c>
      <c r="AO3820">
        <v>0</v>
      </c>
      <c r="AP3820">
        <v>0.99595089748360011</v>
      </c>
      <c r="AQ3820">
        <v>1</v>
      </c>
      <c r="AR3820">
        <v>0.65524977353432468</v>
      </c>
      <c r="AS3820">
        <v>0</v>
      </c>
      <c r="AT3820">
        <v>0.84622518069819275</v>
      </c>
      <c r="AU3820">
        <v>1</v>
      </c>
    </row>
    <row r="3821" spans="32:47" x14ac:dyDescent="0.25">
      <c r="AF3821">
        <v>3811</v>
      </c>
      <c r="AG3821">
        <v>7.891561824573963E-2</v>
      </c>
      <c r="AH3821">
        <v>1</v>
      </c>
      <c r="AI3821">
        <v>0.54367814049398855</v>
      </c>
      <c r="AJ3821">
        <v>1</v>
      </c>
      <c r="AK3821">
        <v>0.40131371413970612</v>
      </c>
      <c r="AL3821">
        <v>0.57792497159389311</v>
      </c>
      <c r="AM3821">
        <v>1</v>
      </c>
      <c r="AN3821">
        <v>0.29626134251368291</v>
      </c>
      <c r="AO3821">
        <v>0.44253563323266765</v>
      </c>
      <c r="AP3821">
        <v>0.99766058477924224</v>
      </c>
      <c r="AQ3821">
        <v>0.27901376403169709</v>
      </c>
      <c r="AR3821">
        <v>0.62297002087542486</v>
      </c>
      <c r="AS3821">
        <v>7.891561824573963E-2</v>
      </c>
      <c r="AT3821">
        <v>0.60040825511843576</v>
      </c>
      <c r="AU3821">
        <v>0</v>
      </c>
    </row>
    <row r="3822" spans="32:47" x14ac:dyDescent="0.25">
      <c r="AF3822">
        <v>3812</v>
      </c>
      <c r="AG3822">
        <v>1</v>
      </c>
      <c r="AH3822">
        <v>1</v>
      </c>
      <c r="AI3822">
        <v>1</v>
      </c>
      <c r="AJ3822">
        <v>1</v>
      </c>
      <c r="AK3822">
        <v>1</v>
      </c>
      <c r="AL3822">
        <v>1</v>
      </c>
      <c r="AM3822">
        <v>1</v>
      </c>
      <c r="AN3822">
        <v>1</v>
      </c>
      <c r="AO3822">
        <v>0.43050808645542321</v>
      </c>
      <c r="AP3822">
        <v>1</v>
      </c>
      <c r="AQ3822">
        <v>1</v>
      </c>
      <c r="AR3822">
        <v>0.69951325265086073</v>
      </c>
      <c r="AS3822">
        <v>0.43050808645542321</v>
      </c>
      <c r="AT3822">
        <v>0.92767165322147771</v>
      </c>
      <c r="AU3822">
        <v>0</v>
      </c>
    </row>
    <row r="3823" spans="32:47" x14ac:dyDescent="0.25">
      <c r="AF3823">
        <v>3813</v>
      </c>
      <c r="AG3823">
        <v>1</v>
      </c>
      <c r="AH3823">
        <v>1</v>
      </c>
      <c r="AI3823">
        <v>1</v>
      </c>
      <c r="AJ3823">
        <v>1</v>
      </c>
      <c r="AK3823">
        <v>1</v>
      </c>
      <c r="AL3823">
        <v>1</v>
      </c>
      <c r="AM3823">
        <v>1</v>
      </c>
      <c r="AN3823">
        <v>1</v>
      </c>
      <c r="AO3823">
        <v>0.91057920723445329</v>
      </c>
      <c r="AP3823">
        <v>0.91868210934203931</v>
      </c>
      <c r="AQ3823">
        <v>0.60869947782800105</v>
      </c>
      <c r="AR3823">
        <v>0.10539689216943036</v>
      </c>
      <c r="AS3823">
        <v>0.10539689216943036</v>
      </c>
      <c r="AT3823">
        <v>0.87760221807871008</v>
      </c>
      <c r="AU3823">
        <v>0</v>
      </c>
    </row>
    <row r="3824" spans="32:47" x14ac:dyDescent="0.25">
      <c r="AF3824">
        <v>3814</v>
      </c>
      <c r="AG3824">
        <v>1</v>
      </c>
      <c r="AH3824">
        <v>0.83126289910147277</v>
      </c>
      <c r="AI3824">
        <v>0.32882308573208585</v>
      </c>
      <c r="AJ3824">
        <v>0.83666949555433046</v>
      </c>
      <c r="AK3824">
        <v>1</v>
      </c>
      <c r="AL3824">
        <v>1</v>
      </c>
      <c r="AM3824">
        <v>1</v>
      </c>
      <c r="AN3824">
        <v>0.6879848915770943</v>
      </c>
      <c r="AO3824">
        <v>1</v>
      </c>
      <c r="AP3824">
        <v>1</v>
      </c>
      <c r="AQ3824">
        <v>1</v>
      </c>
      <c r="AR3824">
        <v>1</v>
      </c>
      <c r="AS3824">
        <v>0.32882308573208585</v>
      </c>
      <c r="AT3824">
        <v>0.89012737900837191</v>
      </c>
      <c r="AU3824">
        <v>0</v>
      </c>
    </row>
    <row r="3825" spans="32:47" x14ac:dyDescent="0.25">
      <c r="AF3825">
        <v>3815</v>
      </c>
      <c r="AG3825">
        <v>1</v>
      </c>
      <c r="AH3825">
        <v>0.23269685852262359</v>
      </c>
      <c r="AI3825">
        <v>0.81822137895505875</v>
      </c>
      <c r="AJ3825">
        <v>1</v>
      </c>
      <c r="AK3825">
        <v>0.6576405479774563</v>
      </c>
      <c r="AL3825">
        <v>1</v>
      </c>
      <c r="AM3825">
        <v>0.47950175027771397</v>
      </c>
      <c r="AN3825">
        <v>1</v>
      </c>
      <c r="AO3825">
        <v>0.32089952495953183</v>
      </c>
      <c r="AP3825">
        <v>0.19549268845660281</v>
      </c>
      <c r="AQ3825">
        <v>0.56060153735743368</v>
      </c>
      <c r="AR3825">
        <v>1</v>
      </c>
      <c r="AS3825">
        <v>0.19549268845660281</v>
      </c>
      <c r="AT3825">
        <v>0.69215641436661424</v>
      </c>
      <c r="AU3825">
        <v>0</v>
      </c>
    </row>
    <row r="3826" spans="32:47" x14ac:dyDescent="0.25">
      <c r="AF3826">
        <v>3816</v>
      </c>
      <c r="AG3826">
        <v>1</v>
      </c>
      <c r="AH3826">
        <v>1</v>
      </c>
      <c r="AI3826">
        <v>1</v>
      </c>
      <c r="AJ3826">
        <v>1</v>
      </c>
      <c r="AK3826">
        <v>1</v>
      </c>
      <c r="AL3826">
        <v>1</v>
      </c>
      <c r="AM3826">
        <v>1</v>
      </c>
      <c r="AN3826">
        <v>1</v>
      </c>
      <c r="AO3826">
        <v>0.18605713106250429</v>
      </c>
      <c r="AP3826">
        <v>0.39684135136532506</v>
      </c>
      <c r="AQ3826">
        <v>1</v>
      </c>
      <c r="AR3826">
        <v>1</v>
      </c>
      <c r="AS3826">
        <v>0.18605713106250429</v>
      </c>
      <c r="AT3826">
        <v>0.88187341321698687</v>
      </c>
      <c r="AU3826">
        <v>0</v>
      </c>
    </row>
    <row r="3827" spans="32:47" x14ac:dyDescent="0.25">
      <c r="AF3827">
        <v>3817</v>
      </c>
      <c r="AG3827">
        <v>1</v>
      </c>
      <c r="AH3827">
        <v>0.85068719564774908</v>
      </c>
      <c r="AI3827">
        <v>0.85712815016473365</v>
      </c>
      <c r="AJ3827">
        <v>1</v>
      </c>
      <c r="AK3827">
        <v>1</v>
      </c>
      <c r="AL3827">
        <v>1</v>
      </c>
      <c r="AM3827">
        <v>0.66157735090617342</v>
      </c>
      <c r="AN3827">
        <v>0.36667737748657891</v>
      </c>
      <c r="AO3827">
        <v>1</v>
      </c>
      <c r="AP3827">
        <v>2.7598560301421752E-4</v>
      </c>
      <c r="AQ3827">
        <v>0</v>
      </c>
      <c r="AR3827">
        <v>0.75053897603661868</v>
      </c>
      <c r="AS3827">
        <v>0</v>
      </c>
      <c r="AT3827">
        <v>0.705592806915747</v>
      </c>
      <c r="AU3827">
        <v>1</v>
      </c>
    </row>
    <row r="3828" spans="32:47" x14ac:dyDescent="0.25">
      <c r="AF3828">
        <v>3818</v>
      </c>
      <c r="AG3828">
        <v>0.49304702027274611</v>
      </c>
      <c r="AH3828">
        <v>0.99105433594767034</v>
      </c>
      <c r="AI3828">
        <v>0.69227370883492123</v>
      </c>
      <c r="AJ3828">
        <v>1</v>
      </c>
      <c r="AK3828">
        <v>1</v>
      </c>
      <c r="AL3828">
        <v>1</v>
      </c>
      <c r="AM3828">
        <v>1</v>
      </c>
      <c r="AN3828">
        <v>0.31368278276016598</v>
      </c>
      <c r="AO3828">
        <v>0.86457251500081234</v>
      </c>
      <c r="AP3828">
        <v>1</v>
      </c>
      <c r="AQ3828">
        <v>1</v>
      </c>
      <c r="AR3828">
        <v>1</v>
      </c>
      <c r="AS3828">
        <v>0.31368278276016598</v>
      </c>
      <c r="AT3828">
        <v>0.8607008376012657</v>
      </c>
      <c r="AU3828">
        <v>0</v>
      </c>
    </row>
    <row r="3829" spans="32:47" x14ac:dyDescent="0.25">
      <c r="AF3829">
        <v>3819</v>
      </c>
      <c r="AG3829">
        <v>0.37061471645363547</v>
      </c>
      <c r="AH3829">
        <v>0.27916230332214453</v>
      </c>
      <c r="AI3829">
        <v>1</v>
      </c>
      <c r="AJ3829">
        <v>1</v>
      </c>
      <c r="AK3829">
        <v>1</v>
      </c>
      <c r="AL3829">
        <v>1</v>
      </c>
      <c r="AM3829">
        <v>1</v>
      </c>
      <c r="AN3829">
        <v>0.23841412028888309</v>
      </c>
      <c r="AO3829">
        <v>0.64108715846014097</v>
      </c>
      <c r="AP3829">
        <v>0.5279401243019346</v>
      </c>
      <c r="AQ3829">
        <v>0.25089986475019638</v>
      </c>
      <c r="AR3829">
        <v>0.25497011952346282</v>
      </c>
      <c r="AS3829">
        <v>0.23841412028888309</v>
      </c>
      <c r="AT3829">
        <v>0.63212675804639884</v>
      </c>
      <c r="AU3829">
        <v>0</v>
      </c>
    </row>
    <row r="3830" spans="32:47" x14ac:dyDescent="0.25">
      <c r="AF3830">
        <v>3820</v>
      </c>
      <c r="AG3830">
        <v>1</v>
      </c>
      <c r="AH3830">
        <v>0.72486328988556381</v>
      </c>
      <c r="AI3830">
        <v>0</v>
      </c>
      <c r="AJ3830">
        <v>0.55352420234024369</v>
      </c>
      <c r="AK3830">
        <v>1</v>
      </c>
      <c r="AL3830">
        <v>1</v>
      </c>
      <c r="AM3830">
        <v>0.95132248038369716</v>
      </c>
      <c r="AN3830">
        <v>0.7874050396191794</v>
      </c>
      <c r="AO3830">
        <v>1</v>
      </c>
      <c r="AP3830">
        <v>1</v>
      </c>
      <c r="AQ3830">
        <v>1</v>
      </c>
      <c r="AR3830">
        <v>1</v>
      </c>
      <c r="AS3830">
        <v>0</v>
      </c>
      <c r="AT3830">
        <v>0.83507520906052679</v>
      </c>
      <c r="AU3830">
        <v>1</v>
      </c>
    </row>
    <row r="3831" spans="32:47" x14ac:dyDescent="0.25">
      <c r="AF3831">
        <v>3821</v>
      </c>
      <c r="AG3831">
        <v>1</v>
      </c>
      <c r="AH3831">
        <v>0.34328689797699291</v>
      </c>
      <c r="AI3831">
        <v>0.44693857309809365</v>
      </c>
      <c r="AJ3831">
        <v>1</v>
      </c>
      <c r="AK3831">
        <v>1</v>
      </c>
      <c r="AL3831">
        <v>1</v>
      </c>
      <c r="AM3831">
        <v>1</v>
      </c>
      <c r="AN3831">
        <v>1</v>
      </c>
      <c r="AO3831">
        <v>1</v>
      </c>
      <c r="AP3831">
        <v>1</v>
      </c>
      <c r="AQ3831">
        <v>1</v>
      </c>
      <c r="AR3831">
        <v>1</v>
      </c>
      <c r="AS3831">
        <v>0.34328689797699291</v>
      </c>
      <c r="AT3831">
        <v>0.90264966824492243</v>
      </c>
      <c r="AU3831">
        <v>0</v>
      </c>
    </row>
    <row r="3832" spans="32:47" x14ac:dyDescent="0.25">
      <c r="AF3832">
        <v>3822</v>
      </c>
      <c r="AG3832">
        <v>1</v>
      </c>
      <c r="AH3832">
        <v>1</v>
      </c>
      <c r="AI3832">
        <v>0.73235900726543945</v>
      </c>
      <c r="AJ3832">
        <v>1</v>
      </c>
      <c r="AK3832">
        <v>1</v>
      </c>
      <c r="AL3832">
        <v>1</v>
      </c>
      <c r="AM3832">
        <v>1</v>
      </c>
      <c r="AN3832">
        <v>1</v>
      </c>
      <c r="AO3832">
        <v>1</v>
      </c>
      <c r="AP3832">
        <v>0.76164706707922669</v>
      </c>
      <c r="AQ3832">
        <v>1</v>
      </c>
      <c r="AR3832">
        <v>1</v>
      </c>
      <c r="AS3832">
        <v>0.73235900726543945</v>
      </c>
      <c r="AT3832">
        <v>0.95702517343749216</v>
      </c>
      <c r="AU3832">
        <v>0</v>
      </c>
    </row>
    <row r="3833" spans="32:47" x14ac:dyDescent="0.25">
      <c r="AF3833">
        <v>3823</v>
      </c>
      <c r="AG3833">
        <v>1</v>
      </c>
      <c r="AH3833">
        <v>0.13001895050105564</v>
      </c>
      <c r="AI3833">
        <v>0.66772823168045559</v>
      </c>
      <c r="AJ3833">
        <v>0.75794420083281389</v>
      </c>
      <c r="AK3833">
        <v>0</v>
      </c>
      <c r="AL3833">
        <v>0</v>
      </c>
      <c r="AM3833">
        <v>0.71377052492466797</v>
      </c>
      <c r="AN3833">
        <v>1</v>
      </c>
      <c r="AO3833">
        <v>1</v>
      </c>
      <c r="AP3833">
        <v>0.6753583129405254</v>
      </c>
      <c r="AQ3833">
        <v>1</v>
      </c>
      <c r="AR3833">
        <v>1</v>
      </c>
      <c r="AS3833">
        <v>0</v>
      </c>
      <c r="AT3833">
        <v>0.66614089258884679</v>
      </c>
      <c r="AU3833">
        <v>2</v>
      </c>
    </row>
    <row r="3834" spans="32:47" x14ac:dyDescent="0.25">
      <c r="AF3834">
        <v>3824</v>
      </c>
      <c r="AG3834">
        <v>1</v>
      </c>
      <c r="AH3834">
        <v>1</v>
      </c>
      <c r="AI3834">
        <v>1</v>
      </c>
      <c r="AJ3834">
        <v>1</v>
      </c>
      <c r="AK3834">
        <v>1</v>
      </c>
      <c r="AL3834">
        <v>0.18664799661322226</v>
      </c>
      <c r="AM3834">
        <v>0.61926506168439965</v>
      </c>
      <c r="AN3834">
        <v>1</v>
      </c>
      <c r="AO3834">
        <v>1</v>
      </c>
      <c r="AP3834">
        <v>1</v>
      </c>
      <c r="AQ3834">
        <v>1</v>
      </c>
      <c r="AR3834">
        <v>1</v>
      </c>
      <c r="AS3834">
        <v>0.18664799661322226</v>
      </c>
      <c r="AT3834">
        <v>0.90081275838524122</v>
      </c>
      <c r="AU3834">
        <v>0</v>
      </c>
    </row>
    <row r="3835" spans="32:47" x14ac:dyDescent="0.25">
      <c r="AF3835">
        <v>3825</v>
      </c>
      <c r="AG3835">
        <v>1</v>
      </c>
      <c r="AH3835">
        <v>0.6783112827108978</v>
      </c>
      <c r="AI3835">
        <v>1</v>
      </c>
      <c r="AJ3835">
        <v>1</v>
      </c>
      <c r="AK3835">
        <v>1</v>
      </c>
      <c r="AL3835">
        <v>1</v>
      </c>
      <c r="AM3835">
        <v>1</v>
      </c>
      <c r="AN3835">
        <v>1</v>
      </c>
      <c r="AO3835">
        <v>0.41496994624564348</v>
      </c>
      <c r="AP3835">
        <v>0</v>
      </c>
      <c r="AQ3835">
        <v>0</v>
      </c>
      <c r="AR3835">
        <v>0.833760804050525</v>
      </c>
      <c r="AS3835">
        <v>0</v>
      </c>
      <c r="AT3835">
        <v>0.74599561432559103</v>
      </c>
      <c r="AU3835">
        <v>2</v>
      </c>
    </row>
    <row r="3836" spans="32:47" x14ac:dyDescent="0.25">
      <c r="AF3836">
        <v>3826</v>
      </c>
      <c r="AG3836">
        <v>0.981517366389697</v>
      </c>
      <c r="AH3836">
        <v>0.53711548786902441</v>
      </c>
      <c r="AI3836">
        <v>1</v>
      </c>
      <c r="AJ3836">
        <v>0.26892662439131526</v>
      </c>
      <c r="AK3836">
        <v>1</v>
      </c>
      <c r="AL3836">
        <v>0.15364797282357662</v>
      </c>
      <c r="AM3836">
        <v>0.85122576348963308</v>
      </c>
      <c r="AN3836">
        <v>1</v>
      </c>
      <c r="AO3836">
        <v>1</v>
      </c>
      <c r="AP3836">
        <v>1</v>
      </c>
      <c r="AQ3836">
        <v>1</v>
      </c>
      <c r="AR3836">
        <v>1</v>
      </c>
      <c r="AS3836">
        <v>0.15364797282357662</v>
      </c>
      <c r="AT3836">
        <v>0.82063427014531143</v>
      </c>
      <c r="AU3836">
        <v>0</v>
      </c>
    </row>
    <row r="3837" spans="32:47" x14ac:dyDescent="0.25">
      <c r="AF3837">
        <v>3827</v>
      </c>
      <c r="AG3837">
        <v>1</v>
      </c>
      <c r="AH3837">
        <v>1</v>
      </c>
      <c r="AI3837">
        <v>1</v>
      </c>
      <c r="AJ3837">
        <v>0.53279407160904768</v>
      </c>
      <c r="AK3837">
        <v>0.49390671353631338</v>
      </c>
      <c r="AL3837">
        <v>1</v>
      </c>
      <c r="AM3837">
        <v>1</v>
      </c>
      <c r="AN3837">
        <v>1</v>
      </c>
      <c r="AO3837">
        <v>0.86835803539070189</v>
      </c>
      <c r="AP3837">
        <v>1.2273057023600314E-3</v>
      </c>
      <c r="AQ3837">
        <v>1</v>
      </c>
      <c r="AR3837">
        <v>1</v>
      </c>
      <c r="AS3837">
        <v>1.2273057023600314E-3</v>
      </c>
      <c r="AT3837">
        <v>0.82296908988052431</v>
      </c>
      <c r="AU3837">
        <v>0</v>
      </c>
    </row>
    <row r="3838" spans="32:47" x14ac:dyDescent="0.25">
      <c r="AF3838">
        <v>3828</v>
      </c>
      <c r="AG3838">
        <v>1</v>
      </c>
      <c r="AH3838">
        <v>1</v>
      </c>
      <c r="AI3838">
        <v>1</v>
      </c>
      <c r="AJ3838">
        <v>0.26971497621925666</v>
      </c>
      <c r="AK3838">
        <v>0.30667389578875082</v>
      </c>
      <c r="AL3838">
        <v>1</v>
      </c>
      <c r="AM3838">
        <v>1</v>
      </c>
      <c r="AN3838">
        <v>1</v>
      </c>
      <c r="AO3838">
        <v>1</v>
      </c>
      <c r="AP3838">
        <v>1</v>
      </c>
      <c r="AQ3838">
        <v>0.16639977134376144</v>
      </c>
      <c r="AR3838">
        <v>0.22407540935608034</v>
      </c>
      <c r="AS3838">
        <v>0.16639977134376144</v>
      </c>
      <c r="AT3838">
        <v>0.74667581064761723</v>
      </c>
      <c r="AU3838">
        <v>0</v>
      </c>
    </row>
    <row r="3839" spans="32:47" x14ac:dyDescent="0.25">
      <c r="AF3839">
        <v>3829</v>
      </c>
      <c r="AG3839">
        <v>1</v>
      </c>
      <c r="AH3839">
        <v>1</v>
      </c>
      <c r="AI3839">
        <v>1</v>
      </c>
      <c r="AJ3839">
        <v>1</v>
      </c>
      <c r="AK3839">
        <v>1</v>
      </c>
      <c r="AL3839">
        <v>0.47648534989372515</v>
      </c>
      <c r="AM3839">
        <v>1</v>
      </c>
      <c r="AN3839">
        <v>1</v>
      </c>
      <c r="AO3839">
        <v>1</v>
      </c>
      <c r="AP3839">
        <v>0.50636032630568328</v>
      </c>
      <c r="AQ3839">
        <v>1</v>
      </c>
      <c r="AR3839">
        <v>1</v>
      </c>
      <c r="AS3839">
        <v>0.47648534989372515</v>
      </c>
      <c r="AT3839">
        <v>0.91504583729393951</v>
      </c>
      <c r="AU3839">
        <v>0</v>
      </c>
    </row>
    <row r="3840" spans="32:47" x14ac:dyDescent="0.25">
      <c r="AF3840">
        <v>3830</v>
      </c>
      <c r="AG3840">
        <v>1</v>
      </c>
      <c r="AH3840">
        <v>1</v>
      </c>
      <c r="AI3840">
        <v>0.65408939126697785</v>
      </c>
      <c r="AJ3840">
        <v>1</v>
      </c>
      <c r="AK3840">
        <v>1</v>
      </c>
      <c r="AL3840">
        <v>1</v>
      </c>
      <c r="AM3840">
        <v>0.24669279160415528</v>
      </c>
      <c r="AN3840">
        <v>0.11912461296108837</v>
      </c>
      <c r="AO3840">
        <v>1</v>
      </c>
      <c r="AP3840">
        <v>1</v>
      </c>
      <c r="AQ3840">
        <v>1</v>
      </c>
      <c r="AR3840">
        <v>0.66937254130372759</v>
      </c>
      <c r="AS3840">
        <v>0.11912461296108837</v>
      </c>
      <c r="AT3840">
        <v>0.80374701219510802</v>
      </c>
      <c r="AU3840">
        <v>0</v>
      </c>
    </row>
    <row r="3841" spans="32:47" x14ac:dyDescent="0.25">
      <c r="AF3841">
        <v>3831</v>
      </c>
      <c r="AG3841">
        <v>1</v>
      </c>
      <c r="AH3841">
        <v>1</v>
      </c>
      <c r="AI3841">
        <v>0.69105572762712275</v>
      </c>
      <c r="AJ3841">
        <v>0.72450585288315783</v>
      </c>
      <c r="AK3841">
        <v>1</v>
      </c>
      <c r="AL3841">
        <v>1</v>
      </c>
      <c r="AM3841">
        <v>0.53671214454774485</v>
      </c>
      <c r="AN3841">
        <v>0.81974176491747774</v>
      </c>
      <c r="AO3841">
        <v>1</v>
      </c>
      <c r="AP3841">
        <v>1</v>
      </c>
      <c r="AQ3841">
        <v>0.65859290732502507</v>
      </c>
      <c r="AR3841">
        <v>1</v>
      </c>
      <c r="AS3841">
        <v>0.53671214454774485</v>
      </c>
      <c r="AT3841">
        <v>0.86839934672906349</v>
      </c>
      <c r="AU3841">
        <v>0</v>
      </c>
    </row>
    <row r="3842" spans="32:47" x14ac:dyDescent="0.25">
      <c r="AF3842">
        <v>3832</v>
      </c>
      <c r="AG3842">
        <v>1</v>
      </c>
      <c r="AH3842">
        <v>1</v>
      </c>
      <c r="AI3842">
        <v>0.72144650625986906</v>
      </c>
      <c r="AJ3842">
        <v>1</v>
      </c>
      <c r="AK3842">
        <v>1</v>
      </c>
      <c r="AL3842">
        <v>1</v>
      </c>
      <c r="AM3842">
        <v>1</v>
      </c>
      <c r="AN3842">
        <v>1</v>
      </c>
      <c r="AO3842">
        <v>1</v>
      </c>
      <c r="AP3842">
        <v>1</v>
      </c>
      <c r="AQ3842">
        <v>0.71814662137985574</v>
      </c>
      <c r="AR3842">
        <v>0</v>
      </c>
      <c r="AS3842">
        <v>0</v>
      </c>
      <c r="AT3842">
        <v>0.86824449406973048</v>
      </c>
      <c r="AU3842">
        <v>1</v>
      </c>
    </row>
    <row r="3843" spans="32:47" x14ac:dyDescent="0.25">
      <c r="AF3843">
        <v>3833</v>
      </c>
      <c r="AG3843">
        <v>1</v>
      </c>
      <c r="AH3843">
        <v>1</v>
      </c>
      <c r="AI3843">
        <v>1</v>
      </c>
      <c r="AJ3843">
        <v>1</v>
      </c>
      <c r="AK3843">
        <v>1</v>
      </c>
      <c r="AL3843">
        <v>1</v>
      </c>
      <c r="AM3843">
        <v>1</v>
      </c>
      <c r="AN3843">
        <v>1</v>
      </c>
      <c r="AO3843">
        <v>1</v>
      </c>
      <c r="AP3843">
        <v>1</v>
      </c>
      <c r="AQ3843">
        <v>1</v>
      </c>
      <c r="AR3843">
        <v>0.5008336923283716</v>
      </c>
      <c r="AS3843">
        <v>0.5008336923283716</v>
      </c>
      <c r="AT3843">
        <v>0.95760505332103973</v>
      </c>
      <c r="AU3843">
        <v>0</v>
      </c>
    </row>
    <row r="3844" spans="32:47" x14ac:dyDescent="0.25">
      <c r="AF3844">
        <v>3834</v>
      </c>
      <c r="AG3844">
        <v>0</v>
      </c>
      <c r="AH3844">
        <v>0</v>
      </c>
      <c r="AI3844">
        <v>0.78268631160373781</v>
      </c>
      <c r="AJ3844">
        <v>1</v>
      </c>
      <c r="AK3844">
        <v>1</v>
      </c>
      <c r="AL3844">
        <v>1</v>
      </c>
      <c r="AM3844">
        <v>1</v>
      </c>
      <c r="AN3844">
        <v>1</v>
      </c>
      <c r="AO3844">
        <v>1</v>
      </c>
      <c r="AP3844">
        <v>1</v>
      </c>
      <c r="AQ3844">
        <v>0.23808844232432116</v>
      </c>
      <c r="AR3844">
        <v>1</v>
      </c>
      <c r="AS3844">
        <v>0</v>
      </c>
      <c r="AT3844">
        <v>0.75727651761491921</v>
      </c>
      <c r="AU3844">
        <v>2</v>
      </c>
    </row>
    <row r="3845" spans="32:47" x14ac:dyDescent="0.25">
      <c r="AF3845">
        <v>3835</v>
      </c>
      <c r="AG3845">
        <v>1</v>
      </c>
      <c r="AH3845">
        <v>1</v>
      </c>
      <c r="AI3845">
        <v>0.78906542051117867</v>
      </c>
      <c r="AJ3845">
        <v>1</v>
      </c>
      <c r="AK3845">
        <v>1</v>
      </c>
      <c r="AL3845">
        <v>1</v>
      </c>
      <c r="AM3845">
        <v>1</v>
      </c>
      <c r="AN3845">
        <v>1</v>
      </c>
      <c r="AO3845">
        <v>1</v>
      </c>
      <c r="AP3845">
        <v>0.71558745629590703</v>
      </c>
      <c r="AQ3845">
        <v>1</v>
      </c>
      <c r="AR3845">
        <v>1</v>
      </c>
      <c r="AS3845">
        <v>0.71558745629590703</v>
      </c>
      <c r="AT3845">
        <v>0.95792942241375245</v>
      </c>
      <c r="AU3845">
        <v>0</v>
      </c>
    </row>
    <row r="3846" spans="32:47" x14ac:dyDescent="0.25">
      <c r="AF3846">
        <v>3836</v>
      </c>
      <c r="AG3846">
        <v>1</v>
      </c>
      <c r="AH3846">
        <v>1</v>
      </c>
      <c r="AI3846">
        <v>0.87438595151662968</v>
      </c>
      <c r="AJ3846">
        <v>0</v>
      </c>
      <c r="AK3846">
        <v>0.72758189462253919</v>
      </c>
      <c r="AL3846">
        <v>0</v>
      </c>
      <c r="AM3846">
        <v>0.52531452846221416</v>
      </c>
      <c r="AN3846">
        <v>0.94895808916701374</v>
      </c>
      <c r="AO3846">
        <v>1</v>
      </c>
      <c r="AP3846">
        <v>1</v>
      </c>
      <c r="AQ3846">
        <v>1</v>
      </c>
      <c r="AR3846">
        <v>1</v>
      </c>
      <c r="AS3846">
        <v>0</v>
      </c>
      <c r="AT3846">
        <v>0.75716014897758988</v>
      </c>
      <c r="AU3846">
        <v>2</v>
      </c>
    </row>
    <row r="3847" spans="32:47" x14ac:dyDescent="0.25">
      <c r="AF3847">
        <v>3837</v>
      </c>
      <c r="AG3847">
        <v>1</v>
      </c>
      <c r="AH3847">
        <v>0.1641443583027597</v>
      </c>
      <c r="AI3847">
        <v>0.72780604925449754</v>
      </c>
      <c r="AJ3847">
        <v>1</v>
      </c>
      <c r="AK3847">
        <v>1</v>
      </c>
      <c r="AL3847">
        <v>1</v>
      </c>
      <c r="AM3847">
        <v>1</v>
      </c>
      <c r="AN3847">
        <v>1</v>
      </c>
      <c r="AO3847">
        <v>1</v>
      </c>
      <c r="AP3847">
        <v>1</v>
      </c>
      <c r="AQ3847">
        <v>0.19800462845814765</v>
      </c>
      <c r="AR3847">
        <v>1</v>
      </c>
      <c r="AS3847">
        <v>0.1641443583027597</v>
      </c>
      <c r="AT3847">
        <v>0.8468442970222223</v>
      </c>
      <c r="AU3847">
        <v>0</v>
      </c>
    </row>
    <row r="3848" spans="32:47" x14ac:dyDescent="0.25">
      <c r="AF3848">
        <v>3838</v>
      </c>
      <c r="AG3848">
        <v>1</v>
      </c>
      <c r="AH3848">
        <v>0.17112475379690295</v>
      </c>
      <c r="AI3848">
        <v>0.3635779807767493</v>
      </c>
      <c r="AJ3848">
        <v>1</v>
      </c>
      <c r="AK3848">
        <v>1</v>
      </c>
      <c r="AL3848">
        <v>1</v>
      </c>
      <c r="AM3848">
        <v>0.66892448802771531</v>
      </c>
      <c r="AN3848">
        <v>0.4927395609016868</v>
      </c>
      <c r="AO3848">
        <v>1</v>
      </c>
      <c r="AP3848">
        <v>0.78059194080044347</v>
      </c>
      <c r="AQ3848">
        <v>1</v>
      </c>
      <c r="AR3848">
        <v>1</v>
      </c>
      <c r="AS3848">
        <v>0.17112475379690295</v>
      </c>
      <c r="AT3848">
        <v>0.79252697586854171</v>
      </c>
      <c r="AU3848">
        <v>0</v>
      </c>
    </row>
    <row r="3849" spans="32:47" x14ac:dyDescent="0.25">
      <c r="AF3849">
        <v>3839</v>
      </c>
      <c r="AG3849">
        <v>1</v>
      </c>
      <c r="AH3849">
        <v>1</v>
      </c>
      <c r="AI3849">
        <v>1</v>
      </c>
      <c r="AJ3849">
        <v>1</v>
      </c>
      <c r="AK3849">
        <v>0.35599211630488431</v>
      </c>
      <c r="AL3849">
        <v>0.51875883968774972</v>
      </c>
      <c r="AM3849">
        <v>1</v>
      </c>
      <c r="AN3849">
        <v>1</v>
      </c>
      <c r="AO3849">
        <v>1</v>
      </c>
      <c r="AP3849">
        <v>1</v>
      </c>
      <c r="AQ3849">
        <v>0.43805324638184778</v>
      </c>
      <c r="AR3849">
        <v>0.53512431153696172</v>
      </c>
      <c r="AS3849">
        <v>0.35599211630488431</v>
      </c>
      <c r="AT3849">
        <v>0.82007937491831551</v>
      </c>
      <c r="AU3849">
        <v>0</v>
      </c>
    </row>
    <row r="3850" spans="32:47" x14ac:dyDescent="0.25">
      <c r="AF3850">
        <v>3840</v>
      </c>
      <c r="AG3850">
        <v>1</v>
      </c>
      <c r="AH3850">
        <v>1</v>
      </c>
      <c r="AI3850">
        <v>0.87660492697473424</v>
      </c>
      <c r="AJ3850">
        <v>0.80561370653910369</v>
      </c>
      <c r="AK3850">
        <v>1</v>
      </c>
      <c r="AL3850">
        <v>1</v>
      </c>
      <c r="AM3850">
        <v>1</v>
      </c>
      <c r="AN3850">
        <v>1</v>
      </c>
      <c r="AO3850">
        <v>1</v>
      </c>
      <c r="AP3850">
        <v>1</v>
      </c>
      <c r="AQ3850">
        <v>0.91150261919950326</v>
      </c>
      <c r="AR3850">
        <v>1</v>
      </c>
      <c r="AS3850">
        <v>0.80561370653910369</v>
      </c>
      <c r="AT3850">
        <v>0.96626915755719167</v>
      </c>
      <c r="AU3850">
        <v>0</v>
      </c>
    </row>
    <row r="3851" spans="32:47" x14ac:dyDescent="0.25">
      <c r="AF3851">
        <v>3841</v>
      </c>
      <c r="AG3851">
        <v>1</v>
      </c>
      <c r="AH3851">
        <v>1</v>
      </c>
      <c r="AI3851">
        <v>1</v>
      </c>
      <c r="AJ3851">
        <v>1</v>
      </c>
      <c r="AK3851">
        <v>1</v>
      </c>
      <c r="AL3851">
        <v>1</v>
      </c>
      <c r="AM3851">
        <v>1</v>
      </c>
      <c r="AN3851">
        <v>0.7177045678014814</v>
      </c>
      <c r="AO3851">
        <v>0.32448567956307672</v>
      </c>
      <c r="AP3851">
        <v>0.81543108032506539</v>
      </c>
      <c r="AQ3851">
        <v>1</v>
      </c>
      <c r="AR3851">
        <v>1</v>
      </c>
      <c r="AS3851">
        <v>0.32448567956307672</v>
      </c>
      <c r="AT3851">
        <v>0.90482678213374046</v>
      </c>
      <c r="AU3851">
        <v>0</v>
      </c>
    </row>
    <row r="3852" spans="32:47" x14ac:dyDescent="0.25">
      <c r="AF3852">
        <v>3842</v>
      </c>
      <c r="AG3852">
        <v>0</v>
      </c>
      <c r="AH3852">
        <v>0.82234574204552957</v>
      </c>
      <c r="AI3852">
        <v>1</v>
      </c>
      <c r="AJ3852">
        <v>1</v>
      </c>
      <c r="AK3852">
        <v>1</v>
      </c>
      <c r="AL3852">
        <v>1</v>
      </c>
      <c r="AM3852">
        <v>1</v>
      </c>
      <c r="AN3852">
        <v>1</v>
      </c>
      <c r="AO3852">
        <v>1</v>
      </c>
      <c r="AP3852">
        <v>1</v>
      </c>
      <c r="AQ3852">
        <v>1</v>
      </c>
      <c r="AR3852">
        <v>1</v>
      </c>
      <c r="AS3852">
        <v>0</v>
      </c>
      <c r="AT3852">
        <v>0.90144022130760226</v>
      </c>
      <c r="AU3852">
        <v>1</v>
      </c>
    </row>
    <row r="3853" spans="32:47" x14ac:dyDescent="0.25">
      <c r="AF3853">
        <v>3843</v>
      </c>
      <c r="AG3853">
        <v>1</v>
      </c>
      <c r="AH3853">
        <v>1</v>
      </c>
      <c r="AI3853">
        <v>1</v>
      </c>
      <c r="AJ3853">
        <v>1</v>
      </c>
      <c r="AK3853">
        <v>0.80589166459638717</v>
      </c>
      <c r="AL3853">
        <v>0.37280170580561389</v>
      </c>
      <c r="AM3853">
        <v>1</v>
      </c>
      <c r="AN3853">
        <v>1</v>
      </c>
      <c r="AO3853">
        <v>0.73752614241408687</v>
      </c>
      <c r="AP3853">
        <v>1</v>
      </c>
      <c r="AQ3853">
        <v>1</v>
      </c>
      <c r="AR3853">
        <v>1</v>
      </c>
      <c r="AS3853">
        <v>0.37280170580561389</v>
      </c>
      <c r="AT3853">
        <v>0.91039034807966857</v>
      </c>
      <c r="AU3853">
        <v>0</v>
      </c>
    </row>
    <row r="3854" spans="32:47" x14ac:dyDescent="0.25">
      <c r="AF3854">
        <v>3844</v>
      </c>
      <c r="AG3854">
        <v>0</v>
      </c>
      <c r="AH3854">
        <v>0</v>
      </c>
      <c r="AI3854">
        <v>0.90536881866747509</v>
      </c>
      <c r="AJ3854">
        <v>0.78704843771265587</v>
      </c>
      <c r="AK3854">
        <v>0.13171743789914012</v>
      </c>
      <c r="AL3854">
        <v>0.85595498933907943</v>
      </c>
      <c r="AM3854">
        <v>1</v>
      </c>
      <c r="AN3854">
        <v>1</v>
      </c>
      <c r="AO3854">
        <v>0.4456939010837232</v>
      </c>
      <c r="AP3854">
        <v>1</v>
      </c>
      <c r="AQ3854">
        <v>0.33379378115035557</v>
      </c>
      <c r="AR3854">
        <v>0.74028179328912125</v>
      </c>
      <c r="AS3854">
        <v>0</v>
      </c>
      <c r="AT3854">
        <v>0.60485792554548568</v>
      </c>
      <c r="AU3854">
        <v>2</v>
      </c>
    </row>
    <row r="3855" spans="32:47" x14ac:dyDescent="0.25">
      <c r="AF3855">
        <v>3845</v>
      </c>
      <c r="AG3855">
        <v>1</v>
      </c>
      <c r="AH3855">
        <v>1</v>
      </c>
      <c r="AI3855">
        <v>1</v>
      </c>
      <c r="AJ3855">
        <v>1</v>
      </c>
      <c r="AK3855">
        <v>0.6231888254713398</v>
      </c>
      <c r="AL3855">
        <v>1</v>
      </c>
      <c r="AM3855">
        <v>1</v>
      </c>
      <c r="AN3855">
        <v>1</v>
      </c>
      <c r="AO3855">
        <v>1</v>
      </c>
      <c r="AP3855">
        <v>1</v>
      </c>
      <c r="AQ3855">
        <v>1</v>
      </c>
      <c r="AR3855">
        <v>1</v>
      </c>
      <c r="AS3855">
        <v>0.6231888254713398</v>
      </c>
      <c r="AT3855">
        <v>0.96799685914962064</v>
      </c>
      <c r="AU3855">
        <v>0</v>
      </c>
    </row>
    <row r="3856" spans="32:47" x14ac:dyDescent="0.25">
      <c r="AF3856">
        <v>3846</v>
      </c>
      <c r="AG3856">
        <v>1</v>
      </c>
      <c r="AH3856">
        <v>1</v>
      </c>
      <c r="AI3856">
        <v>1</v>
      </c>
      <c r="AJ3856">
        <v>0.89721698091767998</v>
      </c>
      <c r="AK3856">
        <v>0.50814753700955584</v>
      </c>
      <c r="AL3856">
        <v>0.52273866110069023</v>
      </c>
      <c r="AM3856">
        <v>1</v>
      </c>
      <c r="AN3856">
        <v>1</v>
      </c>
      <c r="AO3856">
        <v>1</v>
      </c>
      <c r="AP3856">
        <v>1</v>
      </c>
      <c r="AQ3856">
        <v>1</v>
      </c>
      <c r="AR3856">
        <v>1</v>
      </c>
      <c r="AS3856">
        <v>0.50814753700955584</v>
      </c>
      <c r="AT3856">
        <v>0.9105513504324585</v>
      </c>
      <c r="AU3856">
        <v>0</v>
      </c>
    </row>
    <row r="3857" spans="32:47" x14ac:dyDescent="0.25">
      <c r="AF3857">
        <v>3847</v>
      </c>
      <c r="AG3857">
        <v>1</v>
      </c>
      <c r="AH3857">
        <v>1</v>
      </c>
      <c r="AI3857">
        <v>1</v>
      </c>
      <c r="AJ3857">
        <v>1</v>
      </c>
      <c r="AK3857">
        <v>0.3998512218613835</v>
      </c>
      <c r="AL3857">
        <v>5.8297687178855993E-2</v>
      </c>
      <c r="AM3857">
        <v>1</v>
      </c>
      <c r="AN3857">
        <v>1</v>
      </c>
      <c r="AO3857">
        <v>1</v>
      </c>
      <c r="AP3857">
        <v>1</v>
      </c>
      <c r="AQ3857">
        <v>1</v>
      </c>
      <c r="AR3857">
        <v>1</v>
      </c>
      <c r="AS3857">
        <v>5.8297687178855993E-2</v>
      </c>
      <c r="AT3857">
        <v>0.87162826984402342</v>
      </c>
      <c r="AU3857">
        <v>0</v>
      </c>
    </row>
    <row r="3858" spans="32:47" x14ac:dyDescent="0.25">
      <c r="AF3858">
        <v>3848</v>
      </c>
      <c r="AG3858">
        <v>1</v>
      </c>
      <c r="AH3858">
        <v>1</v>
      </c>
      <c r="AI3858">
        <v>0.75972829061074953</v>
      </c>
      <c r="AJ3858">
        <v>0.31962946165028067</v>
      </c>
      <c r="AK3858">
        <v>0.43912350632660579</v>
      </c>
      <c r="AL3858">
        <v>0</v>
      </c>
      <c r="AM3858">
        <v>0.83180806510955008</v>
      </c>
      <c r="AN3858">
        <v>1</v>
      </c>
      <c r="AO3858">
        <v>1</v>
      </c>
      <c r="AP3858">
        <v>1</v>
      </c>
      <c r="AQ3858">
        <v>1</v>
      </c>
      <c r="AR3858">
        <v>1</v>
      </c>
      <c r="AS3858">
        <v>0</v>
      </c>
      <c r="AT3858">
        <v>0.77955983444647259</v>
      </c>
      <c r="AU3858">
        <v>1</v>
      </c>
    </row>
    <row r="3859" spans="32:47" x14ac:dyDescent="0.25">
      <c r="AF3859">
        <v>3849</v>
      </c>
      <c r="AG3859">
        <v>1</v>
      </c>
      <c r="AH3859">
        <v>1</v>
      </c>
      <c r="AI3859">
        <v>1</v>
      </c>
      <c r="AJ3859">
        <v>1</v>
      </c>
      <c r="AK3859">
        <v>1</v>
      </c>
      <c r="AL3859">
        <v>1</v>
      </c>
      <c r="AM3859">
        <v>1</v>
      </c>
      <c r="AN3859">
        <v>1</v>
      </c>
      <c r="AO3859">
        <v>1</v>
      </c>
      <c r="AP3859">
        <v>0.12674117959203055</v>
      </c>
      <c r="AQ3859">
        <v>0.71194095012930725</v>
      </c>
      <c r="AR3859">
        <v>1</v>
      </c>
      <c r="AS3859">
        <v>0.12674117959203055</v>
      </c>
      <c r="AT3859">
        <v>0.90215672622255383</v>
      </c>
      <c r="AU3859">
        <v>0</v>
      </c>
    </row>
    <row r="3860" spans="32:47" x14ac:dyDescent="0.25">
      <c r="AF3860">
        <v>3850</v>
      </c>
      <c r="AG3860">
        <v>0.29338530500230731</v>
      </c>
      <c r="AH3860">
        <v>0.66565369604151259</v>
      </c>
      <c r="AI3860">
        <v>1</v>
      </c>
      <c r="AJ3860">
        <v>1</v>
      </c>
      <c r="AK3860">
        <v>1</v>
      </c>
      <c r="AL3860">
        <v>0.76370506687623374</v>
      </c>
      <c r="AM3860">
        <v>3.5300391382113432E-2</v>
      </c>
      <c r="AN3860">
        <v>1</v>
      </c>
      <c r="AO3860">
        <v>0.97593478399503508</v>
      </c>
      <c r="AP3860">
        <v>1</v>
      </c>
      <c r="AQ3860">
        <v>1</v>
      </c>
      <c r="AR3860">
        <v>1</v>
      </c>
      <c r="AS3860">
        <v>3.5300391382113432E-2</v>
      </c>
      <c r="AT3860">
        <v>0.81100480987182866</v>
      </c>
      <c r="AU3860">
        <v>0</v>
      </c>
    </row>
    <row r="3861" spans="32:47" x14ac:dyDescent="0.25">
      <c r="AF3861">
        <v>3851</v>
      </c>
      <c r="AG3861">
        <v>0.99362296697724939</v>
      </c>
      <c r="AH3861">
        <v>1</v>
      </c>
      <c r="AI3861">
        <v>1</v>
      </c>
      <c r="AJ3861">
        <v>2.2179149953202189E-2</v>
      </c>
      <c r="AK3861">
        <v>0.685952678416206</v>
      </c>
      <c r="AL3861">
        <v>1</v>
      </c>
      <c r="AM3861">
        <v>1</v>
      </c>
      <c r="AN3861">
        <v>1</v>
      </c>
      <c r="AO3861">
        <v>1</v>
      </c>
      <c r="AP3861">
        <v>0.55913461678104681</v>
      </c>
      <c r="AQ3861">
        <v>0.34464268111114504</v>
      </c>
      <c r="AR3861">
        <v>1</v>
      </c>
      <c r="AS3861">
        <v>2.2179149953202189E-2</v>
      </c>
      <c r="AT3861">
        <v>0.80110869331326018</v>
      </c>
      <c r="AU3861">
        <v>0</v>
      </c>
    </row>
    <row r="3862" spans="32:47" x14ac:dyDescent="0.25">
      <c r="AF3862">
        <v>3852</v>
      </c>
      <c r="AG3862">
        <v>0.24704981855264183</v>
      </c>
      <c r="AH3862">
        <v>0</v>
      </c>
      <c r="AI3862">
        <v>0.83088108681723472</v>
      </c>
      <c r="AJ3862">
        <v>1</v>
      </c>
      <c r="AK3862">
        <v>0.63593956097118343</v>
      </c>
      <c r="AL3862">
        <v>1</v>
      </c>
      <c r="AM3862">
        <v>1</v>
      </c>
      <c r="AN3862">
        <v>0.37838133808479818</v>
      </c>
      <c r="AO3862">
        <v>2.9948083471632952E-2</v>
      </c>
      <c r="AP3862">
        <v>1</v>
      </c>
      <c r="AQ3862">
        <v>1</v>
      </c>
      <c r="AR3862">
        <v>1</v>
      </c>
      <c r="AS3862">
        <v>0</v>
      </c>
      <c r="AT3862">
        <v>0.68152944778452218</v>
      </c>
      <c r="AU3862">
        <v>1</v>
      </c>
    </row>
    <row r="3863" spans="32:47" x14ac:dyDescent="0.25">
      <c r="AF3863">
        <v>3853</v>
      </c>
      <c r="AG3863">
        <v>1</v>
      </c>
      <c r="AH3863">
        <v>1</v>
      </c>
      <c r="AI3863">
        <v>1</v>
      </c>
      <c r="AJ3863">
        <v>1</v>
      </c>
      <c r="AK3863">
        <v>1</v>
      </c>
      <c r="AL3863">
        <v>0.79972194038831124</v>
      </c>
      <c r="AM3863">
        <v>0.77528212899098081</v>
      </c>
      <c r="AN3863">
        <v>1</v>
      </c>
      <c r="AO3863">
        <v>1</v>
      </c>
      <c r="AP3863">
        <v>0.72579247129408853</v>
      </c>
      <c r="AQ3863">
        <v>3.8198155334490974E-2</v>
      </c>
      <c r="AR3863">
        <v>1</v>
      </c>
      <c r="AS3863">
        <v>3.8198155334490974E-2</v>
      </c>
      <c r="AT3863">
        <v>0.8621120972069074</v>
      </c>
      <c r="AU3863">
        <v>0</v>
      </c>
    </row>
    <row r="3864" spans="32:47" x14ac:dyDescent="0.25">
      <c r="AF3864">
        <v>3854</v>
      </c>
      <c r="AG3864">
        <v>0.55772654487373075</v>
      </c>
      <c r="AH3864">
        <v>1</v>
      </c>
      <c r="AI3864">
        <v>1</v>
      </c>
      <c r="AJ3864">
        <v>1</v>
      </c>
      <c r="AK3864">
        <v>1</v>
      </c>
      <c r="AL3864">
        <v>1</v>
      </c>
      <c r="AM3864">
        <v>1</v>
      </c>
      <c r="AN3864">
        <v>1</v>
      </c>
      <c r="AO3864">
        <v>1</v>
      </c>
      <c r="AP3864">
        <v>0.32565578674139911</v>
      </c>
      <c r="AQ3864">
        <v>1</v>
      </c>
      <c r="AR3864">
        <v>1</v>
      </c>
      <c r="AS3864">
        <v>0.32565578674139911</v>
      </c>
      <c r="AT3864">
        <v>0.90516397884950417</v>
      </c>
      <c r="AU3864">
        <v>0</v>
      </c>
    </row>
    <row r="3865" spans="32:47" x14ac:dyDescent="0.25">
      <c r="AF3865">
        <v>3855</v>
      </c>
      <c r="AG3865">
        <v>0.6837393442457993</v>
      </c>
      <c r="AH3865">
        <v>0</v>
      </c>
      <c r="AI3865">
        <v>0.92956589891893537</v>
      </c>
      <c r="AJ3865">
        <v>1</v>
      </c>
      <c r="AK3865">
        <v>0.76828148715491895</v>
      </c>
      <c r="AL3865">
        <v>0.77568224587109091</v>
      </c>
      <c r="AM3865">
        <v>1</v>
      </c>
      <c r="AN3865">
        <v>1</v>
      </c>
      <c r="AO3865">
        <v>1</v>
      </c>
      <c r="AP3865">
        <v>1</v>
      </c>
      <c r="AQ3865">
        <v>0.83655480078280864</v>
      </c>
      <c r="AR3865">
        <v>1</v>
      </c>
      <c r="AS3865">
        <v>0</v>
      </c>
      <c r="AT3865">
        <v>0.83889397271103083</v>
      </c>
      <c r="AU3865">
        <v>1</v>
      </c>
    </row>
    <row r="3866" spans="32:47" x14ac:dyDescent="0.25">
      <c r="AF3866">
        <v>3856</v>
      </c>
      <c r="AG3866">
        <v>1</v>
      </c>
      <c r="AH3866">
        <v>0.5401057204198878</v>
      </c>
      <c r="AI3866">
        <v>0.47715582920124777</v>
      </c>
      <c r="AJ3866">
        <v>1</v>
      </c>
      <c r="AK3866">
        <v>1</v>
      </c>
      <c r="AL3866">
        <v>1</v>
      </c>
      <c r="AM3866">
        <v>1</v>
      </c>
      <c r="AN3866">
        <v>1</v>
      </c>
      <c r="AO3866">
        <v>1</v>
      </c>
      <c r="AP3866">
        <v>1</v>
      </c>
      <c r="AQ3866">
        <v>1</v>
      </c>
      <c r="AR3866">
        <v>1</v>
      </c>
      <c r="AS3866">
        <v>0.47715582920124777</v>
      </c>
      <c r="AT3866">
        <v>0.92031449555341238</v>
      </c>
      <c r="AU3866">
        <v>0</v>
      </c>
    </row>
    <row r="3867" spans="32:47" x14ac:dyDescent="0.25">
      <c r="AF3867">
        <v>3857</v>
      </c>
      <c r="AG3867">
        <v>1</v>
      </c>
      <c r="AH3867">
        <v>1</v>
      </c>
      <c r="AI3867">
        <v>1</v>
      </c>
      <c r="AJ3867">
        <v>1</v>
      </c>
      <c r="AK3867">
        <v>1</v>
      </c>
      <c r="AL3867">
        <v>1</v>
      </c>
      <c r="AM3867">
        <v>1</v>
      </c>
      <c r="AN3867">
        <v>0.61013254548484952</v>
      </c>
      <c r="AO3867">
        <v>0</v>
      </c>
      <c r="AP3867">
        <v>0.85312116149913397</v>
      </c>
      <c r="AQ3867">
        <v>1</v>
      </c>
      <c r="AR3867">
        <v>1</v>
      </c>
      <c r="AS3867">
        <v>0</v>
      </c>
      <c r="AT3867">
        <v>0.87222154771644789</v>
      </c>
      <c r="AU3867">
        <v>1</v>
      </c>
    </row>
    <row r="3868" spans="32:47" x14ac:dyDescent="0.25">
      <c r="AF3868">
        <v>3858</v>
      </c>
      <c r="AG3868">
        <v>1</v>
      </c>
      <c r="AH3868">
        <v>1</v>
      </c>
      <c r="AI3868">
        <v>1</v>
      </c>
      <c r="AJ3868">
        <v>0.89784384763285441</v>
      </c>
      <c r="AK3868">
        <v>0</v>
      </c>
      <c r="AL3868">
        <v>0.56835758118225688</v>
      </c>
      <c r="AM3868">
        <v>1</v>
      </c>
      <c r="AN3868">
        <v>1</v>
      </c>
      <c r="AO3868">
        <v>1</v>
      </c>
      <c r="AP3868">
        <v>0.83844065441535931</v>
      </c>
      <c r="AQ3868">
        <v>0.62030639686975819</v>
      </c>
      <c r="AR3868">
        <v>1</v>
      </c>
      <c r="AS3868">
        <v>0</v>
      </c>
      <c r="AT3868">
        <v>0.82626546591074579</v>
      </c>
      <c r="AU3868">
        <v>1</v>
      </c>
    </row>
    <row r="3869" spans="32:47" x14ac:dyDescent="0.25">
      <c r="AF3869">
        <v>3859</v>
      </c>
      <c r="AG3869">
        <v>1</v>
      </c>
      <c r="AH3869">
        <v>1</v>
      </c>
      <c r="AI3869">
        <v>1</v>
      </c>
      <c r="AJ3869">
        <v>1</v>
      </c>
      <c r="AK3869">
        <v>0.28464881400882847</v>
      </c>
      <c r="AL3869">
        <v>0.18471341851788262</v>
      </c>
      <c r="AM3869">
        <v>1</v>
      </c>
      <c r="AN3869">
        <v>1</v>
      </c>
      <c r="AO3869">
        <v>8.704977187347443E-2</v>
      </c>
      <c r="AP3869">
        <v>0.7562741930035578</v>
      </c>
      <c r="AQ3869">
        <v>1</v>
      </c>
      <c r="AR3869">
        <v>1</v>
      </c>
      <c r="AS3869">
        <v>8.704977187347443E-2</v>
      </c>
      <c r="AT3869">
        <v>0.77649728473732793</v>
      </c>
      <c r="AU3869">
        <v>0</v>
      </c>
    </row>
    <row r="3870" spans="32:47" x14ac:dyDescent="0.25">
      <c r="AF3870">
        <v>3860</v>
      </c>
      <c r="AG3870">
        <v>1</v>
      </c>
      <c r="AH3870">
        <v>1</v>
      </c>
      <c r="AI3870">
        <v>0.41070416275197791</v>
      </c>
      <c r="AJ3870">
        <v>0.33452119095697225</v>
      </c>
      <c r="AK3870">
        <v>1</v>
      </c>
      <c r="AL3870">
        <v>1</v>
      </c>
      <c r="AM3870">
        <v>1</v>
      </c>
      <c r="AN3870">
        <v>1</v>
      </c>
      <c r="AO3870">
        <v>1</v>
      </c>
      <c r="AP3870">
        <v>0.88013809718986813</v>
      </c>
      <c r="AQ3870">
        <v>0</v>
      </c>
      <c r="AR3870">
        <v>0</v>
      </c>
      <c r="AS3870">
        <v>0</v>
      </c>
      <c r="AT3870">
        <v>0.71794998845727775</v>
      </c>
      <c r="AU3870">
        <v>2</v>
      </c>
    </row>
    <row r="3871" spans="32:47" x14ac:dyDescent="0.25">
      <c r="AF3871">
        <v>3861</v>
      </c>
      <c r="AG3871">
        <v>0.2106441423813756</v>
      </c>
      <c r="AH3871">
        <v>0.69965692159348691</v>
      </c>
      <c r="AI3871">
        <v>0.2377590707495279</v>
      </c>
      <c r="AJ3871">
        <v>0.28341160989681763</v>
      </c>
      <c r="AK3871">
        <v>1</v>
      </c>
      <c r="AL3871">
        <v>0.981955112406528</v>
      </c>
      <c r="AM3871">
        <v>8.3600482732787987E-2</v>
      </c>
      <c r="AN3871">
        <v>1</v>
      </c>
      <c r="AO3871">
        <v>1</v>
      </c>
      <c r="AP3871">
        <v>1</v>
      </c>
      <c r="AQ3871">
        <v>1</v>
      </c>
      <c r="AR3871">
        <v>0.98462002000075788</v>
      </c>
      <c r="AS3871">
        <v>8.3600482732787987E-2</v>
      </c>
      <c r="AT3871">
        <v>0.7056622757959341</v>
      </c>
      <c r="AU3871">
        <v>0</v>
      </c>
    </row>
    <row r="3872" spans="32:47" x14ac:dyDescent="0.25">
      <c r="AF3872">
        <v>3862</v>
      </c>
      <c r="AG3872">
        <v>0.48123079542710911</v>
      </c>
      <c r="AH3872">
        <v>0</v>
      </c>
      <c r="AI3872">
        <v>0.59055187114004626</v>
      </c>
      <c r="AJ3872">
        <v>0.43559261800643678</v>
      </c>
      <c r="AK3872">
        <v>1</v>
      </c>
      <c r="AL3872">
        <v>1</v>
      </c>
      <c r="AM3872">
        <v>1</v>
      </c>
      <c r="AN3872">
        <v>1</v>
      </c>
      <c r="AO3872">
        <v>1</v>
      </c>
      <c r="AP3872">
        <v>1</v>
      </c>
      <c r="AQ3872">
        <v>1</v>
      </c>
      <c r="AR3872">
        <v>1</v>
      </c>
      <c r="AS3872">
        <v>0</v>
      </c>
      <c r="AT3872">
        <v>0.79806312658568468</v>
      </c>
      <c r="AU3872">
        <v>1</v>
      </c>
    </row>
    <row r="3873" spans="32:47" x14ac:dyDescent="0.25">
      <c r="AF3873">
        <v>3863</v>
      </c>
      <c r="AG3873">
        <v>1</v>
      </c>
      <c r="AH3873">
        <v>1</v>
      </c>
      <c r="AI3873">
        <v>1</v>
      </c>
      <c r="AJ3873">
        <v>1</v>
      </c>
      <c r="AK3873">
        <v>1</v>
      </c>
      <c r="AL3873">
        <v>1</v>
      </c>
      <c r="AM3873">
        <v>2.9034374910312886E-2</v>
      </c>
      <c r="AN3873">
        <v>0.61789638889674658</v>
      </c>
      <c r="AO3873">
        <v>1</v>
      </c>
      <c r="AP3873">
        <v>1</v>
      </c>
      <c r="AQ3873">
        <v>1</v>
      </c>
      <c r="AR3873">
        <v>1</v>
      </c>
      <c r="AS3873">
        <v>2.9034374910312886E-2</v>
      </c>
      <c r="AT3873">
        <v>0.88508179089868178</v>
      </c>
      <c r="AU3873">
        <v>0</v>
      </c>
    </row>
    <row r="3874" spans="32:47" x14ac:dyDescent="0.25">
      <c r="AF3874">
        <v>3864</v>
      </c>
      <c r="AG3874">
        <v>1.5481340432973324E-2</v>
      </c>
      <c r="AH3874">
        <v>0.52151677639579119</v>
      </c>
      <c r="AI3874">
        <v>0.96860629853143754</v>
      </c>
      <c r="AJ3874">
        <v>1</v>
      </c>
      <c r="AK3874">
        <v>1</v>
      </c>
      <c r="AL3874">
        <v>1</v>
      </c>
      <c r="AM3874">
        <v>1</v>
      </c>
      <c r="AN3874">
        <v>1</v>
      </c>
      <c r="AO3874">
        <v>1</v>
      </c>
      <c r="AP3874">
        <v>1</v>
      </c>
      <c r="AQ3874">
        <v>1</v>
      </c>
      <c r="AR3874">
        <v>0.26497924182049537</v>
      </c>
      <c r="AS3874">
        <v>1.5481340432973324E-2</v>
      </c>
      <c r="AT3874">
        <v>0.81458504943401167</v>
      </c>
      <c r="AU3874">
        <v>0</v>
      </c>
    </row>
    <row r="3875" spans="32:47" x14ac:dyDescent="0.25">
      <c r="AF3875">
        <v>3865</v>
      </c>
      <c r="AG3875">
        <v>1</v>
      </c>
      <c r="AH3875">
        <v>0.99774600888512011</v>
      </c>
      <c r="AI3875">
        <v>0.51116547535873968</v>
      </c>
      <c r="AJ3875">
        <v>1</v>
      </c>
      <c r="AK3875">
        <v>1</v>
      </c>
      <c r="AL3875">
        <v>1</v>
      </c>
      <c r="AM3875">
        <v>1</v>
      </c>
      <c r="AN3875">
        <v>1</v>
      </c>
      <c r="AO3875">
        <v>1</v>
      </c>
      <c r="AP3875">
        <v>1</v>
      </c>
      <c r="AQ3875">
        <v>1</v>
      </c>
      <c r="AR3875">
        <v>1</v>
      </c>
      <c r="AS3875">
        <v>0.51116547535873968</v>
      </c>
      <c r="AT3875">
        <v>0.95830963831480631</v>
      </c>
      <c r="AU3875">
        <v>0</v>
      </c>
    </row>
    <row r="3876" spans="32:47" x14ac:dyDescent="0.25">
      <c r="AF3876">
        <v>3866</v>
      </c>
      <c r="AG3876">
        <v>1</v>
      </c>
      <c r="AH3876">
        <v>0.85104514222621219</v>
      </c>
      <c r="AI3876">
        <v>0.75179959124169171</v>
      </c>
      <c r="AJ3876">
        <v>1</v>
      </c>
      <c r="AK3876">
        <v>1</v>
      </c>
      <c r="AL3876">
        <v>0.29946546435191218</v>
      </c>
      <c r="AM3876">
        <v>0.6796116703767292</v>
      </c>
      <c r="AN3876">
        <v>1</v>
      </c>
      <c r="AO3876">
        <v>1</v>
      </c>
      <c r="AP3876">
        <v>1</v>
      </c>
      <c r="AQ3876">
        <v>1</v>
      </c>
      <c r="AR3876">
        <v>1</v>
      </c>
      <c r="AS3876">
        <v>0.29946546435191218</v>
      </c>
      <c r="AT3876">
        <v>0.88270404663852697</v>
      </c>
      <c r="AU3876">
        <v>0</v>
      </c>
    </row>
    <row r="3877" spans="32:47" x14ac:dyDescent="0.25">
      <c r="AF3877">
        <v>3867</v>
      </c>
      <c r="AG3877">
        <v>1</v>
      </c>
      <c r="AH3877">
        <v>1</v>
      </c>
      <c r="AI3877">
        <v>1</v>
      </c>
      <c r="AJ3877">
        <v>1</v>
      </c>
      <c r="AK3877">
        <v>1</v>
      </c>
      <c r="AL3877">
        <v>1</v>
      </c>
      <c r="AM3877">
        <v>1</v>
      </c>
      <c r="AN3877">
        <v>1</v>
      </c>
      <c r="AO3877">
        <v>1</v>
      </c>
      <c r="AP3877">
        <v>1</v>
      </c>
      <c r="AQ3877">
        <v>1</v>
      </c>
      <c r="AR3877">
        <v>1</v>
      </c>
      <c r="AS3877">
        <v>1</v>
      </c>
      <c r="AT3877">
        <v>1</v>
      </c>
      <c r="AU3877">
        <v>0</v>
      </c>
    </row>
    <row r="3878" spans="32:47" x14ac:dyDescent="0.25">
      <c r="AF3878">
        <v>3868</v>
      </c>
      <c r="AG3878">
        <v>0.80314862517256946</v>
      </c>
      <c r="AH3878">
        <v>1</v>
      </c>
      <c r="AI3878">
        <v>1</v>
      </c>
      <c r="AJ3878">
        <v>1</v>
      </c>
      <c r="AK3878">
        <v>0.80608595778223036</v>
      </c>
      <c r="AL3878">
        <v>1</v>
      </c>
      <c r="AM3878">
        <v>1</v>
      </c>
      <c r="AN3878">
        <v>1</v>
      </c>
      <c r="AO3878">
        <v>1</v>
      </c>
      <c r="AP3878">
        <v>1</v>
      </c>
      <c r="AQ3878">
        <v>1</v>
      </c>
      <c r="AR3878">
        <v>1</v>
      </c>
      <c r="AS3878">
        <v>0.80314862517256946</v>
      </c>
      <c r="AT3878">
        <v>0.96681170430575014</v>
      </c>
      <c r="AU3878">
        <v>0</v>
      </c>
    </row>
    <row r="3879" spans="32:47" x14ac:dyDescent="0.25">
      <c r="AF3879">
        <v>3869</v>
      </c>
      <c r="AG3879">
        <v>0.89892729212114053</v>
      </c>
      <c r="AH3879">
        <v>1</v>
      </c>
      <c r="AI3879">
        <v>1</v>
      </c>
      <c r="AJ3879">
        <v>1</v>
      </c>
      <c r="AK3879">
        <v>1</v>
      </c>
      <c r="AL3879">
        <v>1</v>
      </c>
      <c r="AM3879">
        <v>1</v>
      </c>
      <c r="AN3879">
        <v>0.23199292274699884</v>
      </c>
      <c r="AO3879">
        <v>1</v>
      </c>
      <c r="AP3879">
        <v>1</v>
      </c>
      <c r="AQ3879">
        <v>1</v>
      </c>
      <c r="AR3879">
        <v>0.66035351944188847</v>
      </c>
      <c r="AS3879">
        <v>0.23199292274699884</v>
      </c>
      <c r="AT3879">
        <v>0.89734105688660515</v>
      </c>
      <c r="AU3879">
        <v>0</v>
      </c>
    </row>
    <row r="3880" spans="32:47" x14ac:dyDescent="0.25">
      <c r="AF3880">
        <v>3870</v>
      </c>
      <c r="AG3880">
        <v>1</v>
      </c>
      <c r="AH3880">
        <v>1</v>
      </c>
      <c r="AI3880">
        <v>1</v>
      </c>
      <c r="AJ3880">
        <v>0.41004952401393285</v>
      </c>
      <c r="AK3880">
        <v>0.33155807236659213</v>
      </c>
      <c r="AL3880">
        <v>0.83695975610874784</v>
      </c>
      <c r="AM3880">
        <v>0.46262538980062667</v>
      </c>
      <c r="AN3880">
        <v>0</v>
      </c>
      <c r="AO3880">
        <v>0</v>
      </c>
      <c r="AP3880">
        <v>0.9649566607218848</v>
      </c>
      <c r="AQ3880">
        <v>0.6327205772176967</v>
      </c>
      <c r="AR3880">
        <v>1</v>
      </c>
      <c r="AS3880">
        <v>0</v>
      </c>
      <c r="AT3880">
        <v>0.6354116151500645</v>
      </c>
      <c r="AU3880">
        <v>2</v>
      </c>
    </row>
    <row r="3881" spans="32:47" x14ac:dyDescent="0.25">
      <c r="AF3881">
        <v>3871</v>
      </c>
      <c r="AG3881">
        <v>1</v>
      </c>
      <c r="AH3881">
        <v>1</v>
      </c>
      <c r="AI3881">
        <v>0.34259420816482405</v>
      </c>
      <c r="AJ3881">
        <v>0.85074053885546164</v>
      </c>
      <c r="AK3881">
        <v>1</v>
      </c>
      <c r="AL3881">
        <v>0.97172582092995674</v>
      </c>
      <c r="AM3881">
        <v>0.65108871129515111</v>
      </c>
      <c r="AN3881">
        <v>1</v>
      </c>
      <c r="AO3881">
        <v>1</v>
      </c>
      <c r="AP3881">
        <v>1</v>
      </c>
      <c r="AQ3881">
        <v>1</v>
      </c>
      <c r="AR3881">
        <v>1</v>
      </c>
      <c r="AS3881">
        <v>0.34259420816482405</v>
      </c>
      <c r="AT3881">
        <v>0.899940167936498</v>
      </c>
      <c r="AU3881">
        <v>0</v>
      </c>
    </row>
    <row r="3882" spans="32:47" x14ac:dyDescent="0.25">
      <c r="AF3882">
        <v>3872</v>
      </c>
      <c r="AG3882">
        <v>1</v>
      </c>
      <c r="AH3882">
        <v>1</v>
      </c>
      <c r="AI3882">
        <v>1</v>
      </c>
      <c r="AJ3882">
        <v>1</v>
      </c>
      <c r="AK3882">
        <v>1</v>
      </c>
      <c r="AL3882">
        <v>1</v>
      </c>
      <c r="AM3882">
        <v>1</v>
      </c>
      <c r="AN3882">
        <v>1</v>
      </c>
      <c r="AO3882">
        <v>1</v>
      </c>
      <c r="AP3882">
        <v>1</v>
      </c>
      <c r="AQ3882">
        <v>1</v>
      </c>
      <c r="AR3882">
        <v>1</v>
      </c>
      <c r="AS3882">
        <v>1</v>
      </c>
      <c r="AT3882">
        <v>1</v>
      </c>
      <c r="AU3882">
        <v>0</v>
      </c>
    </row>
    <row r="3883" spans="32:47" x14ac:dyDescent="0.25">
      <c r="AF3883">
        <v>3873</v>
      </c>
      <c r="AG3883">
        <v>0</v>
      </c>
      <c r="AH3883">
        <v>0</v>
      </c>
      <c r="AI3883">
        <v>0.87411526598659672</v>
      </c>
      <c r="AJ3883">
        <v>1</v>
      </c>
      <c r="AK3883">
        <v>1</v>
      </c>
      <c r="AL3883">
        <v>1</v>
      </c>
      <c r="AM3883">
        <v>0.67507597680894593</v>
      </c>
      <c r="AN3883">
        <v>0.66390167327640925</v>
      </c>
      <c r="AO3883">
        <v>0.77338678038746977</v>
      </c>
      <c r="AP3883">
        <v>1</v>
      </c>
      <c r="AQ3883">
        <v>1</v>
      </c>
      <c r="AR3883">
        <v>1</v>
      </c>
      <c r="AS3883">
        <v>0</v>
      </c>
      <c r="AT3883">
        <v>0.75289721591740988</v>
      </c>
      <c r="AU3883">
        <v>2</v>
      </c>
    </row>
    <row r="3884" spans="32:47" x14ac:dyDescent="0.25">
      <c r="AF3884">
        <v>3874</v>
      </c>
      <c r="AG3884">
        <v>0.91332009764347832</v>
      </c>
      <c r="AH3884">
        <v>1</v>
      </c>
      <c r="AI3884">
        <v>1</v>
      </c>
      <c r="AJ3884">
        <v>0.965005464246254</v>
      </c>
      <c r="AK3884">
        <v>0.23711174633048829</v>
      </c>
      <c r="AL3884">
        <v>1</v>
      </c>
      <c r="AM3884">
        <v>1</v>
      </c>
      <c r="AN3884">
        <v>1</v>
      </c>
      <c r="AO3884">
        <v>1</v>
      </c>
      <c r="AP3884">
        <v>1</v>
      </c>
      <c r="AQ3884">
        <v>0.8869683561701095</v>
      </c>
      <c r="AR3884">
        <v>0</v>
      </c>
      <c r="AS3884">
        <v>0</v>
      </c>
      <c r="AT3884">
        <v>0.83074685417995586</v>
      </c>
      <c r="AU3884">
        <v>1</v>
      </c>
    </row>
    <row r="3885" spans="32:47" x14ac:dyDescent="0.25">
      <c r="AF3885">
        <v>3875</v>
      </c>
      <c r="AG3885">
        <v>1</v>
      </c>
      <c r="AH3885">
        <v>1</v>
      </c>
      <c r="AI3885">
        <v>0.5940657079915963</v>
      </c>
      <c r="AJ3885">
        <v>0.69161253359319141</v>
      </c>
      <c r="AK3885">
        <v>1</v>
      </c>
      <c r="AL3885">
        <v>1</v>
      </c>
      <c r="AM3885">
        <v>1</v>
      </c>
      <c r="AN3885">
        <v>1</v>
      </c>
      <c r="AO3885">
        <v>1</v>
      </c>
      <c r="AP3885">
        <v>1</v>
      </c>
      <c r="AQ3885">
        <v>0.15111580008330444</v>
      </c>
      <c r="AR3885">
        <v>0.98595166021456659</v>
      </c>
      <c r="AS3885">
        <v>0.15111580008330444</v>
      </c>
      <c r="AT3885">
        <v>0.86921202308133128</v>
      </c>
      <c r="AU3885">
        <v>0</v>
      </c>
    </row>
    <row r="3886" spans="32:47" x14ac:dyDescent="0.25">
      <c r="AF3886">
        <v>3876</v>
      </c>
      <c r="AG3886">
        <v>1</v>
      </c>
      <c r="AH3886">
        <v>1</v>
      </c>
      <c r="AI3886">
        <v>1</v>
      </c>
      <c r="AJ3886">
        <v>0.31363061243876778</v>
      </c>
      <c r="AK3886">
        <v>0.4329453599270745</v>
      </c>
      <c r="AL3886">
        <v>1</v>
      </c>
      <c r="AM3886">
        <v>1</v>
      </c>
      <c r="AN3886">
        <v>0.89748849105319917</v>
      </c>
      <c r="AO3886">
        <v>1</v>
      </c>
      <c r="AP3886">
        <v>0.63356536886684833</v>
      </c>
      <c r="AQ3886">
        <v>0.86950351979200302</v>
      </c>
      <c r="AR3886">
        <v>1</v>
      </c>
      <c r="AS3886">
        <v>0.31363061243876778</v>
      </c>
      <c r="AT3886">
        <v>0.84487123227995586</v>
      </c>
      <c r="AU3886">
        <v>0</v>
      </c>
    </row>
    <row r="3887" spans="32:47" x14ac:dyDescent="0.25">
      <c r="AF3887">
        <v>3877</v>
      </c>
      <c r="AG3887">
        <v>1</v>
      </c>
      <c r="AH3887">
        <v>1</v>
      </c>
      <c r="AI3887">
        <v>1</v>
      </c>
      <c r="AJ3887">
        <v>1</v>
      </c>
      <c r="AK3887">
        <v>0.66504878205558915</v>
      </c>
      <c r="AL3887">
        <v>0</v>
      </c>
      <c r="AM3887">
        <v>0.66759326330840496</v>
      </c>
      <c r="AN3887">
        <v>9.682550830808806E-2</v>
      </c>
      <c r="AO3887">
        <v>0</v>
      </c>
      <c r="AP3887">
        <v>0.70227312102454764</v>
      </c>
      <c r="AQ3887">
        <v>1</v>
      </c>
      <c r="AR3887">
        <v>1</v>
      </c>
      <c r="AS3887">
        <v>0</v>
      </c>
      <c r="AT3887">
        <v>0.67694235867286445</v>
      </c>
      <c r="AU3887">
        <v>2</v>
      </c>
    </row>
    <row r="3888" spans="32:47" x14ac:dyDescent="0.25">
      <c r="AF3888">
        <v>3878</v>
      </c>
      <c r="AG3888">
        <v>1</v>
      </c>
      <c r="AH3888">
        <v>0.8355073993513672</v>
      </c>
      <c r="AI3888">
        <v>0</v>
      </c>
      <c r="AJ3888">
        <v>0.76503880404197844</v>
      </c>
      <c r="AK3888">
        <v>1</v>
      </c>
      <c r="AL3888">
        <v>1</v>
      </c>
      <c r="AM3888">
        <v>1</v>
      </c>
      <c r="AN3888">
        <v>1</v>
      </c>
      <c r="AO3888">
        <v>1</v>
      </c>
      <c r="AP3888">
        <v>0.21828430212659558</v>
      </c>
      <c r="AQ3888">
        <v>1</v>
      </c>
      <c r="AR3888">
        <v>1</v>
      </c>
      <c r="AS3888">
        <v>0</v>
      </c>
      <c r="AT3888">
        <v>0.81674571142197838</v>
      </c>
      <c r="AU3888">
        <v>1</v>
      </c>
    </row>
    <row r="3889" spans="32:47" x14ac:dyDescent="0.25">
      <c r="AF3889">
        <v>3879</v>
      </c>
      <c r="AG3889">
        <v>0.19021786041341857</v>
      </c>
      <c r="AH3889">
        <v>0.9902154294658041</v>
      </c>
      <c r="AI3889">
        <v>1</v>
      </c>
      <c r="AJ3889">
        <v>1</v>
      </c>
      <c r="AK3889">
        <v>0.58359242602103134</v>
      </c>
      <c r="AL3889">
        <v>0.15392422234702582</v>
      </c>
      <c r="AM3889">
        <v>1</v>
      </c>
      <c r="AN3889">
        <v>1</v>
      </c>
      <c r="AO3889">
        <v>1</v>
      </c>
      <c r="AP3889">
        <v>1</v>
      </c>
      <c r="AQ3889">
        <v>1</v>
      </c>
      <c r="AR3889">
        <v>1</v>
      </c>
      <c r="AS3889">
        <v>0.15392422234702582</v>
      </c>
      <c r="AT3889">
        <v>0.82556678787649651</v>
      </c>
      <c r="AU3889">
        <v>0</v>
      </c>
    </row>
    <row r="3890" spans="32:47" x14ac:dyDescent="0.25">
      <c r="AF3890">
        <v>3880</v>
      </c>
      <c r="AG3890">
        <v>0.46810246168282782</v>
      </c>
      <c r="AH3890">
        <v>1</v>
      </c>
      <c r="AI3890">
        <v>1</v>
      </c>
      <c r="AJ3890">
        <v>1</v>
      </c>
      <c r="AK3890">
        <v>0.46706926624052181</v>
      </c>
      <c r="AL3890">
        <v>0.70797834892679623</v>
      </c>
      <c r="AM3890">
        <v>0.91509517535826401</v>
      </c>
      <c r="AN3890">
        <v>0.5987503301948891</v>
      </c>
      <c r="AO3890">
        <v>3.2456273287001146E-2</v>
      </c>
      <c r="AP3890">
        <v>1</v>
      </c>
      <c r="AQ3890">
        <v>1</v>
      </c>
      <c r="AR3890">
        <v>0.50313481916424696</v>
      </c>
      <c r="AS3890">
        <v>3.2456273287001146E-2</v>
      </c>
      <c r="AT3890">
        <v>0.7225472665706224</v>
      </c>
      <c r="AU3890">
        <v>0</v>
      </c>
    </row>
    <row r="3891" spans="32:47" x14ac:dyDescent="0.25">
      <c r="AF3891">
        <v>3881</v>
      </c>
      <c r="AG3891">
        <v>0.83124766710252807</v>
      </c>
      <c r="AH3891">
        <v>0.55967699453010156</v>
      </c>
      <c r="AI3891">
        <v>0</v>
      </c>
      <c r="AJ3891">
        <v>0.57429570003563035</v>
      </c>
      <c r="AK3891">
        <v>1</v>
      </c>
      <c r="AL3891">
        <v>1</v>
      </c>
      <c r="AM3891">
        <v>1</v>
      </c>
      <c r="AN3891">
        <v>1</v>
      </c>
      <c r="AO3891">
        <v>1</v>
      </c>
      <c r="AP3891">
        <v>1</v>
      </c>
      <c r="AQ3891">
        <v>1</v>
      </c>
      <c r="AR3891">
        <v>1</v>
      </c>
      <c r="AS3891">
        <v>0</v>
      </c>
      <c r="AT3891">
        <v>0.83196850555641133</v>
      </c>
      <c r="AU3891">
        <v>1</v>
      </c>
    </row>
    <row r="3892" spans="32:47" x14ac:dyDescent="0.25">
      <c r="AF3892">
        <v>3882</v>
      </c>
      <c r="AG3892">
        <v>1</v>
      </c>
      <c r="AH3892">
        <v>1</v>
      </c>
      <c r="AI3892">
        <v>1</v>
      </c>
      <c r="AJ3892">
        <v>0.19020305787683658</v>
      </c>
      <c r="AK3892">
        <v>0</v>
      </c>
      <c r="AL3892">
        <v>0.6029284991818713</v>
      </c>
      <c r="AM3892">
        <v>1</v>
      </c>
      <c r="AN3892">
        <v>1</v>
      </c>
      <c r="AO3892">
        <v>1</v>
      </c>
      <c r="AP3892">
        <v>0.55564236488182006</v>
      </c>
      <c r="AQ3892">
        <v>0</v>
      </c>
      <c r="AR3892">
        <v>0</v>
      </c>
      <c r="AS3892">
        <v>0</v>
      </c>
      <c r="AT3892">
        <v>0.61101057540574699</v>
      </c>
      <c r="AU3892">
        <v>3</v>
      </c>
    </row>
    <row r="3893" spans="32:47" x14ac:dyDescent="0.25">
      <c r="AF3893">
        <v>3883</v>
      </c>
      <c r="AG3893">
        <v>1</v>
      </c>
      <c r="AH3893">
        <v>0.37196996866493592</v>
      </c>
      <c r="AI3893">
        <v>0.85946676435536751</v>
      </c>
      <c r="AJ3893">
        <v>1</v>
      </c>
      <c r="AK3893">
        <v>1</v>
      </c>
      <c r="AL3893">
        <v>1</v>
      </c>
      <c r="AM3893">
        <v>1</v>
      </c>
      <c r="AN3893">
        <v>1</v>
      </c>
      <c r="AO3893">
        <v>1</v>
      </c>
      <c r="AP3893">
        <v>1</v>
      </c>
      <c r="AQ3893">
        <v>1</v>
      </c>
      <c r="AR3893">
        <v>1</v>
      </c>
      <c r="AS3893">
        <v>0.37196996866493592</v>
      </c>
      <c r="AT3893">
        <v>0.93988665429488927</v>
      </c>
      <c r="AU3893">
        <v>0</v>
      </c>
    </row>
    <row r="3894" spans="32:47" x14ac:dyDescent="0.25">
      <c r="AF3894">
        <v>3884</v>
      </c>
      <c r="AG3894">
        <v>0.11457073617578228</v>
      </c>
      <c r="AH3894">
        <v>0.65711624139735902</v>
      </c>
      <c r="AI3894">
        <v>0.79180683076617331</v>
      </c>
      <c r="AJ3894">
        <v>0.88708960689764349</v>
      </c>
      <c r="AK3894">
        <v>1</v>
      </c>
      <c r="AL3894">
        <v>0.33750493753032063</v>
      </c>
      <c r="AM3894">
        <v>9.9957280672359983E-2</v>
      </c>
      <c r="AN3894">
        <v>1</v>
      </c>
      <c r="AO3894">
        <v>1</v>
      </c>
      <c r="AP3894">
        <v>1</v>
      </c>
      <c r="AQ3894">
        <v>1</v>
      </c>
      <c r="AR3894">
        <v>1</v>
      </c>
      <c r="AS3894">
        <v>9.9957280672359983E-2</v>
      </c>
      <c r="AT3894">
        <v>0.74063964758358569</v>
      </c>
      <c r="AU3894">
        <v>0</v>
      </c>
    </row>
    <row r="3895" spans="32:47" x14ac:dyDescent="0.25">
      <c r="AF3895">
        <v>3885</v>
      </c>
      <c r="AG3895">
        <v>1</v>
      </c>
      <c r="AH3895">
        <v>1</v>
      </c>
      <c r="AI3895">
        <v>1</v>
      </c>
      <c r="AJ3895">
        <v>1</v>
      </c>
      <c r="AK3895">
        <v>1</v>
      </c>
      <c r="AL3895">
        <v>1</v>
      </c>
      <c r="AM3895">
        <v>1</v>
      </c>
      <c r="AN3895">
        <v>1</v>
      </c>
      <c r="AO3895">
        <v>0.72590334978061344</v>
      </c>
      <c r="AP3895">
        <v>0.61201739397168442</v>
      </c>
      <c r="AQ3895">
        <v>1</v>
      </c>
      <c r="AR3895">
        <v>1</v>
      </c>
      <c r="AS3895">
        <v>0.61201739397168442</v>
      </c>
      <c r="AT3895">
        <v>0.94451956083983735</v>
      </c>
      <c r="AU3895">
        <v>0</v>
      </c>
    </row>
    <row r="3896" spans="32:47" x14ac:dyDescent="0.25">
      <c r="AF3896">
        <v>3886</v>
      </c>
      <c r="AG3896">
        <v>0.91385796467464742</v>
      </c>
      <c r="AH3896">
        <v>1</v>
      </c>
      <c r="AI3896">
        <v>1</v>
      </c>
      <c r="AJ3896">
        <v>1</v>
      </c>
      <c r="AK3896">
        <v>1</v>
      </c>
      <c r="AL3896">
        <v>1</v>
      </c>
      <c r="AM3896">
        <v>0.50023406292260209</v>
      </c>
      <c r="AN3896">
        <v>1</v>
      </c>
      <c r="AO3896">
        <v>0.12171824511096929</v>
      </c>
      <c r="AP3896">
        <v>0</v>
      </c>
      <c r="AQ3896">
        <v>0.44414900570821675</v>
      </c>
      <c r="AR3896">
        <v>1</v>
      </c>
      <c r="AS3896">
        <v>0</v>
      </c>
      <c r="AT3896">
        <v>0.74743252158928852</v>
      </c>
      <c r="AU3896">
        <v>1</v>
      </c>
    </row>
    <row r="3897" spans="32:47" x14ac:dyDescent="0.25">
      <c r="AF3897">
        <v>3887</v>
      </c>
      <c r="AG3897">
        <v>0.98330283391917495</v>
      </c>
      <c r="AH3897">
        <v>1</v>
      </c>
      <c r="AI3897">
        <v>1</v>
      </c>
      <c r="AJ3897">
        <v>0.75067931848655767</v>
      </c>
      <c r="AK3897">
        <v>0.63206573848888625</v>
      </c>
      <c r="AL3897">
        <v>1</v>
      </c>
      <c r="AM3897">
        <v>1</v>
      </c>
      <c r="AN3897">
        <v>1</v>
      </c>
      <c r="AO3897">
        <v>0.62466794063705799</v>
      </c>
      <c r="AP3897">
        <v>0.37544138446866138</v>
      </c>
      <c r="AQ3897">
        <v>0.88619839737730222</v>
      </c>
      <c r="AR3897">
        <v>0.84277354066885424</v>
      </c>
      <c r="AS3897">
        <v>0.37544138446866138</v>
      </c>
      <c r="AT3897">
        <v>0.84023961128476821</v>
      </c>
      <c r="AU3897">
        <v>0</v>
      </c>
    </row>
    <row r="3898" spans="32:47" x14ac:dyDescent="0.25">
      <c r="AF3898">
        <v>3888</v>
      </c>
      <c r="AG3898">
        <v>1</v>
      </c>
      <c r="AH3898">
        <v>1</v>
      </c>
      <c r="AI3898">
        <v>1</v>
      </c>
      <c r="AJ3898">
        <v>1</v>
      </c>
      <c r="AK3898">
        <v>1</v>
      </c>
      <c r="AL3898">
        <v>1</v>
      </c>
      <c r="AM3898">
        <v>1</v>
      </c>
      <c r="AN3898">
        <v>1</v>
      </c>
      <c r="AO3898">
        <v>0.24611525924653202</v>
      </c>
      <c r="AP3898">
        <v>0.46383016469706256</v>
      </c>
      <c r="AQ3898">
        <v>1</v>
      </c>
      <c r="AR3898">
        <v>0.99661908165463475</v>
      </c>
      <c r="AS3898">
        <v>0.24611525924653202</v>
      </c>
      <c r="AT3898">
        <v>0.89221201209396872</v>
      </c>
      <c r="AU3898">
        <v>0</v>
      </c>
    </row>
    <row r="3899" spans="32:47" x14ac:dyDescent="0.25">
      <c r="AF3899">
        <v>3889</v>
      </c>
      <c r="AG3899">
        <v>0.52160374497813589</v>
      </c>
      <c r="AH3899">
        <v>1</v>
      </c>
      <c r="AI3899">
        <v>1</v>
      </c>
      <c r="AJ3899">
        <v>1</v>
      </c>
      <c r="AK3899">
        <v>1</v>
      </c>
      <c r="AL3899">
        <v>0.49387481811233253</v>
      </c>
      <c r="AM3899">
        <v>1</v>
      </c>
      <c r="AN3899">
        <v>1</v>
      </c>
      <c r="AO3899">
        <v>0.439243319050244</v>
      </c>
      <c r="AP3899">
        <v>8.8948113201167286E-2</v>
      </c>
      <c r="AQ3899">
        <v>0.88397356796970905</v>
      </c>
      <c r="AR3899">
        <v>0.11692668837889458</v>
      </c>
      <c r="AS3899">
        <v>8.8948113201167286E-2</v>
      </c>
      <c r="AT3899">
        <v>0.70976598930759638</v>
      </c>
      <c r="AU3899">
        <v>0</v>
      </c>
    </row>
    <row r="3900" spans="32:47" x14ac:dyDescent="0.25">
      <c r="AF3900">
        <v>3890</v>
      </c>
      <c r="AG3900">
        <v>1</v>
      </c>
      <c r="AH3900">
        <v>1</v>
      </c>
      <c r="AI3900">
        <v>1</v>
      </c>
      <c r="AJ3900">
        <v>1</v>
      </c>
      <c r="AK3900">
        <v>1</v>
      </c>
      <c r="AL3900">
        <v>0.34963361203893634</v>
      </c>
      <c r="AM3900">
        <v>0.58262268983596566</v>
      </c>
      <c r="AN3900">
        <v>1</v>
      </c>
      <c r="AO3900">
        <v>0.65818749872899696</v>
      </c>
      <c r="AP3900">
        <v>1</v>
      </c>
      <c r="AQ3900">
        <v>0.65378779978467116</v>
      </c>
      <c r="AR3900">
        <v>1</v>
      </c>
      <c r="AS3900">
        <v>0.34963361203893634</v>
      </c>
      <c r="AT3900">
        <v>0.85454676904518645</v>
      </c>
      <c r="AU3900">
        <v>0</v>
      </c>
    </row>
    <row r="3901" spans="32:47" x14ac:dyDescent="0.25">
      <c r="AF3901">
        <v>3891</v>
      </c>
      <c r="AG3901">
        <v>0.99414052463215474</v>
      </c>
      <c r="AH3901">
        <v>1</v>
      </c>
      <c r="AI3901">
        <v>1</v>
      </c>
      <c r="AJ3901">
        <v>1</v>
      </c>
      <c r="AK3901">
        <v>1</v>
      </c>
      <c r="AL3901">
        <v>1</v>
      </c>
      <c r="AM3901">
        <v>0.58758122207467334</v>
      </c>
      <c r="AN3901">
        <v>0.26591337729558057</v>
      </c>
      <c r="AO3901">
        <v>0.86560782038480588</v>
      </c>
      <c r="AP3901">
        <v>0.62401377795298862</v>
      </c>
      <c r="AQ3901">
        <v>0.61909128459107399</v>
      </c>
      <c r="AR3901">
        <v>0.50907070427286183</v>
      </c>
      <c r="AS3901">
        <v>0.26591337729558057</v>
      </c>
      <c r="AT3901">
        <v>0.78614597518452722</v>
      </c>
      <c r="AU3901">
        <v>0</v>
      </c>
    </row>
    <row r="3902" spans="32:47" x14ac:dyDescent="0.25">
      <c r="AF3902">
        <v>3892</v>
      </c>
      <c r="AG3902">
        <v>0.57926814428942786</v>
      </c>
      <c r="AH3902">
        <v>0</v>
      </c>
      <c r="AI3902">
        <v>0.76173578800010167</v>
      </c>
      <c r="AJ3902">
        <v>1</v>
      </c>
      <c r="AK3902">
        <v>1</v>
      </c>
      <c r="AL3902">
        <v>1</v>
      </c>
      <c r="AM3902">
        <v>1</v>
      </c>
      <c r="AN3902">
        <v>1</v>
      </c>
      <c r="AO3902">
        <v>1</v>
      </c>
      <c r="AP3902">
        <v>1</v>
      </c>
      <c r="AQ3902">
        <v>1</v>
      </c>
      <c r="AR3902">
        <v>0.59387409617826759</v>
      </c>
      <c r="AS3902">
        <v>0</v>
      </c>
      <c r="AT3902">
        <v>0.83282525721233347</v>
      </c>
      <c r="AU3902">
        <v>1</v>
      </c>
    </row>
    <row r="3903" spans="32:47" x14ac:dyDescent="0.25">
      <c r="AF3903">
        <v>3893</v>
      </c>
      <c r="AG3903">
        <v>1</v>
      </c>
      <c r="AH3903">
        <v>1</v>
      </c>
      <c r="AI3903">
        <v>1</v>
      </c>
      <c r="AJ3903">
        <v>0.94687410985231202</v>
      </c>
      <c r="AK3903">
        <v>0.32907591840616546</v>
      </c>
      <c r="AL3903">
        <v>1</v>
      </c>
      <c r="AM3903">
        <v>0.42813455265680994</v>
      </c>
      <c r="AN3903">
        <v>1</v>
      </c>
      <c r="AO3903">
        <v>1</v>
      </c>
      <c r="AP3903">
        <v>1</v>
      </c>
      <c r="AQ3903">
        <v>1</v>
      </c>
      <c r="AR3903">
        <v>1</v>
      </c>
      <c r="AS3903">
        <v>0.32907591840616546</v>
      </c>
      <c r="AT3903">
        <v>0.89008150109184003</v>
      </c>
      <c r="AU3903">
        <v>0</v>
      </c>
    </row>
    <row r="3904" spans="32:47" x14ac:dyDescent="0.25">
      <c r="AF3904">
        <v>3894</v>
      </c>
      <c r="AG3904">
        <v>0.37705632008451617</v>
      </c>
      <c r="AH3904">
        <v>1</v>
      </c>
      <c r="AI3904">
        <v>1</v>
      </c>
      <c r="AJ3904">
        <v>0.79677816636879772</v>
      </c>
      <c r="AK3904">
        <v>0</v>
      </c>
      <c r="AL3904">
        <v>0.70482298788168307</v>
      </c>
      <c r="AM3904">
        <v>1</v>
      </c>
      <c r="AN3904">
        <v>1</v>
      </c>
      <c r="AO3904">
        <v>0.7755555456472697</v>
      </c>
      <c r="AP3904">
        <v>1</v>
      </c>
      <c r="AQ3904">
        <v>1</v>
      </c>
      <c r="AR3904">
        <v>1</v>
      </c>
      <c r="AS3904">
        <v>0</v>
      </c>
      <c r="AT3904">
        <v>0.80274916964260967</v>
      </c>
      <c r="AU3904">
        <v>1</v>
      </c>
    </row>
    <row r="3905" spans="32:47" x14ac:dyDescent="0.25">
      <c r="AF3905">
        <v>3895</v>
      </c>
      <c r="AG3905">
        <v>0.17757390473848172</v>
      </c>
      <c r="AH3905">
        <v>1</v>
      </c>
      <c r="AI3905">
        <v>0.15082270988017216</v>
      </c>
      <c r="AJ3905">
        <v>0.88168996657792986</v>
      </c>
      <c r="AK3905">
        <v>1</v>
      </c>
      <c r="AL3905">
        <v>1</v>
      </c>
      <c r="AM3905">
        <v>1</v>
      </c>
      <c r="AN3905">
        <v>1</v>
      </c>
      <c r="AO3905">
        <v>1</v>
      </c>
      <c r="AP3905">
        <v>1</v>
      </c>
      <c r="AQ3905">
        <v>1</v>
      </c>
      <c r="AR3905">
        <v>1</v>
      </c>
      <c r="AS3905">
        <v>0.15082270988017216</v>
      </c>
      <c r="AT3905">
        <v>0.8483040932890854</v>
      </c>
      <c r="AU3905">
        <v>0</v>
      </c>
    </row>
    <row r="3906" spans="32:47" x14ac:dyDescent="0.25">
      <c r="AF3906">
        <v>3896</v>
      </c>
      <c r="AG3906">
        <v>0.66998495905488287</v>
      </c>
      <c r="AH3906">
        <v>1</v>
      </c>
      <c r="AI3906">
        <v>1</v>
      </c>
      <c r="AJ3906">
        <v>0.74612841989292067</v>
      </c>
      <c r="AK3906">
        <v>0</v>
      </c>
      <c r="AL3906">
        <v>0.27715728718079241</v>
      </c>
      <c r="AM3906">
        <v>1</v>
      </c>
      <c r="AN3906">
        <v>0.55560985760647807</v>
      </c>
      <c r="AO3906">
        <v>0</v>
      </c>
      <c r="AP3906">
        <v>0.69542864149350925</v>
      </c>
      <c r="AQ3906">
        <v>1</v>
      </c>
      <c r="AR3906">
        <v>0.50340983513442261</v>
      </c>
      <c r="AS3906">
        <v>0</v>
      </c>
      <c r="AT3906">
        <v>0.61878357069638212</v>
      </c>
      <c r="AU3906">
        <v>2</v>
      </c>
    </row>
    <row r="3907" spans="32:47" x14ac:dyDescent="0.25">
      <c r="AF3907">
        <v>3897</v>
      </c>
      <c r="AG3907">
        <v>1</v>
      </c>
      <c r="AH3907">
        <v>1</v>
      </c>
      <c r="AI3907">
        <v>1</v>
      </c>
      <c r="AJ3907">
        <v>1</v>
      </c>
      <c r="AK3907">
        <v>0.16240146139851627</v>
      </c>
      <c r="AL3907">
        <v>1</v>
      </c>
      <c r="AM3907">
        <v>0.80284257847139795</v>
      </c>
      <c r="AN3907">
        <v>0</v>
      </c>
      <c r="AO3907">
        <v>0.99112552192212511</v>
      </c>
      <c r="AP3907">
        <v>1</v>
      </c>
      <c r="AQ3907">
        <v>1</v>
      </c>
      <c r="AR3907">
        <v>1</v>
      </c>
      <c r="AS3907">
        <v>0</v>
      </c>
      <c r="AT3907">
        <v>0.82645570107844135</v>
      </c>
      <c r="AU3907">
        <v>1</v>
      </c>
    </row>
    <row r="3908" spans="32:47" x14ac:dyDescent="0.25">
      <c r="AF3908">
        <v>3898</v>
      </c>
      <c r="AG3908">
        <v>1</v>
      </c>
      <c r="AH3908">
        <v>0.25378557025864473</v>
      </c>
      <c r="AI3908">
        <v>0</v>
      </c>
      <c r="AJ3908">
        <v>0.38299576176044259</v>
      </c>
      <c r="AK3908">
        <v>1</v>
      </c>
      <c r="AL3908">
        <v>1</v>
      </c>
      <c r="AM3908">
        <v>1</v>
      </c>
      <c r="AN3908">
        <v>1</v>
      </c>
      <c r="AO3908">
        <v>1</v>
      </c>
      <c r="AP3908">
        <v>0.46990917551832562</v>
      </c>
      <c r="AQ3908">
        <v>7.4380736921254229E-2</v>
      </c>
      <c r="AR3908">
        <v>1</v>
      </c>
      <c r="AS3908">
        <v>0</v>
      </c>
      <c r="AT3908">
        <v>0.68601226128427684</v>
      </c>
      <c r="AU3908">
        <v>1</v>
      </c>
    </row>
    <row r="3909" spans="32:47" x14ac:dyDescent="0.25">
      <c r="AF3909">
        <v>3899</v>
      </c>
      <c r="AG3909">
        <v>0</v>
      </c>
      <c r="AH3909">
        <v>0.71896004170698036</v>
      </c>
      <c r="AI3909">
        <v>1</v>
      </c>
      <c r="AJ3909">
        <v>1</v>
      </c>
      <c r="AK3909">
        <v>1</v>
      </c>
      <c r="AL3909">
        <v>1</v>
      </c>
      <c r="AM3909">
        <v>1</v>
      </c>
      <c r="AN3909">
        <v>1</v>
      </c>
      <c r="AO3909">
        <v>0.51375620569839764</v>
      </c>
      <c r="AP3909">
        <v>1</v>
      </c>
      <c r="AQ3909">
        <v>1</v>
      </c>
      <c r="AR3909">
        <v>1</v>
      </c>
      <c r="AS3909">
        <v>0</v>
      </c>
      <c r="AT3909">
        <v>0.85354402010615715</v>
      </c>
      <c r="AU3909">
        <v>1</v>
      </c>
    </row>
    <row r="3910" spans="32:47" x14ac:dyDescent="0.25">
      <c r="AF3910">
        <v>3900</v>
      </c>
      <c r="AG3910">
        <v>1</v>
      </c>
      <c r="AH3910">
        <v>1</v>
      </c>
      <c r="AI3910">
        <v>0.78056899863253004</v>
      </c>
      <c r="AJ3910">
        <v>0.75953251717122228</v>
      </c>
      <c r="AK3910">
        <v>1</v>
      </c>
      <c r="AL3910">
        <v>1</v>
      </c>
      <c r="AM3910">
        <v>1</v>
      </c>
      <c r="AN3910">
        <v>0.92986675610295455</v>
      </c>
      <c r="AO3910">
        <v>1</v>
      </c>
      <c r="AP3910">
        <v>1</v>
      </c>
      <c r="AQ3910">
        <v>1</v>
      </c>
      <c r="AR3910">
        <v>1</v>
      </c>
      <c r="AS3910">
        <v>0.75953251717122228</v>
      </c>
      <c r="AT3910">
        <v>0.9556424216765389</v>
      </c>
      <c r="AU3910">
        <v>0</v>
      </c>
    </row>
    <row r="3911" spans="32:47" x14ac:dyDescent="0.25">
      <c r="AF3911">
        <v>3901</v>
      </c>
      <c r="AG3911">
        <v>0</v>
      </c>
      <c r="AH3911">
        <v>0.63476388280625018</v>
      </c>
      <c r="AI3911">
        <v>1</v>
      </c>
      <c r="AJ3911">
        <v>1</v>
      </c>
      <c r="AK3911">
        <v>1</v>
      </c>
      <c r="AL3911">
        <v>1</v>
      </c>
      <c r="AM3911">
        <v>1</v>
      </c>
      <c r="AN3911">
        <v>1</v>
      </c>
      <c r="AO3911">
        <v>1</v>
      </c>
      <c r="AP3911">
        <v>0.88991731647125094</v>
      </c>
      <c r="AQ3911">
        <v>0.44975316947626803</v>
      </c>
      <c r="AR3911">
        <v>1</v>
      </c>
      <c r="AS3911">
        <v>0</v>
      </c>
      <c r="AT3911">
        <v>0.83247512496841591</v>
      </c>
      <c r="AU3911">
        <v>1</v>
      </c>
    </row>
    <row r="3912" spans="32:47" x14ac:dyDescent="0.25">
      <c r="AF3912">
        <v>3902</v>
      </c>
      <c r="AG3912">
        <v>1</v>
      </c>
      <c r="AH3912">
        <v>1</v>
      </c>
      <c r="AI3912">
        <v>1</v>
      </c>
      <c r="AJ3912">
        <v>1</v>
      </c>
      <c r="AK3912">
        <v>1</v>
      </c>
      <c r="AL3912">
        <v>1</v>
      </c>
      <c r="AM3912">
        <v>0.23381232036791194</v>
      </c>
      <c r="AN3912">
        <v>0.53889442860822934</v>
      </c>
      <c r="AO3912">
        <v>1</v>
      </c>
      <c r="AP3912">
        <v>1</v>
      </c>
      <c r="AQ3912">
        <v>1</v>
      </c>
      <c r="AR3912">
        <v>1</v>
      </c>
      <c r="AS3912">
        <v>0.23381232036791194</v>
      </c>
      <c r="AT3912">
        <v>0.89576413484454898</v>
      </c>
      <c r="AU3912">
        <v>0</v>
      </c>
    </row>
    <row r="3913" spans="32:47" x14ac:dyDescent="0.25">
      <c r="AF3913">
        <v>3903</v>
      </c>
      <c r="AG3913">
        <v>0</v>
      </c>
      <c r="AH3913">
        <v>9.7037847714610895E-2</v>
      </c>
      <c r="AI3913">
        <v>0</v>
      </c>
      <c r="AJ3913">
        <v>0.73669589989949602</v>
      </c>
      <c r="AK3913">
        <v>1</v>
      </c>
      <c r="AL3913">
        <v>1</v>
      </c>
      <c r="AM3913">
        <v>1</v>
      </c>
      <c r="AN3913">
        <v>1</v>
      </c>
      <c r="AO3913">
        <v>1</v>
      </c>
      <c r="AP3913">
        <v>1</v>
      </c>
      <c r="AQ3913">
        <v>1</v>
      </c>
      <c r="AR3913">
        <v>1</v>
      </c>
      <c r="AS3913">
        <v>0</v>
      </c>
      <c r="AT3913">
        <v>0.73922722392601092</v>
      </c>
      <c r="AU3913">
        <v>2</v>
      </c>
    </row>
    <row r="3914" spans="32:47" x14ac:dyDescent="0.25">
      <c r="AF3914">
        <v>3904</v>
      </c>
      <c r="AG3914">
        <v>1</v>
      </c>
      <c r="AH3914">
        <v>1</v>
      </c>
      <c r="AI3914">
        <v>0.92882470941009576</v>
      </c>
      <c r="AJ3914">
        <v>0</v>
      </c>
      <c r="AK3914">
        <v>0.29804221963657312</v>
      </c>
      <c r="AL3914">
        <v>1</v>
      </c>
      <c r="AM3914">
        <v>1</v>
      </c>
      <c r="AN3914">
        <v>1</v>
      </c>
      <c r="AO3914">
        <v>1</v>
      </c>
      <c r="AP3914">
        <v>0.66528280645082216</v>
      </c>
      <c r="AQ3914">
        <v>0</v>
      </c>
      <c r="AR3914">
        <v>0.81223181050694204</v>
      </c>
      <c r="AS3914">
        <v>0</v>
      </c>
      <c r="AT3914">
        <v>0.72557761075654092</v>
      </c>
      <c r="AU3914">
        <v>2</v>
      </c>
    </row>
    <row r="3915" spans="32:47" x14ac:dyDescent="0.25">
      <c r="AF3915">
        <v>3905</v>
      </c>
      <c r="AG3915">
        <v>0.59456717967775818</v>
      </c>
      <c r="AH3915">
        <v>1</v>
      </c>
      <c r="AI3915">
        <v>0.5346886431929776</v>
      </c>
      <c r="AJ3915">
        <v>0</v>
      </c>
      <c r="AK3915">
        <v>0.75749231786927163</v>
      </c>
      <c r="AL3915">
        <v>0.36249184391150874</v>
      </c>
      <c r="AM3915">
        <v>0.5668007672831018</v>
      </c>
      <c r="AN3915">
        <v>0.68192565352036316</v>
      </c>
      <c r="AO3915">
        <v>1</v>
      </c>
      <c r="AP3915">
        <v>0.91127450329194315</v>
      </c>
      <c r="AQ3915">
        <v>0</v>
      </c>
      <c r="AR3915">
        <v>0.28315348484301789</v>
      </c>
      <c r="AS3915">
        <v>0</v>
      </c>
      <c r="AT3915">
        <v>0.55644310782842932</v>
      </c>
      <c r="AU3915">
        <v>2</v>
      </c>
    </row>
    <row r="3916" spans="32:47" x14ac:dyDescent="0.25">
      <c r="AF3916">
        <v>3906</v>
      </c>
      <c r="AG3916">
        <v>1</v>
      </c>
      <c r="AH3916">
        <v>1</v>
      </c>
      <c r="AI3916">
        <v>0.61683308235355538</v>
      </c>
      <c r="AJ3916">
        <v>0.86150323103793203</v>
      </c>
      <c r="AK3916">
        <v>1</v>
      </c>
      <c r="AL3916">
        <v>0.7794365279956158</v>
      </c>
      <c r="AM3916">
        <v>0.26885811531129516</v>
      </c>
      <c r="AN3916">
        <v>0.29814310368801084</v>
      </c>
      <c r="AO3916">
        <v>0.88772790892374664</v>
      </c>
      <c r="AP3916">
        <v>1</v>
      </c>
      <c r="AQ3916">
        <v>1</v>
      </c>
      <c r="AR3916">
        <v>0.25605626634510814</v>
      </c>
      <c r="AS3916">
        <v>0.25605626634510814</v>
      </c>
      <c r="AT3916">
        <v>0.74382640448590653</v>
      </c>
      <c r="AU3916">
        <v>0</v>
      </c>
    </row>
    <row r="3917" spans="32:47" x14ac:dyDescent="0.25">
      <c r="AF3917">
        <v>3907</v>
      </c>
      <c r="AG3917">
        <v>1</v>
      </c>
      <c r="AH3917">
        <v>1</v>
      </c>
      <c r="AI3917">
        <v>1</v>
      </c>
      <c r="AJ3917">
        <v>1</v>
      </c>
      <c r="AK3917">
        <v>1</v>
      </c>
      <c r="AL3917">
        <v>1</v>
      </c>
      <c r="AM3917">
        <v>0.7860626152020902</v>
      </c>
      <c r="AN3917">
        <v>0.63237587406864249</v>
      </c>
      <c r="AO3917">
        <v>1</v>
      </c>
      <c r="AP3917">
        <v>1</v>
      </c>
      <c r="AQ3917">
        <v>1</v>
      </c>
      <c r="AR3917">
        <v>1</v>
      </c>
      <c r="AS3917">
        <v>0.63237587406864249</v>
      </c>
      <c r="AT3917">
        <v>0.95060710456819919</v>
      </c>
      <c r="AU3917">
        <v>0</v>
      </c>
    </row>
    <row r="3918" spans="32:47" x14ac:dyDescent="0.25">
      <c r="AF3918">
        <v>3908</v>
      </c>
      <c r="AG3918">
        <v>1</v>
      </c>
      <c r="AH3918">
        <v>0.66218868623192451</v>
      </c>
      <c r="AI3918">
        <v>0.45179249645650177</v>
      </c>
      <c r="AJ3918">
        <v>0.20749081166068209</v>
      </c>
      <c r="AK3918">
        <v>0.52975922413503629</v>
      </c>
      <c r="AL3918">
        <v>0.55365814741962827</v>
      </c>
      <c r="AM3918">
        <v>0</v>
      </c>
      <c r="AN3918">
        <v>0.95245405901204649</v>
      </c>
      <c r="AO3918">
        <v>1</v>
      </c>
      <c r="AP3918">
        <v>1</v>
      </c>
      <c r="AQ3918">
        <v>1</v>
      </c>
      <c r="AR3918">
        <v>0.60680383476785449</v>
      </c>
      <c r="AS3918">
        <v>0</v>
      </c>
      <c r="AT3918">
        <v>0.66339958912991182</v>
      </c>
      <c r="AU3918">
        <v>1</v>
      </c>
    </row>
    <row r="3919" spans="32:47" x14ac:dyDescent="0.25">
      <c r="AF3919">
        <v>3909</v>
      </c>
      <c r="AG3919">
        <v>1</v>
      </c>
      <c r="AH3919">
        <v>1</v>
      </c>
      <c r="AI3919">
        <v>1</v>
      </c>
      <c r="AJ3919">
        <v>1</v>
      </c>
      <c r="AK3919">
        <v>1</v>
      </c>
      <c r="AL3919">
        <v>1</v>
      </c>
      <c r="AM3919">
        <v>1</v>
      </c>
      <c r="AN3919">
        <v>0.50938520324252168</v>
      </c>
      <c r="AO3919">
        <v>1</v>
      </c>
      <c r="AP3919">
        <v>1</v>
      </c>
      <c r="AQ3919">
        <v>1</v>
      </c>
      <c r="AR3919">
        <v>0.41861980399769361</v>
      </c>
      <c r="AS3919">
        <v>0.41861980399769361</v>
      </c>
      <c r="AT3919">
        <v>0.90895384992999084</v>
      </c>
      <c r="AU3919">
        <v>0</v>
      </c>
    </row>
    <row r="3920" spans="32:47" x14ac:dyDescent="0.25">
      <c r="AF3920">
        <v>3910</v>
      </c>
      <c r="AG3920">
        <v>1</v>
      </c>
      <c r="AH3920">
        <v>0.66462875446450198</v>
      </c>
      <c r="AI3920">
        <v>7.5279196658107866E-2</v>
      </c>
      <c r="AJ3920">
        <v>0.78844230829587714</v>
      </c>
      <c r="AK3920">
        <v>1</v>
      </c>
      <c r="AL3920">
        <v>1</v>
      </c>
      <c r="AM3920">
        <v>1</v>
      </c>
      <c r="AN3920">
        <v>1</v>
      </c>
      <c r="AO3920">
        <v>1</v>
      </c>
      <c r="AP3920">
        <v>0.95932360207652601</v>
      </c>
      <c r="AQ3920">
        <v>0.96012933577415727</v>
      </c>
      <c r="AR3920">
        <v>7.7405774632361798E-2</v>
      </c>
      <c r="AS3920">
        <v>7.5279196658107866E-2</v>
      </c>
      <c r="AT3920">
        <v>0.79325758964790127</v>
      </c>
      <c r="AU3920">
        <v>0</v>
      </c>
    </row>
    <row r="3921" spans="32:47" x14ac:dyDescent="0.25">
      <c r="AF3921">
        <v>3911</v>
      </c>
      <c r="AG3921">
        <v>1</v>
      </c>
      <c r="AH3921">
        <v>1</v>
      </c>
      <c r="AI3921">
        <v>1</v>
      </c>
      <c r="AJ3921">
        <v>1</v>
      </c>
      <c r="AK3921">
        <v>1</v>
      </c>
      <c r="AL3921">
        <v>1</v>
      </c>
      <c r="AM3921">
        <v>1</v>
      </c>
      <c r="AN3921">
        <v>1</v>
      </c>
      <c r="AO3921">
        <v>1</v>
      </c>
      <c r="AP3921">
        <v>1</v>
      </c>
      <c r="AQ3921">
        <v>0.55576336994830244</v>
      </c>
      <c r="AR3921">
        <v>1</v>
      </c>
      <c r="AS3921">
        <v>0.55576336994830244</v>
      </c>
      <c r="AT3921">
        <v>0.96348740026972346</v>
      </c>
      <c r="AU3921">
        <v>0</v>
      </c>
    </row>
    <row r="3922" spans="32:47" x14ac:dyDescent="0.25">
      <c r="AF3922">
        <v>3912</v>
      </c>
      <c r="AG3922">
        <v>1</v>
      </c>
      <c r="AH3922">
        <v>1</v>
      </c>
      <c r="AI3922">
        <v>1</v>
      </c>
      <c r="AJ3922">
        <v>1</v>
      </c>
      <c r="AK3922">
        <v>1</v>
      </c>
      <c r="AL3922">
        <v>1</v>
      </c>
      <c r="AM3922">
        <v>0.38132126754193918</v>
      </c>
      <c r="AN3922">
        <v>0.38323089457821147</v>
      </c>
      <c r="AO3922">
        <v>1</v>
      </c>
      <c r="AP3922">
        <v>1</v>
      </c>
      <c r="AQ3922">
        <v>0.54478509623246885</v>
      </c>
      <c r="AR3922">
        <v>1</v>
      </c>
      <c r="AS3922">
        <v>0.38132126754193918</v>
      </c>
      <c r="AT3922">
        <v>0.85765662989780478</v>
      </c>
      <c r="AU3922">
        <v>0</v>
      </c>
    </row>
    <row r="3923" spans="32:47" x14ac:dyDescent="0.25">
      <c r="AF3923">
        <v>3913</v>
      </c>
      <c r="AG3923">
        <v>1</v>
      </c>
      <c r="AH3923">
        <v>1</v>
      </c>
      <c r="AI3923">
        <v>0.86965521301223614</v>
      </c>
      <c r="AJ3923">
        <v>1</v>
      </c>
      <c r="AK3923">
        <v>1</v>
      </c>
      <c r="AL3923">
        <v>1</v>
      </c>
      <c r="AM3923">
        <v>1</v>
      </c>
      <c r="AN3923">
        <v>1</v>
      </c>
      <c r="AO3923">
        <v>1</v>
      </c>
      <c r="AP3923">
        <v>1</v>
      </c>
      <c r="AQ3923">
        <v>0.35230598920340223</v>
      </c>
      <c r="AR3923">
        <v>0.12595778406501912</v>
      </c>
      <c r="AS3923">
        <v>0.12595778406501912</v>
      </c>
      <c r="AT3923">
        <v>0.86146077420684108</v>
      </c>
      <c r="AU3923">
        <v>0</v>
      </c>
    </row>
    <row r="3924" spans="32:47" x14ac:dyDescent="0.25">
      <c r="AF3924">
        <v>3914</v>
      </c>
      <c r="AG3924">
        <v>1</v>
      </c>
      <c r="AH3924">
        <v>0.84686757859500561</v>
      </c>
      <c r="AI3924">
        <v>1</v>
      </c>
      <c r="AJ3924">
        <v>1</v>
      </c>
      <c r="AK3924">
        <v>1</v>
      </c>
      <c r="AL3924">
        <v>1</v>
      </c>
      <c r="AM3924">
        <v>1</v>
      </c>
      <c r="AN3924">
        <v>1</v>
      </c>
      <c r="AO3924">
        <v>1</v>
      </c>
      <c r="AP3924">
        <v>1</v>
      </c>
      <c r="AQ3924">
        <v>1</v>
      </c>
      <c r="AR3924">
        <v>0.22225680762400565</v>
      </c>
      <c r="AS3924">
        <v>0.22225680762400565</v>
      </c>
      <c r="AT3924">
        <v>0.92219795407398453</v>
      </c>
      <c r="AU3924">
        <v>0</v>
      </c>
    </row>
    <row r="3925" spans="32:47" x14ac:dyDescent="0.25">
      <c r="AF3925">
        <v>3915</v>
      </c>
      <c r="AG3925">
        <v>0.95663126610241067</v>
      </c>
      <c r="AH3925">
        <v>1</v>
      </c>
      <c r="AI3925">
        <v>1</v>
      </c>
      <c r="AJ3925">
        <v>1</v>
      </c>
      <c r="AK3925">
        <v>1</v>
      </c>
      <c r="AL3925">
        <v>5.3442318344362624E-2</v>
      </c>
      <c r="AM3925">
        <v>0.21542887643755099</v>
      </c>
      <c r="AN3925">
        <v>1</v>
      </c>
      <c r="AO3925">
        <v>1</v>
      </c>
      <c r="AP3925">
        <v>0.98166257014752534</v>
      </c>
      <c r="AQ3925">
        <v>0.72236406225953642</v>
      </c>
      <c r="AR3925">
        <v>0.76344319285741336</v>
      </c>
      <c r="AS3925">
        <v>5.3442318344362624E-2</v>
      </c>
      <c r="AT3925">
        <v>0.80741461504112022</v>
      </c>
      <c r="AU3925">
        <v>0</v>
      </c>
    </row>
    <row r="3926" spans="32:47" x14ac:dyDescent="0.25">
      <c r="AF3926">
        <v>3916</v>
      </c>
      <c r="AG3926">
        <v>0.88879422477686842</v>
      </c>
      <c r="AH3926">
        <v>1</v>
      </c>
      <c r="AI3926">
        <v>1</v>
      </c>
      <c r="AJ3926">
        <v>1</v>
      </c>
      <c r="AK3926">
        <v>1</v>
      </c>
      <c r="AL3926">
        <v>1</v>
      </c>
      <c r="AM3926">
        <v>1</v>
      </c>
      <c r="AN3926">
        <v>1</v>
      </c>
      <c r="AO3926">
        <v>1</v>
      </c>
      <c r="AP3926">
        <v>1</v>
      </c>
      <c r="AQ3926">
        <v>1</v>
      </c>
      <c r="AR3926">
        <v>1</v>
      </c>
      <c r="AS3926">
        <v>0.88879422477686842</v>
      </c>
      <c r="AT3926">
        <v>0.99055512593995321</v>
      </c>
      <c r="AU3926">
        <v>0</v>
      </c>
    </row>
    <row r="3927" spans="32:47" x14ac:dyDescent="0.25">
      <c r="AF3927">
        <v>3917</v>
      </c>
      <c r="AG3927">
        <v>1</v>
      </c>
      <c r="AH3927">
        <v>0.7580650844195459</v>
      </c>
      <c r="AI3927">
        <v>0.62769744872334299</v>
      </c>
      <c r="AJ3927">
        <v>1</v>
      </c>
      <c r="AK3927">
        <v>1</v>
      </c>
      <c r="AL3927">
        <v>1</v>
      </c>
      <c r="AM3927">
        <v>1</v>
      </c>
      <c r="AN3927">
        <v>1</v>
      </c>
      <c r="AO3927">
        <v>1</v>
      </c>
      <c r="AP3927">
        <v>1</v>
      </c>
      <c r="AQ3927">
        <v>1</v>
      </c>
      <c r="AR3927">
        <v>1</v>
      </c>
      <c r="AS3927">
        <v>0.62769744872334299</v>
      </c>
      <c r="AT3927">
        <v>0.94982039253197514</v>
      </c>
      <c r="AU3927">
        <v>0</v>
      </c>
    </row>
    <row r="3928" spans="32:47" x14ac:dyDescent="0.25">
      <c r="AF3928">
        <v>3918</v>
      </c>
      <c r="AG3928">
        <v>1</v>
      </c>
      <c r="AH3928">
        <v>1</v>
      </c>
      <c r="AI3928">
        <v>1</v>
      </c>
      <c r="AJ3928">
        <v>0.95714356722601224</v>
      </c>
      <c r="AK3928">
        <v>1</v>
      </c>
      <c r="AL3928">
        <v>0.52378949970831556</v>
      </c>
      <c r="AM3928">
        <v>0</v>
      </c>
      <c r="AN3928">
        <v>0.8864469280785171</v>
      </c>
      <c r="AO3928">
        <v>1</v>
      </c>
      <c r="AP3928">
        <v>1</v>
      </c>
      <c r="AQ3928">
        <v>1</v>
      </c>
      <c r="AR3928">
        <v>1</v>
      </c>
      <c r="AS3928">
        <v>0</v>
      </c>
      <c r="AT3928">
        <v>0.86276122405058597</v>
      </c>
      <c r="AU3928">
        <v>1</v>
      </c>
    </row>
    <row r="3929" spans="32:47" x14ac:dyDescent="0.25">
      <c r="AF3929">
        <v>3919</v>
      </c>
      <c r="AG3929">
        <v>1</v>
      </c>
      <c r="AH3929">
        <v>1</v>
      </c>
      <c r="AI3929">
        <v>1</v>
      </c>
      <c r="AJ3929">
        <v>0.82539611148458791</v>
      </c>
      <c r="AK3929">
        <v>0.88960903749994613</v>
      </c>
      <c r="AL3929">
        <v>1</v>
      </c>
      <c r="AM3929">
        <v>0.55060267351795877</v>
      </c>
      <c r="AN3929">
        <v>0.37863965249773407</v>
      </c>
      <c r="AO3929">
        <v>1</v>
      </c>
      <c r="AP3929">
        <v>1</v>
      </c>
      <c r="AQ3929">
        <v>1</v>
      </c>
      <c r="AR3929">
        <v>0.38141882677225492</v>
      </c>
      <c r="AS3929">
        <v>0.37863965249773407</v>
      </c>
      <c r="AT3929">
        <v>0.83279523080400641</v>
      </c>
      <c r="AU3929">
        <v>0</v>
      </c>
    </row>
    <row r="3930" spans="32:47" x14ac:dyDescent="0.25">
      <c r="AF3930">
        <v>3920</v>
      </c>
      <c r="AG3930">
        <v>1</v>
      </c>
      <c r="AH3930">
        <v>0.35065200432291022</v>
      </c>
      <c r="AI3930">
        <v>0.35292237373036067</v>
      </c>
      <c r="AJ3930">
        <v>0.99741320052635274</v>
      </c>
      <c r="AK3930">
        <v>0.58253967363881176</v>
      </c>
      <c r="AL3930">
        <v>1</v>
      </c>
      <c r="AM3930">
        <v>1</v>
      </c>
      <c r="AN3930">
        <v>0.69947757963804646</v>
      </c>
      <c r="AO3930">
        <v>0.77998429038464867</v>
      </c>
      <c r="AP3930">
        <v>0</v>
      </c>
      <c r="AQ3930">
        <v>0.30326793193841389</v>
      </c>
      <c r="AR3930">
        <v>0.11761138882795949</v>
      </c>
      <c r="AS3930">
        <v>0</v>
      </c>
      <c r="AT3930">
        <v>0.59881452136277935</v>
      </c>
      <c r="AU3930">
        <v>1</v>
      </c>
    </row>
    <row r="3931" spans="32:47" x14ac:dyDescent="0.25">
      <c r="AF3931">
        <v>3921</v>
      </c>
      <c r="AG3931">
        <v>0.38007572750282104</v>
      </c>
      <c r="AH3931">
        <v>0.86677433952978133</v>
      </c>
      <c r="AI3931">
        <v>1</v>
      </c>
      <c r="AJ3931">
        <v>1</v>
      </c>
      <c r="AK3931">
        <v>0.97100295970261452</v>
      </c>
      <c r="AL3931">
        <v>0.69274938461773372</v>
      </c>
      <c r="AM3931">
        <v>1</v>
      </c>
      <c r="AN3931">
        <v>1</v>
      </c>
      <c r="AO3931">
        <v>1</v>
      </c>
      <c r="AP3931">
        <v>1</v>
      </c>
      <c r="AQ3931">
        <v>1</v>
      </c>
      <c r="AR3931">
        <v>1</v>
      </c>
      <c r="AS3931">
        <v>0.38007572750282104</v>
      </c>
      <c r="AT3931">
        <v>0.90941260917461475</v>
      </c>
      <c r="AU3931">
        <v>0</v>
      </c>
    </row>
    <row r="3932" spans="32:47" x14ac:dyDescent="0.25">
      <c r="AF3932">
        <v>3922</v>
      </c>
      <c r="AG3932">
        <v>1</v>
      </c>
      <c r="AH3932">
        <v>1</v>
      </c>
      <c r="AI3932">
        <v>0.25631429079282586</v>
      </c>
      <c r="AJ3932">
        <v>0.27464432418516177</v>
      </c>
      <c r="AK3932">
        <v>0.60905880615070107</v>
      </c>
      <c r="AL3932">
        <v>0.31029388685613718</v>
      </c>
      <c r="AM3932">
        <v>1</v>
      </c>
      <c r="AN3932">
        <v>1</v>
      </c>
      <c r="AO3932">
        <v>1</v>
      </c>
      <c r="AP3932">
        <v>0.47246302076194796</v>
      </c>
      <c r="AQ3932">
        <v>0</v>
      </c>
      <c r="AR3932">
        <v>0.48486305398429036</v>
      </c>
      <c r="AS3932">
        <v>0</v>
      </c>
      <c r="AT3932">
        <v>0.61658033055786765</v>
      </c>
      <c r="AU3932">
        <v>1</v>
      </c>
    </row>
    <row r="3933" spans="32:47" x14ac:dyDescent="0.25">
      <c r="AF3933">
        <v>3923</v>
      </c>
      <c r="AG3933">
        <v>1</v>
      </c>
      <c r="AH3933">
        <v>0.52401568247114483</v>
      </c>
      <c r="AI3933">
        <v>0.47592825879438616</v>
      </c>
      <c r="AJ3933">
        <v>1</v>
      </c>
      <c r="AK3933">
        <v>1</v>
      </c>
      <c r="AL3933">
        <v>1</v>
      </c>
      <c r="AM3933">
        <v>1</v>
      </c>
      <c r="AN3933">
        <v>1</v>
      </c>
      <c r="AO3933">
        <v>1</v>
      </c>
      <c r="AP3933">
        <v>1</v>
      </c>
      <c r="AQ3933">
        <v>0.53848319442743864</v>
      </c>
      <c r="AR3933">
        <v>1</v>
      </c>
      <c r="AS3933">
        <v>0.47592825879438616</v>
      </c>
      <c r="AT3933">
        <v>0.88104304373874298</v>
      </c>
      <c r="AU3933">
        <v>0</v>
      </c>
    </row>
    <row r="3934" spans="32:47" x14ac:dyDescent="0.25">
      <c r="AF3934">
        <v>3924</v>
      </c>
      <c r="AG3934">
        <v>0.34327391630006698</v>
      </c>
      <c r="AH3934">
        <v>1</v>
      </c>
      <c r="AI3934">
        <v>1</v>
      </c>
      <c r="AJ3934">
        <v>0.21590135750132808</v>
      </c>
      <c r="AK3934">
        <v>0.21660611505132926</v>
      </c>
      <c r="AL3934">
        <v>0.62350344115329792</v>
      </c>
      <c r="AM3934">
        <v>1</v>
      </c>
      <c r="AN3934">
        <v>1</v>
      </c>
      <c r="AO3934">
        <v>1</v>
      </c>
      <c r="AP3934">
        <v>1</v>
      </c>
      <c r="AQ3934">
        <v>1</v>
      </c>
      <c r="AR3934">
        <v>1</v>
      </c>
      <c r="AS3934">
        <v>0.21590135750132808</v>
      </c>
      <c r="AT3934">
        <v>0.78229705460693721</v>
      </c>
      <c r="AU3934">
        <v>0</v>
      </c>
    </row>
    <row r="3935" spans="32:47" x14ac:dyDescent="0.25">
      <c r="AF3935">
        <v>3925</v>
      </c>
      <c r="AG3935">
        <v>1</v>
      </c>
      <c r="AH3935">
        <v>1</v>
      </c>
      <c r="AI3935">
        <v>1</v>
      </c>
      <c r="AJ3935">
        <v>1</v>
      </c>
      <c r="AK3935">
        <v>0.39723204218359071</v>
      </c>
      <c r="AL3935">
        <v>0.70115165817599823</v>
      </c>
      <c r="AM3935">
        <v>1</v>
      </c>
      <c r="AN3935">
        <v>1</v>
      </c>
      <c r="AO3935">
        <v>1</v>
      </c>
      <c r="AP3935">
        <v>1</v>
      </c>
      <c r="AQ3935">
        <v>1</v>
      </c>
      <c r="AR3935">
        <v>1</v>
      </c>
      <c r="AS3935">
        <v>0.39723204218359071</v>
      </c>
      <c r="AT3935">
        <v>0.92424313165197602</v>
      </c>
      <c r="AU3935">
        <v>0</v>
      </c>
    </row>
    <row r="3936" spans="32:47" x14ac:dyDescent="0.25">
      <c r="AF3936">
        <v>3926</v>
      </c>
      <c r="AG3936">
        <v>0.16438722772258071</v>
      </c>
      <c r="AH3936">
        <v>1</v>
      </c>
      <c r="AI3936">
        <v>1</v>
      </c>
      <c r="AJ3936">
        <v>1</v>
      </c>
      <c r="AK3936">
        <v>1</v>
      </c>
      <c r="AL3936">
        <v>0.81488546097874248</v>
      </c>
      <c r="AM3936">
        <v>1</v>
      </c>
      <c r="AN3936">
        <v>0.8197855435989162</v>
      </c>
      <c r="AO3936">
        <v>0.20427718676267734</v>
      </c>
      <c r="AP3936">
        <v>1</v>
      </c>
      <c r="AQ3936">
        <v>1</v>
      </c>
      <c r="AR3936">
        <v>0.53978767675406769</v>
      </c>
      <c r="AS3936">
        <v>0.16438722772258071</v>
      </c>
      <c r="AT3936">
        <v>0.79402096800708244</v>
      </c>
      <c r="AU3936">
        <v>0</v>
      </c>
    </row>
    <row r="3937" spans="32:47" x14ac:dyDescent="0.25">
      <c r="AF3937">
        <v>3927</v>
      </c>
      <c r="AG3937">
        <v>1</v>
      </c>
      <c r="AH3937">
        <v>1</v>
      </c>
      <c r="AI3937">
        <v>0.21921479560865742</v>
      </c>
      <c r="AJ3937">
        <v>0.50152150155117847</v>
      </c>
      <c r="AK3937">
        <v>0</v>
      </c>
      <c r="AL3937">
        <v>0</v>
      </c>
      <c r="AM3937">
        <v>0.98467413402766157</v>
      </c>
      <c r="AN3937">
        <v>0.33226895657970734</v>
      </c>
      <c r="AO3937">
        <v>0</v>
      </c>
      <c r="AP3937">
        <v>0.77415348390246852</v>
      </c>
      <c r="AQ3937">
        <v>1</v>
      </c>
      <c r="AR3937">
        <v>1</v>
      </c>
      <c r="AS3937">
        <v>0</v>
      </c>
      <c r="AT3937">
        <v>0.5662062945759142</v>
      </c>
      <c r="AU3937">
        <v>3</v>
      </c>
    </row>
    <row r="3938" spans="32:47" x14ac:dyDescent="0.25">
      <c r="AF3938">
        <v>3928</v>
      </c>
      <c r="AG3938">
        <v>1</v>
      </c>
      <c r="AH3938">
        <v>1</v>
      </c>
      <c r="AI3938">
        <v>1</v>
      </c>
      <c r="AJ3938">
        <v>1</v>
      </c>
      <c r="AK3938">
        <v>0.39422352732071886</v>
      </c>
      <c r="AL3938">
        <v>0.23358864452481309</v>
      </c>
      <c r="AM3938">
        <v>1</v>
      </c>
      <c r="AN3938">
        <v>1</v>
      </c>
      <c r="AO3938">
        <v>1</v>
      </c>
      <c r="AP3938">
        <v>1</v>
      </c>
      <c r="AQ3938">
        <v>0.12036786498720176</v>
      </c>
      <c r="AR3938">
        <v>0</v>
      </c>
      <c r="AS3938">
        <v>0</v>
      </c>
      <c r="AT3938">
        <v>0.72832773871863765</v>
      </c>
      <c r="AU3938">
        <v>1</v>
      </c>
    </row>
    <row r="3939" spans="32:47" x14ac:dyDescent="0.25">
      <c r="AF3939">
        <v>3929</v>
      </c>
      <c r="AG3939">
        <v>0.37142860270884531</v>
      </c>
      <c r="AH3939">
        <v>1</v>
      </c>
      <c r="AI3939">
        <v>0.47228196455656751</v>
      </c>
      <c r="AJ3939">
        <v>0.92650373303695233</v>
      </c>
      <c r="AK3939">
        <v>1</v>
      </c>
      <c r="AL3939">
        <v>1</v>
      </c>
      <c r="AM3939">
        <v>1</v>
      </c>
      <c r="AN3939">
        <v>1</v>
      </c>
      <c r="AO3939">
        <v>0.48144749106722884</v>
      </c>
      <c r="AP3939">
        <v>0.85191532334330633</v>
      </c>
      <c r="AQ3939">
        <v>1</v>
      </c>
      <c r="AR3939">
        <v>1</v>
      </c>
      <c r="AS3939">
        <v>0.37142860270884531</v>
      </c>
      <c r="AT3939">
        <v>0.84055599816985127</v>
      </c>
      <c r="AU3939">
        <v>0</v>
      </c>
    </row>
    <row r="3940" spans="32:47" x14ac:dyDescent="0.25">
      <c r="AF3940">
        <v>3930</v>
      </c>
      <c r="AG3940">
        <v>0.87855890552624083</v>
      </c>
      <c r="AH3940">
        <v>0.78672963375798388</v>
      </c>
      <c r="AI3940">
        <v>1</v>
      </c>
      <c r="AJ3940">
        <v>1</v>
      </c>
      <c r="AK3940">
        <v>1</v>
      </c>
      <c r="AL3940">
        <v>1</v>
      </c>
      <c r="AM3940">
        <v>1</v>
      </c>
      <c r="AN3940">
        <v>0.28264601850288829</v>
      </c>
      <c r="AO3940">
        <v>1</v>
      </c>
      <c r="AP3940">
        <v>1</v>
      </c>
      <c r="AQ3940">
        <v>1</v>
      </c>
      <c r="AR3940">
        <v>1</v>
      </c>
      <c r="AS3940">
        <v>0.28264601850288829</v>
      </c>
      <c r="AT3940">
        <v>0.91239940380856588</v>
      </c>
      <c r="AU3940">
        <v>0</v>
      </c>
    </row>
    <row r="3941" spans="32:47" x14ac:dyDescent="0.25">
      <c r="AF3941">
        <v>3931</v>
      </c>
      <c r="AG3941">
        <v>1</v>
      </c>
      <c r="AH3941">
        <v>1</v>
      </c>
      <c r="AI3941">
        <v>1</v>
      </c>
      <c r="AJ3941">
        <v>1</v>
      </c>
      <c r="AK3941">
        <v>0.75692616882940544</v>
      </c>
      <c r="AL3941">
        <v>1</v>
      </c>
      <c r="AM3941">
        <v>0.64603130779118323</v>
      </c>
      <c r="AN3941">
        <v>1</v>
      </c>
      <c r="AO3941">
        <v>1</v>
      </c>
      <c r="AP3941">
        <v>1</v>
      </c>
      <c r="AQ3941">
        <v>0.94726419139769857</v>
      </c>
      <c r="AR3941">
        <v>1</v>
      </c>
      <c r="AS3941">
        <v>0.64603130779118323</v>
      </c>
      <c r="AT3941">
        <v>0.94495782881416224</v>
      </c>
      <c r="AU3941">
        <v>0</v>
      </c>
    </row>
    <row r="3942" spans="32:47" x14ac:dyDescent="0.25">
      <c r="AF3942">
        <v>3932</v>
      </c>
      <c r="AG3942">
        <v>1</v>
      </c>
      <c r="AH3942">
        <v>1</v>
      </c>
      <c r="AI3942">
        <v>0.87741851988844688</v>
      </c>
      <c r="AJ3942">
        <v>1</v>
      </c>
      <c r="AK3942">
        <v>0.71418007090664282</v>
      </c>
      <c r="AL3942">
        <v>0.1437166675949508</v>
      </c>
      <c r="AM3942">
        <v>0.96010716601543411</v>
      </c>
      <c r="AN3942">
        <v>1</v>
      </c>
      <c r="AO3942">
        <v>1</v>
      </c>
      <c r="AP3942">
        <v>1</v>
      </c>
      <c r="AQ3942">
        <v>1</v>
      </c>
      <c r="AR3942">
        <v>1</v>
      </c>
      <c r="AS3942">
        <v>0.1437166675949508</v>
      </c>
      <c r="AT3942">
        <v>0.89154624243554725</v>
      </c>
      <c r="AU3942">
        <v>0</v>
      </c>
    </row>
    <row r="3943" spans="32:47" x14ac:dyDescent="0.25">
      <c r="AF3943">
        <v>3933</v>
      </c>
      <c r="AG3943">
        <v>1</v>
      </c>
      <c r="AH3943">
        <v>0.73719819456631996</v>
      </c>
      <c r="AI3943">
        <v>1</v>
      </c>
      <c r="AJ3943">
        <v>0.85289783865421975</v>
      </c>
      <c r="AK3943">
        <v>0</v>
      </c>
      <c r="AL3943">
        <v>0</v>
      </c>
      <c r="AM3943">
        <v>0.5229123303027835</v>
      </c>
      <c r="AN3943">
        <v>9.8749425249538503E-2</v>
      </c>
      <c r="AO3943">
        <v>1</v>
      </c>
      <c r="AP3943">
        <v>1</v>
      </c>
      <c r="AQ3943">
        <v>1</v>
      </c>
      <c r="AR3943">
        <v>1</v>
      </c>
      <c r="AS3943">
        <v>0</v>
      </c>
      <c r="AT3943">
        <v>0.68356164117700147</v>
      </c>
      <c r="AU3943">
        <v>2</v>
      </c>
    </row>
    <row r="3944" spans="32:47" x14ac:dyDescent="0.25">
      <c r="AF3944">
        <v>3934</v>
      </c>
      <c r="AG3944">
        <v>1</v>
      </c>
      <c r="AH3944">
        <v>1</v>
      </c>
      <c r="AI3944">
        <v>0.96679213105474648</v>
      </c>
      <c r="AJ3944">
        <v>1</v>
      </c>
      <c r="AK3944">
        <v>1</v>
      </c>
      <c r="AL3944">
        <v>1</v>
      </c>
      <c r="AM3944">
        <v>1</v>
      </c>
      <c r="AN3944">
        <v>1</v>
      </c>
      <c r="AO3944">
        <v>1</v>
      </c>
      <c r="AP3944">
        <v>1</v>
      </c>
      <c r="AQ3944">
        <v>1</v>
      </c>
      <c r="AR3944">
        <v>0.4608456720349251</v>
      </c>
      <c r="AS3944">
        <v>0.4608456720349251</v>
      </c>
      <c r="AT3944">
        <v>0.95138841615282144</v>
      </c>
      <c r="AU3944">
        <v>0</v>
      </c>
    </row>
    <row r="3945" spans="32:47" x14ac:dyDescent="0.25">
      <c r="AF3945">
        <v>3935</v>
      </c>
      <c r="AG3945">
        <v>1</v>
      </c>
      <c r="AH3945">
        <v>1</v>
      </c>
      <c r="AI3945">
        <v>1</v>
      </c>
      <c r="AJ3945">
        <v>1</v>
      </c>
      <c r="AK3945">
        <v>0.49334890501913542</v>
      </c>
      <c r="AL3945">
        <v>1</v>
      </c>
      <c r="AM3945">
        <v>1</v>
      </c>
      <c r="AN3945">
        <v>1</v>
      </c>
      <c r="AO3945">
        <v>1</v>
      </c>
      <c r="AP3945">
        <v>0.69778766242609802</v>
      </c>
      <c r="AQ3945">
        <v>0.58885143161047993</v>
      </c>
      <c r="AR3945">
        <v>1</v>
      </c>
      <c r="AS3945">
        <v>0.49334890501913542</v>
      </c>
      <c r="AT3945">
        <v>0.89750897681949759</v>
      </c>
      <c r="AU3945">
        <v>0</v>
      </c>
    </row>
    <row r="3946" spans="32:47" x14ac:dyDescent="0.25">
      <c r="AF3946">
        <v>3936</v>
      </c>
      <c r="AG3946">
        <v>1</v>
      </c>
      <c r="AH3946">
        <v>1</v>
      </c>
      <c r="AI3946">
        <v>1</v>
      </c>
      <c r="AJ3946">
        <v>1</v>
      </c>
      <c r="AK3946">
        <v>0.95575880447840089</v>
      </c>
      <c r="AL3946">
        <v>1</v>
      </c>
      <c r="AM3946">
        <v>1</v>
      </c>
      <c r="AN3946">
        <v>1</v>
      </c>
      <c r="AO3946">
        <v>1</v>
      </c>
      <c r="AP3946">
        <v>1</v>
      </c>
      <c r="AQ3946">
        <v>0.99272594866755148</v>
      </c>
      <c r="AR3946">
        <v>1</v>
      </c>
      <c r="AS3946">
        <v>0.95575880447840089</v>
      </c>
      <c r="AT3946">
        <v>0.99564466136673146</v>
      </c>
      <c r="AU3946">
        <v>0</v>
      </c>
    </row>
    <row r="3947" spans="32:47" x14ac:dyDescent="0.25">
      <c r="AF3947">
        <v>3937</v>
      </c>
      <c r="AG3947">
        <v>0.60713217835690292</v>
      </c>
      <c r="AH3947">
        <v>1</v>
      </c>
      <c r="AI3947">
        <v>1</v>
      </c>
      <c r="AJ3947">
        <v>1</v>
      </c>
      <c r="AK3947">
        <v>0.65103009111161581</v>
      </c>
      <c r="AL3947">
        <v>0.85295483825951424</v>
      </c>
      <c r="AM3947">
        <v>1</v>
      </c>
      <c r="AN3947">
        <v>1</v>
      </c>
      <c r="AO3947">
        <v>1</v>
      </c>
      <c r="AP3947">
        <v>1</v>
      </c>
      <c r="AQ3947">
        <v>1</v>
      </c>
      <c r="AR3947">
        <v>1</v>
      </c>
      <c r="AS3947">
        <v>0.60713217835690292</v>
      </c>
      <c r="AT3947">
        <v>0.92490870000358771</v>
      </c>
      <c r="AU3947">
        <v>0</v>
      </c>
    </row>
    <row r="3948" spans="32:47" x14ac:dyDescent="0.25">
      <c r="AF3948">
        <v>3938</v>
      </c>
      <c r="AG3948">
        <v>0.36742110505456954</v>
      </c>
      <c r="AH3948">
        <v>0.55780368573245398</v>
      </c>
      <c r="AI3948">
        <v>1</v>
      </c>
      <c r="AJ3948">
        <v>1</v>
      </c>
      <c r="AK3948">
        <v>1</v>
      </c>
      <c r="AL3948">
        <v>1</v>
      </c>
      <c r="AM3948">
        <v>0.74071644005039894</v>
      </c>
      <c r="AN3948">
        <v>0</v>
      </c>
      <c r="AO3948">
        <v>0.57788941977608677</v>
      </c>
      <c r="AP3948">
        <v>1</v>
      </c>
      <c r="AQ3948">
        <v>0.92200708402645737</v>
      </c>
      <c r="AR3948">
        <v>1</v>
      </c>
      <c r="AS3948">
        <v>0</v>
      </c>
      <c r="AT3948">
        <v>0.76429496496668237</v>
      </c>
      <c r="AU3948">
        <v>1</v>
      </c>
    </row>
    <row r="3949" spans="32:47" x14ac:dyDescent="0.25">
      <c r="AF3949">
        <v>3939</v>
      </c>
      <c r="AG3949">
        <v>1</v>
      </c>
      <c r="AH3949">
        <v>1</v>
      </c>
      <c r="AI3949">
        <v>1</v>
      </c>
      <c r="AJ3949">
        <v>1</v>
      </c>
      <c r="AK3949">
        <v>1</v>
      </c>
      <c r="AL3949">
        <v>0.46644919162596732</v>
      </c>
      <c r="AM3949">
        <v>0.31969174481632617</v>
      </c>
      <c r="AN3949">
        <v>1</v>
      </c>
      <c r="AO3949">
        <v>1</v>
      </c>
      <c r="AP3949">
        <v>1</v>
      </c>
      <c r="AQ3949">
        <v>0.89901008571638763</v>
      </c>
      <c r="AR3949">
        <v>0</v>
      </c>
      <c r="AS3949">
        <v>0</v>
      </c>
      <c r="AT3949">
        <v>0.80513485591664868</v>
      </c>
      <c r="AU3949">
        <v>1</v>
      </c>
    </row>
    <row r="3950" spans="32:47" x14ac:dyDescent="0.25">
      <c r="AF3950">
        <v>3940</v>
      </c>
      <c r="AG3950">
        <v>1</v>
      </c>
      <c r="AH3950">
        <v>1</v>
      </c>
      <c r="AI3950">
        <v>1</v>
      </c>
      <c r="AJ3950">
        <v>1</v>
      </c>
      <c r="AK3950">
        <v>1</v>
      </c>
      <c r="AL3950">
        <v>0.53300599306191243</v>
      </c>
      <c r="AM3950">
        <v>1</v>
      </c>
      <c r="AN3950">
        <v>1</v>
      </c>
      <c r="AO3950">
        <v>1</v>
      </c>
      <c r="AP3950">
        <v>1</v>
      </c>
      <c r="AQ3950">
        <v>0.83596092867519478</v>
      </c>
      <c r="AR3950">
        <v>1</v>
      </c>
      <c r="AS3950">
        <v>0.53300599306191243</v>
      </c>
      <c r="AT3950">
        <v>0.94813426754003616</v>
      </c>
      <c r="AU3950">
        <v>0</v>
      </c>
    </row>
    <row r="3951" spans="32:47" x14ac:dyDescent="0.25">
      <c r="AF3951">
        <v>3941</v>
      </c>
      <c r="AG3951">
        <v>8.9768917547893762E-2</v>
      </c>
      <c r="AH3951">
        <v>0.78935090128002883</v>
      </c>
      <c r="AI3951">
        <v>1</v>
      </c>
      <c r="AJ3951">
        <v>1</v>
      </c>
      <c r="AK3951">
        <v>1</v>
      </c>
      <c r="AL3951">
        <v>1</v>
      </c>
      <c r="AM3951">
        <v>1</v>
      </c>
      <c r="AN3951">
        <v>1</v>
      </c>
      <c r="AO3951">
        <v>1</v>
      </c>
      <c r="AP3951">
        <v>1</v>
      </c>
      <c r="AQ3951">
        <v>1</v>
      </c>
      <c r="AR3951">
        <v>0.28907973887919891</v>
      </c>
      <c r="AS3951">
        <v>8.9768917547893762E-2</v>
      </c>
      <c r="AT3951">
        <v>0.8461537906440566</v>
      </c>
      <c r="AU3951">
        <v>0</v>
      </c>
    </row>
    <row r="3952" spans="32:47" x14ac:dyDescent="0.25">
      <c r="AF3952">
        <v>3942</v>
      </c>
      <c r="AG3952">
        <v>1</v>
      </c>
      <c r="AH3952">
        <v>1</v>
      </c>
      <c r="AI3952">
        <v>1</v>
      </c>
      <c r="AJ3952">
        <v>1</v>
      </c>
      <c r="AK3952">
        <v>1</v>
      </c>
      <c r="AL3952">
        <v>1</v>
      </c>
      <c r="AM3952">
        <v>0.21306635804860213</v>
      </c>
      <c r="AN3952">
        <v>0</v>
      </c>
      <c r="AO3952">
        <v>0.90437162453332953</v>
      </c>
      <c r="AP3952">
        <v>1</v>
      </c>
      <c r="AQ3952">
        <v>1</v>
      </c>
      <c r="AR3952">
        <v>1</v>
      </c>
      <c r="AS3952">
        <v>0</v>
      </c>
      <c r="AT3952">
        <v>0.84037316667262074</v>
      </c>
      <c r="AU3952">
        <v>1</v>
      </c>
    </row>
    <row r="3953" spans="32:47" x14ac:dyDescent="0.25">
      <c r="AF3953">
        <v>3943</v>
      </c>
      <c r="AG3953">
        <v>0.97754167091061972</v>
      </c>
      <c r="AH3953">
        <v>0</v>
      </c>
      <c r="AI3953">
        <v>0</v>
      </c>
      <c r="AJ3953">
        <v>0.28905072579994645</v>
      </c>
      <c r="AK3953">
        <v>1</v>
      </c>
      <c r="AL3953">
        <v>1</v>
      </c>
      <c r="AM3953">
        <v>1</v>
      </c>
      <c r="AN3953">
        <v>1</v>
      </c>
      <c r="AO3953">
        <v>1</v>
      </c>
      <c r="AP3953">
        <v>1</v>
      </c>
      <c r="AQ3953">
        <v>1</v>
      </c>
      <c r="AR3953">
        <v>1</v>
      </c>
      <c r="AS3953">
        <v>0</v>
      </c>
      <c r="AT3953">
        <v>0.77801455773213046</v>
      </c>
      <c r="AU3953">
        <v>2</v>
      </c>
    </row>
    <row r="3954" spans="32:47" x14ac:dyDescent="0.25">
      <c r="AF3954">
        <v>3944</v>
      </c>
      <c r="AG3954">
        <v>1</v>
      </c>
      <c r="AH3954">
        <v>1</v>
      </c>
      <c r="AI3954">
        <v>0.61377287696203919</v>
      </c>
      <c r="AJ3954">
        <v>0.1775270916002531</v>
      </c>
      <c r="AK3954">
        <v>1</v>
      </c>
      <c r="AL3954">
        <v>1</v>
      </c>
      <c r="AM3954">
        <v>1</v>
      </c>
      <c r="AN3954">
        <v>1</v>
      </c>
      <c r="AO3954">
        <v>0.81722880711240575</v>
      </c>
      <c r="AP3954">
        <v>1</v>
      </c>
      <c r="AQ3954">
        <v>7.6254928791847004E-2</v>
      </c>
      <c r="AR3954">
        <v>0.78633779217582944</v>
      </c>
      <c r="AS3954">
        <v>7.6254928791847004E-2</v>
      </c>
      <c r="AT3954">
        <v>0.79050343991344962</v>
      </c>
      <c r="AU3954">
        <v>0</v>
      </c>
    </row>
    <row r="3955" spans="32:47" x14ac:dyDescent="0.25">
      <c r="AF3955">
        <v>3945</v>
      </c>
      <c r="AG3955">
        <v>1</v>
      </c>
      <c r="AH3955">
        <v>1</v>
      </c>
      <c r="AI3955">
        <v>1</v>
      </c>
      <c r="AJ3955">
        <v>0.91564592239665221</v>
      </c>
      <c r="AK3955">
        <v>1</v>
      </c>
      <c r="AL3955">
        <v>1</v>
      </c>
      <c r="AM3955">
        <v>1</v>
      </c>
      <c r="AN3955">
        <v>1</v>
      </c>
      <c r="AO3955">
        <v>1</v>
      </c>
      <c r="AP3955">
        <v>1</v>
      </c>
      <c r="AQ3955">
        <v>1</v>
      </c>
      <c r="AR3955">
        <v>1</v>
      </c>
      <c r="AS3955">
        <v>0.91564592239665221</v>
      </c>
      <c r="AT3955">
        <v>0.99306678814219063</v>
      </c>
      <c r="AU3955">
        <v>0</v>
      </c>
    </row>
    <row r="3956" spans="32:47" x14ac:dyDescent="0.25">
      <c r="AF3956">
        <v>3946</v>
      </c>
      <c r="AG3956">
        <v>1</v>
      </c>
      <c r="AH3956">
        <v>0.33736018040716381</v>
      </c>
      <c r="AI3956">
        <v>1</v>
      </c>
      <c r="AJ3956">
        <v>0.50060821380490472</v>
      </c>
      <c r="AK3956">
        <v>0</v>
      </c>
      <c r="AL3956">
        <v>0.65964464349114371</v>
      </c>
      <c r="AM3956">
        <v>1</v>
      </c>
      <c r="AN3956">
        <v>1</v>
      </c>
      <c r="AO3956">
        <v>1</v>
      </c>
      <c r="AP3956">
        <v>1</v>
      </c>
      <c r="AQ3956">
        <v>0.44436420191802123</v>
      </c>
      <c r="AR3956">
        <v>0.47223566520974158</v>
      </c>
      <c r="AS3956">
        <v>0</v>
      </c>
      <c r="AT3956">
        <v>0.70472302040910872</v>
      </c>
      <c r="AU3956">
        <v>1</v>
      </c>
    </row>
    <row r="3957" spans="32:47" x14ac:dyDescent="0.25">
      <c r="AF3957">
        <v>3947</v>
      </c>
      <c r="AG3957">
        <v>0.44868030232605488</v>
      </c>
      <c r="AH3957">
        <v>0.4200639389283814</v>
      </c>
      <c r="AI3957">
        <v>1</v>
      </c>
      <c r="AJ3957">
        <v>1</v>
      </c>
      <c r="AK3957">
        <v>1</v>
      </c>
      <c r="AL3957">
        <v>1</v>
      </c>
      <c r="AM3957">
        <v>1</v>
      </c>
      <c r="AN3957">
        <v>1</v>
      </c>
      <c r="AO3957">
        <v>1</v>
      </c>
      <c r="AP3957">
        <v>1</v>
      </c>
      <c r="AQ3957">
        <v>1</v>
      </c>
      <c r="AR3957">
        <v>1</v>
      </c>
      <c r="AS3957">
        <v>0.4200639389283814</v>
      </c>
      <c r="AT3957">
        <v>0.90868734154000652</v>
      </c>
      <c r="AU3957">
        <v>0</v>
      </c>
    </row>
    <row r="3958" spans="32:47" x14ac:dyDescent="0.25">
      <c r="AF3958">
        <v>3948</v>
      </c>
      <c r="AG3958">
        <v>0</v>
      </c>
      <c r="AH3958">
        <v>0.19403971095016459</v>
      </c>
      <c r="AI3958">
        <v>0.68957430163878131</v>
      </c>
      <c r="AJ3958">
        <v>0</v>
      </c>
      <c r="AK3958">
        <v>0.99631005019769114</v>
      </c>
      <c r="AL3958">
        <v>0.41542775704147061</v>
      </c>
      <c r="AM3958">
        <v>0</v>
      </c>
      <c r="AN3958">
        <v>0.86109881421185908</v>
      </c>
      <c r="AO3958">
        <v>1</v>
      </c>
      <c r="AP3958">
        <v>0.61355556696564173</v>
      </c>
      <c r="AQ3958">
        <v>1</v>
      </c>
      <c r="AR3958">
        <v>1</v>
      </c>
      <c r="AS3958">
        <v>0</v>
      </c>
      <c r="AT3958">
        <v>0.56677437079803261</v>
      </c>
      <c r="AU3958">
        <v>3</v>
      </c>
    </row>
    <row r="3959" spans="32:47" x14ac:dyDescent="0.25">
      <c r="AF3959">
        <v>3949</v>
      </c>
      <c r="AG3959">
        <v>0.49212999604999147</v>
      </c>
      <c r="AH3959">
        <v>1</v>
      </c>
      <c r="AI3959">
        <v>5.3600512960157734E-2</v>
      </c>
      <c r="AJ3959">
        <v>0.87168006064772874</v>
      </c>
      <c r="AK3959">
        <v>1</v>
      </c>
      <c r="AL3959">
        <v>0.74760909921945617</v>
      </c>
      <c r="AM3959">
        <v>0</v>
      </c>
      <c r="AN3959">
        <v>0</v>
      </c>
      <c r="AO3959">
        <v>0.87390969530994578</v>
      </c>
      <c r="AP3959">
        <v>0.58324199502408924</v>
      </c>
      <c r="AQ3959">
        <v>0.14896552460025608</v>
      </c>
      <c r="AR3959">
        <v>1</v>
      </c>
      <c r="AS3959">
        <v>0</v>
      </c>
      <c r="AT3959">
        <v>0.55962487402296712</v>
      </c>
      <c r="AU3959">
        <v>2</v>
      </c>
    </row>
    <row r="3960" spans="32:47" x14ac:dyDescent="0.25">
      <c r="AF3960">
        <v>3950</v>
      </c>
      <c r="AG3960">
        <v>1</v>
      </c>
      <c r="AH3960">
        <v>1</v>
      </c>
      <c r="AI3960">
        <v>1</v>
      </c>
      <c r="AJ3960">
        <v>0.61710102311578041</v>
      </c>
      <c r="AK3960">
        <v>1</v>
      </c>
      <c r="AL3960">
        <v>0.45853893019884706</v>
      </c>
      <c r="AM3960">
        <v>0.52262200662399638</v>
      </c>
      <c r="AN3960">
        <v>1</v>
      </c>
      <c r="AO3960">
        <v>1</v>
      </c>
      <c r="AP3960">
        <v>1</v>
      </c>
      <c r="AQ3960">
        <v>1</v>
      </c>
      <c r="AR3960">
        <v>0.6114700732355085</v>
      </c>
      <c r="AS3960">
        <v>0.45853893019884706</v>
      </c>
      <c r="AT3960">
        <v>0.8504823371920095</v>
      </c>
      <c r="AU3960">
        <v>0</v>
      </c>
    </row>
    <row r="3961" spans="32:47" x14ac:dyDescent="0.25">
      <c r="AF3961">
        <v>3951</v>
      </c>
      <c r="AG3961">
        <v>1</v>
      </c>
      <c r="AH3961">
        <v>1</v>
      </c>
      <c r="AI3961">
        <v>1</v>
      </c>
      <c r="AJ3961">
        <v>1</v>
      </c>
      <c r="AK3961">
        <v>1</v>
      </c>
      <c r="AL3961">
        <v>1</v>
      </c>
      <c r="AM3961">
        <v>1</v>
      </c>
      <c r="AN3961">
        <v>1</v>
      </c>
      <c r="AO3961">
        <v>1</v>
      </c>
      <c r="AP3961">
        <v>0.7014900759332382</v>
      </c>
      <c r="AQ3961">
        <v>0</v>
      </c>
      <c r="AR3961">
        <v>7.8667460096297756E-2</v>
      </c>
      <c r="AS3961">
        <v>0</v>
      </c>
      <c r="AT3961">
        <v>0.81420516059428938</v>
      </c>
      <c r="AU3961">
        <v>1</v>
      </c>
    </row>
    <row r="3962" spans="32:47" x14ac:dyDescent="0.25">
      <c r="AF3962">
        <v>3952</v>
      </c>
      <c r="AG3962">
        <v>1</v>
      </c>
      <c r="AH3962">
        <v>0.64207365140516359</v>
      </c>
      <c r="AI3962">
        <v>1</v>
      </c>
      <c r="AJ3962">
        <v>1</v>
      </c>
      <c r="AK3962">
        <v>0.64425907341290201</v>
      </c>
      <c r="AL3962">
        <v>0.9402293887348302</v>
      </c>
      <c r="AM3962">
        <v>1</v>
      </c>
      <c r="AN3962">
        <v>1</v>
      </c>
      <c r="AO3962">
        <v>1</v>
      </c>
      <c r="AP3962">
        <v>1</v>
      </c>
      <c r="AQ3962">
        <v>1</v>
      </c>
      <c r="AR3962">
        <v>0.7959898672554353</v>
      </c>
      <c r="AS3962">
        <v>0.64207365140516359</v>
      </c>
      <c r="AT3962">
        <v>0.92008948236193955</v>
      </c>
      <c r="AU3962">
        <v>0</v>
      </c>
    </row>
    <row r="3963" spans="32:47" x14ac:dyDescent="0.25">
      <c r="AF3963">
        <v>3953</v>
      </c>
      <c r="AG3963">
        <v>1</v>
      </c>
      <c r="AH3963">
        <v>0.38957318817457626</v>
      </c>
      <c r="AI3963">
        <v>1</v>
      </c>
      <c r="AJ3963">
        <v>1</v>
      </c>
      <c r="AK3963">
        <v>1</v>
      </c>
      <c r="AL3963">
        <v>1</v>
      </c>
      <c r="AM3963">
        <v>1</v>
      </c>
      <c r="AN3963">
        <v>1</v>
      </c>
      <c r="AO3963">
        <v>0.64361097228102149</v>
      </c>
      <c r="AP3963">
        <v>4.6224081498944393E-2</v>
      </c>
      <c r="AQ3963">
        <v>1</v>
      </c>
      <c r="AR3963">
        <v>1</v>
      </c>
      <c r="AS3963">
        <v>4.6224081498944393E-2</v>
      </c>
      <c r="AT3963">
        <v>0.84287486291448233</v>
      </c>
      <c r="AU3963">
        <v>0</v>
      </c>
    </row>
    <row r="3964" spans="32:47" x14ac:dyDescent="0.25">
      <c r="AF3964">
        <v>3954</v>
      </c>
      <c r="AG3964">
        <v>0</v>
      </c>
      <c r="AH3964">
        <v>0</v>
      </c>
      <c r="AI3964">
        <v>0.5938005097146567</v>
      </c>
      <c r="AJ3964">
        <v>1</v>
      </c>
      <c r="AK3964">
        <v>1</v>
      </c>
      <c r="AL3964">
        <v>0.44821877113984859</v>
      </c>
      <c r="AM3964">
        <v>0.51146714055052611</v>
      </c>
      <c r="AN3964">
        <v>1</v>
      </c>
      <c r="AO3964">
        <v>1</v>
      </c>
      <c r="AP3964">
        <v>1</v>
      </c>
      <c r="AQ3964">
        <v>1</v>
      </c>
      <c r="AR3964">
        <v>1</v>
      </c>
      <c r="AS3964">
        <v>0</v>
      </c>
      <c r="AT3964">
        <v>0.71701331586963324</v>
      </c>
      <c r="AU3964">
        <v>2</v>
      </c>
    </row>
    <row r="3965" spans="32:47" x14ac:dyDescent="0.25">
      <c r="AF3965">
        <v>3955</v>
      </c>
      <c r="AG3965">
        <v>0.30080238831813461</v>
      </c>
      <c r="AH3965">
        <v>0.21776715682660455</v>
      </c>
      <c r="AI3965">
        <v>1</v>
      </c>
      <c r="AJ3965">
        <v>1</v>
      </c>
      <c r="AK3965">
        <v>1</v>
      </c>
      <c r="AL3965">
        <v>1</v>
      </c>
      <c r="AM3965">
        <v>1</v>
      </c>
      <c r="AN3965">
        <v>1</v>
      </c>
      <c r="AO3965">
        <v>1</v>
      </c>
      <c r="AP3965">
        <v>1</v>
      </c>
      <c r="AQ3965">
        <v>1</v>
      </c>
      <c r="AR3965">
        <v>1</v>
      </c>
      <c r="AS3965">
        <v>0.21776715682660455</v>
      </c>
      <c r="AT3965">
        <v>0.88060919021645778</v>
      </c>
      <c r="AU3965">
        <v>0</v>
      </c>
    </row>
    <row r="3966" spans="32:47" x14ac:dyDescent="0.25">
      <c r="AF3966">
        <v>3956</v>
      </c>
      <c r="AG3966">
        <v>1</v>
      </c>
      <c r="AH3966">
        <v>1</v>
      </c>
      <c r="AI3966">
        <v>1</v>
      </c>
      <c r="AJ3966">
        <v>1</v>
      </c>
      <c r="AK3966">
        <v>0.94972931016344508</v>
      </c>
      <c r="AL3966">
        <v>0</v>
      </c>
      <c r="AM3966">
        <v>0.31803966388941907</v>
      </c>
      <c r="AN3966">
        <v>1</v>
      </c>
      <c r="AO3966">
        <v>1</v>
      </c>
      <c r="AP3966">
        <v>1</v>
      </c>
      <c r="AQ3966">
        <v>1</v>
      </c>
      <c r="AR3966">
        <v>1</v>
      </c>
      <c r="AS3966">
        <v>0</v>
      </c>
      <c r="AT3966">
        <v>0.855618734782572</v>
      </c>
      <c r="AU3966">
        <v>1</v>
      </c>
    </row>
    <row r="3967" spans="32:47" x14ac:dyDescent="0.25">
      <c r="AF3967">
        <v>3957</v>
      </c>
      <c r="AG3967">
        <v>1</v>
      </c>
      <c r="AH3967">
        <v>1</v>
      </c>
      <c r="AI3967">
        <v>0.53564199549075586</v>
      </c>
      <c r="AJ3967">
        <v>1</v>
      </c>
      <c r="AK3967">
        <v>1</v>
      </c>
      <c r="AL3967">
        <v>1</v>
      </c>
      <c r="AM3967">
        <v>1</v>
      </c>
      <c r="AN3967">
        <v>0.91821568193324399</v>
      </c>
      <c r="AO3967">
        <v>0.44294363060762409</v>
      </c>
      <c r="AP3967">
        <v>9.7010448197374172E-2</v>
      </c>
      <c r="AQ3967">
        <v>0.80796664770993332</v>
      </c>
      <c r="AR3967">
        <v>2.9161568576631497E-3</v>
      </c>
      <c r="AS3967">
        <v>2.9161568576631497E-3</v>
      </c>
      <c r="AT3967">
        <v>0.73067019481199147</v>
      </c>
      <c r="AU3967">
        <v>0</v>
      </c>
    </row>
    <row r="3968" spans="32:47" x14ac:dyDescent="0.25">
      <c r="AF3968">
        <v>3958</v>
      </c>
      <c r="AG3968">
        <v>1</v>
      </c>
      <c r="AH3968">
        <v>1</v>
      </c>
      <c r="AI3968">
        <v>1</v>
      </c>
      <c r="AJ3968">
        <v>1</v>
      </c>
      <c r="AK3968">
        <v>1</v>
      </c>
      <c r="AL3968">
        <v>1</v>
      </c>
      <c r="AM3968">
        <v>1</v>
      </c>
      <c r="AN3968">
        <v>0.47154349977368371</v>
      </c>
      <c r="AO3968">
        <v>0.28187259992167429</v>
      </c>
      <c r="AP3968">
        <v>1</v>
      </c>
      <c r="AQ3968">
        <v>1</v>
      </c>
      <c r="AR3968">
        <v>1</v>
      </c>
      <c r="AS3968">
        <v>0.28187259992167429</v>
      </c>
      <c r="AT3968">
        <v>0.89609322326201213</v>
      </c>
      <c r="AU3968">
        <v>0</v>
      </c>
    </row>
    <row r="3969" spans="32:47" x14ac:dyDescent="0.25">
      <c r="AF3969">
        <v>3959</v>
      </c>
      <c r="AG3969">
        <v>0</v>
      </c>
      <c r="AH3969">
        <v>0</v>
      </c>
      <c r="AI3969">
        <v>0.47950397405328393</v>
      </c>
      <c r="AJ3969">
        <v>0.79551137172481201</v>
      </c>
      <c r="AK3969">
        <v>0.39977488500270769</v>
      </c>
      <c r="AL3969">
        <v>1</v>
      </c>
      <c r="AM3969">
        <v>0.97558223975952829</v>
      </c>
      <c r="AN3969">
        <v>0</v>
      </c>
      <c r="AO3969">
        <v>0.20532429282951245</v>
      </c>
      <c r="AP3969">
        <v>0.11721781826805279</v>
      </c>
      <c r="AQ3969">
        <v>1</v>
      </c>
      <c r="AR3969">
        <v>1</v>
      </c>
      <c r="AS3969">
        <v>0</v>
      </c>
      <c r="AT3969">
        <v>0.49906716812663149</v>
      </c>
      <c r="AU3969">
        <v>3</v>
      </c>
    </row>
    <row r="3970" spans="32:47" x14ac:dyDescent="0.25">
      <c r="AF3970">
        <v>3960</v>
      </c>
      <c r="AG3970">
        <v>0.78685885651441734</v>
      </c>
      <c r="AH3970">
        <v>0.33715111750279902</v>
      </c>
      <c r="AI3970">
        <v>1</v>
      </c>
      <c r="AJ3970">
        <v>1</v>
      </c>
      <c r="AK3970">
        <v>1</v>
      </c>
      <c r="AL3970">
        <v>1</v>
      </c>
      <c r="AM3970">
        <v>0.2561976139575915</v>
      </c>
      <c r="AN3970">
        <v>0.52828909304709315</v>
      </c>
      <c r="AO3970">
        <v>0.55896789179144735</v>
      </c>
      <c r="AP3970">
        <v>1</v>
      </c>
      <c r="AQ3970">
        <v>1</v>
      </c>
      <c r="AR3970">
        <v>1</v>
      </c>
      <c r="AS3970">
        <v>0.2561976139575915</v>
      </c>
      <c r="AT3970">
        <v>0.79156433017236705</v>
      </c>
      <c r="AU3970">
        <v>0</v>
      </c>
    </row>
    <row r="3971" spans="32:47" x14ac:dyDescent="0.25">
      <c r="AF3971">
        <v>3961</v>
      </c>
      <c r="AG3971">
        <v>1</v>
      </c>
      <c r="AH3971">
        <v>1</v>
      </c>
      <c r="AI3971">
        <v>1</v>
      </c>
      <c r="AJ3971">
        <v>1</v>
      </c>
      <c r="AK3971">
        <v>1</v>
      </c>
      <c r="AL3971">
        <v>1</v>
      </c>
      <c r="AM3971">
        <v>2.0881012446367211E-2</v>
      </c>
      <c r="AN3971">
        <v>0.43774358292308357</v>
      </c>
      <c r="AO3971">
        <v>0.77293905363233839</v>
      </c>
      <c r="AP3971">
        <v>0</v>
      </c>
      <c r="AQ3971">
        <v>0.68712780664330542</v>
      </c>
      <c r="AR3971">
        <v>1</v>
      </c>
      <c r="AS3971">
        <v>0</v>
      </c>
      <c r="AT3971">
        <v>0.73977909113622542</v>
      </c>
      <c r="AU3971">
        <v>1</v>
      </c>
    </row>
    <row r="3972" spans="32:47" x14ac:dyDescent="0.25">
      <c r="AF3972">
        <v>3962</v>
      </c>
      <c r="AG3972">
        <v>1</v>
      </c>
      <c r="AH3972">
        <v>1</v>
      </c>
      <c r="AI3972">
        <v>1</v>
      </c>
      <c r="AJ3972">
        <v>1</v>
      </c>
      <c r="AK3972">
        <v>0.88384908041940258</v>
      </c>
      <c r="AL3972">
        <v>0.81838329171296209</v>
      </c>
      <c r="AM3972">
        <v>1</v>
      </c>
      <c r="AN3972">
        <v>1</v>
      </c>
      <c r="AO3972">
        <v>1</v>
      </c>
      <c r="AP3972">
        <v>1</v>
      </c>
      <c r="AQ3972">
        <v>1</v>
      </c>
      <c r="AR3972">
        <v>1</v>
      </c>
      <c r="AS3972">
        <v>0.81838329171296209</v>
      </c>
      <c r="AT3972">
        <v>0.97520772669695988</v>
      </c>
      <c r="AU3972">
        <v>0</v>
      </c>
    </row>
    <row r="3973" spans="32:47" x14ac:dyDescent="0.25">
      <c r="AF3973">
        <v>3963</v>
      </c>
      <c r="AG3973">
        <v>1</v>
      </c>
      <c r="AH3973">
        <v>1</v>
      </c>
      <c r="AI3973">
        <v>1</v>
      </c>
      <c r="AJ3973">
        <v>1</v>
      </c>
      <c r="AK3973">
        <v>1</v>
      </c>
      <c r="AL3973">
        <v>1</v>
      </c>
      <c r="AM3973">
        <v>1</v>
      </c>
      <c r="AN3973">
        <v>1</v>
      </c>
      <c r="AO3973">
        <v>1</v>
      </c>
      <c r="AP3973">
        <v>1</v>
      </c>
      <c r="AQ3973">
        <v>0.36708335386914165</v>
      </c>
      <c r="AR3973">
        <v>0</v>
      </c>
      <c r="AS3973">
        <v>0</v>
      </c>
      <c r="AT3973">
        <v>0.86304794689335407</v>
      </c>
      <c r="AU3973">
        <v>1</v>
      </c>
    </row>
    <row r="3974" spans="32:47" x14ac:dyDescent="0.25">
      <c r="AF3974">
        <v>3964</v>
      </c>
      <c r="AG3974">
        <v>1</v>
      </c>
      <c r="AH3974">
        <v>1</v>
      </c>
      <c r="AI3974">
        <v>0.77142154405080343</v>
      </c>
      <c r="AJ3974">
        <v>0.7455488925052729</v>
      </c>
      <c r="AK3974">
        <v>1</v>
      </c>
      <c r="AL3974">
        <v>1</v>
      </c>
      <c r="AM3974">
        <v>1</v>
      </c>
      <c r="AN3974">
        <v>1</v>
      </c>
      <c r="AO3974">
        <v>1</v>
      </c>
      <c r="AP3974">
        <v>1</v>
      </c>
      <c r="AQ3974">
        <v>1</v>
      </c>
      <c r="AR3974">
        <v>0.84994171414385367</v>
      </c>
      <c r="AS3974">
        <v>0.7455488925052729</v>
      </c>
      <c r="AT3974">
        <v>0.94692802131285636</v>
      </c>
      <c r="AU3974">
        <v>0</v>
      </c>
    </row>
    <row r="3975" spans="32:47" x14ac:dyDescent="0.25">
      <c r="AF3975">
        <v>3965</v>
      </c>
      <c r="AG3975">
        <v>0.2299383950596694</v>
      </c>
      <c r="AH3975">
        <v>0.73733495059449139</v>
      </c>
      <c r="AI3975">
        <v>0.46235523613933999</v>
      </c>
      <c r="AJ3975">
        <v>1</v>
      </c>
      <c r="AK3975">
        <v>0.48511370953553612</v>
      </c>
      <c r="AL3975">
        <v>0</v>
      </c>
      <c r="AM3975">
        <v>0</v>
      </c>
      <c r="AN3975">
        <v>0.82443456219006028</v>
      </c>
      <c r="AO3975">
        <v>1</v>
      </c>
      <c r="AP3975">
        <v>1</v>
      </c>
      <c r="AQ3975">
        <v>1</v>
      </c>
      <c r="AR3975">
        <v>1</v>
      </c>
      <c r="AS3975">
        <v>0</v>
      </c>
      <c r="AT3975">
        <v>0.64302048659536581</v>
      </c>
      <c r="AU3975">
        <v>2</v>
      </c>
    </row>
    <row r="3976" spans="32:47" x14ac:dyDescent="0.25">
      <c r="AF3976">
        <v>3966</v>
      </c>
      <c r="AG3976">
        <v>1</v>
      </c>
      <c r="AH3976">
        <v>1</v>
      </c>
      <c r="AI3976">
        <v>1</v>
      </c>
      <c r="AJ3976">
        <v>0.41852286270441252</v>
      </c>
      <c r="AK3976">
        <v>0.57328149090045044</v>
      </c>
      <c r="AL3976">
        <v>1</v>
      </c>
      <c r="AM3976">
        <v>1</v>
      </c>
      <c r="AN3976">
        <v>1</v>
      </c>
      <c r="AO3976">
        <v>1</v>
      </c>
      <c r="AP3976">
        <v>0.37955502115543033</v>
      </c>
      <c r="AQ3976">
        <v>0.21886736051892514</v>
      </c>
      <c r="AR3976">
        <v>1</v>
      </c>
      <c r="AS3976">
        <v>0.21886736051892514</v>
      </c>
      <c r="AT3976">
        <v>0.79906750293269158</v>
      </c>
      <c r="AU3976">
        <v>0</v>
      </c>
    </row>
    <row r="3977" spans="32:47" x14ac:dyDescent="0.25">
      <c r="AF3977">
        <v>3967</v>
      </c>
      <c r="AG3977">
        <v>1</v>
      </c>
      <c r="AH3977">
        <v>0.39183615787832032</v>
      </c>
      <c r="AI3977">
        <v>0</v>
      </c>
      <c r="AJ3977">
        <v>0.9816381450798265</v>
      </c>
      <c r="AK3977">
        <v>1</v>
      </c>
      <c r="AL3977">
        <v>0.71124632338202598</v>
      </c>
      <c r="AM3977">
        <v>1</v>
      </c>
      <c r="AN3977">
        <v>0.68748269561230346</v>
      </c>
      <c r="AO3977">
        <v>0.53669215699677197</v>
      </c>
      <c r="AP3977">
        <v>1</v>
      </c>
      <c r="AQ3977">
        <v>1</v>
      </c>
      <c r="AR3977">
        <v>0.71901289673781232</v>
      </c>
      <c r="AS3977">
        <v>0</v>
      </c>
      <c r="AT3977">
        <v>0.7546851357457679</v>
      </c>
      <c r="AU3977">
        <v>1</v>
      </c>
    </row>
    <row r="3978" spans="32:47" x14ac:dyDescent="0.25">
      <c r="AF3978">
        <v>3968</v>
      </c>
      <c r="AG3978">
        <v>1</v>
      </c>
      <c r="AH3978">
        <v>1</v>
      </c>
      <c r="AI3978">
        <v>1</v>
      </c>
      <c r="AJ3978">
        <v>1</v>
      </c>
      <c r="AK3978">
        <v>1</v>
      </c>
      <c r="AL3978">
        <v>1</v>
      </c>
      <c r="AM3978">
        <v>0.39479752819827429</v>
      </c>
      <c r="AN3978">
        <v>0.37805889760666983</v>
      </c>
      <c r="AO3978">
        <v>0.18408779055947283</v>
      </c>
      <c r="AP3978">
        <v>0.84427625442655085</v>
      </c>
      <c r="AQ3978">
        <v>0</v>
      </c>
      <c r="AR3978">
        <v>0.97554185703249396</v>
      </c>
      <c r="AS3978">
        <v>0</v>
      </c>
      <c r="AT3978">
        <v>0.73122066951224063</v>
      </c>
      <c r="AU3978">
        <v>1</v>
      </c>
    </row>
    <row r="3979" spans="32:47" x14ac:dyDescent="0.25">
      <c r="AF3979">
        <v>3969</v>
      </c>
      <c r="AG3979">
        <v>0.69683291293439387</v>
      </c>
      <c r="AH3979">
        <v>1</v>
      </c>
      <c r="AI3979">
        <v>1</v>
      </c>
      <c r="AJ3979">
        <v>1</v>
      </c>
      <c r="AK3979">
        <v>1</v>
      </c>
      <c r="AL3979">
        <v>1</v>
      </c>
      <c r="AM3979">
        <v>1</v>
      </c>
      <c r="AN3979">
        <v>1</v>
      </c>
      <c r="AO3979">
        <v>1</v>
      </c>
      <c r="AP3979">
        <v>1</v>
      </c>
      <c r="AQ3979">
        <v>0.27522997100046875</v>
      </c>
      <c r="AR3979">
        <v>0.8478188209004246</v>
      </c>
      <c r="AS3979">
        <v>0.27522997100046875</v>
      </c>
      <c r="AT3979">
        <v>0.90175644624354367</v>
      </c>
      <c r="AU3979">
        <v>0</v>
      </c>
    </row>
    <row r="3980" spans="32:47" x14ac:dyDescent="0.25">
      <c r="AF3980">
        <v>3970</v>
      </c>
      <c r="AG3980">
        <v>1</v>
      </c>
      <c r="AH3980">
        <v>1</v>
      </c>
      <c r="AI3980">
        <v>1</v>
      </c>
      <c r="AJ3980">
        <v>0.69629562359599129</v>
      </c>
      <c r="AK3980">
        <v>0.18718889995075333</v>
      </c>
      <c r="AL3980">
        <v>1</v>
      </c>
      <c r="AM3980">
        <v>1</v>
      </c>
      <c r="AN3980">
        <v>0.5077142085335048</v>
      </c>
      <c r="AO3980">
        <v>1</v>
      </c>
      <c r="AP3980">
        <v>1</v>
      </c>
      <c r="AQ3980">
        <v>1</v>
      </c>
      <c r="AR3980">
        <v>1</v>
      </c>
      <c r="AS3980">
        <v>0.18718889995075333</v>
      </c>
      <c r="AT3980">
        <v>0.86419415087915541</v>
      </c>
      <c r="AU3980">
        <v>0</v>
      </c>
    </row>
    <row r="3981" spans="32:47" x14ac:dyDescent="0.25">
      <c r="AF3981">
        <v>3971</v>
      </c>
      <c r="AG3981">
        <v>1</v>
      </c>
      <c r="AH3981">
        <v>0.74599922127994689</v>
      </c>
      <c r="AI3981">
        <v>0.24961336788363686</v>
      </c>
      <c r="AJ3981">
        <v>0.24010244144446916</v>
      </c>
      <c r="AK3981">
        <v>1</v>
      </c>
      <c r="AL3981">
        <v>1</v>
      </c>
      <c r="AM3981">
        <v>1</v>
      </c>
      <c r="AN3981">
        <v>0.6247692902524572</v>
      </c>
      <c r="AO3981">
        <v>0.15403231750824489</v>
      </c>
      <c r="AP3981">
        <v>1</v>
      </c>
      <c r="AQ3981">
        <v>1</v>
      </c>
      <c r="AR3981">
        <v>1</v>
      </c>
      <c r="AS3981">
        <v>0.15403231750824489</v>
      </c>
      <c r="AT3981">
        <v>0.75292570785380508</v>
      </c>
      <c r="AU3981">
        <v>0</v>
      </c>
    </row>
    <row r="3982" spans="32:47" x14ac:dyDescent="0.25">
      <c r="AF3982">
        <v>3972</v>
      </c>
      <c r="AG3982">
        <v>1</v>
      </c>
      <c r="AH3982">
        <v>1</v>
      </c>
      <c r="AI3982">
        <v>1</v>
      </c>
      <c r="AJ3982">
        <v>1</v>
      </c>
      <c r="AK3982">
        <v>0.94898667215461652</v>
      </c>
      <c r="AL3982">
        <v>1</v>
      </c>
      <c r="AM3982">
        <v>0.86574656606183364</v>
      </c>
      <c r="AN3982">
        <v>0.72679313610147334</v>
      </c>
      <c r="AO3982">
        <v>0</v>
      </c>
      <c r="AP3982">
        <v>0</v>
      </c>
      <c r="AQ3982">
        <v>0.9290581732498443</v>
      </c>
      <c r="AR3982">
        <v>1</v>
      </c>
      <c r="AS3982">
        <v>0</v>
      </c>
      <c r="AT3982">
        <v>0.78810702137356425</v>
      </c>
      <c r="AU3982">
        <v>2</v>
      </c>
    </row>
    <row r="3983" spans="32:47" x14ac:dyDescent="0.25">
      <c r="AF3983">
        <v>3973</v>
      </c>
      <c r="AG3983">
        <v>1</v>
      </c>
      <c r="AH3983">
        <v>0.44354577497610342</v>
      </c>
      <c r="AI3983">
        <v>0.21522679263392591</v>
      </c>
      <c r="AJ3983">
        <v>1</v>
      </c>
      <c r="AK3983">
        <v>1</v>
      </c>
      <c r="AL3983">
        <v>1</v>
      </c>
      <c r="AM3983">
        <v>1</v>
      </c>
      <c r="AN3983">
        <v>1</v>
      </c>
      <c r="AO3983">
        <v>1</v>
      </c>
      <c r="AP3983">
        <v>0.56999117068288241</v>
      </c>
      <c r="AQ3983">
        <v>0.98362633877962558</v>
      </c>
      <c r="AR3983">
        <v>0.7328123013228891</v>
      </c>
      <c r="AS3983">
        <v>0.21522679263392591</v>
      </c>
      <c r="AT3983">
        <v>0.83010139744260347</v>
      </c>
      <c r="AU3983">
        <v>0</v>
      </c>
    </row>
    <row r="3984" spans="32:47" x14ac:dyDescent="0.25">
      <c r="AF3984">
        <v>3974</v>
      </c>
      <c r="AG3984">
        <v>1</v>
      </c>
      <c r="AH3984">
        <v>1</v>
      </c>
      <c r="AI3984">
        <v>3.6210394214703553E-2</v>
      </c>
      <c r="AJ3984">
        <v>0</v>
      </c>
      <c r="AK3984">
        <v>0.34904104571356703</v>
      </c>
      <c r="AL3984">
        <v>0.75410469457007523</v>
      </c>
      <c r="AM3984">
        <v>0.50457767110070095</v>
      </c>
      <c r="AN3984">
        <v>0</v>
      </c>
      <c r="AO3984">
        <v>0.68646437485513156</v>
      </c>
      <c r="AP3984">
        <v>1</v>
      </c>
      <c r="AQ3984">
        <v>1</v>
      </c>
      <c r="AR3984">
        <v>1</v>
      </c>
      <c r="AS3984">
        <v>0</v>
      </c>
      <c r="AT3984">
        <v>0.60767609458809402</v>
      </c>
      <c r="AU3984">
        <v>2</v>
      </c>
    </row>
    <row r="3985" spans="32:47" x14ac:dyDescent="0.25">
      <c r="AF3985">
        <v>3975</v>
      </c>
      <c r="AG3985">
        <v>1</v>
      </c>
      <c r="AH3985">
        <v>1</v>
      </c>
      <c r="AI3985">
        <v>1</v>
      </c>
      <c r="AJ3985">
        <v>1</v>
      </c>
      <c r="AK3985">
        <v>1</v>
      </c>
      <c r="AL3985">
        <v>1</v>
      </c>
      <c r="AM3985">
        <v>1</v>
      </c>
      <c r="AN3985">
        <v>0.77321369483604119</v>
      </c>
      <c r="AO3985">
        <v>0.41512427428169757</v>
      </c>
      <c r="AP3985">
        <v>1</v>
      </c>
      <c r="AQ3985">
        <v>1</v>
      </c>
      <c r="AR3985">
        <v>1</v>
      </c>
      <c r="AS3985">
        <v>0.41512427428169757</v>
      </c>
      <c r="AT3985">
        <v>0.93266671991333749</v>
      </c>
      <c r="AU3985">
        <v>0</v>
      </c>
    </row>
    <row r="3986" spans="32:47" x14ac:dyDescent="0.25">
      <c r="AF3986">
        <v>3976</v>
      </c>
      <c r="AG3986">
        <v>0.94957847407673512</v>
      </c>
      <c r="AH3986">
        <v>0</v>
      </c>
      <c r="AI3986">
        <v>0.55844765133576491</v>
      </c>
      <c r="AJ3986">
        <v>1</v>
      </c>
      <c r="AK3986">
        <v>1</v>
      </c>
      <c r="AL3986">
        <v>0.64553637509889084</v>
      </c>
      <c r="AM3986">
        <v>1</v>
      </c>
      <c r="AN3986">
        <v>1</v>
      </c>
      <c r="AO3986">
        <v>0.81626159351289973</v>
      </c>
      <c r="AP3986">
        <v>1</v>
      </c>
      <c r="AQ3986">
        <v>0.81031657155836001</v>
      </c>
      <c r="AR3986">
        <v>1</v>
      </c>
      <c r="AS3986">
        <v>0</v>
      </c>
      <c r="AT3986">
        <v>0.82167738655586853</v>
      </c>
      <c r="AU3986">
        <v>1</v>
      </c>
    </row>
    <row r="3987" spans="32:47" x14ac:dyDescent="0.25">
      <c r="AF3987">
        <v>3977</v>
      </c>
      <c r="AG3987">
        <v>1</v>
      </c>
      <c r="AH3987">
        <v>1</v>
      </c>
      <c r="AI3987">
        <v>0.99074839439239326</v>
      </c>
      <c r="AJ3987">
        <v>0</v>
      </c>
      <c r="AK3987">
        <v>0.66063513193700107</v>
      </c>
      <c r="AL3987">
        <v>1</v>
      </c>
      <c r="AM3987">
        <v>1</v>
      </c>
      <c r="AN3987">
        <v>1</v>
      </c>
      <c r="AO3987">
        <v>0.49333427551779702</v>
      </c>
      <c r="AP3987">
        <v>0.63066572749507499</v>
      </c>
      <c r="AQ3987">
        <v>1</v>
      </c>
      <c r="AR3987">
        <v>1</v>
      </c>
      <c r="AS3987">
        <v>0</v>
      </c>
      <c r="AT3987">
        <v>0.81518782228518483</v>
      </c>
      <c r="AU3987">
        <v>1</v>
      </c>
    </row>
    <row r="3988" spans="32:47" x14ac:dyDescent="0.25">
      <c r="AF3988">
        <v>3978</v>
      </c>
      <c r="AG3988">
        <v>1</v>
      </c>
      <c r="AH3988">
        <v>1</v>
      </c>
      <c r="AI3988">
        <v>1</v>
      </c>
      <c r="AJ3988">
        <v>1</v>
      </c>
      <c r="AK3988">
        <v>1</v>
      </c>
      <c r="AL3988">
        <v>5.1843443987309003E-3</v>
      </c>
      <c r="AM3988">
        <v>0.14722989261199179</v>
      </c>
      <c r="AN3988">
        <v>0.65713586116039702</v>
      </c>
      <c r="AO3988">
        <v>0.60744634954511034</v>
      </c>
      <c r="AP3988">
        <v>1</v>
      </c>
      <c r="AQ3988">
        <v>1</v>
      </c>
      <c r="AR3988">
        <v>0.15880331778833118</v>
      </c>
      <c r="AS3988">
        <v>5.1843443987309003E-3</v>
      </c>
      <c r="AT3988">
        <v>0.71297852612793855</v>
      </c>
      <c r="AU3988">
        <v>0</v>
      </c>
    </row>
    <row r="3989" spans="32:47" x14ac:dyDescent="0.25">
      <c r="AF3989">
        <v>3979</v>
      </c>
      <c r="AG3989">
        <v>1</v>
      </c>
      <c r="AH3989">
        <v>1</v>
      </c>
      <c r="AI3989">
        <v>1</v>
      </c>
      <c r="AJ3989">
        <v>1</v>
      </c>
      <c r="AK3989">
        <v>1</v>
      </c>
      <c r="AL3989">
        <v>1</v>
      </c>
      <c r="AM3989">
        <v>1</v>
      </c>
      <c r="AN3989">
        <v>1</v>
      </c>
      <c r="AO3989">
        <v>1</v>
      </c>
      <c r="AP3989">
        <v>1</v>
      </c>
      <c r="AQ3989">
        <v>0.96735726616825557</v>
      </c>
      <c r="AR3989">
        <v>0</v>
      </c>
      <c r="AS3989">
        <v>0</v>
      </c>
      <c r="AT3989">
        <v>0.91238552872615797</v>
      </c>
      <c r="AU3989">
        <v>1</v>
      </c>
    </row>
    <row r="3990" spans="32:47" x14ac:dyDescent="0.25">
      <c r="AF3990">
        <v>3980</v>
      </c>
      <c r="AG3990">
        <v>1</v>
      </c>
      <c r="AH3990">
        <v>1</v>
      </c>
      <c r="AI3990">
        <v>1</v>
      </c>
      <c r="AJ3990">
        <v>1</v>
      </c>
      <c r="AK3990">
        <v>1</v>
      </c>
      <c r="AL3990">
        <v>1</v>
      </c>
      <c r="AM3990">
        <v>0.28636522644298945</v>
      </c>
      <c r="AN3990">
        <v>0</v>
      </c>
      <c r="AO3990">
        <v>0.11570129077081219</v>
      </c>
      <c r="AP3990">
        <v>1</v>
      </c>
      <c r="AQ3990">
        <v>1</v>
      </c>
      <c r="AR3990">
        <v>1</v>
      </c>
      <c r="AS3990">
        <v>0</v>
      </c>
      <c r="AT3990">
        <v>0.7817763308023481</v>
      </c>
      <c r="AU3990">
        <v>1</v>
      </c>
    </row>
    <row r="3991" spans="32:47" x14ac:dyDescent="0.25">
      <c r="AF3991">
        <v>3981</v>
      </c>
      <c r="AG3991">
        <v>1</v>
      </c>
      <c r="AH3991">
        <v>0.59085774306341976</v>
      </c>
      <c r="AI3991">
        <v>0.97455424693133308</v>
      </c>
      <c r="AJ3991">
        <v>1</v>
      </c>
      <c r="AK3991">
        <v>1</v>
      </c>
      <c r="AL3991">
        <v>1</v>
      </c>
      <c r="AM3991">
        <v>1</v>
      </c>
      <c r="AN3991">
        <v>1</v>
      </c>
      <c r="AO3991">
        <v>1</v>
      </c>
      <c r="AP3991">
        <v>1</v>
      </c>
      <c r="AQ3991">
        <v>1</v>
      </c>
      <c r="AR3991">
        <v>1</v>
      </c>
      <c r="AS3991">
        <v>0.59085774306341976</v>
      </c>
      <c r="AT3991">
        <v>0.96645259852232079</v>
      </c>
      <c r="AU3991">
        <v>0</v>
      </c>
    </row>
    <row r="3992" spans="32:47" x14ac:dyDescent="0.25">
      <c r="AF3992">
        <v>3982</v>
      </c>
      <c r="AG3992">
        <v>0.70199552387883513</v>
      </c>
      <c r="AH3992">
        <v>0</v>
      </c>
      <c r="AI3992">
        <v>0.55452042168326443</v>
      </c>
      <c r="AJ3992">
        <v>1</v>
      </c>
      <c r="AK3992">
        <v>1</v>
      </c>
      <c r="AL3992">
        <v>1</v>
      </c>
      <c r="AM3992">
        <v>1</v>
      </c>
      <c r="AN3992">
        <v>0.95380254303581169</v>
      </c>
      <c r="AO3992">
        <v>1</v>
      </c>
      <c r="AP3992">
        <v>0.79897068705289598</v>
      </c>
      <c r="AQ3992">
        <v>1</v>
      </c>
      <c r="AR3992">
        <v>1</v>
      </c>
      <c r="AS3992">
        <v>0</v>
      </c>
      <c r="AT3992">
        <v>0.83914510806897269</v>
      </c>
      <c r="AU3992">
        <v>1</v>
      </c>
    </row>
    <row r="3993" spans="32:47" x14ac:dyDescent="0.25">
      <c r="AF3993">
        <v>3983</v>
      </c>
      <c r="AG3993">
        <v>1</v>
      </c>
      <c r="AH3993">
        <v>1</v>
      </c>
      <c r="AI3993">
        <v>1</v>
      </c>
      <c r="AJ3993">
        <v>1</v>
      </c>
      <c r="AK3993">
        <v>1</v>
      </c>
      <c r="AL3993">
        <v>0.47206933704995513</v>
      </c>
      <c r="AM3993">
        <v>1</v>
      </c>
      <c r="AN3993">
        <v>1</v>
      </c>
      <c r="AO3993">
        <v>1</v>
      </c>
      <c r="AP3993">
        <v>1</v>
      </c>
      <c r="AQ3993">
        <v>1</v>
      </c>
      <c r="AR3993">
        <v>0.60906834187171044</v>
      </c>
      <c r="AS3993">
        <v>0.47206933704995513</v>
      </c>
      <c r="AT3993">
        <v>0.92340602386170323</v>
      </c>
      <c r="AU3993">
        <v>0</v>
      </c>
    </row>
    <row r="3994" spans="32:47" x14ac:dyDescent="0.25">
      <c r="AF3994">
        <v>3984</v>
      </c>
      <c r="AG3994">
        <v>0.52847104602598494</v>
      </c>
      <c r="AH3994">
        <v>1</v>
      </c>
      <c r="AI3994">
        <v>1</v>
      </c>
      <c r="AJ3994">
        <v>1</v>
      </c>
      <c r="AK3994">
        <v>1</v>
      </c>
      <c r="AL3994">
        <v>0.20512185619324252</v>
      </c>
      <c r="AM3994">
        <v>0.72007206502002519</v>
      </c>
      <c r="AN3994">
        <v>1</v>
      </c>
      <c r="AO3994">
        <v>1</v>
      </c>
      <c r="AP3994">
        <v>0.74656675149514828</v>
      </c>
      <c r="AQ3994">
        <v>6.1414306795874535E-2</v>
      </c>
      <c r="AR3994">
        <v>1</v>
      </c>
      <c r="AS3994">
        <v>6.1414306795874535E-2</v>
      </c>
      <c r="AT3994">
        <v>0.77217668665328609</v>
      </c>
      <c r="AU3994">
        <v>0</v>
      </c>
    </row>
    <row r="3995" spans="32:47" x14ac:dyDescent="0.25">
      <c r="AF3995">
        <v>3985</v>
      </c>
      <c r="AG3995">
        <v>1</v>
      </c>
      <c r="AH3995">
        <v>1</v>
      </c>
      <c r="AI3995">
        <v>1</v>
      </c>
      <c r="AJ3995">
        <v>1</v>
      </c>
      <c r="AK3995">
        <v>1</v>
      </c>
      <c r="AL3995">
        <v>1</v>
      </c>
      <c r="AM3995">
        <v>1</v>
      </c>
      <c r="AN3995">
        <v>1</v>
      </c>
      <c r="AO3995">
        <v>0.66378520439975541</v>
      </c>
      <c r="AP3995">
        <v>0.33177806860523207</v>
      </c>
      <c r="AQ3995">
        <v>0.58613633674685839</v>
      </c>
      <c r="AR3995">
        <v>0.15980204596158845</v>
      </c>
      <c r="AS3995">
        <v>0.15980204596158845</v>
      </c>
      <c r="AT3995">
        <v>0.81023734187936947</v>
      </c>
      <c r="AU3995">
        <v>0</v>
      </c>
    </row>
    <row r="3996" spans="32:47" x14ac:dyDescent="0.25">
      <c r="AF3996">
        <v>3986</v>
      </c>
      <c r="AG3996">
        <v>0.87433894126767087</v>
      </c>
      <c r="AH3996">
        <v>0.32012100539083932</v>
      </c>
      <c r="AI3996">
        <v>1</v>
      </c>
      <c r="AJ3996">
        <v>1</v>
      </c>
      <c r="AK3996">
        <v>1</v>
      </c>
      <c r="AL3996">
        <v>1</v>
      </c>
      <c r="AM3996">
        <v>1</v>
      </c>
      <c r="AN3996">
        <v>1</v>
      </c>
      <c r="AO3996">
        <v>0.33936477330814036</v>
      </c>
      <c r="AP3996">
        <v>0.10666774632855161</v>
      </c>
      <c r="AQ3996">
        <v>1</v>
      </c>
      <c r="AR3996">
        <v>1</v>
      </c>
      <c r="AS3996">
        <v>0.10666774632855161</v>
      </c>
      <c r="AT3996">
        <v>0.80700147579635784</v>
      </c>
      <c r="AU3996">
        <v>0</v>
      </c>
    </row>
    <row r="3997" spans="32:47" x14ac:dyDescent="0.25">
      <c r="AF3997">
        <v>3987</v>
      </c>
      <c r="AG3997">
        <v>1</v>
      </c>
      <c r="AH3997">
        <v>1</v>
      </c>
      <c r="AI3997">
        <v>1</v>
      </c>
      <c r="AJ3997">
        <v>0.6744800289990962</v>
      </c>
      <c r="AK3997">
        <v>0</v>
      </c>
      <c r="AL3997">
        <v>0.23044992401822431</v>
      </c>
      <c r="AM3997">
        <v>1</v>
      </c>
      <c r="AN3997">
        <v>1</v>
      </c>
      <c r="AO3997">
        <v>0.28628478191846324</v>
      </c>
      <c r="AP3997">
        <v>0.21256310975642859</v>
      </c>
      <c r="AQ3997">
        <v>1</v>
      </c>
      <c r="AR3997">
        <v>1</v>
      </c>
      <c r="AS3997">
        <v>0</v>
      </c>
      <c r="AT3997">
        <v>0.69952300945348711</v>
      </c>
      <c r="AU3997">
        <v>1</v>
      </c>
    </row>
    <row r="3998" spans="32:47" x14ac:dyDescent="0.25">
      <c r="AF3998">
        <v>3988</v>
      </c>
      <c r="AG3998">
        <v>0</v>
      </c>
      <c r="AH3998">
        <v>0.65169223899777406</v>
      </c>
      <c r="AI3998">
        <v>1</v>
      </c>
      <c r="AJ3998">
        <v>1</v>
      </c>
      <c r="AK3998">
        <v>1</v>
      </c>
      <c r="AL3998">
        <v>1</v>
      </c>
      <c r="AM3998">
        <v>1</v>
      </c>
      <c r="AN3998">
        <v>1</v>
      </c>
      <c r="AO3998">
        <v>0.3126823218544208</v>
      </c>
      <c r="AP3998">
        <v>0.92279087718657871</v>
      </c>
      <c r="AQ3998">
        <v>1</v>
      </c>
      <c r="AR3998">
        <v>0.32698328298166385</v>
      </c>
      <c r="AS3998">
        <v>0</v>
      </c>
      <c r="AT3998">
        <v>0.7681393186651666</v>
      </c>
      <c r="AU3998">
        <v>1</v>
      </c>
    </row>
    <row r="3999" spans="32:47" x14ac:dyDescent="0.25">
      <c r="AF3999">
        <v>3989</v>
      </c>
      <c r="AG3999">
        <v>1</v>
      </c>
      <c r="AH3999">
        <v>1</v>
      </c>
      <c r="AI3999">
        <v>0.76130432528213621</v>
      </c>
      <c r="AJ3999">
        <v>1</v>
      </c>
      <c r="AK3999">
        <v>1</v>
      </c>
      <c r="AL3999">
        <v>1</v>
      </c>
      <c r="AM3999">
        <v>1</v>
      </c>
      <c r="AN3999">
        <v>0.78449459430633017</v>
      </c>
      <c r="AO3999">
        <v>0.32612289645015458</v>
      </c>
      <c r="AP3999">
        <v>1</v>
      </c>
      <c r="AQ3999">
        <v>1</v>
      </c>
      <c r="AR3999">
        <v>0.81682034589269481</v>
      </c>
      <c r="AS3999">
        <v>0.32612289645015458</v>
      </c>
      <c r="AT3999">
        <v>0.89047913458471406</v>
      </c>
      <c r="AU3999">
        <v>0</v>
      </c>
    </row>
    <row r="4000" spans="32:47" x14ac:dyDescent="0.25">
      <c r="AF4000">
        <v>3990</v>
      </c>
      <c r="AG4000">
        <v>1</v>
      </c>
      <c r="AH4000">
        <v>1</v>
      </c>
      <c r="AI4000">
        <v>1</v>
      </c>
      <c r="AJ4000">
        <v>1</v>
      </c>
      <c r="AK4000">
        <v>1</v>
      </c>
      <c r="AL4000">
        <v>1</v>
      </c>
      <c r="AM4000">
        <v>1</v>
      </c>
      <c r="AN4000">
        <v>1</v>
      </c>
      <c r="AO4000">
        <v>1</v>
      </c>
      <c r="AP4000">
        <v>1</v>
      </c>
      <c r="AQ4000">
        <v>1</v>
      </c>
      <c r="AR4000">
        <v>1</v>
      </c>
      <c r="AS4000">
        <v>1</v>
      </c>
      <c r="AT4000">
        <v>1</v>
      </c>
      <c r="AU4000">
        <v>0</v>
      </c>
    </row>
    <row r="4001" spans="32:47" x14ac:dyDescent="0.25">
      <c r="AF4001">
        <v>3991</v>
      </c>
      <c r="AG4001">
        <v>1</v>
      </c>
      <c r="AH4001">
        <v>1</v>
      </c>
      <c r="AI4001">
        <v>1</v>
      </c>
      <c r="AJ4001">
        <v>1</v>
      </c>
      <c r="AK4001">
        <v>1</v>
      </c>
      <c r="AL4001">
        <v>1</v>
      </c>
      <c r="AM4001">
        <v>1</v>
      </c>
      <c r="AN4001">
        <v>1</v>
      </c>
      <c r="AO4001">
        <v>1</v>
      </c>
      <c r="AP4001">
        <v>1</v>
      </c>
      <c r="AQ4001">
        <v>1</v>
      </c>
      <c r="AR4001">
        <v>1</v>
      </c>
      <c r="AS4001">
        <v>1</v>
      </c>
      <c r="AT4001">
        <v>1</v>
      </c>
      <c r="AU4001">
        <v>0</v>
      </c>
    </row>
    <row r="4002" spans="32:47" x14ac:dyDescent="0.25">
      <c r="AF4002">
        <v>3992</v>
      </c>
      <c r="AG4002">
        <v>1</v>
      </c>
      <c r="AH4002">
        <v>1</v>
      </c>
      <c r="AI4002">
        <v>1</v>
      </c>
      <c r="AJ4002">
        <v>1</v>
      </c>
      <c r="AK4002">
        <v>1</v>
      </c>
      <c r="AL4002">
        <v>0.11541953641038466</v>
      </c>
      <c r="AM4002">
        <v>0.16442325235097557</v>
      </c>
      <c r="AN4002">
        <v>1</v>
      </c>
      <c r="AO4002">
        <v>1</v>
      </c>
      <c r="AP4002">
        <v>1</v>
      </c>
      <c r="AQ4002">
        <v>1</v>
      </c>
      <c r="AR4002">
        <v>1</v>
      </c>
      <c r="AS4002">
        <v>0.11541953641038466</v>
      </c>
      <c r="AT4002">
        <v>0.85632796415121037</v>
      </c>
      <c r="AU4002">
        <v>0</v>
      </c>
    </row>
    <row r="4003" spans="32:47" x14ac:dyDescent="0.25">
      <c r="AF4003">
        <v>3993</v>
      </c>
      <c r="AG4003">
        <v>1</v>
      </c>
      <c r="AH4003">
        <v>1</v>
      </c>
      <c r="AI4003">
        <v>1</v>
      </c>
      <c r="AJ4003">
        <v>0.93350138441043484</v>
      </c>
      <c r="AK4003">
        <v>0.61614420133874748</v>
      </c>
      <c r="AL4003">
        <v>0.2110259633649548</v>
      </c>
      <c r="AM4003">
        <v>0.88629933494878299</v>
      </c>
      <c r="AN4003">
        <v>1</v>
      </c>
      <c r="AO4003">
        <v>0.68875202487737019</v>
      </c>
      <c r="AP4003">
        <v>0.92520982317669664</v>
      </c>
      <c r="AQ4003">
        <v>0.2652095757063459</v>
      </c>
      <c r="AR4003">
        <v>1</v>
      </c>
      <c r="AS4003">
        <v>0.2110259633649548</v>
      </c>
      <c r="AT4003">
        <v>0.79510115779223067</v>
      </c>
      <c r="AU4003">
        <v>0</v>
      </c>
    </row>
    <row r="4004" spans="32:47" x14ac:dyDescent="0.25">
      <c r="AF4004">
        <v>3994</v>
      </c>
      <c r="AG4004">
        <v>0.73213059842988337</v>
      </c>
      <c r="AH4004">
        <v>1</v>
      </c>
      <c r="AI4004">
        <v>1</v>
      </c>
      <c r="AJ4004">
        <v>1</v>
      </c>
      <c r="AK4004">
        <v>1</v>
      </c>
      <c r="AL4004">
        <v>1</v>
      </c>
      <c r="AM4004">
        <v>1</v>
      </c>
      <c r="AN4004">
        <v>1</v>
      </c>
      <c r="AO4004">
        <v>1</v>
      </c>
      <c r="AP4004">
        <v>1</v>
      </c>
      <c r="AQ4004">
        <v>1</v>
      </c>
      <c r="AR4004">
        <v>1</v>
      </c>
      <c r="AS4004">
        <v>0.73213059842988337</v>
      </c>
      <c r="AT4004">
        <v>0.9772494480858257</v>
      </c>
      <c r="AU4004">
        <v>0</v>
      </c>
    </row>
    <row r="4005" spans="32:47" x14ac:dyDescent="0.25">
      <c r="AF4005">
        <v>3995</v>
      </c>
      <c r="AG4005">
        <v>1</v>
      </c>
      <c r="AH4005">
        <v>0.45780263980980507</v>
      </c>
      <c r="AI4005">
        <v>1</v>
      </c>
      <c r="AJ4005">
        <v>1</v>
      </c>
      <c r="AK4005">
        <v>0.4725470086022171</v>
      </c>
      <c r="AL4005">
        <v>1</v>
      </c>
      <c r="AM4005">
        <v>1</v>
      </c>
      <c r="AN4005">
        <v>0.83090116240946954</v>
      </c>
      <c r="AO4005">
        <v>1</v>
      </c>
      <c r="AP4005">
        <v>1</v>
      </c>
      <c r="AQ4005">
        <v>1</v>
      </c>
      <c r="AR4005">
        <v>1</v>
      </c>
      <c r="AS4005">
        <v>0.45780263980980507</v>
      </c>
      <c r="AT4005">
        <v>0.89924758141379957</v>
      </c>
      <c r="AU4005">
        <v>0</v>
      </c>
    </row>
    <row r="4006" spans="32:47" x14ac:dyDescent="0.25">
      <c r="AF4006">
        <v>3996</v>
      </c>
      <c r="AG4006">
        <v>0.16049856538419618</v>
      </c>
      <c r="AH4006">
        <v>0</v>
      </c>
      <c r="AI4006">
        <v>0.70598755919749123</v>
      </c>
      <c r="AJ4006">
        <v>1</v>
      </c>
      <c r="AK4006">
        <v>1</v>
      </c>
      <c r="AL4006">
        <v>1</v>
      </c>
      <c r="AM4006">
        <v>0.11422923954758575</v>
      </c>
      <c r="AN4006">
        <v>0.49782769511770192</v>
      </c>
      <c r="AO4006">
        <v>1</v>
      </c>
      <c r="AP4006">
        <v>1</v>
      </c>
      <c r="AQ4006">
        <v>1</v>
      </c>
      <c r="AR4006">
        <v>1</v>
      </c>
      <c r="AS4006">
        <v>0</v>
      </c>
      <c r="AT4006">
        <v>0.70913653379905817</v>
      </c>
      <c r="AU4006">
        <v>1</v>
      </c>
    </row>
    <row r="4007" spans="32:47" x14ac:dyDescent="0.25">
      <c r="AF4007">
        <v>3997</v>
      </c>
      <c r="AG4007">
        <v>1</v>
      </c>
      <c r="AH4007">
        <v>1</v>
      </c>
      <c r="AI4007">
        <v>0.84843553021815865</v>
      </c>
      <c r="AJ4007">
        <v>1</v>
      </c>
      <c r="AK4007">
        <v>1</v>
      </c>
      <c r="AL4007">
        <v>1</v>
      </c>
      <c r="AM4007">
        <v>1</v>
      </c>
      <c r="AN4007">
        <v>1</v>
      </c>
      <c r="AO4007">
        <v>1</v>
      </c>
      <c r="AP4007">
        <v>1</v>
      </c>
      <c r="AQ4007">
        <v>1</v>
      </c>
      <c r="AR4007">
        <v>1</v>
      </c>
      <c r="AS4007">
        <v>0.84843553021815865</v>
      </c>
      <c r="AT4007">
        <v>0.98712740119661069</v>
      </c>
      <c r="AU4007">
        <v>0</v>
      </c>
    </row>
    <row r="4008" spans="32:47" x14ac:dyDescent="0.25">
      <c r="AF4008">
        <v>3998</v>
      </c>
      <c r="AG4008">
        <v>1</v>
      </c>
      <c r="AH4008">
        <v>0.20752014800772095</v>
      </c>
      <c r="AI4008">
        <v>0.96235857708022865</v>
      </c>
      <c r="AJ4008">
        <v>1</v>
      </c>
      <c r="AK4008">
        <v>1</v>
      </c>
      <c r="AL4008">
        <v>1</v>
      </c>
      <c r="AM4008">
        <v>0.68781534229633357</v>
      </c>
      <c r="AN4008">
        <v>1</v>
      </c>
      <c r="AO4008">
        <v>1</v>
      </c>
      <c r="AP4008">
        <v>1</v>
      </c>
      <c r="AQ4008">
        <v>1</v>
      </c>
      <c r="AR4008">
        <v>0.85391607198553465</v>
      </c>
      <c r="AS4008">
        <v>0.20752014800772095</v>
      </c>
      <c r="AT4008">
        <v>0.89708864075737316</v>
      </c>
      <c r="AU4008">
        <v>0</v>
      </c>
    </row>
    <row r="4009" spans="32:47" x14ac:dyDescent="0.25">
      <c r="AF4009">
        <v>3999</v>
      </c>
      <c r="AG4009">
        <v>0</v>
      </c>
      <c r="AH4009">
        <v>0.35174593088855283</v>
      </c>
      <c r="AI4009">
        <v>1</v>
      </c>
      <c r="AJ4009">
        <v>1</v>
      </c>
      <c r="AK4009">
        <v>1</v>
      </c>
      <c r="AL4009">
        <v>1</v>
      </c>
      <c r="AM4009">
        <v>1</v>
      </c>
      <c r="AN4009">
        <v>1</v>
      </c>
      <c r="AO4009">
        <v>3.6290596685527511E-2</v>
      </c>
      <c r="AP4009">
        <v>0.65288688259991634</v>
      </c>
      <c r="AQ4009">
        <v>1</v>
      </c>
      <c r="AR4009">
        <v>1</v>
      </c>
      <c r="AS4009">
        <v>0</v>
      </c>
      <c r="AT4009">
        <v>0.75664958171518548</v>
      </c>
      <c r="AU4009">
        <v>1</v>
      </c>
    </row>
    <row r="4010" spans="32:47" x14ac:dyDescent="0.25">
      <c r="AF4010">
        <v>4000</v>
      </c>
      <c r="AG4010">
        <v>0.96630627492249332</v>
      </c>
      <c r="AH4010">
        <v>0.77694563965581309</v>
      </c>
      <c r="AI4010">
        <v>0.65472754059831662</v>
      </c>
      <c r="AJ4010">
        <v>0.26218852969711104</v>
      </c>
      <c r="AK4010">
        <v>0.65978273677342991</v>
      </c>
      <c r="AL4010">
        <v>1</v>
      </c>
      <c r="AM4010">
        <v>1</v>
      </c>
      <c r="AN4010">
        <v>0.39805158388574663</v>
      </c>
      <c r="AO4010">
        <v>0.72828186798336292</v>
      </c>
      <c r="AP4010">
        <v>1</v>
      </c>
      <c r="AQ4010">
        <v>1</v>
      </c>
      <c r="AR4010">
        <v>1</v>
      </c>
      <c r="AS4010">
        <v>0.26218852969711104</v>
      </c>
      <c r="AT4010">
        <v>0.7877082248283741</v>
      </c>
      <c r="AU4010">
        <v>0</v>
      </c>
    </row>
    <row r="4011" spans="32:47" x14ac:dyDescent="0.25">
      <c r="AF4011">
        <v>4001</v>
      </c>
      <c r="AG4011">
        <v>1</v>
      </c>
      <c r="AH4011">
        <v>1</v>
      </c>
      <c r="AI4011">
        <v>1</v>
      </c>
      <c r="AJ4011">
        <v>1</v>
      </c>
      <c r="AK4011">
        <v>1</v>
      </c>
      <c r="AL4011">
        <v>1</v>
      </c>
      <c r="AM4011">
        <v>0.36070938727413793</v>
      </c>
      <c r="AN4011">
        <v>0.57424682844406738</v>
      </c>
      <c r="AO4011">
        <v>1</v>
      </c>
      <c r="AP4011">
        <v>1</v>
      </c>
      <c r="AQ4011">
        <v>1</v>
      </c>
      <c r="AR4011">
        <v>1</v>
      </c>
      <c r="AS4011">
        <v>0.36070938727413793</v>
      </c>
      <c r="AT4011">
        <v>0.90954422654045031</v>
      </c>
      <c r="AU4011">
        <v>0</v>
      </c>
    </row>
    <row r="4012" spans="32:47" x14ac:dyDescent="0.25">
      <c r="AF4012">
        <v>4002</v>
      </c>
      <c r="AG4012">
        <v>0.83674399276060285</v>
      </c>
      <c r="AH4012">
        <v>0</v>
      </c>
      <c r="AI4012">
        <v>0</v>
      </c>
      <c r="AJ4012">
        <v>0.89509477087049161</v>
      </c>
      <c r="AK4012">
        <v>1</v>
      </c>
      <c r="AL4012">
        <v>1</v>
      </c>
      <c r="AM4012">
        <v>0.77241869545222497</v>
      </c>
      <c r="AN4012">
        <v>0.60069381180355486</v>
      </c>
      <c r="AO4012">
        <v>1</v>
      </c>
      <c r="AP4012">
        <v>1</v>
      </c>
      <c r="AQ4012">
        <v>1</v>
      </c>
      <c r="AR4012">
        <v>1</v>
      </c>
      <c r="AS4012">
        <v>0</v>
      </c>
      <c r="AT4012">
        <v>0.7626257387030756</v>
      </c>
      <c r="AU4012">
        <v>2</v>
      </c>
    </row>
    <row r="4013" spans="32:47" x14ac:dyDescent="0.25">
      <c r="AF4013">
        <v>4003</v>
      </c>
      <c r="AG4013">
        <v>0.63684426659047833</v>
      </c>
      <c r="AH4013">
        <v>0.10813377315545429</v>
      </c>
      <c r="AI4013">
        <v>1</v>
      </c>
      <c r="AJ4013">
        <v>1</v>
      </c>
      <c r="AK4013">
        <v>0.35853674112337514</v>
      </c>
      <c r="AL4013">
        <v>0</v>
      </c>
      <c r="AM4013">
        <v>0.23427195754136906</v>
      </c>
      <c r="AN4013">
        <v>1</v>
      </c>
      <c r="AO4013">
        <v>1</v>
      </c>
      <c r="AP4013">
        <v>1</v>
      </c>
      <c r="AQ4013">
        <v>3.1526598940157177E-2</v>
      </c>
      <c r="AR4013">
        <v>0.17715097663219034</v>
      </c>
      <c r="AS4013">
        <v>0</v>
      </c>
      <c r="AT4013">
        <v>0.54954648168511566</v>
      </c>
      <c r="AU4013">
        <v>1</v>
      </c>
    </row>
    <row r="4014" spans="32:47" x14ac:dyDescent="0.25">
      <c r="AF4014">
        <v>4004</v>
      </c>
      <c r="AG4014">
        <v>1</v>
      </c>
      <c r="AH4014">
        <v>1</v>
      </c>
      <c r="AI4014">
        <v>1</v>
      </c>
      <c r="AJ4014">
        <v>1</v>
      </c>
      <c r="AK4014">
        <v>1</v>
      </c>
      <c r="AL4014">
        <v>0.93502342663729598</v>
      </c>
      <c r="AM4014">
        <v>0.47068196503870796</v>
      </c>
      <c r="AN4014">
        <v>1</v>
      </c>
      <c r="AO4014">
        <v>0.65722288365965753</v>
      </c>
      <c r="AP4014">
        <v>1</v>
      </c>
      <c r="AQ4014">
        <v>1</v>
      </c>
      <c r="AR4014">
        <v>0.92198438826627327</v>
      </c>
      <c r="AS4014">
        <v>0.47068196503870796</v>
      </c>
      <c r="AT4014">
        <v>0.9149042363325014</v>
      </c>
      <c r="AU4014">
        <v>0</v>
      </c>
    </row>
    <row r="4015" spans="32:47" x14ac:dyDescent="0.25">
      <c r="AF4015">
        <v>4005</v>
      </c>
      <c r="AG4015">
        <v>1</v>
      </c>
      <c r="AH4015">
        <v>1</v>
      </c>
      <c r="AI4015">
        <v>1</v>
      </c>
      <c r="AJ4015">
        <v>1</v>
      </c>
      <c r="AK4015">
        <v>1</v>
      </c>
      <c r="AL4015">
        <v>1</v>
      </c>
      <c r="AM4015">
        <v>1</v>
      </c>
      <c r="AN4015">
        <v>0.39462435607692309</v>
      </c>
      <c r="AO4015">
        <v>1</v>
      </c>
      <c r="AP4015">
        <v>1</v>
      </c>
      <c r="AQ4015">
        <v>1</v>
      </c>
      <c r="AR4015">
        <v>1</v>
      </c>
      <c r="AS4015">
        <v>0.39462435607692309</v>
      </c>
      <c r="AT4015">
        <v>0.94858453435173873</v>
      </c>
      <c r="AU4015">
        <v>0</v>
      </c>
    </row>
    <row r="4016" spans="32:47" x14ac:dyDescent="0.25">
      <c r="AF4016">
        <v>4006</v>
      </c>
      <c r="AG4016">
        <v>1</v>
      </c>
      <c r="AH4016">
        <v>1</v>
      </c>
      <c r="AI4016">
        <v>1</v>
      </c>
      <c r="AJ4016">
        <v>1</v>
      </c>
      <c r="AK4016">
        <v>1</v>
      </c>
      <c r="AL4016">
        <v>1</v>
      </c>
      <c r="AM4016">
        <v>1</v>
      </c>
      <c r="AN4016">
        <v>1</v>
      </c>
      <c r="AO4016">
        <v>1</v>
      </c>
      <c r="AP4016">
        <v>0.1637793071983446</v>
      </c>
      <c r="AQ4016">
        <v>0.72116379413031007</v>
      </c>
      <c r="AR4016">
        <v>1</v>
      </c>
      <c r="AS4016">
        <v>0.1637793071983446</v>
      </c>
      <c r="AT4016">
        <v>0.90606047218372054</v>
      </c>
      <c r="AU4016">
        <v>0</v>
      </c>
    </row>
    <row r="4017" spans="32:47" x14ac:dyDescent="0.25">
      <c r="AF4017">
        <v>4007</v>
      </c>
      <c r="AG4017">
        <v>0.33035493876847005</v>
      </c>
      <c r="AH4017">
        <v>1</v>
      </c>
      <c r="AI4017">
        <v>1</v>
      </c>
      <c r="AJ4017">
        <v>0.69002089053998739</v>
      </c>
      <c r="AK4017">
        <v>4.0958485920254459E-2</v>
      </c>
      <c r="AL4017">
        <v>1</v>
      </c>
      <c r="AM4017">
        <v>1</v>
      </c>
      <c r="AN4017">
        <v>1</v>
      </c>
      <c r="AO4017">
        <v>1</v>
      </c>
      <c r="AP4017">
        <v>1</v>
      </c>
      <c r="AQ4017">
        <v>1</v>
      </c>
      <c r="AR4017">
        <v>1</v>
      </c>
      <c r="AS4017">
        <v>4.0958485920254459E-2</v>
      </c>
      <c r="AT4017">
        <v>0.83619545994945232</v>
      </c>
      <c r="AU4017">
        <v>0</v>
      </c>
    </row>
    <row r="4018" spans="32:47" x14ac:dyDescent="0.25">
      <c r="AF4018">
        <v>4008</v>
      </c>
      <c r="AG4018">
        <v>1</v>
      </c>
      <c r="AH4018">
        <v>1</v>
      </c>
      <c r="AI4018">
        <v>1</v>
      </c>
      <c r="AJ4018">
        <v>1</v>
      </c>
      <c r="AK4018">
        <v>1</v>
      </c>
      <c r="AL4018">
        <v>1</v>
      </c>
      <c r="AM4018">
        <v>1</v>
      </c>
      <c r="AN4018">
        <v>1</v>
      </c>
      <c r="AO4018">
        <v>0.56301707167707116</v>
      </c>
      <c r="AP4018">
        <v>0.93246669363185408</v>
      </c>
      <c r="AQ4018">
        <v>1</v>
      </c>
      <c r="AR4018">
        <v>1</v>
      </c>
      <c r="AS4018">
        <v>0.56301707167707116</v>
      </c>
      <c r="AT4018">
        <v>0.95834788945999894</v>
      </c>
      <c r="AU4018">
        <v>0</v>
      </c>
    </row>
    <row r="4019" spans="32:47" x14ac:dyDescent="0.25">
      <c r="AF4019">
        <v>4009</v>
      </c>
      <c r="AG4019">
        <v>1</v>
      </c>
      <c r="AH4019">
        <v>1</v>
      </c>
      <c r="AI4019">
        <v>1</v>
      </c>
      <c r="AJ4019">
        <v>1</v>
      </c>
      <c r="AK4019">
        <v>1</v>
      </c>
      <c r="AL4019">
        <v>1</v>
      </c>
      <c r="AM4019">
        <v>1</v>
      </c>
      <c r="AN4019">
        <v>1</v>
      </c>
      <c r="AO4019">
        <v>1</v>
      </c>
      <c r="AP4019">
        <v>1</v>
      </c>
      <c r="AQ4019">
        <v>1</v>
      </c>
      <c r="AR4019">
        <v>0.403588986874374</v>
      </c>
      <c r="AS4019">
        <v>0.403588986874374</v>
      </c>
      <c r="AT4019">
        <v>0.94934591395371393</v>
      </c>
      <c r="AU4019">
        <v>0</v>
      </c>
    </row>
    <row r="4020" spans="32:47" x14ac:dyDescent="0.25">
      <c r="AF4020">
        <v>4010</v>
      </c>
      <c r="AG4020">
        <v>1</v>
      </c>
      <c r="AH4020">
        <v>0.17810390195700165</v>
      </c>
      <c r="AI4020">
        <v>0.88127948907171116</v>
      </c>
      <c r="AJ4020">
        <v>1</v>
      </c>
      <c r="AK4020">
        <v>1</v>
      </c>
      <c r="AL4020">
        <v>0.60409456574173725</v>
      </c>
      <c r="AM4020">
        <v>0.33401902187794014</v>
      </c>
      <c r="AN4020">
        <v>0.78916063098914757</v>
      </c>
      <c r="AO4020">
        <v>0.27107401327302794</v>
      </c>
      <c r="AP4020">
        <v>1</v>
      </c>
      <c r="AQ4020">
        <v>1</v>
      </c>
      <c r="AR4020">
        <v>0.83733571409632734</v>
      </c>
      <c r="AS4020">
        <v>0.17810390195700165</v>
      </c>
      <c r="AT4020">
        <v>0.74613043058172035</v>
      </c>
      <c r="AU4020">
        <v>0</v>
      </c>
    </row>
    <row r="4021" spans="32:47" x14ac:dyDescent="0.25">
      <c r="AF4021">
        <v>4011</v>
      </c>
      <c r="AG4021">
        <v>1</v>
      </c>
      <c r="AH4021">
        <v>0.626970218391112</v>
      </c>
      <c r="AI4021">
        <v>1</v>
      </c>
      <c r="AJ4021">
        <v>1</v>
      </c>
      <c r="AK4021">
        <v>1</v>
      </c>
      <c r="AL4021">
        <v>1</v>
      </c>
      <c r="AM4021">
        <v>1</v>
      </c>
      <c r="AN4021">
        <v>1</v>
      </c>
      <c r="AO4021">
        <v>1</v>
      </c>
      <c r="AP4021">
        <v>1</v>
      </c>
      <c r="AQ4021">
        <v>1</v>
      </c>
      <c r="AR4021">
        <v>1</v>
      </c>
      <c r="AS4021">
        <v>0.626970218391112</v>
      </c>
      <c r="AT4021">
        <v>0.97138401675329078</v>
      </c>
      <c r="AU4021">
        <v>0</v>
      </c>
    </row>
    <row r="4022" spans="32:47" x14ac:dyDescent="0.25">
      <c r="AF4022">
        <v>4012</v>
      </c>
      <c r="AG4022">
        <v>0</v>
      </c>
      <c r="AH4022">
        <v>0</v>
      </c>
      <c r="AI4022">
        <v>0.55165813491710713</v>
      </c>
      <c r="AJ4022">
        <v>0.33478647313604598</v>
      </c>
      <c r="AK4022">
        <v>0.96334600209769217</v>
      </c>
      <c r="AL4022">
        <v>1</v>
      </c>
      <c r="AM4022">
        <v>1</v>
      </c>
      <c r="AN4022">
        <v>1</v>
      </c>
      <c r="AO4022">
        <v>0.78705243297978689</v>
      </c>
      <c r="AP4022">
        <v>0.54162739875309562</v>
      </c>
      <c r="AQ4022">
        <v>1</v>
      </c>
      <c r="AR4022">
        <v>1</v>
      </c>
      <c r="AS4022">
        <v>0</v>
      </c>
      <c r="AT4022">
        <v>0.68605683504734172</v>
      </c>
      <c r="AU4022">
        <v>2</v>
      </c>
    </row>
    <row r="4023" spans="32:47" x14ac:dyDescent="0.25">
      <c r="AF4023">
        <v>4013</v>
      </c>
      <c r="AG4023">
        <v>1</v>
      </c>
      <c r="AH4023">
        <v>1</v>
      </c>
      <c r="AI4023">
        <v>1</v>
      </c>
      <c r="AJ4023">
        <v>1</v>
      </c>
      <c r="AK4023">
        <v>1</v>
      </c>
      <c r="AL4023">
        <v>1</v>
      </c>
      <c r="AM4023">
        <v>1</v>
      </c>
      <c r="AN4023">
        <v>1</v>
      </c>
      <c r="AO4023">
        <v>1</v>
      </c>
      <c r="AP4023">
        <v>1</v>
      </c>
      <c r="AQ4023">
        <v>0.7476636838485623</v>
      </c>
      <c r="AR4023">
        <v>0</v>
      </c>
      <c r="AS4023">
        <v>0</v>
      </c>
      <c r="AT4023">
        <v>0.89432852196015578</v>
      </c>
      <c r="AU4023">
        <v>1</v>
      </c>
    </row>
    <row r="4024" spans="32:47" x14ac:dyDescent="0.25">
      <c r="AF4024">
        <v>4014</v>
      </c>
      <c r="AG4024">
        <v>1</v>
      </c>
      <c r="AH4024">
        <v>1</v>
      </c>
      <c r="AI4024">
        <v>1</v>
      </c>
      <c r="AJ4024">
        <v>1</v>
      </c>
      <c r="AK4024">
        <v>0.79964127448634359</v>
      </c>
      <c r="AL4024">
        <v>1</v>
      </c>
      <c r="AM4024">
        <v>1</v>
      </c>
      <c r="AN4024">
        <v>1</v>
      </c>
      <c r="AO4024">
        <v>1</v>
      </c>
      <c r="AP4024">
        <v>1</v>
      </c>
      <c r="AQ4024">
        <v>1</v>
      </c>
      <c r="AR4024">
        <v>1</v>
      </c>
      <c r="AS4024">
        <v>0.79964127448634359</v>
      </c>
      <c r="AT4024">
        <v>0.98298323153171685</v>
      </c>
      <c r="AU4024">
        <v>0</v>
      </c>
    </row>
    <row r="4025" spans="32:47" x14ac:dyDescent="0.25">
      <c r="AF4025">
        <v>4015</v>
      </c>
      <c r="AG4025">
        <v>1</v>
      </c>
      <c r="AH4025">
        <v>1</v>
      </c>
      <c r="AI4025">
        <v>1</v>
      </c>
      <c r="AJ4025">
        <v>1</v>
      </c>
      <c r="AK4025">
        <v>0.3055922631627313</v>
      </c>
      <c r="AL4025">
        <v>7.388926924031694E-2</v>
      </c>
      <c r="AM4025">
        <v>1</v>
      </c>
      <c r="AN4025">
        <v>1</v>
      </c>
      <c r="AO4025">
        <v>1</v>
      </c>
      <c r="AP4025">
        <v>0.71324046880087533</v>
      </c>
      <c r="AQ4025">
        <v>0.2647367297252155</v>
      </c>
      <c r="AR4025">
        <v>0</v>
      </c>
      <c r="AS4025">
        <v>0</v>
      </c>
      <c r="AT4025">
        <v>0.69518519084887065</v>
      </c>
      <c r="AU4025">
        <v>1</v>
      </c>
    </row>
    <row r="4026" spans="32:47" x14ac:dyDescent="0.25">
      <c r="AF4026">
        <v>4016</v>
      </c>
      <c r="AG4026">
        <v>1</v>
      </c>
      <c r="AH4026">
        <v>1</v>
      </c>
      <c r="AI4026">
        <v>1</v>
      </c>
      <c r="AJ4026">
        <v>1</v>
      </c>
      <c r="AK4026">
        <v>1</v>
      </c>
      <c r="AL4026">
        <v>1</v>
      </c>
      <c r="AM4026">
        <v>1</v>
      </c>
      <c r="AN4026">
        <v>1</v>
      </c>
      <c r="AO4026">
        <v>1</v>
      </c>
      <c r="AP4026">
        <v>1</v>
      </c>
      <c r="AQ4026">
        <v>0.78478660597465932</v>
      </c>
      <c r="AR4026">
        <v>0.69993320693362382</v>
      </c>
      <c r="AS4026">
        <v>0.69993320693362382</v>
      </c>
      <c r="AT4026">
        <v>0.95682610299775928</v>
      </c>
      <c r="AU4026">
        <v>0</v>
      </c>
    </row>
    <row r="4027" spans="32:47" x14ac:dyDescent="0.25">
      <c r="AF4027">
        <v>4017</v>
      </c>
      <c r="AG4027">
        <v>1</v>
      </c>
      <c r="AH4027">
        <v>1</v>
      </c>
      <c r="AI4027">
        <v>1</v>
      </c>
      <c r="AJ4027">
        <v>1</v>
      </c>
      <c r="AK4027">
        <v>0.49162362322151182</v>
      </c>
      <c r="AL4027">
        <v>0.53002374038599853</v>
      </c>
      <c r="AM4027">
        <v>0.62486382993830047</v>
      </c>
      <c r="AN4027">
        <v>0</v>
      </c>
      <c r="AO4027">
        <v>0.95300627605489963</v>
      </c>
      <c r="AP4027">
        <v>1</v>
      </c>
      <c r="AQ4027">
        <v>1</v>
      </c>
      <c r="AR4027">
        <v>1</v>
      </c>
      <c r="AS4027">
        <v>0</v>
      </c>
      <c r="AT4027">
        <v>0.79753975764707163</v>
      </c>
      <c r="AU4027">
        <v>1</v>
      </c>
    </row>
    <row r="4028" spans="32:47" x14ac:dyDescent="0.25">
      <c r="AF4028">
        <v>4018</v>
      </c>
      <c r="AG4028">
        <v>0.4670207608416545</v>
      </c>
      <c r="AH4028">
        <v>1</v>
      </c>
      <c r="AI4028">
        <v>1</v>
      </c>
      <c r="AJ4028">
        <v>0.4835621128906496</v>
      </c>
      <c r="AK4028">
        <v>1</v>
      </c>
      <c r="AL4028">
        <v>0.77813585331241486</v>
      </c>
      <c r="AM4028">
        <v>1</v>
      </c>
      <c r="AN4028">
        <v>1</v>
      </c>
      <c r="AO4028">
        <v>0.35988515224550305</v>
      </c>
      <c r="AP4028">
        <v>0.81569175025112106</v>
      </c>
      <c r="AQ4028">
        <v>1</v>
      </c>
      <c r="AR4028">
        <v>1</v>
      </c>
      <c r="AS4028">
        <v>0.35988515224550305</v>
      </c>
      <c r="AT4028">
        <v>0.8257851545132413</v>
      </c>
      <c r="AU4028">
        <v>0</v>
      </c>
    </row>
    <row r="4029" spans="32:47" x14ac:dyDescent="0.25">
      <c r="AF4029">
        <v>4019</v>
      </c>
      <c r="AG4029">
        <v>1</v>
      </c>
      <c r="AH4029">
        <v>1</v>
      </c>
      <c r="AI4029">
        <v>1</v>
      </c>
      <c r="AJ4029">
        <v>0.10464867306994469</v>
      </c>
      <c r="AK4029">
        <v>0.78857186732972384</v>
      </c>
      <c r="AL4029">
        <v>1</v>
      </c>
      <c r="AM4029">
        <v>1</v>
      </c>
      <c r="AN4029">
        <v>0.82603096529806685</v>
      </c>
      <c r="AO4029">
        <v>0</v>
      </c>
      <c r="AP4029">
        <v>0.26992101232885501</v>
      </c>
      <c r="AQ4029">
        <v>1</v>
      </c>
      <c r="AR4029">
        <v>1</v>
      </c>
      <c r="AS4029">
        <v>0</v>
      </c>
      <c r="AT4029">
        <v>0.7494786284541215</v>
      </c>
      <c r="AU4029">
        <v>1</v>
      </c>
    </row>
    <row r="4030" spans="32:47" x14ac:dyDescent="0.25">
      <c r="AF4030">
        <v>4020</v>
      </c>
      <c r="AG4030">
        <v>1</v>
      </c>
      <c r="AH4030">
        <v>1</v>
      </c>
      <c r="AI4030">
        <v>1</v>
      </c>
      <c r="AJ4030">
        <v>1</v>
      </c>
      <c r="AK4030">
        <v>0.30455012047300001</v>
      </c>
      <c r="AL4030">
        <v>0</v>
      </c>
      <c r="AM4030">
        <v>0.50436879330171058</v>
      </c>
      <c r="AN4030">
        <v>1</v>
      </c>
      <c r="AO4030">
        <v>1</v>
      </c>
      <c r="AP4030">
        <v>1</v>
      </c>
      <c r="AQ4030">
        <v>1</v>
      </c>
      <c r="AR4030">
        <v>1</v>
      </c>
      <c r="AS4030">
        <v>0</v>
      </c>
      <c r="AT4030">
        <v>0.81664790774524942</v>
      </c>
      <c r="AU4030">
        <v>1</v>
      </c>
    </row>
    <row r="4031" spans="32:47" x14ac:dyDescent="0.25">
      <c r="AF4031">
        <v>4021</v>
      </c>
      <c r="AG4031">
        <v>9.4557742834900455E-2</v>
      </c>
      <c r="AH4031">
        <v>0.78595701177567079</v>
      </c>
      <c r="AI4031">
        <v>1</v>
      </c>
      <c r="AJ4031">
        <v>1</v>
      </c>
      <c r="AK4031">
        <v>0.10685639457463572</v>
      </c>
      <c r="AL4031">
        <v>0.1883438408425718</v>
      </c>
      <c r="AM4031">
        <v>1</v>
      </c>
      <c r="AN4031">
        <v>1</v>
      </c>
      <c r="AO4031">
        <v>1</v>
      </c>
      <c r="AP4031">
        <v>1</v>
      </c>
      <c r="AQ4031">
        <v>1</v>
      </c>
      <c r="AR4031">
        <v>0.82711591323506228</v>
      </c>
      <c r="AS4031">
        <v>9.4557742834900455E-2</v>
      </c>
      <c r="AT4031">
        <v>0.74942888527391371</v>
      </c>
      <c r="AU4031">
        <v>0</v>
      </c>
    </row>
    <row r="4032" spans="32:47" x14ac:dyDescent="0.25">
      <c r="AF4032">
        <v>4022</v>
      </c>
      <c r="AG4032">
        <v>1</v>
      </c>
      <c r="AH4032">
        <v>0.32117446265666721</v>
      </c>
      <c r="AI4032">
        <v>9.7726082506508855E-2</v>
      </c>
      <c r="AJ4032">
        <v>0.21004920736183219</v>
      </c>
      <c r="AK4032">
        <v>0.88764612343525628</v>
      </c>
      <c r="AL4032">
        <v>1</v>
      </c>
      <c r="AM4032">
        <v>1</v>
      </c>
      <c r="AN4032">
        <v>1</v>
      </c>
      <c r="AO4032">
        <v>0.34952731538044951</v>
      </c>
      <c r="AP4032">
        <v>0.43688872422893427</v>
      </c>
      <c r="AQ4032">
        <v>1</v>
      </c>
      <c r="AR4032">
        <v>1</v>
      </c>
      <c r="AS4032">
        <v>9.7726082506508855E-2</v>
      </c>
      <c r="AT4032">
        <v>0.69553498485464882</v>
      </c>
      <c r="AU4032">
        <v>0</v>
      </c>
    </row>
    <row r="4033" spans="32:47" x14ac:dyDescent="0.25">
      <c r="AF4033">
        <v>4023</v>
      </c>
      <c r="AG4033">
        <v>1</v>
      </c>
      <c r="AH4033">
        <v>1</v>
      </c>
      <c r="AI4033">
        <v>1</v>
      </c>
      <c r="AJ4033">
        <v>1</v>
      </c>
      <c r="AK4033">
        <v>1</v>
      </c>
      <c r="AL4033">
        <v>1</v>
      </c>
      <c r="AM4033">
        <v>1</v>
      </c>
      <c r="AN4033">
        <v>1</v>
      </c>
      <c r="AO4033">
        <v>1</v>
      </c>
      <c r="AP4033">
        <v>1</v>
      </c>
      <c r="AQ4033">
        <v>1</v>
      </c>
      <c r="AR4033">
        <v>1</v>
      </c>
      <c r="AS4033">
        <v>1</v>
      </c>
      <c r="AT4033">
        <v>1</v>
      </c>
      <c r="AU4033">
        <v>0</v>
      </c>
    </row>
    <row r="4034" spans="32:47" x14ac:dyDescent="0.25">
      <c r="AF4034">
        <v>4024</v>
      </c>
      <c r="AG4034">
        <v>0.61186639463525239</v>
      </c>
      <c r="AH4034">
        <v>1</v>
      </c>
      <c r="AI4034">
        <v>1</v>
      </c>
      <c r="AJ4034">
        <v>1</v>
      </c>
      <c r="AK4034">
        <v>1</v>
      </c>
      <c r="AL4034">
        <v>1</v>
      </c>
      <c r="AM4034">
        <v>1</v>
      </c>
      <c r="AN4034">
        <v>1</v>
      </c>
      <c r="AO4034">
        <v>1</v>
      </c>
      <c r="AP4034">
        <v>1</v>
      </c>
      <c r="AQ4034">
        <v>1</v>
      </c>
      <c r="AR4034">
        <v>1</v>
      </c>
      <c r="AS4034">
        <v>0.61186639463525239</v>
      </c>
      <c r="AT4034">
        <v>0.96703522803751463</v>
      </c>
      <c r="AU4034">
        <v>0</v>
      </c>
    </row>
    <row r="4035" spans="32:47" x14ac:dyDescent="0.25">
      <c r="AF4035">
        <v>4025</v>
      </c>
      <c r="AG4035">
        <v>1</v>
      </c>
      <c r="AH4035">
        <v>1</v>
      </c>
      <c r="AI4035">
        <v>1</v>
      </c>
      <c r="AJ4035">
        <v>1</v>
      </c>
      <c r="AK4035">
        <v>1</v>
      </c>
      <c r="AL4035">
        <v>1</v>
      </c>
      <c r="AM4035">
        <v>1</v>
      </c>
      <c r="AN4035">
        <v>0.29513078113274288</v>
      </c>
      <c r="AO4035">
        <v>0.64851655445333256</v>
      </c>
      <c r="AP4035">
        <v>1</v>
      </c>
      <c r="AQ4035">
        <v>1</v>
      </c>
      <c r="AR4035">
        <v>1</v>
      </c>
      <c r="AS4035">
        <v>0.29513078113274288</v>
      </c>
      <c r="AT4035">
        <v>0.91124534479100006</v>
      </c>
      <c r="AU4035">
        <v>0</v>
      </c>
    </row>
    <row r="4036" spans="32:47" x14ac:dyDescent="0.25">
      <c r="AF4036">
        <v>4026</v>
      </c>
      <c r="AG4036">
        <v>0.6991587618057008</v>
      </c>
      <c r="AH4036">
        <v>0.41632472547176541</v>
      </c>
      <c r="AI4036">
        <v>1</v>
      </c>
      <c r="AJ4036">
        <v>1</v>
      </c>
      <c r="AK4036">
        <v>0.81976919448695096</v>
      </c>
      <c r="AL4036">
        <v>1</v>
      </c>
      <c r="AM4036">
        <v>1</v>
      </c>
      <c r="AN4036">
        <v>1</v>
      </c>
      <c r="AO4036">
        <v>0.32711294980205519</v>
      </c>
      <c r="AP4036">
        <v>0.72785851255039524</v>
      </c>
      <c r="AQ4036">
        <v>0.65930767711276228</v>
      </c>
      <c r="AR4036">
        <v>1</v>
      </c>
      <c r="AS4036">
        <v>0.32711294980205519</v>
      </c>
      <c r="AT4036">
        <v>0.8079454565884614</v>
      </c>
      <c r="AU4036">
        <v>0</v>
      </c>
    </row>
    <row r="4037" spans="32:47" x14ac:dyDescent="0.25">
      <c r="AF4037">
        <v>4027</v>
      </c>
      <c r="AG4037">
        <v>1</v>
      </c>
      <c r="AH4037">
        <v>1</v>
      </c>
      <c r="AI4037">
        <v>1</v>
      </c>
      <c r="AJ4037">
        <v>0.71961206450917714</v>
      </c>
      <c r="AK4037">
        <v>0</v>
      </c>
      <c r="AL4037">
        <v>0.54415967624760619</v>
      </c>
      <c r="AM4037">
        <v>1</v>
      </c>
      <c r="AN4037">
        <v>1</v>
      </c>
      <c r="AO4037">
        <v>1</v>
      </c>
      <c r="AP4037">
        <v>0.94152623888916309</v>
      </c>
      <c r="AQ4037">
        <v>0.53568051960489049</v>
      </c>
      <c r="AR4037">
        <v>1</v>
      </c>
      <c r="AS4037">
        <v>0</v>
      </c>
      <c r="AT4037">
        <v>0.81142707182579255</v>
      </c>
      <c r="AU4037">
        <v>1</v>
      </c>
    </row>
    <row r="4038" spans="32:47" x14ac:dyDescent="0.25">
      <c r="AF4038">
        <v>4028</v>
      </c>
      <c r="AG4038">
        <v>0.36784922281508298</v>
      </c>
      <c r="AH4038">
        <v>0.30990982149861729</v>
      </c>
      <c r="AI4038">
        <v>1</v>
      </c>
      <c r="AJ4038">
        <v>1</v>
      </c>
      <c r="AK4038">
        <v>1</v>
      </c>
      <c r="AL4038">
        <v>0.9807915803273014</v>
      </c>
      <c r="AM4038">
        <v>0</v>
      </c>
      <c r="AN4038">
        <v>0</v>
      </c>
      <c r="AO4038">
        <v>0.57695891791130027</v>
      </c>
      <c r="AP4038">
        <v>1</v>
      </c>
      <c r="AQ4038">
        <v>1</v>
      </c>
      <c r="AR4038">
        <v>0.80095962781835561</v>
      </c>
      <c r="AS4038">
        <v>0</v>
      </c>
      <c r="AT4038">
        <v>0.67025497073631768</v>
      </c>
      <c r="AU4038">
        <v>2</v>
      </c>
    </row>
    <row r="4039" spans="32:47" x14ac:dyDescent="0.25">
      <c r="AF4039">
        <v>4029</v>
      </c>
      <c r="AG4039">
        <v>0.52776414677951367</v>
      </c>
      <c r="AH4039">
        <v>0.91617398492261215</v>
      </c>
      <c r="AI4039">
        <v>1</v>
      </c>
      <c r="AJ4039">
        <v>1</v>
      </c>
      <c r="AK4039">
        <v>1</v>
      </c>
      <c r="AL4039">
        <v>1</v>
      </c>
      <c r="AM4039">
        <v>1</v>
      </c>
      <c r="AN4039">
        <v>1</v>
      </c>
      <c r="AO4039">
        <v>1</v>
      </c>
      <c r="AP4039">
        <v>1</v>
      </c>
      <c r="AQ4039">
        <v>1</v>
      </c>
      <c r="AR4039">
        <v>1</v>
      </c>
      <c r="AS4039">
        <v>0.52776414677951367</v>
      </c>
      <c r="AT4039">
        <v>0.95346180856985774</v>
      </c>
      <c r="AU4039">
        <v>0</v>
      </c>
    </row>
    <row r="4040" spans="32:47" x14ac:dyDescent="0.25">
      <c r="AF4040">
        <v>4030</v>
      </c>
      <c r="AG4040">
        <v>1</v>
      </c>
      <c r="AH4040">
        <v>1</v>
      </c>
      <c r="AI4040">
        <v>1</v>
      </c>
      <c r="AJ4040">
        <v>0.8022729228968577</v>
      </c>
      <c r="AK4040">
        <v>0</v>
      </c>
      <c r="AL4040">
        <v>0.35350463416131483</v>
      </c>
      <c r="AM4040">
        <v>0.31651777615620486</v>
      </c>
      <c r="AN4040">
        <v>0</v>
      </c>
      <c r="AO4040">
        <v>1.0811446517376073E-2</v>
      </c>
      <c r="AP4040">
        <v>1</v>
      </c>
      <c r="AQ4040">
        <v>1</v>
      </c>
      <c r="AR4040">
        <v>1</v>
      </c>
      <c r="AS4040">
        <v>0</v>
      </c>
      <c r="AT4040">
        <v>0.62139649635098304</v>
      </c>
      <c r="AU4040">
        <v>2</v>
      </c>
    </row>
    <row r="4041" spans="32:47" x14ac:dyDescent="0.25">
      <c r="AF4041">
        <v>4031</v>
      </c>
      <c r="AG4041">
        <v>1</v>
      </c>
      <c r="AH4041">
        <v>1</v>
      </c>
      <c r="AI4041">
        <v>1</v>
      </c>
      <c r="AJ4041">
        <v>1</v>
      </c>
      <c r="AK4041">
        <v>0.56629782157969821</v>
      </c>
      <c r="AL4041">
        <v>0</v>
      </c>
      <c r="AM4041">
        <v>0.51241011237242118</v>
      </c>
      <c r="AN4041">
        <v>1</v>
      </c>
      <c r="AO4041">
        <v>0.12080603472204529</v>
      </c>
      <c r="AP4041">
        <v>0</v>
      </c>
      <c r="AQ4041">
        <v>0.97277658354529806</v>
      </c>
      <c r="AR4041">
        <v>1</v>
      </c>
      <c r="AS4041">
        <v>0</v>
      </c>
      <c r="AT4041">
        <v>0.6801299301384548</v>
      </c>
      <c r="AU4041">
        <v>2</v>
      </c>
    </row>
    <row r="4042" spans="32:47" x14ac:dyDescent="0.25">
      <c r="AF4042">
        <v>4032</v>
      </c>
      <c r="AG4042">
        <v>0.97104234956960656</v>
      </c>
      <c r="AH4042">
        <v>1</v>
      </c>
      <c r="AI4042">
        <v>1</v>
      </c>
      <c r="AJ4042">
        <v>1</v>
      </c>
      <c r="AK4042">
        <v>4.0048425921638903E-2</v>
      </c>
      <c r="AL4042">
        <v>0</v>
      </c>
      <c r="AM4042">
        <v>0.72089112404383715</v>
      </c>
      <c r="AN4042">
        <v>1</v>
      </c>
      <c r="AO4042">
        <v>1</v>
      </c>
      <c r="AP4042">
        <v>1</v>
      </c>
      <c r="AQ4042">
        <v>1</v>
      </c>
      <c r="AR4042">
        <v>1</v>
      </c>
      <c r="AS4042">
        <v>0</v>
      </c>
      <c r="AT4042">
        <v>0.81011353119339058</v>
      </c>
      <c r="AU4042">
        <v>1</v>
      </c>
    </row>
    <row r="4043" spans="32:47" x14ac:dyDescent="0.25">
      <c r="AF4043">
        <v>4033</v>
      </c>
      <c r="AG4043">
        <v>1</v>
      </c>
      <c r="AH4043">
        <v>1</v>
      </c>
      <c r="AI4043">
        <v>1</v>
      </c>
      <c r="AJ4043">
        <v>1</v>
      </c>
      <c r="AK4043">
        <v>0.36436570215887659</v>
      </c>
      <c r="AL4043">
        <v>0.82528321877713706</v>
      </c>
      <c r="AM4043">
        <v>0.61889083401864253</v>
      </c>
      <c r="AN4043">
        <v>0.90530788618813063</v>
      </c>
      <c r="AO4043">
        <v>1</v>
      </c>
      <c r="AP4043">
        <v>1</v>
      </c>
      <c r="AQ4043">
        <v>1</v>
      </c>
      <c r="AR4043">
        <v>1</v>
      </c>
      <c r="AS4043">
        <v>0.36436570215887659</v>
      </c>
      <c r="AT4043">
        <v>0.89124381823739518</v>
      </c>
      <c r="AU4043">
        <v>0</v>
      </c>
    </row>
    <row r="4044" spans="32:47" x14ac:dyDescent="0.25">
      <c r="AF4044">
        <v>4034</v>
      </c>
      <c r="AG4044">
        <v>1</v>
      </c>
      <c r="AH4044">
        <v>1</v>
      </c>
      <c r="AI4044">
        <v>0.83487914309573108</v>
      </c>
      <c r="AJ4044">
        <v>1</v>
      </c>
      <c r="AK4044">
        <v>1</v>
      </c>
      <c r="AL4044">
        <v>1</v>
      </c>
      <c r="AM4044">
        <v>0.79876974084453978</v>
      </c>
      <c r="AN4044">
        <v>0</v>
      </c>
      <c r="AO4044">
        <v>3.3114070240844742E-2</v>
      </c>
      <c r="AP4044">
        <v>1</v>
      </c>
      <c r="AQ4044">
        <v>1</v>
      </c>
      <c r="AR4044">
        <v>1</v>
      </c>
      <c r="AS4044">
        <v>0</v>
      </c>
      <c r="AT4044">
        <v>0.80448366440924313</v>
      </c>
      <c r="AU4044">
        <v>1</v>
      </c>
    </row>
    <row r="4045" spans="32:47" x14ac:dyDescent="0.25">
      <c r="AF4045">
        <v>4035</v>
      </c>
      <c r="AG4045">
        <v>1</v>
      </c>
      <c r="AH4045">
        <v>0.6869897842326671</v>
      </c>
      <c r="AI4045">
        <v>0.40915199155560622</v>
      </c>
      <c r="AJ4045">
        <v>1</v>
      </c>
      <c r="AK4045">
        <v>1</v>
      </c>
      <c r="AL4045">
        <v>1</v>
      </c>
      <c r="AM4045">
        <v>1</v>
      </c>
      <c r="AN4045">
        <v>1</v>
      </c>
      <c r="AO4045">
        <v>1</v>
      </c>
      <c r="AP4045">
        <v>1</v>
      </c>
      <c r="AQ4045">
        <v>1</v>
      </c>
      <c r="AR4045">
        <v>1</v>
      </c>
      <c r="AS4045">
        <v>0.40915199155560622</v>
      </c>
      <c r="AT4045">
        <v>0.92580664574448901</v>
      </c>
      <c r="AU4045">
        <v>0</v>
      </c>
    </row>
    <row r="4046" spans="32:47" x14ac:dyDescent="0.25">
      <c r="AF4046">
        <v>4036</v>
      </c>
      <c r="AG4046">
        <v>0</v>
      </c>
      <c r="AH4046">
        <v>0.49575828804414152</v>
      </c>
      <c r="AI4046">
        <v>1</v>
      </c>
      <c r="AJ4046">
        <v>1</v>
      </c>
      <c r="AK4046">
        <v>1</v>
      </c>
      <c r="AL4046">
        <v>1</v>
      </c>
      <c r="AM4046">
        <v>1</v>
      </c>
      <c r="AN4046">
        <v>1</v>
      </c>
      <c r="AO4046">
        <v>1</v>
      </c>
      <c r="AP4046">
        <v>1</v>
      </c>
      <c r="AQ4046">
        <v>1</v>
      </c>
      <c r="AR4046">
        <v>1</v>
      </c>
      <c r="AS4046">
        <v>0</v>
      </c>
      <c r="AT4046">
        <v>0.87638693716503002</v>
      </c>
      <c r="AU4046">
        <v>1</v>
      </c>
    </row>
    <row r="4047" spans="32:47" x14ac:dyDescent="0.25">
      <c r="AF4047">
        <v>4037</v>
      </c>
      <c r="AG4047">
        <v>1</v>
      </c>
      <c r="AH4047">
        <v>1</v>
      </c>
      <c r="AI4047">
        <v>1</v>
      </c>
      <c r="AJ4047">
        <v>1</v>
      </c>
      <c r="AK4047">
        <v>0.51197105059902481</v>
      </c>
      <c r="AL4047">
        <v>7.8971453610332296E-2</v>
      </c>
      <c r="AM4047">
        <v>1</v>
      </c>
      <c r="AN4047">
        <v>1</v>
      </c>
      <c r="AO4047">
        <v>1</v>
      </c>
      <c r="AP4047">
        <v>1</v>
      </c>
      <c r="AQ4047">
        <v>1</v>
      </c>
      <c r="AR4047">
        <v>0.17426283509168219</v>
      </c>
      <c r="AS4047">
        <v>7.8971453610332296E-2</v>
      </c>
      <c r="AT4047">
        <v>0.81271888784855306</v>
      </c>
      <c r="AU4047">
        <v>0</v>
      </c>
    </row>
    <row r="4048" spans="32:47" x14ac:dyDescent="0.25">
      <c r="AF4048">
        <v>4038</v>
      </c>
      <c r="AG4048">
        <v>0.57312364372421964</v>
      </c>
      <c r="AH4048">
        <v>0.1165376844162113</v>
      </c>
      <c r="AI4048">
        <v>1</v>
      </c>
      <c r="AJ4048">
        <v>1</v>
      </c>
      <c r="AK4048">
        <v>1</v>
      </c>
      <c r="AL4048">
        <v>1</v>
      </c>
      <c r="AM4048">
        <v>1</v>
      </c>
      <c r="AN4048">
        <v>1</v>
      </c>
      <c r="AO4048">
        <v>1</v>
      </c>
      <c r="AP4048">
        <v>1</v>
      </c>
      <c r="AQ4048">
        <v>1</v>
      </c>
      <c r="AR4048">
        <v>1</v>
      </c>
      <c r="AS4048">
        <v>0.1165376844162113</v>
      </c>
      <c r="AT4048">
        <v>0.89597229621672525</v>
      </c>
      <c r="AU4048">
        <v>0</v>
      </c>
    </row>
    <row r="4049" spans="32:47" x14ac:dyDescent="0.25">
      <c r="AF4049">
        <v>4039</v>
      </c>
      <c r="AG4049">
        <v>1</v>
      </c>
      <c r="AH4049">
        <v>1</v>
      </c>
      <c r="AI4049">
        <v>1</v>
      </c>
      <c r="AJ4049">
        <v>1</v>
      </c>
      <c r="AK4049">
        <v>0.77096879961637543</v>
      </c>
      <c r="AL4049">
        <v>0.58889135839878393</v>
      </c>
      <c r="AM4049">
        <v>1</v>
      </c>
      <c r="AN4049">
        <v>1</v>
      </c>
      <c r="AO4049">
        <v>0.48042181500810938</v>
      </c>
      <c r="AP4049">
        <v>1</v>
      </c>
      <c r="AQ4049">
        <v>1</v>
      </c>
      <c r="AR4049">
        <v>1</v>
      </c>
      <c r="AS4049">
        <v>0.48042181500810938</v>
      </c>
      <c r="AT4049">
        <v>0.90405322737072447</v>
      </c>
      <c r="AU4049">
        <v>0</v>
      </c>
    </row>
    <row r="4050" spans="32:47" x14ac:dyDescent="0.25">
      <c r="AF4050">
        <v>4040</v>
      </c>
      <c r="AG4050">
        <v>0.53364762311379776</v>
      </c>
      <c r="AH4050">
        <v>0.97296895473118639</v>
      </c>
      <c r="AI4050">
        <v>0.79791123706109501</v>
      </c>
      <c r="AJ4050">
        <v>0</v>
      </c>
      <c r="AK4050">
        <v>0</v>
      </c>
      <c r="AL4050">
        <v>0.62575423512632067</v>
      </c>
      <c r="AM4050">
        <v>1</v>
      </c>
      <c r="AN4050">
        <v>1</v>
      </c>
      <c r="AO4050">
        <v>1</v>
      </c>
      <c r="AP4050">
        <v>0.61965810549853839</v>
      </c>
      <c r="AQ4050">
        <v>1</v>
      </c>
      <c r="AR4050">
        <v>1</v>
      </c>
      <c r="AS4050">
        <v>0</v>
      </c>
      <c r="AT4050">
        <v>0.71096844855380603</v>
      </c>
      <c r="AU4050">
        <v>2</v>
      </c>
    </row>
    <row r="4051" spans="32:47" x14ac:dyDescent="0.25">
      <c r="AF4051">
        <v>4041</v>
      </c>
      <c r="AG4051">
        <v>1</v>
      </c>
      <c r="AH4051">
        <v>0.43423383267898835</v>
      </c>
      <c r="AI4051">
        <v>1</v>
      </c>
      <c r="AJ4051">
        <v>1</v>
      </c>
      <c r="AK4051">
        <v>0.50036436285952202</v>
      </c>
      <c r="AL4051">
        <v>0</v>
      </c>
      <c r="AM4051">
        <v>0.70492763951610427</v>
      </c>
      <c r="AN4051">
        <v>0.9415916071138194</v>
      </c>
      <c r="AO4051">
        <v>0.12597804493392081</v>
      </c>
      <c r="AP4051">
        <v>1</v>
      </c>
      <c r="AQ4051">
        <v>1</v>
      </c>
      <c r="AR4051">
        <v>1</v>
      </c>
      <c r="AS4051">
        <v>0</v>
      </c>
      <c r="AT4051">
        <v>0.73011309741699215</v>
      </c>
      <c r="AU4051">
        <v>1</v>
      </c>
    </row>
    <row r="4052" spans="32:47" x14ac:dyDescent="0.25">
      <c r="AF4052">
        <v>4042</v>
      </c>
      <c r="AG4052">
        <v>0.75558735844923275</v>
      </c>
      <c r="AH4052">
        <v>1</v>
      </c>
      <c r="AI4052">
        <v>1</v>
      </c>
      <c r="AJ4052">
        <v>1</v>
      </c>
      <c r="AK4052">
        <v>1</v>
      </c>
      <c r="AL4052">
        <v>1</v>
      </c>
      <c r="AM4052">
        <v>5.803911994453595E-2</v>
      </c>
      <c r="AN4052">
        <v>0</v>
      </c>
      <c r="AO4052">
        <v>0.66427487815575048</v>
      </c>
      <c r="AP4052">
        <v>1</v>
      </c>
      <c r="AQ4052">
        <v>4.6643451245957597E-2</v>
      </c>
      <c r="AR4052">
        <v>0.80002255391610233</v>
      </c>
      <c r="AS4052">
        <v>0</v>
      </c>
      <c r="AT4052">
        <v>0.69137169831138967</v>
      </c>
      <c r="AU4052">
        <v>1</v>
      </c>
    </row>
    <row r="4053" spans="32:47" x14ac:dyDescent="0.25">
      <c r="AF4053">
        <v>4043</v>
      </c>
      <c r="AG4053">
        <v>1</v>
      </c>
      <c r="AH4053">
        <v>0.98754767922530717</v>
      </c>
      <c r="AI4053">
        <v>0.51701542627814623</v>
      </c>
      <c r="AJ4053">
        <v>1</v>
      </c>
      <c r="AK4053">
        <v>1</v>
      </c>
      <c r="AL4053">
        <v>0.22226483565197366</v>
      </c>
      <c r="AM4053">
        <v>0.83732219110477735</v>
      </c>
      <c r="AN4053">
        <v>1</v>
      </c>
      <c r="AO4053">
        <v>1</v>
      </c>
      <c r="AP4053">
        <v>1</v>
      </c>
      <c r="AQ4053">
        <v>1</v>
      </c>
      <c r="AR4053">
        <v>1</v>
      </c>
      <c r="AS4053">
        <v>0.22226483565197366</v>
      </c>
      <c r="AT4053">
        <v>0.88028423623763952</v>
      </c>
      <c r="AU4053">
        <v>0</v>
      </c>
    </row>
    <row r="4054" spans="32:47" x14ac:dyDescent="0.25">
      <c r="AF4054">
        <v>4044</v>
      </c>
      <c r="AG4054">
        <v>1</v>
      </c>
      <c r="AH4054">
        <v>1</v>
      </c>
      <c r="AI4054">
        <v>1</v>
      </c>
      <c r="AJ4054">
        <v>0.33089446884623613</v>
      </c>
      <c r="AK4054">
        <v>0.67296612903901987</v>
      </c>
      <c r="AL4054">
        <v>0.18860053560662587</v>
      </c>
      <c r="AM4054">
        <v>1</v>
      </c>
      <c r="AN4054">
        <v>1</v>
      </c>
      <c r="AO4054">
        <v>1</v>
      </c>
      <c r="AP4054">
        <v>1</v>
      </c>
      <c r="AQ4054">
        <v>0.58468759782117563</v>
      </c>
      <c r="AR4054">
        <v>0.80123002115226793</v>
      </c>
      <c r="AS4054">
        <v>0.18860053560662587</v>
      </c>
      <c r="AT4054">
        <v>0.79952207869630421</v>
      </c>
      <c r="AU4054">
        <v>0</v>
      </c>
    </row>
    <row r="4055" spans="32:47" x14ac:dyDescent="0.25">
      <c r="AF4055">
        <v>4045</v>
      </c>
      <c r="AG4055">
        <v>1</v>
      </c>
      <c r="AH4055">
        <v>1</v>
      </c>
      <c r="AI4055">
        <v>0.57569333059209093</v>
      </c>
      <c r="AJ4055">
        <v>0</v>
      </c>
      <c r="AK4055">
        <v>0.85127632545176779</v>
      </c>
      <c r="AL4055">
        <v>1</v>
      </c>
      <c r="AM4055">
        <v>1</v>
      </c>
      <c r="AN4055">
        <v>1</v>
      </c>
      <c r="AO4055">
        <v>0.75349950778424202</v>
      </c>
      <c r="AP4055">
        <v>1</v>
      </c>
      <c r="AQ4055">
        <v>1</v>
      </c>
      <c r="AR4055">
        <v>0.77052923592536016</v>
      </c>
      <c r="AS4055">
        <v>0</v>
      </c>
      <c r="AT4055">
        <v>0.82939027639609053</v>
      </c>
      <c r="AU4055">
        <v>1</v>
      </c>
    </row>
    <row r="4056" spans="32:47" x14ac:dyDescent="0.25">
      <c r="AF4056">
        <v>4046</v>
      </c>
      <c r="AG4056">
        <v>1</v>
      </c>
      <c r="AH4056">
        <v>1</v>
      </c>
      <c r="AI4056">
        <v>1</v>
      </c>
      <c r="AJ4056">
        <v>1</v>
      </c>
      <c r="AK4056">
        <v>1</v>
      </c>
      <c r="AL4056">
        <v>1</v>
      </c>
      <c r="AM4056">
        <v>0.727589667146188</v>
      </c>
      <c r="AN4056">
        <v>0</v>
      </c>
      <c r="AO4056">
        <v>0.74111434251002117</v>
      </c>
      <c r="AP4056">
        <v>0.14612286738866392</v>
      </c>
      <c r="AQ4056">
        <v>0.71242759986926107</v>
      </c>
      <c r="AR4056">
        <v>1</v>
      </c>
      <c r="AS4056">
        <v>0</v>
      </c>
      <c r="AT4056">
        <v>0.77449684066290103</v>
      </c>
      <c r="AU4056">
        <v>1</v>
      </c>
    </row>
    <row r="4057" spans="32:47" x14ac:dyDescent="0.25">
      <c r="AF4057">
        <v>4047</v>
      </c>
      <c r="AG4057">
        <v>0.29144409442772984</v>
      </c>
      <c r="AH4057">
        <v>1</v>
      </c>
      <c r="AI4057">
        <v>1</v>
      </c>
      <c r="AJ4057">
        <v>1</v>
      </c>
      <c r="AK4057">
        <v>1</v>
      </c>
      <c r="AL4057">
        <v>1</v>
      </c>
      <c r="AM4057">
        <v>0.6065076317364958</v>
      </c>
      <c r="AN4057">
        <v>0.4709676500553483</v>
      </c>
      <c r="AO4057">
        <v>1</v>
      </c>
      <c r="AP4057">
        <v>0.54188114954482558</v>
      </c>
      <c r="AQ4057">
        <v>0.27569474293510815</v>
      </c>
      <c r="AR4057">
        <v>1</v>
      </c>
      <c r="AS4057">
        <v>0.27569474293510815</v>
      </c>
      <c r="AT4057">
        <v>0.76302920160753329</v>
      </c>
      <c r="AU4057">
        <v>0</v>
      </c>
    </row>
    <row r="4058" spans="32:47" x14ac:dyDescent="0.25">
      <c r="AF4058">
        <v>4048</v>
      </c>
      <c r="AG4058">
        <v>0.79076625646895637</v>
      </c>
      <c r="AH4058">
        <v>0.93168340613348322</v>
      </c>
      <c r="AI4058">
        <v>1</v>
      </c>
      <c r="AJ4058">
        <v>1</v>
      </c>
      <c r="AK4058">
        <v>1</v>
      </c>
      <c r="AL4058">
        <v>1</v>
      </c>
      <c r="AM4058">
        <v>1</v>
      </c>
      <c r="AN4058">
        <v>1</v>
      </c>
      <c r="AO4058">
        <v>1</v>
      </c>
      <c r="AP4058">
        <v>1</v>
      </c>
      <c r="AQ4058">
        <v>1</v>
      </c>
      <c r="AR4058">
        <v>1</v>
      </c>
      <c r="AS4058">
        <v>0.79076625646895637</v>
      </c>
      <c r="AT4058">
        <v>0.97698873786924711</v>
      </c>
      <c r="AU4058">
        <v>0</v>
      </c>
    </row>
    <row r="4059" spans="32:47" x14ac:dyDescent="0.25">
      <c r="AF4059">
        <v>4049</v>
      </c>
      <c r="AG4059">
        <v>0.73517985426447163</v>
      </c>
      <c r="AH4059">
        <v>0.99625390994099561</v>
      </c>
      <c r="AI4059">
        <v>0.54177334258800391</v>
      </c>
      <c r="AJ4059">
        <v>0.20236580537190699</v>
      </c>
      <c r="AK4059">
        <v>0.80847187732105075</v>
      </c>
      <c r="AL4059">
        <v>0.39979138305643575</v>
      </c>
      <c r="AM4059">
        <v>1</v>
      </c>
      <c r="AN4059">
        <v>1</v>
      </c>
      <c r="AO4059">
        <v>1</v>
      </c>
      <c r="AP4059">
        <v>0.86415475762529947</v>
      </c>
      <c r="AQ4059">
        <v>0.29015107961361841</v>
      </c>
      <c r="AR4059">
        <v>1</v>
      </c>
      <c r="AS4059">
        <v>0.20236580537190699</v>
      </c>
      <c r="AT4059">
        <v>0.73726392412430219</v>
      </c>
      <c r="AU4059">
        <v>0</v>
      </c>
    </row>
    <row r="4060" spans="32:47" x14ac:dyDescent="0.25">
      <c r="AF4060">
        <v>4050</v>
      </c>
      <c r="AG4060">
        <v>1</v>
      </c>
      <c r="AH4060">
        <v>1</v>
      </c>
      <c r="AI4060">
        <v>1</v>
      </c>
      <c r="AJ4060">
        <v>1</v>
      </c>
      <c r="AK4060">
        <v>1</v>
      </c>
      <c r="AL4060">
        <v>1</v>
      </c>
      <c r="AM4060">
        <v>1</v>
      </c>
      <c r="AN4060">
        <v>1</v>
      </c>
      <c r="AO4060">
        <v>1</v>
      </c>
      <c r="AP4060">
        <v>6.8366645666350034E-2</v>
      </c>
      <c r="AQ4060">
        <v>0.91614760517647176</v>
      </c>
      <c r="AR4060">
        <v>1</v>
      </c>
      <c r="AS4060">
        <v>6.8366645666350034E-2</v>
      </c>
      <c r="AT4060">
        <v>0.9139829977286329</v>
      </c>
      <c r="AU4060">
        <v>0</v>
      </c>
    </row>
    <row r="4061" spans="32:47" x14ac:dyDescent="0.25">
      <c r="AF4061">
        <v>4051</v>
      </c>
      <c r="AG4061">
        <v>1</v>
      </c>
      <c r="AH4061">
        <v>1</v>
      </c>
      <c r="AI4061">
        <v>0.87297988839629637</v>
      </c>
      <c r="AJ4061">
        <v>1</v>
      </c>
      <c r="AK4061">
        <v>1</v>
      </c>
      <c r="AL4061">
        <v>0.56651950897551917</v>
      </c>
      <c r="AM4061">
        <v>0</v>
      </c>
      <c r="AN4061">
        <v>0.49268316406420537</v>
      </c>
      <c r="AO4061">
        <v>1</v>
      </c>
      <c r="AP4061">
        <v>9.9637400853445732E-2</v>
      </c>
      <c r="AQ4061">
        <v>0.85849498172586514</v>
      </c>
      <c r="AR4061">
        <v>1</v>
      </c>
      <c r="AS4061">
        <v>0</v>
      </c>
      <c r="AT4061">
        <v>0.73746506513362708</v>
      </c>
      <c r="AU4061">
        <v>1</v>
      </c>
    </row>
    <row r="4062" spans="32:47" x14ac:dyDescent="0.25">
      <c r="AF4062">
        <v>4052</v>
      </c>
      <c r="AG4062">
        <v>1</v>
      </c>
      <c r="AH4062">
        <v>1</v>
      </c>
      <c r="AI4062">
        <v>1</v>
      </c>
      <c r="AJ4062">
        <v>1</v>
      </c>
      <c r="AK4062">
        <v>1</v>
      </c>
      <c r="AL4062">
        <v>0.70665036895370581</v>
      </c>
      <c r="AM4062">
        <v>0.31266813786022529</v>
      </c>
      <c r="AN4062">
        <v>1</v>
      </c>
      <c r="AO4062">
        <v>1</v>
      </c>
      <c r="AP4062">
        <v>1</v>
      </c>
      <c r="AQ4062">
        <v>0.48681502494534168</v>
      </c>
      <c r="AR4062">
        <v>1</v>
      </c>
      <c r="AS4062">
        <v>0.31266813786022529</v>
      </c>
      <c r="AT4062">
        <v>0.87533335367298193</v>
      </c>
      <c r="AU4062">
        <v>0</v>
      </c>
    </row>
    <row r="4063" spans="32:47" x14ac:dyDescent="0.25">
      <c r="AF4063">
        <v>4053</v>
      </c>
      <c r="AG4063">
        <v>1</v>
      </c>
      <c r="AH4063">
        <v>1</v>
      </c>
      <c r="AI4063">
        <v>0.96904251145057174</v>
      </c>
      <c r="AJ4063">
        <v>0.93106579515782262</v>
      </c>
      <c r="AK4063">
        <v>0</v>
      </c>
      <c r="AL4063">
        <v>0.28710590075958559</v>
      </c>
      <c r="AM4063">
        <v>1</v>
      </c>
      <c r="AN4063">
        <v>1</v>
      </c>
      <c r="AO4063">
        <v>1</v>
      </c>
      <c r="AP4063">
        <v>1</v>
      </c>
      <c r="AQ4063">
        <v>1</v>
      </c>
      <c r="AR4063">
        <v>0.97032530582416054</v>
      </c>
      <c r="AS4063">
        <v>0</v>
      </c>
      <c r="AT4063">
        <v>0.84565904989873686</v>
      </c>
      <c r="AU4063">
        <v>1</v>
      </c>
    </row>
    <row r="4064" spans="32:47" x14ac:dyDescent="0.25">
      <c r="AF4064">
        <v>4054</v>
      </c>
      <c r="AG4064">
        <v>0.77414827837867872</v>
      </c>
      <c r="AH4064">
        <v>0</v>
      </c>
      <c r="AI4064">
        <v>0.56701184524436321</v>
      </c>
      <c r="AJ4064">
        <v>1</v>
      </c>
      <c r="AK4064">
        <v>1</v>
      </c>
      <c r="AL4064">
        <v>1</v>
      </c>
      <c r="AM4064">
        <v>0.85689582493749539</v>
      </c>
      <c r="AN4064">
        <v>5.2283439378961995E-2</v>
      </c>
      <c r="AO4064">
        <v>0.6987739240954397</v>
      </c>
      <c r="AP4064">
        <v>1</v>
      </c>
      <c r="AQ4064">
        <v>1</v>
      </c>
      <c r="AR4064">
        <v>1</v>
      </c>
      <c r="AS4064">
        <v>0</v>
      </c>
      <c r="AT4064">
        <v>0.74992805136708951</v>
      </c>
      <c r="AU4064">
        <v>1</v>
      </c>
    </row>
    <row r="4065" spans="32:47" x14ac:dyDescent="0.25">
      <c r="AF4065">
        <v>4055</v>
      </c>
      <c r="AG4065">
        <v>0.39613684377188968</v>
      </c>
      <c r="AH4065">
        <v>1</v>
      </c>
      <c r="AI4065">
        <v>1</v>
      </c>
      <c r="AJ4065">
        <v>1</v>
      </c>
      <c r="AK4065">
        <v>1</v>
      </c>
      <c r="AL4065">
        <v>1</v>
      </c>
      <c r="AM4065">
        <v>0.48551776266146091</v>
      </c>
      <c r="AN4065">
        <v>0.43395625333129917</v>
      </c>
      <c r="AO4065">
        <v>0.46145010389761104</v>
      </c>
      <c r="AP4065">
        <v>0.48534385008068998</v>
      </c>
      <c r="AQ4065">
        <v>1</v>
      </c>
      <c r="AR4065">
        <v>1</v>
      </c>
      <c r="AS4065">
        <v>0.39613684377188968</v>
      </c>
      <c r="AT4065">
        <v>0.7689673948551613</v>
      </c>
      <c r="AU4065">
        <v>0</v>
      </c>
    </row>
    <row r="4066" spans="32:47" x14ac:dyDescent="0.25">
      <c r="AF4066">
        <v>4056</v>
      </c>
      <c r="AG4066">
        <v>1</v>
      </c>
      <c r="AH4066">
        <v>1</v>
      </c>
      <c r="AI4066">
        <v>1</v>
      </c>
      <c r="AJ4066">
        <v>1</v>
      </c>
      <c r="AK4066">
        <v>1</v>
      </c>
      <c r="AL4066">
        <v>1</v>
      </c>
      <c r="AM4066">
        <v>1</v>
      </c>
      <c r="AN4066">
        <v>1</v>
      </c>
      <c r="AO4066">
        <v>1</v>
      </c>
      <c r="AP4066">
        <v>1</v>
      </c>
      <c r="AQ4066">
        <v>1</v>
      </c>
      <c r="AR4066">
        <v>1</v>
      </c>
      <c r="AS4066">
        <v>1</v>
      </c>
      <c r="AT4066">
        <v>1</v>
      </c>
      <c r="AU4066">
        <v>0</v>
      </c>
    </row>
    <row r="4067" spans="32:47" x14ac:dyDescent="0.25">
      <c r="AF4067">
        <v>4057</v>
      </c>
      <c r="AG4067">
        <v>0</v>
      </c>
      <c r="AH4067">
        <v>0.79210286090736715</v>
      </c>
      <c r="AI4067">
        <v>1</v>
      </c>
      <c r="AJ4067">
        <v>1</v>
      </c>
      <c r="AK4067">
        <v>1</v>
      </c>
      <c r="AL4067">
        <v>0.75057851172799317</v>
      </c>
      <c r="AM4067">
        <v>1</v>
      </c>
      <c r="AN4067">
        <v>0.84748765166342865</v>
      </c>
      <c r="AO4067">
        <v>0.81035923771681462</v>
      </c>
      <c r="AP4067">
        <v>1</v>
      </c>
      <c r="AQ4067">
        <v>1</v>
      </c>
      <c r="AR4067">
        <v>0.92758730979333071</v>
      </c>
      <c r="AS4067">
        <v>0</v>
      </c>
      <c r="AT4067">
        <v>0.8439296887504385</v>
      </c>
      <c r="AU4067">
        <v>1</v>
      </c>
    </row>
    <row r="4068" spans="32:47" x14ac:dyDescent="0.25">
      <c r="AF4068">
        <v>4058</v>
      </c>
      <c r="AG4068">
        <v>1</v>
      </c>
      <c r="AH4068">
        <v>0.45180047014218871</v>
      </c>
      <c r="AI4068">
        <v>0.54325119246735287</v>
      </c>
      <c r="AJ4068">
        <v>0.48811531587562057</v>
      </c>
      <c r="AK4068">
        <v>1</v>
      </c>
      <c r="AL4068">
        <v>1</v>
      </c>
      <c r="AM4068">
        <v>0.94975916623262757</v>
      </c>
      <c r="AN4068">
        <v>1</v>
      </c>
      <c r="AO4068">
        <v>9.1285023243350832E-2</v>
      </c>
      <c r="AP4068">
        <v>0.39525413640888385</v>
      </c>
      <c r="AQ4068">
        <v>1</v>
      </c>
      <c r="AR4068">
        <v>0.77140289530530759</v>
      </c>
      <c r="AS4068">
        <v>9.1285023243350832E-2</v>
      </c>
      <c r="AT4068">
        <v>0.72734825326134178</v>
      </c>
      <c r="AU4068">
        <v>0</v>
      </c>
    </row>
    <row r="4069" spans="32:47" x14ac:dyDescent="0.25">
      <c r="AF4069">
        <v>4059</v>
      </c>
      <c r="AG4069">
        <v>1</v>
      </c>
      <c r="AH4069">
        <v>0.46745847862907147</v>
      </c>
      <c r="AI4069">
        <v>1</v>
      </c>
      <c r="AJ4069">
        <v>1</v>
      </c>
      <c r="AK4069">
        <v>1</v>
      </c>
      <c r="AL4069">
        <v>1</v>
      </c>
      <c r="AM4069">
        <v>1</v>
      </c>
      <c r="AN4069">
        <v>1</v>
      </c>
      <c r="AO4069">
        <v>1</v>
      </c>
      <c r="AP4069">
        <v>1</v>
      </c>
      <c r="AQ4069">
        <v>1</v>
      </c>
      <c r="AR4069">
        <v>1</v>
      </c>
      <c r="AS4069">
        <v>0.46745847862907147</v>
      </c>
      <c r="AT4069">
        <v>0.95914749973044933</v>
      </c>
      <c r="AU4069">
        <v>0</v>
      </c>
    </row>
    <row r="4070" spans="32:47" x14ac:dyDescent="0.25">
      <c r="AF4070">
        <v>4060</v>
      </c>
      <c r="AG4070">
        <v>0</v>
      </c>
      <c r="AH4070">
        <v>0.26198009945541606</v>
      </c>
      <c r="AI4070">
        <v>1</v>
      </c>
      <c r="AJ4070">
        <v>1</v>
      </c>
      <c r="AK4070">
        <v>1</v>
      </c>
      <c r="AL4070">
        <v>1</v>
      </c>
      <c r="AM4070">
        <v>1</v>
      </c>
      <c r="AN4070">
        <v>1</v>
      </c>
      <c r="AO4070">
        <v>1</v>
      </c>
      <c r="AP4070">
        <v>1</v>
      </c>
      <c r="AQ4070">
        <v>1</v>
      </c>
      <c r="AR4070">
        <v>5.8904684241203924E-2</v>
      </c>
      <c r="AS4070">
        <v>0</v>
      </c>
      <c r="AT4070">
        <v>0.77852462464720262</v>
      </c>
      <c r="AU4070">
        <v>1</v>
      </c>
    </row>
    <row r="4071" spans="32:47" x14ac:dyDescent="0.25">
      <c r="AF4071">
        <v>4061</v>
      </c>
      <c r="AG4071">
        <v>1</v>
      </c>
      <c r="AH4071">
        <v>1</v>
      </c>
      <c r="AI4071">
        <v>1</v>
      </c>
      <c r="AJ4071">
        <v>1</v>
      </c>
      <c r="AK4071">
        <v>0.19224848627087457</v>
      </c>
      <c r="AL4071">
        <v>0.92105614937172509</v>
      </c>
      <c r="AM4071">
        <v>1</v>
      </c>
      <c r="AN4071">
        <v>1</v>
      </c>
      <c r="AO4071">
        <v>0.32389748589339434</v>
      </c>
      <c r="AP4071">
        <v>0.22166922120372728</v>
      </c>
      <c r="AQ4071">
        <v>1</v>
      </c>
      <c r="AR4071">
        <v>1</v>
      </c>
      <c r="AS4071">
        <v>0.19224848627087457</v>
      </c>
      <c r="AT4071">
        <v>0.80323303558812664</v>
      </c>
      <c r="AU4071">
        <v>0</v>
      </c>
    </row>
    <row r="4072" spans="32:47" x14ac:dyDescent="0.25">
      <c r="AF4072">
        <v>4062</v>
      </c>
      <c r="AG4072">
        <v>0</v>
      </c>
      <c r="AH4072">
        <v>0.68141356644238316</v>
      </c>
      <c r="AI4072">
        <v>1</v>
      </c>
      <c r="AJ4072">
        <v>1</v>
      </c>
      <c r="AK4072">
        <v>1</v>
      </c>
      <c r="AL4072">
        <v>1</v>
      </c>
      <c r="AM4072">
        <v>1</v>
      </c>
      <c r="AN4072">
        <v>1</v>
      </c>
      <c r="AO4072">
        <v>1</v>
      </c>
      <c r="AP4072">
        <v>1</v>
      </c>
      <c r="AQ4072">
        <v>0.51841704648031739</v>
      </c>
      <c r="AR4072">
        <v>0.97293405986678294</v>
      </c>
      <c r="AS4072">
        <v>0</v>
      </c>
      <c r="AT4072">
        <v>0.84874807427579868</v>
      </c>
      <c r="AU4072">
        <v>1</v>
      </c>
    </row>
    <row r="4073" spans="32:47" x14ac:dyDescent="0.25">
      <c r="AF4073">
        <v>4063</v>
      </c>
      <c r="AG4073">
        <v>0</v>
      </c>
      <c r="AH4073">
        <v>0.76658020156875339</v>
      </c>
      <c r="AI4073">
        <v>1</v>
      </c>
      <c r="AJ4073">
        <v>1</v>
      </c>
      <c r="AK4073">
        <v>1</v>
      </c>
      <c r="AL4073">
        <v>1</v>
      </c>
      <c r="AM4073">
        <v>1</v>
      </c>
      <c r="AN4073">
        <v>1</v>
      </c>
      <c r="AO4073">
        <v>1</v>
      </c>
      <c r="AP4073">
        <v>1</v>
      </c>
      <c r="AQ4073">
        <v>1</v>
      </c>
      <c r="AR4073">
        <v>1</v>
      </c>
      <c r="AS4073">
        <v>0</v>
      </c>
      <c r="AT4073">
        <v>0.89716231683267145</v>
      </c>
      <c r="AU4073">
        <v>1</v>
      </c>
    </row>
    <row r="4074" spans="32:47" x14ac:dyDescent="0.25">
      <c r="AF4074">
        <v>4064</v>
      </c>
      <c r="AG4074">
        <v>0</v>
      </c>
      <c r="AH4074">
        <v>0.38895007398163478</v>
      </c>
      <c r="AI4074">
        <v>0.56128827341566534</v>
      </c>
      <c r="AJ4074">
        <v>0.17754172807302288</v>
      </c>
      <c r="AK4074">
        <v>1</v>
      </c>
      <c r="AL4074">
        <v>1</v>
      </c>
      <c r="AM4074">
        <v>0.86717328190476817</v>
      </c>
      <c r="AN4074">
        <v>0.14190707136308886</v>
      </c>
      <c r="AO4074">
        <v>1</v>
      </c>
      <c r="AP4074">
        <v>1</v>
      </c>
      <c r="AQ4074">
        <v>0.88855236538535487</v>
      </c>
      <c r="AR4074">
        <v>0</v>
      </c>
      <c r="AS4074">
        <v>0</v>
      </c>
      <c r="AT4074">
        <v>0.58508178712993508</v>
      </c>
      <c r="AU4074">
        <v>2</v>
      </c>
    </row>
    <row r="4075" spans="32:47" x14ac:dyDescent="0.25">
      <c r="AF4075">
        <v>4065</v>
      </c>
      <c r="AG4075">
        <v>1</v>
      </c>
      <c r="AH4075">
        <v>1</v>
      </c>
      <c r="AI4075">
        <v>1.2823704960605791E-2</v>
      </c>
      <c r="AJ4075">
        <v>0.85020098476088601</v>
      </c>
      <c r="AK4075">
        <v>1</v>
      </c>
      <c r="AL4075">
        <v>1</v>
      </c>
      <c r="AM4075">
        <v>0.32682517729676142</v>
      </c>
      <c r="AN4075">
        <v>1</v>
      </c>
      <c r="AO4075">
        <v>0.55424083797261114</v>
      </c>
      <c r="AP4075">
        <v>0</v>
      </c>
      <c r="AQ4075">
        <v>0.6491749621726437</v>
      </c>
      <c r="AR4075">
        <v>1</v>
      </c>
      <c r="AS4075">
        <v>0</v>
      </c>
      <c r="AT4075">
        <v>0.69626744903332227</v>
      </c>
      <c r="AU4075">
        <v>1</v>
      </c>
    </row>
    <row r="4076" spans="32:47" x14ac:dyDescent="0.25">
      <c r="AF4076">
        <v>4066</v>
      </c>
      <c r="AG4076">
        <v>1</v>
      </c>
      <c r="AH4076">
        <v>0.52206694917627572</v>
      </c>
      <c r="AI4076">
        <v>0</v>
      </c>
      <c r="AJ4076">
        <v>0.61539633583718867</v>
      </c>
      <c r="AK4076">
        <v>1</v>
      </c>
      <c r="AL4076">
        <v>0.11453754293470411</v>
      </c>
      <c r="AM4076">
        <v>0.82836814264409175</v>
      </c>
      <c r="AN4076">
        <v>0.42121625819239733</v>
      </c>
      <c r="AO4076">
        <v>0.92502519631040436</v>
      </c>
      <c r="AP4076">
        <v>1</v>
      </c>
      <c r="AQ4076">
        <v>0.68895093969573884</v>
      </c>
      <c r="AR4076">
        <v>0.10411138818862158</v>
      </c>
      <c r="AS4076">
        <v>0</v>
      </c>
      <c r="AT4076">
        <v>0.60246505337001433</v>
      </c>
      <c r="AU4076">
        <v>1</v>
      </c>
    </row>
    <row r="4077" spans="32:47" x14ac:dyDescent="0.25">
      <c r="AF4077">
        <v>4067</v>
      </c>
      <c r="AG4077">
        <v>1</v>
      </c>
      <c r="AH4077">
        <v>1</v>
      </c>
      <c r="AI4077">
        <v>0.9801885761982938</v>
      </c>
      <c r="AJ4077">
        <v>2.4256108443417666E-2</v>
      </c>
      <c r="AK4077">
        <v>1</v>
      </c>
      <c r="AL4077">
        <v>1</v>
      </c>
      <c r="AM4077">
        <v>1</v>
      </c>
      <c r="AN4077">
        <v>1</v>
      </c>
      <c r="AO4077">
        <v>1</v>
      </c>
      <c r="AP4077">
        <v>1</v>
      </c>
      <c r="AQ4077">
        <v>1</v>
      </c>
      <c r="AR4077">
        <v>0.709254411758241</v>
      </c>
      <c r="AS4077">
        <v>2.4256108443417666E-2</v>
      </c>
      <c r="AT4077">
        <v>0.89342579693138391</v>
      </c>
      <c r="AU4077">
        <v>0</v>
      </c>
    </row>
    <row r="4078" spans="32:47" x14ac:dyDescent="0.25">
      <c r="AF4078">
        <v>4068</v>
      </c>
      <c r="AG4078">
        <v>0.36151608683458986</v>
      </c>
      <c r="AH4078">
        <v>1</v>
      </c>
      <c r="AI4078">
        <v>1</v>
      </c>
      <c r="AJ4078">
        <v>1</v>
      </c>
      <c r="AK4078">
        <v>1</v>
      </c>
      <c r="AL4078">
        <v>1</v>
      </c>
      <c r="AM4078">
        <v>0.8813681635017987</v>
      </c>
      <c r="AN4078">
        <v>1</v>
      </c>
      <c r="AO4078">
        <v>1</v>
      </c>
      <c r="AP4078">
        <v>1</v>
      </c>
      <c r="AQ4078">
        <v>1</v>
      </c>
      <c r="AR4078">
        <v>1</v>
      </c>
      <c r="AS4078">
        <v>0.36151608683458986</v>
      </c>
      <c r="AT4078">
        <v>0.93569701852172071</v>
      </c>
      <c r="AU4078">
        <v>0</v>
      </c>
    </row>
    <row r="4079" spans="32:47" x14ac:dyDescent="0.25">
      <c r="AF4079">
        <v>4069</v>
      </c>
      <c r="AG4079">
        <v>1</v>
      </c>
      <c r="AH4079">
        <v>1</v>
      </c>
      <c r="AI4079">
        <v>1</v>
      </c>
      <c r="AJ4079">
        <v>0.8916908090208987</v>
      </c>
      <c r="AK4079">
        <v>0.96919395600637093</v>
      </c>
      <c r="AL4079">
        <v>1</v>
      </c>
      <c r="AM4079">
        <v>0.52264654937889354</v>
      </c>
      <c r="AN4079">
        <v>0</v>
      </c>
      <c r="AO4079">
        <v>0.67224384792765102</v>
      </c>
      <c r="AP4079">
        <v>0.55764306747639036</v>
      </c>
      <c r="AQ4079">
        <v>0.21364178690006763</v>
      </c>
      <c r="AR4079">
        <v>1</v>
      </c>
      <c r="AS4079">
        <v>0</v>
      </c>
      <c r="AT4079">
        <v>0.73386653171005434</v>
      </c>
      <c r="AU4079">
        <v>1</v>
      </c>
    </row>
    <row r="4080" spans="32:47" x14ac:dyDescent="0.25">
      <c r="AF4080">
        <v>4070</v>
      </c>
      <c r="AG4080">
        <v>1</v>
      </c>
      <c r="AH4080">
        <v>1</v>
      </c>
      <c r="AI4080">
        <v>1</v>
      </c>
      <c r="AJ4080">
        <v>0.9163897612318882</v>
      </c>
      <c r="AK4080">
        <v>0</v>
      </c>
      <c r="AL4080">
        <v>0.70333426719128811</v>
      </c>
      <c r="AM4080">
        <v>1</v>
      </c>
      <c r="AN4080">
        <v>1</v>
      </c>
      <c r="AO4080">
        <v>1</v>
      </c>
      <c r="AP4080">
        <v>1</v>
      </c>
      <c r="AQ4080">
        <v>1</v>
      </c>
      <c r="AR4080">
        <v>1</v>
      </c>
      <c r="AS4080">
        <v>0</v>
      </c>
      <c r="AT4080">
        <v>0.88381293384300075</v>
      </c>
      <c r="AU4080">
        <v>1</v>
      </c>
    </row>
    <row r="4081" spans="32:47" x14ac:dyDescent="0.25">
      <c r="AF4081">
        <v>4071</v>
      </c>
      <c r="AG4081">
        <v>1</v>
      </c>
      <c r="AH4081">
        <v>1</v>
      </c>
      <c r="AI4081">
        <v>1</v>
      </c>
      <c r="AJ4081">
        <v>0.37252626169550546</v>
      </c>
      <c r="AK4081">
        <v>1.9088825869051019E-2</v>
      </c>
      <c r="AL4081">
        <v>1</v>
      </c>
      <c r="AM4081">
        <v>1</v>
      </c>
      <c r="AN4081">
        <v>0.33772159096195303</v>
      </c>
      <c r="AO4081">
        <v>0.70222974444356323</v>
      </c>
      <c r="AP4081">
        <v>1</v>
      </c>
      <c r="AQ4081">
        <v>1</v>
      </c>
      <c r="AR4081">
        <v>1</v>
      </c>
      <c r="AS4081">
        <v>1.9088825869051019E-2</v>
      </c>
      <c r="AT4081">
        <v>0.78439398111214576</v>
      </c>
      <c r="AU4081">
        <v>0</v>
      </c>
    </row>
    <row r="4082" spans="32:47" x14ac:dyDescent="0.25">
      <c r="AF4082">
        <v>4072</v>
      </c>
      <c r="AG4082">
        <v>1</v>
      </c>
      <c r="AH4082">
        <v>0.63113079214027878</v>
      </c>
      <c r="AI4082">
        <v>0</v>
      </c>
      <c r="AJ4082">
        <v>0.59653081106492511</v>
      </c>
      <c r="AK4082">
        <v>1</v>
      </c>
      <c r="AL4082">
        <v>1</v>
      </c>
      <c r="AM4082">
        <v>1</v>
      </c>
      <c r="AN4082">
        <v>0.90714815558655371</v>
      </c>
      <c r="AO4082">
        <v>1</v>
      </c>
      <c r="AP4082">
        <v>1</v>
      </c>
      <c r="AQ4082">
        <v>1</v>
      </c>
      <c r="AR4082">
        <v>0.80712657393192899</v>
      </c>
      <c r="AS4082">
        <v>0</v>
      </c>
      <c r="AT4082">
        <v>0.82934274829300969</v>
      </c>
      <c r="AU4082">
        <v>1</v>
      </c>
    </row>
    <row r="4083" spans="32:47" x14ac:dyDescent="0.25">
      <c r="AF4083">
        <v>4073</v>
      </c>
      <c r="AG4083">
        <v>1</v>
      </c>
      <c r="AH4083">
        <v>1</v>
      </c>
      <c r="AI4083">
        <v>1</v>
      </c>
      <c r="AJ4083">
        <v>0.22091215042407081</v>
      </c>
      <c r="AK4083">
        <v>0.23940836100589349</v>
      </c>
      <c r="AL4083">
        <v>1</v>
      </c>
      <c r="AM4083">
        <v>1</v>
      </c>
      <c r="AN4083">
        <v>1</v>
      </c>
      <c r="AO4083">
        <v>0.32108000297933664</v>
      </c>
      <c r="AP4083">
        <v>1</v>
      </c>
      <c r="AQ4083">
        <v>1</v>
      </c>
      <c r="AR4083">
        <v>1</v>
      </c>
      <c r="AS4083">
        <v>0.22091215042407081</v>
      </c>
      <c r="AT4083">
        <v>0.81556554463913677</v>
      </c>
      <c r="AU4083">
        <v>0</v>
      </c>
    </row>
    <row r="4084" spans="32:47" x14ac:dyDescent="0.25">
      <c r="AF4084">
        <v>4074</v>
      </c>
      <c r="AG4084">
        <v>1</v>
      </c>
      <c r="AH4084">
        <v>1</v>
      </c>
      <c r="AI4084">
        <v>1</v>
      </c>
      <c r="AJ4084">
        <v>1</v>
      </c>
      <c r="AK4084">
        <v>0.82739819465402231</v>
      </c>
      <c r="AL4084">
        <v>1</v>
      </c>
      <c r="AM4084">
        <v>1</v>
      </c>
      <c r="AN4084">
        <v>1</v>
      </c>
      <c r="AO4084">
        <v>1</v>
      </c>
      <c r="AP4084">
        <v>0.13686071934446978</v>
      </c>
      <c r="AQ4084">
        <v>0.3750278558819749</v>
      </c>
      <c r="AR4084">
        <v>0.66394380000823616</v>
      </c>
      <c r="AS4084">
        <v>0.13686071934446978</v>
      </c>
      <c r="AT4084">
        <v>0.8321236159196379</v>
      </c>
      <c r="AU4084">
        <v>0</v>
      </c>
    </row>
    <row r="4085" spans="32:47" x14ac:dyDescent="0.25">
      <c r="AF4085">
        <v>4075</v>
      </c>
      <c r="AG4085">
        <v>1</v>
      </c>
      <c r="AH4085">
        <v>1</v>
      </c>
      <c r="AI4085">
        <v>1</v>
      </c>
      <c r="AJ4085">
        <v>1</v>
      </c>
      <c r="AK4085">
        <v>1</v>
      </c>
      <c r="AL4085">
        <v>0.49999494174286763</v>
      </c>
      <c r="AM4085">
        <v>0.5807901175435437</v>
      </c>
      <c r="AN4085">
        <v>0</v>
      </c>
      <c r="AO4085">
        <v>0.26236305035466406</v>
      </c>
      <c r="AP4085">
        <v>1</v>
      </c>
      <c r="AQ4085">
        <v>1</v>
      </c>
      <c r="AR4085">
        <v>1</v>
      </c>
      <c r="AS4085">
        <v>0</v>
      </c>
      <c r="AT4085">
        <v>0.77774036549801595</v>
      </c>
      <c r="AU4085">
        <v>1</v>
      </c>
    </row>
    <row r="4086" spans="32:47" x14ac:dyDescent="0.25">
      <c r="AF4086">
        <v>4076</v>
      </c>
      <c r="AG4086">
        <v>1</v>
      </c>
      <c r="AH4086">
        <v>1</v>
      </c>
      <c r="AI4086">
        <v>0.29608011943984763</v>
      </c>
      <c r="AJ4086">
        <v>1</v>
      </c>
      <c r="AK4086">
        <v>1</v>
      </c>
      <c r="AL4086">
        <v>1</v>
      </c>
      <c r="AM4086">
        <v>1</v>
      </c>
      <c r="AN4086">
        <v>1</v>
      </c>
      <c r="AO4086">
        <v>0.79019851023695087</v>
      </c>
      <c r="AP4086">
        <v>0.40497593009387212</v>
      </c>
      <c r="AQ4086">
        <v>0.85120997067278947</v>
      </c>
      <c r="AR4086">
        <v>0.90738628632994556</v>
      </c>
      <c r="AS4086">
        <v>0.29608011943984763</v>
      </c>
      <c r="AT4086">
        <v>0.8523396351755228</v>
      </c>
      <c r="AU4086">
        <v>0</v>
      </c>
    </row>
    <row r="4087" spans="32:47" x14ac:dyDescent="0.25">
      <c r="AF4087">
        <v>4077</v>
      </c>
      <c r="AG4087">
        <v>1</v>
      </c>
      <c r="AH4087">
        <v>0.65902933583363066</v>
      </c>
      <c r="AI4087">
        <v>1</v>
      </c>
      <c r="AJ4087">
        <v>1</v>
      </c>
      <c r="AK4087">
        <v>1</v>
      </c>
      <c r="AL4087">
        <v>1</v>
      </c>
      <c r="AM4087">
        <v>0.71305068832471963</v>
      </c>
      <c r="AN4087">
        <v>0.90424743480933456</v>
      </c>
      <c r="AO4087">
        <v>1</v>
      </c>
      <c r="AP4087">
        <v>1</v>
      </c>
      <c r="AQ4087">
        <v>1</v>
      </c>
      <c r="AR4087">
        <v>1</v>
      </c>
      <c r="AS4087">
        <v>0.65902933583363066</v>
      </c>
      <c r="AT4087">
        <v>0.94133989923423933</v>
      </c>
      <c r="AU4087">
        <v>0</v>
      </c>
    </row>
    <row r="4088" spans="32:47" x14ac:dyDescent="0.25">
      <c r="AF4088">
        <v>4078</v>
      </c>
      <c r="AG4088">
        <v>0.54625240380001716</v>
      </c>
      <c r="AH4088">
        <v>1</v>
      </c>
      <c r="AI4088">
        <v>1</v>
      </c>
      <c r="AJ4088">
        <v>0.44881035036523825</v>
      </c>
      <c r="AK4088">
        <v>0.20329854749058629</v>
      </c>
      <c r="AL4088">
        <v>0.48071443066437497</v>
      </c>
      <c r="AM4088">
        <v>1</v>
      </c>
      <c r="AN4088">
        <v>1</v>
      </c>
      <c r="AO4088">
        <v>1</v>
      </c>
      <c r="AP4088">
        <v>1</v>
      </c>
      <c r="AQ4088">
        <v>1</v>
      </c>
      <c r="AR4088">
        <v>1</v>
      </c>
      <c r="AS4088">
        <v>0.20329854749058629</v>
      </c>
      <c r="AT4088">
        <v>0.80581321348190982</v>
      </c>
      <c r="AU4088">
        <v>0</v>
      </c>
    </row>
    <row r="4089" spans="32:47" x14ac:dyDescent="0.25">
      <c r="AF4089">
        <v>4079</v>
      </c>
      <c r="AG4089">
        <v>0.55235264073111934</v>
      </c>
      <c r="AH4089">
        <v>1</v>
      </c>
      <c r="AI4089">
        <v>1</v>
      </c>
      <c r="AJ4089">
        <v>1</v>
      </c>
      <c r="AK4089">
        <v>1</v>
      </c>
      <c r="AL4089">
        <v>1</v>
      </c>
      <c r="AM4089">
        <v>1</v>
      </c>
      <c r="AN4089">
        <v>0.63316889124572273</v>
      </c>
      <c r="AO4089">
        <v>1</v>
      </c>
      <c r="AP4089">
        <v>0.61840008868415264</v>
      </c>
      <c r="AQ4089">
        <v>1.9425582092177744E-4</v>
      </c>
      <c r="AR4089">
        <v>0.93974042984008255</v>
      </c>
      <c r="AS4089">
        <v>1.9425582092177744E-4</v>
      </c>
      <c r="AT4089">
        <v>0.81112151024701662</v>
      </c>
      <c r="AU4089">
        <v>0</v>
      </c>
    </row>
    <row r="4090" spans="32:47" x14ac:dyDescent="0.25">
      <c r="AF4090">
        <v>4080</v>
      </c>
      <c r="AG4090">
        <v>1</v>
      </c>
      <c r="AH4090">
        <v>1</v>
      </c>
      <c r="AI4090">
        <v>0.76489595408741973</v>
      </c>
      <c r="AJ4090">
        <v>0</v>
      </c>
      <c r="AK4090">
        <v>0.98777925725012361</v>
      </c>
      <c r="AL4090">
        <v>1</v>
      </c>
      <c r="AM4090">
        <v>1</v>
      </c>
      <c r="AN4090">
        <v>1</v>
      </c>
      <c r="AO4090">
        <v>1</v>
      </c>
      <c r="AP4090">
        <v>1</v>
      </c>
      <c r="AQ4090">
        <v>1</v>
      </c>
      <c r="AR4090">
        <v>1</v>
      </c>
      <c r="AS4090">
        <v>0</v>
      </c>
      <c r="AT4090">
        <v>0.8968025521957913</v>
      </c>
      <c r="AU4090">
        <v>1</v>
      </c>
    </row>
    <row r="4091" spans="32:47" x14ac:dyDescent="0.25">
      <c r="AF4091">
        <v>4081</v>
      </c>
      <c r="AG4091">
        <v>1</v>
      </c>
      <c r="AH4091">
        <v>1</v>
      </c>
      <c r="AI4091">
        <v>0.68786321527764926</v>
      </c>
      <c r="AJ4091">
        <v>0.39171023273277872</v>
      </c>
      <c r="AK4091">
        <v>0.9026347362943794</v>
      </c>
      <c r="AL4091">
        <v>1</v>
      </c>
      <c r="AM4091">
        <v>1</v>
      </c>
      <c r="AN4091">
        <v>0.78154745639227674</v>
      </c>
      <c r="AO4091">
        <v>1</v>
      </c>
      <c r="AP4091">
        <v>1</v>
      </c>
      <c r="AQ4091">
        <v>0.78434377239342823</v>
      </c>
      <c r="AR4091">
        <v>0</v>
      </c>
      <c r="AS4091">
        <v>0</v>
      </c>
      <c r="AT4091">
        <v>0.79401377479638269</v>
      </c>
      <c r="AU4091">
        <v>1</v>
      </c>
    </row>
    <row r="4092" spans="32:47" x14ac:dyDescent="0.25">
      <c r="AF4092">
        <v>4082</v>
      </c>
      <c r="AG4092">
        <v>8.2647027650138274E-2</v>
      </c>
      <c r="AH4092">
        <v>1</v>
      </c>
      <c r="AI4092">
        <v>0.99918013894925783</v>
      </c>
      <c r="AJ4092">
        <v>1</v>
      </c>
      <c r="AK4092">
        <v>1</v>
      </c>
      <c r="AL4092">
        <v>0.67550828207749869</v>
      </c>
      <c r="AM4092">
        <v>1</v>
      </c>
      <c r="AN4092">
        <v>1</v>
      </c>
      <c r="AO4092">
        <v>1</v>
      </c>
      <c r="AP4092">
        <v>1</v>
      </c>
      <c r="AQ4092">
        <v>0.66271563579527237</v>
      </c>
      <c r="AR4092">
        <v>1</v>
      </c>
      <c r="AS4092">
        <v>8.2647027650138274E-2</v>
      </c>
      <c r="AT4092">
        <v>0.86762564301579292</v>
      </c>
      <c r="AU4092">
        <v>0</v>
      </c>
    </row>
    <row r="4093" spans="32:47" x14ac:dyDescent="0.25">
      <c r="AF4093">
        <v>4083</v>
      </c>
      <c r="AG4093">
        <v>1</v>
      </c>
      <c r="AH4093">
        <v>0.80787718073484682</v>
      </c>
      <c r="AI4093">
        <v>0</v>
      </c>
      <c r="AJ4093">
        <v>0.45642160858090697</v>
      </c>
      <c r="AK4093">
        <v>1</v>
      </c>
      <c r="AL4093">
        <v>1</v>
      </c>
      <c r="AM4093">
        <v>1</v>
      </c>
      <c r="AN4093">
        <v>1</v>
      </c>
      <c r="AO4093">
        <v>9.2857001587981353E-2</v>
      </c>
      <c r="AP4093">
        <v>1</v>
      </c>
      <c r="AQ4093">
        <v>0.90527149877671031</v>
      </c>
      <c r="AR4093">
        <v>0.69986070134121203</v>
      </c>
      <c r="AS4093">
        <v>0</v>
      </c>
      <c r="AT4093">
        <v>0.74781574265896233</v>
      </c>
      <c r="AU4093">
        <v>1</v>
      </c>
    </row>
    <row r="4094" spans="32:47" x14ac:dyDescent="0.25">
      <c r="AF4094">
        <v>4084</v>
      </c>
      <c r="AG4094">
        <v>1</v>
      </c>
      <c r="AH4094">
        <v>1</v>
      </c>
      <c r="AI4094">
        <v>1</v>
      </c>
      <c r="AJ4094">
        <v>1</v>
      </c>
      <c r="AK4094">
        <v>1</v>
      </c>
      <c r="AL4094">
        <v>1</v>
      </c>
      <c r="AM4094">
        <v>0.92416283457550308</v>
      </c>
      <c r="AN4094">
        <v>0</v>
      </c>
      <c r="AO4094">
        <v>0.83286780614750267</v>
      </c>
      <c r="AP4094">
        <v>1</v>
      </c>
      <c r="AQ4094">
        <v>1</v>
      </c>
      <c r="AR4094">
        <v>1</v>
      </c>
      <c r="AS4094">
        <v>0</v>
      </c>
      <c r="AT4094">
        <v>0.89489063577059091</v>
      </c>
      <c r="AU4094">
        <v>1</v>
      </c>
    </row>
    <row r="4095" spans="32:47" x14ac:dyDescent="0.25">
      <c r="AF4095">
        <v>4085</v>
      </c>
      <c r="AG4095">
        <v>1</v>
      </c>
      <c r="AH4095">
        <v>1</v>
      </c>
      <c r="AI4095">
        <v>0.56181982159520683</v>
      </c>
      <c r="AJ4095">
        <v>0.80834609006972946</v>
      </c>
      <c r="AK4095">
        <v>1</v>
      </c>
      <c r="AL4095">
        <v>0.78186319453379838</v>
      </c>
      <c r="AM4095">
        <v>1</v>
      </c>
      <c r="AN4095">
        <v>1</v>
      </c>
      <c r="AO4095">
        <v>1</v>
      </c>
      <c r="AP4095">
        <v>1</v>
      </c>
      <c r="AQ4095">
        <v>1</v>
      </c>
      <c r="AR4095">
        <v>0.90756931507301841</v>
      </c>
      <c r="AS4095">
        <v>0.56181982159520683</v>
      </c>
      <c r="AT4095">
        <v>0.9212529911638927</v>
      </c>
      <c r="AU4095">
        <v>0</v>
      </c>
    </row>
    <row r="4096" spans="32:47" x14ac:dyDescent="0.25">
      <c r="AF4096">
        <v>4086</v>
      </c>
      <c r="AG4096">
        <v>1</v>
      </c>
      <c r="AH4096">
        <v>1</v>
      </c>
      <c r="AI4096">
        <v>1</v>
      </c>
      <c r="AJ4096">
        <v>1</v>
      </c>
      <c r="AK4096">
        <v>1</v>
      </c>
      <c r="AL4096">
        <v>1</v>
      </c>
      <c r="AM4096">
        <v>0.31912569853856471</v>
      </c>
      <c r="AN4096">
        <v>0</v>
      </c>
      <c r="AO4096">
        <v>0.85767882318856814</v>
      </c>
      <c r="AP4096">
        <v>1</v>
      </c>
      <c r="AQ4096">
        <v>1</v>
      </c>
      <c r="AR4096">
        <v>1</v>
      </c>
      <c r="AS4096">
        <v>0</v>
      </c>
      <c r="AT4096">
        <v>0.84554318178178778</v>
      </c>
      <c r="AU4096">
        <v>1</v>
      </c>
    </row>
    <row r="4097" spans="32:47" x14ac:dyDescent="0.25">
      <c r="AF4097">
        <v>4087</v>
      </c>
      <c r="AG4097">
        <v>1</v>
      </c>
      <c r="AH4097">
        <v>1</v>
      </c>
      <c r="AI4097">
        <v>1</v>
      </c>
      <c r="AJ4097">
        <v>1</v>
      </c>
      <c r="AK4097">
        <v>1</v>
      </c>
      <c r="AL4097">
        <v>1.6187742136632249E-2</v>
      </c>
      <c r="AM4097">
        <v>0.44229996330766647</v>
      </c>
      <c r="AN4097">
        <v>1</v>
      </c>
      <c r="AO4097">
        <v>1</v>
      </c>
      <c r="AP4097">
        <v>1</v>
      </c>
      <c r="AQ4097">
        <v>1</v>
      </c>
      <c r="AR4097">
        <v>1</v>
      </c>
      <c r="AS4097">
        <v>1.6187742136632249E-2</v>
      </c>
      <c r="AT4097">
        <v>0.87177241404557981</v>
      </c>
      <c r="AU4097">
        <v>0</v>
      </c>
    </row>
    <row r="4098" spans="32:47" x14ac:dyDescent="0.25">
      <c r="AF4098">
        <v>4088</v>
      </c>
      <c r="AG4098">
        <v>0.60664740317846622</v>
      </c>
      <c r="AH4098">
        <v>0.60097996109133034</v>
      </c>
      <c r="AI4098">
        <v>1</v>
      </c>
      <c r="AJ4098">
        <v>1</v>
      </c>
      <c r="AK4098">
        <v>1</v>
      </c>
      <c r="AL4098">
        <v>1</v>
      </c>
      <c r="AM4098">
        <v>1</v>
      </c>
      <c r="AN4098">
        <v>1</v>
      </c>
      <c r="AO4098">
        <v>1</v>
      </c>
      <c r="AP4098">
        <v>1</v>
      </c>
      <c r="AQ4098">
        <v>0.3551186297891642</v>
      </c>
      <c r="AR4098">
        <v>1</v>
      </c>
      <c r="AS4098">
        <v>0.3551186297891642</v>
      </c>
      <c r="AT4098">
        <v>0.88297826658291678</v>
      </c>
      <c r="AU4098">
        <v>0</v>
      </c>
    </row>
    <row r="4099" spans="32:47" x14ac:dyDescent="0.25">
      <c r="AF4099">
        <v>4089</v>
      </c>
      <c r="AG4099">
        <v>1</v>
      </c>
      <c r="AH4099">
        <v>1</v>
      </c>
      <c r="AI4099">
        <v>1</v>
      </c>
      <c r="AJ4099">
        <v>1</v>
      </c>
      <c r="AK4099">
        <v>1</v>
      </c>
      <c r="AL4099">
        <v>0.31128916017842129</v>
      </c>
      <c r="AM4099">
        <v>0.17610906791542807</v>
      </c>
      <c r="AN4099">
        <v>1</v>
      </c>
      <c r="AO4099">
        <v>1</v>
      </c>
      <c r="AP4099">
        <v>0.74489683426790798</v>
      </c>
      <c r="AQ4099">
        <v>1</v>
      </c>
      <c r="AR4099">
        <v>1</v>
      </c>
      <c r="AS4099">
        <v>0.17610906791542807</v>
      </c>
      <c r="AT4099">
        <v>0.8517530349946193</v>
      </c>
      <c r="AU4099">
        <v>0</v>
      </c>
    </row>
    <row r="4100" spans="32:47" x14ac:dyDescent="0.25">
      <c r="AF4100">
        <v>4090</v>
      </c>
      <c r="AG4100">
        <v>1</v>
      </c>
      <c r="AH4100">
        <v>1</v>
      </c>
      <c r="AI4100">
        <v>1</v>
      </c>
      <c r="AJ4100">
        <v>0.35570185181883668</v>
      </c>
      <c r="AK4100">
        <v>0.58511759670551744</v>
      </c>
      <c r="AL4100">
        <v>1</v>
      </c>
      <c r="AM4100">
        <v>1</v>
      </c>
      <c r="AN4100">
        <v>0.76583108926617216</v>
      </c>
      <c r="AO4100">
        <v>0.80626195414927981</v>
      </c>
      <c r="AP4100">
        <v>1</v>
      </c>
      <c r="AQ4100">
        <v>1</v>
      </c>
      <c r="AR4100">
        <v>1</v>
      </c>
      <c r="AS4100">
        <v>0.35570185181883668</v>
      </c>
      <c r="AT4100">
        <v>0.8759954066963449</v>
      </c>
      <c r="AU4100">
        <v>0</v>
      </c>
    </row>
    <row r="4101" spans="32:47" x14ac:dyDescent="0.25">
      <c r="AF4101">
        <v>4091</v>
      </c>
      <c r="AG4101">
        <v>0.71980898905800839</v>
      </c>
      <c r="AH4101">
        <v>0</v>
      </c>
      <c r="AI4101">
        <v>0.87688477079674132</v>
      </c>
      <c r="AJ4101">
        <v>0.92552358795122325</v>
      </c>
      <c r="AK4101">
        <v>0.69837242831647839</v>
      </c>
      <c r="AL4101">
        <v>0.14826993777969619</v>
      </c>
      <c r="AM4101">
        <v>0</v>
      </c>
      <c r="AN4101">
        <v>0</v>
      </c>
      <c r="AO4101">
        <v>0.84969952286191985</v>
      </c>
      <c r="AP4101">
        <v>1</v>
      </c>
      <c r="AQ4101">
        <v>1</v>
      </c>
      <c r="AR4101">
        <v>1</v>
      </c>
      <c r="AS4101">
        <v>0</v>
      </c>
      <c r="AT4101">
        <v>0.60507354326326912</v>
      </c>
      <c r="AU4101">
        <v>3</v>
      </c>
    </row>
    <row r="4102" spans="32:47" x14ac:dyDescent="0.25">
      <c r="AF4102">
        <v>4092</v>
      </c>
      <c r="AG4102">
        <v>0.59521624826400865</v>
      </c>
      <c r="AH4102">
        <v>1</v>
      </c>
      <c r="AI4102">
        <v>1</v>
      </c>
      <c r="AJ4102">
        <v>1</v>
      </c>
      <c r="AK4102">
        <v>1</v>
      </c>
      <c r="AL4102">
        <v>1</v>
      </c>
      <c r="AM4102">
        <v>0.44848595810054254</v>
      </c>
      <c r="AN4102">
        <v>0</v>
      </c>
      <c r="AO4102">
        <v>0.96662517138684056</v>
      </c>
      <c r="AP4102">
        <v>1</v>
      </c>
      <c r="AQ4102">
        <v>1</v>
      </c>
      <c r="AR4102">
        <v>1</v>
      </c>
      <c r="AS4102">
        <v>0</v>
      </c>
      <c r="AT4102">
        <v>0.83110554394220904</v>
      </c>
      <c r="AU4102">
        <v>1</v>
      </c>
    </row>
    <row r="4103" spans="32:47" x14ac:dyDescent="0.25">
      <c r="AF4103">
        <v>4093</v>
      </c>
      <c r="AG4103">
        <v>1</v>
      </c>
      <c r="AH4103">
        <v>1</v>
      </c>
      <c r="AI4103">
        <v>1</v>
      </c>
      <c r="AJ4103">
        <v>1</v>
      </c>
      <c r="AK4103">
        <v>1</v>
      </c>
      <c r="AL4103">
        <v>0.3681341483951352</v>
      </c>
      <c r="AM4103">
        <v>0</v>
      </c>
      <c r="AN4103">
        <v>0.16108897636713077</v>
      </c>
      <c r="AO4103">
        <v>1</v>
      </c>
      <c r="AP4103">
        <v>1</v>
      </c>
      <c r="AQ4103">
        <v>1</v>
      </c>
      <c r="AR4103">
        <v>0.97474026195789432</v>
      </c>
      <c r="AS4103">
        <v>0</v>
      </c>
      <c r="AT4103">
        <v>0.78973898860254754</v>
      </c>
      <c r="AU4103">
        <v>1</v>
      </c>
    </row>
    <row r="4104" spans="32:47" x14ac:dyDescent="0.25">
      <c r="AF4104">
        <v>4094</v>
      </c>
      <c r="AG4104">
        <v>0.9853559401972527</v>
      </c>
      <c r="AH4104">
        <v>1</v>
      </c>
      <c r="AI4104">
        <v>1</v>
      </c>
      <c r="AJ4104">
        <v>1</v>
      </c>
      <c r="AK4104">
        <v>0.65210984821310225</v>
      </c>
      <c r="AL4104">
        <v>1</v>
      </c>
      <c r="AM4104">
        <v>1</v>
      </c>
      <c r="AN4104">
        <v>1</v>
      </c>
      <c r="AO4104">
        <v>1</v>
      </c>
      <c r="AP4104">
        <v>1</v>
      </c>
      <c r="AQ4104">
        <v>1</v>
      </c>
      <c r="AR4104">
        <v>1</v>
      </c>
      <c r="AS4104">
        <v>0.65210984821310225</v>
      </c>
      <c r="AT4104">
        <v>0.96920942312526304</v>
      </c>
      <c r="AU4104">
        <v>0</v>
      </c>
    </row>
    <row r="4105" spans="32:47" x14ac:dyDescent="0.25">
      <c r="AF4105">
        <v>4095</v>
      </c>
      <c r="AG4105">
        <v>0.87879685076134795</v>
      </c>
      <c r="AH4105">
        <v>1</v>
      </c>
      <c r="AI4105">
        <v>1</v>
      </c>
      <c r="AJ4105">
        <v>1</v>
      </c>
      <c r="AK4105">
        <v>1</v>
      </c>
      <c r="AL4105">
        <v>1</v>
      </c>
      <c r="AM4105">
        <v>1</v>
      </c>
      <c r="AN4105">
        <v>1</v>
      </c>
      <c r="AO4105">
        <v>1</v>
      </c>
      <c r="AP4105">
        <v>1</v>
      </c>
      <c r="AQ4105">
        <v>0.94788434112366915</v>
      </c>
      <c r="AR4105">
        <v>0.68455176685106822</v>
      </c>
      <c r="AS4105">
        <v>0.68455176685106822</v>
      </c>
      <c r="AT4105">
        <v>0.95863106131423281</v>
      </c>
      <c r="AU4105">
        <v>0</v>
      </c>
    </row>
    <row r="4106" spans="32:47" x14ac:dyDescent="0.25">
      <c r="AF4106">
        <v>4096</v>
      </c>
      <c r="AG4106">
        <v>0</v>
      </c>
      <c r="AH4106">
        <v>0.20831838579994968</v>
      </c>
      <c r="AI4106">
        <v>1</v>
      </c>
      <c r="AJ4106">
        <v>1</v>
      </c>
      <c r="AK4106">
        <v>1</v>
      </c>
      <c r="AL4106">
        <v>1</v>
      </c>
      <c r="AM4106">
        <v>1</v>
      </c>
      <c r="AN4106">
        <v>1</v>
      </c>
      <c r="AO4106">
        <v>1</v>
      </c>
      <c r="AP4106">
        <v>1</v>
      </c>
      <c r="AQ4106">
        <v>1</v>
      </c>
      <c r="AR4106">
        <v>1</v>
      </c>
      <c r="AS4106">
        <v>0</v>
      </c>
      <c r="AT4106">
        <v>0.85433675288328381</v>
      </c>
      <c r="AU4106">
        <v>1</v>
      </c>
    </row>
    <row r="4107" spans="32:47" x14ac:dyDescent="0.25">
      <c r="AF4107">
        <v>4097</v>
      </c>
      <c r="AG4107">
        <v>1</v>
      </c>
      <c r="AH4107">
        <v>1</v>
      </c>
      <c r="AI4107">
        <v>1</v>
      </c>
      <c r="AJ4107">
        <v>1</v>
      </c>
      <c r="AK4107">
        <v>0.53263711072847197</v>
      </c>
      <c r="AL4107">
        <v>0.36359633183286255</v>
      </c>
      <c r="AM4107">
        <v>0.86981509114599664</v>
      </c>
      <c r="AN4107">
        <v>1</v>
      </c>
      <c r="AO4107">
        <v>2.9820508462580619E-2</v>
      </c>
      <c r="AP4107">
        <v>0.75331876155541977</v>
      </c>
      <c r="AQ4107">
        <v>0</v>
      </c>
      <c r="AR4107">
        <v>0.59991294361421865</v>
      </c>
      <c r="AS4107">
        <v>0</v>
      </c>
      <c r="AT4107">
        <v>0.68007864747186464</v>
      </c>
      <c r="AU4107">
        <v>1</v>
      </c>
    </row>
    <row r="4108" spans="32:47" x14ac:dyDescent="0.25">
      <c r="AF4108">
        <v>4098</v>
      </c>
      <c r="AG4108">
        <v>1</v>
      </c>
      <c r="AH4108">
        <v>0.37010793173924739</v>
      </c>
      <c r="AI4108">
        <v>0.98153673454972679</v>
      </c>
      <c r="AJ4108">
        <v>1</v>
      </c>
      <c r="AK4108">
        <v>0.41262195667865942</v>
      </c>
      <c r="AL4108">
        <v>0.8427109564644828</v>
      </c>
      <c r="AM4108">
        <v>8.0786978188928424E-2</v>
      </c>
      <c r="AN4108">
        <v>1</v>
      </c>
      <c r="AO4108">
        <v>1</v>
      </c>
      <c r="AP4108">
        <v>0.862341049643639</v>
      </c>
      <c r="AQ4108">
        <v>1</v>
      </c>
      <c r="AR4108">
        <v>0.86540451185775902</v>
      </c>
      <c r="AS4108">
        <v>8.0786978188928424E-2</v>
      </c>
      <c r="AT4108">
        <v>0.78610350394825612</v>
      </c>
      <c r="AU4108">
        <v>0</v>
      </c>
    </row>
    <row r="4109" spans="32:47" x14ac:dyDescent="0.25">
      <c r="AF4109">
        <v>4099</v>
      </c>
      <c r="AG4109">
        <v>1</v>
      </c>
      <c r="AH4109">
        <v>1</v>
      </c>
      <c r="AI4109">
        <v>1</v>
      </c>
      <c r="AJ4109">
        <v>1</v>
      </c>
      <c r="AK4109">
        <v>1</v>
      </c>
      <c r="AL4109">
        <v>1</v>
      </c>
      <c r="AM4109">
        <v>1</v>
      </c>
      <c r="AN4109">
        <v>1</v>
      </c>
      <c r="AO4109">
        <v>0.74545757578841099</v>
      </c>
      <c r="AP4109">
        <v>1</v>
      </c>
      <c r="AQ4109">
        <v>1</v>
      </c>
      <c r="AR4109">
        <v>1</v>
      </c>
      <c r="AS4109">
        <v>0.74545757578841099</v>
      </c>
      <c r="AT4109">
        <v>0.97907870485932147</v>
      </c>
      <c r="AU4109">
        <v>0</v>
      </c>
    </row>
    <row r="4110" spans="32:47" x14ac:dyDescent="0.25">
      <c r="AF4110">
        <v>4100</v>
      </c>
      <c r="AG4110">
        <v>1</v>
      </c>
      <c r="AH4110">
        <v>1</v>
      </c>
      <c r="AI4110">
        <v>1</v>
      </c>
      <c r="AJ4110">
        <v>1</v>
      </c>
      <c r="AK4110">
        <v>4.7118268245192725E-2</v>
      </c>
      <c r="AL4110">
        <v>0</v>
      </c>
      <c r="AM4110">
        <v>0.98871473455801606</v>
      </c>
      <c r="AN4110">
        <v>1</v>
      </c>
      <c r="AO4110">
        <v>0.84286959474775358</v>
      </c>
      <c r="AP4110">
        <v>0.62607224582555521</v>
      </c>
      <c r="AQ4110">
        <v>1</v>
      </c>
      <c r="AR4110">
        <v>1</v>
      </c>
      <c r="AS4110">
        <v>0</v>
      </c>
      <c r="AT4110">
        <v>0.79124698780801173</v>
      </c>
      <c r="AU4110">
        <v>1</v>
      </c>
    </row>
    <row r="4111" spans="32:47" x14ac:dyDescent="0.25">
      <c r="AF4111">
        <v>4101</v>
      </c>
      <c r="AG4111">
        <v>1</v>
      </c>
      <c r="AH4111">
        <v>1</v>
      </c>
      <c r="AI4111">
        <v>1</v>
      </c>
      <c r="AJ4111">
        <v>1</v>
      </c>
      <c r="AK4111">
        <v>0.16437338031931675</v>
      </c>
      <c r="AL4111">
        <v>0.28639655295725486</v>
      </c>
      <c r="AM4111">
        <v>1</v>
      </c>
      <c r="AN4111">
        <v>1</v>
      </c>
      <c r="AO4111">
        <v>1</v>
      </c>
      <c r="AP4111">
        <v>1</v>
      </c>
      <c r="AQ4111">
        <v>1</v>
      </c>
      <c r="AR4111">
        <v>0.96935386654654243</v>
      </c>
      <c r="AS4111">
        <v>0.16437338031931675</v>
      </c>
      <c r="AT4111">
        <v>0.86777381162071032</v>
      </c>
      <c r="AU4111">
        <v>0</v>
      </c>
    </row>
    <row r="4112" spans="32:47" x14ac:dyDescent="0.25">
      <c r="AF4112">
        <v>4102</v>
      </c>
      <c r="AG4112">
        <v>1</v>
      </c>
      <c r="AH4112">
        <v>1</v>
      </c>
      <c r="AI4112">
        <v>1</v>
      </c>
      <c r="AJ4112">
        <v>1</v>
      </c>
      <c r="AK4112">
        <v>1</v>
      </c>
      <c r="AL4112">
        <v>1</v>
      </c>
      <c r="AM4112">
        <v>0.67464976976512958</v>
      </c>
      <c r="AN4112">
        <v>0.85087136078589298</v>
      </c>
      <c r="AO4112">
        <v>1</v>
      </c>
      <c r="AP4112">
        <v>1</v>
      </c>
      <c r="AQ4112">
        <v>1</v>
      </c>
      <c r="AR4112">
        <v>1</v>
      </c>
      <c r="AS4112">
        <v>0.67464976976512958</v>
      </c>
      <c r="AT4112">
        <v>0.95970179464953886</v>
      </c>
      <c r="AU4112">
        <v>0</v>
      </c>
    </row>
    <row r="4113" spans="32:47" x14ac:dyDescent="0.25">
      <c r="AF4113">
        <v>4103</v>
      </c>
      <c r="AG4113">
        <v>1</v>
      </c>
      <c r="AH4113">
        <v>1</v>
      </c>
      <c r="AI4113">
        <v>0.52127560633474079</v>
      </c>
      <c r="AJ4113">
        <v>0.2971799844155612</v>
      </c>
      <c r="AK4113">
        <v>0.99574142584207304</v>
      </c>
      <c r="AL4113">
        <v>1</v>
      </c>
      <c r="AM4113">
        <v>1</v>
      </c>
      <c r="AN4113">
        <v>1</v>
      </c>
      <c r="AO4113">
        <v>1</v>
      </c>
      <c r="AP4113">
        <v>1</v>
      </c>
      <c r="AQ4113">
        <v>1</v>
      </c>
      <c r="AR4113">
        <v>1</v>
      </c>
      <c r="AS4113">
        <v>0.2971799844155612</v>
      </c>
      <c r="AT4113">
        <v>0.90121350008204948</v>
      </c>
      <c r="AU4113">
        <v>0</v>
      </c>
    </row>
    <row r="4114" spans="32:47" x14ac:dyDescent="0.25">
      <c r="AF4114">
        <v>4104</v>
      </c>
      <c r="AG4114">
        <v>0.31031041773695184</v>
      </c>
      <c r="AH4114">
        <v>0.32173251149600091</v>
      </c>
      <c r="AI4114">
        <v>1</v>
      </c>
      <c r="AJ4114">
        <v>0.62646504759832167</v>
      </c>
      <c r="AK4114">
        <v>0</v>
      </c>
      <c r="AL4114">
        <v>0.42893766106790282</v>
      </c>
      <c r="AM4114">
        <v>0.84558867087522938</v>
      </c>
      <c r="AN4114">
        <v>1</v>
      </c>
      <c r="AO4114">
        <v>1</v>
      </c>
      <c r="AP4114">
        <v>1</v>
      </c>
      <c r="AQ4114">
        <v>1</v>
      </c>
      <c r="AR4114">
        <v>1</v>
      </c>
      <c r="AS4114">
        <v>0</v>
      </c>
      <c r="AT4114">
        <v>0.7137081187091846</v>
      </c>
      <c r="AU4114">
        <v>1</v>
      </c>
    </row>
    <row r="4115" spans="32:47" x14ac:dyDescent="0.25">
      <c r="AF4115">
        <v>4105</v>
      </c>
      <c r="AG4115">
        <v>1</v>
      </c>
      <c r="AH4115">
        <v>1</v>
      </c>
      <c r="AI4115">
        <v>1</v>
      </c>
      <c r="AJ4115">
        <v>0.41443882875949689</v>
      </c>
      <c r="AK4115">
        <v>0</v>
      </c>
      <c r="AL4115">
        <v>0.54143486372243688</v>
      </c>
      <c r="AM4115">
        <v>1</v>
      </c>
      <c r="AN4115">
        <v>0.60394119010696512</v>
      </c>
      <c r="AO4115">
        <v>3.465728364899405E-2</v>
      </c>
      <c r="AP4115">
        <v>1</v>
      </c>
      <c r="AQ4115">
        <v>1</v>
      </c>
      <c r="AR4115">
        <v>1</v>
      </c>
      <c r="AS4115">
        <v>0</v>
      </c>
      <c r="AT4115">
        <v>0.71626878404724315</v>
      </c>
      <c r="AU4115">
        <v>1</v>
      </c>
    </row>
    <row r="4116" spans="32:47" x14ac:dyDescent="0.25">
      <c r="AF4116">
        <v>4106</v>
      </c>
      <c r="AG4116">
        <v>1</v>
      </c>
      <c r="AH4116">
        <v>0.55229986598949055</v>
      </c>
      <c r="AI4116">
        <v>0.54482047929688571</v>
      </c>
      <c r="AJ4116">
        <v>0.79180725360905246</v>
      </c>
      <c r="AK4116">
        <v>1</v>
      </c>
      <c r="AL4116">
        <v>1</v>
      </c>
      <c r="AM4116">
        <v>1</v>
      </c>
      <c r="AN4116">
        <v>1</v>
      </c>
      <c r="AO4116">
        <v>0.15464906628258177</v>
      </c>
      <c r="AP4116">
        <v>0.97601267985549878</v>
      </c>
      <c r="AQ4116">
        <v>1</v>
      </c>
      <c r="AR4116">
        <v>1</v>
      </c>
      <c r="AS4116">
        <v>0.15464906628258177</v>
      </c>
      <c r="AT4116">
        <v>0.83836688706350326</v>
      </c>
      <c r="AU4116">
        <v>0</v>
      </c>
    </row>
    <row r="4117" spans="32:47" x14ac:dyDescent="0.25">
      <c r="AF4117">
        <v>4107</v>
      </c>
      <c r="AG4117">
        <v>0.65269995370322098</v>
      </c>
      <c r="AH4117">
        <v>0.67706116058850185</v>
      </c>
      <c r="AI4117">
        <v>1</v>
      </c>
      <c r="AJ4117">
        <v>0.53689960393069969</v>
      </c>
      <c r="AK4117">
        <v>0.53122782252420064</v>
      </c>
      <c r="AL4117">
        <v>0.12537222611984664</v>
      </c>
      <c r="AM4117">
        <v>0.32563319335097352</v>
      </c>
      <c r="AN4117">
        <v>1</v>
      </c>
      <c r="AO4117">
        <v>1</v>
      </c>
      <c r="AP4117">
        <v>1</v>
      </c>
      <c r="AQ4117">
        <v>1</v>
      </c>
      <c r="AR4117">
        <v>0.96380482001874157</v>
      </c>
      <c r="AS4117">
        <v>0.12537222611984664</v>
      </c>
      <c r="AT4117">
        <v>0.73561700513837169</v>
      </c>
      <c r="AU4117">
        <v>0</v>
      </c>
    </row>
    <row r="4118" spans="32:47" x14ac:dyDescent="0.25">
      <c r="AF4118">
        <v>4108</v>
      </c>
      <c r="AG4118">
        <v>0.59187372327517462</v>
      </c>
      <c r="AH4118">
        <v>1</v>
      </c>
      <c r="AI4118">
        <v>0.23548196925243717</v>
      </c>
      <c r="AJ4118">
        <v>0.33758722456841495</v>
      </c>
      <c r="AK4118">
        <v>0.92324405826131561</v>
      </c>
      <c r="AL4118">
        <v>0</v>
      </c>
      <c r="AM4118">
        <v>0</v>
      </c>
      <c r="AN4118">
        <v>0.98223520436036893</v>
      </c>
      <c r="AO4118">
        <v>1</v>
      </c>
      <c r="AP4118">
        <v>1</v>
      </c>
      <c r="AQ4118">
        <v>1</v>
      </c>
      <c r="AR4118">
        <v>4.2681072811847701E-2</v>
      </c>
      <c r="AS4118">
        <v>0</v>
      </c>
      <c r="AT4118">
        <v>0.58950305096944633</v>
      </c>
      <c r="AU4118">
        <v>2</v>
      </c>
    </row>
    <row r="4119" spans="32:47" x14ac:dyDescent="0.25">
      <c r="AF4119">
        <v>4109</v>
      </c>
      <c r="AG4119">
        <v>0.89063051653811853</v>
      </c>
      <c r="AH4119">
        <v>1</v>
      </c>
      <c r="AI4119">
        <v>1</v>
      </c>
      <c r="AJ4119">
        <v>1</v>
      </c>
      <c r="AK4119">
        <v>1</v>
      </c>
      <c r="AL4119">
        <v>1</v>
      </c>
      <c r="AM4119">
        <v>1</v>
      </c>
      <c r="AN4119">
        <v>1</v>
      </c>
      <c r="AO4119">
        <v>1</v>
      </c>
      <c r="AP4119">
        <v>1</v>
      </c>
      <c r="AQ4119">
        <v>1</v>
      </c>
      <c r="AR4119">
        <v>1</v>
      </c>
      <c r="AS4119">
        <v>0.89063051653811853</v>
      </c>
      <c r="AT4119">
        <v>0.99071108496625115</v>
      </c>
      <c r="AU4119">
        <v>0</v>
      </c>
    </row>
    <row r="4120" spans="32:47" x14ac:dyDescent="0.25">
      <c r="AF4120">
        <v>4110</v>
      </c>
      <c r="AG4120">
        <v>0.33143626338747828</v>
      </c>
      <c r="AH4120">
        <v>1</v>
      </c>
      <c r="AI4120">
        <v>0.59649455609929469</v>
      </c>
      <c r="AJ4120">
        <v>0.9868782527206349</v>
      </c>
      <c r="AK4120">
        <v>1</v>
      </c>
      <c r="AL4120">
        <v>0.72784847786436635</v>
      </c>
      <c r="AM4120">
        <v>0.9579260997289244</v>
      </c>
      <c r="AN4120">
        <v>1</v>
      </c>
      <c r="AO4120">
        <v>0.83278355198466059</v>
      </c>
      <c r="AP4120">
        <v>1</v>
      </c>
      <c r="AQ4120">
        <v>1</v>
      </c>
      <c r="AR4120">
        <v>1</v>
      </c>
      <c r="AS4120">
        <v>0.33143626338747828</v>
      </c>
      <c r="AT4120">
        <v>0.86818321362404516</v>
      </c>
      <c r="AU4120">
        <v>0</v>
      </c>
    </row>
    <row r="4121" spans="32:47" x14ac:dyDescent="0.25">
      <c r="AF4121">
        <v>4111</v>
      </c>
      <c r="AG4121">
        <v>1</v>
      </c>
      <c r="AH4121">
        <v>0.7059747453295131</v>
      </c>
      <c r="AI4121">
        <v>0</v>
      </c>
      <c r="AJ4121">
        <v>0.60791009926494255</v>
      </c>
      <c r="AK4121">
        <v>1</v>
      </c>
      <c r="AL4121">
        <v>1</v>
      </c>
      <c r="AM4121">
        <v>0.86511229397682099</v>
      </c>
      <c r="AN4121">
        <v>1</v>
      </c>
      <c r="AO4121">
        <v>1</v>
      </c>
      <c r="AP4121">
        <v>1</v>
      </c>
      <c r="AQ4121">
        <v>1</v>
      </c>
      <c r="AR4121">
        <v>1</v>
      </c>
      <c r="AS4121">
        <v>0</v>
      </c>
      <c r="AT4121">
        <v>0.84883034783686595</v>
      </c>
      <c r="AU4121">
        <v>1</v>
      </c>
    </row>
    <row r="4122" spans="32:47" x14ac:dyDescent="0.25">
      <c r="AF4122">
        <v>4112</v>
      </c>
      <c r="AG4122">
        <v>1</v>
      </c>
      <c r="AH4122">
        <v>1</v>
      </c>
      <c r="AI4122">
        <v>0.80793306013618993</v>
      </c>
      <c r="AJ4122">
        <v>0.28159278001500448</v>
      </c>
      <c r="AK4122">
        <v>1</v>
      </c>
      <c r="AL4122">
        <v>0.53150781868777508</v>
      </c>
      <c r="AM4122">
        <v>0.7228055391190743</v>
      </c>
      <c r="AN4122">
        <v>1</v>
      </c>
      <c r="AO4122">
        <v>1</v>
      </c>
      <c r="AP4122">
        <v>1</v>
      </c>
      <c r="AQ4122">
        <v>1</v>
      </c>
      <c r="AR4122">
        <v>1</v>
      </c>
      <c r="AS4122">
        <v>0.28159278001500448</v>
      </c>
      <c r="AT4122">
        <v>0.86259154667944271</v>
      </c>
      <c r="AU4122">
        <v>0</v>
      </c>
    </row>
    <row r="4123" spans="32:47" x14ac:dyDescent="0.25">
      <c r="AF4123">
        <v>4113</v>
      </c>
      <c r="AG4123">
        <v>1</v>
      </c>
      <c r="AH4123">
        <v>1</v>
      </c>
      <c r="AI4123">
        <v>0.96111103770184148</v>
      </c>
      <c r="AJ4123">
        <v>1</v>
      </c>
      <c r="AK4123">
        <v>1</v>
      </c>
      <c r="AL4123">
        <v>0.70068113979796176</v>
      </c>
      <c r="AM4123">
        <v>0</v>
      </c>
      <c r="AN4123">
        <v>2.5398029846509153E-2</v>
      </c>
      <c r="AO4123">
        <v>1</v>
      </c>
      <c r="AP4123">
        <v>1</v>
      </c>
      <c r="AQ4123">
        <v>1</v>
      </c>
      <c r="AR4123">
        <v>1</v>
      </c>
      <c r="AS4123">
        <v>0</v>
      </c>
      <c r="AT4123">
        <v>0.8043896309258568</v>
      </c>
      <c r="AU4123">
        <v>1</v>
      </c>
    </row>
    <row r="4124" spans="32:47" x14ac:dyDescent="0.25">
      <c r="AF4124">
        <v>4114</v>
      </c>
      <c r="AG4124">
        <v>1</v>
      </c>
      <c r="AH4124">
        <v>0.41570506718952466</v>
      </c>
      <c r="AI4124">
        <v>1</v>
      </c>
      <c r="AJ4124">
        <v>1</v>
      </c>
      <c r="AK4124">
        <v>1</v>
      </c>
      <c r="AL4124">
        <v>1</v>
      </c>
      <c r="AM4124">
        <v>0.58907245656671636</v>
      </c>
      <c r="AN4124">
        <v>1</v>
      </c>
      <c r="AO4124">
        <v>1</v>
      </c>
      <c r="AP4124">
        <v>1</v>
      </c>
      <c r="AQ4124">
        <v>1</v>
      </c>
      <c r="AR4124">
        <v>1</v>
      </c>
      <c r="AS4124">
        <v>0.41570506718952466</v>
      </c>
      <c r="AT4124">
        <v>0.92027667954760251</v>
      </c>
      <c r="AU4124">
        <v>0</v>
      </c>
    </row>
    <row r="4125" spans="32:47" x14ac:dyDescent="0.25">
      <c r="AF4125">
        <v>4115</v>
      </c>
      <c r="AG4125">
        <v>1</v>
      </c>
      <c r="AH4125">
        <v>1</v>
      </c>
      <c r="AI4125">
        <v>0.71035015389521328</v>
      </c>
      <c r="AJ4125">
        <v>1</v>
      </c>
      <c r="AK4125">
        <v>1</v>
      </c>
      <c r="AL4125">
        <v>1</v>
      </c>
      <c r="AM4125">
        <v>1</v>
      </c>
      <c r="AN4125">
        <v>1</v>
      </c>
      <c r="AO4125">
        <v>1</v>
      </c>
      <c r="AP4125">
        <v>0.24561140948231519</v>
      </c>
      <c r="AQ4125">
        <v>0</v>
      </c>
      <c r="AR4125">
        <v>0.46219369061732468</v>
      </c>
      <c r="AS4125">
        <v>0</v>
      </c>
      <c r="AT4125">
        <v>0.78345976129819306</v>
      </c>
      <c r="AU4125">
        <v>1</v>
      </c>
    </row>
    <row r="4126" spans="32:47" x14ac:dyDescent="0.25">
      <c r="AF4126">
        <v>4116</v>
      </c>
      <c r="AG4126">
        <v>1</v>
      </c>
      <c r="AH4126">
        <v>1</v>
      </c>
      <c r="AI4126">
        <v>0.66521310894548213</v>
      </c>
      <c r="AJ4126">
        <v>0</v>
      </c>
      <c r="AK4126">
        <v>0</v>
      </c>
      <c r="AL4126">
        <v>0.96850180748030346</v>
      </c>
      <c r="AM4126">
        <v>1</v>
      </c>
      <c r="AN4126">
        <v>1</v>
      </c>
      <c r="AO4126">
        <v>1</v>
      </c>
      <c r="AP4126">
        <v>1</v>
      </c>
      <c r="AQ4126">
        <v>1</v>
      </c>
      <c r="AR4126">
        <v>1</v>
      </c>
      <c r="AS4126">
        <v>0</v>
      </c>
      <c r="AT4126">
        <v>0.80185386466224395</v>
      </c>
      <c r="AU4126">
        <v>2</v>
      </c>
    </row>
    <row r="4127" spans="32:47" x14ac:dyDescent="0.25">
      <c r="AF4127">
        <v>4117</v>
      </c>
      <c r="AG4127">
        <v>0.90401185924049299</v>
      </c>
      <c r="AH4127">
        <v>0.7819541012208252</v>
      </c>
      <c r="AI4127">
        <v>0.76053406095513398</v>
      </c>
      <c r="AJ4127">
        <v>0.99235780296973342</v>
      </c>
      <c r="AK4127">
        <v>1</v>
      </c>
      <c r="AL4127">
        <v>1</v>
      </c>
      <c r="AM4127">
        <v>1</v>
      </c>
      <c r="AN4127">
        <v>1</v>
      </c>
      <c r="AO4127">
        <v>1</v>
      </c>
      <c r="AP4127">
        <v>0.16600858319866202</v>
      </c>
      <c r="AQ4127">
        <v>0.38460112260072493</v>
      </c>
      <c r="AR4127">
        <v>1</v>
      </c>
      <c r="AS4127">
        <v>0.16600858319866202</v>
      </c>
      <c r="AT4127">
        <v>0.83274156768909535</v>
      </c>
      <c r="AU4127">
        <v>0</v>
      </c>
    </row>
    <row r="4128" spans="32:47" x14ac:dyDescent="0.25">
      <c r="AF4128">
        <v>4118</v>
      </c>
      <c r="AG4128">
        <v>0.59288099553973994</v>
      </c>
      <c r="AH4128">
        <v>1</v>
      </c>
      <c r="AI4128">
        <v>1</v>
      </c>
      <c r="AJ4128">
        <v>1</v>
      </c>
      <c r="AK4128">
        <v>1</v>
      </c>
      <c r="AL4128">
        <v>1</v>
      </c>
      <c r="AM4128">
        <v>0.71158200251938397</v>
      </c>
      <c r="AN4128">
        <v>0.41881919084159064</v>
      </c>
      <c r="AO4128">
        <v>0.11536516592508027</v>
      </c>
      <c r="AP4128">
        <v>1</v>
      </c>
      <c r="AQ4128">
        <v>1</v>
      </c>
      <c r="AR4128">
        <v>0.98182392662748763</v>
      </c>
      <c r="AS4128">
        <v>0.11536516592508027</v>
      </c>
      <c r="AT4128">
        <v>0.81731299879212782</v>
      </c>
      <c r="AU4128">
        <v>0</v>
      </c>
    </row>
    <row r="4129" spans="32:47" x14ac:dyDescent="0.25">
      <c r="AF4129">
        <v>4119</v>
      </c>
      <c r="AG4129">
        <v>1</v>
      </c>
      <c r="AH4129">
        <v>1</v>
      </c>
      <c r="AI4129">
        <v>1</v>
      </c>
      <c r="AJ4129">
        <v>1</v>
      </c>
      <c r="AK4129">
        <v>1</v>
      </c>
      <c r="AL4129">
        <v>1</v>
      </c>
      <c r="AM4129">
        <v>1</v>
      </c>
      <c r="AN4129">
        <v>4.857540247875506E-2</v>
      </c>
      <c r="AO4129">
        <v>0</v>
      </c>
      <c r="AP4129">
        <v>0.31514452804291188</v>
      </c>
      <c r="AQ4129">
        <v>1</v>
      </c>
      <c r="AR4129">
        <v>1</v>
      </c>
      <c r="AS4129">
        <v>0</v>
      </c>
      <c r="AT4129">
        <v>0.77883648724978538</v>
      </c>
      <c r="AU4129">
        <v>1</v>
      </c>
    </row>
    <row r="4130" spans="32:47" x14ac:dyDescent="0.25">
      <c r="AF4130">
        <v>4120</v>
      </c>
      <c r="AG4130">
        <v>1</v>
      </c>
      <c r="AH4130">
        <v>1</v>
      </c>
      <c r="AI4130">
        <v>1</v>
      </c>
      <c r="AJ4130">
        <v>0.88081049208897944</v>
      </c>
      <c r="AK4130">
        <v>0</v>
      </c>
      <c r="AL4130">
        <v>0.52900056205277601</v>
      </c>
      <c r="AM4130">
        <v>1</v>
      </c>
      <c r="AN4130">
        <v>1</v>
      </c>
      <c r="AO4130">
        <v>1</v>
      </c>
      <c r="AP4130">
        <v>1</v>
      </c>
      <c r="AQ4130">
        <v>1</v>
      </c>
      <c r="AR4130">
        <v>0.7815032877636352</v>
      </c>
      <c r="AS4130">
        <v>0</v>
      </c>
      <c r="AT4130">
        <v>0.84800255765732979</v>
      </c>
      <c r="AU4130">
        <v>1</v>
      </c>
    </row>
    <row r="4131" spans="32:47" x14ac:dyDescent="0.25">
      <c r="AF4131">
        <v>4121</v>
      </c>
      <c r="AG4131">
        <v>0.8457495497273011</v>
      </c>
      <c r="AH4131">
        <v>0.24645018692249973</v>
      </c>
      <c r="AI4131">
        <v>0.24967289884760599</v>
      </c>
      <c r="AJ4131">
        <v>1</v>
      </c>
      <c r="AK4131">
        <v>1</v>
      </c>
      <c r="AL4131">
        <v>1</v>
      </c>
      <c r="AM4131">
        <v>1.9207289957839456E-2</v>
      </c>
      <c r="AN4131">
        <v>0.36173416314000684</v>
      </c>
      <c r="AO4131">
        <v>0.26542596802513191</v>
      </c>
      <c r="AP4131">
        <v>1</v>
      </c>
      <c r="AQ4131">
        <v>1</v>
      </c>
      <c r="AR4131">
        <v>1</v>
      </c>
      <c r="AS4131">
        <v>1.9207289957839456E-2</v>
      </c>
      <c r="AT4131">
        <v>0.66748127459298445</v>
      </c>
      <c r="AU4131">
        <v>0</v>
      </c>
    </row>
    <row r="4132" spans="32:47" x14ac:dyDescent="0.25">
      <c r="AF4132">
        <v>4122</v>
      </c>
      <c r="AG4132">
        <v>1</v>
      </c>
      <c r="AH4132">
        <v>1</v>
      </c>
      <c r="AI4132">
        <v>1</v>
      </c>
      <c r="AJ4132">
        <v>1</v>
      </c>
      <c r="AK4132">
        <v>1</v>
      </c>
      <c r="AL4132">
        <v>0.91360349108848216</v>
      </c>
      <c r="AM4132">
        <v>0.5312512577616989</v>
      </c>
      <c r="AN4132">
        <v>0.20587620556691563</v>
      </c>
      <c r="AO4132">
        <v>1</v>
      </c>
      <c r="AP4132">
        <v>1</v>
      </c>
      <c r="AQ4132">
        <v>1</v>
      </c>
      <c r="AR4132">
        <v>1</v>
      </c>
      <c r="AS4132">
        <v>0.20587620556691563</v>
      </c>
      <c r="AT4132">
        <v>0.885641249577648</v>
      </c>
      <c r="AU4132">
        <v>0</v>
      </c>
    </row>
    <row r="4133" spans="32:47" x14ac:dyDescent="0.25">
      <c r="AF4133">
        <v>4123</v>
      </c>
      <c r="AG4133">
        <v>1</v>
      </c>
      <c r="AH4133">
        <v>1</v>
      </c>
      <c r="AI4133">
        <v>1</v>
      </c>
      <c r="AJ4133">
        <v>0.42772994583016649</v>
      </c>
      <c r="AK4133">
        <v>0</v>
      </c>
      <c r="AL4133">
        <v>0.15380196382344971</v>
      </c>
      <c r="AM4133">
        <v>0.99743249863756989</v>
      </c>
      <c r="AN4133">
        <v>0.62696908863102674</v>
      </c>
      <c r="AO4133">
        <v>0.96140840959706109</v>
      </c>
      <c r="AP4133">
        <v>0.78149526982733442</v>
      </c>
      <c r="AQ4133">
        <v>0.64988460986302621</v>
      </c>
      <c r="AR4133">
        <v>1</v>
      </c>
      <c r="AS4133">
        <v>0</v>
      </c>
      <c r="AT4133">
        <v>0.71607548066680815</v>
      </c>
      <c r="AU4133">
        <v>1</v>
      </c>
    </row>
    <row r="4134" spans="32:47" x14ac:dyDescent="0.25">
      <c r="AF4134">
        <v>4124</v>
      </c>
      <c r="AG4134">
        <v>1</v>
      </c>
      <c r="AH4134">
        <v>1</v>
      </c>
      <c r="AI4134">
        <v>1</v>
      </c>
      <c r="AJ4134">
        <v>1</v>
      </c>
      <c r="AK4134">
        <v>1</v>
      </c>
      <c r="AL4134">
        <v>0.66952512189964186</v>
      </c>
      <c r="AM4134">
        <v>0</v>
      </c>
      <c r="AN4134">
        <v>0.23637419510041288</v>
      </c>
      <c r="AO4134">
        <v>1</v>
      </c>
      <c r="AP4134">
        <v>1</v>
      </c>
      <c r="AQ4134">
        <v>1</v>
      </c>
      <c r="AR4134">
        <v>1</v>
      </c>
      <c r="AS4134">
        <v>0</v>
      </c>
      <c r="AT4134">
        <v>0.82305028412356729</v>
      </c>
      <c r="AU4134">
        <v>1</v>
      </c>
    </row>
    <row r="4135" spans="32:47" x14ac:dyDescent="0.25">
      <c r="AF4135">
        <v>4125</v>
      </c>
      <c r="AG4135">
        <v>0.27662743420941915</v>
      </c>
      <c r="AH4135">
        <v>0.10626058082665882</v>
      </c>
      <c r="AI4135">
        <v>1</v>
      </c>
      <c r="AJ4135">
        <v>1</v>
      </c>
      <c r="AK4135">
        <v>1</v>
      </c>
      <c r="AL4135">
        <v>1</v>
      </c>
      <c r="AM4135">
        <v>1</v>
      </c>
      <c r="AN4135">
        <v>1</v>
      </c>
      <c r="AO4135">
        <v>1</v>
      </c>
      <c r="AP4135">
        <v>1</v>
      </c>
      <c r="AQ4135">
        <v>1</v>
      </c>
      <c r="AR4135">
        <v>1</v>
      </c>
      <c r="AS4135">
        <v>0.10626058082665882</v>
      </c>
      <c r="AT4135">
        <v>0.87000204581818752</v>
      </c>
      <c r="AU4135">
        <v>0</v>
      </c>
    </row>
    <row r="4136" spans="32:47" x14ac:dyDescent="0.25">
      <c r="AF4136">
        <v>4126</v>
      </c>
      <c r="AG4136">
        <v>1</v>
      </c>
      <c r="AH4136">
        <v>1</v>
      </c>
      <c r="AI4136">
        <v>0.31593631530291355</v>
      </c>
      <c r="AJ4136">
        <v>0</v>
      </c>
      <c r="AK4136">
        <v>0.67909302256978865</v>
      </c>
      <c r="AL4136">
        <v>0.18135437736539947</v>
      </c>
      <c r="AM4136">
        <v>0.85899202348058856</v>
      </c>
      <c r="AN4136">
        <v>0</v>
      </c>
      <c r="AO4136">
        <v>0.31129150664103994</v>
      </c>
      <c r="AP4136">
        <v>1</v>
      </c>
      <c r="AQ4136">
        <v>1</v>
      </c>
      <c r="AR4136">
        <v>1</v>
      </c>
      <c r="AS4136">
        <v>0</v>
      </c>
      <c r="AT4136">
        <v>0.61165490060861694</v>
      </c>
      <c r="AU4136">
        <v>2</v>
      </c>
    </row>
    <row r="4137" spans="32:47" x14ac:dyDescent="0.25">
      <c r="AF4137">
        <v>4127</v>
      </c>
      <c r="AG4137">
        <v>1</v>
      </c>
      <c r="AH4137">
        <v>1</v>
      </c>
      <c r="AI4137">
        <v>0.76134428804371346</v>
      </c>
      <c r="AJ4137">
        <v>1</v>
      </c>
      <c r="AK4137">
        <v>1</v>
      </c>
      <c r="AL4137">
        <v>1</v>
      </c>
      <c r="AM4137">
        <v>1</v>
      </c>
      <c r="AN4137">
        <v>1</v>
      </c>
      <c r="AO4137">
        <v>1</v>
      </c>
      <c r="AP4137">
        <v>1</v>
      </c>
      <c r="AQ4137">
        <v>0.64855918803950774</v>
      </c>
      <c r="AR4137">
        <v>0.43281464044670309</v>
      </c>
      <c r="AS4137">
        <v>0.43281464044670309</v>
      </c>
      <c r="AT4137">
        <v>0.90267315732709086</v>
      </c>
      <c r="AU4137">
        <v>0</v>
      </c>
    </row>
    <row r="4138" spans="32:47" x14ac:dyDescent="0.25">
      <c r="AF4138">
        <v>4128</v>
      </c>
      <c r="AG4138">
        <v>0.96698931010131117</v>
      </c>
      <c r="AH4138">
        <v>1</v>
      </c>
      <c r="AI4138">
        <v>1</v>
      </c>
      <c r="AJ4138">
        <v>1</v>
      </c>
      <c r="AK4138">
        <v>1</v>
      </c>
      <c r="AL4138">
        <v>1</v>
      </c>
      <c r="AM4138">
        <v>0.54809286783030631</v>
      </c>
      <c r="AN4138">
        <v>0.23397830161787081</v>
      </c>
      <c r="AO4138">
        <v>1</v>
      </c>
      <c r="AP4138">
        <v>1</v>
      </c>
      <c r="AQ4138">
        <v>1</v>
      </c>
      <c r="AR4138">
        <v>1</v>
      </c>
      <c r="AS4138">
        <v>0.23397830161787081</v>
      </c>
      <c r="AT4138">
        <v>0.89375582155077848</v>
      </c>
      <c r="AU4138">
        <v>0</v>
      </c>
    </row>
    <row r="4139" spans="32:47" x14ac:dyDescent="0.25">
      <c r="AF4139">
        <v>4129</v>
      </c>
      <c r="AG4139">
        <v>1</v>
      </c>
      <c r="AH4139">
        <v>1</v>
      </c>
      <c r="AI4139">
        <v>1</v>
      </c>
      <c r="AJ4139">
        <v>0.58214672272006285</v>
      </c>
      <c r="AK4139">
        <v>0.77514977457852385</v>
      </c>
      <c r="AL4139">
        <v>0</v>
      </c>
      <c r="AM4139">
        <v>0.37809545036584641</v>
      </c>
      <c r="AN4139">
        <v>1</v>
      </c>
      <c r="AO4139">
        <v>1</v>
      </c>
      <c r="AP4139">
        <v>1</v>
      </c>
      <c r="AQ4139">
        <v>0.40682828583303488</v>
      </c>
      <c r="AR4139">
        <v>0.17039621296252364</v>
      </c>
      <c r="AS4139">
        <v>0</v>
      </c>
      <c r="AT4139">
        <v>0.69233461597727852</v>
      </c>
      <c r="AU4139">
        <v>1</v>
      </c>
    </row>
    <row r="4140" spans="32:47" x14ac:dyDescent="0.25">
      <c r="AF4140">
        <v>4130</v>
      </c>
      <c r="AG4140">
        <v>1</v>
      </c>
      <c r="AH4140">
        <v>1</v>
      </c>
      <c r="AI4140">
        <v>0.37334600116141259</v>
      </c>
      <c r="AJ4140">
        <v>0.71321581659794897</v>
      </c>
      <c r="AK4140">
        <v>1</v>
      </c>
      <c r="AL4140">
        <v>1</v>
      </c>
      <c r="AM4140">
        <v>1</v>
      </c>
      <c r="AN4140">
        <v>0.28239591472177589</v>
      </c>
      <c r="AO4140">
        <v>0.72044715653779956</v>
      </c>
      <c r="AP4140">
        <v>0.9499884952313169</v>
      </c>
      <c r="AQ4140">
        <v>0</v>
      </c>
      <c r="AR4140">
        <v>0.14460063891460923</v>
      </c>
      <c r="AS4140">
        <v>0</v>
      </c>
      <c r="AT4140">
        <v>0.68019219656157537</v>
      </c>
      <c r="AU4140">
        <v>1</v>
      </c>
    </row>
    <row r="4141" spans="32:47" x14ac:dyDescent="0.25">
      <c r="AF4141">
        <v>4131</v>
      </c>
      <c r="AG4141">
        <v>1</v>
      </c>
      <c r="AH4141">
        <v>1</v>
      </c>
      <c r="AI4141">
        <v>1</v>
      </c>
      <c r="AJ4141">
        <v>1</v>
      </c>
      <c r="AK4141">
        <v>1</v>
      </c>
      <c r="AL4141">
        <v>0.81174261594836328</v>
      </c>
      <c r="AM4141">
        <v>0</v>
      </c>
      <c r="AN4141">
        <v>0.30739134476161489</v>
      </c>
      <c r="AO4141">
        <v>0.10147952651750529</v>
      </c>
      <c r="AP4141">
        <v>1</v>
      </c>
      <c r="AQ4141">
        <v>1</v>
      </c>
      <c r="AR4141">
        <v>1</v>
      </c>
      <c r="AS4141">
        <v>0</v>
      </c>
      <c r="AT4141">
        <v>0.76691998893585234</v>
      </c>
      <c r="AU4141">
        <v>1</v>
      </c>
    </row>
    <row r="4142" spans="32:47" x14ac:dyDescent="0.25">
      <c r="AF4142">
        <v>4132</v>
      </c>
      <c r="AG4142">
        <v>1</v>
      </c>
      <c r="AH4142">
        <v>0.34552324146300506</v>
      </c>
      <c r="AI4142">
        <v>0.47069300543690556</v>
      </c>
      <c r="AJ4142">
        <v>0.95905165039196916</v>
      </c>
      <c r="AK4142">
        <v>0.73453454071005253</v>
      </c>
      <c r="AL4142">
        <v>1</v>
      </c>
      <c r="AM4142">
        <v>1</v>
      </c>
      <c r="AN4142">
        <v>0.62854090184297207</v>
      </c>
      <c r="AO4142">
        <v>0</v>
      </c>
      <c r="AP4142">
        <v>0.8510116150770749</v>
      </c>
      <c r="AQ4142">
        <v>1</v>
      </c>
      <c r="AR4142">
        <v>1</v>
      </c>
      <c r="AS4142">
        <v>0</v>
      </c>
      <c r="AT4142">
        <v>0.75253255404876818</v>
      </c>
      <c r="AU4142">
        <v>1</v>
      </c>
    </row>
    <row r="4143" spans="32:47" x14ac:dyDescent="0.25">
      <c r="AF4143">
        <v>4133</v>
      </c>
      <c r="AG4143">
        <v>1</v>
      </c>
      <c r="AH4143">
        <v>0.60356794755638732</v>
      </c>
      <c r="AI4143">
        <v>0.70999511624165368</v>
      </c>
      <c r="AJ4143">
        <v>1</v>
      </c>
      <c r="AK4143">
        <v>0.37096886223298497</v>
      </c>
      <c r="AL4143">
        <v>0.30312772208417299</v>
      </c>
      <c r="AM4143">
        <v>0.44640669118234655</v>
      </c>
      <c r="AN4143">
        <v>1</v>
      </c>
      <c r="AO4143">
        <v>1</v>
      </c>
      <c r="AP4143">
        <v>1</v>
      </c>
      <c r="AQ4143">
        <v>0.4419836517040191</v>
      </c>
      <c r="AR4143">
        <v>0.82896097258720058</v>
      </c>
      <c r="AS4143">
        <v>0.30312772208417299</v>
      </c>
      <c r="AT4143">
        <v>0.72684801275286126</v>
      </c>
      <c r="AU4143">
        <v>0</v>
      </c>
    </row>
    <row r="4144" spans="32:47" x14ac:dyDescent="0.25">
      <c r="AF4144">
        <v>4134</v>
      </c>
      <c r="AG4144">
        <v>1</v>
      </c>
      <c r="AH4144">
        <v>1</v>
      </c>
      <c r="AI4144">
        <v>0.32625440281258161</v>
      </c>
      <c r="AJ4144">
        <v>0.87797701543871276</v>
      </c>
      <c r="AK4144">
        <v>1</v>
      </c>
      <c r="AL4144">
        <v>1</v>
      </c>
      <c r="AM4144">
        <v>1</v>
      </c>
      <c r="AN4144">
        <v>1</v>
      </c>
      <c r="AO4144">
        <v>1</v>
      </c>
      <c r="AP4144">
        <v>1</v>
      </c>
      <c r="AQ4144">
        <v>0.44429885021575805</v>
      </c>
      <c r="AR4144">
        <v>0.37112796835126283</v>
      </c>
      <c r="AS4144">
        <v>0.32625440281258161</v>
      </c>
      <c r="AT4144">
        <v>0.83366336842661182</v>
      </c>
      <c r="AU4144">
        <v>0</v>
      </c>
    </row>
    <row r="4145" spans="32:47" x14ac:dyDescent="0.25">
      <c r="AF4145">
        <v>4135</v>
      </c>
      <c r="AG4145">
        <v>1</v>
      </c>
      <c r="AH4145">
        <v>1</v>
      </c>
      <c r="AI4145">
        <v>1</v>
      </c>
      <c r="AJ4145">
        <v>1</v>
      </c>
      <c r="AK4145">
        <v>1</v>
      </c>
      <c r="AL4145">
        <v>1</v>
      </c>
      <c r="AM4145">
        <v>1</v>
      </c>
      <c r="AN4145">
        <v>1</v>
      </c>
      <c r="AO4145">
        <v>1</v>
      </c>
      <c r="AP4145">
        <v>1</v>
      </c>
      <c r="AQ4145">
        <v>0.72691105349367713</v>
      </c>
      <c r="AR4145">
        <v>0.26631927927120425</v>
      </c>
      <c r="AS4145">
        <v>0.26631927927120425</v>
      </c>
      <c r="AT4145">
        <v>0.91524172400607573</v>
      </c>
      <c r="AU4145">
        <v>0</v>
      </c>
    </row>
    <row r="4146" spans="32:47" x14ac:dyDescent="0.25">
      <c r="AF4146">
        <v>4136</v>
      </c>
      <c r="AG4146">
        <v>1</v>
      </c>
      <c r="AH4146">
        <v>1</v>
      </c>
      <c r="AI4146">
        <v>1</v>
      </c>
      <c r="AJ4146">
        <v>1</v>
      </c>
      <c r="AK4146">
        <v>1</v>
      </c>
      <c r="AL4146">
        <v>1</v>
      </c>
      <c r="AM4146">
        <v>1</v>
      </c>
      <c r="AN4146">
        <v>0.40652541339706305</v>
      </c>
      <c r="AO4146">
        <v>0.60687045809245321</v>
      </c>
      <c r="AP4146">
        <v>1</v>
      </c>
      <c r="AQ4146">
        <v>0.98393723005622935</v>
      </c>
      <c r="AR4146">
        <v>1</v>
      </c>
      <c r="AS4146">
        <v>0.40652541339706305</v>
      </c>
      <c r="AT4146">
        <v>0.91596306427334095</v>
      </c>
      <c r="AU4146">
        <v>0</v>
      </c>
    </row>
    <row r="4147" spans="32:47" x14ac:dyDescent="0.25">
      <c r="AF4147">
        <v>4137</v>
      </c>
      <c r="AG4147">
        <v>1</v>
      </c>
      <c r="AH4147">
        <v>1</v>
      </c>
      <c r="AI4147">
        <v>0.63639477589928106</v>
      </c>
      <c r="AJ4147">
        <v>0.78724970404437045</v>
      </c>
      <c r="AK4147">
        <v>1</v>
      </c>
      <c r="AL4147">
        <v>1</v>
      </c>
      <c r="AM4147">
        <v>1</v>
      </c>
      <c r="AN4147">
        <v>1</v>
      </c>
      <c r="AO4147">
        <v>1</v>
      </c>
      <c r="AP4147">
        <v>1</v>
      </c>
      <c r="AQ4147">
        <v>1</v>
      </c>
      <c r="AR4147">
        <v>1</v>
      </c>
      <c r="AS4147">
        <v>0.63639477589928106</v>
      </c>
      <c r="AT4147">
        <v>0.95163213472385977</v>
      </c>
      <c r="AU4147">
        <v>0</v>
      </c>
    </row>
    <row r="4148" spans="32:47" x14ac:dyDescent="0.25">
      <c r="AF4148">
        <v>4138</v>
      </c>
      <c r="AG4148">
        <v>1</v>
      </c>
      <c r="AH4148">
        <v>1</v>
      </c>
      <c r="AI4148">
        <v>1</v>
      </c>
      <c r="AJ4148">
        <v>1</v>
      </c>
      <c r="AK4148">
        <v>1</v>
      </c>
      <c r="AL4148">
        <v>1</v>
      </c>
      <c r="AM4148">
        <v>1</v>
      </c>
      <c r="AN4148">
        <v>1</v>
      </c>
      <c r="AO4148">
        <v>1</v>
      </c>
      <c r="AP4148">
        <v>1</v>
      </c>
      <c r="AQ4148">
        <v>1</v>
      </c>
      <c r="AR4148">
        <v>1</v>
      </c>
      <c r="AS4148">
        <v>1</v>
      </c>
      <c r="AT4148">
        <v>1</v>
      </c>
      <c r="AU4148">
        <v>0</v>
      </c>
    </row>
    <row r="4149" spans="32:47" x14ac:dyDescent="0.25">
      <c r="AF4149">
        <v>4139</v>
      </c>
      <c r="AG4149">
        <v>1</v>
      </c>
      <c r="AH4149">
        <v>1</v>
      </c>
      <c r="AI4149">
        <v>1</v>
      </c>
      <c r="AJ4149">
        <v>0.48416143734454331</v>
      </c>
      <c r="AK4149">
        <v>1</v>
      </c>
      <c r="AL4149">
        <v>1</v>
      </c>
      <c r="AM4149">
        <v>1</v>
      </c>
      <c r="AN4149">
        <v>1</v>
      </c>
      <c r="AO4149">
        <v>1</v>
      </c>
      <c r="AP4149">
        <v>1</v>
      </c>
      <c r="AQ4149">
        <v>1</v>
      </c>
      <c r="AR4149">
        <v>0.13288338477803102</v>
      </c>
      <c r="AS4149">
        <v>0.13288338477803102</v>
      </c>
      <c r="AT4149">
        <v>0.88395678917385001</v>
      </c>
      <c r="AU4149">
        <v>0</v>
      </c>
    </row>
    <row r="4150" spans="32:47" x14ac:dyDescent="0.25">
      <c r="AF4150">
        <v>4140</v>
      </c>
      <c r="AG4150">
        <v>7.332935849403692E-2</v>
      </c>
      <c r="AH4150">
        <v>1</v>
      </c>
      <c r="AI4150">
        <v>1</v>
      </c>
      <c r="AJ4150">
        <v>1</v>
      </c>
      <c r="AK4150">
        <v>0.16872139804928016</v>
      </c>
      <c r="AL4150">
        <v>0.59403690350009131</v>
      </c>
      <c r="AM4150">
        <v>1</v>
      </c>
      <c r="AN4150">
        <v>1</v>
      </c>
      <c r="AO4150">
        <v>1</v>
      </c>
      <c r="AP4150">
        <v>1</v>
      </c>
      <c r="AQ4150">
        <v>1</v>
      </c>
      <c r="AR4150">
        <v>1</v>
      </c>
      <c r="AS4150">
        <v>7.332935849403692E-2</v>
      </c>
      <c r="AT4150">
        <v>0.81732789193930289</v>
      </c>
      <c r="AU4150">
        <v>0</v>
      </c>
    </row>
    <row r="4151" spans="32:47" x14ac:dyDescent="0.25">
      <c r="AF4151">
        <v>4141</v>
      </c>
      <c r="AG4151">
        <v>1</v>
      </c>
      <c r="AH4151">
        <v>1</v>
      </c>
      <c r="AI4151">
        <v>1</v>
      </c>
      <c r="AJ4151">
        <v>1</v>
      </c>
      <c r="AK4151">
        <v>1</v>
      </c>
      <c r="AL4151">
        <v>1</v>
      </c>
      <c r="AM4151">
        <v>1</v>
      </c>
      <c r="AN4151">
        <v>0.93473572981442443</v>
      </c>
      <c r="AO4151">
        <v>0.42186728634599907</v>
      </c>
      <c r="AP4151">
        <v>1</v>
      </c>
      <c r="AQ4151">
        <v>1</v>
      </c>
      <c r="AR4151">
        <v>1</v>
      </c>
      <c r="AS4151">
        <v>0.42186728634599907</v>
      </c>
      <c r="AT4151">
        <v>0.94693924990308798</v>
      </c>
      <c r="AU4151">
        <v>0</v>
      </c>
    </row>
    <row r="4152" spans="32:47" x14ac:dyDescent="0.25">
      <c r="AF4152">
        <v>4142</v>
      </c>
      <c r="AG4152">
        <v>1</v>
      </c>
      <c r="AH4152">
        <v>1</v>
      </c>
      <c r="AI4152">
        <v>1</v>
      </c>
      <c r="AJ4152">
        <v>1</v>
      </c>
      <c r="AK4152">
        <v>1</v>
      </c>
      <c r="AL4152">
        <v>1</v>
      </c>
      <c r="AM4152">
        <v>1</v>
      </c>
      <c r="AN4152">
        <v>1</v>
      </c>
      <c r="AO4152">
        <v>1</v>
      </c>
      <c r="AP4152">
        <v>1</v>
      </c>
      <c r="AQ4152">
        <v>1</v>
      </c>
      <c r="AR4152">
        <v>1</v>
      </c>
      <c r="AS4152">
        <v>1</v>
      </c>
      <c r="AT4152">
        <v>1</v>
      </c>
      <c r="AU4152">
        <v>0</v>
      </c>
    </row>
    <row r="4153" spans="32:47" x14ac:dyDescent="0.25">
      <c r="AF4153">
        <v>4143</v>
      </c>
      <c r="AG4153">
        <v>1</v>
      </c>
      <c r="AH4153">
        <v>1</v>
      </c>
      <c r="AI4153">
        <v>1</v>
      </c>
      <c r="AJ4153">
        <v>1</v>
      </c>
      <c r="AK4153">
        <v>1</v>
      </c>
      <c r="AL4153">
        <v>1</v>
      </c>
      <c r="AM4153">
        <v>1</v>
      </c>
      <c r="AN4153">
        <v>1</v>
      </c>
      <c r="AO4153">
        <v>1</v>
      </c>
      <c r="AP4153">
        <v>1</v>
      </c>
      <c r="AQ4153">
        <v>1</v>
      </c>
      <c r="AR4153">
        <v>1</v>
      </c>
      <c r="AS4153">
        <v>1</v>
      </c>
      <c r="AT4153">
        <v>1</v>
      </c>
      <c r="AU4153">
        <v>0</v>
      </c>
    </row>
    <row r="4154" spans="32:47" x14ac:dyDescent="0.25">
      <c r="AF4154">
        <v>4144</v>
      </c>
      <c r="AG4154">
        <v>0.56098265208317077</v>
      </c>
      <c r="AH4154">
        <v>1</v>
      </c>
      <c r="AI4154">
        <v>8.7735735148476851E-2</v>
      </c>
      <c r="AJ4154">
        <v>0</v>
      </c>
      <c r="AK4154">
        <v>0.38050990689061431</v>
      </c>
      <c r="AL4154">
        <v>0.15775137945408158</v>
      </c>
      <c r="AM4154">
        <v>1</v>
      </c>
      <c r="AN4154">
        <v>1</v>
      </c>
      <c r="AO4154">
        <v>0.72732326561187322</v>
      </c>
      <c r="AP4154">
        <v>0</v>
      </c>
      <c r="AQ4154">
        <v>0</v>
      </c>
      <c r="AR4154">
        <v>0</v>
      </c>
      <c r="AS4154">
        <v>0</v>
      </c>
      <c r="AT4154">
        <v>0.40673511361580483</v>
      </c>
      <c r="AU4154">
        <v>4</v>
      </c>
    </row>
    <row r="4155" spans="32:47" x14ac:dyDescent="0.25">
      <c r="AF4155">
        <v>4145</v>
      </c>
      <c r="AG4155">
        <v>0</v>
      </c>
      <c r="AH4155">
        <v>0.64370813314001551</v>
      </c>
      <c r="AI4155">
        <v>1</v>
      </c>
      <c r="AJ4155">
        <v>0.95165532249375251</v>
      </c>
      <c r="AK4155">
        <v>0.39911807274761341</v>
      </c>
      <c r="AL4155">
        <v>1</v>
      </c>
      <c r="AM4155">
        <v>0.94982097973819868</v>
      </c>
      <c r="AN4155">
        <v>1</v>
      </c>
      <c r="AO4155">
        <v>1</v>
      </c>
      <c r="AP4155">
        <v>1</v>
      </c>
      <c r="AQ4155">
        <v>0.90220290015907567</v>
      </c>
      <c r="AR4155">
        <v>1</v>
      </c>
      <c r="AS4155">
        <v>0</v>
      </c>
      <c r="AT4155">
        <v>0.82042927406730259</v>
      </c>
      <c r="AU4155">
        <v>1</v>
      </c>
    </row>
    <row r="4156" spans="32:47" x14ac:dyDescent="0.25">
      <c r="AF4156">
        <v>4146</v>
      </c>
      <c r="AG4156">
        <v>1</v>
      </c>
      <c r="AH4156">
        <v>1</v>
      </c>
      <c r="AI4156">
        <v>1</v>
      </c>
      <c r="AJ4156">
        <v>1</v>
      </c>
      <c r="AK4156">
        <v>1</v>
      </c>
      <c r="AL4156">
        <v>1</v>
      </c>
      <c r="AM4156">
        <v>1</v>
      </c>
      <c r="AN4156">
        <v>1</v>
      </c>
      <c r="AO4156">
        <v>1</v>
      </c>
      <c r="AP4156">
        <v>1</v>
      </c>
      <c r="AQ4156">
        <v>1</v>
      </c>
      <c r="AR4156">
        <v>1</v>
      </c>
      <c r="AS4156">
        <v>1</v>
      </c>
      <c r="AT4156">
        <v>1</v>
      </c>
      <c r="AU4156">
        <v>0</v>
      </c>
    </row>
    <row r="4157" spans="32:47" x14ac:dyDescent="0.25">
      <c r="AF4157">
        <v>4147</v>
      </c>
      <c r="AG4157">
        <v>1</v>
      </c>
      <c r="AH4157">
        <v>1</v>
      </c>
      <c r="AI4157">
        <v>1</v>
      </c>
      <c r="AJ4157">
        <v>1</v>
      </c>
      <c r="AK4157">
        <v>1</v>
      </c>
      <c r="AL4157">
        <v>1</v>
      </c>
      <c r="AM4157">
        <v>0.61399356047590004</v>
      </c>
      <c r="AN4157">
        <v>1</v>
      </c>
      <c r="AO4157">
        <v>1</v>
      </c>
      <c r="AP4157">
        <v>1</v>
      </c>
      <c r="AQ4157">
        <v>0.59667017305328041</v>
      </c>
      <c r="AR4157">
        <v>0</v>
      </c>
      <c r="AS4157">
        <v>0</v>
      </c>
      <c r="AT4157">
        <v>0.8491339878530173</v>
      </c>
      <c r="AU4157">
        <v>1</v>
      </c>
    </row>
    <row r="4158" spans="32:47" x14ac:dyDescent="0.25">
      <c r="AF4158">
        <v>4148</v>
      </c>
      <c r="AG4158">
        <v>0.5612678381174544</v>
      </c>
      <c r="AH4158">
        <v>1</v>
      </c>
      <c r="AI4158">
        <v>1</v>
      </c>
      <c r="AJ4158">
        <v>1</v>
      </c>
      <c r="AK4158">
        <v>0.1060654597207641</v>
      </c>
      <c r="AL4158">
        <v>0.26635705910836499</v>
      </c>
      <c r="AM4158">
        <v>1</v>
      </c>
      <c r="AN4158">
        <v>1</v>
      </c>
      <c r="AO4158">
        <v>1</v>
      </c>
      <c r="AP4158">
        <v>1</v>
      </c>
      <c r="AQ4158">
        <v>1</v>
      </c>
      <c r="AR4158">
        <v>1</v>
      </c>
      <c r="AS4158">
        <v>0.1060654597207641</v>
      </c>
      <c r="AT4158">
        <v>0.82651518905818011</v>
      </c>
      <c r="AU4158">
        <v>0</v>
      </c>
    </row>
    <row r="4159" spans="32:47" x14ac:dyDescent="0.25">
      <c r="AF4159">
        <v>4149</v>
      </c>
      <c r="AG4159">
        <v>1</v>
      </c>
      <c r="AH4159">
        <v>1</v>
      </c>
      <c r="AI4159">
        <v>1</v>
      </c>
      <c r="AJ4159">
        <v>1</v>
      </c>
      <c r="AK4159">
        <v>0.602237464534776</v>
      </c>
      <c r="AL4159">
        <v>0</v>
      </c>
      <c r="AM4159">
        <v>0.84190705809329125</v>
      </c>
      <c r="AN4159">
        <v>1</v>
      </c>
      <c r="AO4159">
        <v>1</v>
      </c>
      <c r="AP4159">
        <v>1</v>
      </c>
      <c r="AQ4159">
        <v>1</v>
      </c>
      <c r="AR4159">
        <v>1</v>
      </c>
      <c r="AS4159">
        <v>0</v>
      </c>
      <c r="AT4159">
        <v>0.87059857589443856</v>
      </c>
      <c r="AU4159">
        <v>1</v>
      </c>
    </row>
    <row r="4160" spans="32:47" x14ac:dyDescent="0.25">
      <c r="AF4160">
        <v>4150</v>
      </c>
      <c r="AG4160">
        <v>0.46243948954243902</v>
      </c>
      <c r="AH4160">
        <v>0.70066908745788425</v>
      </c>
      <c r="AI4160">
        <v>1</v>
      </c>
      <c r="AJ4160">
        <v>1</v>
      </c>
      <c r="AK4160">
        <v>1</v>
      </c>
      <c r="AL4160">
        <v>0.41680944199833903</v>
      </c>
      <c r="AM4160">
        <v>1</v>
      </c>
      <c r="AN4160">
        <v>1</v>
      </c>
      <c r="AO4160">
        <v>1</v>
      </c>
      <c r="AP4160">
        <v>1</v>
      </c>
      <c r="AQ4160">
        <v>1</v>
      </c>
      <c r="AR4160">
        <v>1</v>
      </c>
      <c r="AS4160">
        <v>0.41680944199833903</v>
      </c>
      <c r="AT4160">
        <v>0.88344833393037403</v>
      </c>
      <c r="AU4160">
        <v>0</v>
      </c>
    </row>
    <row r="4161" spans="32:47" x14ac:dyDescent="0.25">
      <c r="AF4161">
        <v>4151</v>
      </c>
      <c r="AG4161">
        <v>0</v>
      </c>
      <c r="AH4161">
        <v>0</v>
      </c>
      <c r="AI4161">
        <v>0.92318434395072535</v>
      </c>
      <c r="AJ4161">
        <v>1</v>
      </c>
      <c r="AK4161">
        <v>1</v>
      </c>
      <c r="AL4161">
        <v>1</v>
      </c>
      <c r="AM4161">
        <v>1</v>
      </c>
      <c r="AN4161">
        <v>1</v>
      </c>
      <c r="AO4161">
        <v>0.43507916368544103</v>
      </c>
      <c r="AP4161">
        <v>0.4437972289127966</v>
      </c>
      <c r="AQ4161">
        <v>1</v>
      </c>
      <c r="AR4161">
        <v>1</v>
      </c>
      <c r="AS4161">
        <v>0</v>
      </c>
      <c r="AT4161">
        <v>0.73816110594337647</v>
      </c>
      <c r="AU4161">
        <v>2</v>
      </c>
    </row>
    <row r="4162" spans="32:47" x14ac:dyDescent="0.25">
      <c r="AF4162">
        <v>4152</v>
      </c>
      <c r="AG4162">
        <v>1</v>
      </c>
      <c r="AH4162">
        <v>1</v>
      </c>
      <c r="AI4162">
        <v>1</v>
      </c>
      <c r="AJ4162">
        <v>1</v>
      </c>
      <c r="AK4162">
        <v>1</v>
      </c>
      <c r="AL4162">
        <v>1</v>
      </c>
      <c r="AM4162">
        <v>0.87743492302416271</v>
      </c>
      <c r="AN4162">
        <v>0</v>
      </c>
      <c r="AO4162">
        <v>0.19032270143798086</v>
      </c>
      <c r="AP4162">
        <v>1</v>
      </c>
      <c r="AQ4162">
        <v>0.59125412072050187</v>
      </c>
      <c r="AR4162">
        <v>1</v>
      </c>
      <c r="AS4162">
        <v>0</v>
      </c>
      <c r="AT4162">
        <v>0.80451448569453021</v>
      </c>
      <c r="AU4162">
        <v>1</v>
      </c>
    </row>
    <row r="4163" spans="32:47" x14ac:dyDescent="0.25">
      <c r="AF4163">
        <v>4153</v>
      </c>
      <c r="AG4163">
        <v>1</v>
      </c>
      <c r="AH4163">
        <v>1</v>
      </c>
      <c r="AI4163">
        <v>1</v>
      </c>
      <c r="AJ4163">
        <v>1</v>
      </c>
      <c r="AK4163">
        <v>1</v>
      </c>
      <c r="AL4163">
        <v>0.37550826144797611</v>
      </c>
      <c r="AM4163">
        <v>1</v>
      </c>
      <c r="AN4163">
        <v>1</v>
      </c>
      <c r="AO4163">
        <v>1</v>
      </c>
      <c r="AP4163">
        <v>1</v>
      </c>
      <c r="AQ4163">
        <v>1</v>
      </c>
      <c r="AR4163">
        <v>0.73409664137110553</v>
      </c>
      <c r="AS4163">
        <v>0.37550826144797611</v>
      </c>
      <c r="AT4163">
        <v>0.92608833897518783</v>
      </c>
      <c r="AU4163">
        <v>0</v>
      </c>
    </row>
    <row r="4164" spans="32:47" x14ac:dyDescent="0.25">
      <c r="AF4164">
        <v>4154</v>
      </c>
      <c r="AG4164">
        <v>1</v>
      </c>
      <c r="AH4164">
        <v>1</v>
      </c>
      <c r="AI4164">
        <v>1</v>
      </c>
      <c r="AJ4164">
        <v>0.77104059230138466</v>
      </c>
      <c r="AK4164">
        <v>1</v>
      </c>
      <c r="AL4164">
        <v>0.78703280037152579</v>
      </c>
      <c r="AM4164">
        <v>1</v>
      </c>
      <c r="AN4164">
        <v>1</v>
      </c>
      <c r="AO4164">
        <v>1</v>
      </c>
      <c r="AP4164">
        <v>1</v>
      </c>
      <c r="AQ4164">
        <v>1</v>
      </c>
      <c r="AR4164">
        <v>1</v>
      </c>
      <c r="AS4164">
        <v>0.77104059230138466</v>
      </c>
      <c r="AT4164">
        <v>0.96367726515119811</v>
      </c>
      <c r="AU4164">
        <v>0</v>
      </c>
    </row>
    <row r="4165" spans="32:47" x14ac:dyDescent="0.25">
      <c r="AF4165">
        <v>4155</v>
      </c>
      <c r="AG4165">
        <v>1</v>
      </c>
      <c r="AH4165">
        <v>1</v>
      </c>
      <c r="AI4165">
        <v>1</v>
      </c>
      <c r="AJ4165">
        <v>1</v>
      </c>
      <c r="AK4165">
        <v>1</v>
      </c>
      <c r="AL4165">
        <v>0.23375341977443895</v>
      </c>
      <c r="AM4165">
        <v>1</v>
      </c>
      <c r="AN4165">
        <v>0.9749833876457189</v>
      </c>
      <c r="AO4165">
        <v>1</v>
      </c>
      <c r="AP4165">
        <v>1</v>
      </c>
      <c r="AQ4165">
        <v>1</v>
      </c>
      <c r="AR4165">
        <v>1</v>
      </c>
      <c r="AS4165">
        <v>0.23375341977443895</v>
      </c>
      <c r="AT4165">
        <v>0.93489613043904229</v>
      </c>
      <c r="AU4165">
        <v>0</v>
      </c>
    </row>
    <row r="4166" spans="32:47" x14ac:dyDescent="0.25">
      <c r="AF4166">
        <v>4156</v>
      </c>
      <c r="AG4166">
        <v>0.38349074358003205</v>
      </c>
      <c r="AH4166">
        <v>1</v>
      </c>
      <c r="AI4166">
        <v>1</v>
      </c>
      <c r="AJ4166">
        <v>1</v>
      </c>
      <c r="AK4166">
        <v>1</v>
      </c>
      <c r="AL4166">
        <v>1</v>
      </c>
      <c r="AM4166">
        <v>1</v>
      </c>
      <c r="AN4166">
        <v>1</v>
      </c>
      <c r="AO4166">
        <v>1</v>
      </c>
      <c r="AP4166">
        <v>0.64125619853462745</v>
      </c>
      <c r="AQ4166">
        <v>0</v>
      </c>
      <c r="AR4166">
        <v>0.29489972817734061</v>
      </c>
      <c r="AS4166">
        <v>0</v>
      </c>
      <c r="AT4166">
        <v>0.77509327884671786</v>
      </c>
      <c r="AU4166">
        <v>1</v>
      </c>
    </row>
    <row r="4167" spans="32:47" x14ac:dyDescent="0.25">
      <c r="AF4167">
        <v>4157</v>
      </c>
      <c r="AG4167">
        <v>1</v>
      </c>
      <c r="AH4167">
        <v>1</v>
      </c>
      <c r="AI4167">
        <v>0.4234349643431356</v>
      </c>
      <c r="AJ4167">
        <v>0.29329168705735353</v>
      </c>
      <c r="AK4167">
        <v>0.39536934502816179</v>
      </c>
      <c r="AL4167">
        <v>1</v>
      </c>
      <c r="AM4167">
        <v>1</v>
      </c>
      <c r="AN4167">
        <v>1</v>
      </c>
      <c r="AO4167">
        <v>0.28022912612529277</v>
      </c>
      <c r="AP4167">
        <v>1</v>
      </c>
      <c r="AQ4167">
        <v>1</v>
      </c>
      <c r="AR4167">
        <v>0.69319006017711571</v>
      </c>
      <c r="AS4167">
        <v>0.28022912612529277</v>
      </c>
      <c r="AT4167">
        <v>0.75637657493556221</v>
      </c>
      <c r="AU4167">
        <v>0</v>
      </c>
    </row>
    <row r="4168" spans="32:47" x14ac:dyDescent="0.25">
      <c r="AF4168">
        <v>4158</v>
      </c>
      <c r="AG4168">
        <v>0.918282804306082</v>
      </c>
      <c r="AH4168">
        <v>1</v>
      </c>
      <c r="AI4168">
        <v>1</v>
      </c>
      <c r="AJ4168">
        <v>1</v>
      </c>
      <c r="AK4168">
        <v>1</v>
      </c>
      <c r="AL4168">
        <v>1</v>
      </c>
      <c r="AM4168">
        <v>1</v>
      </c>
      <c r="AN4168">
        <v>1</v>
      </c>
      <c r="AO4168">
        <v>1</v>
      </c>
      <c r="AP4168">
        <v>1</v>
      </c>
      <c r="AQ4168">
        <v>1</v>
      </c>
      <c r="AR4168">
        <v>1</v>
      </c>
      <c r="AS4168">
        <v>0.918282804306082</v>
      </c>
      <c r="AT4168">
        <v>0.99305963543421516</v>
      </c>
      <c r="AU4168">
        <v>0</v>
      </c>
    </row>
    <row r="4169" spans="32:47" x14ac:dyDescent="0.25">
      <c r="AF4169">
        <v>4159</v>
      </c>
      <c r="AG4169">
        <v>1</v>
      </c>
      <c r="AH4169">
        <v>1</v>
      </c>
      <c r="AI4169">
        <v>1</v>
      </c>
      <c r="AJ4169">
        <v>1</v>
      </c>
      <c r="AK4169">
        <v>1</v>
      </c>
      <c r="AL4169">
        <v>1</v>
      </c>
      <c r="AM4169">
        <v>0.65736977967824184</v>
      </c>
      <c r="AN4169">
        <v>1</v>
      </c>
      <c r="AO4169">
        <v>1</v>
      </c>
      <c r="AP4169">
        <v>1</v>
      </c>
      <c r="AQ4169">
        <v>1.1814840137958527E-3</v>
      </c>
      <c r="AR4169">
        <v>0.95081662733249572</v>
      </c>
      <c r="AS4169">
        <v>1.1814840137958527E-3</v>
      </c>
      <c r="AT4169">
        <v>0.88462800859656643</v>
      </c>
      <c r="AU4169">
        <v>0</v>
      </c>
    </row>
    <row r="4170" spans="32:47" x14ac:dyDescent="0.25">
      <c r="AF4170">
        <v>4160</v>
      </c>
      <c r="AG4170">
        <v>1</v>
      </c>
      <c r="AH4170">
        <v>1</v>
      </c>
      <c r="AI4170">
        <v>1</v>
      </c>
      <c r="AJ4170">
        <v>1</v>
      </c>
      <c r="AK4170">
        <v>1</v>
      </c>
      <c r="AL4170">
        <v>1</v>
      </c>
      <c r="AM4170">
        <v>0.88725223400228237</v>
      </c>
      <c r="AN4170">
        <v>1</v>
      </c>
      <c r="AO4170">
        <v>1</v>
      </c>
      <c r="AP4170">
        <v>1</v>
      </c>
      <c r="AQ4170">
        <v>1</v>
      </c>
      <c r="AR4170">
        <v>1</v>
      </c>
      <c r="AS4170">
        <v>0.88725223400228237</v>
      </c>
      <c r="AT4170">
        <v>0.99042416233991992</v>
      </c>
      <c r="AU4170">
        <v>0</v>
      </c>
    </row>
    <row r="4171" spans="32:47" x14ac:dyDescent="0.25">
      <c r="AF4171">
        <v>4161</v>
      </c>
      <c r="AG4171">
        <v>1</v>
      </c>
      <c r="AH4171">
        <v>1</v>
      </c>
      <c r="AI4171">
        <v>1</v>
      </c>
      <c r="AJ4171">
        <v>0.96630288628487804</v>
      </c>
      <c r="AK4171">
        <v>0.86697629295761747</v>
      </c>
      <c r="AL4171">
        <v>0.98155162302112631</v>
      </c>
      <c r="AM4171">
        <v>0.58552436004538322</v>
      </c>
      <c r="AN4171">
        <v>0.64772697782586142</v>
      </c>
      <c r="AO4171">
        <v>1</v>
      </c>
      <c r="AP4171">
        <v>1</v>
      </c>
      <c r="AQ4171">
        <v>1</v>
      </c>
      <c r="AR4171">
        <v>1</v>
      </c>
      <c r="AS4171">
        <v>0.58552436004538322</v>
      </c>
      <c r="AT4171">
        <v>0.91929504612294477</v>
      </c>
      <c r="AU4171">
        <v>0</v>
      </c>
    </row>
    <row r="4172" spans="32:47" x14ac:dyDescent="0.25">
      <c r="AF4172">
        <v>4162</v>
      </c>
      <c r="AG4172">
        <v>1</v>
      </c>
      <c r="AH4172">
        <v>1</v>
      </c>
      <c r="AI4172">
        <v>1</v>
      </c>
      <c r="AJ4172">
        <v>1</v>
      </c>
      <c r="AK4172">
        <v>0.21874240159119043</v>
      </c>
      <c r="AL4172">
        <v>1</v>
      </c>
      <c r="AM4172">
        <v>0.72872071380416237</v>
      </c>
      <c r="AN4172">
        <v>0.37571375695340742</v>
      </c>
      <c r="AO4172">
        <v>1</v>
      </c>
      <c r="AP4172">
        <v>0.29279826588073421</v>
      </c>
      <c r="AQ4172">
        <v>1</v>
      </c>
      <c r="AR4172">
        <v>0.44354518777395097</v>
      </c>
      <c r="AS4172">
        <v>0.21874240159119043</v>
      </c>
      <c r="AT4172">
        <v>0.75026063042768987</v>
      </c>
      <c r="AU4172">
        <v>0</v>
      </c>
    </row>
    <row r="4173" spans="32:47" x14ac:dyDescent="0.25">
      <c r="AF4173">
        <v>4163</v>
      </c>
      <c r="AG4173">
        <v>1</v>
      </c>
      <c r="AH4173">
        <v>1</v>
      </c>
      <c r="AI4173">
        <v>0.86071553225924768</v>
      </c>
      <c r="AJ4173">
        <v>0</v>
      </c>
      <c r="AK4173">
        <v>0</v>
      </c>
      <c r="AL4173">
        <v>0.57656675447287853</v>
      </c>
      <c r="AM4173">
        <v>1</v>
      </c>
      <c r="AN4173">
        <v>1</v>
      </c>
      <c r="AO4173">
        <v>1</v>
      </c>
      <c r="AP4173">
        <v>1</v>
      </c>
      <c r="AQ4173">
        <v>1</v>
      </c>
      <c r="AR4173">
        <v>1</v>
      </c>
      <c r="AS4173">
        <v>0</v>
      </c>
      <c r="AT4173">
        <v>0.78624434009376176</v>
      </c>
      <c r="AU4173">
        <v>2</v>
      </c>
    </row>
    <row r="4174" spans="32:47" x14ac:dyDescent="0.25">
      <c r="AF4174">
        <v>4164</v>
      </c>
      <c r="AG4174">
        <v>1</v>
      </c>
      <c r="AH4174">
        <v>1</v>
      </c>
      <c r="AI4174">
        <v>7.2284907280963151E-2</v>
      </c>
      <c r="AJ4174">
        <v>1</v>
      </c>
      <c r="AK4174">
        <v>1</v>
      </c>
      <c r="AL4174">
        <v>1</v>
      </c>
      <c r="AM4174">
        <v>1</v>
      </c>
      <c r="AN4174">
        <v>1</v>
      </c>
      <c r="AO4174">
        <v>0.49683147301208613</v>
      </c>
      <c r="AP4174">
        <v>0.56275314405783938</v>
      </c>
      <c r="AQ4174">
        <v>1</v>
      </c>
      <c r="AR4174">
        <v>1</v>
      </c>
      <c r="AS4174">
        <v>7.2284907280963151E-2</v>
      </c>
      <c r="AT4174">
        <v>0.84271540762154917</v>
      </c>
      <c r="AU4174">
        <v>0</v>
      </c>
    </row>
    <row r="4175" spans="32:47" x14ac:dyDescent="0.25">
      <c r="AF4175">
        <v>4165</v>
      </c>
      <c r="AG4175">
        <v>0.82528127453265521</v>
      </c>
      <c r="AH4175">
        <v>0</v>
      </c>
      <c r="AI4175">
        <v>0</v>
      </c>
      <c r="AJ4175">
        <v>0.92406688698029027</v>
      </c>
      <c r="AK4175">
        <v>1</v>
      </c>
      <c r="AL4175">
        <v>1</v>
      </c>
      <c r="AM4175">
        <v>1</v>
      </c>
      <c r="AN4175">
        <v>1</v>
      </c>
      <c r="AO4175">
        <v>1</v>
      </c>
      <c r="AP4175">
        <v>0.75178121139399612</v>
      </c>
      <c r="AQ4175">
        <v>1</v>
      </c>
      <c r="AR4175">
        <v>0.65958521566532113</v>
      </c>
      <c r="AS4175">
        <v>0</v>
      </c>
      <c r="AT4175">
        <v>0.76728242564043792</v>
      </c>
      <c r="AU4175">
        <v>2</v>
      </c>
    </row>
    <row r="4176" spans="32:47" x14ac:dyDescent="0.25">
      <c r="AF4176">
        <v>4166</v>
      </c>
      <c r="AG4176">
        <v>0</v>
      </c>
      <c r="AH4176">
        <v>0</v>
      </c>
      <c r="AI4176">
        <v>0.99359944249238563</v>
      </c>
      <c r="AJ4176">
        <v>1</v>
      </c>
      <c r="AK4176">
        <v>1</v>
      </c>
      <c r="AL4176">
        <v>1</v>
      </c>
      <c r="AM4176">
        <v>1</v>
      </c>
      <c r="AN4176">
        <v>1</v>
      </c>
      <c r="AO4176">
        <v>1</v>
      </c>
      <c r="AP4176">
        <v>1</v>
      </c>
      <c r="AQ4176">
        <v>1</v>
      </c>
      <c r="AR4176">
        <v>1</v>
      </c>
      <c r="AS4176">
        <v>0</v>
      </c>
      <c r="AT4176">
        <v>0.83781255538976429</v>
      </c>
      <c r="AU4176">
        <v>2</v>
      </c>
    </row>
    <row r="4177" spans="32:47" x14ac:dyDescent="0.25">
      <c r="AF4177">
        <v>4167</v>
      </c>
      <c r="AG4177">
        <v>0</v>
      </c>
      <c r="AH4177">
        <v>0.76843849566778644</v>
      </c>
      <c r="AI4177">
        <v>9.8698338907260832E-2</v>
      </c>
      <c r="AJ4177">
        <v>1</v>
      </c>
      <c r="AK4177">
        <v>1</v>
      </c>
      <c r="AL4177">
        <v>1</v>
      </c>
      <c r="AM4177">
        <v>1</v>
      </c>
      <c r="AN4177">
        <v>0.33133679900352181</v>
      </c>
      <c r="AO4177">
        <v>0.73728021552597056</v>
      </c>
      <c r="AP4177">
        <v>1</v>
      </c>
      <c r="AQ4177">
        <v>0.75332411196262306</v>
      </c>
      <c r="AR4177">
        <v>0</v>
      </c>
      <c r="AS4177">
        <v>0</v>
      </c>
      <c r="AT4177">
        <v>0.63716574514682212</v>
      </c>
      <c r="AU4177">
        <v>2</v>
      </c>
    </row>
    <row r="4178" spans="32:47" x14ac:dyDescent="0.25">
      <c r="AF4178">
        <v>4168</v>
      </c>
      <c r="AG4178">
        <v>0.78368849732144175</v>
      </c>
      <c r="AH4178">
        <v>0.78891411341932582</v>
      </c>
      <c r="AI4178">
        <v>0</v>
      </c>
      <c r="AJ4178">
        <v>0.89322986569847374</v>
      </c>
      <c r="AK4178">
        <v>1</v>
      </c>
      <c r="AL4178">
        <v>0.75189702717640705</v>
      </c>
      <c r="AM4178">
        <v>0.4279067707360692</v>
      </c>
      <c r="AN4178">
        <v>1</v>
      </c>
      <c r="AO4178">
        <v>1</v>
      </c>
      <c r="AP4178">
        <v>0.64203673752607782</v>
      </c>
      <c r="AQ4178">
        <v>1</v>
      </c>
      <c r="AR4178">
        <v>1</v>
      </c>
      <c r="AS4178">
        <v>0</v>
      </c>
      <c r="AT4178">
        <v>0.7723451894111748</v>
      </c>
      <c r="AU4178">
        <v>1</v>
      </c>
    </row>
    <row r="4179" spans="32:47" x14ac:dyDescent="0.25">
      <c r="AF4179">
        <v>4169</v>
      </c>
      <c r="AG4179">
        <v>0.79471633065376435</v>
      </c>
      <c r="AH4179">
        <v>1</v>
      </c>
      <c r="AI4179">
        <v>1</v>
      </c>
      <c r="AJ4179">
        <v>1</v>
      </c>
      <c r="AK4179">
        <v>1</v>
      </c>
      <c r="AL4179">
        <v>1</v>
      </c>
      <c r="AM4179">
        <v>1</v>
      </c>
      <c r="AN4179">
        <v>1</v>
      </c>
      <c r="AO4179">
        <v>1</v>
      </c>
      <c r="AP4179">
        <v>5.6962896277142253E-2</v>
      </c>
      <c r="AQ4179">
        <v>0.66540055905837414</v>
      </c>
      <c r="AR4179">
        <v>0.20660969082218211</v>
      </c>
      <c r="AS4179">
        <v>5.6962896277142253E-2</v>
      </c>
      <c r="AT4179">
        <v>0.80758622800574509</v>
      </c>
      <c r="AU4179">
        <v>0</v>
      </c>
    </row>
    <row r="4180" spans="32:47" x14ac:dyDescent="0.25">
      <c r="AF4180">
        <v>4170</v>
      </c>
      <c r="AG4180">
        <v>0.54597240661349777</v>
      </c>
      <c r="AH4180">
        <v>0</v>
      </c>
      <c r="AI4180">
        <v>0.70637241402390272</v>
      </c>
      <c r="AJ4180">
        <v>1</v>
      </c>
      <c r="AK4180">
        <v>1</v>
      </c>
      <c r="AL4180">
        <v>0.34261929421966975</v>
      </c>
      <c r="AM4180">
        <v>0</v>
      </c>
      <c r="AN4180">
        <v>0.22243202558973046</v>
      </c>
      <c r="AO4180">
        <v>1</v>
      </c>
      <c r="AP4180">
        <v>1</v>
      </c>
      <c r="AQ4180">
        <v>1</v>
      </c>
      <c r="AR4180">
        <v>1</v>
      </c>
      <c r="AS4180">
        <v>0</v>
      </c>
      <c r="AT4180">
        <v>0.65478537276611271</v>
      </c>
      <c r="AU4180">
        <v>2</v>
      </c>
    </row>
    <row r="4181" spans="32:47" x14ac:dyDescent="0.25">
      <c r="AF4181">
        <v>4171</v>
      </c>
      <c r="AG4181">
        <v>1</v>
      </c>
      <c r="AH4181">
        <v>1</v>
      </c>
      <c r="AI4181">
        <v>1</v>
      </c>
      <c r="AJ4181">
        <v>1</v>
      </c>
      <c r="AK4181">
        <v>0.47939345348441426</v>
      </c>
      <c r="AL4181">
        <v>1</v>
      </c>
      <c r="AM4181">
        <v>0.99651534265520303</v>
      </c>
      <c r="AN4181">
        <v>1</v>
      </c>
      <c r="AO4181">
        <v>0.70769605808260772</v>
      </c>
      <c r="AP4181">
        <v>0</v>
      </c>
      <c r="AQ4181">
        <v>0</v>
      </c>
      <c r="AR4181">
        <v>0.76221781583233439</v>
      </c>
      <c r="AS4181">
        <v>0</v>
      </c>
      <c r="AT4181">
        <v>0.74414467592769518</v>
      </c>
      <c r="AU4181">
        <v>2</v>
      </c>
    </row>
    <row r="4182" spans="32:47" x14ac:dyDescent="0.25">
      <c r="AF4182">
        <v>4172</v>
      </c>
      <c r="AG4182">
        <v>0.8859637668304664</v>
      </c>
      <c r="AH4182">
        <v>1</v>
      </c>
      <c r="AI4182">
        <v>0.80099399665543325</v>
      </c>
      <c r="AJ4182">
        <v>0.1683882922436169</v>
      </c>
      <c r="AK4182">
        <v>1</v>
      </c>
      <c r="AL4182">
        <v>1</v>
      </c>
      <c r="AM4182">
        <v>1</v>
      </c>
      <c r="AN4182">
        <v>1</v>
      </c>
      <c r="AO4182">
        <v>0.70573370101022492</v>
      </c>
      <c r="AP4182">
        <v>5.1925996604099522E-2</v>
      </c>
      <c r="AQ4182">
        <v>0.97799111354397605</v>
      </c>
      <c r="AR4182">
        <v>0</v>
      </c>
      <c r="AS4182">
        <v>0</v>
      </c>
      <c r="AT4182">
        <v>0.71361312264856036</v>
      </c>
      <c r="AU4182">
        <v>1</v>
      </c>
    </row>
    <row r="4183" spans="32:47" x14ac:dyDescent="0.25">
      <c r="AF4183">
        <v>4173</v>
      </c>
      <c r="AG4183">
        <v>1</v>
      </c>
      <c r="AH4183">
        <v>0.62287671478277062</v>
      </c>
      <c r="AI4183">
        <v>1</v>
      </c>
      <c r="AJ4183">
        <v>0.8638361536473288</v>
      </c>
      <c r="AK4183">
        <v>0</v>
      </c>
      <c r="AL4183">
        <v>0.2980000801081284</v>
      </c>
      <c r="AM4183">
        <v>1</v>
      </c>
      <c r="AN4183">
        <v>1</v>
      </c>
      <c r="AO4183">
        <v>1</v>
      </c>
      <c r="AP4183">
        <v>1</v>
      </c>
      <c r="AQ4183">
        <v>1</v>
      </c>
      <c r="AR4183">
        <v>1</v>
      </c>
      <c r="AS4183">
        <v>0</v>
      </c>
      <c r="AT4183">
        <v>0.81724831514131857</v>
      </c>
      <c r="AU4183">
        <v>1</v>
      </c>
    </row>
    <row r="4184" spans="32:47" x14ac:dyDescent="0.25">
      <c r="AF4184">
        <v>4174</v>
      </c>
      <c r="AG4184">
        <v>0.36007986576653145</v>
      </c>
      <c r="AH4184">
        <v>1</v>
      </c>
      <c r="AI4184">
        <v>1</v>
      </c>
      <c r="AJ4184">
        <v>0.89298658744737625</v>
      </c>
      <c r="AK4184">
        <v>0.92946866432072472</v>
      </c>
      <c r="AL4184">
        <v>1</v>
      </c>
      <c r="AM4184">
        <v>1</v>
      </c>
      <c r="AN4184">
        <v>0.81628293176007927</v>
      </c>
      <c r="AO4184">
        <v>0</v>
      </c>
      <c r="AP4184">
        <v>0</v>
      </c>
      <c r="AQ4184">
        <v>0.72649659046486093</v>
      </c>
      <c r="AR4184">
        <v>1</v>
      </c>
      <c r="AS4184">
        <v>0</v>
      </c>
      <c r="AT4184">
        <v>0.72565827576612196</v>
      </c>
      <c r="AU4184">
        <v>2</v>
      </c>
    </row>
    <row r="4185" spans="32:47" x14ac:dyDescent="0.25">
      <c r="AF4185">
        <v>4175</v>
      </c>
      <c r="AG4185">
        <v>1</v>
      </c>
      <c r="AH4185">
        <v>1</v>
      </c>
      <c r="AI4185">
        <v>1</v>
      </c>
      <c r="AJ4185">
        <v>1</v>
      </c>
      <c r="AK4185">
        <v>1</v>
      </c>
      <c r="AL4185">
        <v>1</v>
      </c>
      <c r="AM4185">
        <v>0.55973080516254881</v>
      </c>
      <c r="AN4185">
        <v>1</v>
      </c>
      <c r="AO4185">
        <v>0.75744614569727375</v>
      </c>
      <c r="AP4185">
        <v>0</v>
      </c>
      <c r="AQ4185">
        <v>0</v>
      </c>
      <c r="AR4185">
        <v>0.75579410373452005</v>
      </c>
      <c r="AS4185">
        <v>0</v>
      </c>
      <c r="AT4185">
        <v>0.75480727821021187</v>
      </c>
      <c r="AU4185">
        <v>2</v>
      </c>
    </row>
    <row r="4186" spans="32:47" x14ac:dyDescent="0.25">
      <c r="AF4186">
        <v>4176</v>
      </c>
      <c r="AG4186">
        <v>1</v>
      </c>
      <c r="AH4186">
        <v>1</v>
      </c>
      <c r="AI4186">
        <v>1</v>
      </c>
      <c r="AJ4186">
        <v>0.84280104671051959</v>
      </c>
      <c r="AK4186">
        <v>0</v>
      </c>
      <c r="AL4186">
        <v>0.73482673316151093</v>
      </c>
      <c r="AM4186">
        <v>1</v>
      </c>
      <c r="AN4186">
        <v>0.83204303574753036</v>
      </c>
      <c r="AO4186">
        <v>0.57343629970710031</v>
      </c>
      <c r="AP4186">
        <v>1</v>
      </c>
      <c r="AQ4186">
        <v>1</v>
      </c>
      <c r="AR4186">
        <v>1</v>
      </c>
      <c r="AS4186">
        <v>0</v>
      </c>
      <c r="AT4186">
        <v>0.83102809998780103</v>
      </c>
      <c r="AU4186">
        <v>1</v>
      </c>
    </row>
    <row r="4187" spans="32:47" x14ac:dyDescent="0.25">
      <c r="AF4187">
        <v>4177</v>
      </c>
      <c r="AG4187">
        <v>0.75882803378161978</v>
      </c>
      <c r="AH4187">
        <v>0</v>
      </c>
      <c r="AI4187">
        <v>0.7514066222189989</v>
      </c>
      <c r="AJ4187">
        <v>1</v>
      </c>
      <c r="AK4187">
        <v>1</v>
      </c>
      <c r="AL4187">
        <v>1</v>
      </c>
      <c r="AM4187">
        <v>1</v>
      </c>
      <c r="AN4187">
        <v>1</v>
      </c>
      <c r="AO4187">
        <v>1</v>
      </c>
      <c r="AP4187">
        <v>1</v>
      </c>
      <c r="AQ4187">
        <v>1</v>
      </c>
      <c r="AR4187">
        <v>0.98007091316122241</v>
      </c>
      <c r="AS4187">
        <v>0</v>
      </c>
      <c r="AT4187">
        <v>0.87999855518908787</v>
      </c>
      <c r="AU4187">
        <v>1</v>
      </c>
    </row>
    <row r="4188" spans="32:47" x14ac:dyDescent="0.25">
      <c r="AF4188">
        <v>4178</v>
      </c>
      <c r="AG4188">
        <v>1</v>
      </c>
      <c r="AH4188">
        <v>1</v>
      </c>
      <c r="AI4188">
        <v>1</v>
      </c>
      <c r="AJ4188">
        <v>1</v>
      </c>
      <c r="AK4188">
        <v>0.12164764066936538</v>
      </c>
      <c r="AL4188">
        <v>0.74752706399473634</v>
      </c>
      <c r="AM4188">
        <v>1</v>
      </c>
      <c r="AN4188">
        <v>1</v>
      </c>
      <c r="AO4188">
        <v>1</v>
      </c>
      <c r="AP4188">
        <v>1</v>
      </c>
      <c r="AQ4188">
        <v>0.49726587352633944</v>
      </c>
      <c r="AR4188">
        <v>0</v>
      </c>
      <c r="AS4188">
        <v>0</v>
      </c>
      <c r="AT4188">
        <v>0.77839689037365101</v>
      </c>
      <c r="AU4188">
        <v>1</v>
      </c>
    </row>
    <row r="4189" spans="32:47" x14ac:dyDescent="0.25">
      <c r="AF4189">
        <v>4179</v>
      </c>
      <c r="AG4189">
        <v>1</v>
      </c>
      <c r="AH4189">
        <v>1</v>
      </c>
      <c r="AI4189">
        <v>0.97577999664997239</v>
      </c>
      <c r="AJ4189">
        <v>0.43762259446836349</v>
      </c>
      <c r="AK4189">
        <v>1</v>
      </c>
      <c r="AL4189">
        <v>0.26364327067494742</v>
      </c>
      <c r="AM4189">
        <v>1</v>
      </c>
      <c r="AN4189">
        <v>1</v>
      </c>
      <c r="AO4189">
        <v>0.67370787965240497</v>
      </c>
      <c r="AP4189">
        <v>0.87235969691626514</v>
      </c>
      <c r="AQ4189">
        <v>1</v>
      </c>
      <c r="AR4189">
        <v>1</v>
      </c>
      <c r="AS4189">
        <v>0.26364327067494742</v>
      </c>
      <c r="AT4189">
        <v>0.85353847354636947</v>
      </c>
      <c r="AU4189">
        <v>0</v>
      </c>
    </row>
    <row r="4190" spans="32:47" x14ac:dyDescent="0.25">
      <c r="AF4190">
        <v>4180</v>
      </c>
      <c r="AG4190">
        <v>0.92443935074697947</v>
      </c>
      <c r="AH4190">
        <v>1</v>
      </c>
      <c r="AI4190">
        <v>1</v>
      </c>
      <c r="AJ4190">
        <v>1</v>
      </c>
      <c r="AK4190">
        <v>0.68147675618796888</v>
      </c>
      <c r="AL4190">
        <v>1</v>
      </c>
      <c r="AM4190">
        <v>1</v>
      </c>
      <c r="AN4190">
        <v>1</v>
      </c>
      <c r="AO4190">
        <v>1</v>
      </c>
      <c r="AP4190">
        <v>1</v>
      </c>
      <c r="AQ4190">
        <v>0.78739995653401518</v>
      </c>
      <c r="AR4190">
        <v>1</v>
      </c>
      <c r="AS4190">
        <v>0.68147675618796888</v>
      </c>
      <c r="AT4190">
        <v>0.94905588496165438</v>
      </c>
      <c r="AU4190">
        <v>0</v>
      </c>
    </row>
    <row r="4191" spans="32:47" x14ac:dyDescent="0.25">
      <c r="AF4191">
        <v>4181</v>
      </c>
      <c r="AG4191">
        <v>1</v>
      </c>
      <c r="AH4191">
        <v>0.80927484192138111</v>
      </c>
      <c r="AI4191">
        <v>0.64776560165515662</v>
      </c>
      <c r="AJ4191">
        <v>1</v>
      </c>
      <c r="AK4191">
        <v>1</v>
      </c>
      <c r="AL4191">
        <v>1</v>
      </c>
      <c r="AM4191">
        <v>1</v>
      </c>
      <c r="AN4191">
        <v>1</v>
      </c>
      <c r="AO4191">
        <v>1</v>
      </c>
      <c r="AP4191">
        <v>1</v>
      </c>
      <c r="AQ4191">
        <v>1</v>
      </c>
      <c r="AR4191">
        <v>1</v>
      </c>
      <c r="AS4191">
        <v>0.64776560165515662</v>
      </c>
      <c r="AT4191">
        <v>0.95545323075372202</v>
      </c>
      <c r="AU4191">
        <v>0</v>
      </c>
    </row>
    <row r="4192" spans="32:47" x14ac:dyDescent="0.25">
      <c r="AF4192">
        <v>4182</v>
      </c>
      <c r="AG4192">
        <v>1</v>
      </c>
      <c r="AH4192">
        <v>1</v>
      </c>
      <c r="AI4192">
        <v>1</v>
      </c>
      <c r="AJ4192">
        <v>1</v>
      </c>
      <c r="AK4192">
        <v>1</v>
      </c>
      <c r="AL4192">
        <v>1</v>
      </c>
      <c r="AM4192">
        <v>1</v>
      </c>
      <c r="AN4192">
        <v>1</v>
      </c>
      <c r="AO4192">
        <v>1</v>
      </c>
      <c r="AP4192">
        <v>1</v>
      </c>
      <c r="AQ4192">
        <v>0.26194079021564298</v>
      </c>
      <c r="AR4192">
        <v>3.253224298720353E-2</v>
      </c>
      <c r="AS4192">
        <v>3.253224298720353E-2</v>
      </c>
      <c r="AT4192">
        <v>0.85716910476458241</v>
      </c>
      <c r="AU4192">
        <v>0</v>
      </c>
    </row>
    <row r="4193" spans="32:47" x14ac:dyDescent="0.25">
      <c r="AF4193">
        <v>4183</v>
      </c>
      <c r="AG4193">
        <v>0.26112566668551507</v>
      </c>
      <c r="AH4193">
        <v>1</v>
      </c>
      <c r="AI4193">
        <v>1</v>
      </c>
      <c r="AJ4193">
        <v>1</v>
      </c>
      <c r="AK4193">
        <v>1</v>
      </c>
      <c r="AL4193">
        <v>1</v>
      </c>
      <c r="AM4193">
        <v>0.89019708326480707</v>
      </c>
      <c r="AN4193">
        <v>0.27020163733264313</v>
      </c>
      <c r="AO4193">
        <v>1</v>
      </c>
      <c r="AP4193">
        <v>1</v>
      </c>
      <c r="AQ4193">
        <v>1</v>
      </c>
      <c r="AR4193">
        <v>1</v>
      </c>
      <c r="AS4193">
        <v>0.26112566668551507</v>
      </c>
      <c r="AT4193">
        <v>0.86593768768704638</v>
      </c>
      <c r="AU4193">
        <v>0</v>
      </c>
    </row>
    <row r="4194" spans="32:47" x14ac:dyDescent="0.25">
      <c r="AF4194">
        <v>4184</v>
      </c>
      <c r="AG4194">
        <v>1</v>
      </c>
      <c r="AH4194">
        <v>1</v>
      </c>
      <c r="AI4194">
        <v>1</v>
      </c>
      <c r="AJ4194">
        <v>1</v>
      </c>
      <c r="AK4194">
        <v>1</v>
      </c>
      <c r="AL4194">
        <v>1</v>
      </c>
      <c r="AM4194">
        <v>1</v>
      </c>
      <c r="AN4194">
        <v>1</v>
      </c>
      <c r="AO4194">
        <v>1</v>
      </c>
      <c r="AP4194">
        <v>1</v>
      </c>
      <c r="AQ4194">
        <v>1</v>
      </c>
      <c r="AR4194">
        <v>0.45294872402906372</v>
      </c>
      <c r="AS4194">
        <v>0.45294872402906372</v>
      </c>
      <c r="AT4194">
        <v>0.95353811080794793</v>
      </c>
      <c r="AU4194">
        <v>0</v>
      </c>
    </row>
    <row r="4195" spans="32:47" x14ac:dyDescent="0.25">
      <c r="AF4195">
        <v>4185</v>
      </c>
      <c r="AG4195">
        <v>1</v>
      </c>
      <c r="AH4195">
        <v>1</v>
      </c>
      <c r="AI4195">
        <v>1</v>
      </c>
      <c r="AJ4195">
        <v>1</v>
      </c>
      <c r="AK4195">
        <v>1</v>
      </c>
      <c r="AL4195">
        <v>1</v>
      </c>
      <c r="AM4195">
        <v>1</v>
      </c>
      <c r="AN4195">
        <v>1</v>
      </c>
      <c r="AO4195">
        <v>0.41021194679973028</v>
      </c>
      <c r="AP4195">
        <v>1</v>
      </c>
      <c r="AQ4195">
        <v>0.23296888771801605</v>
      </c>
      <c r="AR4195">
        <v>0.41782920227330667</v>
      </c>
      <c r="AS4195">
        <v>0.23296888771801605</v>
      </c>
      <c r="AT4195">
        <v>0.83903597344110925</v>
      </c>
      <c r="AU4195">
        <v>0</v>
      </c>
    </row>
    <row r="4196" spans="32:47" x14ac:dyDescent="0.25">
      <c r="AF4196">
        <v>4186</v>
      </c>
      <c r="AG4196">
        <v>1</v>
      </c>
      <c r="AH4196">
        <v>1</v>
      </c>
      <c r="AI4196">
        <v>1</v>
      </c>
      <c r="AJ4196">
        <v>0.57369675711937207</v>
      </c>
      <c r="AK4196">
        <v>0.42895934723515716</v>
      </c>
      <c r="AL4196">
        <v>1</v>
      </c>
      <c r="AM4196">
        <v>1</v>
      </c>
      <c r="AN4196">
        <v>0.48133957218927997</v>
      </c>
      <c r="AO4196">
        <v>0</v>
      </c>
      <c r="AP4196">
        <v>4.64442753849829E-2</v>
      </c>
      <c r="AQ4196">
        <v>1</v>
      </c>
      <c r="AR4196">
        <v>0.14851112741011857</v>
      </c>
      <c r="AS4196">
        <v>0</v>
      </c>
      <c r="AT4196">
        <v>0.63691448411612839</v>
      </c>
      <c r="AU4196">
        <v>1</v>
      </c>
    </row>
    <row r="4197" spans="32:47" x14ac:dyDescent="0.25">
      <c r="AF4197">
        <v>4187</v>
      </c>
      <c r="AG4197">
        <v>1</v>
      </c>
      <c r="AH4197">
        <v>1</v>
      </c>
      <c r="AI4197">
        <v>1</v>
      </c>
      <c r="AJ4197">
        <v>0.87842394718318251</v>
      </c>
      <c r="AK4197">
        <v>1.3948250386390774E-2</v>
      </c>
      <c r="AL4197">
        <v>1</v>
      </c>
      <c r="AM4197">
        <v>0.57701198493117356</v>
      </c>
      <c r="AN4197">
        <v>0</v>
      </c>
      <c r="AO4197">
        <v>0.73640804025441564</v>
      </c>
      <c r="AP4197">
        <v>0.76793472893463799</v>
      </c>
      <c r="AQ4197">
        <v>0</v>
      </c>
      <c r="AR4197">
        <v>0.94374483323988367</v>
      </c>
      <c r="AS4197">
        <v>0</v>
      </c>
      <c r="AT4197">
        <v>0.65705970779556877</v>
      </c>
      <c r="AU4197">
        <v>2</v>
      </c>
    </row>
    <row r="4198" spans="32:47" x14ac:dyDescent="0.25">
      <c r="AF4198">
        <v>4188</v>
      </c>
      <c r="AG4198">
        <v>0.9587094511387535</v>
      </c>
      <c r="AH4198">
        <v>1</v>
      </c>
      <c r="AI4198">
        <v>1</v>
      </c>
      <c r="AJ4198">
        <v>1</v>
      </c>
      <c r="AK4198">
        <v>1</v>
      </c>
      <c r="AL4198">
        <v>1</v>
      </c>
      <c r="AM4198">
        <v>1</v>
      </c>
      <c r="AN4198">
        <v>1</v>
      </c>
      <c r="AO4198">
        <v>1</v>
      </c>
      <c r="AP4198">
        <v>1</v>
      </c>
      <c r="AQ4198">
        <v>1</v>
      </c>
      <c r="AR4198">
        <v>1</v>
      </c>
      <c r="AS4198">
        <v>0.9587094511387535</v>
      </c>
      <c r="AT4198">
        <v>0.99649313146657903</v>
      </c>
      <c r="AU4198">
        <v>0</v>
      </c>
    </row>
    <row r="4199" spans="32:47" x14ac:dyDescent="0.25">
      <c r="AF4199">
        <v>4189</v>
      </c>
      <c r="AG4199">
        <v>1</v>
      </c>
      <c r="AH4199">
        <v>1</v>
      </c>
      <c r="AI4199">
        <v>0.22003603165719524</v>
      </c>
      <c r="AJ4199">
        <v>0.64143812280041557</v>
      </c>
      <c r="AK4199">
        <v>1</v>
      </c>
      <c r="AL4199">
        <v>1</v>
      </c>
      <c r="AM4199">
        <v>1</v>
      </c>
      <c r="AN4199">
        <v>1</v>
      </c>
      <c r="AO4199">
        <v>1</v>
      </c>
      <c r="AP4199">
        <v>0.74803051076929894</v>
      </c>
      <c r="AQ4199">
        <v>1</v>
      </c>
      <c r="AR4199">
        <v>1</v>
      </c>
      <c r="AS4199">
        <v>0.22003603165719524</v>
      </c>
      <c r="AT4199">
        <v>0.88288549725817478</v>
      </c>
      <c r="AU4199">
        <v>0</v>
      </c>
    </row>
    <row r="4200" spans="32:47" x14ac:dyDescent="0.25">
      <c r="AF4200">
        <v>4190</v>
      </c>
      <c r="AG4200">
        <v>1</v>
      </c>
      <c r="AH4200">
        <v>1</v>
      </c>
      <c r="AI4200">
        <v>0.6519613979776735</v>
      </c>
      <c r="AJ4200">
        <v>0</v>
      </c>
      <c r="AK4200">
        <v>0.99791730628156428</v>
      </c>
      <c r="AL4200">
        <v>1</v>
      </c>
      <c r="AM4200">
        <v>1</v>
      </c>
      <c r="AN4200">
        <v>1</v>
      </c>
      <c r="AO4200">
        <v>0.96556602255319979</v>
      </c>
      <c r="AP4200">
        <v>1</v>
      </c>
      <c r="AQ4200">
        <v>1</v>
      </c>
      <c r="AR4200">
        <v>1</v>
      </c>
      <c r="AS4200">
        <v>0</v>
      </c>
      <c r="AT4200">
        <v>0.88524170002365032</v>
      </c>
      <c r="AU4200">
        <v>1</v>
      </c>
    </row>
    <row r="4201" spans="32:47" x14ac:dyDescent="0.25">
      <c r="AF4201">
        <v>4191</v>
      </c>
      <c r="AG4201">
        <v>0.96270077744655635</v>
      </c>
      <c r="AH4201">
        <v>0.62732694882288342</v>
      </c>
      <c r="AI4201">
        <v>1</v>
      </c>
      <c r="AJ4201">
        <v>0.96322984654325405</v>
      </c>
      <c r="AK4201">
        <v>1</v>
      </c>
      <c r="AL4201">
        <v>0.5333926619932754</v>
      </c>
      <c r="AM4201">
        <v>1</v>
      </c>
      <c r="AN4201">
        <v>1</v>
      </c>
      <c r="AO4201">
        <v>0.49535832164595678</v>
      </c>
      <c r="AP4201">
        <v>0</v>
      </c>
      <c r="AQ4201">
        <v>0.462291271998644</v>
      </c>
      <c r="AR4201">
        <v>1</v>
      </c>
      <c r="AS4201">
        <v>0</v>
      </c>
      <c r="AT4201">
        <v>0.75626586776251481</v>
      </c>
      <c r="AU4201">
        <v>1</v>
      </c>
    </row>
    <row r="4202" spans="32:47" x14ac:dyDescent="0.25">
      <c r="AF4202">
        <v>4192</v>
      </c>
      <c r="AG4202">
        <v>0.29438640327650994</v>
      </c>
      <c r="AH4202">
        <v>0.28740543555639825</v>
      </c>
      <c r="AI4202">
        <v>0</v>
      </c>
      <c r="AJ4202">
        <v>0.61594563160421478</v>
      </c>
      <c r="AK4202">
        <v>1</v>
      </c>
      <c r="AL4202">
        <v>1</v>
      </c>
      <c r="AM4202">
        <v>1</v>
      </c>
      <c r="AN4202">
        <v>1</v>
      </c>
      <c r="AO4202">
        <v>1</v>
      </c>
      <c r="AP4202">
        <v>0.92816054791018687</v>
      </c>
      <c r="AQ4202">
        <v>0</v>
      </c>
      <c r="AR4202">
        <v>0.27486343442409811</v>
      </c>
      <c r="AS4202">
        <v>0</v>
      </c>
      <c r="AT4202">
        <v>0.61902861122641162</v>
      </c>
      <c r="AU4202">
        <v>2</v>
      </c>
    </row>
    <row r="4203" spans="32:47" x14ac:dyDescent="0.25">
      <c r="AF4203">
        <v>4193</v>
      </c>
      <c r="AG4203">
        <v>1</v>
      </c>
      <c r="AH4203">
        <v>1</v>
      </c>
      <c r="AI4203">
        <v>1</v>
      </c>
      <c r="AJ4203">
        <v>0.64837405592091579</v>
      </c>
      <c r="AK4203">
        <v>0.30645042289454011</v>
      </c>
      <c r="AL4203">
        <v>1</v>
      </c>
      <c r="AM4203">
        <v>1</v>
      </c>
      <c r="AN4203">
        <v>1</v>
      </c>
      <c r="AO4203">
        <v>0.56214321633427367</v>
      </c>
      <c r="AP4203">
        <v>0</v>
      </c>
      <c r="AQ4203">
        <v>0.93010664136842636</v>
      </c>
      <c r="AR4203">
        <v>1</v>
      </c>
      <c r="AS4203">
        <v>0</v>
      </c>
      <c r="AT4203">
        <v>0.78553063155736769</v>
      </c>
      <c r="AU4203">
        <v>1</v>
      </c>
    </row>
    <row r="4204" spans="32:47" x14ac:dyDescent="0.25">
      <c r="AF4204">
        <v>4194</v>
      </c>
      <c r="AG4204">
        <v>0.97509733051359238</v>
      </c>
      <c r="AH4204">
        <v>5.4696921237856647E-2</v>
      </c>
      <c r="AI4204">
        <v>4.4335148602136366E-2</v>
      </c>
      <c r="AJ4204">
        <v>1</v>
      </c>
      <c r="AK4204">
        <v>1</v>
      </c>
      <c r="AL4204">
        <v>7.7415522686593852E-2</v>
      </c>
      <c r="AM4204">
        <v>0</v>
      </c>
      <c r="AN4204">
        <v>0.78467817211029822</v>
      </c>
      <c r="AO4204">
        <v>1</v>
      </c>
      <c r="AP4204">
        <v>1</v>
      </c>
      <c r="AQ4204">
        <v>1</v>
      </c>
      <c r="AR4204">
        <v>1</v>
      </c>
      <c r="AS4204">
        <v>0</v>
      </c>
      <c r="AT4204">
        <v>0.66515454702264287</v>
      </c>
      <c r="AU4204">
        <v>1</v>
      </c>
    </row>
    <row r="4205" spans="32:47" x14ac:dyDescent="0.25">
      <c r="AF4205">
        <v>4195</v>
      </c>
      <c r="AG4205">
        <v>1</v>
      </c>
      <c r="AH4205">
        <v>0.61217525178679877</v>
      </c>
      <c r="AI4205">
        <v>0</v>
      </c>
      <c r="AJ4205">
        <v>0.95533821497350191</v>
      </c>
      <c r="AK4205">
        <v>1</v>
      </c>
      <c r="AL4205">
        <v>0.75546353004489597</v>
      </c>
      <c r="AM4205">
        <v>0.69242464399764192</v>
      </c>
      <c r="AN4205">
        <v>0.21883248506680003</v>
      </c>
      <c r="AO4205">
        <v>8.5061392108279205E-2</v>
      </c>
      <c r="AP4205">
        <v>1</v>
      </c>
      <c r="AQ4205">
        <v>0.83265760420423851</v>
      </c>
      <c r="AR4205">
        <v>0</v>
      </c>
      <c r="AS4205">
        <v>0</v>
      </c>
      <c r="AT4205">
        <v>0.59519315148206997</v>
      </c>
      <c r="AU4205">
        <v>2</v>
      </c>
    </row>
    <row r="4206" spans="32:47" x14ac:dyDescent="0.25">
      <c r="AF4206">
        <v>4196</v>
      </c>
      <c r="AG4206">
        <v>0</v>
      </c>
      <c r="AH4206">
        <v>0.61453628680491035</v>
      </c>
      <c r="AI4206">
        <v>1</v>
      </c>
      <c r="AJ4206">
        <v>1</v>
      </c>
      <c r="AK4206">
        <v>1</v>
      </c>
      <c r="AL4206">
        <v>1</v>
      </c>
      <c r="AM4206">
        <v>0.22061526057927217</v>
      </c>
      <c r="AN4206">
        <v>0.79556186879551294</v>
      </c>
      <c r="AO4206">
        <v>1</v>
      </c>
      <c r="AP4206">
        <v>1</v>
      </c>
      <c r="AQ4206">
        <v>1</v>
      </c>
      <c r="AR4206">
        <v>0.64946525716438752</v>
      </c>
      <c r="AS4206">
        <v>0</v>
      </c>
      <c r="AT4206">
        <v>0.77216967126918312</v>
      </c>
      <c r="AU4206">
        <v>1</v>
      </c>
    </row>
    <row r="4207" spans="32:47" x14ac:dyDescent="0.25">
      <c r="AF4207">
        <v>4197</v>
      </c>
      <c r="AG4207">
        <v>0.8810824843434778</v>
      </c>
      <c r="AH4207">
        <v>1</v>
      </c>
      <c r="AI4207">
        <v>0.47116142588962368</v>
      </c>
      <c r="AJ4207">
        <v>0.31259133464312377</v>
      </c>
      <c r="AK4207">
        <v>1</v>
      </c>
      <c r="AL4207">
        <v>1</v>
      </c>
      <c r="AM4207">
        <v>1</v>
      </c>
      <c r="AN4207">
        <v>1</v>
      </c>
      <c r="AO4207">
        <v>0.49052697139195517</v>
      </c>
      <c r="AP4207">
        <v>0.1504606934808356</v>
      </c>
      <c r="AQ4207">
        <v>0</v>
      </c>
      <c r="AR4207">
        <v>0.96580967048817734</v>
      </c>
      <c r="AS4207">
        <v>0</v>
      </c>
      <c r="AT4207">
        <v>0.68936299090772035</v>
      </c>
      <c r="AU4207">
        <v>1</v>
      </c>
    </row>
    <row r="4208" spans="32:47" x14ac:dyDescent="0.25">
      <c r="AF4208">
        <v>4198</v>
      </c>
      <c r="AG4208">
        <v>1</v>
      </c>
      <c r="AH4208">
        <v>1</v>
      </c>
      <c r="AI4208">
        <v>0.57986047297702992</v>
      </c>
      <c r="AJ4208">
        <v>1</v>
      </c>
      <c r="AK4208">
        <v>1</v>
      </c>
      <c r="AL4208">
        <v>1</v>
      </c>
      <c r="AM4208">
        <v>1</v>
      </c>
      <c r="AN4208">
        <v>1</v>
      </c>
      <c r="AO4208">
        <v>1</v>
      </c>
      <c r="AP4208">
        <v>1</v>
      </c>
      <c r="AQ4208">
        <v>1</v>
      </c>
      <c r="AR4208">
        <v>1</v>
      </c>
      <c r="AS4208">
        <v>0.57986047297702992</v>
      </c>
      <c r="AT4208">
        <v>0.9643169168829806</v>
      </c>
      <c r="AU4208">
        <v>0</v>
      </c>
    </row>
    <row r="4209" spans="32:47" x14ac:dyDescent="0.25">
      <c r="AF4209">
        <v>4199</v>
      </c>
      <c r="AG4209">
        <v>1</v>
      </c>
      <c r="AH4209">
        <v>1</v>
      </c>
      <c r="AI4209">
        <v>1</v>
      </c>
      <c r="AJ4209">
        <v>1</v>
      </c>
      <c r="AK4209">
        <v>1</v>
      </c>
      <c r="AL4209">
        <v>1</v>
      </c>
      <c r="AM4209">
        <v>0.33061265464798895</v>
      </c>
      <c r="AN4209">
        <v>4.4261289945889952E-2</v>
      </c>
      <c r="AO4209">
        <v>1</v>
      </c>
      <c r="AP4209">
        <v>1</v>
      </c>
      <c r="AQ4209">
        <v>0.96719430539815221</v>
      </c>
      <c r="AR4209">
        <v>0</v>
      </c>
      <c r="AS4209">
        <v>0</v>
      </c>
      <c r="AT4209">
        <v>0.77434772998453372</v>
      </c>
      <c r="AU4209">
        <v>1</v>
      </c>
    </row>
    <row r="4210" spans="32:47" x14ac:dyDescent="0.25">
      <c r="AF4210">
        <v>4200</v>
      </c>
      <c r="AG4210">
        <v>1</v>
      </c>
      <c r="AH4210">
        <v>1</v>
      </c>
      <c r="AI4210">
        <v>1</v>
      </c>
      <c r="AJ4210">
        <v>1</v>
      </c>
      <c r="AK4210">
        <v>6.2212624745781445E-2</v>
      </c>
      <c r="AL4210">
        <v>0.73242476561960457</v>
      </c>
      <c r="AM4210">
        <v>1</v>
      </c>
      <c r="AN4210">
        <v>1</v>
      </c>
      <c r="AO4210">
        <v>1</v>
      </c>
      <c r="AP4210">
        <v>7.3580323057080205E-2</v>
      </c>
      <c r="AQ4210">
        <v>0.94742264372083207</v>
      </c>
      <c r="AR4210">
        <v>1</v>
      </c>
      <c r="AS4210">
        <v>6.2212624745781445E-2</v>
      </c>
      <c r="AT4210">
        <v>0.81535617441671726</v>
      </c>
      <c r="AU4210">
        <v>0</v>
      </c>
    </row>
    <row r="4211" spans="32:47" x14ac:dyDescent="0.25">
      <c r="AF4211">
        <v>4201</v>
      </c>
      <c r="AG4211">
        <v>1</v>
      </c>
      <c r="AH4211">
        <v>1</v>
      </c>
      <c r="AI4211">
        <v>1</v>
      </c>
      <c r="AJ4211">
        <v>1</v>
      </c>
      <c r="AK4211">
        <v>1</v>
      </c>
      <c r="AL4211">
        <v>1</v>
      </c>
      <c r="AM4211">
        <v>1</v>
      </c>
      <c r="AN4211">
        <v>1</v>
      </c>
      <c r="AO4211">
        <v>1</v>
      </c>
      <c r="AP4211">
        <v>0.73715486909326677</v>
      </c>
      <c r="AQ4211">
        <v>8.9452884273972209E-3</v>
      </c>
      <c r="AR4211">
        <v>0.84548451520658419</v>
      </c>
      <c r="AS4211">
        <v>8.9452884273972209E-3</v>
      </c>
      <c r="AT4211">
        <v>0.88309638237292409</v>
      </c>
      <c r="AU4211">
        <v>0</v>
      </c>
    </row>
    <row r="4212" spans="32:47" x14ac:dyDescent="0.25">
      <c r="AF4212">
        <v>4202</v>
      </c>
      <c r="AG4212">
        <v>0.11602211843344248</v>
      </c>
      <c r="AH4212">
        <v>0</v>
      </c>
      <c r="AI4212">
        <v>0.86183473702981095</v>
      </c>
      <c r="AJ4212">
        <v>1</v>
      </c>
      <c r="AK4212">
        <v>1</v>
      </c>
      <c r="AL4212">
        <v>1</v>
      </c>
      <c r="AM4212">
        <v>1</v>
      </c>
      <c r="AN4212">
        <v>1</v>
      </c>
      <c r="AO4212">
        <v>1</v>
      </c>
      <c r="AP4212">
        <v>1</v>
      </c>
      <c r="AQ4212">
        <v>1</v>
      </c>
      <c r="AR4212">
        <v>1</v>
      </c>
      <c r="AS4212">
        <v>0</v>
      </c>
      <c r="AT4212">
        <v>0.83647551375167362</v>
      </c>
      <c r="AU4212">
        <v>1</v>
      </c>
    </row>
    <row r="4213" spans="32:47" x14ac:dyDescent="0.25">
      <c r="AF4213">
        <v>4203</v>
      </c>
      <c r="AG4213">
        <v>1</v>
      </c>
      <c r="AH4213">
        <v>1</v>
      </c>
      <c r="AI4213">
        <v>0.98023951000317122</v>
      </c>
      <c r="AJ4213">
        <v>0</v>
      </c>
      <c r="AK4213">
        <v>0.97157627024881221</v>
      </c>
      <c r="AL4213">
        <v>0.4796039112045643</v>
      </c>
      <c r="AM4213">
        <v>0</v>
      </c>
      <c r="AN4213">
        <v>0.73317920315058738</v>
      </c>
      <c r="AO4213">
        <v>1</v>
      </c>
      <c r="AP4213">
        <v>1</v>
      </c>
      <c r="AQ4213">
        <v>1</v>
      </c>
      <c r="AR4213">
        <v>1</v>
      </c>
      <c r="AS4213">
        <v>0</v>
      </c>
      <c r="AT4213">
        <v>0.76335058033319625</v>
      </c>
      <c r="AU4213">
        <v>2</v>
      </c>
    </row>
    <row r="4214" spans="32:47" x14ac:dyDescent="0.25">
      <c r="AF4214">
        <v>4204</v>
      </c>
      <c r="AG4214">
        <v>1</v>
      </c>
      <c r="AH4214">
        <v>0.35590466078273103</v>
      </c>
      <c r="AI4214">
        <v>0.90610097854063965</v>
      </c>
      <c r="AJ4214">
        <v>1</v>
      </c>
      <c r="AK4214">
        <v>1</v>
      </c>
      <c r="AL4214">
        <v>1</v>
      </c>
      <c r="AM4214">
        <v>1</v>
      </c>
      <c r="AN4214">
        <v>1</v>
      </c>
      <c r="AO4214">
        <v>1</v>
      </c>
      <c r="AP4214">
        <v>1</v>
      </c>
      <c r="AQ4214">
        <v>1</v>
      </c>
      <c r="AR4214">
        <v>1</v>
      </c>
      <c r="AS4214">
        <v>0.35590466078273103</v>
      </c>
      <c r="AT4214">
        <v>0.94261496119637345</v>
      </c>
      <c r="AU4214">
        <v>0</v>
      </c>
    </row>
    <row r="4215" spans="32:47" x14ac:dyDescent="0.25">
      <c r="AF4215">
        <v>4205</v>
      </c>
      <c r="AG4215">
        <v>0.13482792114143283</v>
      </c>
      <c r="AH4215">
        <v>0</v>
      </c>
      <c r="AI4215">
        <v>0.53659438389642611</v>
      </c>
      <c r="AJ4215">
        <v>1</v>
      </c>
      <c r="AK4215">
        <v>1</v>
      </c>
      <c r="AL4215">
        <v>1</v>
      </c>
      <c r="AM4215">
        <v>0.69727032372494224</v>
      </c>
      <c r="AN4215">
        <v>0.101300304012482</v>
      </c>
      <c r="AO4215">
        <v>0.97240180098645701</v>
      </c>
      <c r="AP4215">
        <v>0</v>
      </c>
      <c r="AQ4215">
        <v>0.74733470011536463</v>
      </c>
      <c r="AR4215">
        <v>0.44574052149842064</v>
      </c>
      <c r="AS4215">
        <v>0</v>
      </c>
      <c r="AT4215">
        <v>0.55336940305627247</v>
      </c>
      <c r="AU4215">
        <v>2</v>
      </c>
    </row>
    <row r="4216" spans="32:47" x14ac:dyDescent="0.25">
      <c r="AF4216">
        <v>4206</v>
      </c>
      <c r="AG4216">
        <v>1</v>
      </c>
      <c r="AH4216">
        <v>1</v>
      </c>
      <c r="AI4216">
        <v>1</v>
      </c>
      <c r="AJ4216">
        <v>1</v>
      </c>
      <c r="AK4216">
        <v>1</v>
      </c>
      <c r="AL4216">
        <v>0.39096268007221319</v>
      </c>
      <c r="AM4216">
        <v>1</v>
      </c>
      <c r="AN4216">
        <v>1</v>
      </c>
      <c r="AO4216">
        <v>0.9893719455709894</v>
      </c>
      <c r="AP4216">
        <v>1</v>
      </c>
      <c r="AQ4216">
        <v>0.72715105051562812</v>
      </c>
      <c r="AR4216">
        <v>0</v>
      </c>
      <c r="AS4216">
        <v>0</v>
      </c>
      <c r="AT4216">
        <v>0.84171115146510933</v>
      </c>
      <c r="AU4216">
        <v>1</v>
      </c>
    </row>
    <row r="4217" spans="32:47" x14ac:dyDescent="0.25">
      <c r="AF4217">
        <v>4207</v>
      </c>
      <c r="AG4217">
        <v>0.42690276857366927</v>
      </c>
      <c r="AH4217">
        <v>0.43582972893169164</v>
      </c>
      <c r="AI4217">
        <v>0.91202847236925133</v>
      </c>
      <c r="AJ4217">
        <v>1</v>
      </c>
      <c r="AK4217">
        <v>1</v>
      </c>
      <c r="AL4217">
        <v>1</v>
      </c>
      <c r="AM4217">
        <v>1</v>
      </c>
      <c r="AN4217">
        <v>1</v>
      </c>
      <c r="AO4217">
        <v>1</v>
      </c>
      <c r="AP4217">
        <v>0.58701941518994583</v>
      </c>
      <c r="AQ4217">
        <v>1</v>
      </c>
      <c r="AR4217">
        <v>1</v>
      </c>
      <c r="AS4217">
        <v>0.42690276857366927</v>
      </c>
      <c r="AT4217">
        <v>0.86550055548001703</v>
      </c>
      <c r="AU4217">
        <v>0</v>
      </c>
    </row>
    <row r="4218" spans="32:47" x14ac:dyDescent="0.25">
      <c r="AF4218">
        <v>4208</v>
      </c>
      <c r="AG4218">
        <v>0.73067037690916259</v>
      </c>
      <c r="AH4218">
        <v>0.17508491141208132</v>
      </c>
      <c r="AI4218">
        <v>1</v>
      </c>
      <c r="AJ4218">
        <v>1</v>
      </c>
      <c r="AK4218">
        <v>0.77999057145221273</v>
      </c>
      <c r="AL4218">
        <v>0.88929987775336483</v>
      </c>
      <c r="AM4218">
        <v>1</v>
      </c>
      <c r="AN4218">
        <v>1</v>
      </c>
      <c r="AO4218">
        <v>2.6814206101213735E-2</v>
      </c>
      <c r="AP4218">
        <v>0</v>
      </c>
      <c r="AQ4218">
        <v>0.52086308342525933</v>
      </c>
      <c r="AR4218">
        <v>1</v>
      </c>
      <c r="AS4218">
        <v>0</v>
      </c>
      <c r="AT4218">
        <v>0.68175940256749601</v>
      </c>
      <c r="AU4218">
        <v>1</v>
      </c>
    </row>
    <row r="4219" spans="32:47" x14ac:dyDescent="0.25">
      <c r="AF4219">
        <v>4209</v>
      </c>
      <c r="AG4219">
        <v>1</v>
      </c>
      <c r="AH4219">
        <v>1</v>
      </c>
      <c r="AI4219">
        <v>1</v>
      </c>
      <c r="AJ4219">
        <v>1</v>
      </c>
      <c r="AK4219">
        <v>1</v>
      </c>
      <c r="AL4219">
        <v>0.57053390651829738</v>
      </c>
      <c r="AM4219">
        <v>0.62298887509959677</v>
      </c>
      <c r="AN4219">
        <v>1</v>
      </c>
      <c r="AO4219">
        <v>1</v>
      </c>
      <c r="AP4219">
        <v>1</v>
      </c>
      <c r="AQ4219">
        <v>1</v>
      </c>
      <c r="AR4219">
        <v>1</v>
      </c>
      <c r="AS4219">
        <v>0.57053390651829738</v>
      </c>
      <c r="AT4219">
        <v>0.93268129403736011</v>
      </c>
      <c r="AU4219">
        <v>0</v>
      </c>
    </row>
    <row r="4220" spans="32:47" x14ac:dyDescent="0.25">
      <c r="AF4220">
        <v>4210</v>
      </c>
      <c r="AG4220">
        <v>1</v>
      </c>
      <c r="AH4220">
        <v>1</v>
      </c>
      <c r="AI4220">
        <v>1</v>
      </c>
      <c r="AJ4220">
        <v>1</v>
      </c>
      <c r="AK4220">
        <v>1</v>
      </c>
      <c r="AL4220">
        <v>1</v>
      </c>
      <c r="AM4220">
        <v>1</v>
      </c>
      <c r="AN4220">
        <v>1</v>
      </c>
      <c r="AO4220">
        <v>0.48449228433310054</v>
      </c>
      <c r="AP4220">
        <v>0</v>
      </c>
      <c r="AQ4220">
        <v>0.64721490668889603</v>
      </c>
      <c r="AR4220">
        <v>1</v>
      </c>
      <c r="AS4220">
        <v>0</v>
      </c>
      <c r="AT4220">
        <v>0.84370196090591754</v>
      </c>
      <c r="AU4220">
        <v>1</v>
      </c>
    </row>
    <row r="4221" spans="32:47" x14ac:dyDescent="0.25">
      <c r="AF4221">
        <v>4211</v>
      </c>
      <c r="AG4221">
        <v>1</v>
      </c>
      <c r="AH4221">
        <v>1</v>
      </c>
      <c r="AI4221">
        <v>1</v>
      </c>
      <c r="AJ4221">
        <v>1</v>
      </c>
      <c r="AK4221">
        <v>0.82148073052737725</v>
      </c>
      <c r="AL4221">
        <v>0</v>
      </c>
      <c r="AM4221">
        <v>0.79531744678341409</v>
      </c>
      <c r="AN4221">
        <v>4.3900370511701405E-2</v>
      </c>
      <c r="AO4221">
        <v>0.43627143119786826</v>
      </c>
      <c r="AP4221">
        <v>1</v>
      </c>
      <c r="AQ4221">
        <v>1</v>
      </c>
      <c r="AR4221">
        <v>1</v>
      </c>
      <c r="AS4221">
        <v>0</v>
      </c>
      <c r="AT4221">
        <v>0.75772547374913235</v>
      </c>
      <c r="AU4221">
        <v>1</v>
      </c>
    </row>
    <row r="4222" spans="32:47" x14ac:dyDescent="0.25">
      <c r="AF4222">
        <v>4212</v>
      </c>
      <c r="AG4222">
        <v>1</v>
      </c>
      <c r="AH4222">
        <v>0.33106582393364598</v>
      </c>
      <c r="AI4222">
        <v>0.80342374609209666</v>
      </c>
      <c r="AJ4222">
        <v>1</v>
      </c>
      <c r="AK4222">
        <v>1</v>
      </c>
      <c r="AL4222">
        <v>1</v>
      </c>
      <c r="AM4222">
        <v>1</v>
      </c>
      <c r="AN4222">
        <v>1</v>
      </c>
      <c r="AO4222">
        <v>1</v>
      </c>
      <c r="AP4222">
        <v>1</v>
      </c>
      <c r="AQ4222">
        <v>1</v>
      </c>
      <c r="AR4222">
        <v>1</v>
      </c>
      <c r="AS4222">
        <v>0.33106582393364598</v>
      </c>
      <c r="AT4222">
        <v>0.93198898410684128</v>
      </c>
      <c r="AU4222">
        <v>0</v>
      </c>
    </row>
    <row r="4223" spans="32:47" x14ac:dyDescent="0.25">
      <c r="AF4223">
        <v>4213</v>
      </c>
      <c r="AG4223">
        <v>1</v>
      </c>
      <c r="AH4223">
        <v>0.80257966191961061</v>
      </c>
      <c r="AI4223">
        <v>0.92304008208133559</v>
      </c>
      <c r="AJ4223">
        <v>0.83210832702364612</v>
      </c>
      <c r="AK4223">
        <v>0.84364974020272421</v>
      </c>
      <c r="AL4223">
        <v>0.69361516268181733</v>
      </c>
      <c r="AM4223">
        <v>1</v>
      </c>
      <c r="AN4223">
        <v>0.82017110518063419</v>
      </c>
      <c r="AO4223">
        <v>1</v>
      </c>
      <c r="AP4223">
        <v>1</v>
      </c>
      <c r="AQ4223">
        <v>1</v>
      </c>
      <c r="AR4223">
        <v>0.88079305347890757</v>
      </c>
      <c r="AS4223">
        <v>0.69361516268181733</v>
      </c>
      <c r="AT4223">
        <v>0.90066084557305381</v>
      </c>
      <c r="AU4223">
        <v>0</v>
      </c>
    </row>
    <row r="4224" spans="32:47" x14ac:dyDescent="0.25">
      <c r="AF4224">
        <v>4214</v>
      </c>
      <c r="AG4224">
        <v>1</v>
      </c>
      <c r="AH4224">
        <v>0.93925537732606501</v>
      </c>
      <c r="AI4224">
        <v>0.12263213575398925</v>
      </c>
      <c r="AJ4224">
        <v>1</v>
      </c>
      <c r="AK4224">
        <v>1</v>
      </c>
      <c r="AL4224">
        <v>0.3913462266236214</v>
      </c>
      <c r="AM4224">
        <v>0.43934800799615914</v>
      </c>
      <c r="AN4224">
        <v>1</v>
      </c>
      <c r="AO4224">
        <v>0.87591852147719085</v>
      </c>
      <c r="AP4224">
        <v>1</v>
      </c>
      <c r="AQ4224">
        <v>0.82376778550945651</v>
      </c>
      <c r="AR4224">
        <v>0.30479660538877662</v>
      </c>
      <c r="AS4224">
        <v>0.12263213575398925</v>
      </c>
      <c r="AT4224">
        <v>0.73945261862121792</v>
      </c>
      <c r="AU4224">
        <v>0</v>
      </c>
    </row>
    <row r="4225" spans="32:47" x14ac:dyDescent="0.25">
      <c r="AF4225">
        <v>4215</v>
      </c>
      <c r="AG4225">
        <v>1</v>
      </c>
      <c r="AH4225">
        <v>1</v>
      </c>
      <c r="AI4225">
        <v>1</v>
      </c>
      <c r="AJ4225">
        <v>0.58009496812592265</v>
      </c>
      <c r="AK4225">
        <v>0.98021029528805936</v>
      </c>
      <c r="AL4225">
        <v>1</v>
      </c>
      <c r="AM4225">
        <v>0.26728753511880282</v>
      </c>
      <c r="AN4225">
        <v>0.77723925507833036</v>
      </c>
      <c r="AO4225">
        <v>1</v>
      </c>
      <c r="AP4225">
        <v>1</v>
      </c>
      <c r="AQ4225">
        <v>1</v>
      </c>
      <c r="AR4225">
        <v>1</v>
      </c>
      <c r="AS4225">
        <v>0.26728753511880282</v>
      </c>
      <c r="AT4225">
        <v>0.88265670875018809</v>
      </c>
      <c r="AU4225">
        <v>0</v>
      </c>
    </row>
    <row r="4226" spans="32:47" x14ac:dyDescent="0.25">
      <c r="AF4226">
        <v>4216</v>
      </c>
      <c r="AG4226">
        <v>1</v>
      </c>
      <c r="AH4226">
        <v>1</v>
      </c>
      <c r="AI4226">
        <v>1</v>
      </c>
      <c r="AJ4226">
        <v>1</v>
      </c>
      <c r="AK4226">
        <v>0.32662309219590352</v>
      </c>
      <c r="AL4226">
        <v>0.8340688921460242</v>
      </c>
      <c r="AM4226">
        <v>5.2643306020810646E-2</v>
      </c>
      <c r="AN4226">
        <v>1</v>
      </c>
      <c r="AO4226">
        <v>1</v>
      </c>
      <c r="AP4226">
        <v>1</v>
      </c>
      <c r="AQ4226">
        <v>1</v>
      </c>
      <c r="AR4226">
        <v>1</v>
      </c>
      <c r="AS4226">
        <v>5.2643306020810646E-2</v>
      </c>
      <c r="AT4226">
        <v>0.84871047975095582</v>
      </c>
      <c r="AU4226">
        <v>0</v>
      </c>
    </row>
    <row r="4227" spans="32:47" x14ac:dyDescent="0.25">
      <c r="AF4227">
        <v>4217</v>
      </c>
      <c r="AG4227">
        <v>0.99500676061753413</v>
      </c>
      <c r="AH4227">
        <v>0</v>
      </c>
      <c r="AI4227">
        <v>0.89581206214338194</v>
      </c>
      <c r="AJ4227">
        <v>1</v>
      </c>
      <c r="AK4227">
        <v>1</v>
      </c>
      <c r="AL4227">
        <v>0.14633711579323669</v>
      </c>
      <c r="AM4227">
        <v>0.70277269456522429</v>
      </c>
      <c r="AN4227">
        <v>1</v>
      </c>
      <c r="AO4227">
        <v>0.73990112876854253</v>
      </c>
      <c r="AP4227">
        <v>1</v>
      </c>
      <c r="AQ4227">
        <v>1</v>
      </c>
      <c r="AR4227">
        <v>1</v>
      </c>
      <c r="AS4227">
        <v>0</v>
      </c>
      <c r="AT4227">
        <v>0.79722872431222935</v>
      </c>
      <c r="AU4227">
        <v>1</v>
      </c>
    </row>
    <row r="4228" spans="32:47" x14ac:dyDescent="0.25">
      <c r="AF4228">
        <v>4218</v>
      </c>
      <c r="AG4228">
        <v>1</v>
      </c>
      <c r="AH4228">
        <v>1</v>
      </c>
      <c r="AI4228">
        <v>0.52353557077590418</v>
      </c>
      <c r="AJ4228">
        <v>0.8699235931669439</v>
      </c>
      <c r="AK4228">
        <v>0.63109343634677051</v>
      </c>
      <c r="AL4228">
        <v>0.57388230000627416</v>
      </c>
      <c r="AM4228">
        <v>1</v>
      </c>
      <c r="AN4228">
        <v>0.99566694712731052</v>
      </c>
      <c r="AO4228">
        <v>1</v>
      </c>
      <c r="AP4228">
        <v>1</v>
      </c>
      <c r="AQ4228">
        <v>1</v>
      </c>
      <c r="AR4228">
        <v>1</v>
      </c>
      <c r="AS4228">
        <v>0.52353557077590418</v>
      </c>
      <c r="AT4228">
        <v>0.88211877089574264</v>
      </c>
      <c r="AU4228">
        <v>0</v>
      </c>
    </row>
    <row r="4229" spans="32:47" x14ac:dyDescent="0.25">
      <c r="AF4229">
        <v>4219</v>
      </c>
      <c r="AG4229">
        <v>1</v>
      </c>
      <c r="AH4229">
        <v>6.6697346684512535E-2</v>
      </c>
      <c r="AI4229">
        <v>0.75879448904602365</v>
      </c>
      <c r="AJ4229">
        <v>1</v>
      </c>
      <c r="AK4229">
        <v>1</v>
      </c>
      <c r="AL4229">
        <v>0.76957743676709167</v>
      </c>
      <c r="AM4229">
        <v>0</v>
      </c>
      <c r="AN4229">
        <v>0</v>
      </c>
      <c r="AO4229">
        <v>0.97660920445002075</v>
      </c>
      <c r="AP4229">
        <v>1</v>
      </c>
      <c r="AQ4229">
        <v>1</v>
      </c>
      <c r="AR4229">
        <v>1</v>
      </c>
      <c r="AS4229">
        <v>0</v>
      </c>
      <c r="AT4229">
        <v>0.71719384686056564</v>
      </c>
      <c r="AU4229">
        <v>2</v>
      </c>
    </row>
    <row r="4230" spans="32:47" x14ac:dyDescent="0.25">
      <c r="AF4230">
        <v>4220</v>
      </c>
      <c r="AG4230">
        <v>1</v>
      </c>
      <c r="AH4230">
        <v>1</v>
      </c>
      <c r="AI4230">
        <v>1</v>
      </c>
      <c r="AJ4230">
        <v>1</v>
      </c>
      <c r="AK4230">
        <v>1</v>
      </c>
      <c r="AL4230">
        <v>1</v>
      </c>
      <c r="AM4230">
        <v>1</v>
      </c>
      <c r="AN4230">
        <v>1</v>
      </c>
      <c r="AO4230">
        <v>1</v>
      </c>
      <c r="AP4230">
        <v>1</v>
      </c>
      <c r="AQ4230">
        <v>1</v>
      </c>
      <c r="AR4230">
        <v>1</v>
      </c>
      <c r="AS4230">
        <v>1</v>
      </c>
      <c r="AT4230">
        <v>1</v>
      </c>
      <c r="AU4230">
        <v>0</v>
      </c>
    </row>
    <row r="4231" spans="32:47" x14ac:dyDescent="0.25">
      <c r="AF4231">
        <v>4221</v>
      </c>
      <c r="AG4231">
        <v>0.54287667117469318</v>
      </c>
      <c r="AH4231">
        <v>1</v>
      </c>
      <c r="AI4231">
        <v>0.27931374533246495</v>
      </c>
      <c r="AJ4231">
        <v>0.69040027844991225</v>
      </c>
      <c r="AK4231">
        <v>0.29594372239549677</v>
      </c>
      <c r="AL4231">
        <v>0.69854209232556363</v>
      </c>
      <c r="AM4231">
        <v>1.099237261340961E-2</v>
      </c>
      <c r="AN4231">
        <v>1</v>
      </c>
      <c r="AO4231">
        <v>0.18865179224764386</v>
      </c>
      <c r="AP4231">
        <v>1</v>
      </c>
      <c r="AQ4231">
        <v>1</v>
      </c>
      <c r="AR4231">
        <v>1</v>
      </c>
      <c r="AS4231">
        <v>1.099237261340961E-2</v>
      </c>
      <c r="AT4231">
        <v>0.63926231985668924</v>
      </c>
      <c r="AU4231">
        <v>0</v>
      </c>
    </row>
    <row r="4232" spans="32:47" x14ac:dyDescent="0.25">
      <c r="AF4232">
        <v>4222</v>
      </c>
      <c r="AG4232">
        <v>1</v>
      </c>
      <c r="AH4232">
        <v>1</v>
      </c>
      <c r="AI4232">
        <v>1</v>
      </c>
      <c r="AJ4232">
        <v>1</v>
      </c>
      <c r="AK4232">
        <v>1</v>
      </c>
      <c r="AL4232">
        <v>1</v>
      </c>
      <c r="AM4232">
        <v>1</v>
      </c>
      <c r="AN4232">
        <v>1</v>
      </c>
      <c r="AO4232">
        <v>1</v>
      </c>
      <c r="AP4232">
        <v>1</v>
      </c>
      <c r="AQ4232">
        <v>0.86966587876959234</v>
      </c>
      <c r="AR4232">
        <v>0.58304404296194989</v>
      </c>
      <c r="AS4232">
        <v>0.58304404296194989</v>
      </c>
      <c r="AT4232">
        <v>0.95387490875317316</v>
      </c>
      <c r="AU4232">
        <v>0</v>
      </c>
    </row>
    <row r="4233" spans="32:47" x14ac:dyDescent="0.25">
      <c r="AF4233">
        <v>4223</v>
      </c>
      <c r="AG4233">
        <v>1</v>
      </c>
      <c r="AH4233">
        <v>1</v>
      </c>
      <c r="AI4233">
        <v>0.66986036467583732</v>
      </c>
      <c r="AJ4233">
        <v>1</v>
      </c>
      <c r="AK4233">
        <v>1</v>
      </c>
      <c r="AL4233">
        <v>1</v>
      </c>
      <c r="AM4233">
        <v>1</v>
      </c>
      <c r="AN4233">
        <v>1</v>
      </c>
      <c r="AO4233">
        <v>0.60286690525026643</v>
      </c>
      <c r="AP4233">
        <v>0</v>
      </c>
      <c r="AQ4233">
        <v>0</v>
      </c>
      <c r="AR4233">
        <v>0</v>
      </c>
      <c r="AS4233">
        <v>0</v>
      </c>
      <c r="AT4233">
        <v>0.68726487249988755</v>
      </c>
      <c r="AU4233">
        <v>3</v>
      </c>
    </row>
    <row r="4234" spans="32:47" x14ac:dyDescent="0.25">
      <c r="AF4234">
        <v>4224</v>
      </c>
      <c r="AG4234">
        <v>0.14161659765687223</v>
      </c>
      <c r="AH4234">
        <v>1</v>
      </c>
      <c r="AI4234">
        <v>1</v>
      </c>
      <c r="AJ4234">
        <v>1</v>
      </c>
      <c r="AK4234">
        <v>1</v>
      </c>
      <c r="AL4234">
        <v>1</v>
      </c>
      <c r="AM4234">
        <v>1</v>
      </c>
      <c r="AN4234">
        <v>1</v>
      </c>
      <c r="AO4234">
        <v>0.47788226527845834</v>
      </c>
      <c r="AP4234">
        <v>0.33650169228255228</v>
      </c>
      <c r="AQ4234">
        <v>0</v>
      </c>
      <c r="AR4234">
        <v>0.53071912456160197</v>
      </c>
      <c r="AS4234">
        <v>0</v>
      </c>
      <c r="AT4234">
        <v>0.70578199399420705</v>
      </c>
      <c r="AU4234">
        <v>1</v>
      </c>
    </row>
    <row r="4235" spans="32:47" x14ac:dyDescent="0.25">
      <c r="AF4235">
        <v>4225</v>
      </c>
      <c r="AG4235">
        <v>1</v>
      </c>
      <c r="AH4235">
        <v>0.786969365699146</v>
      </c>
      <c r="AI4235">
        <v>0.21619435706464085</v>
      </c>
      <c r="AJ4235">
        <v>1</v>
      </c>
      <c r="AK4235">
        <v>1</v>
      </c>
      <c r="AL4235">
        <v>1</v>
      </c>
      <c r="AM4235">
        <v>0.4052910709766776</v>
      </c>
      <c r="AN4235">
        <v>0.36683474498920166</v>
      </c>
      <c r="AO4235">
        <v>1</v>
      </c>
      <c r="AP4235">
        <v>1</v>
      </c>
      <c r="AQ4235">
        <v>1</v>
      </c>
      <c r="AR4235">
        <v>0.19577183210475918</v>
      </c>
      <c r="AS4235">
        <v>0.19577183210475918</v>
      </c>
      <c r="AT4235">
        <v>0.74449861479114998</v>
      </c>
      <c r="AU4235">
        <v>0</v>
      </c>
    </row>
    <row r="4236" spans="32:47" x14ac:dyDescent="0.25">
      <c r="AF4236">
        <v>4226</v>
      </c>
      <c r="AG4236">
        <v>0</v>
      </c>
      <c r="AH4236">
        <v>0.97898195752220218</v>
      </c>
      <c r="AI4236">
        <v>1</v>
      </c>
      <c r="AJ4236">
        <v>1</v>
      </c>
      <c r="AK4236">
        <v>0.97640860722223743</v>
      </c>
      <c r="AL4236">
        <v>0</v>
      </c>
      <c r="AM4236">
        <v>0.53506643457066894</v>
      </c>
      <c r="AN4236">
        <v>1</v>
      </c>
      <c r="AO4236">
        <v>1</v>
      </c>
      <c r="AP4236">
        <v>1</v>
      </c>
      <c r="AQ4236">
        <v>0.38242545153383012</v>
      </c>
      <c r="AR4236">
        <v>0.37246095984230654</v>
      </c>
      <c r="AS4236">
        <v>0</v>
      </c>
      <c r="AT4236">
        <v>0.68571582029404976</v>
      </c>
      <c r="AU4236">
        <v>2</v>
      </c>
    </row>
    <row r="4237" spans="32:47" x14ac:dyDescent="0.25">
      <c r="AF4237">
        <v>4227</v>
      </c>
      <c r="AG4237">
        <v>0</v>
      </c>
      <c r="AH4237">
        <v>0.81957226270164285</v>
      </c>
      <c r="AI4237">
        <v>1</v>
      </c>
      <c r="AJ4237">
        <v>1</v>
      </c>
      <c r="AK4237">
        <v>1</v>
      </c>
      <c r="AL4237">
        <v>1</v>
      </c>
      <c r="AM4237">
        <v>1</v>
      </c>
      <c r="AN4237">
        <v>1</v>
      </c>
      <c r="AO4237">
        <v>1</v>
      </c>
      <c r="AP4237">
        <v>0.73245694623009538</v>
      </c>
      <c r="AQ4237">
        <v>0.73462564797979824</v>
      </c>
      <c r="AR4237">
        <v>0.96297130830005762</v>
      </c>
      <c r="AS4237">
        <v>0</v>
      </c>
      <c r="AT4237">
        <v>0.85354813338486213</v>
      </c>
      <c r="AU4237">
        <v>1</v>
      </c>
    </row>
    <row r="4238" spans="32:47" x14ac:dyDescent="0.25">
      <c r="AF4238">
        <v>4228</v>
      </c>
      <c r="AG4238">
        <v>1</v>
      </c>
      <c r="AH4238">
        <v>0.85603886290508469</v>
      </c>
      <c r="AI4238">
        <v>1</v>
      </c>
      <c r="AJ4238">
        <v>1</v>
      </c>
      <c r="AK4238">
        <v>1</v>
      </c>
      <c r="AL4238">
        <v>1</v>
      </c>
      <c r="AM4238">
        <v>1</v>
      </c>
      <c r="AN4238">
        <v>1</v>
      </c>
      <c r="AO4238">
        <v>0.38960116515469662</v>
      </c>
      <c r="AP4238">
        <v>0.82921159763645846</v>
      </c>
      <c r="AQ4238">
        <v>1</v>
      </c>
      <c r="AR4238">
        <v>0.7058345245356078</v>
      </c>
      <c r="AS4238">
        <v>0.38960116515469662</v>
      </c>
      <c r="AT4238">
        <v>0.89929740521456802</v>
      </c>
      <c r="AU4238">
        <v>0</v>
      </c>
    </row>
    <row r="4239" spans="32:47" x14ac:dyDescent="0.25">
      <c r="AF4239">
        <v>4229</v>
      </c>
      <c r="AG4239">
        <v>1</v>
      </c>
      <c r="AH4239">
        <v>0.74718449567054834</v>
      </c>
      <c r="AI4239">
        <v>1</v>
      </c>
      <c r="AJ4239">
        <v>0.13498610086632348</v>
      </c>
      <c r="AK4239">
        <v>0.18082098690079404</v>
      </c>
      <c r="AL4239">
        <v>1</v>
      </c>
      <c r="AM4239">
        <v>1</v>
      </c>
      <c r="AN4239">
        <v>1</v>
      </c>
      <c r="AO4239">
        <v>1</v>
      </c>
      <c r="AP4239">
        <v>1</v>
      </c>
      <c r="AQ4239">
        <v>1</v>
      </c>
      <c r="AR4239">
        <v>1</v>
      </c>
      <c r="AS4239">
        <v>0.13498610086632348</v>
      </c>
      <c r="AT4239">
        <v>0.83993479314709496</v>
      </c>
      <c r="AU4239">
        <v>0</v>
      </c>
    </row>
    <row r="4240" spans="32:47" x14ac:dyDescent="0.25">
      <c r="AF4240">
        <v>4230</v>
      </c>
      <c r="AG4240">
        <v>1</v>
      </c>
      <c r="AH4240">
        <v>0.79990372007705446</v>
      </c>
      <c r="AI4240">
        <v>0</v>
      </c>
      <c r="AJ4240">
        <v>0.83079692864290944</v>
      </c>
      <c r="AK4240">
        <v>1</v>
      </c>
      <c r="AL4240">
        <v>1</v>
      </c>
      <c r="AM4240">
        <v>1</v>
      </c>
      <c r="AN4240">
        <v>0.49668046224941198</v>
      </c>
      <c r="AO4240">
        <v>0.82057635649107397</v>
      </c>
      <c r="AP4240">
        <v>1</v>
      </c>
      <c r="AQ4240">
        <v>1</v>
      </c>
      <c r="AR4240">
        <v>1</v>
      </c>
      <c r="AS4240">
        <v>0</v>
      </c>
      <c r="AT4240">
        <v>0.82831670423536652</v>
      </c>
      <c r="AU4240">
        <v>1</v>
      </c>
    </row>
    <row r="4241" spans="32:47" x14ac:dyDescent="0.25">
      <c r="AF4241">
        <v>4231</v>
      </c>
      <c r="AG4241">
        <v>0.15119249892872647</v>
      </c>
      <c r="AH4241">
        <v>1</v>
      </c>
      <c r="AI4241">
        <v>1</v>
      </c>
      <c r="AJ4241">
        <v>1</v>
      </c>
      <c r="AK4241">
        <v>1</v>
      </c>
      <c r="AL4241">
        <v>1</v>
      </c>
      <c r="AM4241">
        <v>1</v>
      </c>
      <c r="AN4241">
        <v>0.89796323497472674</v>
      </c>
      <c r="AO4241">
        <v>1</v>
      </c>
      <c r="AP4241">
        <v>1</v>
      </c>
      <c r="AQ4241">
        <v>1</v>
      </c>
      <c r="AR4241">
        <v>1</v>
      </c>
      <c r="AS4241">
        <v>0.15119249892872647</v>
      </c>
      <c r="AT4241">
        <v>0.91924336370138915</v>
      </c>
      <c r="AU4241">
        <v>0</v>
      </c>
    </row>
    <row r="4242" spans="32:47" x14ac:dyDescent="0.25">
      <c r="AF4242">
        <v>4232</v>
      </c>
      <c r="AG4242">
        <v>0.55862501196092884</v>
      </c>
      <c r="AH4242">
        <v>0</v>
      </c>
      <c r="AI4242">
        <v>0.7452664270639352</v>
      </c>
      <c r="AJ4242">
        <v>1</v>
      </c>
      <c r="AK4242">
        <v>1</v>
      </c>
      <c r="AL4242">
        <v>1</v>
      </c>
      <c r="AM4242">
        <v>1</v>
      </c>
      <c r="AN4242">
        <v>1</v>
      </c>
      <c r="AO4242">
        <v>0.83166424275526274</v>
      </c>
      <c r="AP4242">
        <v>0</v>
      </c>
      <c r="AQ4242">
        <v>0.40512126559260653</v>
      </c>
      <c r="AR4242">
        <v>1</v>
      </c>
      <c r="AS4242">
        <v>0</v>
      </c>
      <c r="AT4242">
        <v>0.71650465715125167</v>
      </c>
      <c r="AU4242">
        <v>2</v>
      </c>
    </row>
    <row r="4243" spans="32:47" x14ac:dyDescent="0.25">
      <c r="AF4243">
        <v>4233</v>
      </c>
      <c r="AG4243">
        <v>1</v>
      </c>
      <c r="AH4243">
        <v>1</v>
      </c>
      <c r="AI4243">
        <v>1</v>
      </c>
      <c r="AJ4243">
        <v>1</v>
      </c>
      <c r="AK4243">
        <v>1</v>
      </c>
      <c r="AL4243">
        <v>0.77983760813804115</v>
      </c>
      <c r="AM4243">
        <v>0</v>
      </c>
      <c r="AN4243">
        <v>0.31217591576311071</v>
      </c>
      <c r="AO4243">
        <v>0.69028811411723534</v>
      </c>
      <c r="AP4243">
        <v>0.44266195416181991</v>
      </c>
      <c r="AQ4243">
        <v>0.89796501893797542</v>
      </c>
      <c r="AR4243">
        <v>1</v>
      </c>
      <c r="AS4243">
        <v>0</v>
      </c>
      <c r="AT4243">
        <v>0.75737724987252164</v>
      </c>
      <c r="AU4243">
        <v>1</v>
      </c>
    </row>
    <row r="4244" spans="32:47" x14ac:dyDescent="0.25">
      <c r="AF4244">
        <v>4234</v>
      </c>
      <c r="AG4244">
        <v>0.52218439283024054</v>
      </c>
      <c r="AH4244">
        <v>1</v>
      </c>
      <c r="AI4244">
        <v>1</v>
      </c>
      <c r="AJ4244">
        <v>0.39379947336662252</v>
      </c>
      <c r="AK4244">
        <v>0.48130278716416797</v>
      </c>
      <c r="AL4244">
        <v>1</v>
      </c>
      <c r="AM4244">
        <v>1</v>
      </c>
      <c r="AN4244">
        <v>1</v>
      </c>
      <c r="AO4244">
        <v>0.31691107410733821</v>
      </c>
      <c r="AP4244">
        <v>8.4260446068759431E-2</v>
      </c>
      <c r="AQ4244">
        <v>0.89529049330133903</v>
      </c>
      <c r="AR4244">
        <v>0.43896187358134947</v>
      </c>
      <c r="AS4244">
        <v>8.4260446068759431E-2</v>
      </c>
      <c r="AT4244">
        <v>0.67536445400613432</v>
      </c>
      <c r="AU4244">
        <v>0</v>
      </c>
    </row>
    <row r="4245" spans="32:47" x14ac:dyDescent="0.25">
      <c r="AF4245">
        <v>4235</v>
      </c>
      <c r="AG4245">
        <v>1</v>
      </c>
      <c r="AH4245">
        <v>1</v>
      </c>
      <c r="AI4245">
        <v>0.957436324573674</v>
      </c>
      <c r="AJ4245">
        <v>0.58603099893031563</v>
      </c>
      <c r="AK4245">
        <v>1</v>
      </c>
      <c r="AL4245">
        <v>1</v>
      </c>
      <c r="AM4245">
        <v>0.95325716837607855</v>
      </c>
      <c r="AN4245">
        <v>0.82011854600310585</v>
      </c>
      <c r="AO4245">
        <v>1</v>
      </c>
      <c r="AP4245">
        <v>1</v>
      </c>
      <c r="AQ4245">
        <v>1</v>
      </c>
      <c r="AR4245">
        <v>1</v>
      </c>
      <c r="AS4245">
        <v>0.58603099893031563</v>
      </c>
      <c r="AT4245">
        <v>0.9431126114395838</v>
      </c>
      <c r="AU4245">
        <v>0</v>
      </c>
    </row>
    <row r="4246" spans="32:47" x14ac:dyDescent="0.25">
      <c r="AF4246">
        <v>4236</v>
      </c>
      <c r="AG4246">
        <v>7.4992252044114957E-2</v>
      </c>
      <c r="AH4246">
        <v>0.69900313088016575</v>
      </c>
      <c r="AI4246">
        <v>0.80142019670048259</v>
      </c>
      <c r="AJ4246">
        <v>0.15002292487261001</v>
      </c>
      <c r="AK4246">
        <v>0.31972424474060385</v>
      </c>
      <c r="AL4246">
        <v>1</v>
      </c>
      <c r="AM4246">
        <v>0.31313997489234036</v>
      </c>
      <c r="AN4246">
        <v>1</v>
      </c>
      <c r="AO4246">
        <v>1</v>
      </c>
      <c r="AP4246">
        <v>1</v>
      </c>
      <c r="AQ4246">
        <v>0.50147204210540319</v>
      </c>
      <c r="AR4246">
        <v>0.803674359443727</v>
      </c>
      <c r="AS4246">
        <v>7.4992252044114957E-2</v>
      </c>
      <c r="AT4246">
        <v>0.63785868092176534</v>
      </c>
      <c r="AU4246">
        <v>0</v>
      </c>
    </row>
    <row r="4247" spans="32:47" x14ac:dyDescent="0.25">
      <c r="AF4247">
        <v>4237</v>
      </c>
      <c r="AG4247">
        <v>1</v>
      </c>
      <c r="AH4247">
        <v>1</v>
      </c>
      <c r="AI4247">
        <v>1</v>
      </c>
      <c r="AJ4247">
        <v>0.72468100765084575</v>
      </c>
      <c r="AK4247">
        <v>0.85546419230893422</v>
      </c>
      <c r="AL4247">
        <v>3.3985141444039378E-2</v>
      </c>
      <c r="AM4247">
        <v>0.90438870410575722</v>
      </c>
      <c r="AN4247">
        <v>1</v>
      </c>
      <c r="AO4247">
        <v>1</v>
      </c>
      <c r="AP4247">
        <v>0.6681939209367791</v>
      </c>
      <c r="AQ4247">
        <v>0.92913042804187473</v>
      </c>
      <c r="AR4247">
        <v>1</v>
      </c>
      <c r="AS4247">
        <v>3.3985141444039378E-2</v>
      </c>
      <c r="AT4247">
        <v>0.84357081822465307</v>
      </c>
      <c r="AU4247">
        <v>0</v>
      </c>
    </row>
    <row r="4248" spans="32:47" x14ac:dyDescent="0.25">
      <c r="AF4248">
        <v>4238</v>
      </c>
      <c r="AG4248">
        <v>1</v>
      </c>
      <c r="AH4248">
        <v>1</v>
      </c>
      <c r="AI4248">
        <v>1</v>
      </c>
      <c r="AJ4248">
        <v>1</v>
      </c>
      <c r="AK4248">
        <v>0.78453239942046493</v>
      </c>
      <c r="AL4248">
        <v>1</v>
      </c>
      <c r="AM4248">
        <v>1</v>
      </c>
      <c r="AN4248">
        <v>1</v>
      </c>
      <c r="AO4248">
        <v>1</v>
      </c>
      <c r="AP4248">
        <v>1</v>
      </c>
      <c r="AQ4248">
        <v>0.68363605370420066</v>
      </c>
      <c r="AR4248">
        <v>0.87120677458005957</v>
      </c>
      <c r="AS4248">
        <v>0.68363605370420066</v>
      </c>
      <c r="AT4248">
        <v>0.94475889316477335</v>
      </c>
      <c r="AU4248">
        <v>0</v>
      </c>
    </row>
    <row r="4249" spans="32:47" x14ac:dyDescent="0.25">
      <c r="AF4249">
        <v>4239</v>
      </c>
      <c r="AG4249">
        <v>1</v>
      </c>
      <c r="AH4249">
        <v>1</v>
      </c>
      <c r="AI4249">
        <v>1</v>
      </c>
      <c r="AJ4249">
        <v>1</v>
      </c>
      <c r="AK4249">
        <v>1</v>
      </c>
      <c r="AL4249">
        <v>1</v>
      </c>
      <c r="AM4249">
        <v>1</v>
      </c>
      <c r="AN4249">
        <v>1</v>
      </c>
      <c r="AO4249">
        <v>1</v>
      </c>
      <c r="AP4249">
        <v>1</v>
      </c>
      <c r="AQ4249">
        <v>1</v>
      </c>
      <c r="AR4249">
        <v>1</v>
      </c>
      <c r="AS4249">
        <v>1</v>
      </c>
      <c r="AT4249">
        <v>1</v>
      </c>
      <c r="AU4249">
        <v>0</v>
      </c>
    </row>
    <row r="4250" spans="32:47" x14ac:dyDescent="0.25">
      <c r="AF4250">
        <v>4240</v>
      </c>
      <c r="AG4250">
        <v>0</v>
      </c>
      <c r="AH4250">
        <v>0.96585653094449042</v>
      </c>
      <c r="AI4250">
        <v>1</v>
      </c>
      <c r="AJ4250">
        <v>0.60118090594842211</v>
      </c>
      <c r="AK4250">
        <v>1</v>
      </c>
      <c r="AL4250">
        <v>1</v>
      </c>
      <c r="AM4250">
        <v>1</v>
      </c>
      <c r="AN4250">
        <v>0.99475589842744916</v>
      </c>
      <c r="AO4250">
        <v>1</v>
      </c>
      <c r="AP4250">
        <v>1</v>
      </c>
      <c r="AQ4250">
        <v>1</v>
      </c>
      <c r="AR4250">
        <v>1</v>
      </c>
      <c r="AS4250">
        <v>0</v>
      </c>
      <c r="AT4250">
        <v>0.87922422711273784</v>
      </c>
      <c r="AU4250">
        <v>1</v>
      </c>
    </row>
    <row r="4251" spans="32:47" x14ac:dyDescent="0.25">
      <c r="AF4251">
        <v>4241</v>
      </c>
      <c r="AG4251">
        <v>0.94825282675658185</v>
      </c>
      <c r="AH4251">
        <v>0</v>
      </c>
      <c r="AI4251">
        <v>0.32936151837977024</v>
      </c>
      <c r="AJ4251">
        <v>0.66197601333939626</v>
      </c>
      <c r="AK4251">
        <v>0.45681796342884601</v>
      </c>
      <c r="AL4251">
        <v>1</v>
      </c>
      <c r="AM4251">
        <v>1</v>
      </c>
      <c r="AN4251">
        <v>1</v>
      </c>
      <c r="AO4251">
        <v>1</v>
      </c>
      <c r="AP4251">
        <v>0.5536548911599487</v>
      </c>
      <c r="AQ4251">
        <v>1</v>
      </c>
      <c r="AR4251">
        <v>0.29424933431695416</v>
      </c>
      <c r="AS4251">
        <v>0</v>
      </c>
      <c r="AT4251">
        <v>0.69016907659037541</v>
      </c>
      <c r="AU4251">
        <v>1</v>
      </c>
    </row>
    <row r="4252" spans="32:47" x14ac:dyDescent="0.25">
      <c r="AF4252">
        <v>4242</v>
      </c>
      <c r="AG4252">
        <v>0.41331955042598212</v>
      </c>
      <c r="AH4252">
        <v>0.18370761695821006</v>
      </c>
      <c r="AI4252">
        <v>0.9310065552105492</v>
      </c>
      <c r="AJ4252">
        <v>1</v>
      </c>
      <c r="AK4252">
        <v>1</v>
      </c>
      <c r="AL4252">
        <v>0.26382456956343958</v>
      </c>
      <c r="AM4252">
        <v>0.85030325525534156</v>
      </c>
      <c r="AN4252">
        <v>0</v>
      </c>
      <c r="AO4252">
        <v>0.29007111128521501</v>
      </c>
      <c r="AP4252">
        <v>0.21871757831292099</v>
      </c>
      <c r="AQ4252">
        <v>0.25993199850878834</v>
      </c>
      <c r="AR4252">
        <v>1</v>
      </c>
      <c r="AS4252">
        <v>0</v>
      </c>
      <c r="AT4252">
        <v>0.5380065719750734</v>
      </c>
      <c r="AU4252">
        <v>1</v>
      </c>
    </row>
    <row r="4253" spans="32:47" x14ac:dyDescent="0.25">
      <c r="AF4253">
        <v>4243</v>
      </c>
      <c r="AG4253">
        <v>1</v>
      </c>
      <c r="AH4253">
        <v>1</v>
      </c>
      <c r="AI4253">
        <v>1</v>
      </c>
      <c r="AJ4253">
        <v>1</v>
      </c>
      <c r="AK4253">
        <v>0.86486126846472378</v>
      </c>
      <c r="AL4253">
        <v>0</v>
      </c>
      <c r="AM4253">
        <v>0.69829756114256358</v>
      </c>
      <c r="AN4253">
        <v>1</v>
      </c>
      <c r="AO4253">
        <v>1</v>
      </c>
      <c r="AP4253">
        <v>1</v>
      </c>
      <c r="AQ4253">
        <v>0.9026923274745059</v>
      </c>
      <c r="AR4253">
        <v>1</v>
      </c>
      <c r="AS4253">
        <v>0</v>
      </c>
      <c r="AT4253">
        <v>0.8727087494303043</v>
      </c>
      <c r="AU4253">
        <v>1</v>
      </c>
    </row>
    <row r="4254" spans="32:47" x14ac:dyDescent="0.25">
      <c r="AF4254">
        <v>4244</v>
      </c>
      <c r="AG4254">
        <v>0.28867385681787122</v>
      </c>
      <c r="AH4254">
        <v>0.2918278779390156</v>
      </c>
      <c r="AI4254">
        <v>1</v>
      </c>
      <c r="AJ4254">
        <v>1</v>
      </c>
      <c r="AK4254">
        <v>1</v>
      </c>
      <c r="AL4254">
        <v>1</v>
      </c>
      <c r="AM4254">
        <v>1</v>
      </c>
      <c r="AN4254">
        <v>1</v>
      </c>
      <c r="AO4254">
        <v>1</v>
      </c>
      <c r="AP4254">
        <v>1</v>
      </c>
      <c r="AQ4254">
        <v>1</v>
      </c>
      <c r="AR4254">
        <v>1</v>
      </c>
      <c r="AS4254">
        <v>0.28867385681787122</v>
      </c>
      <c r="AT4254">
        <v>0.88526046614697651</v>
      </c>
      <c r="AU4254">
        <v>0</v>
      </c>
    </row>
    <row r="4255" spans="32:47" x14ac:dyDescent="0.25">
      <c r="AF4255">
        <v>4245</v>
      </c>
      <c r="AG4255">
        <v>1</v>
      </c>
      <c r="AH4255">
        <v>1</v>
      </c>
      <c r="AI4255">
        <v>1</v>
      </c>
      <c r="AJ4255">
        <v>1</v>
      </c>
      <c r="AK4255">
        <v>1</v>
      </c>
      <c r="AL4255">
        <v>1</v>
      </c>
      <c r="AM4255">
        <v>1</v>
      </c>
      <c r="AN4255">
        <v>1</v>
      </c>
      <c r="AO4255">
        <v>0.94730513297690777</v>
      </c>
      <c r="AP4255">
        <v>0</v>
      </c>
      <c r="AQ4255">
        <v>1.7894931297632866E-3</v>
      </c>
      <c r="AR4255">
        <v>1</v>
      </c>
      <c r="AS4255">
        <v>0</v>
      </c>
      <c r="AT4255">
        <v>0.82869270899506886</v>
      </c>
      <c r="AU4255">
        <v>1</v>
      </c>
    </row>
    <row r="4256" spans="32:47" x14ac:dyDescent="0.25">
      <c r="AF4256">
        <v>4246</v>
      </c>
      <c r="AG4256">
        <v>0.99530742330323607</v>
      </c>
      <c r="AH4256">
        <v>1</v>
      </c>
      <c r="AI4256">
        <v>1</v>
      </c>
      <c r="AJ4256">
        <v>1</v>
      </c>
      <c r="AK4256">
        <v>1</v>
      </c>
      <c r="AL4256">
        <v>1</v>
      </c>
      <c r="AM4256">
        <v>1</v>
      </c>
      <c r="AN4256">
        <v>1</v>
      </c>
      <c r="AO4256">
        <v>1</v>
      </c>
      <c r="AP4256">
        <v>1</v>
      </c>
      <c r="AQ4256">
        <v>1</v>
      </c>
      <c r="AR4256">
        <v>0.89913076168957029</v>
      </c>
      <c r="AS4256">
        <v>0.89913076168957029</v>
      </c>
      <c r="AT4256">
        <v>0.99103447598569039</v>
      </c>
      <c r="AU4256">
        <v>0</v>
      </c>
    </row>
    <row r="4257" spans="32:47" x14ac:dyDescent="0.25">
      <c r="AF4257">
        <v>4247</v>
      </c>
      <c r="AG4257">
        <v>0.93598194443573801</v>
      </c>
      <c r="AH4257">
        <v>0.77280446933218627</v>
      </c>
      <c r="AI4257">
        <v>0</v>
      </c>
      <c r="AJ4257">
        <v>0.77420213107058466</v>
      </c>
      <c r="AK4257">
        <v>1</v>
      </c>
      <c r="AL4257">
        <v>1</v>
      </c>
      <c r="AM4257">
        <v>1</v>
      </c>
      <c r="AN4257">
        <v>1</v>
      </c>
      <c r="AO4257">
        <v>1</v>
      </c>
      <c r="AP4257">
        <v>1</v>
      </c>
      <c r="AQ4257">
        <v>0.21266579832032828</v>
      </c>
      <c r="AR4257">
        <v>0.97642616341486688</v>
      </c>
      <c r="AS4257">
        <v>0</v>
      </c>
      <c r="AT4257">
        <v>0.8069293544284859</v>
      </c>
      <c r="AU4257">
        <v>1</v>
      </c>
    </row>
    <row r="4258" spans="32:47" x14ac:dyDescent="0.25">
      <c r="AF4258">
        <v>4248</v>
      </c>
      <c r="AG4258">
        <v>1</v>
      </c>
      <c r="AH4258">
        <v>1</v>
      </c>
      <c r="AI4258">
        <v>1</v>
      </c>
      <c r="AJ4258">
        <v>0.99426761098705663</v>
      </c>
      <c r="AK4258">
        <v>0.82088074560681801</v>
      </c>
      <c r="AL4258">
        <v>1</v>
      </c>
      <c r="AM4258">
        <v>1</v>
      </c>
      <c r="AN4258">
        <v>1</v>
      </c>
      <c r="AO4258">
        <v>1</v>
      </c>
      <c r="AP4258">
        <v>0.69214027672311318</v>
      </c>
      <c r="AQ4258">
        <v>1</v>
      </c>
      <c r="AR4258">
        <v>1</v>
      </c>
      <c r="AS4258">
        <v>0.69214027672311318</v>
      </c>
      <c r="AT4258">
        <v>0.95816898636120429</v>
      </c>
      <c r="AU4258">
        <v>0</v>
      </c>
    </row>
    <row r="4259" spans="32:47" x14ac:dyDescent="0.25">
      <c r="AF4259">
        <v>4249</v>
      </c>
      <c r="AG4259">
        <v>1</v>
      </c>
      <c r="AH4259">
        <v>1</v>
      </c>
      <c r="AI4259">
        <v>1</v>
      </c>
      <c r="AJ4259">
        <v>1</v>
      </c>
      <c r="AK4259">
        <v>0.7861821072909797</v>
      </c>
      <c r="AL4259">
        <v>1</v>
      </c>
      <c r="AM4259">
        <v>1</v>
      </c>
      <c r="AN4259">
        <v>1</v>
      </c>
      <c r="AO4259">
        <v>1</v>
      </c>
      <c r="AP4259">
        <v>1</v>
      </c>
      <c r="AQ4259">
        <v>1</v>
      </c>
      <c r="AR4259">
        <v>1</v>
      </c>
      <c r="AS4259">
        <v>0.7861821072909797</v>
      </c>
      <c r="AT4259">
        <v>0.98184012418087774</v>
      </c>
      <c r="AU4259">
        <v>0</v>
      </c>
    </row>
    <row r="4260" spans="32:47" x14ac:dyDescent="0.25">
      <c r="AF4260">
        <v>4250</v>
      </c>
      <c r="AG4260">
        <v>1</v>
      </c>
      <c r="AH4260">
        <v>1</v>
      </c>
      <c r="AI4260">
        <v>1</v>
      </c>
      <c r="AJ4260">
        <v>1</v>
      </c>
      <c r="AK4260">
        <v>0.5955469136904632</v>
      </c>
      <c r="AL4260">
        <v>0.9313699240616794</v>
      </c>
      <c r="AM4260">
        <v>1</v>
      </c>
      <c r="AN4260">
        <v>1</v>
      </c>
      <c r="AO4260">
        <v>1</v>
      </c>
      <c r="AP4260">
        <v>1</v>
      </c>
      <c r="AQ4260">
        <v>1</v>
      </c>
      <c r="AR4260">
        <v>1</v>
      </c>
      <c r="AS4260">
        <v>0.5955469136904632</v>
      </c>
      <c r="AT4260">
        <v>0.96000836177056093</v>
      </c>
      <c r="AU4260">
        <v>0</v>
      </c>
    </row>
    <row r="4261" spans="32:47" x14ac:dyDescent="0.25">
      <c r="AF4261">
        <v>4251</v>
      </c>
      <c r="AG4261">
        <v>1</v>
      </c>
      <c r="AH4261">
        <v>1</v>
      </c>
      <c r="AI4261">
        <v>1</v>
      </c>
      <c r="AJ4261">
        <v>1</v>
      </c>
      <c r="AK4261">
        <v>1</v>
      </c>
      <c r="AL4261">
        <v>1</v>
      </c>
      <c r="AM4261">
        <v>0.45085270630102792</v>
      </c>
      <c r="AN4261">
        <v>3.5533350694740583E-2</v>
      </c>
      <c r="AO4261">
        <v>0.83290097375623495</v>
      </c>
      <c r="AP4261">
        <v>1</v>
      </c>
      <c r="AQ4261">
        <v>1</v>
      </c>
      <c r="AR4261">
        <v>1</v>
      </c>
      <c r="AS4261">
        <v>3.5533350694740583E-2</v>
      </c>
      <c r="AT4261">
        <v>0.85771232049193391</v>
      </c>
      <c r="AU4261">
        <v>0</v>
      </c>
    </row>
    <row r="4262" spans="32:47" x14ac:dyDescent="0.25">
      <c r="AF4262">
        <v>4252</v>
      </c>
      <c r="AG4262">
        <v>1</v>
      </c>
      <c r="AH4262">
        <v>1</v>
      </c>
      <c r="AI4262">
        <v>1</v>
      </c>
      <c r="AJ4262">
        <v>0.76522913432781936</v>
      </c>
      <c r="AK4262">
        <v>0.68932028179551708</v>
      </c>
      <c r="AL4262">
        <v>0.74522073879100692</v>
      </c>
      <c r="AM4262">
        <v>1</v>
      </c>
      <c r="AN4262">
        <v>1</v>
      </c>
      <c r="AO4262">
        <v>0.68727351804336645</v>
      </c>
      <c r="AP4262">
        <v>0</v>
      </c>
      <c r="AQ4262">
        <v>0</v>
      </c>
      <c r="AR4262">
        <v>0.99710118326930242</v>
      </c>
      <c r="AS4262">
        <v>0</v>
      </c>
      <c r="AT4262">
        <v>0.74030347164897314</v>
      </c>
      <c r="AU4262">
        <v>2</v>
      </c>
    </row>
    <row r="4263" spans="32:47" x14ac:dyDescent="0.25">
      <c r="AF4263">
        <v>4253</v>
      </c>
      <c r="AG4263">
        <v>0.45495153846610675</v>
      </c>
      <c r="AH4263">
        <v>1</v>
      </c>
      <c r="AI4263">
        <v>1</v>
      </c>
      <c r="AJ4263">
        <v>0.88126814235511119</v>
      </c>
      <c r="AK4263">
        <v>1</v>
      </c>
      <c r="AL4263">
        <v>1</v>
      </c>
      <c r="AM4263">
        <v>0.21242801024298738</v>
      </c>
      <c r="AN4263">
        <v>1</v>
      </c>
      <c r="AO4263">
        <v>1</v>
      </c>
      <c r="AP4263">
        <v>0.68952943513361409</v>
      </c>
      <c r="AQ4263">
        <v>0.83268354256991495</v>
      </c>
      <c r="AR4263">
        <v>0.25141321098354019</v>
      </c>
      <c r="AS4263">
        <v>0.21242801024298738</v>
      </c>
      <c r="AT4263">
        <v>0.77336037969140958</v>
      </c>
      <c r="AU4263">
        <v>0</v>
      </c>
    </row>
    <row r="4264" spans="32:47" x14ac:dyDescent="0.25">
      <c r="AF4264">
        <v>4254</v>
      </c>
      <c r="AG4264">
        <v>1</v>
      </c>
      <c r="AH4264">
        <v>1</v>
      </c>
      <c r="AI4264">
        <v>1</v>
      </c>
      <c r="AJ4264">
        <v>1</v>
      </c>
      <c r="AK4264">
        <v>1</v>
      </c>
      <c r="AL4264">
        <v>1</v>
      </c>
      <c r="AM4264">
        <v>0.31337426860291967</v>
      </c>
      <c r="AN4264">
        <v>0.58352010464506987</v>
      </c>
      <c r="AO4264">
        <v>0.29223312218261221</v>
      </c>
      <c r="AP4264">
        <v>1</v>
      </c>
      <c r="AQ4264">
        <v>1</v>
      </c>
      <c r="AR4264">
        <v>1</v>
      </c>
      <c r="AS4264">
        <v>0.29223312218261221</v>
      </c>
      <c r="AT4264">
        <v>0.84813895681141382</v>
      </c>
      <c r="AU4264">
        <v>0</v>
      </c>
    </row>
    <row r="4265" spans="32:47" x14ac:dyDescent="0.25">
      <c r="AF4265">
        <v>4255</v>
      </c>
      <c r="AG4265">
        <v>0.28548585404543347</v>
      </c>
      <c r="AH4265">
        <v>1</v>
      </c>
      <c r="AI4265">
        <v>1</v>
      </c>
      <c r="AJ4265">
        <v>1</v>
      </c>
      <c r="AK4265">
        <v>0.51466760067705764</v>
      </c>
      <c r="AL4265">
        <v>0.87912661028676664</v>
      </c>
      <c r="AM4265">
        <v>1</v>
      </c>
      <c r="AN4265">
        <v>1</v>
      </c>
      <c r="AO4265">
        <v>0.65126980630811881</v>
      </c>
      <c r="AP4265">
        <v>0</v>
      </c>
      <c r="AQ4265">
        <v>0.5471913814881797</v>
      </c>
      <c r="AR4265">
        <v>1</v>
      </c>
      <c r="AS4265">
        <v>0</v>
      </c>
      <c r="AT4265">
        <v>0.73734901654490181</v>
      </c>
      <c r="AU4265">
        <v>1</v>
      </c>
    </row>
    <row r="4266" spans="32:47" x14ac:dyDescent="0.25">
      <c r="AF4266">
        <v>4256</v>
      </c>
      <c r="AG4266">
        <v>1</v>
      </c>
      <c r="AH4266">
        <v>1</v>
      </c>
      <c r="AI4266">
        <v>0.82003878759156401</v>
      </c>
      <c r="AJ4266">
        <v>0</v>
      </c>
      <c r="AK4266">
        <v>0.94084265201109374</v>
      </c>
      <c r="AL4266">
        <v>1</v>
      </c>
      <c r="AM4266">
        <v>1</v>
      </c>
      <c r="AN4266">
        <v>1</v>
      </c>
      <c r="AO4266">
        <v>1</v>
      </c>
      <c r="AP4266">
        <v>1</v>
      </c>
      <c r="AQ4266">
        <v>1</v>
      </c>
      <c r="AR4266">
        <v>1</v>
      </c>
      <c r="AS4266">
        <v>0</v>
      </c>
      <c r="AT4266">
        <v>0.89749951952789697</v>
      </c>
      <c r="AU4266">
        <v>1</v>
      </c>
    </row>
    <row r="4267" spans="32:47" x14ac:dyDescent="0.25">
      <c r="AF4267">
        <v>4257</v>
      </c>
      <c r="AG4267">
        <v>1</v>
      </c>
      <c r="AH4267">
        <v>1</v>
      </c>
      <c r="AI4267">
        <v>0.69828307099951126</v>
      </c>
      <c r="AJ4267">
        <v>0</v>
      </c>
      <c r="AK4267">
        <v>0.38849834822218737</v>
      </c>
      <c r="AL4267">
        <v>0</v>
      </c>
      <c r="AM4267">
        <v>4.6918778692000363E-3</v>
      </c>
      <c r="AN4267">
        <v>1</v>
      </c>
      <c r="AO4267">
        <v>1</v>
      </c>
      <c r="AP4267">
        <v>1</v>
      </c>
      <c r="AQ4267">
        <v>1</v>
      </c>
      <c r="AR4267">
        <v>1</v>
      </c>
      <c r="AS4267">
        <v>0</v>
      </c>
      <c r="AT4267">
        <v>0.67352238961593935</v>
      </c>
      <c r="AU4267">
        <v>2</v>
      </c>
    </row>
    <row r="4268" spans="32:47" x14ac:dyDescent="0.25">
      <c r="AF4268">
        <v>4258</v>
      </c>
      <c r="AG4268">
        <v>1</v>
      </c>
      <c r="AH4268">
        <v>1</v>
      </c>
      <c r="AI4268">
        <v>1</v>
      </c>
      <c r="AJ4268">
        <v>1</v>
      </c>
      <c r="AK4268">
        <v>1</v>
      </c>
      <c r="AL4268">
        <v>1</v>
      </c>
      <c r="AM4268">
        <v>1</v>
      </c>
      <c r="AN4268">
        <v>1</v>
      </c>
      <c r="AO4268">
        <v>1</v>
      </c>
      <c r="AP4268">
        <v>1</v>
      </c>
      <c r="AQ4268">
        <v>0.33426436973968521</v>
      </c>
      <c r="AR4268">
        <v>0.13941031770504667</v>
      </c>
      <c r="AS4268">
        <v>0.13941031770504667</v>
      </c>
      <c r="AT4268">
        <v>0.87219082449601915</v>
      </c>
      <c r="AU4268">
        <v>0</v>
      </c>
    </row>
    <row r="4269" spans="32:47" x14ac:dyDescent="0.25">
      <c r="AF4269">
        <v>4259</v>
      </c>
      <c r="AG4269">
        <v>1</v>
      </c>
      <c r="AH4269">
        <v>1</v>
      </c>
      <c r="AI4269">
        <v>1</v>
      </c>
      <c r="AJ4269">
        <v>0.12383627804132023</v>
      </c>
      <c r="AK4269">
        <v>1</v>
      </c>
      <c r="AL4269">
        <v>1</v>
      </c>
      <c r="AM4269">
        <v>1</v>
      </c>
      <c r="AN4269">
        <v>1</v>
      </c>
      <c r="AO4269">
        <v>0.94958384002942087</v>
      </c>
      <c r="AP4269">
        <v>0</v>
      </c>
      <c r="AQ4269">
        <v>0.38938632192487904</v>
      </c>
      <c r="AR4269">
        <v>1</v>
      </c>
      <c r="AS4269">
        <v>0</v>
      </c>
      <c r="AT4269">
        <v>0.78872381698594141</v>
      </c>
      <c r="AU4269">
        <v>1</v>
      </c>
    </row>
    <row r="4270" spans="32:47" x14ac:dyDescent="0.25">
      <c r="AF4270">
        <v>4260</v>
      </c>
      <c r="AG4270">
        <v>1</v>
      </c>
      <c r="AH4270">
        <v>0.1229229644237161</v>
      </c>
      <c r="AI4270">
        <v>0.83993137509969529</v>
      </c>
      <c r="AJ4270">
        <v>1</v>
      </c>
      <c r="AK4270">
        <v>0.5937511999847277</v>
      </c>
      <c r="AL4270">
        <v>1</v>
      </c>
      <c r="AM4270">
        <v>1</v>
      </c>
      <c r="AN4270">
        <v>1</v>
      </c>
      <c r="AO4270">
        <v>1</v>
      </c>
      <c r="AP4270">
        <v>0.70975926264861389</v>
      </c>
      <c r="AQ4270">
        <v>1</v>
      </c>
      <c r="AR4270">
        <v>1</v>
      </c>
      <c r="AS4270">
        <v>0.1229229644237161</v>
      </c>
      <c r="AT4270">
        <v>0.85996860266736497</v>
      </c>
      <c r="AU4270">
        <v>0</v>
      </c>
    </row>
    <row r="4271" spans="32:47" x14ac:dyDescent="0.25">
      <c r="AF4271">
        <v>4261</v>
      </c>
      <c r="AG4271">
        <v>1</v>
      </c>
      <c r="AH4271">
        <v>1</v>
      </c>
      <c r="AI4271">
        <v>0.65176628259383329</v>
      </c>
      <c r="AJ4271">
        <v>1</v>
      </c>
      <c r="AK4271">
        <v>0.72649418846413027</v>
      </c>
      <c r="AL4271">
        <v>0</v>
      </c>
      <c r="AM4271">
        <v>0</v>
      </c>
      <c r="AN4271">
        <v>0.64144227072345883</v>
      </c>
      <c r="AO4271">
        <v>1</v>
      </c>
      <c r="AP4271">
        <v>1</v>
      </c>
      <c r="AQ4271">
        <v>1</v>
      </c>
      <c r="AR4271">
        <v>1</v>
      </c>
      <c r="AS4271">
        <v>0</v>
      </c>
      <c r="AT4271">
        <v>0.74961858902801126</v>
      </c>
      <c r="AU4271">
        <v>2</v>
      </c>
    </row>
    <row r="4272" spans="32:47" x14ac:dyDescent="0.25">
      <c r="AF4272">
        <v>4262</v>
      </c>
      <c r="AG4272">
        <v>1</v>
      </c>
      <c r="AH4272">
        <v>1</v>
      </c>
      <c r="AI4272">
        <v>1</v>
      </c>
      <c r="AJ4272">
        <v>1</v>
      </c>
      <c r="AK4272">
        <v>1</v>
      </c>
      <c r="AL4272">
        <v>1</v>
      </c>
      <c r="AM4272">
        <v>0.43291445867690792</v>
      </c>
      <c r="AN4272">
        <v>0.972159315471682</v>
      </c>
      <c r="AO4272">
        <v>1</v>
      </c>
      <c r="AP4272">
        <v>1</v>
      </c>
      <c r="AQ4272">
        <v>1</v>
      </c>
      <c r="AR4272">
        <v>1</v>
      </c>
      <c r="AS4272">
        <v>0.43291445867690792</v>
      </c>
      <c r="AT4272">
        <v>0.94947201917426383</v>
      </c>
      <c r="AU4272">
        <v>0</v>
      </c>
    </row>
    <row r="4273" spans="32:47" x14ac:dyDescent="0.25">
      <c r="AF4273">
        <v>4263</v>
      </c>
      <c r="AG4273">
        <v>1</v>
      </c>
      <c r="AH4273">
        <v>1</v>
      </c>
      <c r="AI4273">
        <v>1</v>
      </c>
      <c r="AJ4273">
        <v>1</v>
      </c>
      <c r="AK4273">
        <v>0.84224874705462083</v>
      </c>
      <c r="AL4273">
        <v>0.23823120090019073</v>
      </c>
      <c r="AM4273">
        <v>1</v>
      </c>
      <c r="AN4273">
        <v>1</v>
      </c>
      <c r="AO4273">
        <v>1</v>
      </c>
      <c r="AP4273">
        <v>1</v>
      </c>
      <c r="AQ4273">
        <v>1</v>
      </c>
      <c r="AR4273">
        <v>0.76470588287854968</v>
      </c>
      <c r="AS4273">
        <v>0.23823120090019073</v>
      </c>
      <c r="AT4273">
        <v>0.90400693028749046</v>
      </c>
      <c r="AU4273">
        <v>0</v>
      </c>
    </row>
    <row r="4274" spans="32:47" x14ac:dyDescent="0.25">
      <c r="AF4274">
        <v>4264</v>
      </c>
      <c r="AG4274">
        <v>0.88278935995561281</v>
      </c>
      <c r="AH4274">
        <v>0.7797472067982848</v>
      </c>
      <c r="AI4274">
        <v>1</v>
      </c>
      <c r="AJ4274">
        <v>1</v>
      </c>
      <c r="AK4274">
        <v>1</v>
      </c>
      <c r="AL4274">
        <v>1</v>
      </c>
      <c r="AM4274">
        <v>1</v>
      </c>
      <c r="AN4274">
        <v>1</v>
      </c>
      <c r="AO4274">
        <v>1</v>
      </c>
      <c r="AP4274">
        <v>1</v>
      </c>
      <c r="AQ4274">
        <v>1</v>
      </c>
      <c r="AR4274">
        <v>1</v>
      </c>
      <c r="AS4274">
        <v>0.7797472067982848</v>
      </c>
      <c r="AT4274">
        <v>0.97314901903829032</v>
      </c>
      <c r="AU4274">
        <v>0</v>
      </c>
    </row>
    <row r="4275" spans="32:47" x14ac:dyDescent="0.25">
      <c r="AF4275">
        <v>4265</v>
      </c>
      <c r="AG4275">
        <v>0.96922847960846525</v>
      </c>
      <c r="AH4275">
        <v>1</v>
      </c>
      <c r="AI4275">
        <v>0.11687159888500784</v>
      </c>
      <c r="AJ4275">
        <v>0.51658982977993828</v>
      </c>
      <c r="AK4275">
        <v>1</v>
      </c>
      <c r="AL4275">
        <v>3.6586934540537184E-3</v>
      </c>
      <c r="AM4275">
        <v>0.87079247779348079</v>
      </c>
      <c r="AN4275">
        <v>1</v>
      </c>
      <c r="AO4275">
        <v>1</v>
      </c>
      <c r="AP4275">
        <v>0.19278426736080642</v>
      </c>
      <c r="AQ4275">
        <v>0.57161758502673665</v>
      </c>
      <c r="AR4275">
        <v>1</v>
      </c>
      <c r="AS4275">
        <v>3.6586934540537184E-3</v>
      </c>
      <c r="AT4275">
        <v>0.6860163418654861</v>
      </c>
      <c r="AU4275">
        <v>0</v>
      </c>
    </row>
    <row r="4276" spans="32:47" x14ac:dyDescent="0.25">
      <c r="AF4276">
        <v>4266</v>
      </c>
      <c r="AG4276">
        <v>0.71119262551890705</v>
      </c>
      <c r="AH4276">
        <v>1</v>
      </c>
      <c r="AI4276">
        <v>1</v>
      </c>
      <c r="AJ4276">
        <v>1</v>
      </c>
      <c r="AK4276">
        <v>1</v>
      </c>
      <c r="AL4276">
        <v>1</v>
      </c>
      <c r="AM4276">
        <v>1</v>
      </c>
      <c r="AN4276">
        <v>1</v>
      </c>
      <c r="AO4276">
        <v>1</v>
      </c>
      <c r="AP4276">
        <v>0.45675605850274514</v>
      </c>
      <c r="AQ4276">
        <v>0.47075525514543792</v>
      </c>
      <c r="AR4276">
        <v>0.85181963950327044</v>
      </c>
      <c r="AS4276">
        <v>0.45675605850274514</v>
      </c>
      <c r="AT4276">
        <v>0.87324787858530339</v>
      </c>
      <c r="AU4276">
        <v>0</v>
      </c>
    </row>
    <row r="4277" spans="32:47" x14ac:dyDescent="0.25">
      <c r="AF4277">
        <v>4267</v>
      </c>
      <c r="AG4277">
        <v>1</v>
      </c>
      <c r="AH4277">
        <v>1</v>
      </c>
      <c r="AI4277">
        <v>1</v>
      </c>
      <c r="AJ4277">
        <v>1</v>
      </c>
      <c r="AK4277">
        <v>1</v>
      </c>
      <c r="AL4277">
        <v>1</v>
      </c>
      <c r="AM4277">
        <v>0.73865472374206054</v>
      </c>
      <c r="AN4277">
        <v>1</v>
      </c>
      <c r="AO4277">
        <v>1</v>
      </c>
      <c r="AP4277">
        <v>1</v>
      </c>
      <c r="AQ4277">
        <v>1</v>
      </c>
      <c r="AR4277">
        <v>1</v>
      </c>
      <c r="AS4277">
        <v>0.73865472374206054</v>
      </c>
      <c r="AT4277">
        <v>0.97780355187946266</v>
      </c>
      <c r="AU4277">
        <v>0</v>
      </c>
    </row>
    <row r="4278" spans="32:47" x14ac:dyDescent="0.25">
      <c r="AF4278">
        <v>4268</v>
      </c>
      <c r="AG4278">
        <v>1</v>
      </c>
      <c r="AH4278">
        <v>1</v>
      </c>
      <c r="AI4278">
        <v>1</v>
      </c>
      <c r="AJ4278">
        <v>1</v>
      </c>
      <c r="AK4278">
        <v>1</v>
      </c>
      <c r="AL4278">
        <v>1</v>
      </c>
      <c r="AM4278">
        <v>1</v>
      </c>
      <c r="AN4278">
        <v>1</v>
      </c>
      <c r="AO4278">
        <v>0.50707421601813019</v>
      </c>
      <c r="AP4278">
        <v>0.13443938298141508</v>
      </c>
      <c r="AQ4278">
        <v>1</v>
      </c>
      <c r="AR4278">
        <v>1</v>
      </c>
      <c r="AS4278">
        <v>0.13443938298141508</v>
      </c>
      <c r="AT4278">
        <v>0.88597218452867887</v>
      </c>
      <c r="AU4278">
        <v>0</v>
      </c>
    </row>
    <row r="4279" spans="32:47" x14ac:dyDescent="0.25">
      <c r="AF4279">
        <v>4269</v>
      </c>
      <c r="AG4279">
        <v>1</v>
      </c>
      <c r="AH4279">
        <v>0.18532616283144826</v>
      </c>
      <c r="AI4279">
        <v>8.2709408156064923E-2</v>
      </c>
      <c r="AJ4279">
        <v>0.76898934364799065</v>
      </c>
      <c r="AK4279">
        <v>1</v>
      </c>
      <c r="AL4279">
        <v>1</v>
      </c>
      <c r="AM4279">
        <v>1</v>
      </c>
      <c r="AN4279">
        <v>1</v>
      </c>
      <c r="AO4279">
        <v>1</v>
      </c>
      <c r="AP4279">
        <v>1</v>
      </c>
      <c r="AQ4279">
        <v>1</v>
      </c>
      <c r="AR4279">
        <v>0.47182535784433582</v>
      </c>
      <c r="AS4279">
        <v>8.2709408156064923E-2</v>
      </c>
      <c r="AT4279">
        <v>0.79575175510885665</v>
      </c>
      <c r="AU4279">
        <v>0</v>
      </c>
    </row>
    <row r="4280" spans="32:47" x14ac:dyDescent="0.25">
      <c r="AF4280">
        <v>4270</v>
      </c>
      <c r="AG4280">
        <v>0.84559796607373428</v>
      </c>
      <c r="AH4280">
        <v>1</v>
      </c>
      <c r="AI4280">
        <v>1</v>
      </c>
      <c r="AJ4280">
        <v>4.9037721869293213E-2</v>
      </c>
      <c r="AK4280">
        <v>0.64426958786240107</v>
      </c>
      <c r="AL4280">
        <v>0</v>
      </c>
      <c r="AM4280">
        <v>0.23448308953365701</v>
      </c>
      <c r="AN4280">
        <v>7.8038585509808221E-3</v>
      </c>
      <c r="AO4280">
        <v>1</v>
      </c>
      <c r="AP4280">
        <v>0.23521216003568807</v>
      </c>
      <c r="AQ4280">
        <v>0</v>
      </c>
      <c r="AR4280">
        <v>0.84169345569394105</v>
      </c>
      <c r="AS4280">
        <v>0</v>
      </c>
      <c r="AT4280">
        <v>0.48644382275709935</v>
      </c>
      <c r="AU4280">
        <v>2</v>
      </c>
    </row>
    <row r="4281" spans="32:47" x14ac:dyDescent="0.25">
      <c r="AF4281">
        <v>4271</v>
      </c>
      <c r="AG4281">
        <v>1</v>
      </c>
      <c r="AH4281">
        <v>1</v>
      </c>
      <c r="AI4281">
        <v>1</v>
      </c>
      <c r="AJ4281">
        <v>1</v>
      </c>
      <c r="AK4281">
        <v>1</v>
      </c>
      <c r="AL4281">
        <v>1</v>
      </c>
      <c r="AM4281">
        <v>0.64589867578240134</v>
      </c>
      <c r="AN4281">
        <v>0.267688624279183</v>
      </c>
      <c r="AO4281">
        <v>0.65751363594948387</v>
      </c>
      <c r="AP4281">
        <v>1</v>
      </c>
      <c r="AQ4281">
        <v>1</v>
      </c>
      <c r="AR4281">
        <v>1</v>
      </c>
      <c r="AS4281">
        <v>0.267688624279183</v>
      </c>
      <c r="AT4281">
        <v>0.87957976816546202</v>
      </c>
      <c r="AU4281">
        <v>0</v>
      </c>
    </row>
    <row r="4282" spans="32:47" x14ac:dyDescent="0.25">
      <c r="AF4282">
        <v>4272</v>
      </c>
      <c r="AG4282">
        <v>1</v>
      </c>
      <c r="AH4282">
        <v>1</v>
      </c>
      <c r="AI4282">
        <v>1</v>
      </c>
      <c r="AJ4282">
        <v>0.4605610209509905</v>
      </c>
      <c r="AK4282">
        <v>0.49580323065170123</v>
      </c>
      <c r="AL4282">
        <v>1</v>
      </c>
      <c r="AM4282">
        <v>0.24455122400432894</v>
      </c>
      <c r="AN4282">
        <v>1</v>
      </c>
      <c r="AO4282">
        <v>1</v>
      </c>
      <c r="AP4282">
        <v>1</v>
      </c>
      <c r="AQ4282">
        <v>1</v>
      </c>
      <c r="AR4282">
        <v>0.97964572048353615</v>
      </c>
      <c r="AS4282">
        <v>0.24455122400432894</v>
      </c>
      <c r="AT4282">
        <v>0.84695023577494866</v>
      </c>
      <c r="AU4282">
        <v>0</v>
      </c>
    </row>
    <row r="4283" spans="32:47" x14ac:dyDescent="0.25">
      <c r="AF4283">
        <v>4273</v>
      </c>
      <c r="AG4283">
        <v>1</v>
      </c>
      <c r="AH4283">
        <v>0.94985299295616898</v>
      </c>
      <c r="AI4283">
        <v>0.25935077042114213</v>
      </c>
      <c r="AJ4283">
        <v>1</v>
      </c>
      <c r="AK4283">
        <v>1</v>
      </c>
      <c r="AL4283">
        <v>1</v>
      </c>
      <c r="AM4283">
        <v>1</v>
      </c>
      <c r="AN4283">
        <v>1</v>
      </c>
      <c r="AO4283">
        <v>0.62519744656456167</v>
      </c>
      <c r="AP4283">
        <v>0</v>
      </c>
      <c r="AQ4283">
        <v>0.36481424735514639</v>
      </c>
      <c r="AR4283">
        <v>1</v>
      </c>
      <c r="AS4283">
        <v>0</v>
      </c>
      <c r="AT4283">
        <v>0.76530440685868328</v>
      </c>
      <c r="AU4283">
        <v>1</v>
      </c>
    </row>
    <row r="4284" spans="32:47" x14ac:dyDescent="0.25">
      <c r="AF4284">
        <v>4274</v>
      </c>
      <c r="AG4284">
        <v>0.71341608893295239</v>
      </c>
      <c r="AH4284">
        <v>0</v>
      </c>
      <c r="AI4284">
        <v>0.26791269214698976</v>
      </c>
      <c r="AJ4284">
        <v>1</v>
      </c>
      <c r="AK4284">
        <v>1</v>
      </c>
      <c r="AL4284">
        <v>1</v>
      </c>
      <c r="AM4284">
        <v>1</v>
      </c>
      <c r="AN4284">
        <v>1</v>
      </c>
      <c r="AO4284">
        <v>1</v>
      </c>
      <c r="AP4284">
        <v>1</v>
      </c>
      <c r="AQ4284">
        <v>1</v>
      </c>
      <c r="AR4284">
        <v>1</v>
      </c>
      <c r="AS4284">
        <v>0</v>
      </c>
      <c r="AT4284">
        <v>0.83677038962596773</v>
      </c>
      <c r="AU4284">
        <v>1</v>
      </c>
    </row>
    <row r="4285" spans="32:47" x14ac:dyDescent="0.25">
      <c r="AF4285">
        <v>4275</v>
      </c>
      <c r="AG4285">
        <v>0.60519545970202027</v>
      </c>
      <c r="AH4285">
        <v>0.58654854906126275</v>
      </c>
      <c r="AI4285">
        <v>1</v>
      </c>
      <c r="AJ4285">
        <v>1</v>
      </c>
      <c r="AK4285">
        <v>1</v>
      </c>
      <c r="AL4285">
        <v>1</v>
      </c>
      <c r="AM4285">
        <v>0.21690348409268359</v>
      </c>
      <c r="AN4285">
        <v>0.52690429216853507</v>
      </c>
      <c r="AO4285">
        <v>1</v>
      </c>
      <c r="AP4285">
        <v>1</v>
      </c>
      <c r="AQ4285">
        <v>1</v>
      </c>
      <c r="AR4285">
        <v>1</v>
      </c>
      <c r="AS4285">
        <v>0.21690348409268359</v>
      </c>
      <c r="AT4285">
        <v>0.82806153339335831</v>
      </c>
      <c r="AU4285">
        <v>0</v>
      </c>
    </row>
    <row r="4286" spans="32:47" x14ac:dyDescent="0.25">
      <c r="AF4286">
        <v>4276</v>
      </c>
      <c r="AG4286">
        <v>1</v>
      </c>
      <c r="AH4286">
        <v>1</v>
      </c>
      <c r="AI4286">
        <v>1</v>
      </c>
      <c r="AJ4286">
        <v>0.54848777997685827</v>
      </c>
      <c r="AK4286">
        <v>0.78521400816187514</v>
      </c>
      <c r="AL4286">
        <v>1</v>
      </c>
      <c r="AM4286">
        <v>1</v>
      </c>
      <c r="AN4286">
        <v>0.73578269007374464</v>
      </c>
      <c r="AO4286">
        <v>0.56043081770112624</v>
      </c>
      <c r="AP4286">
        <v>0</v>
      </c>
      <c r="AQ4286">
        <v>0.42236709377903026</v>
      </c>
      <c r="AR4286">
        <v>1</v>
      </c>
      <c r="AS4286">
        <v>0</v>
      </c>
      <c r="AT4286">
        <v>0.75366977640825938</v>
      </c>
      <c r="AU4286">
        <v>1</v>
      </c>
    </row>
    <row r="4287" spans="32:47" x14ac:dyDescent="0.25">
      <c r="AF4287">
        <v>4277</v>
      </c>
      <c r="AG4287">
        <v>0</v>
      </c>
      <c r="AH4287">
        <v>0.64897050234789533</v>
      </c>
      <c r="AI4287">
        <v>1</v>
      </c>
      <c r="AJ4287">
        <v>1</v>
      </c>
      <c r="AK4287">
        <v>1</v>
      </c>
      <c r="AL4287">
        <v>0.83222362119777249</v>
      </c>
      <c r="AM4287">
        <v>1</v>
      </c>
      <c r="AN4287">
        <v>1</v>
      </c>
      <c r="AO4287">
        <v>1</v>
      </c>
      <c r="AP4287">
        <v>0.75813944587829496</v>
      </c>
      <c r="AQ4287">
        <v>0</v>
      </c>
      <c r="AR4287">
        <v>0.87445638302010442</v>
      </c>
      <c r="AS4287">
        <v>0</v>
      </c>
      <c r="AT4287">
        <v>0.7609543928699305</v>
      </c>
      <c r="AU4287">
        <v>2</v>
      </c>
    </row>
    <row r="4288" spans="32:47" x14ac:dyDescent="0.25">
      <c r="AF4288">
        <v>4278</v>
      </c>
      <c r="AG4288">
        <v>1</v>
      </c>
      <c r="AH4288">
        <v>1</v>
      </c>
      <c r="AI4288">
        <v>1</v>
      </c>
      <c r="AJ4288">
        <v>0.58012029296223777</v>
      </c>
      <c r="AK4288">
        <v>0.23014516072068927</v>
      </c>
      <c r="AL4288">
        <v>1</v>
      </c>
      <c r="AM4288">
        <v>1</v>
      </c>
      <c r="AN4288">
        <v>0.83648728020184093</v>
      </c>
      <c r="AO4288">
        <v>0.23559290037737809</v>
      </c>
      <c r="AP4288">
        <v>0.3792352338437453</v>
      </c>
      <c r="AQ4288">
        <v>0</v>
      </c>
      <c r="AR4288">
        <v>0.42263821136129404</v>
      </c>
      <c r="AS4288">
        <v>0</v>
      </c>
      <c r="AT4288">
        <v>0.63943857060313192</v>
      </c>
      <c r="AU4288">
        <v>1</v>
      </c>
    </row>
    <row r="4289" spans="32:47" x14ac:dyDescent="0.25">
      <c r="AF4289">
        <v>4279</v>
      </c>
      <c r="AG4289">
        <v>1</v>
      </c>
      <c r="AH4289">
        <v>1</v>
      </c>
      <c r="AI4289">
        <v>1</v>
      </c>
      <c r="AJ4289">
        <v>1</v>
      </c>
      <c r="AK4289">
        <v>1</v>
      </c>
      <c r="AL4289">
        <v>1</v>
      </c>
      <c r="AM4289">
        <v>1</v>
      </c>
      <c r="AN4289">
        <v>1</v>
      </c>
      <c r="AO4289">
        <v>1</v>
      </c>
      <c r="AP4289">
        <v>1</v>
      </c>
      <c r="AQ4289">
        <v>1</v>
      </c>
      <c r="AR4289">
        <v>1</v>
      </c>
      <c r="AS4289">
        <v>1</v>
      </c>
      <c r="AT4289">
        <v>1</v>
      </c>
      <c r="AU4289">
        <v>0</v>
      </c>
    </row>
    <row r="4290" spans="32:47" x14ac:dyDescent="0.25">
      <c r="AF4290">
        <v>4280</v>
      </c>
      <c r="AG4290">
        <v>0.12702544065917121</v>
      </c>
      <c r="AH4290">
        <v>0.1264816252210689</v>
      </c>
      <c r="AI4290">
        <v>1</v>
      </c>
      <c r="AJ4290">
        <v>1</v>
      </c>
      <c r="AK4290">
        <v>0.59774719612558391</v>
      </c>
      <c r="AL4290">
        <v>1</v>
      </c>
      <c r="AM4290">
        <v>0.42415910711908156</v>
      </c>
      <c r="AN4290">
        <v>1</v>
      </c>
      <c r="AO4290">
        <v>1</v>
      </c>
      <c r="AP4290">
        <v>1</v>
      </c>
      <c r="AQ4290">
        <v>1</v>
      </c>
      <c r="AR4290">
        <v>1</v>
      </c>
      <c r="AS4290">
        <v>0.1264816252210689</v>
      </c>
      <c r="AT4290">
        <v>0.77577635497865438</v>
      </c>
      <c r="AU4290">
        <v>0</v>
      </c>
    </row>
    <row r="4291" spans="32:47" x14ac:dyDescent="0.25">
      <c r="AF4291">
        <v>4281</v>
      </c>
      <c r="AG4291">
        <v>0.76441148064106768</v>
      </c>
      <c r="AH4291">
        <v>0</v>
      </c>
      <c r="AI4291">
        <v>0.62021183545303138</v>
      </c>
      <c r="AJ4291">
        <v>1</v>
      </c>
      <c r="AK4291">
        <v>1</v>
      </c>
      <c r="AL4291">
        <v>1</v>
      </c>
      <c r="AM4291">
        <v>1</v>
      </c>
      <c r="AN4291">
        <v>1</v>
      </c>
      <c r="AO4291">
        <v>1</v>
      </c>
      <c r="AP4291">
        <v>1</v>
      </c>
      <c r="AQ4291">
        <v>0.19379725357794086</v>
      </c>
      <c r="AR4291">
        <v>0.5219567503635546</v>
      </c>
      <c r="AS4291">
        <v>0</v>
      </c>
      <c r="AT4291">
        <v>0.76415862922609723</v>
      </c>
      <c r="AU4291">
        <v>1</v>
      </c>
    </row>
    <row r="4292" spans="32:47" x14ac:dyDescent="0.25">
      <c r="AF4292">
        <v>4282</v>
      </c>
      <c r="AG4292">
        <v>1</v>
      </c>
      <c r="AH4292">
        <v>1</v>
      </c>
      <c r="AI4292">
        <v>1</v>
      </c>
      <c r="AJ4292">
        <v>1</v>
      </c>
      <c r="AK4292">
        <v>0.64127380002103185</v>
      </c>
      <c r="AL4292">
        <v>0.78127480082718348</v>
      </c>
      <c r="AM4292">
        <v>0.23978407380937208</v>
      </c>
      <c r="AN4292">
        <v>0.85249251645197344</v>
      </c>
      <c r="AO4292">
        <v>1</v>
      </c>
      <c r="AP4292">
        <v>1</v>
      </c>
      <c r="AQ4292">
        <v>1</v>
      </c>
      <c r="AR4292">
        <v>1</v>
      </c>
      <c r="AS4292">
        <v>0.23978407380937208</v>
      </c>
      <c r="AT4292">
        <v>0.87446111266731286</v>
      </c>
      <c r="AU4292">
        <v>0</v>
      </c>
    </row>
    <row r="4293" spans="32:47" x14ac:dyDescent="0.25">
      <c r="AF4293">
        <v>4283</v>
      </c>
      <c r="AG4293">
        <v>1</v>
      </c>
      <c r="AH4293">
        <v>1</v>
      </c>
      <c r="AI4293">
        <v>1</v>
      </c>
      <c r="AJ4293">
        <v>1</v>
      </c>
      <c r="AK4293">
        <v>1</v>
      </c>
      <c r="AL4293">
        <v>1</v>
      </c>
      <c r="AM4293">
        <v>1</v>
      </c>
      <c r="AN4293">
        <v>1</v>
      </c>
      <c r="AO4293">
        <v>1</v>
      </c>
      <c r="AP4293">
        <v>0.17311308056612748</v>
      </c>
      <c r="AQ4293">
        <v>0</v>
      </c>
      <c r="AR4293">
        <v>0.96471865143182856</v>
      </c>
      <c r="AS4293">
        <v>0</v>
      </c>
      <c r="AT4293">
        <v>0.84458296901900454</v>
      </c>
      <c r="AU4293">
        <v>1</v>
      </c>
    </row>
    <row r="4294" spans="32:47" x14ac:dyDescent="0.25">
      <c r="AF4294">
        <v>4284</v>
      </c>
      <c r="AG4294">
        <v>1</v>
      </c>
      <c r="AH4294">
        <v>1</v>
      </c>
      <c r="AI4294">
        <v>5.9955762292966321E-2</v>
      </c>
      <c r="AJ4294">
        <v>0.38171059314918238</v>
      </c>
      <c r="AK4294">
        <v>0.32881542973829653</v>
      </c>
      <c r="AL4294">
        <v>0.89437874044209209</v>
      </c>
      <c r="AM4294">
        <v>0.5706183565977675</v>
      </c>
      <c r="AN4294">
        <v>0</v>
      </c>
      <c r="AO4294">
        <v>0.35014098801863536</v>
      </c>
      <c r="AP4294">
        <v>1</v>
      </c>
      <c r="AQ4294">
        <v>1</v>
      </c>
      <c r="AR4294">
        <v>1</v>
      </c>
      <c r="AS4294">
        <v>0</v>
      </c>
      <c r="AT4294">
        <v>0.62884379631725273</v>
      </c>
      <c r="AU4294">
        <v>1</v>
      </c>
    </row>
    <row r="4295" spans="32:47" x14ac:dyDescent="0.25">
      <c r="AF4295">
        <v>4285</v>
      </c>
      <c r="AG4295">
        <v>1</v>
      </c>
      <c r="AH4295">
        <v>1</v>
      </c>
      <c r="AI4295">
        <v>0.77520887270704053</v>
      </c>
      <c r="AJ4295">
        <v>1</v>
      </c>
      <c r="AK4295">
        <v>0.51009018299350095</v>
      </c>
      <c r="AL4295">
        <v>0.86397849775506375</v>
      </c>
      <c r="AM4295">
        <v>0.14040730605202337</v>
      </c>
      <c r="AN4295">
        <v>0.47026638708789947</v>
      </c>
      <c r="AO4295">
        <v>0.38616578883059749</v>
      </c>
      <c r="AP4295">
        <v>0.54963899014640649</v>
      </c>
      <c r="AQ4295">
        <v>1</v>
      </c>
      <c r="AR4295">
        <v>0.71433838646349146</v>
      </c>
      <c r="AS4295">
        <v>0.14040730605202337</v>
      </c>
      <c r="AT4295">
        <v>0.69715830818227686</v>
      </c>
      <c r="AU4295">
        <v>0</v>
      </c>
    </row>
    <row r="4296" spans="32:47" x14ac:dyDescent="0.25">
      <c r="AF4296">
        <v>4286</v>
      </c>
      <c r="AG4296">
        <v>0.24302124255407234</v>
      </c>
      <c r="AH4296">
        <v>0.34189256312077176</v>
      </c>
      <c r="AI4296">
        <v>1</v>
      </c>
      <c r="AJ4296">
        <v>1</v>
      </c>
      <c r="AK4296">
        <v>1</v>
      </c>
      <c r="AL4296">
        <v>1</v>
      </c>
      <c r="AM4296">
        <v>1</v>
      </c>
      <c r="AN4296">
        <v>1</v>
      </c>
      <c r="AO4296">
        <v>1</v>
      </c>
      <c r="AP4296">
        <v>1</v>
      </c>
      <c r="AQ4296">
        <v>1</v>
      </c>
      <c r="AR4296">
        <v>1</v>
      </c>
      <c r="AS4296">
        <v>0.24302124255407234</v>
      </c>
      <c r="AT4296">
        <v>0.88522369941522694</v>
      </c>
      <c r="AU4296">
        <v>0</v>
      </c>
    </row>
    <row r="4297" spans="32:47" x14ac:dyDescent="0.25">
      <c r="AF4297">
        <v>4287</v>
      </c>
      <c r="AG4297">
        <v>1</v>
      </c>
      <c r="AH4297">
        <v>1</v>
      </c>
      <c r="AI4297">
        <v>1</v>
      </c>
      <c r="AJ4297">
        <v>2.6840754085424124E-2</v>
      </c>
      <c r="AK4297">
        <v>0.90276299758636835</v>
      </c>
      <c r="AL4297">
        <v>1</v>
      </c>
      <c r="AM4297">
        <v>1</v>
      </c>
      <c r="AN4297">
        <v>0.78802938680699652</v>
      </c>
      <c r="AO4297">
        <v>1</v>
      </c>
      <c r="AP4297">
        <v>1</v>
      </c>
      <c r="AQ4297">
        <v>0.62930384381858551</v>
      </c>
      <c r="AR4297">
        <v>0.94011160278492867</v>
      </c>
      <c r="AS4297">
        <v>2.6840754085424124E-2</v>
      </c>
      <c r="AT4297">
        <v>0.8581982507935545</v>
      </c>
      <c r="AU4297">
        <v>0</v>
      </c>
    </row>
    <row r="4298" spans="32:47" x14ac:dyDescent="0.25">
      <c r="AF4298">
        <v>4288</v>
      </c>
      <c r="AG4298">
        <v>1</v>
      </c>
      <c r="AH4298">
        <v>1</v>
      </c>
      <c r="AI4298">
        <v>1</v>
      </c>
      <c r="AJ4298">
        <v>1</v>
      </c>
      <c r="AK4298">
        <v>1</v>
      </c>
      <c r="AL4298">
        <v>1</v>
      </c>
      <c r="AM4298">
        <v>1</v>
      </c>
      <c r="AN4298">
        <v>1</v>
      </c>
      <c r="AO4298">
        <v>1</v>
      </c>
      <c r="AP4298">
        <v>1</v>
      </c>
      <c r="AQ4298">
        <v>1</v>
      </c>
      <c r="AR4298">
        <v>0.97157687618586819</v>
      </c>
      <c r="AS4298">
        <v>0.97157687618586819</v>
      </c>
      <c r="AT4298">
        <v>0.99758598126510112</v>
      </c>
      <c r="AU4298">
        <v>0</v>
      </c>
    </row>
    <row r="4299" spans="32:47" x14ac:dyDescent="0.25">
      <c r="AF4299">
        <v>4289</v>
      </c>
      <c r="AG4299">
        <v>0.8617657159312887</v>
      </c>
      <c r="AH4299">
        <v>3.5579895200498868E-2</v>
      </c>
      <c r="AI4299">
        <v>1</v>
      </c>
      <c r="AJ4299">
        <v>0.78094659849375603</v>
      </c>
      <c r="AK4299">
        <v>1</v>
      </c>
      <c r="AL4299">
        <v>1</v>
      </c>
      <c r="AM4299">
        <v>1</v>
      </c>
      <c r="AN4299">
        <v>0.76237910638906947</v>
      </c>
      <c r="AO4299">
        <v>0.87403951549107051</v>
      </c>
      <c r="AP4299">
        <v>0</v>
      </c>
      <c r="AQ4299">
        <v>8.3997072935987183E-2</v>
      </c>
      <c r="AR4299">
        <v>0.63174272526849828</v>
      </c>
      <c r="AS4299">
        <v>0</v>
      </c>
      <c r="AT4299">
        <v>0.67424177163970667</v>
      </c>
      <c r="AU4299">
        <v>1</v>
      </c>
    </row>
    <row r="4300" spans="32:47" x14ac:dyDescent="0.25">
      <c r="AF4300">
        <v>4290</v>
      </c>
      <c r="AG4300">
        <v>0.4324897027390468</v>
      </c>
      <c r="AH4300">
        <v>0.90086813430259227</v>
      </c>
      <c r="AI4300">
        <v>1</v>
      </c>
      <c r="AJ4300">
        <v>1</v>
      </c>
      <c r="AK4300">
        <v>1</v>
      </c>
      <c r="AL4300">
        <v>1</v>
      </c>
      <c r="AM4300">
        <v>1</v>
      </c>
      <c r="AN4300">
        <v>1</v>
      </c>
      <c r="AO4300">
        <v>1</v>
      </c>
      <c r="AP4300">
        <v>1</v>
      </c>
      <c r="AQ4300">
        <v>1</v>
      </c>
      <c r="AR4300">
        <v>1</v>
      </c>
      <c r="AS4300">
        <v>0.4324897027390468</v>
      </c>
      <c r="AT4300">
        <v>0.94419585902844672</v>
      </c>
      <c r="AU4300">
        <v>0</v>
      </c>
    </row>
    <row r="4301" spans="32:47" x14ac:dyDescent="0.25">
      <c r="AF4301">
        <v>4291</v>
      </c>
      <c r="AG4301">
        <v>0.77124609454744308</v>
      </c>
      <c r="AH4301">
        <v>0.13559978467050574</v>
      </c>
      <c r="AI4301">
        <v>1</v>
      </c>
      <c r="AJ4301">
        <v>1</v>
      </c>
      <c r="AK4301">
        <v>1</v>
      </c>
      <c r="AL4301">
        <v>1</v>
      </c>
      <c r="AM4301">
        <v>1</v>
      </c>
      <c r="AN4301">
        <v>1</v>
      </c>
      <c r="AO4301">
        <v>1</v>
      </c>
      <c r="AP4301">
        <v>1</v>
      </c>
      <c r="AQ4301">
        <v>1</v>
      </c>
      <c r="AR4301">
        <v>0.9224079868882038</v>
      </c>
      <c r="AS4301">
        <v>0.13559978467050574</v>
      </c>
      <c r="AT4301">
        <v>0.9076714260144636</v>
      </c>
      <c r="AU4301">
        <v>0</v>
      </c>
    </row>
    <row r="4302" spans="32:47" x14ac:dyDescent="0.25">
      <c r="AF4302">
        <v>4292</v>
      </c>
      <c r="AG4302">
        <v>1</v>
      </c>
      <c r="AH4302">
        <v>2.9724908613518761E-2</v>
      </c>
      <c r="AI4302">
        <v>0.23215284518124873</v>
      </c>
      <c r="AJ4302">
        <v>1</v>
      </c>
      <c r="AK4302">
        <v>1</v>
      </c>
      <c r="AL4302">
        <v>1</v>
      </c>
      <c r="AM4302">
        <v>0.99041250155630312</v>
      </c>
      <c r="AN4302">
        <v>1</v>
      </c>
      <c r="AO4302">
        <v>1</v>
      </c>
      <c r="AP4302">
        <v>1</v>
      </c>
      <c r="AQ4302">
        <v>1</v>
      </c>
      <c r="AR4302">
        <v>1</v>
      </c>
      <c r="AS4302">
        <v>2.9724908613518761E-2</v>
      </c>
      <c r="AT4302">
        <v>0.85953924161655515</v>
      </c>
      <c r="AU4302">
        <v>0</v>
      </c>
    </row>
    <row r="4303" spans="32:47" x14ac:dyDescent="0.25">
      <c r="AF4303">
        <v>4293</v>
      </c>
      <c r="AG4303">
        <v>1</v>
      </c>
      <c r="AH4303">
        <v>1</v>
      </c>
      <c r="AI4303">
        <v>1</v>
      </c>
      <c r="AJ4303">
        <v>1</v>
      </c>
      <c r="AK4303">
        <v>1</v>
      </c>
      <c r="AL4303">
        <v>1</v>
      </c>
      <c r="AM4303">
        <v>1</v>
      </c>
      <c r="AN4303">
        <v>1</v>
      </c>
      <c r="AO4303">
        <v>1</v>
      </c>
      <c r="AP4303">
        <v>1</v>
      </c>
      <c r="AQ4303">
        <v>1</v>
      </c>
      <c r="AR4303">
        <v>1</v>
      </c>
      <c r="AS4303">
        <v>1</v>
      </c>
      <c r="AT4303">
        <v>1</v>
      </c>
      <c r="AU4303">
        <v>0</v>
      </c>
    </row>
    <row r="4304" spans="32:47" x14ac:dyDescent="0.25">
      <c r="AF4304">
        <v>4294</v>
      </c>
      <c r="AG4304">
        <v>1</v>
      </c>
      <c r="AH4304">
        <v>1</v>
      </c>
      <c r="AI4304">
        <v>1</v>
      </c>
      <c r="AJ4304">
        <v>1</v>
      </c>
      <c r="AK4304">
        <v>1</v>
      </c>
      <c r="AL4304">
        <v>1</v>
      </c>
      <c r="AM4304">
        <v>0.88384016676319599</v>
      </c>
      <c r="AN4304">
        <v>0</v>
      </c>
      <c r="AO4304">
        <v>0</v>
      </c>
      <c r="AP4304">
        <v>0.87915725653123622</v>
      </c>
      <c r="AQ4304">
        <v>1</v>
      </c>
      <c r="AR4304">
        <v>1</v>
      </c>
      <c r="AS4304">
        <v>0</v>
      </c>
      <c r="AT4304">
        <v>0.81274772636199288</v>
      </c>
      <c r="AU4304">
        <v>2</v>
      </c>
    </row>
    <row r="4305" spans="32:47" x14ac:dyDescent="0.25">
      <c r="AF4305">
        <v>4295</v>
      </c>
      <c r="AG4305">
        <v>0.55857428220418026</v>
      </c>
      <c r="AH4305">
        <v>1</v>
      </c>
      <c r="AI4305">
        <v>1</v>
      </c>
      <c r="AJ4305">
        <v>1</v>
      </c>
      <c r="AK4305">
        <v>1</v>
      </c>
      <c r="AL4305">
        <v>1</v>
      </c>
      <c r="AM4305">
        <v>1</v>
      </c>
      <c r="AN4305">
        <v>1</v>
      </c>
      <c r="AO4305">
        <v>1</v>
      </c>
      <c r="AP4305">
        <v>1</v>
      </c>
      <c r="AQ4305">
        <v>0.24693303295862279</v>
      </c>
      <c r="AR4305">
        <v>0.57809174953487652</v>
      </c>
      <c r="AS4305">
        <v>0.24693303295862279</v>
      </c>
      <c r="AT4305">
        <v>0.86477983006210801</v>
      </c>
      <c r="AU4305">
        <v>0</v>
      </c>
    </row>
    <row r="4306" spans="32:47" x14ac:dyDescent="0.25">
      <c r="AF4306">
        <v>4296</v>
      </c>
      <c r="AG4306">
        <v>1</v>
      </c>
      <c r="AH4306">
        <v>1</v>
      </c>
      <c r="AI4306">
        <v>1</v>
      </c>
      <c r="AJ4306">
        <v>1</v>
      </c>
      <c r="AK4306">
        <v>1</v>
      </c>
      <c r="AL4306">
        <v>1</v>
      </c>
      <c r="AM4306">
        <v>1</v>
      </c>
      <c r="AN4306">
        <v>1</v>
      </c>
      <c r="AO4306">
        <v>1</v>
      </c>
      <c r="AP4306">
        <v>1</v>
      </c>
      <c r="AQ4306">
        <v>1</v>
      </c>
      <c r="AR4306">
        <v>0.25038180973300067</v>
      </c>
      <c r="AS4306">
        <v>0.25038180973300067</v>
      </c>
      <c r="AT4306">
        <v>0.93633379753896717</v>
      </c>
      <c r="AU4306">
        <v>0</v>
      </c>
    </row>
    <row r="4307" spans="32:47" x14ac:dyDescent="0.25">
      <c r="AF4307">
        <v>4297</v>
      </c>
      <c r="AG4307">
        <v>1</v>
      </c>
      <c r="AH4307">
        <v>1</v>
      </c>
      <c r="AI4307">
        <v>1</v>
      </c>
      <c r="AJ4307">
        <v>1</v>
      </c>
      <c r="AK4307">
        <v>1</v>
      </c>
      <c r="AL4307">
        <v>1</v>
      </c>
      <c r="AM4307">
        <v>1</v>
      </c>
      <c r="AN4307">
        <v>0.4698769819688976</v>
      </c>
      <c r="AO4307">
        <v>0</v>
      </c>
      <c r="AP4307">
        <v>0.23846944444014825</v>
      </c>
      <c r="AQ4307">
        <v>0</v>
      </c>
      <c r="AR4307">
        <v>0.98810375755161772</v>
      </c>
      <c r="AS4307">
        <v>0</v>
      </c>
      <c r="AT4307">
        <v>0.72490398822679614</v>
      </c>
      <c r="AU4307">
        <v>2</v>
      </c>
    </row>
    <row r="4308" spans="32:47" x14ac:dyDescent="0.25">
      <c r="AF4308">
        <v>4298</v>
      </c>
      <c r="AG4308">
        <v>1</v>
      </c>
      <c r="AH4308">
        <v>0.86579371365977364</v>
      </c>
      <c r="AI4308">
        <v>1</v>
      </c>
      <c r="AJ4308">
        <v>1</v>
      </c>
      <c r="AK4308">
        <v>1</v>
      </c>
      <c r="AL4308">
        <v>1</v>
      </c>
      <c r="AM4308">
        <v>1</v>
      </c>
      <c r="AN4308">
        <v>1</v>
      </c>
      <c r="AO4308">
        <v>1</v>
      </c>
      <c r="AP4308">
        <v>1</v>
      </c>
      <c r="AQ4308">
        <v>1</v>
      </c>
      <c r="AR4308">
        <v>0.89837256368839247</v>
      </c>
      <c r="AS4308">
        <v>0.86579371365977364</v>
      </c>
      <c r="AT4308">
        <v>0.98107335193647627</v>
      </c>
      <c r="AU4308">
        <v>0</v>
      </c>
    </row>
    <row r="4309" spans="32:47" x14ac:dyDescent="0.25">
      <c r="AF4309">
        <v>4299</v>
      </c>
      <c r="AG4309">
        <v>0.11995747424436794</v>
      </c>
      <c r="AH4309">
        <v>1</v>
      </c>
      <c r="AI4309">
        <v>1</v>
      </c>
      <c r="AJ4309">
        <v>1</v>
      </c>
      <c r="AK4309">
        <v>1</v>
      </c>
      <c r="AL4309">
        <v>1</v>
      </c>
      <c r="AM4309">
        <v>0.49710229346096785</v>
      </c>
      <c r="AN4309">
        <v>0</v>
      </c>
      <c r="AO4309">
        <v>0.76636418807102014</v>
      </c>
      <c r="AP4309">
        <v>1</v>
      </c>
      <c r="AQ4309">
        <v>1</v>
      </c>
      <c r="AR4309">
        <v>1</v>
      </c>
      <c r="AS4309">
        <v>0</v>
      </c>
      <c r="AT4309">
        <v>0.77841035189313978</v>
      </c>
      <c r="AU4309">
        <v>1</v>
      </c>
    </row>
    <row r="4310" spans="32:47" x14ac:dyDescent="0.25">
      <c r="AF4310">
        <v>4300</v>
      </c>
      <c r="AG4310">
        <v>1</v>
      </c>
      <c r="AH4310">
        <v>1</v>
      </c>
      <c r="AI4310">
        <v>0.80809048907559045</v>
      </c>
      <c r="AJ4310">
        <v>0</v>
      </c>
      <c r="AK4310">
        <v>0.57466528846529286</v>
      </c>
      <c r="AL4310">
        <v>0</v>
      </c>
      <c r="AM4310">
        <v>0.71348661983586592</v>
      </c>
      <c r="AN4310">
        <v>1</v>
      </c>
      <c r="AO4310">
        <v>4.635182789109725E-2</v>
      </c>
      <c r="AP4310">
        <v>0.44628832922805278</v>
      </c>
      <c r="AQ4310">
        <v>1</v>
      </c>
      <c r="AR4310">
        <v>1</v>
      </c>
      <c r="AS4310">
        <v>0</v>
      </c>
      <c r="AT4310">
        <v>0.63344933523693636</v>
      </c>
      <c r="AU4310">
        <v>2</v>
      </c>
    </row>
    <row r="4311" spans="32:47" x14ac:dyDescent="0.25">
      <c r="AF4311">
        <v>4301</v>
      </c>
      <c r="AG4311">
        <v>1</v>
      </c>
      <c r="AH4311">
        <v>0.30639659166601113</v>
      </c>
      <c r="AI4311">
        <v>1</v>
      </c>
      <c r="AJ4311">
        <v>1</v>
      </c>
      <c r="AK4311">
        <v>1</v>
      </c>
      <c r="AL4311">
        <v>1</v>
      </c>
      <c r="AM4311">
        <v>1</v>
      </c>
      <c r="AN4311">
        <v>1</v>
      </c>
      <c r="AO4311">
        <v>1</v>
      </c>
      <c r="AP4311">
        <v>1</v>
      </c>
      <c r="AQ4311">
        <v>1</v>
      </c>
      <c r="AR4311">
        <v>1</v>
      </c>
      <c r="AS4311">
        <v>0.30639659166601113</v>
      </c>
      <c r="AT4311">
        <v>0.94679206730588583</v>
      </c>
      <c r="AU4311">
        <v>0</v>
      </c>
    </row>
    <row r="4312" spans="32:47" x14ac:dyDescent="0.25">
      <c r="AF4312">
        <v>4302</v>
      </c>
      <c r="AG4312">
        <v>1</v>
      </c>
      <c r="AH4312">
        <v>1</v>
      </c>
      <c r="AI4312">
        <v>1</v>
      </c>
      <c r="AJ4312">
        <v>1</v>
      </c>
      <c r="AK4312">
        <v>1</v>
      </c>
      <c r="AL4312">
        <v>1</v>
      </c>
      <c r="AM4312">
        <v>1</v>
      </c>
      <c r="AN4312">
        <v>1</v>
      </c>
      <c r="AO4312">
        <v>1</v>
      </c>
      <c r="AP4312">
        <v>1</v>
      </c>
      <c r="AQ4312">
        <v>1</v>
      </c>
      <c r="AR4312">
        <v>1</v>
      </c>
      <c r="AS4312">
        <v>1</v>
      </c>
      <c r="AT4312">
        <v>1</v>
      </c>
      <c r="AU4312">
        <v>0</v>
      </c>
    </row>
    <row r="4313" spans="32:47" x14ac:dyDescent="0.25">
      <c r="AF4313">
        <v>4303</v>
      </c>
      <c r="AG4313">
        <v>0.75962439202445353</v>
      </c>
      <c r="AH4313">
        <v>1</v>
      </c>
      <c r="AI4313">
        <v>1</v>
      </c>
      <c r="AJ4313">
        <v>1</v>
      </c>
      <c r="AK4313">
        <v>1</v>
      </c>
      <c r="AL4313">
        <v>1</v>
      </c>
      <c r="AM4313">
        <v>0.61220366672956339</v>
      </c>
      <c r="AN4313">
        <v>1</v>
      </c>
      <c r="AO4313">
        <v>1</v>
      </c>
      <c r="AP4313">
        <v>1</v>
      </c>
      <c r="AQ4313">
        <v>1</v>
      </c>
      <c r="AR4313">
        <v>1</v>
      </c>
      <c r="AS4313">
        <v>0.61220366672956339</v>
      </c>
      <c r="AT4313">
        <v>0.9466484104695192</v>
      </c>
      <c r="AU4313">
        <v>0</v>
      </c>
    </row>
    <row r="4314" spans="32:47" x14ac:dyDescent="0.25">
      <c r="AF4314">
        <v>4304</v>
      </c>
      <c r="AG4314">
        <v>1</v>
      </c>
      <c r="AH4314">
        <v>1</v>
      </c>
      <c r="AI4314">
        <v>1</v>
      </c>
      <c r="AJ4314">
        <v>1</v>
      </c>
      <c r="AK4314">
        <v>1</v>
      </c>
      <c r="AL4314">
        <v>1</v>
      </c>
      <c r="AM4314">
        <v>1</v>
      </c>
      <c r="AN4314">
        <v>0.66395479656151313</v>
      </c>
      <c r="AO4314">
        <v>0</v>
      </c>
      <c r="AP4314">
        <v>5.2955444749621224E-2</v>
      </c>
      <c r="AQ4314">
        <v>1</v>
      </c>
      <c r="AR4314">
        <v>1</v>
      </c>
      <c r="AS4314">
        <v>0</v>
      </c>
      <c r="AT4314">
        <v>0.80883347254971283</v>
      </c>
      <c r="AU4314">
        <v>1</v>
      </c>
    </row>
    <row r="4315" spans="32:47" x14ac:dyDescent="0.25">
      <c r="AF4315">
        <v>4305</v>
      </c>
      <c r="AG4315">
        <v>1</v>
      </c>
      <c r="AH4315">
        <v>1</v>
      </c>
      <c r="AI4315">
        <v>1</v>
      </c>
      <c r="AJ4315">
        <v>1</v>
      </c>
      <c r="AK4315">
        <v>1</v>
      </c>
      <c r="AL4315">
        <v>1</v>
      </c>
      <c r="AM4315">
        <v>0.87089401704349345</v>
      </c>
      <c r="AN4315">
        <v>0.23743736338210217</v>
      </c>
      <c r="AO4315">
        <v>1</v>
      </c>
      <c r="AP4315">
        <v>1</v>
      </c>
      <c r="AQ4315">
        <v>1</v>
      </c>
      <c r="AR4315">
        <v>1</v>
      </c>
      <c r="AS4315">
        <v>0.23743736338210217</v>
      </c>
      <c r="AT4315">
        <v>0.92426924052929715</v>
      </c>
      <c r="AU4315">
        <v>0</v>
      </c>
    </row>
    <row r="4316" spans="32:47" x14ac:dyDescent="0.25">
      <c r="AF4316">
        <v>4306</v>
      </c>
      <c r="AG4316">
        <v>1</v>
      </c>
      <c r="AH4316">
        <v>0.88130779100018641</v>
      </c>
      <c r="AI4316">
        <v>0</v>
      </c>
      <c r="AJ4316">
        <v>0.20956108417522046</v>
      </c>
      <c r="AK4316">
        <v>0.49986738194110653</v>
      </c>
      <c r="AL4316">
        <v>1</v>
      </c>
      <c r="AM4316">
        <v>1</v>
      </c>
      <c r="AN4316">
        <v>1</v>
      </c>
      <c r="AO4316">
        <v>0.39670784443684776</v>
      </c>
      <c r="AP4316">
        <v>0.36750529975266077</v>
      </c>
      <c r="AQ4316">
        <v>1</v>
      </c>
      <c r="AR4316">
        <v>0.38786549905419254</v>
      </c>
      <c r="AS4316">
        <v>0</v>
      </c>
      <c r="AT4316">
        <v>0.64322484824535353</v>
      </c>
      <c r="AU4316">
        <v>1</v>
      </c>
    </row>
    <row r="4317" spans="32:47" x14ac:dyDescent="0.25">
      <c r="AF4317">
        <v>4307</v>
      </c>
      <c r="AG4317">
        <v>1</v>
      </c>
      <c r="AH4317">
        <v>1</v>
      </c>
      <c r="AI4317">
        <v>1</v>
      </c>
      <c r="AJ4317">
        <v>1</v>
      </c>
      <c r="AK4317">
        <v>1</v>
      </c>
      <c r="AL4317">
        <v>1</v>
      </c>
      <c r="AM4317">
        <v>1</v>
      </c>
      <c r="AN4317">
        <v>1</v>
      </c>
      <c r="AO4317">
        <v>0.31217433451917409</v>
      </c>
      <c r="AP4317">
        <v>0.41317378464690035</v>
      </c>
      <c r="AQ4317">
        <v>0.49073286530134891</v>
      </c>
      <c r="AR4317">
        <v>1</v>
      </c>
      <c r="AS4317">
        <v>0.31217433451917409</v>
      </c>
      <c r="AT4317">
        <v>0.85176877621553315</v>
      </c>
      <c r="AU4317">
        <v>0</v>
      </c>
    </row>
    <row r="4318" spans="32:47" x14ac:dyDescent="0.25">
      <c r="AF4318">
        <v>4308</v>
      </c>
      <c r="AG4318">
        <v>1</v>
      </c>
      <c r="AH4318">
        <v>1</v>
      </c>
      <c r="AI4318">
        <v>1</v>
      </c>
      <c r="AJ4318">
        <v>0.78866142243884196</v>
      </c>
      <c r="AK4318">
        <v>0.43190213229395485</v>
      </c>
      <c r="AL4318">
        <v>1</v>
      </c>
      <c r="AM4318">
        <v>1</v>
      </c>
      <c r="AN4318">
        <v>1</v>
      </c>
      <c r="AO4318">
        <v>1</v>
      </c>
      <c r="AP4318">
        <v>1</v>
      </c>
      <c r="AQ4318">
        <v>1</v>
      </c>
      <c r="AR4318">
        <v>0.7008715278136679</v>
      </c>
      <c r="AS4318">
        <v>0.43190213229395485</v>
      </c>
      <c r="AT4318">
        <v>0.90897486612740153</v>
      </c>
      <c r="AU4318">
        <v>0</v>
      </c>
    </row>
    <row r="4319" spans="32:47" x14ac:dyDescent="0.25">
      <c r="AF4319">
        <v>4309</v>
      </c>
      <c r="AG4319">
        <v>1</v>
      </c>
      <c r="AH4319">
        <v>0.87901523141746496</v>
      </c>
      <c r="AI4319">
        <v>0.11856879922256226</v>
      </c>
      <c r="AJ4319">
        <v>1</v>
      </c>
      <c r="AK4319">
        <v>1</v>
      </c>
      <c r="AL4319">
        <v>1</v>
      </c>
      <c r="AM4319">
        <v>5.5689117685805319E-2</v>
      </c>
      <c r="AN4319">
        <v>0.38446243107412764</v>
      </c>
      <c r="AO4319">
        <v>1</v>
      </c>
      <c r="AP4319">
        <v>1</v>
      </c>
      <c r="AQ4319">
        <v>0.64635155908278341</v>
      </c>
      <c r="AR4319">
        <v>0.61996883094346433</v>
      </c>
      <c r="AS4319">
        <v>5.5689117685805319E-2</v>
      </c>
      <c r="AT4319">
        <v>0.72203380218870483</v>
      </c>
      <c r="AU4319">
        <v>0</v>
      </c>
    </row>
    <row r="4320" spans="32:47" x14ac:dyDescent="0.25">
      <c r="AF4320">
        <v>4310</v>
      </c>
      <c r="AG4320">
        <v>1</v>
      </c>
      <c r="AH4320">
        <v>0.6562463407187481</v>
      </c>
      <c r="AI4320">
        <v>0.68698546623683443</v>
      </c>
      <c r="AJ4320">
        <v>1</v>
      </c>
      <c r="AK4320">
        <v>1</v>
      </c>
      <c r="AL4320">
        <v>1</v>
      </c>
      <c r="AM4320">
        <v>1</v>
      </c>
      <c r="AN4320">
        <v>1</v>
      </c>
      <c r="AO4320">
        <v>1</v>
      </c>
      <c r="AP4320">
        <v>1</v>
      </c>
      <c r="AQ4320">
        <v>1</v>
      </c>
      <c r="AR4320">
        <v>1</v>
      </c>
      <c r="AS4320">
        <v>0.6562463407187481</v>
      </c>
      <c r="AT4320">
        <v>0.94704506025607349</v>
      </c>
      <c r="AU4320">
        <v>0</v>
      </c>
    </row>
    <row r="4321" spans="32:47" x14ac:dyDescent="0.25">
      <c r="AF4321">
        <v>4311</v>
      </c>
      <c r="AG4321">
        <v>1</v>
      </c>
      <c r="AH4321">
        <v>1</v>
      </c>
      <c r="AI4321">
        <v>1</v>
      </c>
      <c r="AJ4321">
        <v>1</v>
      </c>
      <c r="AK4321">
        <v>1</v>
      </c>
      <c r="AL4321">
        <v>1</v>
      </c>
      <c r="AM4321">
        <v>0.84242010204287643</v>
      </c>
      <c r="AN4321">
        <v>0</v>
      </c>
      <c r="AO4321">
        <v>0.56341553789291843</v>
      </c>
      <c r="AP4321">
        <v>1</v>
      </c>
      <c r="AQ4321">
        <v>1</v>
      </c>
      <c r="AR4321">
        <v>1</v>
      </c>
      <c r="AS4321">
        <v>0</v>
      </c>
      <c r="AT4321">
        <v>0.86580134054826496</v>
      </c>
      <c r="AU4321">
        <v>1</v>
      </c>
    </row>
    <row r="4322" spans="32:47" x14ac:dyDescent="0.25">
      <c r="AF4322">
        <v>4312</v>
      </c>
      <c r="AG4322">
        <v>0.38370914040382148</v>
      </c>
      <c r="AH4322">
        <v>0.23228512267736992</v>
      </c>
      <c r="AI4322">
        <v>1</v>
      </c>
      <c r="AJ4322">
        <v>1</v>
      </c>
      <c r="AK4322">
        <v>1</v>
      </c>
      <c r="AL4322">
        <v>0.4991038419905332</v>
      </c>
      <c r="AM4322">
        <v>0</v>
      </c>
      <c r="AN4322">
        <v>0.85920400355685311</v>
      </c>
      <c r="AO4322">
        <v>1</v>
      </c>
      <c r="AP4322">
        <v>0.94020353972249016</v>
      </c>
      <c r="AQ4322">
        <v>1</v>
      </c>
      <c r="AR4322">
        <v>0.63703416389058298</v>
      </c>
      <c r="AS4322">
        <v>0</v>
      </c>
      <c r="AT4322">
        <v>0.71479938347799599</v>
      </c>
      <c r="AU4322">
        <v>1</v>
      </c>
    </row>
    <row r="4323" spans="32:47" x14ac:dyDescent="0.25">
      <c r="AF4323">
        <v>4313</v>
      </c>
      <c r="AG4323">
        <v>1</v>
      </c>
      <c r="AH4323">
        <v>1</v>
      </c>
      <c r="AI4323">
        <v>1</v>
      </c>
      <c r="AJ4323">
        <v>0.98871320607019397</v>
      </c>
      <c r="AK4323">
        <v>0.72126950343461493</v>
      </c>
      <c r="AL4323">
        <v>0.6382893686338017</v>
      </c>
      <c r="AM4323">
        <v>1</v>
      </c>
      <c r="AN4323">
        <v>1</v>
      </c>
      <c r="AO4323">
        <v>1</v>
      </c>
      <c r="AP4323">
        <v>1</v>
      </c>
      <c r="AQ4323">
        <v>1</v>
      </c>
      <c r="AR4323">
        <v>1</v>
      </c>
      <c r="AS4323">
        <v>0.6382893686338017</v>
      </c>
      <c r="AT4323">
        <v>0.94566967629477516</v>
      </c>
      <c r="AU4323">
        <v>0</v>
      </c>
    </row>
    <row r="4324" spans="32:47" x14ac:dyDescent="0.25">
      <c r="AF4324">
        <v>4314</v>
      </c>
      <c r="AG4324">
        <v>1</v>
      </c>
      <c r="AH4324">
        <v>1</v>
      </c>
      <c r="AI4324">
        <v>1</v>
      </c>
      <c r="AJ4324">
        <v>1</v>
      </c>
      <c r="AK4324">
        <v>1</v>
      </c>
      <c r="AL4324">
        <v>1</v>
      </c>
      <c r="AM4324">
        <v>0.43336852166225248</v>
      </c>
      <c r="AN4324">
        <v>0</v>
      </c>
      <c r="AO4324">
        <v>0.74945689922096792</v>
      </c>
      <c r="AP4324">
        <v>1</v>
      </c>
      <c r="AQ4324">
        <v>1</v>
      </c>
      <c r="AR4324">
        <v>1</v>
      </c>
      <c r="AS4324">
        <v>0</v>
      </c>
      <c r="AT4324">
        <v>0.84635104424153118</v>
      </c>
      <c r="AU4324">
        <v>1</v>
      </c>
    </row>
    <row r="4325" spans="32:47" x14ac:dyDescent="0.25">
      <c r="AF4325">
        <v>4315</v>
      </c>
      <c r="AG4325">
        <v>0.57280413532181784</v>
      </c>
      <c r="AH4325">
        <v>1</v>
      </c>
      <c r="AI4325">
        <v>1</v>
      </c>
      <c r="AJ4325">
        <v>1</v>
      </c>
      <c r="AK4325">
        <v>1</v>
      </c>
      <c r="AL4325">
        <v>0.6371066659992114</v>
      </c>
      <c r="AM4325">
        <v>1</v>
      </c>
      <c r="AN4325">
        <v>1</v>
      </c>
      <c r="AO4325">
        <v>1</v>
      </c>
      <c r="AP4325">
        <v>0.62805140664896764</v>
      </c>
      <c r="AQ4325">
        <v>0</v>
      </c>
      <c r="AR4325">
        <v>0.77703216534099473</v>
      </c>
      <c r="AS4325">
        <v>0</v>
      </c>
      <c r="AT4325">
        <v>0.80117183262093572</v>
      </c>
      <c r="AU4325">
        <v>1</v>
      </c>
    </row>
    <row r="4326" spans="32:47" x14ac:dyDescent="0.25">
      <c r="AF4326">
        <v>4316</v>
      </c>
      <c r="AG4326">
        <v>0.40069931119350877</v>
      </c>
      <c r="AH4326">
        <v>0</v>
      </c>
      <c r="AI4326">
        <v>0</v>
      </c>
      <c r="AJ4326">
        <v>0.73163143165753963</v>
      </c>
      <c r="AK4326">
        <v>1</v>
      </c>
      <c r="AL4326">
        <v>1</v>
      </c>
      <c r="AM4326">
        <v>0.48140403860053349</v>
      </c>
      <c r="AN4326">
        <v>0.60135794146645494</v>
      </c>
      <c r="AO4326">
        <v>1</v>
      </c>
      <c r="AP4326">
        <v>1</v>
      </c>
      <c r="AQ4326">
        <v>0.59729200214375544</v>
      </c>
      <c r="AR4326">
        <v>0.90397905530933775</v>
      </c>
      <c r="AS4326">
        <v>0</v>
      </c>
      <c r="AT4326">
        <v>0.64624206508959925</v>
      </c>
      <c r="AU4326">
        <v>2</v>
      </c>
    </row>
    <row r="4327" spans="32:47" x14ac:dyDescent="0.25">
      <c r="AF4327">
        <v>4317</v>
      </c>
      <c r="AG4327">
        <v>1</v>
      </c>
      <c r="AH4327">
        <v>1</v>
      </c>
      <c r="AI4327">
        <v>1</v>
      </c>
      <c r="AJ4327">
        <v>1</v>
      </c>
      <c r="AK4327">
        <v>1</v>
      </c>
      <c r="AL4327">
        <v>0.85498613550031832</v>
      </c>
      <c r="AM4327">
        <v>0.91839269758695019</v>
      </c>
      <c r="AN4327">
        <v>1</v>
      </c>
      <c r="AO4327">
        <v>0.37322752067824089</v>
      </c>
      <c r="AP4327">
        <v>1</v>
      </c>
      <c r="AQ4327">
        <v>1</v>
      </c>
      <c r="AR4327">
        <v>1</v>
      </c>
      <c r="AS4327">
        <v>0.37322752067824089</v>
      </c>
      <c r="AT4327">
        <v>0.92963447482343076</v>
      </c>
      <c r="AU4327">
        <v>0</v>
      </c>
    </row>
    <row r="4328" spans="32:47" x14ac:dyDescent="0.25">
      <c r="AF4328">
        <v>4318</v>
      </c>
      <c r="AG4328">
        <v>1</v>
      </c>
      <c r="AH4328">
        <v>1</v>
      </c>
      <c r="AI4328">
        <v>1</v>
      </c>
      <c r="AJ4328">
        <v>0.86420615084304397</v>
      </c>
      <c r="AK4328">
        <v>0.7665297938445057</v>
      </c>
      <c r="AL4328">
        <v>1</v>
      </c>
      <c r="AM4328">
        <v>1</v>
      </c>
      <c r="AN4328">
        <v>0.73150712725421929</v>
      </c>
      <c r="AO4328">
        <v>1</v>
      </c>
      <c r="AP4328">
        <v>1</v>
      </c>
      <c r="AQ4328">
        <v>1</v>
      </c>
      <c r="AR4328">
        <v>1</v>
      </c>
      <c r="AS4328">
        <v>0.73150712725421929</v>
      </c>
      <c r="AT4328">
        <v>0.94620638103931998</v>
      </c>
      <c r="AU4328">
        <v>0</v>
      </c>
    </row>
    <row r="4329" spans="32:47" x14ac:dyDescent="0.25">
      <c r="AF4329">
        <v>4319</v>
      </c>
      <c r="AG4329">
        <v>1</v>
      </c>
      <c r="AH4329">
        <v>1</v>
      </c>
      <c r="AI4329">
        <v>1</v>
      </c>
      <c r="AJ4329">
        <v>0.99142386484697154</v>
      </c>
      <c r="AK4329">
        <v>0</v>
      </c>
      <c r="AL4329">
        <v>0.35490970014798223</v>
      </c>
      <c r="AM4329">
        <v>1</v>
      </c>
      <c r="AN4329">
        <v>1</v>
      </c>
      <c r="AO4329">
        <v>1</v>
      </c>
      <c r="AP4329">
        <v>1</v>
      </c>
      <c r="AQ4329">
        <v>1</v>
      </c>
      <c r="AR4329">
        <v>1</v>
      </c>
      <c r="AS4329">
        <v>0</v>
      </c>
      <c r="AT4329">
        <v>0.8613424847941058</v>
      </c>
      <c r="AU4329">
        <v>1</v>
      </c>
    </row>
    <row r="4330" spans="32:47" x14ac:dyDescent="0.25">
      <c r="AF4330">
        <v>4320</v>
      </c>
      <c r="AG4330">
        <v>1</v>
      </c>
      <c r="AH4330">
        <v>1</v>
      </c>
      <c r="AI4330">
        <v>7.8917083558119508E-2</v>
      </c>
      <c r="AJ4330">
        <v>0</v>
      </c>
      <c r="AK4330">
        <v>0.41924472369540916</v>
      </c>
      <c r="AL4330">
        <v>1</v>
      </c>
      <c r="AM4330">
        <v>1</v>
      </c>
      <c r="AN4330">
        <v>1</v>
      </c>
      <c r="AO4330">
        <v>6.883822560048429E-2</v>
      </c>
      <c r="AP4330">
        <v>0.56833568990517846</v>
      </c>
      <c r="AQ4330">
        <v>1</v>
      </c>
      <c r="AR4330">
        <v>1</v>
      </c>
      <c r="AS4330">
        <v>0</v>
      </c>
      <c r="AT4330">
        <v>0.67705909364365602</v>
      </c>
      <c r="AU4330">
        <v>1</v>
      </c>
    </row>
    <row r="4331" spans="32:47" x14ac:dyDescent="0.25">
      <c r="AF4331">
        <v>4321</v>
      </c>
      <c r="AG4331">
        <v>1</v>
      </c>
      <c r="AH4331">
        <v>1</v>
      </c>
      <c r="AI4331">
        <v>0.62674551312116933</v>
      </c>
      <c r="AJ4331">
        <v>0</v>
      </c>
      <c r="AK4331">
        <v>0.24675684565825637</v>
      </c>
      <c r="AL4331">
        <v>1</v>
      </c>
      <c r="AM4331">
        <v>1</v>
      </c>
      <c r="AN4331">
        <v>1</v>
      </c>
      <c r="AO4331">
        <v>0.87672676900304702</v>
      </c>
      <c r="AP4331">
        <v>0</v>
      </c>
      <c r="AQ4331">
        <v>0.7199927229196571</v>
      </c>
      <c r="AR4331">
        <v>0.68551189702820037</v>
      </c>
      <c r="AS4331">
        <v>0</v>
      </c>
      <c r="AT4331">
        <v>0.67734527859648641</v>
      </c>
      <c r="AU4331">
        <v>2</v>
      </c>
    </row>
    <row r="4332" spans="32:47" x14ac:dyDescent="0.25">
      <c r="AF4332">
        <v>4322</v>
      </c>
      <c r="AG4332">
        <v>0</v>
      </c>
      <c r="AH4332">
        <v>0.1970332119165375</v>
      </c>
      <c r="AI4332">
        <v>1</v>
      </c>
      <c r="AJ4332">
        <v>1</v>
      </c>
      <c r="AK4332">
        <v>4.845351494629041E-2</v>
      </c>
      <c r="AL4332">
        <v>0</v>
      </c>
      <c r="AM4332">
        <v>0.29444540382997553</v>
      </c>
      <c r="AN4332">
        <v>0.53377290158377655</v>
      </c>
      <c r="AO4332">
        <v>0.641414694532917</v>
      </c>
      <c r="AP4332">
        <v>1</v>
      </c>
      <c r="AQ4332">
        <v>1</v>
      </c>
      <c r="AR4332">
        <v>1</v>
      </c>
      <c r="AS4332">
        <v>0</v>
      </c>
      <c r="AT4332">
        <v>0.56146903342688181</v>
      </c>
      <c r="AU4332">
        <v>2</v>
      </c>
    </row>
    <row r="4333" spans="32:47" x14ac:dyDescent="0.25">
      <c r="AF4333">
        <v>4323</v>
      </c>
      <c r="AG4333">
        <v>1</v>
      </c>
      <c r="AH4333">
        <v>1</v>
      </c>
      <c r="AI4333">
        <v>1</v>
      </c>
      <c r="AJ4333">
        <v>0.56750948047701966</v>
      </c>
      <c r="AK4333">
        <v>0.7844735754793698</v>
      </c>
      <c r="AL4333">
        <v>0</v>
      </c>
      <c r="AM4333">
        <v>0.93440622597840806</v>
      </c>
      <c r="AN4333">
        <v>0.57060579799801947</v>
      </c>
      <c r="AO4333">
        <v>0.33694276913350524</v>
      </c>
      <c r="AP4333">
        <v>1</v>
      </c>
      <c r="AQ4333">
        <v>1</v>
      </c>
      <c r="AR4333">
        <v>0.99359991799616598</v>
      </c>
      <c r="AS4333">
        <v>0</v>
      </c>
      <c r="AT4333">
        <v>0.76687457131322356</v>
      </c>
      <c r="AU4333">
        <v>1</v>
      </c>
    </row>
    <row r="4334" spans="32:47" x14ac:dyDescent="0.25">
      <c r="AF4334">
        <v>4324</v>
      </c>
      <c r="AG4334">
        <v>1</v>
      </c>
      <c r="AH4334">
        <v>1</v>
      </c>
      <c r="AI4334">
        <v>1</v>
      </c>
      <c r="AJ4334">
        <v>1</v>
      </c>
      <c r="AK4334">
        <v>1</v>
      </c>
      <c r="AL4334">
        <v>1</v>
      </c>
      <c r="AM4334">
        <v>1</v>
      </c>
      <c r="AN4334">
        <v>0.65960227481381506</v>
      </c>
      <c r="AO4334">
        <v>0</v>
      </c>
      <c r="AP4334">
        <v>2.8301308753725607E-2</v>
      </c>
      <c r="AQ4334">
        <v>1</v>
      </c>
      <c r="AR4334">
        <v>1</v>
      </c>
      <c r="AS4334">
        <v>0</v>
      </c>
      <c r="AT4334">
        <v>0.80636989339888698</v>
      </c>
      <c r="AU4334">
        <v>1</v>
      </c>
    </row>
    <row r="4335" spans="32:47" x14ac:dyDescent="0.25">
      <c r="AF4335">
        <v>4325</v>
      </c>
      <c r="AG4335">
        <v>1</v>
      </c>
      <c r="AH4335">
        <v>0.35447570918378396</v>
      </c>
      <c r="AI4335">
        <v>1</v>
      </c>
      <c r="AJ4335">
        <v>1</v>
      </c>
      <c r="AK4335">
        <v>1</v>
      </c>
      <c r="AL4335">
        <v>1</v>
      </c>
      <c r="AM4335">
        <v>1</v>
      </c>
      <c r="AN4335">
        <v>1</v>
      </c>
      <c r="AO4335">
        <v>1</v>
      </c>
      <c r="AP4335">
        <v>0.63804661669682017</v>
      </c>
      <c r="AQ4335">
        <v>0.69607382333003143</v>
      </c>
      <c r="AR4335">
        <v>0</v>
      </c>
      <c r="AS4335">
        <v>0</v>
      </c>
      <c r="AT4335">
        <v>0.80982734157437897</v>
      </c>
      <c r="AU4335">
        <v>1</v>
      </c>
    </row>
    <row r="4336" spans="32:47" x14ac:dyDescent="0.25">
      <c r="AF4336">
        <v>4326</v>
      </c>
      <c r="AG4336">
        <v>4.6563009523754681E-2</v>
      </c>
      <c r="AH4336">
        <v>0.60005979265952192</v>
      </c>
      <c r="AI4336">
        <v>1</v>
      </c>
      <c r="AJ4336">
        <v>1</v>
      </c>
      <c r="AK4336">
        <v>1</v>
      </c>
      <c r="AL4336">
        <v>1</v>
      </c>
      <c r="AM4336">
        <v>1</v>
      </c>
      <c r="AN4336">
        <v>1</v>
      </c>
      <c r="AO4336">
        <v>1</v>
      </c>
      <c r="AP4336">
        <v>0.85524453984051496</v>
      </c>
      <c r="AQ4336">
        <v>1</v>
      </c>
      <c r="AR4336">
        <v>0.19200353495703423</v>
      </c>
      <c r="AS4336">
        <v>4.6563009523754681E-2</v>
      </c>
      <c r="AT4336">
        <v>0.80742415837925219</v>
      </c>
      <c r="AU4336">
        <v>0</v>
      </c>
    </row>
    <row r="4337" spans="32:47" x14ac:dyDescent="0.25">
      <c r="AF4337">
        <v>4327</v>
      </c>
      <c r="AG4337">
        <v>0.17248421699801955</v>
      </c>
      <c r="AH4337">
        <v>0.48168745685221176</v>
      </c>
      <c r="AI4337">
        <v>0</v>
      </c>
      <c r="AJ4337">
        <v>0.18728014915565533</v>
      </c>
      <c r="AK4337">
        <v>1</v>
      </c>
      <c r="AL4337">
        <v>0.98229321523540425</v>
      </c>
      <c r="AM4337">
        <v>1</v>
      </c>
      <c r="AN4337">
        <v>1</v>
      </c>
      <c r="AO4337">
        <v>0.77411378482793225</v>
      </c>
      <c r="AP4337">
        <v>1</v>
      </c>
      <c r="AQ4337">
        <v>1</v>
      </c>
      <c r="AR4337">
        <v>1</v>
      </c>
      <c r="AS4337">
        <v>0</v>
      </c>
      <c r="AT4337">
        <v>0.71820513423389121</v>
      </c>
      <c r="AU4337">
        <v>1</v>
      </c>
    </row>
    <row r="4338" spans="32:47" x14ac:dyDescent="0.25">
      <c r="AF4338">
        <v>4328</v>
      </c>
      <c r="AG4338">
        <v>1</v>
      </c>
      <c r="AH4338">
        <v>1</v>
      </c>
      <c r="AI4338">
        <v>0.6557068481089382</v>
      </c>
      <c r="AJ4338">
        <v>1</v>
      </c>
      <c r="AK4338">
        <v>1</v>
      </c>
      <c r="AL4338">
        <v>1</v>
      </c>
      <c r="AM4338">
        <v>1</v>
      </c>
      <c r="AN4338">
        <v>0.71024281268487799</v>
      </c>
      <c r="AO4338">
        <v>0.16397641334333457</v>
      </c>
      <c r="AP4338">
        <v>1</v>
      </c>
      <c r="AQ4338">
        <v>1</v>
      </c>
      <c r="AR4338">
        <v>1</v>
      </c>
      <c r="AS4338">
        <v>0.16397641334333457</v>
      </c>
      <c r="AT4338">
        <v>0.87743488187646124</v>
      </c>
      <c r="AU4338">
        <v>0</v>
      </c>
    </row>
    <row r="4339" spans="32:47" x14ac:dyDescent="0.25">
      <c r="AF4339">
        <v>4329</v>
      </c>
      <c r="AG4339">
        <v>0</v>
      </c>
      <c r="AH4339">
        <v>0.40671223108048643</v>
      </c>
      <c r="AI4339">
        <v>1</v>
      </c>
      <c r="AJ4339">
        <v>1</v>
      </c>
      <c r="AK4339">
        <v>1</v>
      </c>
      <c r="AL4339">
        <v>1</v>
      </c>
      <c r="AM4339">
        <v>1</v>
      </c>
      <c r="AN4339">
        <v>0.8553725827915778</v>
      </c>
      <c r="AO4339">
        <v>0</v>
      </c>
      <c r="AP4339">
        <v>5.5049350976684855E-2</v>
      </c>
      <c r="AQ4339">
        <v>1</v>
      </c>
      <c r="AR4339">
        <v>1</v>
      </c>
      <c r="AS4339">
        <v>0</v>
      </c>
      <c r="AT4339">
        <v>0.69482471895087605</v>
      </c>
      <c r="AU4339">
        <v>2</v>
      </c>
    </row>
    <row r="4340" spans="32:47" x14ac:dyDescent="0.25">
      <c r="AF4340">
        <v>4330</v>
      </c>
      <c r="AG4340">
        <v>0.11511934389812767</v>
      </c>
      <c r="AH4340">
        <v>0</v>
      </c>
      <c r="AI4340">
        <v>0.66240168476642503</v>
      </c>
      <c r="AJ4340">
        <v>1</v>
      </c>
      <c r="AK4340">
        <v>1</v>
      </c>
      <c r="AL4340">
        <v>1</v>
      </c>
      <c r="AM4340">
        <v>1</v>
      </c>
      <c r="AN4340">
        <v>1</v>
      </c>
      <c r="AO4340">
        <v>0.91384742785012352</v>
      </c>
      <c r="AP4340">
        <v>0</v>
      </c>
      <c r="AQ4340">
        <v>9.8695058936573335E-2</v>
      </c>
      <c r="AR4340">
        <v>0.77994734569567237</v>
      </c>
      <c r="AS4340">
        <v>0</v>
      </c>
      <c r="AT4340">
        <v>0.63467888824319962</v>
      </c>
      <c r="AU4340">
        <v>2</v>
      </c>
    </row>
    <row r="4341" spans="32:47" x14ac:dyDescent="0.25">
      <c r="AF4341">
        <v>4331</v>
      </c>
      <c r="AG4341">
        <v>1</v>
      </c>
      <c r="AH4341">
        <v>1</v>
      </c>
      <c r="AI4341">
        <v>0.67272553074050645</v>
      </c>
      <c r="AJ4341">
        <v>0</v>
      </c>
      <c r="AK4341">
        <v>0.9364959350646278</v>
      </c>
      <c r="AL4341">
        <v>1</v>
      </c>
      <c r="AM4341">
        <v>1</v>
      </c>
      <c r="AN4341">
        <v>1</v>
      </c>
      <c r="AO4341">
        <v>1</v>
      </c>
      <c r="AP4341">
        <v>1</v>
      </c>
      <c r="AQ4341">
        <v>0.87536764258135613</v>
      </c>
      <c r="AR4341">
        <v>0</v>
      </c>
      <c r="AS4341">
        <v>0</v>
      </c>
      <c r="AT4341">
        <v>0.78944354717095844</v>
      </c>
      <c r="AU4341">
        <v>2</v>
      </c>
    </row>
    <row r="4342" spans="32:47" x14ac:dyDescent="0.25">
      <c r="AF4342">
        <v>4332</v>
      </c>
      <c r="AG4342">
        <v>1</v>
      </c>
      <c r="AH4342">
        <v>0.96689116860761715</v>
      </c>
      <c r="AI4342">
        <v>1</v>
      </c>
      <c r="AJ4342">
        <v>0.33920101533464425</v>
      </c>
      <c r="AK4342">
        <v>0</v>
      </c>
      <c r="AL4342">
        <v>0.96352595720406198</v>
      </c>
      <c r="AM4342">
        <v>1</v>
      </c>
      <c r="AN4342">
        <v>1</v>
      </c>
      <c r="AO4342">
        <v>1</v>
      </c>
      <c r="AP4342">
        <v>0.28018591423038275</v>
      </c>
      <c r="AQ4342">
        <v>1</v>
      </c>
      <c r="AR4342">
        <v>0.36042174176573977</v>
      </c>
      <c r="AS4342">
        <v>0</v>
      </c>
      <c r="AT4342">
        <v>0.7397632855700117</v>
      </c>
      <c r="AU4342">
        <v>1</v>
      </c>
    </row>
    <row r="4343" spans="32:47" x14ac:dyDescent="0.25">
      <c r="AF4343">
        <v>4333</v>
      </c>
      <c r="AG4343">
        <v>1</v>
      </c>
      <c r="AH4343">
        <v>1</v>
      </c>
      <c r="AI4343">
        <v>0.69021218886947255</v>
      </c>
      <c r="AJ4343">
        <v>0.46127723168004497</v>
      </c>
      <c r="AK4343">
        <v>1</v>
      </c>
      <c r="AL4343">
        <v>1</v>
      </c>
      <c r="AM4343">
        <v>1</v>
      </c>
      <c r="AN4343">
        <v>1</v>
      </c>
      <c r="AO4343">
        <v>1</v>
      </c>
      <c r="AP4343">
        <v>1</v>
      </c>
      <c r="AQ4343">
        <v>1</v>
      </c>
      <c r="AR4343">
        <v>1</v>
      </c>
      <c r="AS4343">
        <v>0.46127723168004497</v>
      </c>
      <c r="AT4343">
        <v>0.9294106706996027</v>
      </c>
      <c r="AU4343">
        <v>0</v>
      </c>
    </row>
    <row r="4344" spans="32:47" x14ac:dyDescent="0.25">
      <c r="AF4344">
        <v>4334</v>
      </c>
      <c r="AG4344">
        <v>2.478934807591178E-2</v>
      </c>
      <c r="AH4344">
        <v>1</v>
      </c>
      <c r="AI4344">
        <v>1</v>
      </c>
      <c r="AJ4344">
        <v>1</v>
      </c>
      <c r="AK4344">
        <v>1</v>
      </c>
      <c r="AL4344">
        <v>1</v>
      </c>
      <c r="AM4344">
        <v>0.6188684801100246</v>
      </c>
      <c r="AN4344">
        <v>0</v>
      </c>
      <c r="AO4344">
        <v>0</v>
      </c>
      <c r="AP4344">
        <v>0.968853335026999</v>
      </c>
      <c r="AQ4344">
        <v>1</v>
      </c>
      <c r="AR4344">
        <v>1</v>
      </c>
      <c r="AS4344">
        <v>0</v>
      </c>
      <c r="AT4344">
        <v>0.71503519468383836</v>
      </c>
      <c r="AU4344">
        <v>2</v>
      </c>
    </row>
    <row r="4345" spans="32:47" x14ac:dyDescent="0.25">
      <c r="AF4345">
        <v>4335</v>
      </c>
      <c r="AG4345">
        <v>1</v>
      </c>
      <c r="AH4345">
        <v>1</v>
      </c>
      <c r="AI4345">
        <v>1</v>
      </c>
      <c r="AJ4345">
        <v>1</v>
      </c>
      <c r="AK4345">
        <v>1</v>
      </c>
      <c r="AL4345">
        <v>1</v>
      </c>
      <c r="AM4345">
        <v>0.81349632852300513</v>
      </c>
      <c r="AN4345">
        <v>0.34134997797598537</v>
      </c>
      <c r="AO4345">
        <v>1</v>
      </c>
      <c r="AP4345">
        <v>1</v>
      </c>
      <c r="AQ4345">
        <v>1</v>
      </c>
      <c r="AR4345">
        <v>1</v>
      </c>
      <c r="AS4345">
        <v>0.34134997797598537</v>
      </c>
      <c r="AT4345">
        <v>0.92821982329169506</v>
      </c>
      <c r="AU4345">
        <v>0</v>
      </c>
    </row>
    <row r="4346" spans="32:47" x14ac:dyDescent="0.25">
      <c r="AF4346">
        <v>4336</v>
      </c>
      <c r="AG4346">
        <v>1</v>
      </c>
      <c r="AH4346">
        <v>1</v>
      </c>
      <c r="AI4346">
        <v>1</v>
      </c>
      <c r="AJ4346">
        <v>0.49451618127253216</v>
      </c>
      <c r="AK4346">
        <v>0.29733262694935547</v>
      </c>
      <c r="AL4346">
        <v>1</v>
      </c>
      <c r="AM4346">
        <v>1</v>
      </c>
      <c r="AN4346">
        <v>1</v>
      </c>
      <c r="AO4346">
        <v>1</v>
      </c>
      <c r="AP4346">
        <v>1</v>
      </c>
      <c r="AQ4346">
        <v>1</v>
      </c>
      <c r="AR4346">
        <v>3.5959502823384205E-2</v>
      </c>
      <c r="AS4346">
        <v>3.5959502823384205E-2</v>
      </c>
      <c r="AT4346">
        <v>0.81689737386611205</v>
      </c>
      <c r="AU4346">
        <v>0</v>
      </c>
    </row>
    <row r="4347" spans="32:47" x14ac:dyDescent="0.25">
      <c r="AF4347">
        <v>4337</v>
      </c>
      <c r="AG4347">
        <v>0.85484918585632019</v>
      </c>
      <c r="AH4347">
        <v>0.80772649791859819</v>
      </c>
      <c r="AI4347">
        <v>0.69128310268969206</v>
      </c>
      <c r="AJ4347">
        <v>0.78054934797595099</v>
      </c>
      <c r="AK4347">
        <v>0.47968249822564935</v>
      </c>
      <c r="AL4347">
        <v>1</v>
      </c>
      <c r="AM4347">
        <v>1</v>
      </c>
      <c r="AN4347">
        <v>0.88053631727516113</v>
      </c>
      <c r="AO4347">
        <v>0.44158811486971294</v>
      </c>
      <c r="AP4347">
        <v>1</v>
      </c>
      <c r="AQ4347">
        <v>1</v>
      </c>
      <c r="AR4347">
        <v>1</v>
      </c>
      <c r="AS4347">
        <v>0.44158811486971294</v>
      </c>
      <c r="AT4347">
        <v>0.82843109603436216</v>
      </c>
      <c r="AU4347">
        <v>0</v>
      </c>
    </row>
    <row r="4348" spans="32:47" x14ac:dyDescent="0.25">
      <c r="AF4348">
        <v>4338</v>
      </c>
      <c r="AG4348">
        <v>1</v>
      </c>
      <c r="AH4348">
        <v>1</v>
      </c>
      <c r="AI4348">
        <v>1</v>
      </c>
      <c r="AJ4348">
        <v>0.69538155234428511</v>
      </c>
      <c r="AK4348">
        <v>0.96770930033897218</v>
      </c>
      <c r="AL4348">
        <v>0.92884856025387608</v>
      </c>
      <c r="AM4348">
        <v>1</v>
      </c>
      <c r="AN4348">
        <v>1</v>
      </c>
      <c r="AO4348">
        <v>1</v>
      </c>
      <c r="AP4348">
        <v>0.50933842243501848</v>
      </c>
      <c r="AQ4348">
        <v>0.67079816410938897</v>
      </c>
      <c r="AR4348">
        <v>1</v>
      </c>
      <c r="AS4348">
        <v>0.50933842243501848</v>
      </c>
      <c r="AT4348">
        <v>0.89764199371841158</v>
      </c>
      <c r="AU4348">
        <v>0</v>
      </c>
    </row>
    <row r="4349" spans="32:47" x14ac:dyDescent="0.25">
      <c r="AF4349">
        <v>4339</v>
      </c>
      <c r="AG4349">
        <v>0.71855374304680975</v>
      </c>
      <c r="AH4349">
        <v>0.25098949537667586</v>
      </c>
      <c r="AI4349">
        <v>1</v>
      </c>
      <c r="AJ4349">
        <v>1</v>
      </c>
      <c r="AK4349">
        <v>1</v>
      </c>
      <c r="AL4349">
        <v>1</v>
      </c>
      <c r="AM4349">
        <v>1</v>
      </c>
      <c r="AN4349">
        <v>1</v>
      </c>
      <c r="AO4349">
        <v>1</v>
      </c>
      <c r="AP4349">
        <v>1</v>
      </c>
      <c r="AQ4349">
        <v>1</v>
      </c>
      <c r="AR4349">
        <v>1</v>
      </c>
      <c r="AS4349">
        <v>0.25098949537667586</v>
      </c>
      <c r="AT4349">
        <v>0.91863800521917272</v>
      </c>
      <c r="AU4349">
        <v>0</v>
      </c>
    </row>
    <row r="4350" spans="32:47" x14ac:dyDescent="0.25">
      <c r="AF4350">
        <v>4340</v>
      </c>
      <c r="AG4350">
        <v>1</v>
      </c>
      <c r="AH4350">
        <v>1</v>
      </c>
      <c r="AI4350">
        <v>1</v>
      </c>
      <c r="AJ4350">
        <v>1</v>
      </c>
      <c r="AK4350">
        <v>1</v>
      </c>
      <c r="AL4350">
        <v>1</v>
      </c>
      <c r="AM4350">
        <v>1</v>
      </c>
      <c r="AN4350">
        <v>1</v>
      </c>
      <c r="AO4350">
        <v>0.5781133663658693</v>
      </c>
      <c r="AP4350">
        <v>0.47828848336728463</v>
      </c>
      <c r="AQ4350">
        <v>1</v>
      </c>
      <c r="AR4350">
        <v>1</v>
      </c>
      <c r="AS4350">
        <v>0.47828848336728463</v>
      </c>
      <c r="AT4350">
        <v>0.92101464102838881</v>
      </c>
      <c r="AU4350">
        <v>0</v>
      </c>
    </row>
    <row r="4351" spans="32:47" x14ac:dyDescent="0.25">
      <c r="AF4351">
        <v>4341</v>
      </c>
      <c r="AG4351">
        <v>1</v>
      </c>
      <c r="AH4351">
        <v>1</v>
      </c>
      <c r="AI4351">
        <v>1</v>
      </c>
      <c r="AJ4351">
        <v>1</v>
      </c>
      <c r="AK4351">
        <v>1</v>
      </c>
      <c r="AL4351">
        <v>1</v>
      </c>
      <c r="AM4351">
        <v>5.5527276825863912E-2</v>
      </c>
      <c r="AN4351">
        <v>0.55307421871792384</v>
      </c>
      <c r="AO4351">
        <v>0.60860538828589295</v>
      </c>
      <c r="AP4351">
        <v>1</v>
      </c>
      <c r="AQ4351">
        <v>1</v>
      </c>
      <c r="AR4351">
        <v>1</v>
      </c>
      <c r="AS4351">
        <v>5.5527276825863912E-2</v>
      </c>
      <c r="AT4351">
        <v>0.84965700824776491</v>
      </c>
      <c r="AU4351">
        <v>0</v>
      </c>
    </row>
    <row r="4352" spans="32:47" x14ac:dyDescent="0.25">
      <c r="AF4352">
        <v>4342</v>
      </c>
      <c r="AG4352">
        <v>1</v>
      </c>
      <c r="AH4352">
        <v>0.70000708755989238</v>
      </c>
      <c r="AI4352">
        <v>0.32974171971352095</v>
      </c>
      <c r="AJ4352">
        <v>1</v>
      </c>
      <c r="AK4352">
        <v>1</v>
      </c>
      <c r="AL4352">
        <v>1</v>
      </c>
      <c r="AM4352">
        <v>1.0510404700800146E-2</v>
      </c>
      <c r="AN4352">
        <v>0.31883133699293176</v>
      </c>
      <c r="AO4352">
        <v>1</v>
      </c>
      <c r="AP4352">
        <v>1</v>
      </c>
      <c r="AQ4352">
        <v>1</v>
      </c>
      <c r="AR4352">
        <v>1</v>
      </c>
      <c r="AS4352">
        <v>1.0510404700800146E-2</v>
      </c>
      <c r="AT4352">
        <v>0.77816927604192276</v>
      </c>
      <c r="AU4352">
        <v>0</v>
      </c>
    </row>
    <row r="4353" spans="32:47" x14ac:dyDescent="0.25">
      <c r="AF4353">
        <v>4343</v>
      </c>
      <c r="AG4353">
        <v>1</v>
      </c>
      <c r="AH4353">
        <v>1</v>
      </c>
      <c r="AI4353">
        <v>0.52336963178095175</v>
      </c>
      <c r="AJ4353">
        <v>0</v>
      </c>
      <c r="AK4353">
        <v>0.90136560783514963</v>
      </c>
      <c r="AL4353">
        <v>1</v>
      </c>
      <c r="AM4353">
        <v>1</v>
      </c>
      <c r="AN4353">
        <v>1</v>
      </c>
      <c r="AO4353">
        <v>1</v>
      </c>
      <c r="AP4353">
        <v>1</v>
      </c>
      <c r="AQ4353">
        <v>0.79677448087823</v>
      </c>
      <c r="AR4353">
        <v>0</v>
      </c>
      <c r="AS4353">
        <v>0</v>
      </c>
      <c r="AT4353">
        <v>0.76731514206697549</v>
      </c>
      <c r="AU4353">
        <v>2</v>
      </c>
    </row>
    <row r="4354" spans="32:47" x14ac:dyDescent="0.25">
      <c r="AF4354">
        <v>4344</v>
      </c>
      <c r="AG4354">
        <v>1</v>
      </c>
      <c r="AH4354">
        <v>0.71425010298116831</v>
      </c>
      <c r="AI4354">
        <v>0.70620562323447011</v>
      </c>
      <c r="AJ4354">
        <v>1</v>
      </c>
      <c r="AK4354">
        <v>0.91437145699455868</v>
      </c>
      <c r="AL4354">
        <v>0.31880522796370009</v>
      </c>
      <c r="AM4354">
        <v>1</v>
      </c>
      <c r="AN4354">
        <v>1</v>
      </c>
      <c r="AO4354">
        <v>1</v>
      </c>
      <c r="AP4354">
        <v>1</v>
      </c>
      <c r="AQ4354">
        <v>1.068286287287871E-2</v>
      </c>
      <c r="AR4354">
        <v>0.12976891419994871</v>
      </c>
      <c r="AS4354">
        <v>1.068286287287871E-2</v>
      </c>
      <c r="AT4354">
        <v>0.73464211352292708</v>
      </c>
      <c r="AU4354">
        <v>0</v>
      </c>
    </row>
    <row r="4355" spans="32:47" x14ac:dyDescent="0.25">
      <c r="AF4355">
        <v>4345</v>
      </c>
      <c r="AG4355">
        <v>1</v>
      </c>
      <c r="AH4355">
        <v>1</v>
      </c>
      <c r="AI4355">
        <v>1</v>
      </c>
      <c r="AJ4355">
        <v>0.37529416317969055</v>
      </c>
      <c r="AK4355">
        <v>0</v>
      </c>
      <c r="AL4355">
        <v>0</v>
      </c>
      <c r="AM4355">
        <v>0.93796982103371951</v>
      </c>
      <c r="AN4355">
        <v>1</v>
      </c>
      <c r="AO4355">
        <v>1</v>
      </c>
      <c r="AP4355">
        <v>1</v>
      </c>
      <c r="AQ4355">
        <v>1</v>
      </c>
      <c r="AR4355">
        <v>0.98845718208641276</v>
      </c>
      <c r="AS4355">
        <v>0</v>
      </c>
      <c r="AT4355">
        <v>0.77528236162223241</v>
      </c>
      <c r="AU4355">
        <v>2</v>
      </c>
    </row>
    <row r="4356" spans="32:47" x14ac:dyDescent="0.25">
      <c r="AF4356">
        <v>4346</v>
      </c>
      <c r="AG4356">
        <v>1</v>
      </c>
      <c r="AH4356">
        <v>0.49023968913830424</v>
      </c>
      <c r="AI4356">
        <v>0</v>
      </c>
      <c r="AJ4356">
        <v>0.73203835212383028</v>
      </c>
      <c r="AK4356">
        <v>1</v>
      </c>
      <c r="AL4356">
        <v>1</v>
      </c>
      <c r="AM4356">
        <v>0.35413597327691781</v>
      </c>
      <c r="AN4356">
        <v>0.94427595212689464</v>
      </c>
      <c r="AO4356">
        <v>1</v>
      </c>
      <c r="AP4356">
        <v>1</v>
      </c>
      <c r="AQ4356">
        <v>1</v>
      </c>
      <c r="AR4356">
        <v>1</v>
      </c>
      <c r="AS4356">
        <v>0</v>
      </c>
      <c r="AT4356">
        <v>0.79435241519754962</v>
      </c>
      <c r="AU4356">
        <v>1</v>
      </c>
    </row>
    <row r="4357" spans="32:47" x14ac:dyDescent="0.25">
      <c r="AF4357">
        <v>4347</v>
      </c>
      <c r="AG4357">
        <v>1</v>
      </c>
      <c r="AH4357">
        <v>1</v>
      </c>
      <c r="AI4357">
        <v>1</v>
      </c>
      <c r="AJ4357">
        <v>1</v>
      </c>
      <c r="AK4357">
        <v>0.470385739353538</v>
      </c>
      <c r="AL4357">
        <v>1</v>
      </c>
      <c r="AM4357">
        <v>1</v>
      </c>
      <c r="AN4357">
        <v>1</v>
      </c>
      <c r="AO4357">
        <v>0.72973012185563368</v>
      </c>
      <c r="AP4357">
        <v>0.89457865527008595</v>
      </c>
      <c r="AQ4357">
        <v>1</v>
      </c>
      <c r="AR4357">
        <v>1</v>
      </c>
      <c r="AS4357">
        <v>0.470385739353538</v>
      </c>
      <c r="AT4357">
        <v>0.9238515065452092</v>
      </c>
      <c r="AU4357">
        <v>0</v>
      </c>
    </row>
    <row r="4358" spans="32:47" x14ac:dyDescent="0.25">
      <c r="AF4358">
        <v>4348</v>
      </c>
      <c r="AG4358">
        <v>0.98468957571669546</v>
      </c>
      <c r="AH4358">
        <v>1</v>
      </c>
      <c r="AI4358">
        <v>1</v>
      </c>
      <c r="AJ4358">
        <v>1</v>
      </c>
      <c r="AK4358">
        <v>1</v>
      </c>
      <c r="AL4358">
        <v>1</v>
      </c>
      <c r="AM4358">
        <v>1</v>
      </c>
      <c r="AN4358">
        <v>1</v>
      </c>
      <c r="AO4358">
        <v>0.89095814157675102</v>
      </c>
      <c r="AP4358">
        <v>0</v>
      </c>
      <c r="AQ4358">
        <v>0.88938612677472217</v>
      </c>
      <c r="AR4358">
        <v>0.55050668138808823</v>
      </c>
      <c r="AS4358">
        <v>0</v>
      </c>
      <c r="AT4358">
        <v>0.85753811512545886</v>
      </c>
      <c r="AU4358">
        <v>1</v>
      </c>
    </row>
    <row r="4359" spans="32:47" x14ac:dyDescent="0.25">
      <c r="AF4359">
        <v>4349</v>
      </c>
      <c r="AG4359">
        <v>1</v>
      </c>
      <c r="AH4359">
        <v>1</v>
      </c>
      <c r="AI4359">
        <v>1</v>
      </c>
      <c r="AJ4359">
        <v>1</v>
      </c>
      <c r="AK4359">
        <v>0.42023755928300577</v>
      </c>
      <c r="AL4359">
        <v>0</v>
      </c>
      <c r="AM4359">
        <v>0.1247404877130682</v>
      </c>
      <c r="AN4359">
        <v>5.0348952348764624E-2</v>
      </c>
      <c r="AO4359">
        <v>0.41814338156279213</v>
      </c>
      <c r="AP4359">
        <v>1</v>
      </c>
      <c r="AQ4359">
        <v>1</v>
      </c>
      <c r="AR4359">
        <v>1</v>
      </c>
      <c r="AS4359">
        <v>0</v>
      </c>
      <c r="AT4359">
        <v>0.66575188610020208</v>
      </c>
      <c r="AU4359">
        <v>1</v>
      </c>
    </row>
    <row r="4360" spans="32:47" x14ac:dyDescent="0.25">
      <c r="AF4360">
        <v>4350</v>
      </c>
      <c r="AG4360">
        <v>0.83898787709603639</v>
      </c>
      <c r="AH4360">
        <v>1</v>
      </c>
      <c r="AI4360">
        <v>0.69343665723042047</v>
      </c>
      <c r="AJ4360">
        <v>0.44929693569162432</v>
      </c>
      <c r="AK4360">
        <v>1</v>
      </c>
      <c r="AL4360">
        <v>0.35487343178222847</v>
      </c>
      <c r="AM4360">
        <v>1</v>
      </c>
      <c r="AN4360">
        <v>1</v>
      </c>
      <c r="AO4360">
        <v>1</v>
      </c>
      <c r="AP4360">
        <v>1</v>
      </c>
      <c r="AQ4360">
        <v>1</v>
      </c>
      <c r="AR4360">
        <v>1</v>
      </c>
      <c r="AS4360">
        <v>0.35487343178222847</v>
      </c>
      <c r="AT4360">
        <v>0.86200074407763216</v>
      </c>
      <c r="AU4360">
        <v>0</v>
      </c>
    </row>
    <row r="4361" spans="32:47" x14ac:dyDescent="0.25">
      <c r="AF4361">
        <v>4351</v>
      </c>
      <c r="AG4361">
        <v>1</v>
      </c>
      <c r="AH4361">
        <v>1</v>
      </c>
      <c r="AI4361">
        <v>1</v>
      </c>
      <c r="AJ4361">
        <v>1</v>
      </c>
      <c r="AK4361">
        <v>1</v>
      </c>
      <c r="AL4361">
        <v>0.94663791290319443</v>
      </c>
      <c r="AM4361">
        <v>0.65633414976036875</v>
      </c>
      <c r="AN4361">
        <v>1</v>
      </c>
      <c r="AO4361">
        <v>1</v>
      </c>
      <c r="AP4361">
        <v>1</v>
      </c>
      <c r="AQ4361">
        <v>1</v>
      </c>
      <c r="AR4361">
        <v>0.89004483569184345</v>
      </c>
      <c r="AS4361">
        <v>0.65633414976036875</v>
      </c>
      <c r="AT4361">
        <v>0.95708735872908057</v>
      </c>
      <c r="AU4361">
        <v>0</v>
      </c>
    </row>
    <row r="4362" spans="32:47" x14ac:dyDescent="0.25">
      <c r="AF4362">
        <v>4352</v>
      </c>
      <c r="AG4362">
        <v>0.32429393704543114</v>
      </c>
      <c r="AH4362">
        <v>0.49942936254618481</v>
      </c>
      <c r="AI4362">
        <v>0.84955263016684424</v>
      </c>
      <c r="AJ4362">
        <v>0.75910925514472183</v>
      </c>
      <c r="AK4362">
        <v>0.90196961155109623</v>
      </c>
      <c r="AL4362">
        <v>1</v>
      </c>
      <c r="AM4362">
        <v>1</v>
      </c>
      <c r="AN4362">
        <v>1</v>
      </c>
      <c r="AO4362">
        <v>1</v>
      </c>
      <c r="AP4362">
        <v>1</v>
      </c>
      <c r="AQ4362">
        <v>1</v>
      </c>
      <c r="AR4362">
        <v>1</v>
      </c>
      <c r="AS4362">
        <v>0.32429393704543114</v>
      </c>
      <c r="AT4362">
        <v>0.86330849684191602</v>
      </c>
      <c r="AU4362">
        <v>0</v>
      </c>
    </row>
    <row r="4363" spans="32:47" x14ac:dyDescent="0.25">
      <c r="AF4363">
        <v>4353</v>
      </c>
      <c r="AG4363">
        <v>1</v>
      </c>
      <c r="AH4363">
        <v>1</v>
      </c>
      <c r="AI4363">
        <v>1</v>
      </c>
      <c r="AJ4363">
        <v>1</v>
      </c>
      <c r="AK4363">
        <v>1.5069934047078863E-2</v>
      </c>
      <c r="AL4363">
        <v>0.3712415881428266</v>
      </c>
      <c r="AM4363">
        <v>1</v>
      </c>
      <c r="AN4363">
        <v>1</v>
      </c>
      <c r="AO4363">
        <v>1</v>
      </c>
      <c r="AP4363">
        <v>1</v>
      </c>
      <c r="AQ4363">
        <v>1</v>
      </c>
      <c r="AR4363">
        <v>1</v>
      </c>
      <c r="AS4363">
        <v>1.5069934047078863E-2</v>
      </c>
      <c r="AT4363">
        <v>0.86466963178012124</v>
      </c>
      <c r="AU4363">
        <v>0</v>
      </c>
    </row>
    <row r="4364" spans="32:47" x14ac:dyDescent="0.25">
      <c r="AF4364">
        <v>4354</v>
      </c>
      <c r="AG4364">
        <v>1</v>
      </c>
      <c r="AH4364">
        <v>1</v>
      </c>
      <c r="AI4364">
        <v>1</v>
      </c>
      <c r="AJ4364">
        <v>1</v>
      </c>
      <c r="AK4364">
        <v>0.28664597946443526</v>
      </c>
      <c r="AL4364">
        <v>0</v>
      </c>
      <c r="AM4364">
        <v>0.56991494944738785</v>
      </c>
      <c r="AN4364">
        <v>1</v>
      </c>
      <c r="AO4364">
        <v>1</v>
      </c>
      <c r="AP4364">
        <v>1</v>
      </c>
      <c r="AQ4364">
        <v>1</v>
      </c>
      <c r="AR4364">
        <v>1</v>
      </c>
      <c r="AS4364">
        <v>0</v>
      </c>
      <c r="AT4364">
        <v>0.82069421588018221</v>
      </c>
      <c r="AU4364">
        <v>1</v>
      </c>
    </row>
    <row r="4365" spans="32:47" x14ac:dyDescent="0.25">
      <c r="AF4365">
        <v>4355</v>
      </c>
      <c r="AG4365">
        <v>1</v>
      </c>
      <c r="AH4365">
        <v>9.2073127201209512E-2</v>
      </c>
      <c r="AI4365">
        <v>0.51117143515711505</v>
      </c>
      <c r="AJ4365">
        <v>0.75735928259916063</v>
      </c>
      <c r="AK4365">
        <v>1</v>
      </c>
      <c r="AL4365">
        <v>1</v>
      </c>
      <c r="AM4365">
        <v>1</v>
      </c>
      <c r="AN4365">
        <v>1</v>
      </c>
      <c r="AO4365">
        <v>0.76612483660549813</v>
      </c>
      <c r="AP4365">
        <v>5.0547747070067414E-2</v>
      </c>
      <c r="AQ4365">
        <v>1</v>
      </c>
      <c r="AR4365">
        <v>1</v>
      </c>
      <c r="AS4365">
        <v>5.0547747070067414E-2</v>
      </c>
      <c r="AT4365">
        <v>0.76902976927894873</v>
      </c>
      <c r="AU4365">
        <v>0</v>
      </c>
    </row>
    <row r="4366" spans="32:47" x14ac:dyDescent="0.25">
      <c r="AF4366">
        <v>4356</v>
      </c>
      <c r="AG4366">
        <v>0.81829747923855456</v>
      </c>
      <c r="AH4366">
        <v>1</v>
      </c>
      <c r="AI4366">
        <v>1</v>
      </c>
      <c r="AJ4366">
        <v>1</v>
      </c>
      <c r="AK4366">
        <v>1</v>
      </c>
      <c r="AL4366">
        <v>0.95494853594694484</v>
      </c>
      <c r="AM4366">
        <v>1</v>
      </c>
      <c r="AN4366">
        <v>0.71473995270442237</v>
      </c>
      <c r="AO4366">
        <v>1</v>
      </c>
      <c r="AP4366">
        <v>1</v>
      </c>
      <c r="AQ4366">
        <v>1</v>
      </c>
      <c r="AR4366">
        <v>1</v>
      </c>
      <c r="AS4366">
        <v>0.71473995270442237</v>
      </c>
      <c r="AT4366">
        <v>0.95663730539353597</v>
      </c>
      <c r="AU4366">
        <v>0</v>
      </c>
    </row>
    <row r="4367" spans="32:47" x14ac:dyDescent="0.25">
      <c r="AF4367">
        <v>4357</v>
      </c>
      <c r="AG4367">
        <v>1</v>
      </c>
      <c r="AH4367">
        <v>0.49851044092013452</v>
      </c>
      <c r="AI4367">
        <v>0.45230343346807905</v>
      </c>
      <c r="AJ4367">
        <v>1</v>
      </c>
      <c r="AK4367">
        <v>1</v>
      </c>
      <c r="AL4367">
        <v>1</v>
      </c>
      <c r="AM4367">
        <v>1</v>
      </c>
      <c r="AN4367">
        <v>0.36129037918867507</v>
      </c>
      <c r="AO4367">
        <v>0</v>
      </c>
      <c r="AP4367">
        <v>0.14661533212535188</v>
      </c>
      <c r="AQ4367">
        <v>0.87495156034055976</v>
      </c>
      <c r="AR4367">
        <v>0</v>
      </c>
      <c r="AS4367">
        <v>0</v>
      </c>
      <c r="AT4367">
        <v>0.61088581546363241</v>
      </c>
      <c r="AU4367">
        <v>2</v>
      </c>
    </row>
    <row r="4368" spans="32:47" x14ac:dyDescent="0.25">
      <c r="AF4368">
        <v>4358</v>
      </c>
      <c r="AG4368">
        <v>1</v>
      </c>
      <c r="AH4368">
        <v>1</v>
      </c>
      <c r="AI4368">
        <v>1</v>
      </c>
      <c r="AJ4368">
        <v>1</v>
      </c>
      <c r="AK4368">
        <v>1</v>
      </c>
      <c r="AL4368">
        <v>1</v>
      </c>
      <c r="AM4368">
        <v>1</v>
      </c>
      <c r="AN4368">
        <v>1</v>
      </c>
      <c r="AO4368">
        <v>1</v>
      </c>
      <c r="AP4368">
        <v>1</v>
      </c>
      <c r="AQ4368">
        <v>1</v>
      </c>
      <c r="AR4368">
        <v>0.31170954617752406</v>
      </c>
      <c r="AS4368">
        <v>0.31170954617752406</v>
      </c>
      <c r="AT4368">
        <v>0.94154245460685826</v>
      </c>
      <c r="AU4368">
        <v>0</v>
      </c>
    </row>
    <row r="4369" spans="32:47" x14ac:dyDescent="0.25">
      <c r="AF4369">
        <v>4359</v>
      </c>
      <c r="AG4369">
        <v>1</v>
      </c>
      <c r="AH4369">
        <v>1</v>
      </c>
      <c r="AI4369">
        <v>0.81743222656457937</v>
      </c>
      <c r="AJ4369">
        <v>0</v>
      </c>
      <c r="AK4369">
        <v>0.81574704128551301</v>
      </c>
      <c r="AL4369">
        <v>1</v>
      </c>
      <c r="AM4369">
        <v>0.78708835688584877</v>
      </c>
      <c r="AN4369">
        <v>0.53180129060497316</v>
      </c>
      <c r="AO4369">
        <v>1</v>
      </c>
      <c r="AP4369">
        <v>1</v>
      </c>
      <c r="AQ4369">
        <v>1</v>
      </c>
      <c r="AR4369">
        <v>0.63999575875829084</v>
      </c>
      <c r="AS4369">
        <v>0</v>
      </c>
      <c r="AT4369">
        <v>0.7982301504029462</v>
      </c>
      <c r="AU4369">
        <v>1</v>
      </c>
    </row>
    <row r="4370" spans="32:47" x14ac:dyDescent="0.25">
      <c r="AF4370">
        <v>4360</v>
      </c>
      <c r="AG4370">
        <v>1</v>
      </c>
      <c r="AH4370">
        <v>1</v>
      </c>
      <c r="AI4370">
        <v>1</v>
      </c>
      <c r="AJ4370">
        <v>1</v>
      </c>
      <c r="AK4370">
        <v>1</v>
      </c>
      <c r="AL4370">
        <v>0.55800063963906721</v>
      </c>
      <c r="AM4370">
        <v>0</v>
      </c>
      <c r="AN4370">
        <v>6.1569757660758874E-2</v>
      </c>
      <c r="AO4370">
        <v>0.49853362014861585</v>
      </c>
      <c r="AP4370">
        <v>0.85925752594372284</v>
      </c>
      <c r="AQ4370">
        <v>0.42046706778831627</v>
      </c>
      <c r="AR4370">
        <v>1</v>
      </c>
      <c r="AS4370">
        <v>0</v>
      </c>
      <c r="AT4370">
        <v>0.69823475512059974</v>
      </c>
      <c r="AU4370">
        <v>1</v>
      </c>
    </row>
    <row r="4371" spans="32:47" x14ac:dyDescent="0.25">
      <c r="AF4371">
        <v>4361</v>
      </c>
      <c r="AG4371">
        <v>0.60139844079235294</v>
      </c>
      <c r="AH4371">
        <v>0.74124019203164992</v>
      </c>
      <c r="AI4371">
        <v>1</v>
      </c>
      <c r="AJ4371">
        <v>1</v>
      </c>
      <c r="AK4371">
        <v>1</v>
      </c>
      <c r="AL4371">
        <v>0.99584323467594615</v>
      </c>
      <c r="AM4371">
        <v>1</v>
      </c>
      <c r="AN4371">
        <v>0.89059821942177109</v>
      </c>
      <c r="AO4371">
        <v>0.26657477946913183</v>
      </c>
      <c r="AP4371">
        <v>0.91588158426090938</v>
      </c>
      <c r="AQ4371">
        <v>0.56139164262810182</v>
      </c>
      <c r="AR4371">
        <v>0.42963657587543203</v>
      </c>
      <c r="AS4371">
        <v>0.26657477946913183</v>
      </c>
      <c r="AT4371">
        <v>0.78474513564642745</v>
      </c>
      <c r="AU4371">
        <v>0</v>
      </c>
    </row>
    <row r="4372" spans="32:47" x14ac:dyDescent="0.25">
      <c r="AF4372">
        <v>4362</v>
      </c>
      <c r="AG4372">
        <v>1</v>
      </c>
      <c r="AH4372">
        <v>1</v>
      </c>
      <c r="AI4372">
        <v>1</v>
      </c>
      <c r="AJ4372">
        <v>1</v>
      </c>
      <c r="AK4372">
        <v>1</v>
      </c>
      <c r="AL4372">
        <v>1</v>
      </c>
      <c r="AM4372">
        <v>0.18142385247507087</v>
      </c>
      <c r="AN4372">
        <v>6.6653870780541066E-2</v>
      </c>
      <c r="AO4372">
        <v>1</v>
      </c>
      <c r="AP4372">
        <v>1</v>
      </c>
      <c r="AQ4372">
        <v>1</v>
      </c>
      <c r="AR4372">
        <v>1</v>
      </c>
      <c r="AS4372">
        <v>6.6653870780541066E-2</v>
      </c>
      <c r="AT4372">
        <v>0.85120660115321634</v>
      </c>
      <c r="AU4372">
        <v>0</v>
      </c>
    </row>
    <row r="4373" spans="32:47" x14ac:dyDescent="0.25">
      <c r="AF4373">
        <v>4363</v>
      </c>
      <c r="AG4373">
        <v>0.23100986003320881</v>
      </c>
      <c r="AH4373">
        <v>0.41025270312249112</v>
      </c>
      <c r="AI4373">
        <v>1</v>
      </c>
      <c r="AJ4373">
        <v>1</v>
      </c>
      <c r="AK4373">
        <v>1</v>
      </c>
      <c r="AL4373">
        <v>1</v>
      </c>
      <c r="AM4373">
        <v>1</v>
      </c>
      <c r="AN4373">
        <v>0.85334559712082991</v>
      </c>
      <c r="AO4373">
        <v>0.54579733238157735</v>
      </c>
      <c r="AP4373">
        <v>1</v>
      </c>
      <c r="AQ4373">
        <v>1</v>
      </c>
      <c r="AR4373">
        <v>1</v>
      </c>
      <c r="AS4373">
        <v>0.23100986003320881</v>
      </c>
      <c r="AT4373">
        <v>0.83966031460452684</v>
      </c>
      <c r="AU4373">
        <v>0</v>
      </c>
    </row>
    <row r="4374" spans="32:47" x14ac:dyDescent="0.25">
      <c r="AF4374">
        <v>4364</v>
      </c>
      <c r="AG4374">
        <v>0.95499219265724189</v>
      </c>
      <c r="AH4374">
        <v>1</v>
      </c>
      <c r="AI4374">
        <v>0.74931664960017619</v>
      </c>
      <c r="AJ4374">
        <v>0</v>
      </c>
      <c r="AK4374">
        <v>0.19536666697639438</v>
      </c>
      <c r="AL4374">
        <v>1</v>
      </c>
      <c r="AM4374">
        <v>1</v>
      </c>
      <c r="AN4374">
        <v>0.96624818537689394</v>
      </c>
      <c r="AO4374">
        <v>1</v>
      </c>
      <c r="AP4374">
        <v>1</v>
      </c>
      <c r="AQ4374">
        <v>1</v>
      </c>
      <c r="AR4374">
        <v>1</v>
      </c>
      <c r="AS4374">
        <v>0</v>
      </c>
      <c r="AT4374">
        <v>0.82148940967926554</v>
      </c>
      <c r="AU4374">
        <v>1</v>
      </c>
    </row>
    <row r="4375" spans="32:47" x14ac:dyDescent="0.25">
      <c r="AF4375">
        <v>4365</v>
      </c>
      <c r="AG4375">
        <v>1</v>
      </c>
      <c r="AH4375">
        <v>1</v>
      </c>
      <c r="AI4375">
        <v>1</v>
      </c>
      <c r="AJ4375">
        <v>0.47018268910396727</v>
      </c>
      <c r="AK4375">
        <v>0</v>
      </c>
      <c r="AL4375">
        <v>0.80932593873731096</v>
      </c>
      <c r="AM4375">
        <v>1</v>
      </c>
      <c r="AN4375">
        <v>1</v>
      </c>
      <c r="AO4375">
        <v>1</v>
      </c>
      <c r="AP4375">
        <v>0.56917259559028732</v>
      </c>
      <c r="AQ4375">
        <v>0.60063176872135959</v>
      </c>
      <c r="AR4375">
        <v>1</v>
      </c>
      <c r="AS4375">
        <v>0</v>
      </c>
      <c r="AT4375">
        <v>0.7864344174251453</v>
      </c>
      <c r="AU4375">
        <v>1</v>
      </c>
    </row>
    <row r="4376" spans="32:47" x14ac:dyDescent="0.25">
      <c r="AF4376">
        <v>4366</v>
      </c>
      <c r="AG4376">
        <v>1</v>
      </c>
      <c r="AH4376">
        <v>1</v>
      </c>
      <c r="AI4376">
        <v>1</v>
      </c>
      <c r="AJ4376">
        <v>0.68326247253232097</v>
      </c>
      <c r="AK4376">
        <v>0</v>
      </c>
      <c r="AL4376">
        <v>0.93473244179331227</v>
      </c>
      <c r="AM4376">
        <v>1</v>
      </c>
      <c r="AN4376">
        <v>1</v>
      </c>
      <c r="AO4376">
        <v>0.1289626163430512</v>
      </c>
      <c r="AP4376">
        <v>0.96225416472776903</v>
      </c>
      <c r="AQ4376">
        <v>1</v>
      </c>
      <c r="AR4376">
        <v>1</v>
      </c>
      <c r="AS4376">
        <v>0</v>
      </c>
      <c r="AT4376">
        <v>0.80887289048389421</v>
      </c>
      <c r="AU4376">
        <v>1</v>
      </c>
    </row>
    <row r="4377" spans="32:47" x14ac:dyDescent="0.25">
      <c r="AF4377">
        <v>4367</v>
      </c>
      <c r="AG4377">
        <v>1</v>
      </c>
      <c r="AH4377">
        <v>1</v>
      </c>
      <c r="AI4377">
        <v>1</v>
      </c>
      <c r="AJ4377">
        <v>1</v>
      </c>
      <c r="AK4377">
        <v>1</v>
      </c>
      <c r="AL4377">
        <v>1</v>
      </c>
      <c r="AM4377">
        <v>1</v>
      </c>
      <c r="AN4377">
        <v>1</v>
      </c>
      <c r="AO4377">
        <v>1</v>
      </c>
      <c r="AP4377">
        <v>1</v>
      </c>
      <c r="AQ4377">
        <v>1</v>
      </c>
      <c r="AR4377">
        <v>0.76109114715044623</v>
      </c>
      <c r="AS4377">
        <v>0.76109114715044623</v>
      </c>
      <c r="AT4377">
        <v>0.97970911112784609</v>
      </c>
      <c r="AU4377">
        <v>0</v>
      </c>
    </row>
    <row r="4378" spans="32:47" x14ac:dyDescent="0.25">
      <c r="AF4378">
        <v>4368</v>
      </c>
      <c r="AG4378">
        <v>1</v>
      </c>
      <c r="AH4378">
        <v>1</v>
      </c>
      <c r="AI4378">
        <v>0.34991285587203758</v>
      </c>
      <c r="AJ4378">
        <v>0.43099476719798985</v>
      </c>
      <c r="AK4378">
        <v>0.92169356745932507</v>
      </c>
      <c r="AL4378">
        <v>0.82870022781110797</v>
      </c>
      <c r="AM4378">
        <v>1</v>
      </c>
      <c r="AN4378">
        <v>0.16090144568982895</v>
      </c>
      <c r="AO4378">
        <v>0.62564568174978674</v>
      </c>
      <c r="AP4378">
        <v>1</v>
      </c>
      <c r="AQ4378">
        <v>1</v>
      </c>
      <c r="AR4378">
        <v>0.9422016456601634</v>
      </c>
      <c r="AS4378">
        <v>0.16090144568982895</v>
      </c>
      <c r="AT4378">
        <v>0.7703457952270919</v>
      </c>
      <c r="AU4378">
        <v>0</v>
      </c>
    </row>
    <row r="4379" spans="32:47" x14ac:dyDescent="0.25">
      <c r="AF4379">
        <v>4369</v>
      </c>
      <c r="AG4379">
        <v>1</v>
      </c>
      <c r="AH4379">
        <v>1</v>
      </c>
      <c r="AI4379">
        <v>1</v>
      </c>
      <c r="AJ4379">
        <v>1</v>
      </c>
      <c r="AK4379">
        <v>1</v>
      </c>
      <c r="AL4379">
        <v>1</v>
      </c>
      <c r="AM4379">
        <v>1</v>
      </c>
      <c r="AN4379">
        <v>0.51101061186941921</v>
      </c>
      <c r="AO4379">
        <v>0</v>
      </c>
      <c r="AP4379">
        <v>0</v>
      </c>
      <c r="AQ4379">
        <v>0.63953071192130062</v>
      </c>
      <c r="AR4379">
        <v>1</v>
      </c>
      <c r="AS4379">
        <v>0</v>
      </c>
      <c r="AT4379">
        <v>0.76171849404271508</v>
      </c>
      <c r="AU4379">
        <v>2</v>
      </c>
    </row>
    <row r="4380" spans="32:47" x14ac:dyDescent="0.25">
      <c r="AF4380">
        <v>4370</v>
      </c>
      <c r="AG4380">
        <v>1</v>
      </c>
      <c r="AH4380">
        <v>1</v>
      </c>
      <c r="AI4380">
        <v>1</v>
      </c>
      <c r="AJ4380">
        <v>0.62981562007795822</v>
      </c>
      <c r="AK4380">
        <v>0.75493649870904556</v>
      </c>
      <c r="AL4380">
        <v>0.50894023719762727</v>
      </c>
      <c r="AM4380">
        <v>1</v>
      </c>
      <c r="AN4380">
        <v>1</v>
      </c>
      <c r="AO4380">
        <v>1</v>
      </c>
      <c r="AP4380">
        <v>0.81422308548198707</v>
      </c>
      <c r="AQ4380">
        <v>0</v>
      </c>
      <c r="AR4380">
        <v>0.79151421110310038</v>
      </c>
      <c r="AS4380">
        <v>0</v>
      </c>
      <c r="AT4380">
        <v>0.79272209143119365</v>
      </c>
      <c r="AU4380">
        <v>1</v>
      </c>
    </row>
    <row r="4381" spans="32:47" x14ac:dyDescent="0.25">
      <c r="AF4381">
        <v>4371</v>
      </c>
      <c r="AG4381">
        <v>1</v>
      </c>
      <c r="AH4381">
        <v>0.73096781541607925</v>
      </c>
      <c r="AI4381">
        <v>1</v>
      </c>
      <c r="AJ4381">
        <v>1</v>
      </c>
      <c r="AK4381">
        <v>1</v>
      </c>
      <c r="AL4381">
        <v>1</v>
      </c>
      <c r="AM4381">
        <v>1</v>
      </c>
      <c r="AN4381">
        <v>1</v>
      </c>
      <c r="AO4381">
        <v>1</v>
      </c>
      <c r="AP4381">
        <v>1</v>
      </c>
      <c r="AQ4381">
        <v>1</v>
      </c>
      <c r="AR4381">
        <v>1</v>
      </c>
      <c r="AS4381">
        <v>0.73096781541607925</v>
      </c>
      <c r="AT4381">
        <v>0.97936191460726085</v>
      </c>
      <c r="AU4381">
        <v>0</v>
      </c>
    </row>
    <row r="4382" spans="32:47" x14ac:dyDescent="0.25">
      <c r="AF4382">
        <v>4372</v>
      </c>
      <c r="AG4382">
        <v>1</v>
      </c>
      <c r="AH4382">
        <v>1</v>
      </c>
      <c r="AI4382">
        <v>0.84535038446131605</v>
      </c>
      <c r="AJ4382">
        <v>0.39026717032829766</v>
      </c>
      <c r="AK4382">
        <v>0</v>
      </c>
      <c r="AL4382">
        <v>0.27119337841237817</v>
      </c>
      <c r="AM4382">
        <v>1</v>
      </c>
      <c r="AN4382">
        <v>1</v>
      </c>
      <c r="AO4382">
        <v>1</v>
      </c>
      <c r="AP4382">
        <v>0.39795892959955381</v>
      </c>
      <c r="AQ4382">
        <v>2.9118008257015996E-2</v>
      </c>
      <c r="AR4382">
        <v>0.99446777872353487</v>
      </c>
      <c r="AS4382">
        <v>0</v>
      </c>
      <c r="AT4382">
        <v>0.66051629201711592</v>
      </c>
      <c r="AU4382">
        <v>1</v>
      </c>
    </row>
    <row r="4383" spans="32:47" x14ac:dyDescent="0.25">
      <c r="AF4383">
        <v>4373</v>
      </c>
      <c r="AG4383">
        <v>1</v>
      </c>
      <c r="AH4383">
        <v>1</v>
      </c>
      <c r="AI4383">
        <v>1</v>
      </c>
      <c r="AJ4383">
        <v>0.1159138032773626</v>
      </c>
      <c r="AK4383">
        <v>0</v>
      </c>
      <c r="AL4383">
        <v>0</v>
      </c>
      <c r="AM4383">
        <v>0.98424182216906286</v>
      </c>
      <c r="AN4383">
        <v>1</v>
      </c>
      <c r="AO4383">
        <v>0.65111656769125448</v>
      </c>
      <c r="AP4383">
        <v>0.24713937904016348</v>
      </c>
      <c r="AQ4383">
        <v>1</v>
      </c>
      <c r="AR4383">
        <v>0.73514013492615871</v>
      </c>
      <c r="AS4383">
        <v>0</v>
      </c>
      <c r="AT4383">
        <v>0.64376184260069991</v>
      </c>
      <c r="AU4383">
        <v>2</v>
      </c>
    </row>
    <row r="4384" spans="32:47" x14ac:dyDescent="0.25">
      <c r="AF4384">
        <v>4374</v>
      </c>
      <c r="AG4384">
        <v>1</v>
      </c>
      <c r="AH4384">
        <v>1</v>
      </c>
      <c r="AI4384">
        <v>0.70465252955463875</v>
      </c>
      <c r="AJ4384">
        <v>0.62355360239671431</v>
      </c>
      <c r="AK4384">
        <v>0.31047709972687787</v>
      </c>
      <c r="AL4384">
        <v>0.63921672998888723</v>
      </c>
      <c r="AM4384">
        <v>1</v>
      </c>
      <c r="AN4384">
        <v>1</v>
      </c>
      <c r="AO4384">
        <v>1</v>
      </c>
      <c r="AP4384">
        <v>1</v>
      </c>
      <c r="AQ4384">
        <v>0.39345545022636846</v>
      </c>
      <c r="AR4384">
        <v>0</v>
      </c>
      <c r="AS4384">
        <v>0</v>
      </c>
      <c r="AT4384">
        <v>0.7209747725646195</v>
      </c>
      <c r="AU4384">
        <v>1</v>
      </c>
    </row>
    <row r="4385" spans="32:47" x14ac:dyDescent="0.25">
      <c r="AF4385">
        <v>4375</v>
      </c>
      <c r="AG4385">
        <v>1</v>
      </c>
      <c r="AH4385">
        <v>1</v>
      </c>
      <c r="AI4385">
        <v>1</v>
      </c>
      <c r="AJ4385">
        <v>1</v>
      </c>
      <c r="AK4385">
        <v>1</v>
      </c>
      <c r="AL4385">
        <v>1</v>
      </c>
      <c r="AM4385">
        <v>1</v>
      </c>
      <c r="AN4385">
        <v>1</v>
      </c>
      <c r="AO4385">
        <v>1</v>
      </c>
      <c r="AP4385">
        <v>1</v>
      </c>
      <c r="AQ4385">
        <v>1</v>
      </c>
      <c r="AR4385">
        <v>1</v>
      </c>
      <c r="AS4385">
        <v>1</v>
      </c>
      <c r="AT4385">
        <v>1</v>
      </c>
      <c r="AU4385">
        <v>0</v>
      </c>
    </row>
    <row r="4386" spans="32:47" x14ac:dyDescent="0.25">
      <c r="AF4386">
        <v>4376</v>
      </c>
      <c r="AG4386">
        <v>1</v>
      </c>
      <c r="AH4386">
        <v>1</v>
      </c>
      <c r="AI4386">
        <v>0.23256037522960762</v>
      </c>
      <c r="AJ4386">
        <v>0.42648487181480355</v>
      </c>
      <c r="AK4386">
        <v>1</v>
      </c>
      <c r="AL4386">
        <v>1</v>
      </c>
      <c r="AM4386">
        <v>1</v>
      </c>
      <c r="AN4386">
        <v>1</v>
      </c>
      <c r="AO4386">
        <v>1</v>
      </c>
      <c r="AP4386">
        <v>1</v>
      </c>
      <c r="AQ4386">
        <v>1</v>
      </c>
      <c r="AR4386">
        <v>3.8234682815410419E-2</v>
      </c>
      <c r="AS4386">
        <v>3.8234682815410419E-2</v>
      </c>
      <c r="AT4386">
        <v>0.80599778891462925</v>
      </c>
      <c r="AU4386">
        <v>0</v>
      </c>
    </row>
    <row r="4387" spans="32:47" x14ac:dyDescent="0.25">
      <c r="AF4387">
        <v>4377</v>
      </c>
      <c r="AG4387">
        <v>1</v>
      </c>
      <c r="AH4387">
        <v>1</v>
      </c>
      <c r="AI4387">
        <v>1</v>
      </c>
      <c r="AJ4387">
        <v>1</v>
      </c>
      <c r="AK4387">
        <v>0.82759927347327789</v>
      </c>
      <c r="AL4387">
        <v>0.29086108344490641</v>
      </c>
      <c r="AM4387">
        <v>1</v>
      </c>
      <c r="AN4387">
        <v>0.29771244013001352</v>
      </c>
      <c r="AO4387">
        <v>0</v>
      </c>
      <c r="AP4387">
        <v>0.71628154357054996</v>
      </c>
      <c r="AQ4387">
        <v>1</v>
      </c>
      <c r="AR4387">
        <v>1</v>
      </c>
      <c r="AS4387">
        <v>0</v>
      </c>
      <c r="AT4387">
        <v>0.76113759856366103</v>
      </c>
      <c r="AU4387">
        <v>1</v>
      </c>
    </row>
    <row r="4388" spans="32:47" x14ac:dyDescent="0.25">
      <c r="AF4388">
        <v>4378</v>
      </c>
      <c r="AG4388">
        <v>1</v>
      </c>
      <c r="AH4388">
        <v>1</v>
      </c>
      <c r="AI4388">
        <v>0.9483360907120626</v>
      </c>
      <c r="AJ4388">
        <v>0</v>
      </c>
      <c r="AK4388">
        <v>0.62057345921399953</v>
      </c>
      <c r="AL4388">
        <v>1</v>
      </c>
      <c r="AM4388">
        <v>1</v>
      </c>
      <c r="AN4388">
        <v>1</v>
      </c>
      <c r="AO4388">
        <v>1</v>
      </c>
      <c r="AP4388">
        <v>1</v>
      </c>
      <c r="AQ4388">
        <v>0.95395564925929643</v>
      </c>
      <c r="AR4388">
        <v>1</v>
      </c>
      <c r="AS4388">
        <v>0</v>
      </c>
      <c r="AT4388">
        <v>0.87741059048078585</v>
      </c>
      <c r="AU4388">
        <v>1</v>
      </c>
    </row>
    <row r="4389" spans="32:47" x14ac:dyDescent="0.25">
      <c r="AF4389">
        <v>4379</v>
      </c>
      <c r="AG4389">
        <v>0</v>
      </c>
      <c r="AH4389">
        <v>0.88078652907980926</v>
      </c>
      <c r="AI4389">
        <v>1</v>
      </c>
      <c r="AJ4389">
        <v>1</v>
      </c>
      <c r="AK4389">
        <v>1</v>
      </c>
      <c r="AL4389">
        <v>0.87440287260396876</v>
      </c>
      <c r="AM4389">
        <v>0</v>
      </c>
      <c r="AN4389">
        <v>0.77663634035965401</v>
      </c>
      <c r="AO4389">
        <v>1</v>
      </c>
      <c r="AP4389">
        <v>0.55294409261231547</v>
      </c>
      <c r="AQ4389">
        <v>0.99757605474005684</v>
      </c>
      <c r="AR4389">
        <v>1</v>
      </c>
      <c r="AS4389">
        <v>0</v>
      </c>
      <c r="AT4389">
        <v>0.75352981933338758</v>
      </c>
      <c r="AU4389">
        <v>2</v>
      </c>
    </row>
    <row r="4390" spans="32:47" x14ac:dyDescent="0.25">
      <c r="AF4390">
        <v>4380</v>
      </c>
      <c r="AG4390">
        <v>1</v>
      </c>
      <c r="AH4390">
        <v>1</v>
      </c>
      <c r="AI4390">
        <v>0.82016414170239815</v>
      </c>
      <c r="AJ4390">
        <v>0</v>
      </c>
      <c r="AK4390">
        <v>0.74630359884641595</v>
      </c>
      <c r="AL4390">
        <v>1</v>
      </c>
      <c r="AM4390">
        <v>1</v>
      </c>
      <c r="AN4390">
        <v>1</v>
      </c>
      <c r="AO4390">
        <v>1</v>
      </c>
      <c r="AP4390">
        <v>1</v>
      </c>
      <c r="AQ4390">
        <v>0.86658610624896637</v>
      </c>
      <c r="AR4390">
        <v>0.32559418012251917</v>
      </c>
      <c r="AS4390">
        <v>0</v>
      </c>
      <c r="AT4390">
        <v>0.81274384309117897</v>
      </c>
      <c r="AU4390">
        <v>1</v>
      </c>
    </row>
    <row r="4391" spans="32:47" x14ac:dyDescent="0.25">
      <c r="AF4391">
        <v>4381</v>
      </c>
      <c r="AG4391">
        <v>1</v>
      </c>
      <c r="AH4391">
        <v>1</v>
      </c>
      <c r="AI4391">
        <v>1</v>
      </c>
      <c r="AJ4391">
        <v>1</v>
      </c>
      <c r="AK4391">
        <v>1</v>
      </c>
      <c r="AL4391">
        <v>1</v>
      </c>
      <c r="AM4391">
        <v>1</v>
      </c>
      <c r="AN4391">
        <v>0.83468802633198658</v>
      </c>
      <c r="AO4391">
        <v>0</v>
      </c>
      <c r="AP4391">
        <v>0.97785333246358808</v>
      </c>
      <c r="AQ4391">
        <v>1</v>
      </c>
      <c r="AR4391">
        <v>0.98501448414801063</v>
      </c>
      <c r="AS4391">
        <v>0</v>
      </c>
      <c r="AT4391">
        <v>0.90061433186644146</v>
      </c>
      <c r="AU4391">
        <v>1</v>
      </c>
    </row>
    <row r="4392" spans="32:47" x14ac:dyDescent="0.25">
      <c r="AF4392">
        <v>4382</v>
      </c>
      <c r="AG4392">
        <v>1</v>
      </c>
      <c r="AH4392">
        <v>1</v>
      </c>
      <c r="AI4392">
        <v>0.44097681141002176</v>
      </c>
      <c r="AJ4392">
        <v>0.11819644253167401</v>
      </c>
      <c r="AK4392">
        <v>0.30154958277219729</v>
      </c>
      <c r="AL4392">
        <v>0.44458278062520551</v>
      </c>
      <c r="AM4392">
        <v>1</v>
      </c>
      <c r="AN4392">
        <v>1</v>
      </c>
      <c r="AO4392">
        <v>1</v>
      </c>
      <c r="AP4392">
        <v>1</v>
      </c>
      <c r="AQ4392">
        <v>1</v>
      </c>
      <c r="AR4392">
        <v>1</v>
      </c>
      <c r="AS4392">
        <v>0.11819644253167401</v>
      </c>
      <c r="AT4392">
        <v>0.77507313675165801</v>
      </c>
      <c r="AU4392">
        <v>0</v>
      </c>
    </row>
    <row r="4393" spans="32:47" x14ac:dyDescent="0.25">
      <c r="AF4393">
        <v>4383</v>
      </c>
      <c r="AG4393">
        <v>1</v>
      </c>
      <c r="AH4393">
        <v>1</v>
      </c>
      <c r="AI4393">
        <v>1</v>
      </c>
      <c r="AJ4393">
        <v>1</v>
      </c>
      <c r="AK4393">
        <v>1</v>
      </c>
      <c r="AL4393">
        <v>1</v>
      </c>
      <c r="AM4393">
        <v>1</v>
      </c>
      <c r="AN4393">
        <v>1</v>
      </c>
      <c r="AO4393">
        <v>1</v>
      </c>
      <c r="AP4393">
        <v>0.29054954271404931</v>
      </c>
      <c r="AQ4393">
        <v>1</v>
      </c>
      <c r="AR4393">
        <v>1</v>
      </c>
      <c r="AS4393">
        <v>0.29054954271404931</v>
      </c>
      <c r="AT4393">
        <v>0.93974530362776854</v>
      </c>
      <c r="AU4393">
        <v>0</v>
      </c>
    </row>
    <row r="4394" spans="32:47" x14ac:dyDescent="0.25">
      <c r="AF4394">
        <v>4384</v>
      </c>
      <c r="AG4394">
        <v>0.75234383676293115</v>
      </c>
      <c r="AH4394">
        <v>0</v>
      </c>
      <c r="AI4394">
        <v>0.86435764372412627</v>
      </c>
      <c r="AJ4394">
        <v>0.39312449361023027</v>
      </c>
      <c r="AK4394">
        <v>1</v>
      </c>
      <c r="AL4394">
        <v>1</v>
      </c>
      <c r="AM4394">
        <v>1</v>
      </c>
      <c r="AN4394">
        <v>1</v>
      </c>
      <c r="AO4394">
        <v>1</v>
      </c>
      <c r="AP4394">
        <v>1</v>
      </c>
      <c r="AQ4394">
        <v>1</v>
      </c>
      <c r="AR4394">
        <v>0.59753228365837951</v>
      </c>
      <c r="AS4394">
        <v>0</v>
      </c>
      <c r="AT4394">
        <v>0.806671182183056</v>
      </c>
      <c r="AU4394">
        <v>1</v>
      </c>
    </row>
    <row r="4395" spans="32:47" x14ac:dyDescent="0.25">
      <c r="AF4395">
        <v>4385</v>
      </c>
      <c r="AG4395">
        <v>1</v>
      </c>
      <c r="AH4395">
        <v>1</v>
      </c>
      <c r="AI4395">
        <v>1</v>
      </c>
      <c r="AJ4395">
        <v>0.91288781328985347</v>
      </c>
      <c r="AK4395">
        <v>0.88971227623175853</v>
      </c>
      <c r="AL4395">
        <v>1</v>
      </c>
      <c r="AM4395">
        <v>1</v>
      </c>
      <c r="AN4395">
        <v>1</v>
      </c>
      <c r="AO4395">
        <v>1</v>
      </c>
      <c r="AP4395">
        <v>1</v>
      </c>
      <c r="AQ4395">
        <v>1</v>
      </c>
      <c r="AR4395">
        <v>0.74032064461038494</v>
      </c>
      <c r="AS4395">
        <v>0.74032064461038494</v>
      </c>
      <c r="AT4395">
        <v>0.9614182327254851</v>
      </c>
      <c r="AU4395">
        <v>0</v>
      </c>
    </row>
    <row r="4396" spans="32:47" x14ac:dyDescent="0.25">
      <c r="AF4396">
        <v>4386</v>
      </c>
      <c r="AG4396">
        <v>1</v>
      </c>
      <c r="AH4396">
        <v>1</v>
      </c>
      <c r="AI4396">
        <v>1</v>
      </c>
      <c r="AJ4396">
        <v>1</v>
      </c>
      <c r="AK4396">
        <v>1</v>
      </c>
      <c r="AL4396">
        <v>1</v>
      </c>
      <c r="AM4396">
        <v>1</v>
      </c>
      <c r="AN4396">
        <v>1</v>
      </c>
      <c r="AO4396">
        <v>1</v>
      </c>
      <c r="AP4396">
        <v>0.69879207573173896</v>
      </c>
      <c r="AQ4396">
        <v>0</v>
      </c>
      <c r="AR4396">
        <v>0.44625874578642033</v>
      </c>
      <c r="AS4396">
        <v>0</v>
      </c>
      <c r="AT4396">
        <v>0.84519609717003541</v>
      </c>
      <c r="AU4396">
        <v>1</v>
      </c>
    </row>
    <row r="4397" spans="32:47" x14ac:dyDescent="0.25">
      <c r="AF4397">
        <v>4387</v>
      </c>
      <c r="AG4397">
        <v>0.12741552342307724</v>
      </c>
      <c r="AH4397">
        <v>0.92992890551587537</v>
      </c>
      <c r="AI4397">
        <v>0.44268463462715096</v>
      </c>
      <c r="AJ4397">
        <v>1</v>
      </c>
      <c r="AK4397">
        <v>1</v>
      </c>
      <c r="AL4397">
        <v>0.90397424129405413</v>
      </c>
      <c r="AM4397">
        <v>0.48586661424328226</v>
      </c>
      <c r="AN4397">
        <v>1</v>
      </c>
      <c r="AO4397">
        <v>1</v>
      </c>
      <c r="AP4397">
        <v>1</v>
      </c>
      <c r="AQ4397">
        <v>1</v>
      </c>
      <c r="AR4397">
        <v>1</v>
      </c>
      <c r="AS4397">
        <v>0.12741552342307724</v>
      </c>
      <c r="AT4397">
        <v>0.82162248365579438</v>
      </c>
      <c r="AU4397">
        <v>0</v>
      </c>
    </row>
    <row r="4398" spans="32:47" x14ac:dyDescent="0.25">
      <c r="AF4398">
        <v>4388</v>
      </c>
      <c r="AG4398">
        <v>1</v>
      </c>
      <c r="AH4398">
        <v>1</v>
      </c>
      <c r="AI4398">
        <v>1</v>
      </c>
      <c r="AJ4398">
        <v>0.28953347247734201</v>
      </c>
      <c r="AK4398">
        <v>1</v>
      </c>
      <c r="AL4398">
        <v>1</v>
      </c>
      <c r="AM4398">
        <v>1</v>
      </c>
      <c r="AN4398">
        <v>1</v>
      </c>
      <c r="AO4398">
        <v>1</v>
      </c>
      <c r="AP4398">
        <v>1</v>
      </c>
      <c r="AQ4398">
        <v>0.83081683374208903</v>
      </c>
      <c r="AR4398">
        <v>1</v>
      </c>
      <c r="AS4398">
        <v>0.28953347247734201</v>
      </c>
      <c r="AT4398">
        <v>0.92770002516872041</v>
      </c>
      <c r="AU4398">
        <v>0</v>
      </c>
    </row>
    <row r="4399" spans="32:47" x14ac:dyDescent="0.25">
      <c r="AF4399">
        <v>4389</v>
      </c>
      <c r="AG4399">
        <v>1</v>
      </c>
      <c r="AH4399">
        <v>1</v>
      </c>
      <c r="AI4399">
        <v>1</v>
      </c>
      <c r="AJ4399">
        <v>1</v>
      </c>
      <c r="AK4399">
        <v>1</v>
      </c>
      <c r="AL4399">
        <v>1</v>
      </c>
      <c r="AM4399">
        <v>1</v>
      </c>
      <c r="AN4399">
        <v>1</v>
      </c>
      <c r="AO4399">
        <v>0.31724205536423444</v>
      </c>
      <c r="AP4399">
        <v>0.343750510354209</v>
      </c>
      <c r="AQ4399">
        <v>1</v>
      </c>
      <c r="AR4399">
        <v>1</v>
      </c>
      <c r="AS4399">
        <v>0.31724205536423444</v>
      </c>
      <c r="AT4399">
        <v>0.88814665063536302</v>
      </c>
      <c r="AU4399">
        <v>0</v>
      </c>
    </row>
    <row r="4400" spans="32:47" x14ac:dyDescent="0.25">
      <c r="AF4400">
        <v>4390</v>
      </c>
      <c r="AG4400">
        <v>1</v>
      </c>
      <c r="AH4400">
        <v>1</v>
      </c>
      <c r="AI4400">
        <v>1</v>
      </c>
      <c r="AJ4400">
        <v>0.39246671075306949</v>
      </c>
      <c r="AK4400">
        <v>0.50449936601123024</v>
      </c>
      <c r="AL4400">
        <v>1</v>
      </c>
      <c r="AM4400">
        <v>0.23004466768249968</v>
      </c>
      <c r="AN4400">
        <v>0.7129050047264055</v>
      </c>
      <c r="AO4400">
        <v>1</v>
      </c>
      <c r="AP4400">
        <v>1</v>
      </c>
      <c r="AQ4400">
        <v>1</v>
      </c>
      <c r="AR4400">
        <v>0.40020530859070397</v>
      </c>
      <c r="AS4400">
        <v>0.23004466768249968</v>
      </c>
      <c r="AT4400">
        <v>0.76726379747925511</v>
      </c>
      <c r="AU4400">
        <v>0</v>
      </c>
    </row>
    <row r="4401" spans="32:47" x14ac:dyDescent="0.25">
      <c r="AF4401">
        <v>4391</v>
      </c>
      <c r="AG4401">
        <v>1</v>
      </c>
      <c r="AH4401">
        <v>1</v>
      </c>
      <c r="AI4401">
        <v>1</v>
      </c>
      <c r="AJ4401">
        <v>1</v>
      </c>
      <c r="AK4401">
        <v>1</v>
      </c>
      <c r="AL4401">
        <v>1</v>
      </c>
      <c r="AM4401">
        <v>1</v>
      </c>
      <c r="AN4401">
        <v>1</v>
      </c>
      <c r="AO4401">
        <v>1</v>
      </c>
      <c r="AP4401">
        <v>1</v>
      </c>
      <c r="AQ4401">
        <v>1</v>
      </c>
      <c r="AR4401">
        <v>1</v>
      </c>
      <c r="AS4401">
        <v>1</v>
      </c>
      <c r="AT4401">
        <v>1</v>
      </c>
      <c r="AU4401">
        <v>0</v>
      </c>
    </row>
    <row r="4402" spans="32:47" x14ac:dyDescent="0.25">
      <c r="AF4402">
        <v>4392</v>
      </c>
      <c r="AG4402">
        <v>1</v>
      </c>
      <c r="AH4402">
        <v>1</v>
      </c>
      <c r="AI4402">
        <v>1</v>
      </c>
      <c r="AJ4402">
        <v>1</v>
      </c>
      <c r="AK4402">
        <v>1</v>
      </c>
      <c r="AL4402">
        <v>1</v>
      </c>
      <c r="AM4402">
        <v>1</v>
      </c>
      <c r="AN4402">
        <v>1</v>
      </c>
      <c r="AO4402">
        <v>1</v>
      </c>
      <c r="AP4402">
        <v>1</v>
      </c>
      <c r="AQ4402">
        <v>1</v>
      </c>
      <c r="AR4402">
        <v>0.91728111922378541</v>
      </c>
      <c r="AS4402">
        <v>0.91728111922378541</v>
      </c>
      <c r="AT4402">
        <v>0.99297456081078728</v>
      </c>
      <c r="AU4402">
        <v>0</v>
      </c>
    </row>
    <row r="4403" spans="32:47" x14ac:dyDescent="0.25">
      <c r="AF4403">
        <v>4393</v>
      </c>
      <c r="AG4403">
        <v>1</v>
      </c>
      <c r="AH4403">
        <v>1</v>
      </c>
      <c r="AI4403">
        <v>1</v>
      </c>
      <c r="AJ4403">
        <v>1</v>
      </c>
      <c r="AK4403">
        <v>1</v>
      </c>
      <c r="AL4403">
        <v>1</v>
      </c>
      <c r="AM4403">
        <v>1</v>
      </c>
      <c r="AN4403">
        <v>1</v>
      </c>
      <c r="AO4403">
        <v>1</v>
      </c>
      <c r="AP4403">
        <v>0.13503685177021263</v>
      </c>
      <c r="AQ4403">
        <v>0.17233065852754711</v>
      </c>
      <c r="AR4403">
        <v>0.84509457441961255</v>
      </c>
      <c r="AS4403">
        <v>0.13503685177021263</v>
      </c>
      <c r="AT4403">
        <v>0.84535340813071502</v>
      </c>
      <c r="AU4403">
        <v>0</v>
      </c>
    </row>
    <row r="4404" spans="32:47" x14ac:dyDescent="0.25">
      <c r="AF4404">
        <v>4394</v>
      </c>
      <c r="AG4404">
        <v>1</v>
      </c>
      <c r="AH4404">
        <v>1</v>
      </c>
      <c r="AI4404">
        <v>1</v>
      </c>
      <c r="AJ4404">
        <v>1</v>
      </c>
      <c r="AK4404">
        <v>1</v>
      </c>
      <c r="AL4404">
        <v>1</v>
      </c>
      <c r="AM4404">
        <v>0.59319913532348323</v>
      </c>
      <c r="AN4404">
        <v>1</v>
      </c>
      <c r="AO4404">
        <v>0.9886041603885436</v>
      </c>
      <c r="AP4404">
        <v>0.11287201460917488</v>
      </c>
      <c r="AQ4404">
        <v>0.98854775059226085</v>
      </c>
      <c r="AR4404">
        <v>1</v>
      </c>
      <c r="AS4404">
        <v>0.11287201460917488</v>
      </c>
      <c r="AT4404">
        <v>0.88822674788311384</v>
      </c>
      <c r="AU4404">
        <v>0</v>
      </c>
    </row>
    <row r="4405" spans="32:47" x14ac:dyDescent="0.25">
      <c r="AF4405">
        <v>4395</v>
      </c>
      <c r="AG4405">
        <v>1</v>
      </c>
      <c r="AH4405">
        <v>1</v>
      </c>
      <c r="AI4405">
        <v>0.6717180867203898</v>
      </c>
      <c r="AJ4405">
        <v>0</v>
      </c>
      <c r="AK4405">
        <v>0.23227303667438043</v>
      </c>
      <c r="AL4405">
        <v>0.71340309260776846</v>
      </c>
      <c r="AM4405">
        <v>0.29994308232539146</v>
      </c>
      <c r="AN4405">
        <v>0.57120077325840435</v>
      </c>
      <c r="AO4405">
        <v>0.86041215736719701</v>
      </c>
      <c r="AP4405">
        <v>1</v>
      </c>
      <c r="AQ4405">
        <v>1</v>
      </c>
      <c r="AR4405">
        <v>1</v>
      </c>
      <c r="AS4405">
        <v>0</v>
      </c>
      <c r="AT4405">
        <v>0.6938181968426973</v>
      </c>
      <c r="AU4405">
        <v>1</v>
      </c>
    </row>
    <row r="4406" spans="32:47" x14ac:dyDescent="0.25">
      <c r="AF4406">
        <v>4396</v>
      </c>
      <c r="AG4406">
        <v>0.58281750091883888</v>
      </c>
      <c r="AH4406">
        <v>1</v>
      </c>
      <c r="AI4406">
        <v>0.31200352851338986</v>
      </c>
      <c r="AJ4406">
        <v>1</v>
      </c>
      <c r="AK4406">
        <v>1</v>
      </c>
      <c r="AL4406">
        <v>0.6918396276550387</v>
      </c>
      <c r="AM4406">
        <v>1</v>
      </c>
      <c r="AN4406">
        <v>1</v>
      </c>
      <c r="AO4406">
        <v>0.21280318134279999</v>
      </c>
      <c r="AP4406">
        <v>0.93412968162081067</v>
      </c>
      <c r="AQ4406">
        <v>1</v>
      </c>
      <c r="AR4406">
        <v>1</v>
      </c>
      <c r="AS4406">
        <v>0.21280318134279999</v>
      </c>
      <c r="AT4406">
        <v>0.81051166113035444</v>
      </c>
      <c r="AU4406">
        <v>0</v>
      </c>
    </row>
    <row r="4407" spans="32:47" x14ac:dyDescent="0.25">
      <c r="AF4407">
        <v>4397</v>
      </c>
      <c r="AG4407">
        <v>1</v>
      </c>
      <c r="AH4407">
        <v>1</v>
      </c>
      <c r="AI4407">
        <v>1</v>
      </c>
      <c r="AJ4407">
        <v>1</v>
      </c>
      <c r="AK4407">
        <v>0.59534136295077322</v>
      </c>
      <c r="AL4407">
        <v>0.39209142605298741</v>
      </c>
      <c r="AM4407">
        <v>1</v>
      </c>
      <c r="AN4407">
        <v>1</v>
      </c>
      <c r="AO4407">
        <v>0.97288371289008257</v>
      </c>
      <c r="AP4407">
        <v>1</v>
      </c>
      <c r="AQ4407">
        <v>1</v>
      </c>
      <c r="AR4407">
        <v>1</v>
      </c>
      <c r="AS4407">
        <v>0.39209142605298741</v>
      </c>
      <c r="AT4407">
        <v>0.91343790799935909</v>
      </c>
      <c r="AU4407">
        <v>0</v>
      </c>
    </row>
    <row r="4408" spans="32:47" x14ac:dyDescent="0.25">
      <c r="AF4408">
        <v>4398</v>
      </c>
      <c r="AG4408">
        <v>0.95935357634950758</v>
      </c>
      <c r="AH4408">
        <v>1</v>
      </c>
      <c r="AI4408">
        <v>1</v>
      </c>
      <c r="AJ4408">
        <v>1</v>
      </c>
      <c r="AK4408">
        <v>4.6997178121068094E-2</v>
      </c>
      <c r="AL4408">
        <v>0.3067734691578759</v>
      </c>
      <c r="AM4408">
        <v>1</v>
      </c>
      <c r="AN4408">
        <v>1</v>
      </c>
      <c r="AO4408">
        <v>1</v>
      </c>
      <c r="AP4408">
        <v>1</v>
      </c>
      <c r="AQ4408">
        <v>0.39873190800281011</v>
      </c>
      <c r="AR4408">
        <v>0.86378671071044311</v>
      </c>
      <c r="AS4408">
        <v>4.6997178121068094E-2</v>
      </c>
      <c r="AT4408">
        <v>0.79764225406967715</v>
      </c>
      <c r="AU4408">
        <v>0</v>
      </c>
    </row>
    <row r="4409" spans="32:47" x14ac:dyDescent="0.25">
      <c r="AF4409">
        <v>4399</v>
      </c>
      <c r="AG4409">
        <v>0.7894436564702999</v>
      </c>
      <c r="AH4409">
        <v>1</v>
      </c>
      <c r="AI4409">
        <v>1</v>
      </c>
      <c r="AJ4409">
        <v>1</v>
      </c>
      <c r="AK4409">
        <v>1</v>
      </c>
      <c r="AL4409">
        <v>1</v>
      </c>
      <c r="AM4409">
        <v>1</v>
      </c>
      <c r="AN4409">
        <v>1</v>
      </c>
      <c r="AO4409">
        <v>1</v>
      </c>
      <c r="AP4409">
        <v>0.52207946735518729</v>
      </c>
      <c r="AQ4409">
        <v>0.87257173079536487</v>
      </c>
      <c r="AR4409">
        <v>1</v>
      </c>
      <c r="AS4409">
        <v>0.52207946735518729</v>
      </c>
      <c r="AT4409">
        <v>0.93105306510260566</v>
      </c>
      <c r="AU4409">
        <v>0</v>
      </c>
    </row>
    <row r="4410" spans="32:47" x14ac:dyDescent="0.25">
      <c r="AF4410">
        <v>4400</v>
      </c>
      <c r="AG4410">
        <v>0.51281725262824984</v>
      </c>
      <c r="AH4410">
        <v>0</v>
      </c>
      <c r="AI4410">
        <v>0.41226068650552583</v>
      </c>
      <c r="AJ4410">
        <v>1</v>
      </c>
      <c r="AK4410">
        <v>1</v>
      </c>
      <c r="AL4410">
        <v>1</v>
      </c>
      <c r="AM4410">
        <v>1</v>
      </c>
      <c r="AN4410">
        <v>0.71790164736434703</v>
      </c>
      <c r="AO4410">
        <v>0</v>
      </c>
      <c r="AP4410">
        <v>0.84332882787590102</v>
      </c>
      <c r="AQ4410">
        <v>1</v>
      </c>
      <c r="AR4410">
        <v>1</v>
      </c>
      <c r="AS4410">
        <v>0</v>
      </c>
      <c r="AT4410">
        <v>0.71253578313861576</v>
      </c>
      <c r="AU4410">
        <v>2</v>
      </c>
    </row>
    <row r="4411" spans="32:47" x14ac:dyDescent="0.25">
      <c r="AF4411">
        <v>4401</v>
      </c>
      <c r="AG4411">
        <v>1</v>
      </c>
      <c r="AH4411">
        <v>1</v>
      </c>
      <c r="AI4411">
        <v>0.31798616799665802</v>
      </c>
      <c r="AJ4411">
        <v>0.37364655016038645</v>
      </c>
      <c r="AK4411">
        <v>1</v>
      </c>
      <c r="AL4411">
        <v>1</v>
      </c>
      <c r="AM4411">
        <v>1</v>
      </c>
      <c r="AN4411">
        <v>1</v>
      </c>
      <c r="AO4411">
        <v>1</v>
      </c>
      <c r="AP4411">
        <v>1</v>
      </c>
      <c r="AQ4411">
        <v>0.75707457405320988</v>
      </c>
      <c r="AR4411">
        <v>1</v>
      </c>
      <c r="AS4411">
        <v>0.31798616799665802</v>
      </c>
      <c r="AT4411">
        <v>0.87062795872412135</v>
      </c>
      <c r="AU4411">
        <v>0</v>
      </c>
    </row>
    <row r="4412" spans="32:47" x14ac:dyDescent="0.25">
      <c r="AF4412">
        <v>4402</v>
      </c>
      <c r="AG4412">
        <v>0.40098636811237687</v>
      </c>
      <c r="AH4412">
        <v>1</v>
      </c>
      <c r="AI4412">
        <v>0.23174706828567357</v>
      </c>
      <c r="AJ4412">
        <v>0.81258151420067104</v>
      </c>
      <c r="AK4412">
        <v>1</v>
      </c>
      <c r="AL4412">
        <v>1</v>
      </c>
      <c r="AM4412">
        <v>0.17952018131191219</v>
      </c>
      <c r="AN4412">
        <v>1</v>
      </c>
      <c r="AO4412">
        <v>1</v>
      </c>
      <c r="AP4412">
        <v>1</v>
      </c>
      <c r="AQ4412">
        <v>0.42255502605839868</v>
      </c>
      <c r="AR4412">
        <v>0.90588751801143164</v>
      </c>
      <c r="AS4412">
        <v>0.17952018131191219</v>
      </c>
      <c r="AT4412">
        <v>0.743332798397631</v>
      </c>
      <c r="AU4412">
        <v>0</v>
      </c>
    </row>
    <row r="4413" spans="32:47" x14ac:dyDescent="0.25">
      <c r="AF4413">
        <v>4403</v>
      </c>
      <c r="AG4413">
        <v>1</v>
      </c>
      <c r="AH4413">
        <v>1</v>
      </c>
      <c r="AI4413">
        <v>0.92868137648052185</v>
      </c>
      <c r="AJ4413">
        <v>1</v>
      </c>
      <c r="AK4413">
        <v>1</v>
      </c>
      <c r="AL4413">
        <v>1</v>
      </c>
      <c r="AM4413">
        <v>1</v>
      </c>
      <c r="AN4413">
        <v>1</v>
      </c>
      <c r="AO4413">
        <v>1</v>
      </c>
      <c r="AP4413">
        <v>1</v>
      </c>
      <c r="AQ4413">
        <v>1</v>
      </c>
      <c r="AR4413">
        <v>1</v>
      </c>
      <c r="AS4413">
        <v>0.92868137648052185</v>
      </c>
      <c r="AT4413">
        <v>0.99394280183807171</v>
      </c>
      <c r="AU4413">
        <v>0</v>
      </c>
    </row>
    <row r="4414" spans="32:47" x14ac:dyDescent="0.25">
      <c r="AF4414">
        <v>4404</v>
      </c>
      <c r="AG4414">
        <v>0</v>
      </c>
      <c r="AH4414">
        <v>0.99859183172001009</v>
      </c>
      <c r="AI4414">
        <v>1</v>
      </c>
      <c r="AJ4414">
        <v>7.2579218754738883E-2</v>
      </c>
      <c r="AK4414">
        <v>0.22138205890458326</v>
      </c>
      <c r="AL4414">
        <v>1</v>
      </c>
      <c r="AM4414">
        <v>1</v>
      </c>
      <c r="AN4414">
        <v>1</v>
      </c>
      <c r="AO4414">
        <v>1</v>
      </c>
      <c r="AP4414">
        <v>0.54788042966115869</v>
      </c>
      <c r="AQ4414">
        <v>0.31522715266546586</v>
      </c>
      <c r="AR4414">
        <v>0</v>
      </c>
      <c r="AS4414">
        <v>0</v>
      </c>
      <c r="AT4414">
        <v>0.59299150568850523</v>
      </c>
      <c r="AU4414">
        <v>2</v>
      </c>
    </row>
    <row r="4415" spans="32:47" x14ac:dyDescent="0.25">
      <c r="AF4415">
        <v>4405</v>
      </c>
      <c r="AG4415">
        <v>1</v>
      </c>
      <c r="AH4415">
        <v>1</v>
      </c>
      <c r="AI4415">
        <v>1</v>
      </c>
      <c r="AJ4415">
        <v>0.52623183405109253</v>
      </c>
      <c r="AK4415">
        <v>0.21345179392266156</v>
      </c>
      <c r="AL4415">
        <v>1</v>
      </c>
      <c r="AM4415">
        <v>1</v>
      </c>
      <c r="AN4415">
        <v>1</v>
      </c>
      <c r="AO4415">
        <v>1</v>
      </c>
      <c r="AP4415">
        <v>1</v>
      </c>
      <c r="AQ4415">
        <v>1</v>
      </c>
      <c r="AR4415">
        <v>1</v>
      </c>
      <c r="AS4415">
        <v>0.21345179392266156</v>
      </c>
      <c r="AT4415">
        <v>0.89425742639215144</v>
      </c>
      <c r="AU4415">
        <v>0</v>
      </c>
    </row>
    <row r="4416" spans="32:47" x14ac:dyDescent="0.25">
      <c r="AF4416">
        <v>4406</v>
      </c>
      <c r="AG4416">
        <v>1</v>
      </c>
      <c r="AH4416">
        <v>1</v>
      </c>
      <c r="AI4416">
        <v>1</v>
      </c>
      <c r="AJ4416">
        <v>0.74048961139075498</v>
      </c>
      <c r="AK4416">
        <v>0</v>
      </c>
      <c r="AL4416">
        <v>0.59855671991778459</v>
      </c>
      <c r="AM4416">
        <v>0.90665766835844541</v>
      </c>
      <c r="AN4416">
        <v>1</v>
      </c>
      <c r="AO4416">
        <v>0.83941878293553596</v>
      </c>
      <c r="AP4416">
        <v>1</v>
      </c>
      <c r="AQ4416">
        <v>1</v>
      </c>
      <c r="AR4416">
        <v>1</v>
      </c>
      <c r="AS4416">
        <v>0</v>
      </c>
      <c r="AT4416">
        <v>0.83961737300392902</v>
      </c>
      <c r="AU4416">
        <v>1</v>
      </c>
    </row>
    <row r="4417" spans="32:47" x14ac:dyDescent="0.25">
      <c r="AF4417">
        <v>4407</v>
      </c>
      <c r="AG4417">
        <v>1</v>
      </c>
      <c r="AH4417">
        <v>0.20723457574890095</v>
      </c>
      <c r="AI4417">
        <v>0</v>
      </c>
      <c r="AJ4417">
        <v>0.66235844524174659</v>
      </c>
      <c r="AK4417">
        <v>1</v>
      </c>
      <c r="AL4417">
        <v>1</v>
      </c>
      <c r="AM4417">
        <v>1</v>
      </c>
      <c r="AN4417">
        <v>9.9708061700033379E-2</v>
      </c>
      <c r="AO4417">
        <v>0.93879474670708685</v>
      </c>
      <c r="AP4417">
        <v>1</v>
      </c>
      <c r="AQ4417">
        <v>1</v>
      </c>
      <c r="AR4417">
        <v>1</v>
      </c>
      <c r="AS4417">
        <v>0</v>
      </c>
      <c r="AT4417">
        <v>0.74500853093735686</v>
      </c>
      <c r="AU4417">
        <v>1</v>
      </c>
    </row>
    <row r="4418" spans="32:47" x14ac:dyDescent="0.25">
      <c r="AF4418">
        <v>4408</v>
      </c>
      <c r="AG4418">
        <v>0.68080257077094908</v>
      </c>
      <c r="AH4418">
        <v>1</v>
      </c>
      <c r="AI4418">
        <v>1</v>
      </c>
      <c r="AJ4418">
        <v>1</v>
      </c>
      <c r="AK4418">
        <v>1</v>
      </c>
      <c r="AL4418">
        <v>1</v>
      </c>
      <c r="AM4418">
        <v>0.21633961265193177</v>
      </c>
      <c r="AN4418">
        <v>0.22797131927326253</v>
      </c>
      <c r="AO4418">
        <v>0.70709115405697953</v>
      </c>
      <c r="AP4418">
        <v>0.98955724762978914</v>
      </c>
      <c r="AQ4418">
        <v>0.80105114259228383</v>
      </c>
      <c r="AR4418">
        <v>1</v>
      </c>
      <c r="AS4418">
        <v>0.21633961265193177</v>
      </c>
      <c r="AT4418">
        <v>0.79944948536871729</v>
      </c>
      <c r="AU4418">
        <v>0</v>
      </c>
    </row>
    <row r="4419" spans="32:47" x14ac:dyDescent="0.25">
      <c r="AF4419">
        <v>4409</v>
      </c>
      <c r="AG4419">
        <v>0.33336373169332811</v>
      </c>
      <c r="AH4419">
        <v>0.68002043395115053</v>
      </c>
      <c r="AI4419">
        <v>1</v>
      </c>
      <c r="AJ4419">
        <v>1</v>
      </c>
      <c r="AK4419">
        <v>0.19821557887541619</v>
      </c>
      <c r="AL4419">
        <v>5.5046979116984099E-2</v>
      </c>
      <c r="AM4419">
        <v>1</v>
      </c>
      <c r="AN4419">
        <v>1</v>
      </c>
      <c r="AO4419">
        <v>1</v>
      </c>
      <c r="AP4419">
        <v>1</v>
      </c>
      <c r="AQ4419">
        <v>3.5490999567749287E-2</v>
      </c>
      <c r="AR4419">
        <v>0</v>
      </c>
      <c r="AS4419">
        <v>0</v>
      </c>
      <c r="AT4419">
        <v>0.60886484969535692</v>
      </c>
      <c r="AU4419">
        <v>1</v>
      </c>
    </row>
    <row r="4420" spans="32:47" x14ac:dyDescent="0.25">
      <c r="AF4420">
        <v>4410</v>
      </c>
      <c r="AG4420">
        <v>1</v>
      </c>
      <c r="AH4420">
        <v>1</v>
      </c>
      <c r="AI4420">
        <v>1</v>
      </c>
      <c r="AJ4420">
        <v>0.1952797147690338</v>
      </c>
      <c r="AK4420">
        <v>0</v>
      </c>
      <c r="AL4420">
        <v>0.40503987335080943</v>
      </c>
      <c r="AM4420">
        <v>0.94644903510549827</v>
      </c>
      <c r="AN4420">
        <v>4.4860891089962433E-2</v>
      </c>
      <c r="AO4420">
        <v>0.41526784487844753</v>
      </c>
      <c r="AP4420">
        <v>0.12322754350856074</v>
      </c>
      <c r="AQ4420">
        <v>1</v>
      </c>
      <c r="AR4420">
        <v>1</v>
      </c>
      <c r="AS4420">
        <v>0</v>
      </c>
      <c r="AT4420">
        <v>0.59183091657746134</v>
      </c>
      <c r="AU4420">
        <v>1</v>
      </c>
    </row>
    <row r="4421" spans="32:47" x14ac:dyDescent="0.25">
      <c r="AF4421">
        <v>4411</v>
      </c>
      <c r="AG4421">
        <v>1</v>
      </c>
      <c r="AH4421">
        <v>1</v>
      </c>
      <c r="AI4421">
        <v>1</v>
      </c>
      <c r="AJ4421">
        <v>1</v>
      </c>
      <c r="AK4421">
        <v>1</v>
      </c>
      <c r="AL4421">
        <v>1</v>
      </c>
      <c r="AM4421">
        <v>1</v>
      </c>
      <c r="AN4421">
        <v>1</v>
      </c>
      <c r="AO4421">
        <v>1</v>
      </c>
      <c r="AP4421">
        <v>0.99479767378403683</v>
      </c>
      <c r="AQ4421">
        <v>1</v>
      </c>
      <c r="AR4421">
        <v>0.74644225311086276</v>
      </c>
      <c r="AS4421">
        <v>0.74644225311086276</v>
      </c>
      <c r="AT4421">
        <v>0.9780231170787449</v>
      </c>
      <c r="AU4421">
        <v>0</v>
      </c>
    </row>
    <row r="4422" spans="32:47" x14ac:dyDescent="0.25">
      <c r="AF4422">
        <v>4412</v>
      </c>
      <c r="AG4422">
        <v>1</v>
      </c>
      <c r="AH4422">
        <v>1</v>
      </c>
      <c r="AI4422">
        <v>6.0427772653647772E-2</v>
      </c>
      <c r="AJ4422">
        <v>0.60608615687015122</v>
      </c>
      <c r="AK4422">
        <v>1</v>
      </c>
      <c r="AL4422">
        <v>1</v>
      </c>
      <c r="AM4422">
        <v>1</v>
      </c>
      <c r="AN4422">
        <v>0.89080581468161035</v>
      </c>
      <c r="AO4422">
        <v>1</v>
      </c>
      <c r="AP4422">
        <v>1</v>
      </c>
      <c r="AQ4422">
        <v>0.58846428986920118</v>
      </c>
      <c r="AR4422">
        <v>1</v>
      </c>
      <c r="AS4422">
        <v>6.0427772653647772E-2</v>
      </c>
      <c r="AT4422">
        <v>0.84472535509472213</v>
      </c>
      <c r="AU4422">
        <v>0</v>
      </c>
    </row>
    <row r="4423" spans="32:47" x14ac:dyDescent="0.25">
      <c r="AF4423">
        <v>4413</v>
      </c>
      <c r="AG4423">
        <v>1</v>
      </c>
      <c r="AH4423">
        <v>0.7772013629466008</v>
      </c>
      <c r="AI4423">
        <v>0.61525816945997513</v>
      </c>
      <c r="AJ4423">
        <v>0.69195403207025563</v>
      </c>
      <c r="AK4423">
        <v>1</v>
      </c>
      <c r="AL4423">
        <v>1</v>
      </c>
      <c r="AM4423">
        <v>1</v>
      </c>
      <c r="AN4423">
        <v>7.6480647903442708E-2</v>
      </c>
      <c r="AO4423">
        <v>0.75751381986289446</v>
      </c>
      <c r="AP4423">
        <v>1</v>
      </c>
      <c r="AQ4423">
        <v>0.56638917089536944</v>
      </c>
      <c r="AR4423">
        <v>0.34094074423844556</v>
      </c>
      <c r="AS4423">
        <v>7.6480647903442708E-2</v>
      </c>
      <c r="AT4423">
        <v>0.7349326445397758</v>
      </c>
      <c r="AU4423">
        <v>0</v>
      </c>
    </row>
    <row r="4424" spans="32:47" x14ac:dyDescent="0.25">
      <c r="AF4424">
        <v>4414</v>
      </c>
      <c r="AG4424">
        <v>0.76793220701731646</v>
      </c>
      <c r="AH4424">
        <v>0.67749839953804825</v>
      </c>
      <c r="AI4424">
        <v>1</v>
      </c>
      <c r="AJ4424">
        <v>1</v>
      </c>
      <c r="AK4424">
        <v>0.31163840116853186</v>
      </c>
      <c r="AL4424">
        <v>0.24897503983787223</v>
      </c>
      <c r="AM4424">
        <v>0.49849752843147144</v>
      </c>
      <c r="AN4424">
        <v>1</v>
      </c>
      <c r="AO4424">
        <v>1</v>
      </c>
      <c r="AP4424">
        <v>1</v>
      </c>
      <c r="AQ4424">
        <v>1</v>
      </c>
      <c r="AR4424">
        <v>1</v>
      </c>
      <c r="AS4424">
        <v>0.24897503983787223</v>
      </c>
      <c r="AT4424">
        <v>0.79276525648585872</v>
      </c>
      <c r="AU4424">
        <v>0</v>
      </c>
    </row>
    <row r="4425" spans="32:47" x14ac:dyDescent="0.25">
      <c r="AF4425">
        <v>4415</v>
      </c>
      <c r="AG4425">
        <v>0.30623920567215407</v>
      </c>
      <c r="AH4425">
        <v>1</v>
      </c>
      <c r="AI4425">
        <v>1</v>
      </c>
      <c r="AJ4425">
        <v>1</v>
      </c>
      <c r="AK4425">
        <v>1</v>
      </c>
      <c r="AL4425">
        <v>1</v>
      </c>
      <c r="AM4425">
        <v>1</v>
      </c>
      <c r="AN4425">
        <v>1</v>
      </c>
      <c r="AO4425">
        <v>1</v>
      </c>
      <c r="AP4425">
        <v>1</v>
      </c>
      <c r="AQ4425">
        <v>0.23955300361558329</v>
      </c>
      <c r="AR4425">
        <v>2.9390719375618164E-2</v>
      </c>
      <c r="AS4425">
        <v>2.9390719375618164E-2</v>
      </c>
      <c r="AT4425">
        <v>0.79614004872588617</v>
      </c>
      <c r="AU4425">
        <v>0</v>
      </c>
    </row>
    <row r="4426" spans="32:47" x14ac:dyDescent="0.25">
      <c r="AF4426">
        <v>4416</v>
      </c>
      <c r="AG4426">
        <v>0.76452768173452745</v>
      </c>
      <c r="AH4426">
        <v>0.9241566285088213</v>
      </c>
      <c r="AI4426">
        <v>1</v>
      </c>
      <c r="AJ4426">
        <v>1</v>
      </c>
      <c r="AK4426">
        <v>1</v>
      </c>
      <c r="AL4426">
        <v>1</v>
      </c>
      <c r="AM4426">
        <v>1</v>
      </c>
      <c r="AN4426">
        <v>1</v>
      </c>
      <c r="AO4426">
        <v>1</v>
      </c>
      <c r="AP4426">
        <v>0.90389902387969123</v>
      </c>
      <c r="AQ4426">
        <v>1</v>
      </c>
      <c r="AR4426">
        <v>1</v>
      </c>
      <c r="AS4426">
        <v>0.76452768173452745</v>
      </c>
      <c r="AT4426">
        <v>0.96602085882818567</v>
      </c>
      <c r="AU4426">
        <v>0</v>
      </c>
    </row>
    <row r="4427" spans="32:47" x14ac:dyDescent="0.25">
      <c r="AF4427">
        <v>4417</v>
      </c>
      <c r="AG4427">
        <v>1</v>
      </c>
      <c r="AH4427">
        <v>1</v>
      </c>
      <c r="AI4427">
        <v>1</v>
      </c>
      <c r="AJ4427">
        <v>1</v>
      </c>
      <c r="AK4427">
        <v>1</v>
      </c>
      <c r="AL4427">
        <v>1</v>
      </c>
      <c r="AM4427">
        <v>0.70537933616029591</v>
      </c>
      <c r="AN4427">
        <v>1</v>
      </c>
      <c r="AO4427">
        <v>0.26021650402180968</v>
      </c>
      <c r="AP4427">
        <v>0.57619439643143955</v>
      </c>
      <c r="AQ4427">
        <v>0.26376118101785928</v>
      </c>
      <c r="AR4427">
        <v>1</v>
      </c>
      <c r="AS4427">
        <v>0.26021650402180968</v>
      </c>
      <c r="AT4427">
        <v>0.81766607194940788</v>
      </c>
      <c r="AU4427">
        <v>0</v>
      </c>
    </row>
    <row r="4428" spans="32:47" x14ac:dyDescent="0.25">
      <c r="AF4428">
        <v>4418</v>
      </c>
      <c r="AG4428">
        <v>1</v>
      </c>
      <c r="AH4428">
        <v>0.97868014879661913</v>
      </c>
      <c r="AI4428">
        <v>1</v>
      </c>
      <c r="AJ4428">
        <v>1</v>
      </c>
      <c r="AK4428">
        <v>1</v>
      </c>
      <c r="AL4428">
        <v>1</v>
      </c>
      <c r="AM4428">
        <v>1</v>
      </c>
      <c r="AN4428">
        <v>1</v>
      </c>
      <c r="AO4428">
        <v>1</v>
      </c>
      <c r="AP4428">
        <v>1</v>
      </c>
      <c r="AQ4428">
        <v>0.52094832832857108</v>
      </c>
      <c r="AR4428">
        <v>0.95573563729821243</v>
      </c>
      <c r="AS4428">
        <v>0.52094832832857108</v>
      </c>
      <c r="AT4428">
        <v>0.95523095554084125</v>
      </c>
      <c r="AU4428">
        <v>0</v>
      </c>
    </row>
    <row r="4429" spans="32:47" x14ac:dyDescent="0.25">
      <c r="AF4429">
        <v>4419</v>
      </c>
      <c r="AG4429">
        <v>1</v>
      </c>
      <c r="AH4429">
        <v>1</v>
      </c>
      <c r="AI4429">
        <v>1</v>
      </c>
      <c r="AJ4429">
        <v>0.61878397295222387</v>
      </c>
      <c r="AK4429">
        <v>1</v>
      </c>
      <c r="AL4429">
        <v>1</v>
      </c>
      <c r="AM4429">
        <v>1</v>
      </c>
      <c r="AN4429">
        <v>1</v>
      </c>
      <c r="AO4429">
        <v>1</v>
      </c>
      <c r="AP4429">
        <v>1</v>
      </c>
      <c r="AQ4429">
        <v>1</v>
      </c>
      <c r="AR4429">
        <v>1</v>
      </c>
      <c r="AS4429">
        <v>0.61878397295222387</v>
      </c>
      <c r="AT4429">
        <v>0.9686671758590869</v>
      </c>
      <c r="AU4429">
        <v>0</v>
      </c>
    </row>
    <row r="4430" spans="32:47" x14ac:dyDescent="0.25">
      <c r="AF4430">
        <v>4420</v>
      </c>
      <c r="AG4430">
        <v>0.91048655548483137</v>
      </c>
      <c r="AH4430">
        <v>1</v>
      </c>
      <c r="AI4430">
        <v>1</v>
      </c>
      <c r="AJ4430">
        <v>0.62777543691651472</v>
      </c>
      <c r="AK4430">
        <v>0</v>
      </c>
      <c r="AL4430">
        <v>0</v>
      </c>
      <c r="AM4430">
        <v>0.79649233137141917</v>
      </c>
      <c r="AN4430">
        <v>1</v>
      </c>
      <c r="AO4430">
        <v>1</v>
      </c>
      <c r="AP4430">
        <v>1</v>
      </c>
      <c r="AQ4430">
        <v>1</v>
      </c>
      <c r="AR4430">
        <v>1</v>
      </c>
      <c r="AS4430">
        <v>0</v>
      </c>
      <c r="AT4430">
        <v>0.77739618794531296</v>
      </c>
      <c r="AU4430">
        <v>2</v>
      </c>
    </row>
    <row r="4431" spans="32:47" x14ac:dyDescent="0.25">
      <c r="AF4431">
        <v>4421</v>
      </c>
      <c r="AG4431">
        <v>0.5919279032968916</v>
      </c>
      <c r="AH4431">
        <v>0</v>
      </c>
      <c r="AI4431">
        <v>9.3472622350682585E-2</v>
      </c>
      <c r="AJ4431">
        <v>1</v>
      </c>
      <c r="AK4431">
        <v>1</v>
      </c>
      <c r="AL4431">
        <v>1</v>
      </c>
      <c r="AM4431">
        <v>0.88583857072409311</v>
      </c>
      <c r="AN4431">
        <v>0.66704130529533068</v>
      </c>
      <c r="AO4431">
        <v>1</v>
      </c>
      <c r="AP4431">
        <v>1</v>
      </c>
      <c r="AQ4431">
        <v>1</v>
      </c>
      <c r="AR4431">
        <v>0.97668486215913997</v>
      </c>
      <c r="AS4431">
        <v>0</v>
      </c>
      <c r="AT4431">
        <v>0.77168198131126098</v>
      </c>
      <c r="AU4431">
        <v>1</v>
      </c>
    </row>
    <row r="4432" spans="32:47" x14ac:dyDescent="0.25">
      <c r="AF4432">
        <v>4422</v>
      </c>
      <c r="AG4432">
        <v>1</v>
      </c>
      <c r="AH4432">
        <v>1</v>
      </c>
      <c r="AI4432">
        <v>1</v>
      </c>
      <c r="AJ4432">
        <v>0.92265566872859683</v>
      </c>
      <c r="AK4432">
        <v>0</v>
      </c>
      <c r="AL4432">
        <v>0.94545405382086756</v>
      </c>
      <c r="AM4432">
        <v>1</v>
      </c>
      <c r="AN4432">
        <v>0.86207924080372322</v>
      </c>
      <c r="AO4432">
        <v>1</v>
      </c>
      <c r="AP4432">
        <v>1</v>
      </c>
      <c r="AQ4432">
        <v>1</v>
      </c>
      <c r="AR4432">
        <v>1</v>
      </c>
      <c r="AS4432">
        <v>0</v>
      </c>
      <c r="AT4432">
        <v>0.89251437846958726</v>
      </c>
      <c r="AU4432">
        <v>1</v>
      </c>
    </row>
    <row r="4433" spans="32:47" x14ac:dyDescent="0.25">
      <c r="AF4433">
        <v>4423</v>
      </c>
      <c r="AG4433">
        <v>1</v>
      </c>
      <c r="AH4433">
        <v>1</v>
      </c>
      <c r="AI4433">
        <v>1</v>
      </c>
      <c r="AJ4433">
        <v>1</v>
      </c>
      <c r="AK4433">
        <v>1</v>
      </c>
      <c r="AL4433">
        <v>1</v>
      </c>
      <c r="AM4433">
        <v>1</v>
      </c>
      <c r="AN4433">
        <v>0.67909193792072453</v>
      </c>
      <c r="AO4433">
        <v>1</v>
      </c>
      <c r="AP4433">
        <v>4.7882520726547695E-2</v>
      </c>
      <c r="AQ4433">
        <v>0.21305403180837554</v>
      </c>
      <c r="AR4433">
        <v>0.60855972839002082</v>
      </c>
      <c r="AS4433">
        <v>4.7882520726547695E-2</v>
      </c>
      <c r="AT4433">
        <v>0.79395391986960917</v>
      </c>
      <c r="AU4433">
        <v>0</v>
      </c>
    </row>
    <row r="4434" spans="32:47" x14ac:dyDescent="0.25">
      <c r="AF4434">
        <v>4424</v>
      </c>
      <c r="AG4434">
        <v>1</v>
      </c>
      <c r="AH4434">
        <v>1</v>
      </c>
      <c r="AI4434">
        <v>1</v>
      </c>
      <c r="AJ4434">
        <v>1</v>
      </c>
      <c r="AK4434">
        <v>1</v>
      </c>
      <c r="AL4434">
        <v>1</v>
      </c>
      <c r="AM4434">
        <v>2.7128103053508958E-2</v>
      </c>
      <c r="AN4434">
        <v>0.27832820272352921</v>
      </c>
      <c r="AO4434">
        <v>0.57088699947974719</v>
      </c>
      <c r="AP4434">
        <v>0.79602296750747503</v>
      </c>
      <c r="AQ4434">
        <v>1</v>
      </c>
      <c r="AR4434">
        <v>1</v>
      </c>
      <c r="AS4434">
        <v>2.7128103053508958E-2</v>
      </c>
      <c r="AT4434">
        <v>0.8034862122088009</v>
      </c>
      <c r="AU4434">
        <v>0</v>
      </c>
    </row>
    <row r="4435" spans="32:47" x14ac:dyDescent="0.25">
      <c r="AF4435">
        <v>4425</v>
      </c>
      <c r="AG4435">
        <v>0.99413025240374409</v>
      </c>
      <c r="AH4435">
        <v>1</v>
      </c>
      <c r="AI4435">
        <v>1</v>
      </c>
      <c r="AJ4435">
        <v>1</v>
      </c>
      <c r="AK4435">
        <v>0.81568954695197338</v>
      </c>
      <c r="AL4435">
        <v>1</v>
      </c>
      <c r="AM4435">
        <v>1</v>
      </c>
      <c r="AN4435">
        <v>1</v>
      </c>
      <c r="AO4435">
        <v>1</v>
      </c>
      <c r="AP4435">
        <v>1</v>
      </c>
      <c r="AQ4435">
        <v>1</v>
      </c>
      <c r="AR4435">
        <v>0.62331072891256845</v>
      </c>
      <c r="AS4435">
        <v>0.62331072891256845</v>
      </c>
      <c r="AT4435">
        <v>0.95185492157895035</v>
      </c>
      <c r="AU4435">
        <v>0</v>
      </c>
    </row>
    <row r="4436" spans="32:47" x14ac:dyDescent="0.25">
      <c r="AF4436">
        <v>4426</v>
      </c>
      <c r="AG4436">
        <v>0.4683239205769496</v>
      </c>
      <c r="AH4436">
        <v>1</v>
      </c>
      <c r="AI4436">
        <v>0.19805379265345702</v>
      </c>
      <c r="AJ4436">
        <v>0.20218179976436659</v>
      </c>
      <c r="AK4436">
        <v>1</v>
      </c>
      <c r="AL4436">
        <v>1</v>
      </c>
      <c r="AM4436">
        <v>1</v>
      </c>
      <c r="AN4436">
        <v>0.21333734296340187</v>
      </c>
      <c r="AO4436">
        <v>0.17803197470905918</v>
      </c>
      <c r="AP4436">
        <v>1</v>
      </c>
      <c r="AQ4436">
        <v>1</v>
      </c>
      <c r="AR4436">
        <v>0.71725271624346798</v>
      </c>
      <c r="AS4436">
        <v>0.17803197470905918</v>
      </c>
      <c r="AT4436">
        <v>0.66277373747878998</v>
      </c>
      <c r="AU4436">
        <v>0</v>
      </c>
    </row>
    <row r="4437" spans="32:47" x14ac:dyDescent="0.25">
      <c r="AF4437">
        <v>4427</v>
      </c>
      <c r="AG4437">
        <v>1</v>
      </c>
      <c r="AH4437">
        <v>0.97241398609496954</v>
      </c>
      <c r="AI4437">
        <v>1</v>
      </c>
      <c r="AJ4437">
        <v>1</v>
      </c>
      <c r="AK4437">
        <v>1</v>
      </c>
      <c r="AL4437">
        <v>1</v>
      </c>
      <c r="AM4437">
        <v>1</v>
      </c>
      <c r="AN4437">
        <v>1</v>
      </c>
      <c r="AO4437">
        <v>1</v>
      </c>
      <c r="AP4437">
        <v>1</v>
      </c>
      <c r="AQ4437">
        <v>1</v>
      </c>
      <c r="AR4437">
        <v>1</v>
      </c>
      <c r="AS4437">
        <v>0.97241398609496954</v>
      </c>
      <c r="AT4437">
        <v>0.99788381263194281</v>
      </c>
      <c r="AU4437">
        <v>0</v>
      </c>
    </row>
    <row r="4438" spans="32:47" x14ac:dyDescent="0.25">
      <c r="AF4438">
        <v>4428</v>
      </c>
      <c r="AG4438">
        <v>0</v>
      </c>
      <c r="AH4438">
        <v>0.9122871731474983</v>
      </c>
      <c r="AI4438">
        <v>0.86396807917199403</v>
      </c>
      <c r="AJ4438">
        <v>1</v>
      </c>
      <c r="AK4438">
        <v>1</v>
      </c>
      <c r="AL4438">
        <v>1</v>
      </c>
      <c r="AM4438">
        <v>1</v>
      </c>
      <c r="AN4438">
        <v>1</v>
      </c>
      <c r="AO4438">
        <v>1</v>
      </c>
      <c r="AP4438">
        <v>1</v>
      </c>
      <c r="AQ4438">
        <v>1</v>
      </c>
      <c r="AR4438">
        <v>1</v>
      </c>
      <c r="AS4438">
        <v>0</v>
      </c>
      <c r="AT4438">
        <v>0.89678644192455281</v>
      </c>
      <c r="AU4438">
        <v>1</v>
      </c>
    </row>
    <row r="4439" spans="32:47" x14ac:dyDescent="0.25">
      <c r="AF4439">
        <v>4429</v>
      </c>
      <c r="AG4439">
        <v>1</v>
      </c>
      <c r="AH4439">
        <v>1</v>
      </c>
      <c r="AI4439">
        <v>1</v>
      </c>
      <c r="AJ4439">
        <v>1</v>
      </c>
      <c r="AK4439">
        <v>1</v>
      </c>
      <c r="AL4439">
        <v>0.42310682228950708</v>
      </c>
      <c r="AM4439">
        <v>0.77363242311173142</v>
      </c>
      <c r="AN4439">
        <v>1</v>
      </c>
      <c r="AO4439">
        <v>1</v>
      </c>
      <c r="AP4439">
        <v>1</v>
      </c>
      <c r="AQ4439">
        <v>1</v>
      </c>
      <c r="AR4439">
        <v>1</v>
      </c>
      <c r="AS4439">
        <v>0.42310682228950708</v>
      </c>
      <c r="AT4439">
        <v>0.93335838297301066</v>
      </c>
      <c r="AU4439">
        <v>0</v>
      </c>
    </row>
    <row r="4440" spans="32:47" x14ac:dyDescent="0.25">
      <c r="AF4440">
        <v>4430</v>
      </c>
      <c r="AG4440">
        <v>1</v>
      </c>
      <c r="AH4440">
        <v>1</v>
      </c>
      <c r="AI4440">
        <v>1</v>
      </c>
      <c r="AJ4440">
        <v>1</v>
      </c>
      <c r="AK4440">
        <v>1</v>
      </c>
      <c r="AL4440">
        <v>0.76297436646564165</v>
      </c>
      <c r="AM4440">
        <v>0</v>
      </c>
      <c r="AN4440">
        <v>0.8357393235064885</v>
      </c>
      <c r="AO4440">
        <v>1</v>
      </c>
      <c r="AP4440">
        <v>1</v>
      </c>
      <c r="AQ4440">
        <v>1</v>
      </c>
      <c r="AR4440">
        <v>1</v>
      </c>
      <c r="AS4440">
        <v>0</v>
      </c>
      <c r="AT4440">
        <v>0.88163602745937097</v>
      </c>
      <c r="AU4440">
        <v>1</v>
      </c>
    </row>
    <row r="4441" spans="32:47" x14ac:dyDescent="0.25">
      <c r="AF4441">
        <v>4431</v>
      </c>
      <c r="AG4441">
        <v>1</v>
      </c>
      <c r="AH4441">
        <v>1</v>
      </c>
      <c r="AI4441">
        <v>1</v>
      </c>
      <c r="AJ4441">
        <v>1</v>
      </c>
      <c r="AK4441">
        <v>1</v>
      </c>
      <c r="AL4441">
        <v>0.88364487155946947</v>
      </c>
      <c r="AM4441">
        <v>0</v>
      </c>
      <c r="AN4441">
        <v>0.17969939603438345</v>
      </c>
      <c r="AO4441">
        <v>0.71783096142292679</v>
      </c>
      <c r="AP4441">
        <v>0.89094288622835582</v>
      </c>
      <c r="AQ4441">
        <v>1</v>
      </c>
      <c r="AR4441">
        <v>1</v>
      </c>
      <c r="AS4441">
        <v>0</v>
      </c>
      <c r="AT4441">
        <v>0.80338133079347074</v>
      </c>
      <c r="AU4441">
        <v>1</v>
      </c>
    </row>
    <row r="4442" spans="32:47" x14ac:dyDescent="0.25">
      <c r="AF4442">
        <v>4432</v>
      </c>
      <c r="AG4442">
        <v>0.73220960308507554</v>
      </c>
      <c r="AH4442">
        <v>0</v>
      </c>
      <c r="AI4442">
        <v>0.56820189299516288</v>
      </c>
      <c r="AJ4442">
        <v>1</v>
      </c>
      <c r="AK4442">
        <v>1</v>
      </c>
      <c r="AL4442">
        <v>1</v>
      </c>
      <c r="AM4442">
        <v>1</v>
      </c>
      <c r="AN4442">
        <v>1</v>
      </c>
      <c r="AO4442">
        <v>1</v>
      </c>
      <c r="AP4442">
        <v>1</v>
      </c>
      <c r="AQ4442">
        <v>1</v>
      </c>
      <c r="AR4442">
        <v>1</v>
      </c>
      <c r="AS4442">
        <v>0</v>
      </c>
      <c r="AT4442">
        <v>0.86387056542051344</v>
      </c>
      <c r="AU4442">
        <v>1</v>
      </c>
    </row>
    <row r="4443" spans="32:47" x14ac:dyDescent="0.25">
      <c r="AF4443">
        <v>4433</v>
      </c>
      <c r="AG4443">
        <v>0.50449471134080315</v>
      </c>
      <c r="AH4443">
        <v>0</v>
      </c>
      <c r="AI4443">
        <v>0</v>
      </c>
      <c r="AJ4443">
        <v>0.83095602975008664</v>
      </c>
      <c r="AK4443">
        <v>1</v>
      </c>
      <c r="AL4443">
        <v>1</v>
      </c>
      <c r="AM4443">
        <v>0.34300815359165426</v>
      </c>
      <c r="AN4443">
        <v>0.42181287897725389</v>
      </c>
      <c r="AO4443">
        <v>0.86891359588262274</v>
      </c>
      <c r="AP4443">
        <v>0.648748055987169</v>
      </c>
      <c r="AQ4443">
        <v>0</v>
      </c>
      <c r="AR4443">
        <v>0.98266245720573819</v>
      </c>
      <c r="AS4443">
        <v>0</v>
      </c>
      <c r="AT4443">
        <v>0.55320165134017107</v>
      </c>
      <c r="AU4443">
        <v>3</v>
      </c>
    </row>
    <row r="4444" spans="32:47" x14ac:dyDescent="0.25">
      <c r="AF4444">
        <v>4434</v>
      </c>
      <c r="AG4444">
        <v>1</v>
      </c>
      <c r="AH4444">
        <v>1</v>
      </c>
      <c r="AI4444">
        <v>1</v>
      </c>
      <c r="AJ4444">
        <v>1</v>
      </c>
      <c r="AK4444">
        <v>0.92658122153736788</v>
      </c>
      <c r="AL4444">
        <v>1</v>
      </c>
      <c r="AM4444">
        <v>1</v>
      </c>
      <c r="AN4444">
        <v>0.77610907964938836</v>
      </c>
      <c r="AO4444">
        <v>0</v>
      </c>
      <c r="AP4444">
        <v>0</v>
      </c>
      <c r="AQ4444">
        <v>0.90748156563155746</v>
      </c>
      <c r="AR4444">
        <v>0.66387805958689683</v>
      </c>
      <c r="AS4444">
        <v>0</v>
      </c>
      <c r="AT4444">
        <v>0.77147415384364371</v>
      </c>
      <c r="AU4444">
        <v>2</v>
      </c>
    </row>
    <row r="4445" spans="32:47" x14ac:dyDescent="0.25">
      <c r="AF4445">
        <v>4435</v>
      </c>
      <c r="AG4445">
        <v>1</v>
      </c>
      <c r="AH4445">
        <v>1</v>
      </c>
      <c r="AI4445">
        <v>1</v>
      </c>
      <c r="AJ4445">
        <v>1</v>
      </c>
      <c r="AK4445">
        <v>1</v>
      </c>
      <c r="AL4445">
        <v>1</v>
      </c>
      <c r="AM4445">
        <v>1</v>
      </c>
      <c r="AN4445">
        <v>0.87191730612398866</v>
      </c>
      <c r="AO4445">
        <v>1</v>
      </c>
      <c r="AP4445">
        <v>1</v>
      </c>
      <c r="AQ4445">
        <v>1</v>
      </c>
      <c r="AR4445">
        <v>1</v>
      </c>
      <c r="AS4445">
        <v>0.87191730612398866</v>
      </c>
      <c r="AT4445">
        <v>0.98912174380779083</v>
      </c>
      <c r="AU4445">
        <v>0</v>
      </c>
    </row>
    <row r="4446" spans="32:47" x14ac:dyDescent="0.25">
      <c r="AF4446">
        <v>4436</v>
      </c>
      <c r="AG4446">
        <v>1</v>
      </c>
      <c r="AH4446">
        <v>1</v>
      </c>
      <c r="AI4446">
        <v>0.65555438946912836</v>
      </c>
      <c r="AJ4446">
        <v>0.27728319486826269</v>
      </c>
      <c r="AK4446">
        <v>1</v>
      </c>
      <c r="AL4446">
        <v>1</v>
      </c>
      <c r="AM4446">
        <v>1</v>
      </c>
      <c r="AN4446">
        <v>1</v>
      </c>
      <c r="AO4446">
        <v>0.38885384585276672</v>
      </c>
      <c r="AP4446">
        <v>1</v>
      </c>
      <c r="AQ4446">
        <v>1</v>
      </c>
      <c r="AR4446">
        <v>1</v>
      </c>
      <c r="AS4446">
        <v>0.27728319486826269</v>
      </c>
      <c r="AT4446">
        <v>0.86111314327444899</v>
      </c>
      <c r="AU4446">
        <v>0</v>
      </c>
    </row>
    <row r="4447" spans="32:47" x14ac:dyDescent="0.25">
      <c r="AF4447">
        <v>4437</v>
      </c>
      <c r="AG4447">
        <v>1</v>
      </c>
      <c r="AH4447">
        <v>1</v>
      </c>
      <c r="AI4447">
        <v>0.92770671669155313</v>
      </c>
      <c r="AJ4447">
        <v>0</v>
      </c>
      <c r="AK4447">
        <v>0.88886224567836658</v>
      </c>
      <c r="AL4447">
        <v>1</v>
      </c>
      <c r="AM4447">
        <v>0.96850711648280152</v>
      </c>
      <c r="AN4447">
        <v>1</v>
      </c>
      <c r="AO4447">
        <v>1</v>
      </c>
      <c r="AP4447">
        <v>0.9980159724974299</v>
      </c>
      <c r="AQ4447">
        <v>1</v>
      </c>
      <c r="AR4447">
        <v>1</v>
      </c>
      <c r="AS4447">
        <v>0</v>
      </c>
      <c r="AT4447">
        <v>0.89938590025165666</v>
      </c>
      <c r="AU4447">
        <v>1</v>
      </c>
    </row>
    <row r="4448" spans="32:47" x14ac:dyDescent="0.25">
      <c r="AF4448">
        <v>4438</v>
      </c>
      <c r="AG4448">
        <v>0.68629613901430275</v>
      </c>
      <c r="AH4448">
        <v>1</v>
      </c>
      <c r="AI4448">
        <v>1</v>
      </c>
      <c r="AJ4448">
        <v>1</v>
      </c>
      <c r="AK4448">
        <v>0.64558391755441158</v>
      </c>
      <c r="AL4448">
        <v>0.49881766951245177</v>
      </c>
      <c r="AM4448">
        <v>1</v>
      </c>
      <c r="AN4448">
        <v>1</v>
      </c>
      <c r="AO4448">
        <v>1</v>
      </c>
      <c r="AP4448">
        <v>0.96317052972529293</v>
      </c>
      <c r="AQ4448">
        <v>1</v>
      </c>
      <c r="AR4448">
        <v>0.75543895531553706</v>
      </c>
      <c r="AS4448">
        <v>0.49881766951245177</v>
      </c>
      <c r="AT4448">
        <v>0.87816357774046416</v>
      </c>
      <c r="AU4448">
        <v>0</v>
      </c>
    </row>
    <row r="4449" spans="32:47" x14ac:dyDescent="0.25">
      <c r="AF4449">
        <v>4439</v>
      </c>
      <c r="AG4449">
        <v>0.15087289991225267</v>
      </c>
      <c r="AH4449">
        <v>0.98992141826576174</v>
      </c>
      <c r="AI4449">
        <v>0</v>
      </c>
      <c r="AJ4449">
        <v>0</v>
      </c>
      <c r="AK4449">
        <v>8.9099307651556419E-3</v>
      </c>
      <c r="AL4449">
        <v>1</v>
      </c>
      <c r="AM4449">
        <v>1</v>
      </c>
      <c r="AN4449">
        <v>1</v>
      </c>
      <c r="AO4449">
        <v>1</v>
      </c>
      <c r="AP4449">
        <v>1</v>
      </c>
      <c r="AQ4449">
        <v>1</v>
      </c>
      <c r="AR4449">
        <v>1</v>
      </c>
      <c r="AS4449">
        <v>0</v>
      </c>
      <c r="AT4449">
        <v>0.675811143732715</v>
      </c>
      <c r="AU4449">
        <v>2</v>
      </c>
    </row>
    <row r="4450" spans="32:47" x14ac:dyDescent="0.25">
      <c r="AF4450">
        <v>4440</v>
      </c>
      <c r="AG4450">
        <v>0.5393220492931563</v>
      </c>
      <c r="AH4450">
        <v>0.52758004799475855</v>
      </c>
      <c r="AI4450">
        <v>1</v>
      </c>
      <c r="AJ4450">
        <v>1</v>
      </c>
      <c r="AK4450">
        <v>1</v>
      </c>
      <c r="AL4450">
        <v>1</v>
      </c>
      <c r="AM4450">
        <v>0.66229811511584558</v>
      </c>
      <c r="AN4450">
        <v>1</v>
      </c>
      <c r="AO4450">
        <v>1</v>
      </c>
      <c r="AP4450">
        <v>1</v>
      </c>
      <c r="AQ4450">
        <v>0.41431237584838526</v>
      </c>
      <c r="AR4450">
        <v>0.75648495206804645</v>
      </c>
      <c r="AS4450">
        <v>0.41431237584838526</v>
      </c>
      <c r="AT4450">
        <v>0.82713115405505011</v>
      </c>
      <c r="AU4450">
        <v>0</v>
      </c>
    </row>
    <row r="4451" spans="32:47" x14ac:dyDescent="0.25">
      <c r="AF4451">
        <v>4441</v>
      </c>
      <c r="AG4451">
        <v>0.536524690711362</v>
      </c>
      <c r="AH4451">
        <v>1</v>
      </c>
      <c r="AI4451">
        <v>0.68205051237436565</v>
      </c>
      <c r="AJ4451">
        <v>1</v>
      </c>
      <c r="AK4451">
        <v>1</v>
      </c>
      <c r="AL4451">
        <v>1</v>
      </c>
      <c r="AM4451">
        <v>1</v>
      </c>
      <c r="AN4451">
        <v>0.40111877845535465</v>
      </c>
      <c r="AO4451">
        <v>0</v>
      </c>
      <c r="AP4451">
        <v>0.37576917534827392</v>
      </c>
      <c r="AQ4451">
        <v>1</v>
      </c>
      <c r="AR4451">
        <v>1</v>
      </c>
      <c r="AS4451">
        <v>0</v>
      </c>
      <c r="AT4451">
        <v>0.74755988455772615</v>
      </c>
      <c r="AU4451">
        <v>1</v>
      </c>
    </row>
    <row r="4452" spans="32:47" x14ac:dyDescent="0.25">
      <c r="AF4452">
        <v>4442</v>
      </c>
      <c r="AG4452">
        <v>1</v>
      </c>
      <c r="AH4452">
        <v>1</v>
      </c>
      <c r="AI4452">
        <v>1</v>
      </c>
      <c r="AJ4452">
        <v>0.85839520275888692</v>
      </c>
      <c r="AK4452">
        <v>0.71536699009213345</v>
      </c>
      <c r="AL4452">
        <v>1</v>
      </c>
      <c r="AM4452">
        <v>1</v>
      </c>
      <c r="AN4452">
        <v>1</v>
      </c>
      <c r="AO4452">
        <v>7.7755994417869567E-2</v>
      </c>
      <c r="AP4452">
        <v>0.6812290788431945</v>
      </c>
      <c r="AQ4452">
        <v>1</v>
      </c>
      <c r="AR4452">
        <v>1</v>
      </c>
      <c r="AS4452">
        <v>7.7755994417869567E-2</v>
      </c>
      <c r="AT4452">
        <v>0.86131236726656946</v>
      </c>
      <c r="AU4452">
        <v>0</v>
      </c>
    </row>
    <row r="4453" spans="32:47" x14ac:dyDescent="0.25">
      <c r="AF4453">
        <v>4443</v>
      </c>
      <c r="AG4453">
        <v>1</v>
      </c>
      <c r="AH4453">
        <v>1</v>
      </c>
      <c r="AI4453">
        <v>1</v>
      </c>
      <c r="AJ4453">
        <v>0.31717340509591546</v>
      </c>
      <c r="AK4453">
        <v>0</v>
      </c>
      <c r="AL4453">
        <v>0.68464507999063551</v>
      </c>
      <c r="AM4453">
        <v>1</v>
      </c>
      <c r="AN4453">
        <v>1</v>
      </c>
      <c r="AO4453">
        <v>1</v>
      </c>
      <c r="AP4453">
        <v>0.52869028784240779</v>
      </c>
      <c r="AQ4453">
        <v>1</v>
      </c>
      <c r="AR4453">
        <v>0.61738076329680969</v>
      </c>
      <c r="AS4453">
        <v>0</v>
      </c>
      <c r="AT4453">
        <v>0.7605007044874309</v>
      </c>
      <c r="AU4453">
        <v>1</v>
      </c>
    </row>
    <row r="4454" spans="32:47" x14ac:dyDescent="0.25">
      <c r="AF4454">
        <v>4444</v>
      </c>
      <c r="AG4454">
        <v>1</v>
      </c>
      <c r="AH4454">
        <v>0.79666245555537374</v>
      </c>
      <c r="AI4454">
        <v>1</v>
      </c>
      <c r="AJ4454">
        <v>1</v>
      </c>
      <c r="AK4454">
        <v>5.8709088791323256E-2</v>
      </c>
      <c r="AL4454">
        <v>0.27465695020631148</v>
      </c>
      <c r="AM4454">
        <v>0.81896027123237281</v>
      </c>
      <c r="AN4454">
        <v>0</v>
      </c>
      <c r="AO4454">
        <v>0.31391596944789246</v>
      </c>
      <c r="AP4454">
        <v>1</v>
      </c>
      <c r="AQ4454">
        <v>1</v>
      </c>
      <c r="AR4454">
        <v>1</v>
      </c>
      <c r="AS4454">
        <v>0</v>
      </c>
      <c r="AT4454">
        <v>0.68814105892030453</v>
      </c>
      <c r="AU4454">
        <v>1</v>
      </c>
    </row>
    <row r="4455" spans="32:47" x14ac:dyDescent="0.25">
      <c r="AF4455">
        <v>4445</v>
      </c>
      <c r="AG4455">
        <v>0.75398138741283838</v>
      </c>
      <c r="AH4455">
        <v>1</v>
      </c>
      <c r="AI4455">
        <v>0.72203862891723058</v>
      </c>
      <c r="AJ4455">
        <v>0.80669894873353765</v>
      </c>
      <c r="AK4455">
        <v>1</v>
      </c>
      <c r="AL4455">
        <v>1</v>
      </c>
      <c r="AM4455">
        <v>0.80947238053246817</v>
      </c>
      <c r="AN4455">
        <v>0</v>
      </c>
      <c r="AO4455">
        <v>0</v>
      </c>
      <c r="AP4455">
        <v>0.40486959148819873</v>
      </c>
      <c r="AQ4455">
        <v>1</v>
      </c>
      <c r="AR4455">
        <v>1</v>
      </c>
      <c r="AS4455">
        <v>0</v>
      </c>
      <c r="AT4455">
        <v>0.70575942493391486</v>
      </c>
      <c r="AU4455">
        <v>2</v>
      </c>
    </row>
    <row r="4456" spans="32:47" x14ac:dyDescent="0.25">
      <c r="AF4456">
        <v>4446</v>
      </c>
      <c r="AG4456">
        <v>0.15694573406747828</v>
      </c>
      <c r="AH4456">
        <v>1</v>
      </c>
      <c r="AI4456">
        <v>1</v>
      </c>
      <c r="AJ4456">
        <v>1</v>
      </c>
      <c r="AK4456">
        <v>1</v>
      </c>
      <c r="AL4456">
        <v>0.89695431957928429</v>
      </c>
      <c r="AM4456">
        <v>0.92891217412444904</v>
      </c>
      <c r="AN4456">
        <v>0.99445720669163784</v>
      </c>
      <c r="AO4456">
        <v>1</v>
      </c>
      <c r="AP4456">
        <v>1</v>
      </c>
      <c r="AQ4456">
        <v>1</v>
      </c>
      <c r="AR4456">
        <v>1</v>
      </c>
      <c r="AS4456">
        <v>0.15694573406747828</v>
      </c>
      <c r="AT4456">
        <v>0.91342026890073713</v>
      </c>
      <c r="AU4456">
        <v>0</v>
      </c>
    </row>
    <row r="4457" spans="32:47" x14ac:dyDescent="0.25">
      <c r="AF4457">
        <v>4447</v>
      </c>
      <c r="AG4457">
        <v>0</v>
      </c>
      <c r="AH4457">
        <v>0.3015381159176676</v>
      </c>
      <c r="AI4457">
        <v>1</v>
      </c>
      <c r="AJ4457">
        <v>0.84661283052531267</v>
      </c>
      <c r="AK4457">
        <v>0.83702219058731342</v>
      </c>
      <c r="AL4457">
        <v>0.79695584288128885</v>
      </c>
      <c r="AM4457">
        <v>0.53349906772881139</v>
      </c>
      <c r="AN4457">
        <v>1</v>
      </c>
      <c r="AO4457">
        <v>1</v>
      </c>
      <c r="AP4457">
        <v>1</v>
      </c>
      <c r="AQ4457">
        <v>1</v>
      </c>
      <c r="AR4457">
        <v>1</v>
      </c>
      <c r="AS4457">
        <v>0</v>
      </c>
      <c r="AT4457">
        <v>0.77872955193340443</v>
      </c>
      <c r="AU4457">
        <v>1</v>
      </c>
    </row>
    <row r="4458" spans="32:47" x14ac:dyDescent="0.25">
      <c r="AF4458">
        <v>4448</v>
      </c>
      <c r="AG4458">
        <v>1</v>
      </c>
      <c r="AH4458">
        <v>1</v>
      </c>
      <c r="AI4458">
        <v>1</v>
      </c>
      <c r="AJ4458">
        <v>1</v>
      </c>
      <c r="AK4458">
        <v>0.66319310585986968</v>
      </c>
      <c r="AL4458">
        <v>1</v>
      </c>
      <c r="AM4458">
        <v>1</v>
      </c>
      <c r="AN4458">
        <v>1</v>
      </c>
      <c r="AO4458">
        <v>0.39159387145822017</v>
      </c>
      <c r="AP4458">
        <v>3.5799611940033615E-2</v>
      </c>
      <c r="AQ4458">
        <v>1</v>
      </c>
      <c r="AR4458">
        <v>1</v>
      </c>
      <c r="AS4458">
        <v>3.5799611940033615E-2</v>
      </c>
      <c r="AT4458">
        <v>0.83949750793299616</v>
      </c>
      <c r="AU4458">
        <v>0</v>
      </c>
    </row>
    <row r="4459" spans="32:47" x14ac:dyDescent="0.25">
      <c r="AF4459">
        <v>4449</v>
      </c>
      <c r="AG4459">
        <v>1</v>
      </c>
      <c r="AH4459">
        <v>1</v>
      </c>
      <c r="AI4459">
        <v>1</v>
      </c>
      <c r="AJ4459">
        <v>1</v>
      </c>
      <c r="AK4459">
        <v>1</v>
      </c>
      <c r="AL4459">
        <v>1</v>
      </c>
      <c r="AM4459">
        <v>1</v>
      </c>
      <c r="AN4459">
        <v>1</v>
      </c>
      <c r="AO4459">
        <v>0.64576100187672025</v>
      </c>
      <c r="AP4459">
        <v>1</v>
      </c>
      <c r="AQ4459">
        <v>1</v>
      </c>
      <c r="AR4459">
        <v>1</v>
      </c>
      <c r="AS4459">
        <v>0.64576100187672025</v>
      </c>
      <c r="AT4459">
        <v>0.97088446590767563</v>
      </c>
      <c r="AU4459">
        <v>0</v>
      </c>
    </row>
    <row r="4460" spans="32:47" x14ac:dyDescent="0.25">
      <c r="AF4460">
        <v>4450</v>
      </c>
      <c r="AG4460">
        <v>0.73739226700244243</v>
      </c>
      <c r="AH4460">
        <v>1</v>
      </c>
      <c r="AI4460">
        <v>0.96853407475376319</v>
      </c>
      <c r="AJ4460">
        <v>0</v>
      </c>
      <c r="AK4460">
        <v>0</v>
      </c>
      <c r="AL4460">
        <v>0.3110719395071404</v>
      </c>
      <c r="AM4460">
        <v>1</v>
      </c>
      <c r="AN4460">
        <v>1</v>
      </c>
      <c r="AO4460">
        <v>1</v>
      </c>
      <c r="AP4460">
        <v>1</v>
      </c>
      <c r="AQ4460">
        <v>1</v>
      </c>
      <c r="AR4460">
        <v>0.36281735340068527</v>
      </c>
      <c r="AS4460">
        <v>0</v>
      </c>
      <c r="AT4460">
        <v>0.69715948694541874</v>
      </c>
      <c r="AU4460">
        <v>2</v>
      </c>
    </row>
    <row r="4461" spans="32:47" x14ac:dyDescent="0.25">
      <c r="AF4461">
        <v>4451</v>
      </c>
      <c r="AG4461">
        <v>0.91792324549967286</v>
      </c>
      <c r="AH4461">
        <v>0.88265662390430022</v>
      </c>
      <c r="AI4461">
        <v>0.61289915298731368</v>
      </c>
      <c r="AJ4461">
        <v>1</v>
      </c>
      <c r="AK4461">
        <v>0.44507676321987794</v>
      </c>
      <c r="AL4461">
        <v>0.32785769611339977</v>
      </c>
      <c r="AM4461">
        <v>1</v>
      </c>
      <c r="AN4461">
        <v>1</v>
      </c>
      <c r="AO4461">
        <v>0.52466773980146775</v>
      </c>
      <c r="AP4461">
        <v>0</v>
      </c>
      <c r="AQ4461">
        <v>0.49677119205346876</v>
      </c>
      <c r="AR4461">
        <v>1</v>
      </c>
      <c r="AS4461">
        <v>0</v>
      </c>
      <c r="AT4461">
        <v>0.68341413238707749</v>
      </c>
      <c r="AU4461">
        <v>1</v>
      </c>
    </row>
    <row r="4462" spans="32:47" x14ac:dyDescent="0.25">
      <c r="AF4462">
        <v>4452</v>
      </c>
      <c r="AG4462">
        <v>1</v>
      </c>
      <c r="AH4462">
        <v>0.69075814325801077</v>
      </c>
      <c r="AI4462">
        <v>0.83559547611836138</v>
      </c>
      <c r="AJ4462">
        <v>0.34186344610667824</v>
      </c>
      <c r="AK4462">
        <v>1</v>
      </c>
      <c r="AL4462">
        <v>1</v>
      </c>
      <c r="AM4462">
        <v>1</v>
      </c>
      <c r="AN4462">
        <v>1</v>
      </c>
      <c r="AO4462">
        <v>1</v>
      </c>
      <c r="AP4462">
        <v>1</v>
      </c>
      <c r="AQ4462">
        <v>1</v>
      </c>
      <c r="AR4462">
        <v>1</v>
      </c>
      <c r="AS4462">
        <v>0.34186344610667824</v>
      </c>
      <c r="AT4462">
        <v>0.9082207976824489</v>
      </c>
      <c r="AU4462">
        <v>0</v>
      </c>
    </row>
    <row r="4463" spans="32:47" x14ac:dyDescent="0.25">
      <c r="AF4463">
        <v>4453</v>
      </c>
      <c r="AG4463">
        <v>1</v>
      </c>
      <c r="AH4463">
        <v>1</v>
      </c>
      <c r="AI4463">
        <v>1</v>
      </c>
      <c r="AJ4463">
        <v>1</v>
      </c>
      <c r="AK4463">
        <v>1</v>
      </c>
      <c r="AL4463">
        <v>1</v>
      </c>
      <c r="AM4463">
        <v>1</v>
      </c>
      <c r="AN4463">
        <v>1</v>
      </c>
      <c r="AO4463">
        <v>0.48087856486963576</v>
      </c>
      <c r="AP4463">
        <v>1</v>
      </c>
      <c r="AQ4463">
        <v>1</v>
      </c>
      <c r="AR4463">
        <v>1</v>
      </c>
      <c r="AS4463">
        <v>0.48087856486963576</v>
      </c>
      <c r="AT4463">
        <v>0.95733248478380573</v>
      </c>
      <c r="AU4463">
        <v>0</v>
      </c>
    </row>
    <row r="4464" spans="32:47" x14ac:dyDescent="0.25">
      <c r="AF4464">
        <v>4454</v>
      </c>
      <c r="AG4464">
        <v>1</v>
      </c>
      <c r="AH4464">
        <v>1</v>
      </c>
      <c r="AI4464">
        <v>1</v>
      </c>
      <c r="AJ4464">
        <v>0.5538373913475273</v>
      </c>
      <c r="AK4464">
        <v>0.27806691132437045</v>
      </c>
      <c r="AL4464">
        <v>1</v>
      </c>
      <c r="AM4464">
        <v>1</v>
      </c>
      <c r="AN4464">
        <v>1</v>
      </c>
      <c r="AO4464">
        <v>0.3366280557078426</v>
      </c>
      <c r="AP4464">
        <v>1</v>
      </c>
      <c r="AQ4464">
        <v>1</v>
      </c>
      <c r="AR4464">
        <v>1.4172048020672293E-2</v>
      </c>
      <c r="AS4464">
        <v>1.4172048020672293E-2</v>
      </c>
      <c r="AT4464">
        <v>0.76376266068865051</v>
      </c>
      <c r="AU4464">
        <v>0</v>
      </c>
    </row>
    <row r="4465" spans="32:47" x14ac:dyDescent="0.25">
      <c r="AF4465">
        <v>4455</v>
      </c>
      <c r="AG4465">
        <v>1</v>
      </c>
      <c r="AH4465">
        <v>1</v>
      </c>
      <c r="AI4465">
        <v>1</v>
      </c>
      <c r="AJ4465">
        <v>0.4072635698301989</v>
      </c>
      <c r="AK4465">
        <v>0.27979619471044581</v>
      </c>
      <c r="AL4465">
        <v>0.8333301172421973</v>
      </c>
      <c r="AM4465">
        <v>0</v>
      </c>
      <c r="AN4465">
        <v>0.30057694444680705</v>
      </c>
      <c r="AO4465">
        <v>0.96157685554790073</v>
      </c>
      <c r="AP4465">
        <v>0.47574865064351829</v>
      </c>
      <c r="AQ4465">
        <v>0.22652365064423066</v>
      </c>
      <c r="AR4465">
        <v>0.97912143589271561</v>
      </c>
      <c r="AS4465">
        <v>0</v>
      </c>
      <c r="AT4465">
        <v>0.61905031724502446</v>
      </c>
      <c r="AU4465">
        <v>1</v>
      </c>
    </row>
    <row r="4466" spans="32:47" x14ac:dyDescent="0.25">
      <c r="AF4466">
        <v>4456</v>
      </c>
      <c r="AG4466">
        <v>1</v>
      </c>
      <c r="AH4466">
        <v>1</v>
      </c>
      <c r="AI4466">
        <v>1</v>
      </c>
      <c r="AJ4466">
        <v>1</v>
      </c>
      <c r="AK4466">
        <v>0.45841041247448661</v>
      </c>
      <c r="AL4466">
        <v>1</v>
      </c>
      <c r="AM4466">
        <v>1</v>
      </c>
      <c r="AN4466">
        <v>1</v>
      </c>
      <c r="AO4466">
        <v>1</v>
      </c>
      <c r="AP4466">
        <v>1</v>
      </c>
      <c r="AQ4466">
        <v>1</v>
      </c>
      <c r="AR4466">
        <v>1</v>
      </c>
      <c r="AS4466">
        <v>0.45841041247448661</v>
      </c>
      <c r="AT4466">
        <v>0.95400198023755911</v>
      </c>
      <c r="AU4466">
        <v>0</v>
      </c>
    </row>
    <row r="4467" spans="32:47" x14ac:dyDescent="0.25">
      <c r="AF4467">
        <v>4457</v>
      </c>
      <c r="AG4467">
        <v>1</v>
      </c>
      <c r="AH4467">
        <v>1</v>
      </c>
      <c r="AI4467">
        <v>1</v>
      </c>
      <c r="AJ4467">
        <v>1</v>
      </c>
      <c r="AK4467">
        <v>1</v>
      </c>
      <c r="AL4467">
        <v>1</v>
      </c>
      <c r="AM4467">
        <v>1</v>
      </c>
      <c r="AN4467">
        <v>0.1057202206892168</v>
      </c>
      <c r="AO4467">
        <v>0</v>
      </c>
      <c r="AP4467">
        <v>0.35179994919552326</v>
      </c>
      <c r="AQ4467">
        <v>1</v>
      </c>
      <c r="AR4467">
        <v>1</v>
      </c>
      <c r="AS4467">
        <v>0</v>
      </c>
      <c r="AT4467">
        <v>0.78680308292171763</v>
      </c>
      <c r="AU4467">
        <v>1</v>
      </c>
    </row>
    <row r="4468" spans="32:47" x14ac:dyDescent="0.25">
      <c r="AF4468">
        <v>4458</v>
      </c>
      <c r="AG4468">
        <v>1</v>
      </c>
      <c r="AH4468">
        <v>1</v>
      </c>
      <c r="AI4468">
        <v>1</v>
      </c>
      <c r="AJ4468">
        <v>1</v>
      </c>
      <c r="AK4468">
        <v>1</v>
      </c>
      <c r="AL4468">
        <v>0.99531808732087179</v>
      </c>
      <c r="AM4468">
        <v>1</v>
      </c>
      <c r="AN4468">
        <v>1</v>
      </c>
      <c r="AO4468">
        <v>0.52739302282352585</v>
      </c>
      <c r="AP4468">
        <v>1</v>
      </c>
      <c r="AQ4468">
        <v>1</v>
      </c>
      <c r="AR4468">
        <v>1</v>
      </c>
      <c r="AS4468">
        <v>0.52739302282352585</v>
      </c>
      <c r="AT4468">
        <v>0.96077077617625184</v>
      </c>
      <c r="AU4468">
        <v>0</v>
      </c>
    </row>
    <row r="4469" spans="32:47" x14ac:dyDescent="0.25">
      <c r="AF4469">
        <v>4459</v>
      </c>
      <c r="AG4469">
        <v>0.5979547276496775</v>
      </c>
      <c r="AH4469">
        <v>0</v>
      </c>
      <c r="AI4469">
        <v>0.61422498527944325</v>
      </c>
      <c r="AJ4469">
        <v>1</v>
      </c>
      <c r="AK4469">
        <v>1</v>
      </c>
      <c r="AL4469">
        <v>1</v>
      </c>
      <c r="AM4469">
        <v>1</v>
      </c>
      <c r="AN4469">
        <v>1</v>
      </c>
      <c r="AO4469">
        <v>0.21490310250519543</v>
      </c>
      <c r="AP4469">
        <v>0.64814737625326213</v>
      </c>
      <c r="AQ4469">
        <v>1</v>
      </c>
      <c r="AR4469">
        <v>1</v>
      </c>
      <c r="AS4469">
        <v>0</v>
      </c>
      <c r="AT4469">
        <v>0.76196502147893075</v>
      </c>
      <c r="AU4469">
        <v>1</v>
      </c>
    </row>
    <row r="4470" spans="32:47" x14ac:dyDescent="0.25">
      <c r="AF4470">
        <v>4460</v>
      </c>
      <c r="AG4470">
        <v>9.2365648868566963E-2</v>
      </c>
      <c r="AH4470">
        <v>1</v>
      </c>
      <c r="AI4470">
        <v>1</v>
      </c>
      <c r="AJ4470">
        <v>1</v>
      </c>
      <c r="AK4470">
        <v>1</v>
      </c>
      <c r="AL4470">
        <v>0.8995455438586456</v>
      </c>
      <c r="AM4470">
        <v>0.57820726744666318</v>
      </c>
      <c r="AN4470">
        <v>1</v>
      </c>
      <c r="AO4470">
        <v>1</v>
      </c>
      <c r="AP4470">
        <v>1</v>
      </c>
      <c r="AQ4470">
        <v>1</v>
      </c>
      <c r="AR4470">
        <v>0.66543551425251457</v>
      </c>
      <c r="AS4470">
        <v>9.2365648868566963E-2</v>
      </c>
      <c r="AT4470">
        <v>0.85041815798180675</v>
      </c>
      <c r="AU4470">
        <v>0</v>
      </c>
    </row>
    <row r="4471" spans="32:47" x14ac:dyDescent="0.25">
      <c r="AF4471">
        <v>4461</v>
      </c>
      <c r="AG4471">
        <v>1</v>
      </c>
      <c r="AH4471">
        <v>1</v>
      </c>
      <c r="AI4471">
        <v>0.34839749804274517</v>
      </c>
      <c r="AJ4471">
        <v>1</v>
      </c>
      <c r="AK4471">
        <v>0.30125497535740459</v>
      </c>
      <c r="AL4471">
        <v>0.36511707846172309</v>
      </c>
      <c r="AM4471">
        <v>1</v>
      </c>
      <c r="AN4471">
        <v>1</v>
      </c>
      <c r="AO4471">
        <v>1</v>
      </c>
      <c r="AP4471">
        <v>0.95381843008644573</v>
      </c>
      <c r="AQ4471">
        <v>0.49184700462404485</v>
      </c>
      <c r="AR4471">
        <v>0.23861289331374969</v>
      </c>
      <c r="AS4471">
        <v>0.23861289331374969</v>
      </c>
      <c r="AT4471">
        <v>0.72277676765310617</v>
      </c>
      <c r="AU4471">
        <v>0</v>
      </c>
    </row>
    <row r="4472" spans="32:47" x14ac:dyDescent="0.25">
      <c r="AF4472">
        <v>4462</v>
      </c>
      <c r="AG4472">
        <v>1</v>
      </c>
      <c r="AH4472">
        <v>1</v>
      </c>
      <c r="AI4472">
        <v>1</v>
      </c>
      <c r="AJ4472">
        <v>1</v>
      </c>
      <c r="AK4472">
        <v>1</v>
      </c>
      <c r="AL4472">
        <v>1</v>
      </c>
      <c r="AM4472">
        <v>0.59325206046454582</v>
      </c>
      <c r="AN4472">
        <v>1</v>
      </c>
      <c r="AO4472">
        <v>1</v>
      </c>
      <c r="AP4472">
        <v>1</v>
      </c>
      <c r="AQ4472">
        <v>1</v>
      </c>
      <c r="AR4472">
        <v>1</v>
      </c>
      <c r="AS4472">
        <v>0.59325206046454582</v>
      </c>
      <c r="AT4472">
        <v>0.96545428458739979</v>
      </c>
      <c r="AU4472">
        <v>0</v>
      </c>
    </row>
    <row r="4473" spans="32:47" x14ac:dyDescent="0.25">
      <c r="AF4473">
        <v>4463</v>
      </c>
      <c r="AG4473">
        <v>1</v>
      </c>
      <c r="AH4473">
        <v>1</v>
      </c>
      <c r="AI4473">
        <v>0.90529753793323897</v>
      </c>
      <c r="AJ4473">
        <v>1</v>
      </c>
      <c r="AK4473">
        <v>1</v>
      </c>
      <c r="AL4473">
        <v>1</v>
      </c>
      <c r="AM4473">
        <v>1</v>
      </c>
      <c r="AN4473">
        <v>0.26354140614632576</v>
      </c>
      <c r="AO4473">
        <v>0</v>
      </c>
      <c r="AP4473">
        <v>0.19802109346323227</v>
      </c>
      <c r="AQ4473">
        <v>1</v>
      </c>
      <c r="AR4473">
        <v>1</v>
      </c>
      <c r="AS4473">
        <v>0</v>
      </c>
      <c r="AT4473">
        <v>0.77910318127075806</v>
      </c>
      <c r="AU4473">
        <v>1</v>
      </c>
    </row>
    <row r="4474" spans="32:47" x14ac:dyDescent="0.25">
      <c r="AF4474">
        <v>4464</v>
      </c>
      <c r="AG4474">
        <v>0.37827282318927069</v>
      </c>
      <c r="AH4474">
        <v>0</v>
      </c>
      <c r="AI4474">
        <v>0.35027816452343213</v>
      </c>
      <c r="AJ4474">
        <v>1</v>
      </c>
      <c r="AK4474">
        <v>0.88518969182534357</v>
      </c>
      <c r="AL4474">
        <v>1</v>
      </c>
      <c r="AM4474">
        <v>1</v>
      </c>
      <c r="AN4474">
        <v>1</v>
      </c>
      <c r="AO4474">
        <v>1</v>
      </c>
      <c r="AP4474">
        <v>0.97066093207667437</v>
      </c>
      <c r="AQ4474">
        <v>0.27080890226376747</v>
      </c>
      <c r="AR4474">
        <v>1</v>
      </c>
      <c r="AS4474">
        <v>0</v>
      </c>
      <c r="AT4474">
        <v>0.74312525213142289</v>
      </c>
      <c r="AU4474">
        <v>1</v>
      </c>
    </row>
    <row r="4475" spans="32:47" x14ac:dyDescent="0.25">
      <c r="AF4475">
        <v>4465</v>
      </c>
      <c r="AG4475">
        <v>1</v>
      </c>
      <c r="AH4475">
        <v>1</v>
      </c>
      <c r="AI4475">
        <v>1</v>
      </c>
      <c r="AJ4475">
        <v>1</v>
      </c>
      <c r="AK4475">
        <v>1</v>
      </c>
      <c r="AL4475">
        <v>1</v>
      </c>
      <c r="AM4475">
        <v>0.46484630938146204</v>
      </c>
      <c r="AN4475">
        <v>0.8341523613405204</v>
      </c>
      <c r="AO4475">
        <v>0.62040767972260558</v>
      </c>
      <c r="AP4475">
        <v>1</v>
      </c>
      <c r="AQ4475">
        <v>0.89700500902351143</v>
      </c>
      <c r="AR4475">
        <v>0.92838266199138275</v>
      </c>
      <c r="AS4475">
        <v>0.46484630938146204</v>
      </c>
      <c r="AT4475">
        <v>0.89471562185341869</v>
      </c>
      <c r="AU4475">
        <v>0</v>
      </c>
    </row>
    <row r="4476" spans="32:47" x14ac:dyDescent="0.25">
      <c r="AF4476">
        <v>4466</v>
      </c>
      <c r="AG4476">
        <v>1</v>
      </c>
      <c r="AH4476">
        <v>1</v>
      </c>
      <c r="AI4476">
        <v>0.91403748165682752</v>
      </c>
      <c r="AJ4476">
        <v>1</v>
      </c>
      <c r="AK4476">
        <v>1</v>
      </c>
      <c r="AL4476">
        <v>1</v>
      </c>
      <c r="AM4476">
        <v>1</v>
      </c>
      <c r="AN4476">
        <v>0.76885825817190645</v>
      </c>
      <c r="AO4476">
        <v>0</v>
      </c>
      <c r="AP4476">
        <v>0.96730061658214961</v>
      </c>
      <c r="AQ4476">
        <v>1</v>
      </c>
      <c r="AR4476">
        <v>1</v>
      </c>
      <c r="AS4476">
        <v>0</v>
      </c>
      <c r="AT4476">
        <v>0.88809886862667775</v>
      </c>
      <c r="AU4476">
        <v>1</v>
      </c>
    </row>
    <row r="4477" spans="32:47" x14ac:dyDescent="0.25">
      <c r="AF4477">
        <v>4467</v>
      </c>
      <c r="AG4477">
        <v>1</v>
      </c>
      <c r="AH4477">
        <v>1</v>
      </c>
      <c r="AI4477">
        <v>1</v>
      </c>
      <c r="AJ4477">
        <v>1</v>
      </c>
      <c r="AK4477">
        <v>1</v>
      </c>
      <c r="AL4477">
        <v>1</v>
      </c>
      <c r="AM4477">
        <v>1</v>
      </c>
      <c r="AN4477">
        <v>1</v>
      </c>
      <c r="AO4477">
        <v>1</v>
      </c>
      <c r="AP4477">
        <v>0.35136306007587981</v>
      </c>
      <c r="AQ4477">
        <v>0.72668612780738229</v>
      </c>
      <c r="AR4477">
        <v>0.6354566119470908</v>
      </c>
      <c r="AS4477">
        <v>0.35136306007587981</v>
      </c>
      <c r="AT4477">
        <v>0.8914849141559823</v>
      </c>
      <c r="AU4477">
        <v>0</v>
      </c>
    </row>
    <row r="4478" spans="32:47" x14ac:dyDescent="0.25">
      <c r="AF4478">
        <v>4468</v>
      </c>
      <c r="AG4478">
        <v>0.85955610051924825</v>
      </c>
      <c r="AH4478">
        <v>1</v>
      </c>
      <c r="AI4478">
        <v>0.62854741507438916</v>
      </c>
      <c r="AJ4478">
        <v>0.71681189674854973</v>
      </c>
      <c r="AK4478">
        <v>1</v>
      </c>
      <c r="AL4478">
        <v>1</v>
      </c>
      <c r="AM4478">
        <v>1</v>
      </c>
      <c r="AN4478">
        <v>0.48764564913900327</v>
      </c>
      <c r="AO4478">
        <v>1</v>
      </c>
      <c r="AP4478">
        <v>1</v>
      </c>
      <c r="AQ4478">
        <v>1</v>
      </c>
      <c r="AR4478">
        <v>1</v>
      </c>
      <c r="AS4478">
        <v>0.48764564913900327</v>
      </c>
      <c r="AT4478">
        <v>0.88973309865525574</v>
      </c>
      <c r="AU4478">
        <v>0</v>
      </c>
    </row>
    <row r="4479" spans="32:47" x14ac:dyDescent="0.25">
      <c r="AF4479">
        <v>4469</v>
      </c>
      <c r="AG4479">
        <v>3.1422004018930881E-2</v>
      </c>
      <c r="AH4479">
        <v>1</v>
      </c>
      <c r="AI4479">
        <v>1</v>
      </c>
      <c r="AJ4479">
        <v>1</v>
      </c>
      <c r="AK4479">
        <v>1</v>
      </c>
      <c r="AL4479">
        <v>0.57740486748977371</v>
      </c>
      <c r="AM4479">
        <v>0</v>
      </c>
      <c r="AN4479">
        <v>0.8407920866379901</v>
      </c>
      <c r="AO4479">
        <v>1</v>
      </c>
      <c r="AP4479">
        <v>1</v>
      </c>
      <c r="AQ4479">
        <v>1</v>
      </c>
      <c r="AR4479">
        <v>1</v>
      </c>
      <c r="AS4479">
        <v>0</v>
      </c>
      <c r="AT4479">
        <v>0.78455008995906239</v>
      </c>
      <c r="AU4479">
        <v>1</v>
      </c>
    </row>
    <row r="4480" spans="32:47" x14ac:dyDescent="0.25">
      <c r="AF4480">
        <v>4470</v>
      </c>
      <c r="AG4480">
        <v>1</v>
      </c>
      <c r="AH4480">
        <v>1</v>
      </c>
      <c r="AI4480">
        <v>1</v>
      </c>
      <c r="AJ4480">
        <v>0.7573556228310433</v>
      </c>
      <c r="AK4480">
        <v>0.36143893343227496</v>
      </c>
      <c r="AL4480">
        <v>0</v>
      </c>
      <c r="AM4480">
        <v>0</v>
      </c>
      <c r="AN4480">
        <v>0.93629626640082986</v>
      </c>
      <c r="AO4480">
        <v>1</v>
      </c>
      <c r="AP4480">
        <v>1</v>
      </c>
      <c r="AQ4480">
        <v>1</v>
      </c>
      <c r="AR4480">
        <v>0.89400946396950354</v>
      </c>
      <c r="AS4480">
        <v>0</v>
      </c>
      <c r="AT4480">
        <v>0.74428699524058128</v>
      </c>
      <c r="AU4480">
        <v>2</v>
      </c>
    </row>
    <row r="4481" spans="32:47" x14ac:dyDescent="0.25">
      <c r="AF4481">
        <v>4471</v>
      </c>
      <c r="AG4481">
        <v>1</v>
      </c>
      <c r="AH4481">
        <v>1</v>
      </c>
      <c r="AI4481">
        <v>0.61860021500967466</v>
      </c>
      <c r="AJ4481">
        <v>6.8596936808413986E-2</v>
      </c>
      <c r="AK4481">
        <v>1</v>
      </c>
      <c r="AL4481">
        <v>0.89367004173570119</v>
      </c>
      <c r="AM4481">
        <v>1</v>
      </c>
      <c r="AN4481">
        <v>0.28973432528836118</v>
      </c>
      <c r="AO4481">
        <v>0</v>
      </c>
      <c r="AP4481">
        <v>0.57849811681902086</v>
      </c>
      <c r="AQ4481">
        <v>1</v>
      </c>
      <c r="AR4481">
        <v>5.5233819185119618E-2</v>
      </c>
      <c r="AS4481">
        <v>0</v>
      </c>
      <c r="AT4481">
        <v>0.62375909622381076</v>
      </c>
      <c r="AU4481">
        <v>1</v>
      </c>
    </row>
    <row r="4482" spans="32:47" x14ac:dyDescent="0.25">
      <c r="AF4482">
        <v>4472</v>
      </c>
      <c r="AG4482">
        <v>0</v>
      </c>
      <c r="AH4482">
        <v>0</v>
      </c>
      <c r="AI4482">
        <v>0.90554033217748864</v>
      </c>
      <c r="AJ4482">
        <v>1</v>
      </c>
      <c r="AK4482">
        <v>1</v>
      </c>
      <c r="AL4482">
        <v>1</v>
      </c>
      <c r="AM4482">
        <v>1</v>
      </c>
      <c r="AN4482">
        <v>1</v>
      </c>
      <c r="AO4482">
        <v>1</v>
      </c>
      <c r="AP4482">
        <v>0.58968737115262027</v>
      </c>
      <c r="AQ4482">
        <v>0</v>
      </c>
      <c r="AR4482">
        <v>0.67466052113905461</v>
      </c>
      <c r="AS4482">
        <v>0</v>
      </c>
      <c r="AT4482">
        <v>0.68566173961244947</v>
      </c>
      <c r="AU4482">
        <v>3</v>
      </c>
    </row>
    <row r="4483" spans="32:47" x14ac:dyDescent="0.25">
      <c r="AF4483">
        <v>4473</v>
      </c>
      <c r="AG4483">
        <v>1</v>
      </c>
      <c r="AH4483">
        <v>0.58089878436554243</v>
      </c>
      <c r="AI4483">
        <v>0.77586773372017737</v>
      </c>
      <c r="AJ4483">
        <v>0.51079498611798047</v>
      </c>
      <c r="AK4483">
        <v>0.74087292429495366</v>
      </c>
      <c r="AL4483">
        <v>1</v>
      </c>
      <c r="AM4483">
        <v>1</v>
      </c>
      <c r="AN4483">
        <v>1</v>
      </c>
      <c r="AO4483">
        <v>1</v>
      </c>
      <c r="AP4483">
        <v>1</v>
      </c>
      <c r="AQ4483">
        <v>1</v>
      </c>
      <c r="AR4483">
        <v>0.76406179136909247</v>
      </c>
      <c r="AS4483">
        <v>0.51079498611798047</v>
      </c>
      <c r="AT4483">
        <v>0.86655860678543983</v>
      </c>
      <c r="AU4483">
        <v>0</v>
      </c>
    </row>
    <row r="4484" spans="32:47" x14ac:dyDescent="0.25">
      <c r="AF4484">
        <v>4474</v>
      </c>
      <c r="AG4484">
        <v>1</v>
      </c>
      <c r="AH4484">
        <v>1</v>
      </c>
      <c r="AI4484">
        <v>1</v>
      </c>
      <c r="AJ4484">
        <v>0.80089296534279131</v>
      </c>
      <c r="AK4484">
        <v>1</v>
      </c>
      <c r="AL4484">
        <v>1</v>
      </c>
      <c r="AM4484">
        <v>1</v>
      </c>
      <c r="AN4484">
        <v>1</v>
      </c>
      <c r="AO4484">
        <v>1</v>
      </c>
      <c r="AP4484">
        <v>1</v>
      </c>
      <c r="AQ4484">
        <v>1</v>
      </c>
      <c r="AR4484">
        <v>1</v>
      </c>
      <c r="AS4484">
        <v>0.80089296534279131</v>
      </c>
      <c r="AT4484">
        <v>0.98363503824735266</v>
      </c>
      <c r="AU4484">
        <v>0</v>
      </c>
    </row>
    <row r="4485" spans="32:47" x14ac:dyDescent="0.25">
      <c r="AF4485">
        <v>4475</v>
      </c>
      <c r="AG4485">
        <v>1</v>
      </c>
      <c r="AH4485">
        <v>1</v>
      </c>
      <c r="AI4485">
        <v>1</v>
      </c>
      <c r="AJ4485">
        <v>1</v>
      </c>
      <c r="AK4485">
        <v>0.60154002552782559</v>
      </c>
      <c r="AL4485">
        <v>1</v>
      </c>
      <c r="AM4485">
        <v>1</v>
      </c>
      <c r="AN4485">
        <v>1</v>
      </c>
      <c r="AO4485">
        <v>1</v>
      </c>
      <c r="AP4485">
        <v>0.47296835573703694</v>
      </c>
      <c r="AQ4485">
        <v>1</v>
      </c>
      <c r="AR4485">
        <v>1</v>
      </c>
      <c r="AS4485">
        <v>0.47296835573703694</v>
      </c>
      <c r="AT4485">
        <v>0.921396602244413</v>
      </c>
      <c r="AU4485">
        <v>0</v>
      </c>
    </row>
    <row r="4486" spans="32:47" x14ac:dyDescent="0.25">
      <c r="AF4486">
        <v>4476</v>
      </c>
      <c r="AG4486">
        <v>1</v>
      </c>
      <c r="AH4486">
        <v>1</v>
      </c>
      <c r="AI4486">
        <v>1</v>
      </c>
      <c r="AJ4486">
        <v>1</v>
      </c>
      <c r="AK4486">
        <v>1</v>
      </c>
      <c r="AL4486">
        <v>1</v>
      </c>
      <c r="AM4486">
        <v>1</v>
      </c>
      <c r="AN4486">
        <v>1</v>
      </c>
      <c r="AO4486">
        <v>1</v>
      </c>
      <c r="AP4486">
        <v>1</v>
      </c>
      <c r="AQ4486">
        <v>1</v>
      </c>
      <c r="AR4486">
        <v>1</v>
      </c>
      <c r="AS4486">
        <v>1</v>
      </c>
      <c r="AT4486">
        <v>1</v>
      </c>
      <c r="AU4486">
        <v>0</v>
      </c>
    </row>
    <row r="4487" spans="32:47" x14ac:dyDescent="0.25">
      <c r="AF4487">
        <v>4477</v>
      </c>
      <c r="AG4487">
        <v>0.58114966976004767</v>
      </c>
      <c r="AH4487">
        <v>0</v>
      </c>
      <c r="AI4487">
        <v>0.18868713250811842</v>
      </c>
      <c r="AJ4487">
        <v>1</v>
      </c>
      <c r="AK4487">
        <v>0.23976644531226596</v>
      </c>
      <c r="AL4487">
        <v>1</v>
      </c>
      <c r="AM4487">
        <v>1</v>
      </c>
      <c r="AN4487">
        <v>1</v>
      </c>
      <c r="AO4487">
        <v>0.36779290037738976</v>
      </c>
      <c r="AP4487">
        <v>1</v>
      </c>
      <c r="AQ4487">
        <v>1</v>
      </c>
      <c r="AR4487">
        <v>1</v>
      </c>
      <c r="AS4487">
        <v>0</v>
      </c>
      <c r="AT4487">
        <v>0.70227804845565778</v>
      </c>
      <c r="AU4487">
        <v>1</v>
      </c>
    </row>
    <row r="4488" spans="32:47" x14ac:dyDescent="0.25">
      <c r="AF4488">
        <v>4478</v>
      </c>
      <c r="AG4488">
        <v>0.46565235967770396</v>
      </c>
      <c r="AH4488">
        <v>0.95028574812464028</v>
      </c>
      <c r="AI4488">
        <v>0.62834396631590228</v>
      </c>
      <c r="AJ4488">
        <v>0</v>
      </c>
      <c r="AK4488">
        <v>0</v>
      </c>
      <c r="AL4488">
        <v>9.2106755733160142E-2</v>
      </c>
      <c r="AM4488">
        <v>1</v>
      </c>
      <c r="AN4488">
        <v>1</v>
      </c>
      <c r="AO4488">
        <v>1</v>
      </c>
      <c r="AP4488">
        <v>1</v>
      </c>
      <c r="AQ4488">
        <v>1</v>
      </c>
      <c r="AR4488">
        <v>1</v>
      </c>
      <c r="AS4488">
        <v>0</v>
      </c>
      <c r="AT4488">
        <v>0.67749339650763429</v>
      </c>
      <c r="AU4488">
        <v>2</v>
      </c>
    </row>
    <row r="4489" spans="32:47" x14ac:dyDescent="0.25">
      <c r="AF4489">
        <v>4479</v>
      </c>
      <c r="AG4489">
        <v>1</v>
      </c>
      <c r="AH4489">
        <v>0.32265474044366521</v>
      </c>
      <c r="AI4489">
        <v>0</v>
      </c>
      <c r="AJ4489">
        <v>4.7248038466932485E-2</v>
      </c>
      <c r="AK4489">
        <v>1</v>
      </c>
      <c r="AL4489">
        <v>0.37616207379251138</v>
      </c>
      <c r="AM4489">
        <v>4.9117982180764706E-2</v>
      </c>
      <c r="AN4489">
        <v>1</v>
      </c>
      <c r="AO4489">
        <v>1</v>
      </c>
      <c r="AP4489">
        <v>1</v>
      </c>
      <c r="AQ4489">
        <v>1</v>
      </c>
      <c r="AR4489">
        <v>0.14107344072709244</v>
      </c>
      <c r="AS4489">
        <v>0</v>
      </c>
      <c r="AT4489">
        <v>0.57981526085027268</v>
      </c>
      <c r="AU4489">
        <v>1</v>
      </c>
    </row>
    <row r="4490" spans="32:47" x14ac:dyDescent="0.25">
      <c r="AF4490">
        <v>4480</v>
      </c>
      <c r="AG4490">
        <v>1</v>
      </c>
      <c r="AH4490">
        <v>0.65988953943269735</v>
      </c>
      <c r="AI4490">
        <v>0</v>
      </c>
      <c r="AJ4490">
        <v>0.86001920269457821</v>
      </c>
      <c r="AK4490">
        <v>1</v>
      </c>
      <c r="AL4490">
        <v>1</v>
      </c>
      <c r="AM4490">
        <v>1</v>
      </c>
      <c r="AN4490">
        <v>1</v>
      </c>
      <c r="AO4490">
        <v>1</v>
      </c>
      <c r="AP4490">
        <v>1</v>
      </c>
      <c r="AQ4490">
        <v>0.57347144271116124</v>
      </c>
      <c r="AR4490">
        <v>0.67287180850149941</v>
      </c>
      <c r="AS4490">
        <v>0</v>
      </c>
      <c r="AT4490">
        <v>0.81463192473927171</v>
      </c>
      <c r="AU4490">
        <v>1</v>
      </c>
    </row>
    <row r="4491" spans="32:47" x14ac:dyDescent="0.25">
      <c r="AF4491">
        <v>4481</v>
      </c>
      <c r="AG4491">
        <v>1</v>
      </c>
      <c r="AH4491">
        <v>1</v>
      </c>
      <c r="AI4491">
        <v>1</v>
      </c>
      <c r="AJ4491">
        <v>1</v>
      </c>
      <c r="AK4491">
        <v>1</v>
      </c>
      <c r="AL4491">
        <v>1</v>
      </c>
      <c r="AM4491">
        <v>1</v>
      </c>
      <c r="AN4491">
        <v>1</v>
      </c>
      <c r="AO4491">
        <v>0.32646497346455966</v>
      </c>
      <c r="AP4491">
        <v>0</v>
      </c>
      <c r="AQ4491">
        <v>0.94532874825720981</v>
      </c>
      <c r="AR4491">
        <v>1</v>
      </c>
      <c r="AS4491">
        <v>0</v>
      </c>
      <c r="AT4491">
        <v>0.85521592233329613</v>
      </c>
      <c r="AU4491">
        <v>1</v>
      </c>
    </row>
    <row r="4492" spans="32:47" x14ac:dyDescent="0.25">
      <c r="AF4492">
        <v>4482</v>
      </c>
      <c r="AG4492">
        <v>0</v>
      </c>
      <c r="AH4492">
        <v>0.16048169847999816</v>
      </c>
      <c r="AI4492">
        <v>1</v>
      </c>
      <c r="AJ4492">
        <v>1</v>
      </c>
      <c r="AK4492">
        <v>1</v>
      </c>
      <c r="AL4492">
        <v>1</v>
      </c>
      <c r="AM4492">
        <v>1</v>
      </c>
      <c r="AN4492">
        <v>1</v>
      </c>
      <c r="AO4492">
        <v>1</v>
      </c>
      <c r="AP4492">
        <v>0.93939991370068798</v>
      </c>
      <c r="AQ4492">
        <v>1</v>
      </c>
      <c r="AR4492">
        <v>1</v>
      </c>
      <c r="AS4492">
        <v>0</v>
      </c>
      <c r="AT4492">
        <v>0.84552023255386655</v>
      </c>
      <c r="AU4492">
        <v>1</v>
      </c>
    </row>
    <row r="4493" spans="32:47" x14ac:dyDescent="0.25">
      <c r="AF4493">
        <v>4483</v>
      </c>
      <c r="AG4493">
        <v>0.6275440273236581</v>
      </c>
      <c r="AH4493">
        <v>0.73736312176021912</v>
      </c>
      <c r="AI4493">
        <v>1</v>
      </c>
      <c r="AJ4493">
        <v>1</v>
      </c>
      <c r="AK4493">
        <v>1</v>
      </c>
      <c r="AL4493">
        <v>1</v>
      </c>
      <c r="AM4493">
        <v>0.57800498914589449</v>
      </c>
      <c r="AN4493">
        <v>0</v>
      </c>
      <c r="AO4493">
        <v>0.43382721097392885</v>
      </c>
      <c r="AP4493">
        <v>1</v>
      </c>
      <c r="AQ4493">
        <v>1</v>
      </c>
      <c r="AR4493">
        <v>1</v>
      </c>
      <c r="AS4493">
        <v>0</v>
      </c>
      <c r="AT4493">
        <v>0.78091233766865786</v>
      </c>
      <c r="AU4493">
        <v>1</v>
      </c>
    </row>
    <row r="4494" spans="32:47" x14ac:dyDescent="0.25">
      <c r="AF4494">
        <v>4484</v>
      </c>
      <c r="AG4494">
        <v>0.98320723079650052</v>
      </c>
      <c r="AH4494">
        <v>0</v>
      </c>
      <c r="AI4494">
        <v>0.26694581147368751</v>
      </c>
      <c r="AJ4494">
        <v>1</v>
      </c>
      <c r="AK4494">
        <v>1</v>
      </c>
      <c r="AL4494">
        <v>1</v>
      </c>
      <c r="AM4494">
        <v>1</v>
      </c>
      <c r="AN4494">
        <v>1</v>
      </c>
      <c r="AO4494">
        <v>0.11849153971561463</v>
      </c>
      <c r="AP4494">
        <v>1</v>
      </c>
      <c r="AQ4494">
        <v>1</v>
      </c>
      <c r="AR4494">
        <v>1</v>
      </c>
      <c r="AS4494">
        <v>0</v>
      </c>
      <c r="AT4494">
        <v>0.78714928904614867</v>
      </c>
      <c r="AU4494">
        <v>1</v>
      </c>
    </row>
    <row r="4495" spans="32:47" x14ac:dyDescent="0.25">
      <c r="AF4495">
        <v>4485</v>
      </c>
      <c r="AG4495">
        <v>0.85973801095585056</v>
      </c>
      <c r="AH4495">
        <v>0</v>
      </c>
      <c r="AI4495">
        <v>0.91059940433338094</v>
      </c>
      <c r="AJ4495">
        <v>0.7468872000553044</v>
      </c>
      <c r="AK4495">
        <v>1</v>
      </c>
      <c r="AL4495">
        <v>0.97606764211207819</v>
      </c>
      <c r="AM4495">
        <v>0.18248420957412059</v>
      </c>
      <c r="AN4495">
        <v>1</v>
      </c>
      <c r="AO4495">
        <v>1</v>
      </c>
      <c r="AP4495">
        <v>1</v>
      </c>
      <c r="AQ4495">
        <v>1</v>
      </c>
      <c r="AR4495">
        <v>0.64286408204333712</v>
      </c>
      <c r="AS4495">
        <v>0</v>
      </c>
      <c r="AT4495">
        <v>0.78124630734007905</v>
      </c>
      <c r="AU4495">
        <v>1</v>
      </c>
    </row>
    <row r="4496" spans="32:47" x14ac:dyDescent="0.25">
      <c r="AF4496">
        <v>4486</v>
      </c>
      <c r="AG4496">
        <v>0.75859747978557279</v>
      </c>
      <c r="AH4496">
        <v>0.12200906062311592</v>
      </c>
      <c r="AI4496">
        <v>1</v>
      </c>
      <c r="AJ4496">
        <v>0.85418814473911575</v>
      </c>
      <c r="AK4496">
        <v>0</v>
      </c>
      <c r="AL4496">
        <v>0</v>
      </c>
      <c r="AM4496">
        <v>3.269555669201861E-2</v>
      </c>
      <c r="AN4496">
        <v>1</v>
      </c>
      <c r="AO4496">
        <v>1</v>
      </c>
      <c r="AP4496">
        <v>1</v>
      </c>
      <c r="AQ4496">
        <v>1</v>
      </c>
      <c r="AR4496">
        <v>1</v>
      </c>
      <c r="AS4496">
        <v>0</v>
      </c>
      <c r="AT4496">
        <v>0.6508821429326741</v>
      </c>
      <c r="AU4496">
        <v>2</v>
      </c>
    </row>
    <row r="4497" spans="32:47" x14ac:dyDescent="0.25">
      <c r="AF4497">
        <v>4487</v>
      </c>
      <c r="AG4497">
        <v>1</v>
      </c>
      <c r="AH4497">
        <v>1</v>
      </c>
      <c r="AI4497">
        <v>1</v>
      </c>
      <c r="AJ4497">
        <v>1</v>
      </c>
      <c r="AK4497">
        <v>0.926186445065175</v>
      </c>
      <c r="AL4497">
        <v>0</v>
      </c>
      <c r="AM4497">
        <v>0.42469478203894406</v>
      </c>
      <c r="AN4497">
        <v>1</v>
      </c>
      <c r="AO4497">
        <v>0.38647311134482154</v>
      </c>
      <c r="AP4497">
        <v>1</v>
      </c>
      <c r="AQ4497">
        <v>0.92020767680296556</v>
      </c>
      <c r="AR4497">
        <v>0.61856809443340732</v>
      </c>
      <c r="AS4497">
        <v>0</v>
      </c>
      <c r="AT4497">
        <v>0.77329685647149848</v>
      </c>
      <c r="AU4497">
        <v>1</v>
      </c>
    </row>
    <row r="4498" spans="32:47" x14ac:dyDescent="0.25">
      <c r="AF4498">
        <v>4488</v>
      </c>
      <c r="AG4498">
        <v>1</v>
      </c>
      <c r="AH4498">
        <v>1</v>
      </c>
      <c r="AI4498">
        <v>1</v>
      </c>
      <c r="AJ4498">
        <v>1</v>
      </c>
      <c r="AK4498">
        <v>1</v>
      </c>
      <c r="AL4498">
        <v>0.60245636254864321</v>
      </c>
      <c r="AM4498">
        <v>0.45984722858162469</v>
      </c>
      <c r="AN4498">
        <v>0.824304822180561</v>
      </c>
      <c r="AO4498">
        <v>0.46596112043407628</v>
      </c>
      <c r="AP4498">
        <v>1</v>
      </c>
      <c r="AQ4498">
        <v>1</v>
      </c>
      <c r="AR4498">
        <v>1</v>
      </c>
      <c r="AS4498">
        <v>0.45984722858162469</v>
      </c>
      <c r="AT4498">
        <v>0.86263352894002554</v>
      </c>
      <c r="AU4498">
        <v>0</v>
      </c>
    </row>
    <row r="4499" spans="32:47" x14ac:dyDescent="0.25">
      <c r="AF4499">
        <v>4489</v>
      </c>
      <c r="AG4499">
        <v>1</v>
      </c>
      <c r="AH4499">
        <v>1</v>
      </c>
      <c r="AI4499">
        <v>1</v>
      </c>
      <c r="AJ4499">
        <v>1</v>
      </c>
      <c r="AK4499">
        <v>0.22764582341844816</v>
      </c>
      <c r="AL4499">
        <v>0</v>
      </c>
      <c r="AM4499">
        <v>0.52912403246380324</v>
      </c>
      <c r="AN4499">
        <v>1</v>
      </c>
      <c r="AO4499">
        <v>1</v>
      </c>
      <c r="AP4499">
        <v>1</v>
      </c>
      <c r="AQ4499">
        <v>1</v>
      </c>
      <c r="AR4499">
        <v>1</v>
      </c>
      <c r="AS4499">
        <v>0</v>
      </c>
      <c r="AT4499">
        <v>0.81221880967767068</v>
      </c>
      <c r="AU4499">
        <v>1</v>
      </c>
    </row>
    <row r="4500" spans="32:47" x14ac:dyDescent="0.25">
      <c r="AF4500">
        <v>4490</v>
      </c>
      <c r="AG4500">
        <v>1</v>
      </c>
      <c r="AH4500">
        <v>1</v>
      </c>
      <c r="AI4500">
        <v>1</v>
      </c>
      <c r="AJ4500">
        <v>0.44616054204598188</v>
      </c>
      <c r="AK4500">
        <v>0.7927681614389932</v>
      </c>
      <c r="AL4500">
        <v>0.47207621028113256</v>
      </c>
      <c r="AM4500">
        <v>1</v>
      </c>
      <c r="AN4500">
        <v>1</v>
      </c>
      <c r="AO4500">
        <v>1</v>
      </c>
      <c r="AP4500">
        <v>1</v>
      </c>
      <c r="AQ4500">
        <v>1</v>
      </c>
      <c r="AR4500">
        <v>1</v>
      </c>
      <c r="AS4500">
        <v>0.44616054204598188</v>
      </c>
      <c r="AT4500">
        <v>0.89348743992992385</v>
      </c>
      <c r="AU4500">
        <v>0</v>
      </c>
    </row>
    <row r="4501" spans="32:47" x14ac:dyDescent="0.25">
      <c r="AF4501">
        <v>4491</v>
      </c>
      <c r="AG4501">
        <v>0.43019359195398377</v>
      </c>
      <c r="AH4501">
        <v>0</v>
      </c>
      <c r="AI4501">
        <v>0.36150366905583781</v>
      </c>
      <c r="AJ4501">
        <v>1</v>
      </c>
      <c r="AK4501">
        <v>0.89682414672819089</v>
      </c>
      <c r="AL4501">
        <v>0.55469078475265021</v>
      </c>
      <c r="AM4501">
        <v>1</v>
      </c>
      <c r="AN4501">
        <v>1</v>
      </c>
      <c r="AO4501">
        <v>1</v>
      </c>
      <c r="AP4501">
        <v>1</v>
      </c>
      <c r="AQ4501">
        <v>0.99327432128484361</v>
      </c>
      <c r="AR4501">
        <v>0.89854581250913346</v>
      </c>
      <c r="AS4501">
        <v>0</v>
      </c>
      <c r="AT4501">
        <v>0.76613160824325022</v>
      </c>
      <c r="AU4501">
        <v>1</v>
      </c>
    </row>
    <row r="4502" spans="32:47" x14ac:dyDescent="0.25">
      <c r="AF4502">
        <v>4492</v>
      </c>
      <c r="AG4502">
        <v>1</v>
      </c>
      <c r="AH4502">
        <v>1</v>
      </c>
      <c r="AI4502">
        <v>1</v>
      </c>
      <c r="AJ4502">
        <v>1</v>
      </c>
      <c r="AK4502">
        <v>1</v>
      </c>
      <c r="AL4502">
        <v>1</v>
      </c>
      <c r="AM4502">
        <v>1</v>
      </c>
      <c r="AN4502">
        <v>0.55306553595507846</v>
      </c>
      <c r="AO4502">
        <v>0.86824564617127176</v>
      </c>
      <c r="AP4502">
        <v>1</v>
      </c>
      <c r="AQ4502">
        <v>1</v>
      </c>
      <c r="AR4502">
        <v>0.90957636879606829</v>
      </c>
      <c r="AS4502">
        <v>0.55306553595507846</v>
      </c>
      <c r="AT4502">
        <v>0.94353224228061294</v>
      </c>
      <c r="AU4502">
        <v>0</v>
      </c>
    </row>
    <row r="4503" spans="32:47" x14ac:dyDescent="0.25">
      <c r="AF4503">
        <v>4493</v>
      </c>
      <c r="AG4503">
        <v>1</v>
      </c>
      <c r="AH4503">
        <v>0.72618110212741682</v>
      </c>
      <c r="AI4503">
        <v>0.28187992200706036</v>
      </c>
      <c r="AJ4503">
        <v>1</v>
      </c>
      <c r="AK4503">
        <v>1</v>
      </c>
      <c r="AL4503">
        <v>1</v>
      </c>
      <c r="AM4503">
        <v>1</v>
      </c>
      <c r="AN4503">
        <v>1</v>
      </c>
      <c r="AO4503">
        <v>1</v>
      </c>
      <c r="AP4503">
        <v>0.32358517098656459</v>
      </c>
      <c r="AQ4503">
        <v>1</v>
      </c>
      <c r="AR4503">
        <v>1</v>
      </c>
      <c r="AS4503">
        <v>0.28187992200706036</v>
      </c>
      <c r="AT4503">
        <v>0.8605547636777261</v>
      </c>
      <c r="AU4503">
        <v>0</v>
      </c>
    </row>
    <row r="4504" spans="32:47" x14ac:dyDescent="0.25">
      <c r="AF4504">
        <v>4494</v>
      </c>
      <c r="AG4504">
        <v>1</v>
      </c>
      <c r="AH4504">
        <v>1</v>
      </c>
      <c r="AI4504">
        <v>1</v>
      </c>
      <c r="AJ4504">
        <v>1</v>
      </c>
      <c r="AK4504">
        <v>0.89487430190004691</v>
      </c>
      <c r="AL4504">
        <v>0.17849801508734042</v>
      </c>
      <c r="AM4504">
        <v>1</v>
      </c>
      <c r="AN4504">
        <v>1</v>
      </c>
      <c r="AO4504">
        <v>1</v>
      </c>
      <c r="AP4504">
        <v>1</v>
      </c>
      <c r="AQ4504">
        <v>0.42812787379371003</v>
      </c>
      <c r="AR4504">
        <v>1</v>
      </c>
      <c r="AS4504">
        <v>0.17849801508734042</v>
      </c>
      <c r="AT4504">
        <v>0.87654761650776158</v>
      </c>
      <c r="AU4504">
        <v>0</v>
      </c>
    </row>
    <row r="4505" spans="32:47" x14ac:dyDescent="0.25">
      <c r="AF4505">
        <v>4495</v>
      </c>
      <c r="AG4505">
        <v>1</v>
      </c>
      <c r="AH4505">
        <v>1</v>
      </c>
      <c r="AI4505">
        <v>1</v>
      </c>
      <c r="AJ4505">
        <v>1</v>
      </c>
      <c r="AK4505">
        <v>1</v>
      </c>
      <c r="AL4505">
        <v>1</v>
      </c>
      <c r="AM4505">
        <v>0.448484972010192</v>
      </c>
      <c r="AN4505">
        <v>0</v>
      </c>
      <c r="AO4505">
        <v>0.81701444435335968</v>
      </c>
      <c r="AP4505">
        <v>0.75163922457901322</v>
      </c>
      <c r="AQ4505">
        <v>0.35844647642128014</v>
      </c>
      <c r="AR4505">
        <v>1</v>
      </c>
      <c r="AS4505">
        <v>0</v>
      </c>
      <c r="AT4505">
        <v>0.77936350059590287</v>
      </c>
      <c r="AU4505">
        <v>1</v>
      </c>
    </row>
    <row r="4506" spans="32:47" x14ac:dyDescent="0.25">
      <c r="AF4506">
        <v>4496</v>
      </c>
      <c r="AG4506">
        <v>0.62821614879841592</v>
      </c>
      <c r="AH4506">
        <v>0.76945512694926166</v>
      </c>
      <c r="AI4506">
        <v>0.86919164647711555</v>
      </c>
      <c r="AJ4506">
        <v>1</v>
      </c>
      <c r="AK4506">
        <v>1</v>
      </c>
      <c r="AL4506">
        <v>1</v>
      </c>
      <c r="AM4506">
        <v>1</v>
      </c>
      <c r="AN4506">
        <v>1</v>
      </c>
      <c r="AO4506">
        <v>1</v>
      </c>
      <c r="AP4506">
        <v>1</v>
      </c>
      <c r="AQ4506">
        <v>1</v>
      </c>
      <c r="AR4506">
        <v>0.1024769686710281</v>
      </c>
      <c r="AS4506">
        <v>0.1024769686710281</v>
      </c>
      <c r="AT4506">
        <v>0.86340046914225388</v>
      </c>
      <c r="AU4506">
        <v>0</v>
      </c>
    </row>
    <row r="4507" spans="32:47" x14ac:dyDescent="0.25">
      <c r="AF4507">
        <v>4497</v>
      </c>
      <c r="AG4507">
        <v>1</v>
      </c>
      <c r="AH4507">
        <v>0.29970121129242344</v>
      </c>
      <c r="AI4507">
        <v>0.5691282583305316</v>
      </c>
      <c r="AJ4507">
        <v>1</v>
      </c>
      <c r="AK4507">
        <v>0.58137685948214868</v>
      </c>
      <c r="AL4507">
        <v>0</v>
      </c>
      <c r="AM4507">
        <v>0.84285119545834719</v>
      </c>
      <c r="AN4507">
        <v>0.34344452287487293</v>
      </c>
      <c r="AO4507">
        <v>1</v>
      </c>
      <c r="AP4507">
        <v>0.35124856821118644</v>
      </c>
      <c r="AQ4507">
        <v>0.86795190855433857</v>
      </c>
      <c r="AR4507">
        <v>1</v>
      </c>
      <c r="AS4507">
        <v>0</v>
      </c>
      <c r="AT4507">
        <v>0.65687595262434983</v>
      </c>
      <c r="AU4507">
        <v>1</v>
      </c>
    </row>
    <row r="4508" spans="32:47" x14ac:dyDescent="0.25">
      <c r="AF4508">
        <v>4498</v>
      </c>
      <c r="AG4508">
        <v>1</v>
      </c>
      <c r="AH4508">
        <v>0.79419328006692269</v>
      </c>
      <c r="AI4508">
        <v>0</v>
      </c>
      <c r="AJ4508">
        <v>0.9553758156151162</v>
      </c>
      <c r="AK4508">
        <v>1</v>
      </c>
      <c r="AL4508">
        <v>1</v>
      </c>
      <c r="AM4508">
        <v>1</v>
      </c>
      <c r="AN4508">
        <v>1</v>
      </c>
      <c r="AO4508">
        <v>5.8389378878928259E-3</v>
      </c>
      <c r="AP4508">
        <v>0.88715020898985864</v>
      </c>
      <c r="AQ4508">
        <v>1</v>
      </c>
      <c r="AR4508">
        <v>1</v>
      </c>
      <c r="AS4508">
        <v>0</v>
      </c>
      <c r="AT4508">
        <v>0.80431646828945125</v>
      </c>
      <c r="AU4508">
        <v>1</v>
      </c>
    </row>
    <row r="4509" spans="32:47" x14ac:dyDescent="0.25">
      <c r="AF4509">
        <v>4499</v>
      </c>
      <c r="AG4509">
        <v>1</v>
      </c>
      <c r="AH4509">
        <v>0.52544932172557834</v>
      </c>
      <c r="AI4509">
        <v>0.28055390176122008</v>
      </c>
      <c r="AJ4509">
        <v>0.10294644141564883</v>
      </c>
      <c r="AK4509">
        <v>1</v>
      </c>
      <c r="AL4509">
        <v>1</v>
      </c>
      <c r="AM4509">
        <v>1</v>
      </c>
      <c r="AN4509">
        <v>1</v>
      </c>
      <c r="AO4509">
        <v>1</v>
      </c>
      <c r="AP4509">
        <v>1</v>
      </c>
      <c r="AQ4509">
        <v>1</v>
      </c>
      <c r="AR4509">
        <v>1</v>
      </c>
      <c r="AS4509">
        <v>0.10294644141564883</v>
      </c>
      <c r="AT4509">
        <v>0.82876204165858491</v>
      </c>
      <c r="AU4509">
        <v>0</v>
      </c>
    </row>
    <row r="4510" spans="32:47" x14ac:dyDescent="0.25">
      <c r="AF4510">
        <v>4500</v>
      </c>
      <c r="AG4510">
        <v>1</v>
      </c>
      <c r="AH4510">
        <v>0.84427845728688611</v>
      </c>
      <c r="AI4510">
        <v>0.45589188821078652</v>
      </c>
      <c r="AJ4510">
        <v>1</v>
      </c>
      <c r="AK4510">
        <v>1</v>
      </c>
      <c r="AL4510">
        <v>0.7865476777653384</v>
      </c>
      <c r="AM4510">
        <v>1</v>
      </c>
      <c r="AN4510">
        <v>1</v>
      </c>
      <c r="AO4510">
        <v>1</v>
      </c>
      <c r="AP4510">
        <v>1</v>
      </c>
      <c r="AQ4510">
        <v>1</v>
      </c>
      <c r="AR4510">
        <v>1</v>
      </c>
      <c r="AS4510">
        <v>0.45589188821078652</v>
      </c>
      <c r="AT4510">
        <v>0.92429828951103388</v>
      </c>
      <c r="AU4510">
        <v>0</v>
      </c>
    </row>
    <row r="4511" spans="32:47" x14ac:dyDescent="0.25">
      <c r="AF4511">
        <v>4501</v>
      </c>
      <c r="AG4511">
        <v>1</v>
      </c>
      <c r="AH4511">
        <v>2.2947997699572755E-2</v>
      </c>
      <c r="AI4511">
        <v>0</v>
      </c>
      <c r="AJ4511">
        <v>0.88795846145027701</v>
      </c>
      <c r="AK4511">
        <v>1</v>
      </c>
      <c r="AL4511">
        <v>1</v>
      </c>
      <c r="AM4511">
        <v>1</v>
      </c>
      <c r="AN4511">
        <v>1</v>
      </c>
      <c r="AO4511">
        <v>0.7827409089339199</v>
      </c>
      <c r="AP4511">
        <v>0.2396960484634732</v>
      </c>
      <c r="AQ4511">
        <v>1</v>
      </c>
      <c r="AR4511">
        <v>1</v>
      </c>
      <c r="AS4511">
        <v>0</v>
      </c>
      <c r="AT4511">
        <v>0.74847699328625095</v>
      </c>
      <c r="AU4511">
        <v>1</v>
      </c>
    </row>
    <row r="4512" spans="32:47" x14ac:dyDescent="0.25">
      <c r="AF4512">
        <v>4502</v>
      </c>
      <c r="AG4512">
        <v>1</v>
      </c>
      <c r="AH4512">
        <v>1</v>
      </c>
      <c r="AI4512">
        <v>1</v>
      </c>
      <c r="AJ4512">
        <v>1</v>
      </c>
      <c r="AK4512">
        <v>1</v>
      </c>
      <c r="AL4512">
        <v>0.8371988892121105</v>
      </c>
      <c r="AM4512">
        <v>1</v>
      </c>
      <c r="AN4512">
        <v>1</v>
      </c>
      <c r="AO4512">
        <v>1</v>
      </c>
      <c r="AP4512">
        <v>0.8183078177166716</v>
      </c>
      <c r="AQ4512">
        <v>1</v>
      </c>
      <c r="AR4512">
        <v>1</v>
      </c>
      <c r="AS4512">
        <v>0.8183078177166716</v>
      </c>
      <c r="AT4512">
        <v>0.97118769596049348</v>
      </c>
      <c r="AU4512">
        <v>0</v>
      </c>
    </row>
    <row r="4513" spans="32:47" x14ac:dyDescent="0.25">
      <c r="AF4513">
        <v>4503</v>
      </c>
      <c r="AG4513">
        <v>1</v>
      </c>
      <c r="AH4513">
        <v>1</v>
      </c>
      <c r="AI4513">
        <v>0.61756549149093543</v>
      </c>
      <c r="AJ4513">
        <v>0</v>
      </c>
      <c r="AK4513">
        <v>0</v>
      </c>
      <c r="AL4513">
        <v>0.96803437353713284</v>
      </c>
      <c r="AM4513">
        <v>0.44724990476853205</v>
      </c>
      <c r="AN4513">
        <v>0.76013235558686221</v>
      </c>
      <c r="AO4513">
        <v>0</v>
      </c>
      <c r="AP4513">
        <v>0.8407442393170993</v>
      </c>
      <c r="AQ4513">
        <v>1</v>
      </c>
      <c r="AR4513">
        <v>1</v>
      </c>
      <c r="AS4513">
        <v>0</v>
      </c>
      <c r="AT4513">
        <v>0.63473282995117886</v>
      </c>
      <c r="AU4513">
        <v>3</v>
      </c>
    </row>
    <row r="4514" spans="32:47" x14ac:dyDescent="0.25">
      <c r="AF4514">
        <v>4504</v>
      </c>
      <c r="AG4514">
        <v>0.29797461410423914</v>
      </c>
      <c r="AH4514">
        <v>0.70769080974267651</v>
      </c>
      <c r="AI4514">
        <v>1</v>
      </c>
      <c r="AJ4514">
        <v>0.318635068647806</v>
      </c>
      <c r="AK4514">
        <v>0</v>
      </c>
      <c r="AL4514">
        <v>0.8676169275757275</v>
      </c>
      <c r="AM4514">
        <v>0.27525219147425939</v>
      </c>
      <c r="AN4514">
        <v>8.8539712415489885E-2</v>
      </c>
      <c r="AO4514">
        <v>1</v>
      </c>
      <c r="AP4514">
        <v>0.98690016832622329</v>
      </c>
      <c r="AQ4514">
        <v>1</v>
      </c>
      <c r="AR4514">
        <v>1</v>
      </c>
      <c r="AS4514">
        <v>0</v>
      </c>
      <c r="AT4514">
        <v>0.62605909543952742</v>
      </c>
      <c r="AU4514">
        <v>1</v>
      </c>
    </row>
    <row r="4515" spans="32:47" x14ac:dyDescent="0.25">
      <c r="AF4515">
        <v>4505</v>
      </c>
      <c r="AG4515">
        <v>1</v>
      </c>
      <c r="AH4515">
        <v>1</v>
      </c>
      <c r="AI4515">
        <v>1</v>
      </c>
      <c r="AJ4515">
        <v>0.47496443218333295</v>
      </c>
      <c r="AK4515">
        <v>0</v>
      </c>
      <c r="AL4515">
        <v>0</v>
      </c>
      <c r="AM4515">
        <v>0.91788339422172638</v>
      </c>
      <c r="AN4515">
        <v>1</v>
      </c>
      <c r="AO4515">
        <v>1</v>
      </c>
      <c r="AP4515">
        <v>0.37700500656829983</v>
      </c>
      <c r="AQ4515">
        <v>1</v>
      </c>
      <c r="AR4515">
        <v>1</v>
      </c>
      <c r="AS4515">
        <v>0</v>
      </c>
      <c r="AT4515">
        <v>0.72983691339723511</v>
      </c>
      <c r="AU4515">
        <v>2</v>
      </c>
    </row>
    <row r="4516" spans="32:47" x14ac:dyDescent="0.25">
      <c r="AF4516">
        <v>4506</v>
      </c>
      <c r="AG4516">
        <v>1</v>
      </c>
      <c r="AH4516">
        <v>0.89642105685223739</v>
      </c>
      <c r="AI4516">
        <v>1</v>
      </c>
      <c r="AJ4516">
        <v>1</v>
      </c>
      <c r="AK4516">
        <v>0.85055653375222329</v>
      </c>
      <c r="AL4516">
        <v>0</v>
      </c>
      <c r="AM4516">
        <v>0</v>
      </c>
      <c r="AN4516">
        <v>0.39257018504013691</v>
      </c>
      <c r="AO4516">
        <v>1</v>
      </c>
      <c r="AP4516">
        <v>0.80389232504239772</v>
      </c>
      <c r="AQ4516">
        <v>0</v>
      </c>
      <c r="AR4516">
        <v>0</v>
      </c>
      <c r="AS4516">
        <v>0</v>
      </c>
      <c r="AT4516">
        <v>0.57686953411161679</v>
      </c>
      <c r="AU4516">
        <v>4</v>
      </c>
    </row>
    <row r="4517" spans="32:47" x14ac:dyDescent="0.25">
      <c r="AF4517">
        <v>4507</v>
      </c>
      <c r="AG4517">
        <v>0.72843046462672179</v>
      </c>
      <c r="AH4517">
        <v>0</v>
      </c>
      <c r="AI4517">
        <v>0.74827253006444683</v>
      </c>
      <c r="AJ4517">
        <v>1</v>
      </c>
      <c r="AK4517">
        <v>1</v>
      </c>
      <c r="AL4517">
        <v>1</v>
      </c>
      <c r="AM4517">
        <v>1</v>
      </c>
      <c r="AN4517">
        <v>1</v>
      </c>
      <c r="AO4517">
        <v>1</v>
      </c>
      <c r="AP4517">
        <v>1</v>
      </c>
      <c r="AQ4517">
        <v>1</v>
      </c>
      <c r="AR4517">
        <v>1</v>
      </c>
      <c r="AS4517">
        <v>0</v>
      </c>
      <c r="AT4517">
        <v>0.87884326804226365</v>
      </c>
      <c r="AU4517">
        <v>1</v>
      </c>
    </row>
    <row r="4518" spans="32:47" x14ac:dyDescent="0.25">
      <c r="AF4518">
        <v>4508</v>
      </c>
      <c r="AG4518">
        <v>1</v>
      </c>
      <c r="AH4518">
        <v>1</v>
      </c>
      <c r="AI4518">
        <v>1</v>
      </c>
      <c r="AJ4518">
        <v>0.73314508350231333</v>
      </c>
      <c r="AK4518">
        <v>0.96690539564095224</v>
      </c>
      <c r="AL4518">
        <v>1</v>
      </c>
      <c r="AM4518">
        <v>1</v>
      </c>
      <c r="AN4518">
        <v>0.10943084229732067</v>
      </c>
      <c r="AO4518">
        <v>1</v>
      </c>
      <c r="AP4518">
        <v>1</v>
      </c>
      <c r="AQ4518">
        <v>1</v>
      </c>
      <c r="AR4518">
        <v>1</v>
      </c>
      <c r="AS4518">
        <v>0.10943084229732067</v>
      </c>
      <c r="AT4518">
        <v>0.89961856405796126</v>
      </c>
      <c r="AU4518">
        <v>0</v>
      </c>
    </row>
    <row r="4519" spans="32:47" x14ac:dyDescent="0.25">
      <c r="AF4519">
        <v>4509</v>
      </c>
      <c r="AG4519">
        <v>1</v>
      </c>
      <c r="AH4519">
        <v>1</v>
      </c>
      <c r="AI4519">
        <v>0.58053987994278411</v>
      </c>
      <c r="AJ4519">
        <v>0.42933998173078486</v>
      </c>
      <c r="AK4519">
        <v>0.49729985217286854</v>
      </c>
      <c r="AL4519">
        <v>0.26711229426582578</v>
      </c>
      <c r="AM4519">
        <v>1</v>
      </c>
      <c r="AN4519">
        <v>1</v>
      </c>
      <c r="AO4519">
        <v>1</v>
      </c>
      <c r="AP4519">
        <v>1</v>
      </c>
      <c r="AQ4519">
        <v>1</v>
      </c>
      <c r="AR4519">
        <v>1</v>
      </c>
      <c r="AS4519">
        <v>0.26711229426582578</v>
      </c>
      <c r="AT4519">
        <v>0.81453863006981797</v>
      </c>
      <c r="AU4519">
        <v>0</v>
      </c>
    </row>
    <row r="4520" spans="32:47" x14ac:dyDescent="0.25">
      <c r="AF4520">
        <v>4510</v>
      </c>
      <c r="AG4520">
        <v>0</v>
      </c>
      <c r="AH4520">
        <v>0.55383673983513815</v>
      </c>
      <c r="AI4520">
        <v>1</v>
      </c>
      <c r="AJ4520">
        <v>1</v>
      </c>
      <c r="AK4520">
        <v>1</v>
      </c>
      <c r="AL4520">
        <v>0.75065605444785133</v>
      </c>
      <c r="AM4520">
        <v>1</v>
      </c>
      <c r="AN4520">
        <v>1</v>
      </c>
      <c r="AO4520">
        <v>0.51542249215563063</v>
      </c>
      <c r="AP4520">
        <v>0.70194737929095052</v>
      </c>
      <c r="AQ4520">
        <v>0.69232328923268749</v>
      </c>
      <c r="AR4520">
        <v>0.98313330712487856</v>
      </c>
      <c r="AS4520">
        <v>0</v>
      </c>
      <c r="AT4520">
        <v>0.76848489060098535</v>
      </c>
      <c r="AU4520">
        <v>1</v>
      </c>
    </row>
    <row r="4521" spans="32:47" x14ac:dyDescent="0.25">
      <c r="AF4521">
        <v>4511</v>
      </c>
      <c r="AG4521">
        <v>1</v>
      </c>
      <c r="AH4521">
        <v>1</v>
      </c>
      <c r="AI4521">
        <v>8.4921864655869636E-2</v>
      </c>
      <c r="AJ4521">
        <v>0</v>
      </c>
      <c r="AK4521">
        <v>0.99038220575805036</v>
      </c>
      <c r="AL4521">
        <v>0.75480719635403759</v>
      </c>
      <c r="AM4521">
        <v>0.71040744717784921</v>
      </c>
      <c r="AN4521">
        <v>1</v>
      </c>
      <c r="AO4521">
        <v>1</v>
      </c>
      <c r="AP4521">
        <v>0.75804243107408942</v>
      </c>
      <c r="AQ4521">
        <v>0.34003691115406887</v>
      </c>
      <c r="AR4521">
        <v>1</v>
      </c>
      <c r="AS4521">
        <v>0</v>
      </c>
      <c r="AT4521">
        <v>0.7197306729695474</v>
      </c>
      <c r="AU4521">
        <v>1</v>
      </c>
    </row>
    <row r="4522" spans="32:47" x14ac:dyDescent="0.25">
      <c r="AF4522">
        <v>4512</v>
      </c>
      <c r="AG4522">
        <v>1</v>
      </c>
      <c r="AH4522">
        <v>1</v>
      </c>
      <c r="AI4522">
        <v>1</v>
      </c>
      <c r="AJ4522">
        <v>1</v>
      </c>
      <c r="AK4522">
        <v>1</v>
      </c>
      <c r="AL4522">
        <v>1</v>
      </c>
      <c r="AM4522">
        <v>1</v>
      </c>
      <c r="AN4522">
        <v>1</v>
      </c>
      <c r="AO4522">
        <v>5.6732485602454592E-2</v>
      </c>
      <c r="AP4522">
        <v>0.17854094574525539</v>
      </c>
      <c r="AQ4522">
        <v>1</v>
      </c>
      <c r="AR4522">
        <v>1</v>
      </c>
      <c r="AS4522">
        <v>5.6732485602454592E-2</v>
      </c>
      <c r="AT4522">
        <v>0.85270340790733301</v>
      </c>
      <c r="AU4522">
        <v>0</v>
      </c>
    </row>
    <row r="4523" spans="32:47" x14ac:dyDescent="0.25">
      <c r="AF4523">
        <v>4513</v>
      </c>
      <c r="AG4523">
        <v>1</v>
      </c>
      <c r="AH4523">
        <v>0.68423482632637644</v>
      </c>
      <c r="AI4523">
        <v>0.95007965179496334</v>
      </c>
      <c r="AJ4523">
        <v>1</v>
      </c>
      <c r="AK4523">
        <v>1</v>
      </c>
      <c r="AL4523">
        <v>1</v>
      </c>
      <c r="AM4523">
        <v>1</v>
      </c>
      <c r="AN4523">
        <v>1</v>
      </c>
      <c r="AO4523">
        <v>1</v>
      </c>
      <c r="AP4523">
        <v>0.43402316511351419</v>
      </c>
      <c r="AQ4523">
        <v>0.99049123639003178</v>
      </c>
      <c r="AR4523">
        <v>1</v>
      </c>
      <c r="AS4523">
        <v>0.43402316511351419</v>
      </c>
      <c r="AT4523">
        <v>0.9226863001452118</v>
      </c>
      <c r="AU4523">
        <v>0</v>
      </c>
    </row>
    <row r="4524" spans="32:47" x14ac:dyDescent="0.25">
      <c r="AF4524">
        <v>4514</v>
      </c>
      <c r="AG4524">
        <v>0.90939283006328853</v>
      </c>
      <c r="AH4524">
        <v>5.6553708931720133E-2</v>
      </c>
      <c r="AI4524">
        <v>0.83394303721316621</v>
      </c>
      <c r="AJ4524">
        <v>0.28689303740732913</v>
      </c>
      <c r="AK4524">
        <v>1</v>
      </c>
      <c r="AL4524">
        <v>1</v>
      </c>
      <c r="AM4524">
        <v>0.59217637938455747</v>
      </c>
      <c r="AN4524">
        <v>0.18918069433528861</v>
      </c>
      <c r="AO4524">
        <v>1</v>
      </c>
      <c r="AP4524">
        <v>1</v>
      </c>
      <c r="AQ4524">
        <v>1</v>
      </c>
      <c r="AR4524">
        <v>1</v>
      </c>
      <c r="AS4524">
        <v>5.6553708931720133E-2</v>
      </c>
      <c r="AT4524">
        <v>0.7437144551868311</v>
      </c>
      <c r="AU4524">
        <v>0</v>
      </c>
    </row>
    <row r="4525" spans="32:47" x14ac:dyDescent="0.25">
      <c r="AF4525">
        <v>4515</v>
      </c>
      <c r="AG4525">
        <v>1</v>
      </c>
      <c r="AH4525">
        <v>1</v>
      </c>
      <c r="AI4525">
        <v>1</v>
      </c>
      <c r="AJ4525">
        <v>1</v>
      </c>
      <c r="AK4525">
        <v>1</v>
      </c>
      <c r="AL4525">
        <v>1</v>
      </c>
      <c r="AM4525">
        <v>1</v>
      </c>
      <c r="AN4525">
        <v>1</v>
      </c>
      <c r="AO4525">
        <v>1</v>
      </c>
      <c r="AP4525">
        <v>1</v>
      </c>
      <c r="AQ4525">
        <v>0.8923849402453925</v>
      </c>
      <c r="AR4525">
        <v>0.44587920966507461</v>
      </c>
      <c r="AS4525">
        <v>0.44587920966507461</v>
      </c>
      <c r="AT4525">
        <v>0.94409261289583313</v>
      </c>
      <c r="AU4525">
        <v>0</v>
      </c>
    </row>
    <row r="4526" spans="32:47" x14ac:dyDescent="0.25">
      <c r="AF4526">
        <v>4516</v>
      </c>
      <c r="AG4526">
        <v>1</v>
      </c>
      <c r="AH4526">
        <v>1</v>
      </c>
      <c r="AI4526">
        <v>1</v>
      </c>
      <c r="AJ4526">
        <v>1</v>
      </c>
      <c r="AK4526">
        <v>0.56359369247272095</v>
      </c>
      <c r="AL4526">
        <v>0.65904972826319863</v>
      </c>
      <c r="AM4526">
        <v>1</v>
      </c>
      <c r="AN4526">
        <v>1</v>
      </c>
      <c r="AO4526">
        <v>1</v>
      </c>
      <c r="AP4526">
        <v>1</v>
      </c>
      <c r="AQ4526">
        <v>1</v>
      </c>
      <c r="AR4526">
        <v>1</v>
      </c>
      <c r="AS4526">
        <v>0.56359369247272095</v>
      </c>
      <c r="AT4526">
        <v>0.93491204469739808</v>
      </c>
      <c r="AU4526">
        <v>0</v>
      </c>
    </row>
    <row r="4527" spans="32:47" x14ac:dyDescent="0.25">
      <c r="AF4527">
        <v>4517</v>
      </c>
      <c r="AG4527">
        <v>1</v>
      </c>
      <c r="AH4527">
        <v>1</v>
      </c>
      <c r="AI4527">
        <v>1</v>
      </c>
      <c r="AJ4527">
        <v>1</v>
      </c>
      <c r="AK4527">
        <v>0.73118638695872973</v>
      </c>
      <c r="AL4527">
        <v>0.23060071110279143</v>
      </c>
      <c r="AM4527">
        <v>1</v>
      </c>
      <c r="AN4527">
        <v>1</v>
      </c>
      <c r="AO4527">
        <v>1</v>
      </c>
      <c r="AP4527">
        <v>0.35904975900062241</v>
      </c>
      <c r="AQ4527">
        <v>0.38020933033282439</v>
      </c>
      <c r="AR4527">
        <v>1</v>
      </c>
      <c r="AS4527">
        <v>0.23060071110279143</v>
      </c>
      <c r="AT4527">
        <v>0.80855238840495447</v>
      </c>
      <c r="AU4527">
        <v>0</v>
      </c>
    </row>
    <row r="4528" spans="32:47" x14ac:dyDescent="0.25">
      <c r="AF4528">
        <v>4518</v>
      </c>
      <c r="AG4528">
        <v>1</v>
      </c>
      <c r="AH4528">
        <v>1</v>
      </c>
      <c r="AI4528">
        <v>1</v>
      </c>
      <c r="AJ4528">
        <v>0.58162603296805171</v>
      </c>
      <c r="AK4528">
        <v>0</v>
      </c>
      <c r="AL4528">
        <v>0.68211715439053178</v>
      </c>
      <c r="AM4528">
        <v>1</v>
      </c>
      <c r="AN4528">
        <v>1</v>
      </c>
      <c r="AO4528">
        <v>0.1293950745811647</v>
      </c>
      <c r="AP4528">
        <v>0</v>
      </c>
      <c r="AQ4528">
        <v>0.95785793740409042</v>
      </c>
      <c r="AR4528">
        <v>1</v>
      </c>
      <c r="AS4528">
        <v>0</v>
      </c>
      <c r="AT4528">
        <v>0.69460242734332922</v>
      </c>
      <c r="AU4528">
        <v>2</v>
      </c>
    </row>
    <row r="4529" spans="32:47" x14ac:dyDescent="0.25">
      <c r="AF4529">
        <v>4519</v>
      </c>
      <c r="AG4529">
        <v>1</v>
      </c>
      <c r="AH4529">
        <v>1</v>
      </c>
      <c r="AI4529">
        <v>0.92444052874634508</v>
      </c>
      <c r="AJ4529">
        <v>0</v>
      </c>
      <c r="AK4529">
        <v>0</v>
      </c>
      <c r="AL4529">
        <v>0.38408340885434883</v>
      </c>
      <c r="AM4529">
        <v>1</v>
      </c>
      <c r="AN4529">
        <v>0.21788768195514305</v>
      </c>
      <c r="AO4529">
        <v>7.0336965540385182E-2</v>
      </c>
      <c r="AP4529">
        <v>0.93159791962253002</v>
      </c>
      <c r="AQ4529">
        <v>0.48336342437396523</v>
      </c>
      <c r="AR4529">
        <v>1</v>
      </c>
      <c r="AS4529">
        <v>0</v>
      </c>
      <c r="AT4529">
        <v>0.58472664110439876</v>
      </c>
      <c r="AU4529">
        <v>2</v>
      </c>
    </row>
    <row r="4530" spans="32:47" x14ac:dyDescent="0.25">
      <c r="AF4530">
        <v>4520</v>
      </c>
      <c r="AG4530">
        <v>0.7773035665954775</v>
      </c>
      <c r="AH4530">
        <v>1</v>
      </c>
      <c r="AI4530">
        <v>1</v>
      </c>
      <c r="AJ4530">
        <v>1</v>
      </c>
      <c r="AK4530">
        <v>1</v>
      </c>
      <c r="AL4530">
        <v>1</v>
      </c>
      <c r="AM4530">
        <v>1</v>
      </c>
      <c r="AN4530">
        <v>1</v>
      </c>
      <c r="AO4530">
        <v>1</v>
      </c>
      <c r="AP4530">
        <v>1</v>
      </c>
      <c r="AQ4530">
        <v>1</v>
      </c>
      <c r="AR4530">
        <v>1</v>
      </c>
      <c r="AS4530">
        <v>0.7773035665954775</v>
      </c>
      <c r="AT4530">
        <v>0.98108605634098578</v>
      </c>
      <c r="AU4530">
        <v>0</v>
      </c>
    </row>
    <row r="4531" spans="32:47" x14ac:dyDescent="0.25">
      <c r="AF4531">
        <v>4521</v>
      </c>
      <c r="AG4531">
        <v>0.70577450088439364</v>
      </c>
      <c r="AH4531">
        <v>1</v>
      </c>
      <c r="AI4531">
        <v>1</v>
      </c>
      <c r="AJ4531">
        <v>1</v>
      </c>
      <c r="AK4531">
        <v>1</v>
      </c>
      <c r="AL4531">
        <v>1</v>
      </c>
      <c r="AM4531">
        <v>1</v>
      </c>
      <c r="AN4531">
        <v>1</v>
      </c>
      <c r="AO4531">
        <v>1</v>
      </c>
      <c r="AP4531">
        <v>1</v>
      </c>
      <c r="AQ4531">
        <v>1</v>
      </c>
      <c r="AR4531">
        <v>1</v>
      </c>
      <c r="AS4531">
        <v>0.70577450088439364</v>
      </c>
      <c r="AT4531">
        <v>0.97501098500661976</v>
      </c>
      <c r="AU4531">
        <v>0</v>
      </c>
    </row>
    <row r="4532" spans="32:47" x14ac:dyDescent="0.25">
      <c r="AF4532">
        <v>4522</v>
      </c>
      <c r="AG4532">
        <v>8.1090509931175711E-2</v>
      </c>
      <c r="AH4532">
        <v>1</v>
      </c>
      <c r="AI4532">
        <v>0.13667451261707972</v>
      </c>
      <c r="AJ4532">
        <v>0.44557786697793439</v>
      </c>
      <c r="AK4532">
        <v>1</v>
      </c>
      <c r="AL4532">
        <v>1</v>
      </c>
      <c r="AM4532">
        <v>1</v>
      </c>
      <c r="AN4532">
        <v>1</v>
      </c>
      <c r="AO4532">
        <v>1</v>
      </c>
      <c r="AP4532">
        <v>1</v>
      </c>
      <c r="AQ4532">
        <v>1</v>
      </c>
      <c r="AR4532">
        <v>1</v>
      </c>
      <c r="AS4532">
        <v>8.1090509931175711E-2</v>
      </c>
      <c r="AT4532">
        <v>0.80306315536529849</v>
      </c>
      <c r="AU4532">
        <v>0</v>
      </c>
    </row>
    <row r="4533" spans="32:47" x14ac:dyDescent="0.25">
      <c r="AF4533">
        <v>4523</v>
      </c>
      <c r="AG4533">
        <v>1</v>
      </c>
      <c r="AH4533">
        <v>1</v>
      </c>
      <c r="AI4533">
        <v>1</v>
      </c>
      <c r="AJ4533">
        <v>1</v>
      </c>
      <c r="AK4533">
        <v>1</v>
      </c>
      <c r="AL4533">
        <v>1</v>
      </c>
      <c r="AM4533">
        <v>1</v>
      </c>
      <c r="AN4533">
        <v>6.7719457195761931E-2</v>
      </c>
      <c r="AO4533">
        <v>0.82515273877967654</v>
      </c>
      <c r="AP4533">
        <v>1</v>
      </c>
      <c r="AQ4533">
        <v>1</v>
      </c>
      <c r="AR4533">
        <v>1</v>
      </c>
      <c r="AS4533">
        <v>6.7719457195761931E-2</v>
      </c>
      <c r="AT4533">
        <v>0.90644900092180525</v>
      </c>
      <c r="AU4533">
        <v>0</v>
      </c>
    </row>
    <row r="4534" spans="32:47" x14ac:dyDescent="0.25">
      <c r="AF4534">
        <v>4524</v>
      </c>
      <c r="AG4534">
        <v>1</v>
      </c>
      <c r="AH4534">
        <v>1</v>
      </c>
      <c r="AI4534">
        <v>1</v>
      </c>
      <c r="AJ4534">
        <v>1</v>
      </c>
      <c r="AK4534">
        <v>1</v>
      </c>
      <c r="AL4534">
        <v>1</v>
      </c>
      <c r="AM4534">
        <v>1</v>
      </c>
      <c r="AN4534">
        <v>1</v>
      </c>
      <c r="AO4534">
        <v>1</v>
      </c>
      <c r="AP4534">
        <v>0.50008797361806501</v>
      </c>
      <c r="AQ4534">
        <v>0.54188646494270265</v>
      </c>
      <c r="AR4534">
        <v>0.89640600056032604</v>
      </c>
      <c r="AS4534">
        <v>0.50008797361806501</v>
      </c>
      <c r="AT4534">
        <v>0.91109015656934578</v>
      </c>
      <c r="AU4534">
        <v>0</v>
      </c>
    </row>
    <row r="4535" spans="32:47" x14ac:dyDescent="0.25">
      <c r="AF4535">
        <v>4525</v>
      </c>
      <c r="AG4535">
        <v>1</v>
      </c>
      <c r="AH4535">
        <v>1</v>
      </c>
      <c r="AI4535">
        <v>1</v>
      </c>
      <c r="AJ4535">
        <v>1</v>
      </c>
      <c r="AK4535">
        <v>1</v>
      </c>
      <c r="AL4535">
        <v>1</v>
      </c>
      <c r="AM4535">
        <v>0.6365791702135597</v>
      </c>
      <c r="AN4535">
        <v>0</v>
      </c>
      <c r="AO4535">
        <v>0.10791423145540952</v>
      </c>
      <c r="AP4535">
        <v>0</v>
      </c>
      <c r="AQ4535">
        <v>0.59889511625612313</v>
      </c>
      <c r="AR4535">
        <v>1</v>
      </c>
      <c r="AS4535">
        <v>0</v>
      </c>
      <c r="AT4535">
        <v>0.69298146495333246</v>
      </c>
      <c r="AU4535">
        <v>2</v>
      </c>
    </row>
    <row r="4536" spans="32:47" x14ac:dyDescent="0.25">
      <c r="AF4536">
        <v>4526</v>
      </c>
      <c r="AG4536">
        <v>0.71183715038393036</v>
      </c>
      <c r="AH4536">
        <v>0</v>
      </c>
      <c r="AI4536">
        <v>0.20333278546299441</v>
      </c>
      <c r="AJ4536">
        <v>1</v>
      </c>
      <c r="AK4536">
        <v>1</v>
      </c>
      <c r="AL4536">
        <v>0.4519591348376707</v>
      </c>
      <c r="AM4536">
        <v>1</v>
      </c>
      <c r="AN4536">
        <v>1</v>
      </c>
      <c r="AO4536">
        <v>0.8023303563020211</v>
      </c>
      <c r="AP4536">
        <v>0</v>
      </c>
      <c r="AQ4536">
        <v>0.80734282136739544</v>
      </c>
      <c r="AR4536">
        <v>1</v>
      </c>
      <c r="AS4536">
        <v>0</v>
      </c>
      <c r="AT4536">
        <v>0.66909380105881444</v>
      </c>
      <c r="AU4536">
        <v>2</v>
      </c>
    </row>
    <row r="4537" spans="32:47" x14ac:dyDescent="0.25">
      <c r="AF4537">
        <v>4527</v>
      </c>
      <c r="AG4537">
        <v>0.45802124379289094</v>
      </c>
      <c r="AH4537">
        <v>1</v>
      </c>
      <c r="AI4537">
        <v>1</v>
      </c>
      <c r="AJ4537">
        <v>1</v>
      </c>
      <c r="AK4537">
        <v>1</v>
      </c>
      <c r="AL4537">
        <v>0.91718168376294973</v>
      </c>
      <c r="AM4537">
        <v>0.75335456239953336</v>
      </c>
      <c r="AN4537">
        <v>0.17814289192897231</v>
      </c>
      <c r="AO4537">
        <v>1</v>
      </c>
      <c r="AP4537">
        <v>1</v>
      </c>
      <c r="AQ4537">
        <v>0.28624086305474822</v>
      </c>
      <c r="AR4537">
        <v>3.5114062904012242E-2</v>
      </c>
      <c r="AS4537">
        <v>3.5114062904012242E-2</v>
      </c>
      <c r="AT4537">
        <v>0.71579806026388659</v>
      </c>
      <c r="AU4537">
        <v>0</v>
      </c>
    </row>
    <row r="4538" spans="32:47" x14ac:dyDescent="0.25">
      <c r="AF4538">
        <v>4528</v>
      </c>
      <c r="AG4538">
        <v>1</v>
      </c>
      <c r="AH4538">
        <v>1</v>
      </c>
      <c r="AI4538">
        <v>0.80493953294330089</v>
      </c>
      <c r="AJ4538">
        <v>1</v>
      </c>
      <c r="AK4538">
        <v>0.47612511659263551</v>
      </c>
      <c r="AL4538">
        <v>1</v>
      </c>
      <c r="AM4538">
        <v>1</v>
      </c>
      <c r="AN4538">
        <v>0.87373740763418495</v>
      </c>
      <c r="AO4538">
        <v>0.97725827875062043</v>
      </c>
      <c r="AP4538">
        <v>1</v>
      </c>
      <c r="AQ4538">
        <v>1</v>
      </c>
      <c r="AR4538">
        <v>1</v>
      </c>
      <c r="AS4538">
        <v>0.47612511659263551</v>
      </c>
      <c r="AT4538">
        <v>0.926346882561075</v>
      </c>
      <c r="AU4538">
        <v>0</v>
      </c>
    </row>
    <row r="4539" spans="32:47" x14ac:dyDescent="0.25">
      <c r="AF4539">
        <v>4529</v>
      </c>
      <c r="AG4539">
        <v>0.39398671881222513</v>
      </c>
      <c r="AH4539">
        <v>0.71407424074017656</v>
      </c>
      <c r="AI4539">
        <v>0.85100452916982072</v>
      </c>
      <c r="AJ4539">
        <v>0.14588449263804554</v>
      </c>
      <c r="AK4539">
        <v>0.57382541042733792</v>
      </c>
      <c r="AL4539">
        <v>1</v>
      </c>
      <c r="AM4539">
        <v>1</v>
      </c>
      <c r="AN4539">
        <v>1</v>
      </c>
      <c r="AO4539">
        <v>1</v>
      </c>
      <c r="AP4539">
        <v>0.51400341160760654</v>
      </c>
      <c r="AQ4539">
        <v>0.45524181205716258</v>
      </c>
      <c r="AR4539">
        <v>1</v>
      </c>
      <c r="AS4539">
        <v>0.14588449263804554</v>
      </c>
      <c r="AT4539">
        <v>0.72149394534824074</v>
      </c>
      <c r="AU4539">
        <v>0</v>
      </c>
    </row>
    <row r="4540" spans="32:47" x14ac:dyDescent="0.25">
      <c r="AF4540">
        <v>4530</v>
      </c>
      <c r="AG4540">
        <v>1</v>
      </c>
      <c r="AH4540">
        <v>1</v>
      </c>
      <c r="AI4540">
        <v>1</v>
      </c>
      <c r="AJ4540">
        <v>1</v>
      </c>
      <c r="AK4540">
        <v>1</v>
      </c>
      <c r="AL4540">
        <v>1</v>
      </c>
      <c r="AM4540">
        <v>0.57939908372082427</v>
      </c>
      <c r="AN4540">
        <v>0.30578516436259134</v>
      </c>
      <c r="AO4540">
        <v>1</v>
      </c>
      <c r="AP4540">
        <v>1</v>
      </c>
      <c r="AQ4540">
        <v>1</v>
      </c>
      <c r="AR4540">
        <v>1</v>
      </c>
      <c r="AS4540">
        <v>0.30578516436259134</v>
      </c>
      <c r="AT4540">
        <v>0.90531701833037226</v>
      </c>
      <c r="AU4540">
        <v>0</v>
      </c>
    </row>
    <row r="4541" spans="32:47" x14ac:dyDescent="0.25">
      <c r="AF4541">
        <v>4531</v>
      </c>
      <c r="AG4541">
        <v>1</v>
      </c>
      <c r="AH4541">
        <v>0.69357689282982649</v>
      </c>
      <c r="AI4541">
        <v>1</v>
      </c>
      <c r="AJ4541">
        <v>1</v>
      </c>
      <c r="AK4541">
        <v>0.87800624001406946</v>
      </c>
      <c r="AL4541">
        <v>1</v>
      </c>
      <c r="AM4541">
        <v>1</v>
      </c>
      <c r="AN4541">
        <v>1</v>
      </c>
      <c r="AO4541">
        <v>1</v>
      </c>
      <c r="AP4541">
        <v>0.55509791797451347</v>
      </c>
      <c r="AQ4541">
        <v>0.41820538294875104</v>
      </c>
      <c r="AR4541">
        <v>0.88619854225497319</v>
      </c>
      <c r="AS4541">
        <v>0.41820538294875104</v>
      </c>
      <c r="AT4541">
        <v>0.87086218683629568</v>
      </c>
      <c r="AU4541">
        <v>0</v>
      </c>
    </row>
    <row r="4542" spans="32:47" x14ac:dyDescent="0.25">
      <c r="AF4542">
        <v>4532</v>
      </c>
      <c r="AG4542">
        <v>1</v>
      </c>
      <c r="AH4542">
        <v>1</v>
      </c>
      <c r="AI4542">
        <v>1</v>
      </c>
      <c r="AJ4542">
        <v>1</v>
      </c>
      <c r="AK4542">
        <v>1</v>
      </c>
      <c r="AL4542">
        <v>1</v>
      </c>
      <c r="AM4542">
        <v>0.46767917612962795</v>
      </c>
      <c r="AN4542">
        <v>0.92597941453653132</v>
      </c>
      <c r="AO4542">
        <v>3.1704272894664126E-2</v>
      </c>
      <c r="AP4542">
        <v>1</v>
      </c>
      <c r="AQ4542">
        <v>1</v>
      </c>
      <c r="AR4542">
        <v>0.10069951390253282</v>
      </c>
      <c r="AS4542">
        <v>3.1704272894664126E-2</v>
      </c>
      <c r="AT4542">
        <v>0.79253761487251884</v>
      </c>
      <c r="AU4542">
        <v>0</v>
      </c>
    </row>
    <row r="4543" spans="32:47" x14ac:dyDescent="0.25">
      <c r="AF4543">
        <v>4533</v>
      </c>
      <c r="AG4543">
        <v>1</v>
      </c>
      <c r="AH4543">
        <v>1</v>
      </c>
      <c r="AI4543">
        <v>1</v>
      </c>
      <c r="AJ4543">
        <v>1</v>
      </c>
      <c r="AK4543">
        <v>1</v>
      </c>
      <c r="AL4543">
        <v>1</v>
      </c>
      <c r="AM4543">
        <v>0.77087790660950684</v>
      </c>
      <c r="AN4543">
        <v>0.45648498871530813</v>
      </c>
      <c r="AO4543">
        <v>0.28925594236692026</v>
      </c>
      <c r="AP4543">
        <v>0.21554650987485319</v>
      </c>
      <c r="AQ4543">
        <v>0.98486011779338389</v>
      </c>
      <c r="AR4543">
        <v>1</v>
      </c>
      <c r="AS4543">
        <v>0.21554650987485319</v>
      </c>
      <c r="AT4543">
        <v>0.80809225579725708</v>
      </c>
      <c r="AU4543">
        <v>0</v>
      </c>
    </row>
    <row r="4544" spans="32:47" x14ac:dyDescent="0.25">
      <c r="AF4544">
        <v>4534</v>
      </c>
      <c r="AG4544">
        <v>0.54807933703212319</v>
      </c>
      <c r="AH4544">
        <v>0</v>
      </c>
      <c r="AI4544">
        <v>0.75947415783406125</v>
      </c>
      <c r="AJ4544">
        <v>0.39325883318063765</v>
      </c>
      <c r="AK4544">
        <v>0</v>
      </c>
      <c r="AL4544">
        <v>0.10913869957439601</v>
      </c>
      <c r="AM4544">
        <v>0.53864591291400554</v>
      </c>
      <c r="AN4544">
        <v>0.54039802836914241</v>
      </c>
      <c r="AO4544">
        <v>0.1841710785770071</v>
      </c>
      <c r="AP4544">
        <v>0.99173198292414932</v>
      </c>
      <c r="AQ4544">
        <v>0</v>
      </c>
      <c r="AR4544">
        <v>0.88903672251692645</v>
      </c>
      <c r="AS4544">
        <v>0</v>
      </c>
      <c r="AT4544">
        <v>0.41886413350483254</v>
      </c>
      <c r="AU4544">
        <v>3</v>
      </c>
    </row>
    <row r="4545" spans="32:47" x14ac:dyDescent="0.25">
      <c r="AF4545">
        <v>4535</v>
      </c>
      <c r="AG4545">
        <v>0.73366590794748554</v>
      </c>
      <c r="AH4545">
        <v>1</v>
      </c>
      <c r="AI4545">
        <v>1</v>
      </c>
      <c r="AJ4545">
        <v>1</v>
      </c>
      <c r="AK4545">
        <v>1</v>
      </c>
      <c r="AL4545">
        <v>1</v>
      </c>
      <c r="AM4545">
        <v>0.5008899263571478</v>
      </c>
      <c r="AN4545">
        <v>0.47265842469594999</v>
      </c>
      <c r="AO4545">
        <v>1</v>
      </c>
      <c r="AP4545">
        <v>1</v>
      </c>
      <c r="AQ4545">
        <v>1</v>
      </c>
      <c r="AR4545">
        <v>1</v>
      </c>
      <c r="AS4545">
        <v>0.47265842469594999</v>
      </c>
      <c r="AT4545">
        <v>0.8902017589836112</v>
      </c>
      <c r="AU4545">
        <v>0</v>
      </c>
    </row>
    <row r="4546" spans="32:47" x14ac:dyDescent="0.25">
      <c r="AF4546">
        <v>4536</v>
      </c>
      <c r="AG4546">
        <v>0.86589125258216237</v>
      </c>
      <c r="AH4546">
        <v>0.68339196221859311</v>
      </c>
      <c r="AI4546">
        <v>1</v>
      </c>
      <c r="AJ4546">
        <v>1</v>
      </c>
      <c r="AK4546">
        <v>1</v>
      </c>
      <c r="AL4546">
        <v>1</v>
      </c>
      <c r="AM4546">
        <v>0.42682320278958463</v>
      </c>
      <c r="AN4546">
        <v>1</v>
      </c>
      <c r="AO4546">
        <v>1</v>
      </c>
      <c r="AP4546">
        <v>1</v>
      </c>
      <c r="AQ4546">
        <v>1</v>
      </c>
      <c r="AR4546">
        <v>1</v>
      </c>
      <c r="AS4546">
        <v>0.42682320278958463</v>
      </c>
      <c r="AT4546">
        <v>0.91564143303738288</v>
      </c>
      <c r="AU4546">
        <v>0</v>
      </c>
    </row>
    <row r="4547" spans="32:47" x14ac:dyDescent="0.25">
      <c r="AF4547">
        <v>4537</v>
      </c>
      <c r="AG4547">
        <v>1</v>
      </c>
      <c r="AH4547">
        <v>1</v>
      </c>
      <c r="AI4547">
        <v>1</v>
      </c>
      <c r="AJ4547">
        <v>1</v>
      </c>
      <c r="AK4547">
        <v>1</v>
      </c>
      <c r="AL4547">
        <v>0.97265885831560206</v>
      </c>
      <c r="AM4547">
        <v>0.47106273601023152</v>
      </c>
      <c r="AN4547">
        <v>0</v>
      </c>
      <c r="AO4547">
        <v>0.49108879274960299</v>
      </c>
      <c r="AP4547">
        <v>1</v>
      </c>
      <c r="AQ4547">
        <v>1</v>
      </c>
      <c r="AR4547">
        <v>1</v>
      </c>
      <c r="AS4547">
        <v>0</v>
      </c>
      <c r="AT4547">
        <v>0.82606951876239265</v>
      </c>
      <c r="AU4547">
        <v>1</v>
      </c>
    </row>
    <row r="4548" spans="32:47" x14ac:dyDescent="0.25">
      <c r="AF4548">
        <v>4538</v>
      </c>
      <c r="AG4548">
        <v>0.73600190461729653</v>
      </c>
      <c r="AH4548">
        <v>0</v>
      </c>
      <c r="AI4548">
        <v>0.65649882273846161</v>
      </c>
      <c r="AJ4548">
        <v>1</v>
      </c>
      <c r="AK4548">
        <v>0.93875288112124711</v>
      </c>
      <c r="AL4548">
        <v>0.98596658457026931</v>
      </c>
      <c r="AM4548">
        <v>1</v>
      </c>
      <c r="AN4548">
        <v>0.96012335014130523</v>
      </c>
      <c r="AO4548">
        <v>0.54286999994365037</v>
      </c>
      <c r="AP4548">
        <v>0.63585504256245196</v>
      </c>
      <c r="AQ4548">
        <v>1</v>
      </c>
      <c r="AR4548">
        <v>1</v>
      </c>
      <c r="AS4548">
        <v>0</v>
      </c>
      <c r="AT4548">
        <v>0.79345010841649655</v>
      </c>
      <c r="AU4548">
        <v>1</v>
      </c>
    </row>
    <row r="4549" spans="32:47" x14ac:dyDescent="0.25">
      <c r="AF4549">
        <v>4539</v>
      </c>
      <c r="AG4549">
        <v>1</v>
      </c>
      <c r="AH4549">
        <v>0.659431182032027</v>
      </c>
      <c r="AI4549">
        <v>1</v>
      </c>
      <c r="AJ4549">
        <v>1</v>
      </c>
      <c r="AK4549">
        <v>1</v>
      </c>
      <c r="AL4549">
        <v>1</v>
      </c>
      <c r="AM4549">
        <v>1</v>
      </c>
      <c r="AN4549">
        <v>1</v>
      </c>
      <c r="AO4549">
        <v>1</v>
      </c>
      <c r="AP4549">
        <v>1</v>
      </c>
      <c r="AQ4549">
        <v>0.28174602878837807</v>
      </c>
      <c r="AR4549">
        <v>0.99664250220737283</v>
      </c>
      <c r="AS4549">
        <v>0.28174602878837807</v>
      </c>
      <c r="AT4549">
        <v>0.91455444254514151</v>
      </c>
      <c r="AU4549">
        <v>0</v>
      </c>
    </row>
    <row r="4550" spans="32:47" x14ac:dyDescent="0.25">
      <c r="AF4550">
        <v>4540</v>
      </c>
      <c r="AG4550">
        <v>1</v>
      </c>
      <c r="AH4550">
        <v>1</v>
      </c>
      <c r="AI4550">
        <v>1</v>
      </c>
      <c r="AJ4550">
        <v>0.22700837102796262</v>
      </c>
      <c r="AK4550">
        <v>0</v>
      </c>
      <c r="AL4550">
        <v>4.0979829445132052E-2</v>
      </c>
      <c r="AM4550">
        <v>1</v>
      </c>
      <c r="AN4550">
        <v>1</v>
      </c>
      <c r="AO4550">
        <v>1</v>
      </c>
      <c r="AP4550">
        <v>0.26474489487666308</v>
      </c>
      <c r="AQ4550">
        <v>1</v>
      </c>
      <c r="AR4550">
        <v>1</v>
      </c>
      <c r="AS4550">
        <v>0</v>
      </c>
      <c r="AT4550">
        <v>0.71026503494621751</v>
      </c>
      <c r="AU4550">
        <v>1</v>
      </c>
    </row>
    <row r="4551" spans="32:47" x14ac:dyDescent="0.25">
      <c r="AF4551">
        <v>4541</v>
      </c>
      <c r="AG4551">
        <v>1</v>
      </c>
      <c r="AH4551">
        <v>1</v>
      </c>
      <c r="AI4551">
        <v>1</v>
      </c>
      <c r="AJ4551">
        <v>1</v>
      </c>
      <c r="AK4551">
        <v>1</v>
      </c>
      <c r="AL4551">
        <v>1</v>
      </c>
      <c r="AM4551">
        <v>0.66588687277755765</v>
      </c>
      <c r="AN4551">
        <v>0</v>
      </c>
      <c r="AO4551">
        <v>0.40275500225276722</v>
      </c>
      <c r="AP4551">
        <v>1</v>
      </c>
      <c r="AQ4551">
        <v>1</v>
      </c>
      <c r="AR4551">
        <v>0.44050650127540014</v>
      </c>
      <c r="AS4551">
        <v>0</v>
      </c>
      <c r="AT4551">
        <v>0.79008450592664303</v>
      </c>
      <c r="AU4551">
        <v>1</v>
      </c>
    </row>
    <row r="4552" spans="32:47" x14ac:dyDescent="0.25">
      <c r="AF4552">
        <v>4542</v>
      </c>
      <c r="AG4552">
        <v>0.5111586538851336</v>
      </c>
      <c r="AH4552">
        <v>0.36072239710743553</v>
      </c>
      <c r="AI4552">
        <v>1</v>
      </c>
      <c r="AJ4552">
        <v>1</v>
      </c>
      <c r="AK4552">
        <v>1</v>
      </c>
      <c r="AL4552">
        <v>1</v>
      </c>
      <c r="AM4552">
        <v>1</v>
      </c>
      <c r="AN4552">
        <v>1</v>
      </c>
      <c r="AO4552">
        <v>1</v>
      </c>
      <c r="AP4552">
        <v>1</v>
      </c>
      <c r="AQ4552">
        <v>1</v>
      </c>
      <c r="AR4552">
        <v>0.39224602599537201</v>
      </c>
      <c r="AS4552">
        <v>0.36072239710743553</v>
      </c>
      <c r="AT4552">
        <v>0.85782403341179148</v>
      </c>
      <c r="AU4552">
        <v>0</v>
      </c>
    </row>
    <row r="4553" spans="32:47" x14ac:dyDescent="0.25">
      <c r="AF4553">
        <v>4543</v>
      </c>
      <c r="AG4553">
        <v>1</v>
      </c>
      <c r="AH4553">
        <v>0.28109198926332674</v>
      </c>
      <c r="AI4553">
        <v>0</v>
      </c>
      <c r="AJ4553">
        <v>0.94497534995510557</v>
      </c>
      <c r="AK4553">
        <v>1</v>
      </c>
      <c r="AL4553">
        <v>0.49502815080874524</v>
      </c>
      <c r="AM4553">
        <v>0</v>
      </c>
      <c r="AN4553">
        <v>0.94859051718231058</v>
      </c>
      <c r="AO4553">
        <v>1</v>
      </c>
      <c r="AP4553">
        <v>0.53483357157904632</v>
      </c>
      <c r="AQ4553">
        <v>0</v>
      </c>
      <c r="AR4553">
        <v>0.51681733229892302</v>
      </c>
      <c r="AS4553">
        <v>0</v>
      </c>
      <c r="AT4553">
        <v>0.5618579856853626</v>
      </c>
      <c r="AU4553">
        <v>3</v>
      </c>
    </row>
    <row r="4554" spans="32:47" x14ac:dyDescent="0.25">
      <c r="AF4554">
        <v>4544</v>
      </c>
      <c r="AG4554">
        <v>1</v>
      </c>
      <c r="AH4554">
        <v>1</v>
      </c>
      <c r="AI4554">
        <v>1</v>
      </c>
      <c r="AJ4554">
        <v>1</v>
      </c>
      <c r="AK4554">
        <v>0.58196861140975431</v>
      </c>
      <c r="AL4554">
        <v>0.66027003102256765</v>
      </c>
      <c r="AM4554">
        <v>1</v>
      </c>
      <c r="AN4554">
        <v>1</v>
      </c>
      <c r="AO4554">
        <v>1</v>
      </c>
      <c r="AP4554">
        <v>1</v>
      </c>
      <c r="AQ4554">
        <v>1</v>
      </c>
      <c r="AR4554">
        <v>0.11959835273897156</v>
      </c>
      <c r="AS4554">
        <v>0.11959835273897156</v>
      </c>
      <c r="AT4554">
        <v>0.86179911457339053</v>
      </c>
      <c r="AU4554">
        <v>0</v>
      </c>
    </row>
    <row r="4555" spans="32:47" x14ac:dyDescent="0.25">
      <c r="AF4555">
        <v>4545</v>
      </c>
      <c r="AG4555">
        <v>1</v>
      </c>
      <c r="AH4555">
        <v>1</v>
      </c>
      <c r="AI4555">
        <v>0.82560648123668923</v>
      </c>
      <c r="AJ4555">
        <v>1</v>
      </c>
      <c r="AK4555">
        <v>1</v>
      </c>
      <c r="AL4555">
        <v>1</v>
      </c>
      <c r="AM4555">
        <v>1</v>
      </c>
      <c r="AN4555">
        <v>1</v>
      </c>
      <c r="AO4555">
        <v>1</v>
      </c>
      <c r="AP4555">
        <v>0.8868364948732872</v>
      </c>
      <c r="AQ4555">
        <v>0.78784944358946329</v>
      </c>
      <c r="AR4555">
        <v>0.97095004868418566</v>
      </c>
      <c r="AS4555">
        <v>0.78784944358946329</v>
      </c>
      <c r="AT4555">
        <v>0.9556730604830217</v>
      </c>
      <c r="AU4555">
        <v>0</v>
      </c>
    </row>
    <row r="4556" spans="32:47" x14ac:dyDescent="0.25">
      <c r="AF4556">
        <v>4546</v>
      </c>
      <c r="AG4556">
        <v>1</v>
      </c>
      <c r="AH4556">
        <v>1</v>
      </c>
      <c r="AI4556">
        <v>1</v>
      </c>
      <c r="AJ4556">
        <v>1</v>
      </c>
      <c r="AK4556">
        <v>1</v>
      </c>
      <c r="AL4556">
        <v>1</v>
      </c>
      <c r="AM4556">
        <v>0.65849295540782249</v>
      </c>
      <c r="AN4556">
        <v>0.3627211382631832</v>
      </c>
      <c r="AO4556">
        <v>1</v>
      </c>
      <c r="AP4556">
        <v>1</v>
      </c>
      <c r="AQ4556">
        <v>1</v>
      </c>
      <c r="AR4556">
        <v>1</v>
      </c>
      <c r="AS4556">
        <v>0.3627211382631832</v>
      </c>
      <c r="AT4556">
        <v>0.91687023809260593</v>
      </c>
      <c r="AU4556">
        <v>0</v>
      </c>
    </row>
    <row r="4557" spans="32:47" x14ac:dyDescent="0.25">
      <c r="AF4557">
        <v>4547</v>
      </c>
      <c r="AG4557">
        <v>1</v>
      </c>
      <c r="AH4557">
        <v>1</v>
      </c>
      <c r="AI4557">
        <v>0.91823502893103359</v>
      </c>
      <c r="AJ4557">
        <v>0.45767743665831706</v>
      </c>
      <c r="AK4557">
        <v>3.2965780337690376E-3</v>
      </c>
      <c r="AL4557">
        <v>0.28407477397316444</v>
      </c>
      <c r="AM4557">
        <v>0.54707633685616353</v>
      </c>
      <c r="AN4557">
        <v>1</v>
      </c>
      <c r="AO4557">
        <v>1</v>
      </c>
      <c r="AP4557">
        <v>0.13510605361384917</v>
      </c>
      <c r="AQ4557">
        <v>0.23851340278682376</v>
      </c>
      <c r="AR4557">
        <v>1</v>
      </c>
      <c r="AS4557">
        <v>3.2965780337690376E-3</v>
      </c>
      <c r="AT4557">
        <v>0.63047425293980397</v>
      </c>
      <c r="AU4557">
        <v>0</v>
      </c>
    </row>
    <row r="4558" spans="32:47" x14ac:dyDescent="0.25">
      <c r="AF4558">
        <v>4548</v>
      </c>
      <c r="AG4558">
        <v>0.99946484161797167</v>
      </c>
      <c r="AH4558">
        <v>1</v>
      </c>
      <c r="AI4558">
        <v>1</v>
      </c>
      <c r="AJ4558">
        <v>1</v>
      </c>
      <c r="AK4558">
        <v>1</v>
      </c>
      <c r="AL4558">
        <v>1</v>
      </c>
      <c r="AM4558">
        <v>1</v>
      </c>
      <c r="AN4558">
        <v>1</v>
      </c>
      <c r="AO4558">
        <v>1</v>
      </c>
      <c r="AP4558">
        <v>0.72057106365677859</v>
      </c>
      <c r="AQ4558">
        <v>1</v>
      </c>
      <c r="AR4558">
        <v>1</v>
      </c>
      <c r="AS4558">
        <v>0.72057106365677859</v>
      </c>
      <c r="AT4558">
        <v>0.97622222757128019</v>
      </c>
      <c r="AU4558">
        <v>0</v>
      </c>
    </row>
    <row r="4559" spans="32:47" x14ac:dyDescent="0.25">
      <c r="AF4559">
        <v>4549</v>
      </c>
      <c r="AG4559">
        <v>0</v>
      </c>
      <c r="AH4559">
        <v>0.85111428343511109</v>
      </c>
      <c r="AI4559">
        <v>1</v>
      </c>
      <c r="AJ4559">
        <v>0.99693638776613325</v>
      </c>
      <c r="AK4559">
        <v>0.72562964083420323</v>
      </c>
      <c r="AL4559">
        <v>1</v>
      </c>
      <c r="AM4559">
        <v>1</v>
      </c>
      <c r="AN4559">
        <v>1</v>
      </c>
      <c r="AO4559">
        <v>0.99628014141198951</v>
      </c>
      <c r="AP4559">
        <v>0.4011762342418097</v>
      </c>
      <c r="AQ4559">
        <v>1</v>
      </c>
      <c r="AR4559">
        <v>1</v>
      </c>
      <c r="AS4559">
        <v>0</v>
      </c>
      <c r="AT4559">
        <v>0.82892788476406354</v>
      </c>
      <c r="AU4559">
        <v>1</v>
      </c>
    </row>
    <row r="4560" spans="32:47" x14ac:dyDescent="0.25">
      <c r="AF4560">
        <v>4550</v>
      </c>
      <c r="AG4560">
        <v>1</v>
      </c>
      <c r="AH4560">
        <v>1</v>
      </c>
      <c r="AI4560">
        <v>1</v>
      </c>
      <c r="AJ4560">
        <v>0.72125011049502064</v>
      </c>
      <c r="AK4560">
        <v>0</v>
      </c>
      <c r="AL4560">
        <v>0.21421176993656749</v>
      </c>
      <c r="AM4560">
        <v>0.88009186159099284</v>
      </c>
      <c r="AN4560">
        <v>1</v>
      </c>
      <c r="AO4560">
        <v>0.68536981726332058</v>
      </c>
      <c r="AP4560">
        <v>0.46239836749877977</v>
      </c>
      <c r="AQ4560">
        <v>1</v>
      </c>
      <c r="AR4560">
        <v>1</v>
      </c>
      <c r="AS4560">
        <v>0</v>
      </c>
      <c r="AT4560">
        <v>0.74586889871953488</v>
      </c>
      <c r="AU4560">
        <v>1</v>
      </c>
    </row>
    <row r="4561" spans="32:47" x14ac:dyDescent="0.25">
      <c r="AF4561">
        <v>4551</v>
      </c>
      <c r="AG4561">
        <v>0.73526485676284792</v>
      </c>
      <c r="AH4561">
        <v>0</v>
      </c>
      <c r="AI4561">
        <v>0.31914006510628351</v>
      </c>
      <c r="AJ4561">
        <v>1</v>
      </c>
      <c r="AK4561">
        <v>1</v>
      </c>
      <c r="AL4561">
        <v>0.63487138836984136</v>
      </c>
      <c r="AM4561">
        <v>0</v>
      </c>
      <c r="AN4561">
        <v>0.53777679062806139</v>
      </c>
      <c r="AO4561">
        <v>0.5458282194769708</v>
      </c>
      <c r="AP4561">
        <v>0.94182909088938749</v>
      </c>
      <c r="AQ4561">
        <v>1</v>
      </c>
      <c r="AR4561">
        <v>1</v>
      </c>
      <c r="AS4561">
        <v>0</v>
      </c>
      <c r="AT4561">
        <v>0.64650773463120093</v>
      </c>
      <c r="AU4561">
        <v>2</v>
      </c>
    </row>
    <row r="4562" spans="32:47" x14ac:dyDescent="0.25">
      <c r="AF4562">
        <v>4552</v>
      </c>
      <c r="AG4562">
        <v>1</v>
      </c>
      <c r="AH4562">
        <v>1</v>
      </c>
      <c r="AI4562">
        <v>1</v>
      </c>
      <c r="AJ4562">
        <v>1</v>
      </c>
      <c r="AK4562">
        <v>0.33233637275454031</v>
      </c>
      <c r="AL4562">
        <v>0.28339115310712565</v>
      </c>
      <c r="AM4562">
        <v>1</v>
      </c>
      <c r="AN4562">
        <v>1</v>
      </c>
      <c r="AO4562">
        <v>1</v>
      </c>
      <c r="AP4562">
        <v>1</v>
      </c>
      <c r="AQ4562">
        <v>0.14543741067366986</v>
      </c>
      <c r="AR4562">
        <v>0</v>
      </c>
      <c r="AS4562">
        <v>0</v>
      </c>
      <c r="AT4562">
        <v>0.72922543690086195</v>
      </c>
      <c r="AU4562">
        <v>1</v>
      </c>
    </row>
    <row r="4563" spans="32:47" x14ac:dyDescent="0.25">
      <c r="AF4563">
        <v>4553</v>
      </c>
      <c r="AG4563">
        <v>0.66814633676028368</v>
      </c>
      <c r="AH4563">
        <v>0.64767074902244659</v>
      </c>
      <c r="AI4563">
        <v>0.78315011317716843</v>
      </c>
      <c r="AJ4563">
        <v>1</v>
      </c>
      <c r="AK4563">
        <v>1</v>
      </c>
      <c r="AL4563">
        <v>1</v>
      </c>
      <c r="AM4563">
        <v>1</v>
      </c>
      <c r="AN4563">
        <v>1</v>
      </c>
      <c r="AO4563">
        <v>1</v>
      </c>
      <c r="AP4563">
        <v>1</v>
      </c>
      <c r="AQ4563">
        <v>1</v>
      </c>
      <c r="AR4563">
        <v>0.49294513959889186</v>
      </c>
      <c r="AS4563">
        <v>0.49294513959889186</v>
      </c>
      <c r="AT4563">
        <v>0.88330484999521963</v>
      </c>
      <c r="AU4563">
        <v>0</v>
      </c>
    </row>
    <row r="4564" spans="32:47" x14ac:dyDescent="0.25">
      <c r="AF4564">
        <v>4554</v>
      </c>
      <c r="AG4564">
        <v>1</v>
      </c>
      <c r="AH4564">
        <v>0.58707674751011452</v>
      </c>
      <c r="AI4564">
        <v>0</v>
      </c>
      <c r="AJ4564">
        <v>0.57009930868565184</v>
      </c>
      <c r="AK4564">
        <v>1</v>
      </c>
      <c r="AL4564">
        <v>1</v>
      </c>
      <c r="AM4564">
        <v>1</v>
      </c>
      <c r="AN4564">
        <v>1</v>
      </c>
      <c r="AO4564">
        <v>1</v>
      </c>
      <c r="AP4564">
        <v>1</v>
      </c>
      <c r="AQ4564">
        <v>1</v>
      </c>
      <c r="AR4564">
        <v>1</v>
      </c>
      <c r="AS4564">
        <v>0</v>
      </c>
      <c r="AT4564">
        <v>0.84805788545439109</v>
      </c>
      <c r="AU4564">
        <v>1</v>
      </c>
    </row>
    <row r="4565" spans="32:47" x14ac:dyDescent="0.25">
      <c r="AF4565">
        <v>4555</v>
      </c>
      <c r="AG4565">
        <v>0</v>
      </c>
      <c r="AH4565">
        <v>0.68459473124806081</v>
      </c>
      <c r="AI4565">
        <v>1</v>
      </c>
      <c r="AJ4565">
        <v>1</v>
      </c>
      <c r="AK4565">
        <v>1</v>
      </c>
      <c r="AL4565">
        <v>1</v>
      </c>
      <c r="AM4565">
        <v>0.93047820578372453</v>
      </c>
      <c r="AN4565">
        <v>0.62343977062823064</v>
      </c>
      <c r="AO4565">
        <v>1</v>
      </c>
      <c r="AP4565">
        <v>0.87694124230761039</v>
      </c>
      <c r="AQ4565">
        <v>0.96309715291960551</v>
      </c>
      <c r="AR4565">
        <v>0.31850427374123563</v>
      </c>
      <c r="AS4565">
        <v>0</v>
      </c>
      <c r="AT4565">
        <v>0.78162146665429788</v>
      </c>
      <c r="AU4565">
        <v>1</v>
      </c>
    </row>
    <row r="4566" spans="32:47" x14ac:dyDescent="0.25">
      <c r="AF4566">
        <v>4556</v>
      </c>
      <c r="AG4566">
        <v>0.6371986819222295</v>
      </c>
      <c r="AH4566">
        <v>1</v>
      </c>
      <c r="AI4566">
        <v>1</v>
      </c>
      <c r="AJ4566">
        <v>1</v>
      </c>
      <c r="AK4566">
        <v>1</v>
      </c>
      <c r="AL4566">
        <v>1</v>
      </c>
      <c r="AM4566">
        <v>0.85984626594220193</v>
      </c>
      <c r="AN4566">
        <v>0.34474176621334929</v>
      </c>
      <c r="AO4566">
        <v>1</v>
      </c>
      <c r="AP4566">
        <v>1</v>
      </c>
      <c r="AQ4566">
        <v>1</v>
      </c>
      <c r="AR4566">
        <v>1</v>
      </c>
      <c r="AS4566">
        <v>0.34474176621334929</v>
      </c>
      <c r="AT4566">
        <v>0.90163120037372935</v>
      </c>
      <c r="AU4566">
        <v>0</v>
      </c>
    </row>
    <row r="4567" spans="32:47" x14ac:dyDescent="0.25">
      <c r="AF4567">
        <v>4557</v>
      </c>
      <c r="AG4567">
        <v>1</v>
      </c>
      <c r="AH4567">
        <v>1</v>
      </c>
      <c r="AI4567">
        <v>0.90925568294891668</v>
      </c>
      <c r="AJ4567">
        <v>0.15741795401215011</v>
      </c>
      <c r="AK4567">
        <v>1</v>
      </c>
      <c r="AL4567">
        <v>1</v>
      </c>
      <c r="AM4567">
        <v>1</v>
      </c>
      <c r="AN4567">
        <v>1</v>
      </c>
      <c r="AO4567">
        <v>1</v>
      </c>
      <c r="AP4567">
        <v>1</v>
      </c>
      <c r="AQ4567">
        <v>1</v>
      </c>
      <c r="AR4567">
        <v>1</v>
      </c>
      <c r="AS4567">
        <v>0.15741795401215011</v>
      </c>
      <c r="AT4567">
        <v>0.92303962956652308</v>
      </c>
      <c r="AU4567">
        <v>0</v>
      </c>
    </row>
    <row r="4568" spans="32:47" x14ac:dyDescent="0.25">
      <c r="AF4568">
        <v>4558</v>
      </c>
      <c r="AG4568">
        <v>1</v>
      </c>
      <c r="AH4568">
        <v>0.72028324798027044</v>
      </c>
      <c r="AI4568">
        <v>0</v>
      </c>
      <c r="AJ4568">
        <v>0.31843616371188543</v>
      </c>
      <c r="AK4568">
        <v>1</v>
      </c>
      <c r="AL4568">
        <v>1</v>
      </c>
      <c r="AM4568">
        <v>1</v>
      </c>
      <c r="AN4568">
        <v>1</v>
      </c>
      <c r="AO4568">
        <v>1</v>
      </c>
      <c r="AP4568">
        <v>1</v>
      </c>
      <c r="AQ4568">
        <v>1</v>
      </c>
      <c r="AR4568">
        <v>1</v>
      </c>
      <c r="AS4568">
        <v>0</v>
      </c>
      <c r="AT4568">
        <v>0.83759182425973733</v>
      </c>
      <c r="AU4568">
        <v>1</v>
      </c>
    </row>
    <row r="4569" spans="32:47" x14ac:dyDescent="0.25">
      <c r="AF4569">
        <v>4559</v>
      </c>
      <c r="AG4569">
        <v>1</v>
      </c>
      <c r="AH4569">
        <v>0.47352777875364283</v>
      </c>
      <c r="AI4569">
        <v>0.79342422983421368</v>
      </c>
      <c r="AJ4569">
        <v>1</v>
      </c>
      <c r="AK4569">
        <v>1</v>
      </c>
      <c r="AL4569">
        <v>1</v>
      </c>
      <c r="AM4569">
        <v>1</v>
      </c>
      <c r="AN4569">
        <v>1</v>
      </c>
      <c r="AO4569">
        <v>1</v>
      </c>
      <c r="AP4569">
        <v>0.11400991197484883</v>
      </c>
      <c r="AQ4569">
        <v>0.72978387681529666</v>
      </c>
      <c r="AR4569">
        <v>1</v>
      </c>
      <c r="AS4569">
        <v>0.11400991197484883</v>
      </c>
      <c r="AT4569">
        <v>0.84461028083737488</v>
      </c>
      <c r="AU4569">
        <v>0</v>
      </c>
    </row>
    <row r="4570" spans="32:47" x14ac:dyDescent="0.25">
      <c r="AF4570">
        <v>4560</v>
      </c>
      <c r="AG4570">
        <v>0.13993915887253788</v>
      </c>
      <c r="AH4570">
        <v>1</v>
      </c>
      <c r="AI4570">
        <v>1</v>
      </c>
      <c r="AJ4570">
        <v>1</v>
      </c>
      <c r="AK4570">
        <v>1</v>
      </c>
      <c r="AL4570">
        <v>1</v>
      </c>
      <c r="AM4570">
        <v>0.74380551748524137</v>
      </c>
      <c r="AN4570">
        <v>0</v>
      </c>
      <c r="AO4570">
        <v>0.64216622364814002</v>
      </c>
      <c r="AP4570">
        <v>1</v>
      </c>
      <c r="AQ4570">
        <v>1</v>
      </c>
      <c r="AR4570">
        <v>0.63119708540949848</v>
      </c>
      <c r="AS4570">
        <v>0</v>
      </c>
      <c r="AT4570">
        <v>0.75952926390199949</v>
      </c>
      <c r="AU4570">
        <v>1</v>
      </c>
    </row>
    <row r="4571" spans="32:47" x14ac:dyDescent="0.25">
      <c r="AF4571">
        <v>4561</v>
      </c>
      <c r="AG4571">
        <v>0.68823909612805323</v>
      </c>
      <c r="AH4571">
        <v>1</v>
      </c>
      <c r="AI4571">
        <v>0.94792988369614073</v>
      </c>
      <c r="AJ4571">
        <v>0.45466692108821005</v>
      </c>
      <c r="AK4571">
        <v>1</v>
      </c>
      <c r="AL4571">
        <v>1</v>
      </c>
      <c r="AM4571">
        <v>1</v>
      </c>
      <c r="AN4571">
        <v>1</v>
      </c>
      <c r="AO4571">
        <v>0.5926611511834684</v>
      </c>
      <c r="AP4571">
        <v>0.4601796882216736</v>
      </c>
      <c r="AQ4571">
        <v>1</v>
      </c>
      <c r="AR4571">
        <v>1</v>
      </c>
      <c r="AS4571">
        <v>0.45466692108821005</v>
      </c>
      <c r="AT4571">
        <v>0.84494972843170479</v>
      </c>
      <c r="AU4571">
        <v>0</v>
      </c>
    </row>
    <row r="4572" spans="32:47" x14ac:dyDescent="0.25">
      <c r="AF4572">
        <v>4562</v>
      </c>
      <c r="AG4572">
        <v>1</v>
      </c>
      <c r="AH4572">
        <v>1</v>
      </c>
      <c r="AI4572">
        <v>1</v>
      </c>
      <c r="AJ4572">
        <v>0.99974620094290001</v>
      </c>
      <c r="AK4572">
        <v>0.1527741302202377</v>
      </c>
      <c r="AL4572">
        <v>0.78356378370420621</v>
      </c>
      <c r="AM4572">
        <v>0.27138212468402811</v>
      </c>
      <c r="AN4572">
        <v>0.91517754688937847</v>
      </c>
      <c r="AO4572">
        <v>1</v>
      </c>
      <c r="AP4572">
        <v>1</v>
      </c>
      <c r="AQ4572">
        <v>1</v>
      </c>
      <c r="AR4572">
        <v>1</v>
      </c>
      <c r="AS4572">
        <v>0.1527741302202377</v>
      </c>
      <c r="AT4572">
        <v>0.84114697916442782</v>
      </c>
      <c r="AU4572">
        <v>0</v>
      </c>
    </row>
    <row r="4573" spans="32:47" x14ac:dyDescent="0.25">
      <c r="AF4573">
        <v>4563</v>
      </c>
      <c r="AG4573">
        <v>0</v>
      </c>
      <c r="AH4573">
        <v>0.37002429801837672</v>
      </c>
      <c r="AI4573">
        <v>1</v>
      </c>
      <c r="AJ4573">
        <v>0.75237737000352356</v>
      </c>
      <c r="AK4573">
        <v>1</v>
      </c>
      <c r="AL4573">
        <v>1</v>
      </c>
      <c r="AM4573">
        <v>0.95850592637490928</v>
      </c>
      <c r="AN4573">
        <v>1</v>
      </c>
      <c r="AO4573">
        <v>1</v>
      </c>
      <c r="AP4573">
        <v>1</v>
      </c>
      <c r="AQ4573">
        <v>0.67024089363282358</v>
      </c>
      <c r="AR4573">
        <v>0</v>
      </c>
      <c r="AS4573">
        <v>0</v>
      </c>
      <c r="AT4573">
        <v>0.7308298958115812</v>
      </c>
      <c r="AU4573">
        <v>2</v>
      </c>
    </row>
    <row r="4574" spans="32:47" x14ac:dyDescent="0.25">
      <c r="AF4574">
        <v>4564</v>
      </c>
      <c r="AG4574">
        <v>7.5332459340701929E-2</v>
      </c>
      <c r="AH4574">
        <v>0</v>
      </c>
      <c r="AI4574">
        <v>0.45924642885379841</v>
      </c>
      <c r="AJ4574">
        <v>0.49189478079885401</v>
      </c>
      <c r="AK4574">
        <v>0.22637673435688596</v>
      </c>
      <c r="AL4574">
        <v>4.2776526569165675E-2</v>
      </c>
      <c r="AM4574">
        <v>1</v>
      </c>
      <c r="AN4574">
        <v>1</v>
      </c>
      <c r="AO4574">
        <v>1</v>
      </c>
      <c r="AP4574">
        <v>1</v>
      </c>
      <c r="AQ4574">
        <v>1</v>
      </c>
      <c r="AR4574">
        <v>2.4477769688547275E-2</v>
      </c>
      <c r="AS4574">
        <v>0</v>
      </c>
      <c r="AT4574">
        <v>0.52983171063144807</v>
      </c>
      <c r="AU4574">
        <v>1</v>
      </c>
    </row>
    <row r="4575" spans="32:47" x14ac:dyDescent="0.25">
      <c r="AF4575">
        <v>4565</v>
      </c>
      <c r="AG4575">
        <v>1</v>
      </c>
      <c r="AH4575">
        <v>1</v>
      </c>
      <c r="AI4575">
        <v>1</v>
      </c>
      <c r="AJ4575">
        <v>1</v>
      </c>
      <c r="AK4575">
        <v>1</v>
      </c>
      <c r="AL4575">
        <v>1</v>
      </c>
      <c r="AM4575">
        <v>1</v>
      </c>
      <c r="AN4575">
        <v>1</v>
      </c>
      <c r="AO4575">
        <v>0.6636432130745864</v>
      </c>
      <c r="AP4575">
        <v>0</v>
      </c>
      <c r="AQ4575">
        <v>0.95787057629665162</v>
      </c>
      <c r="AR4575">
        <v>1</v>
      </c>
      <c r="AS4575">
        <v>0</v>
      </c>
      <c r="AT4575">
        <v>0.88396003748256746</v>
      </c>
      <c r="AU4575">
        <v>1</v>
      </c>
    </row>
    <row r="4576" spans="32:47" x14ac:dyDescent="0.25">
      <c r="AF4576">
        <v>4566</v>
      </c>
      <c r="AG4576">
        <v>1</v>
      </c>
      <c r="AH4576">
        <v>1</v>
      </c>
      <c r="AI4576">
        <v>0.2703862526797175</v>
      </c>
      <c r="AJ4576">
        <v>0</v>
      </c>
      <c r="AK4576">
        <v>0.85532025893870367</v>
      </c>
      <c r="AL4576">
        <v>1</v>
      </c>
      <c r="AM4576">
        <v>1</v>
      </c>
      <c r="AN4576">
        <v>1</v>
      </c>
      <c r="AO4576">
        <v>0.8909384762589373</v>
      </c>
      <c r="AP4576">
        <v>0.30681084661773639</v>
      </c>
      <c r="AQ4576">
        <v>0.97322783291213755</v>
      </c>
      <c r="AR4576">
        <v>1</v>
      </c>
      <c r="AS4576">
        <v>0</v>
      </c>
      <c r="AT4576">
        <v>0.77351514350809081</v>
      </c>
      <c r="AU4576">
        <v>1</v>
      </c>
    </row>
    <row r="4577" spans="32:47" x14ac:dyDescent="0.25">
      <c r="AF4577">
        <v>4567</v>
      </c>
      <c r="AG4577">
        <v>0.3924203935976332</v>
      </c>
      <c r="AH4577">
        <v>1</v>
      </c>
      <c r="AI4577">
        <v>1</v>
      </c>
      <c r="AJ4577">
        <v>1</v>
      </c>
      <c r="AK4577">
        <v>1</v>
      </c>
      <c r="AL4577">
        <v>3.6327939470841859E-3</v>
      </c>
      <c r="AM4577">
        <v>0.89699414132243671</v>
      </c>
      <c r="AN4577">
        <v>1</v>
      </c>
      <c r="AO4577">
        <v>1</v>
      </c>
      <c r="AP4577">
        <v>1</v>
      </c>
      <c r="AQ4577">
        <v>1</v>
      </c>
      <c r="AR4577">
        <v>1</v>
      </c>
      <c r="AS4577">
        <v>3.6327939470841859E-3</v>
      </c>
      <c r="AT4577">
        <v>0.85775571068749235</v>
      </c>
      <c r="AU4577">
        <v>0</v>
      </c>
    </row>
    <row r="4578" spans="32:47" x14ac:dyDescent="0.25">
      <c r="AF4578">
        <v>4568</v>
      </c>
      <c r="AG4578">
        <v>0.53327094223852567</v>
      </c>
      <c r="AH4578">
        <v>0</v>
      </c>
      <c r="AI4578">
        <v>1.509796769964704E-2</v>
      </c>
      <c r="AJ4578">
        <v>0.87147449533003962</v>
      </c>
      <c r="AK4578">
        <v>1</v>
      </c>
      <c r="AL4578">
        <v>1</v>
      </c>
      <c r="AM4578">
        <v>1</v>
      </c>
      <c r="AN4578">
        <v>0.55918744615313876</v>
      </c>
      <c r="AO4578">
        <v>1</v>
      </c>
      <c r="AP4578">
        <v>0.30560481193336481</v>
      </c>
      <c r="AQ4578">
        <v>0.73633447257113105</v>
      </c>
      <c r="AR4578">
        <v>0.53241904461596745</v>
      </c>
      <c r="AS4578">
        <v>0</v>
      </c>
      <c r="AT4578">
        <v>0.63163631679149335</v>
      </c>
      <c r="AU4578">
        <v>1</v>
      </c>
    </row>
    <row r="4579" spans="32:47" x14ac:dyDescent="0.25">
      <c r="AF4579">
        <v>4569</v>
      </c>
      <c r="AG4579">
        <v>1</v>
      </c>
      <c r="AH4579">
        <v>1</v>
      </c>
      <c r="AI4579">
        <v>1</v>
      </c>
      <c r="AJ4579">
        <v>1</v>
      </c>
      <c r="AK4579">
        <v>0.90519421147825685</v>
      </c>
      <c r="AL4579">
        <v>0</v>
      </c>
      <c r="AM4579">
        <v>0.11834023665940022</v>
      </c>
      <c r="AN4579">
        <v>1</v>
      </c>
      <c r="AO4579">
        <v>1</v>
      </c>
      <c r="AP4579">
        <v>1</v>
      </c>
      <c r="AQ4579">
        <v>1</v>
      </c>
      <c r="AR4579">
        <v>1</v>
      </c>
      <c r="AS4579">
        <v>0</v>
      </c>
      <c r="AT4579">
        <v>0.83487552847196544</v>
      </c>
      <c r="AU4579">
        <v>1</v>
      </c>
    </row>
    <row r="4580" spans="32:47" x14ac:dyDescent="0.25">
      <c r="AF4580">
        <v>4570</v>
      </c>
      <c r="AG4580">
        <v>1</v>
      </c>
      <c r="AH4580">
        <v>1</v>
      </c>
      <c r="AI4580">
        <v>1</v>
      </c>
      <c r="AJ4580">
        <v>1</v>
      </c>
      <c r="AK4580">
        <v>1</v>
      </c>
      <c r="AL4580">
        <v>1</v>
      </c>
      <c r="AM4580">
        <v>1</v>
      </c>
      <c r="AN4580">
        <v>0.52256418517631131</v>
      </c>
      <c r="AO4580">
        <v>0.74788159795474107</v>
      </c>
      <c r="AP4580">
        <v>0.7429516573960897</v>
      </c>
      <c r="AQ4580">
        <v>0</v>
      </c>
      <c r="AR4580">
        <v>0.5704227025102403</v>
      </c>
      <c r="AS4580">
        <v>0</v>
      </c>
      <c r="AT4580">
        <v>0.79822066530466884</v>
      </c>
      <c r="AU4580">
        <v>1</v>
      </c>
    </row>
    <row r="4581" spans="32:47" x14ac:dyDescent="0.25">
      <c r="AF4581">
        <v>4571</v>
      </c>
      <c r="AG4581">
        <v>1</v>
      </c>
      <c r="AH4581">
        <v>0.94908070357295016</v>
      </c>
      <c r="AI4581">
        <v>1</v>
      </c>
      <c r="AJ4581">
        <v>1</v>
      </c>
      <c r="AK4581">
        <v>0.1202459702479011</v>
      </c>
      <c r="AL4581">
        <v>1</v>
      </c>
      <c r="AM4581">
        <v>1</v>
      </c>
      <c r="AN4581">
        <v>1</v>
      </c>
      <c r="AO4581">
        <v>1</v>
      </c>
      <c r="AP4581">
        <v>1</v>
      </c>
      <c r="AQ4581">
        <v>0.73583371382095109</v>
      </c>
      <c r="AR4581">
        <v>0</v>
      </c>
      <c r="AS4581">
        <v>0</v>
      </c>
      <c r="AT4581">
        <v>0.81473122244481111</v>
      </c>
      <c r="AU4581">
        <v>1</v>
      </c>
    </row>
    <row r="4582" spans="32:47" x14ac:dyDescent="0.25">
      <c r="AF4582">
        <v>4572</v>
      </c>
      <c r="AG4582">
        <v>1</v>
      </c>
      <c r="AH4582">
        <v>1</v>
      </c>
      <c r="AI4582">
        <v>0.82196140089006564</v>
      </c>
      <c r="AJ4582">
        <v>1</v>
      </c>
      <c r="AK4582">
        <v>0.58680919241423024</v>
      </c>
      <c r="AL4582">
        <v>0</v>
      </c>
      <c r="AM4582">
        <v>0.64874552130265417</v>
      </c>
      <c r="AN4582">
        <v>1</v>
      </c>
      <c r="AO4582">
        <v>1</v>
      </c>
      <c r="AP4582">
        <v>1</v>
      </c>
      <c r="AQ4582">
        <v>1</v>
      </c>
      <c r="AR4582">
        <v>0.81288114889461971</v>
      </c>
      <c r="AS4582">
        <v>0</v>
      </c>
      <c r="AT4582">
        <v>0.82186935662616079</v>
      </c>
      <c r="AU4582">
        <v>1</v>
      </c>
    </row>
    <row r="4583" spans="32:47" x14ac:dyDescent="0.25">
      <c r="AF4583">
        <v>4573</v>
      </c>
      <c r="AG4583">
        <v>0.47341379571204717</v>
      </c>
      <c r="AH4583">
        <v>1</v>
      </c>
      <c r="AI4583">
        <v>1</v>
      </c>
      <c r="AJ4583">
        <v>1</v>
      </c>
      <c r="AK4583">
        <v>0.2884491608901073</v>
      </c>
      <c r="AL4583">
        <v>0.62409235077332903</v>
      </c>
      <c r="AM4583">
        <v>1</v>
      </c>
      <c r="AN4583">
        <v>1</v>
      </c>
      <c r="AO4583">
        <v>1</v>
      </c>
      <c r="AP4583">
        <v>1</v>
      </c>
      <c r="AQ4583">
        <v>1</v>
      </c>
      <c r="AR4583">
        <v>1</v>
      </c>
      <c r="AS4583">
        <v>0.2884491608901073</v>
      </c>
      <c r="AT4583">
        <v>0.86394663610374423</v>
      </c>
      <c r="AU4583">
        <v>0</v>
      </c>
    </row>
    <row r="4584" spans="32:47" x14ac:dyDescent="0.25">
      <c r="AF4584">
        <v>4574</v>
      </c>
      <c r="AG4584">
        <v>1</v>
      </c>
      <c r="AH4584">
        <v>1</v>
      </c>
      <c r="AI4584">
        <v>0.35833985281938258</v>
      </c>
      <c r="AJ4584">
        <v>0.11635050424301881</v>
      </c>
      <c r="AK4584">
        <v>1</v>
      </c>
      <c r="AL4584">
        <v>1</v>
      </c>
      <c r="AM4584">
        <v>0.48920272008047416</v>
      </c>
      <c r="AN4584">
        <v>0.81919262241224777</v>
      </c>
      <c r="AO4584">
        <v>1</v>
      </c>
      <c r="AP4584">
        <v>1</v>
      </c>
      <c r="AQ4584">
        <v>1</v>
      </c>
      <c r="AR4584">
        <v>1</v>
      </c>
      <c r="AS4584">
        <v>0.11635050424301881</v>
      </c>
      <c r="AT4584">
        <v>0.81413508543004331</v>
      </c>
      <c r="AU4584">
        <v>0</v>
      </c>
    </row>
    <row r="4585" spans="32:47" x14ac:dyDescent="0.25">
      <c r="AF4585">
        <v>4575</v>
      </c>
      <c r="AG4585">
        <v>0.30888420227828678</v>
      </c>
      <c r="AH4585">
        <v>1</v>
      </c>
      <c r="AI4585">
        <v>1</v>
      </c>
      <c r="AJ4585">
        <v>1</v>
      </c>
      <c r="AK4585">
        <v>1</v>
      </c>
      <c r="AL4585">
        <v>1</v>
      </c>
      <c r="AM4585">
        <v>1</v>
      </c>
      <c r="AN4585">
        <v>1</v>
      </c>
      <c r="AO4585">
        <v>1</v>
      </c>
      <c r="AP4585">
        <v>0.88624924720234932</v>
      </c>
      <c r="AQ4585">
        <v>0.39850739895991866</v>
      </c>
      <c r="AR4585">
        <v>1</v>
      </c>
      <c r="AS4585">
        <v>0.30888420227828678</v>
      </c>
      <c r="AT4585">
        <v>0.8822037230210884</v>
      </c>
      <c r="AU4585">
        <v>0</v>
      </c>
    </row>
    <row r="4586" spans="32:47" x14ac:dyDescent="0.25">
      <c r="AF4586">
        <v>4576</v>
      </c>
      <c r="AG4586">
        <v>1</v>
      </c>
      <c r="AH4586">
        <v>1</v>
      </c>
      <c r="AI4586">
        <v>0.84340764763305009</v>
      </c>
      <c r="AJ4586">
        <v>1</v>
      </c>
      <c r="AK4586">
        <v>1</v>
      </c>
      <c r="AL4586">
        <v>1</v>
      </c>
      <c r="AM4586">
        <v>1</v>
      </c>
      <c r="AN4586">
        <v>1</v>
      </c>
      <c r="AO4586">
        <v>1</v>
      </c>
      <c r="AP4586">
        <v>1</v>
      </c>
      <c r="AQ4586">
        <v>1</v>
      </c>
      <c r="AR4586">
        <v>1</v>
      </c>
      <c r="AS4586">
        <v>0.84340764763305009</v>
      </c>
      <c r="AT4586">
        <v>0.98670037555239598</v>
      </c>
      <c r="AU4586">
        <v>0</v>
      </c>
    </row>
    <row r="4587" spans="32:47" x14ac:dyDescent="0.25">
      <c r="AF4587">
        <v>4577</v>
      </c>
      <c r="AG4587">
        <v>1</v>
      </c>
      <c r="AH4587">
        <v>0.53328730930063883</v>
      </c>
      <c r="AI4587">
        <v>0</v>
      </c>
      <c r="AJ4587">
        <v>0.79779859883274185</v>
      </c>
      <c r="AK4587">
        <v>1</v>
      </c>
      <c r="AL4587">
        <v>1</v>
      </c>
      <c r="AM4587">
        <v>0.2869972637417959</v>
      </c>
      <c r="AN4587">
        <v>0.86291588529744445</v>
      </c>
      <c r="AO4587">
        <v>1</v>
      </c>
      <c r="AP4587">
        <v>1</v>
      </c>
      <c r="AQ4587">
        <v>1</v>
      </c>
      <c r="AR4587">
        <v>1</v>
      </c>
      <c r="AS4587">
        <v>0</v>
      </c>
      <c r="AT4587">
        <v>0.79044742533045642</v>
      </c>
      <c r="AU4587">
        <v>1</v>
      </c>
    </row>
    <row r="4588" spans="32:47" x14ac:dyDescent="0.25">
      <c r="AF4588">
        <v>4578</v>
      </c>
      <c r="AG4588">
        <v>1</v>
      </c>
      <c r="AH4588">
        <v>1</v>
      </c>
      <c r="AI4588">
        <v>6.2382892314006662E-3</v>
      </c>
      <c r="AJ4588">
        <v>0.17654486060273483</v>
      </c>
      <c r="AK4588">
        <v>1</v>
      </c>
      <c r="AL4588">
        <v>1</v>
      </c>
      <c r="AM4588">
        <v>7.7884460408606707E-2</v>
      </c>
      <c r="AN4588">
        <v>1</v>
      </c>
      <c r="AO4588">
        <v>0.88201829069633575</v>
      </c>
      <c r="AP4588">
        <v>0</v>
      </c>
      <c r="AQ4588">
        <v>0</v>
      </c>
      <c r="AR4588">
        <v>0.76334928288387371</v>
      </c>
      <c r="AS4588">
        <v>0</v>
      </c>
      <c r="AT4588">
        <v>0.57268089738962313</v>
      </c>
      <c r="AU4588">
        <v>2</v>
      </c>
    </row>
    <row r="4589" spans="32:47" x14ac:dyDescent="0.25">
      <c r="AF4589">
        <v>4579</v>
      </c>
      <c r="AG4589">
        <v>1</v>
      </c>
      <c r="AH4589">
        <v>1</v>
      </c>
      <c r="AI4589">
        <v>1</v>
      </c>
      <c r="AJ4589">
        <v>0.19380715400063006</v>
      </c>
      <c r="AK4589">
        <v>0.84024540382961277</v>
      </c>
      <c r="AL4589">
        <v>1</v>
      </c>
      <c r="AM4589">
        <v>0.62557007936993614</v>
      </c>
      <c r="AN4589">
        <v>0.62560169480650896</v>
      </c>
      <c r="AO4589">
        <v>0</v>
      </c>
      <c r="AP4589">
        <v>0.8473139890153224</v>
      </c>
      <c r="AQ4589">
        <v>1</v>
      </c>
      <c r="AR4589">
        <v>1</v>
      </c>
      <c r="AS4589">
        <v>0</v>
      </c>
      <c r="AT4589">
        <v>0.76141063232241557</v>
      </c>
      <c r="AU4589">
        <v>1</v>
      </c>
    </row>
    <row r="4590" spans="32:47" x14ac:dyDescent="0.25">
      <c r="AF4590">
        <v>4580</v>
      </c>
      <c r="AG4590">
        <v>1</v>
      </c>
      <c r="AH4590">
        <v>0.69441772954035386</v>
      </c>
      <c r="AI4590">
        <v>0.9478493828156066</v>
      </c>
      <c r="AJ4590">
        <v>1</v>
      </c>
      <c r="AK4590">
        <v>1</v>
      </c>
      <c r="AL4590">
        <v>1</v>
      </c>
      <c r="AM4590">
        <v>1</v>
      </c>
      <c r="AN4590">
        <v>1</v>
      </c>
      <c r="AO4590">
        <v>1</v>
      </c>
      <c r="AP4590">
        <v>0.68904992741637772</v>
      </c>
      <c r="AQ4590">
        <v>1</v>
      </c>
      <c r="AR4590">
        <v>1</v>
      </c>
      <c r="AS4590">
        <v>0.68904992741637772</v>
      </c>
      <c r="AT4590">
        <v>0.9457193836830724</v>
      </c>
      <c r="AU4590">
        <v>0</v>
      </c>
    </row>
    <row r="4591" spans="32:47" x14ac:dyDescent="0.25">
      <c r="AF4591">
        <v>4581</v>
      </c>
      <c r="AG4591">
        <v>0.5437607194513886</v>
      </c>
      <c r="AH4591">
        <v>1</v>
      </c>
      <c r="AI4591">
        <v>1</v>
      </c>
      <c r="AJ4591">
        <v>1</v>
      </c>
      <c r="AK4591">
        <v>1</v>
      </c>
      <c r="AL4591">
        <v>0.98280090353994942</v>
      </c>
      <c r="AM4591">
        <v>1</v>
      </c>
      <c r="AN4591">
        <v>1</v>
      </c>
      <c r="AO4591">
        <v>1</v>
      </c>
      <c r="AP4591">
        <v>1</v>
      </c>
      <c r="AQ4591">
        <v>1</v>
      </c>
      <c r="AR4591">
        <v>1</v>
      </c>
      <c r="AS4591">
        <v>0.5437607194513886</v>
      </c>
      <c r="AT4591">
        <v>0.95983728605257956</v>
      </c>
      <c r="AU4591">
        <v>0</v>
      </c>
    </row>
    <row r="4592" spans="32:47" x14ac:dyDescent="0.25">
      <c r="AF4592">
        <v>4582</v>
      </c>
      <c r="AG4592">
        <v>1</v>
      </c>
      <c r="AH4592">
        <v>0.31641755056625698</v>
      </c>
      <c r="AI4592">
        <v>3.8563969377719332E-2</v>
      </c>
      <c r="AJ4592">
        <v>0.95228109377155001</v>
      </c>
      <c r="AK4592">
        <v>1</v>
      </c>
      <c r="AL4592">
        <v>1</v>
      </c>
      <c r="AM4592">
        <v>1</v>
      </c>
      <c r="AN4592">
        <v>0.64958864531452554</v>
      </c>
      <c r="AO4592">
        <v>1</v>
      </c>
      <c r="AP4592">
        <v>1</v>
      </c>
      <c r="AQ4592">
        <v>1</v>
      </c>
      <c r="AR4592">
        <v>0.71080524206368978</v>
      </c>
      <c r="AS4592">
        <v>3.8563969377719332E-2</v>
      </c>
      <c r="AT4592">
        <v>0.80765977476283746</v>
      </c>
      <c r="AU4592">
        <v>0</v>
      </c>
    </row>
    <row r="4593" spans="32:47" x14ac:dyDescent="0.25">
      <c r="AF4593">
        <v>4583</v>
      </c>
      <c r="AG4593">
        <v>1</v>
      </c>
      <c r="AH4593">
        <v>1</v>
      </c>
      <c r="AI4593">
        <v>1</v>
      </c>
      <c r="AJ4593">
        <v>1</v>
      </c>
      <c r="AK4593">
        <v>0.80630697091739068</v>
      </c>
      <c r="AL4593">
        <v>1</v>
      </c>
      <c r="AM4593">
        <v>1</v>
      </c>
      <c r="AN4593">
        <v>1</v>
      </c>
      <c r="AO4593">
        <v>1</v>
      </c>
      <c r="AP4593">
        <v>1</v>
      </c>
      <c r="AQ4593">
        <v>0.79679446370597973</v>
      </c>
      <c r="AR4593">
        <v>0.48607975019976657</v>
      </c>
      <c r="AS4593">
        <v>0.48607975019976657</v>
      </c>
      <c r="AT4593">
        <v>0.9231995130570172</v>
      </c>
      <c r="AU4593">
        <v>0</v>
      </c>
    </row>
    <row r="4594" spans="32:47" x14ac:dyDescent="0.25">
      <c r="AF4594">
        <v>4584</v>
      </c>
      <c r="AG4594">
        <v>1</v>
      </c>
      <c r="AH4594">
        <v>1</v>
      </c>
      <c r="AI4594">
        <v>1</v>
      </c>
      <c r="AJ4594">
        <v>1</v>
      </c>
      <c r="AK4594">
        <v>1</v>
      </c>
      <c r="AL4594">
        <v>1</v>
      </c>
      <c r="AM4594">
        <v>9.0274904693820462E-2</v>
      </c>
      <c r="AN4594">
        <v>0</v>
      </c>
      <c r="AO4594">
        <v>0.83699376046618756</v>
      </c>
      <c r="AP4594">
        <v>1</v>
      </c>
      <c r="AQ4594">
        <v>0.84202725573995851</v>
      </c>
      <c r="AR4594">
        <v>0</v>
      </c>
      <c r="AS4594">
        <v>0</v>
      </c>
      <c r="AT4594">
        <v>0.72649082885395289</v>
      </c>
      <c r="AU4594">
        <v>2</v>
      </c>
    </row>
    <row r="4595" spans="32:47" x14ac:dyDescent="0.25">
      <c r="AF4595">
        <v>4585</v>
      </c>
      <c r="AG4595">
        <v>0.59437183817593198</v>
      </c>
      <c r="AH4595">
        <v>1</v>
      </c>
      <c r="AI4595">
        <v>1</v>
      </c>
      <c r="AJ4595">
        <v>0.5750096035117167</v>
      </c>
      <c r="AK4595">
        <v>1</v>
      </c>
      <c r="AL4595">
        <v>0.55467050470833779</v>
      </c>
      <c r="AM4595">
        <v>1</v>
      </c>
      <c r="AN4595">
        <v>1</v>
      </c>
      <c r="AO4595">
        <v>1</v>
      </c>
      <c r="AP4595">
        <v>1</v>
      </c>
      <c r="AQ4595">
        <v>0.86550733641585487</v>
      </c>
      <c r="AR4595">
        <v>1</v>
      </c>
      <c r="AS4595">
        <v>0.55467050470833779</v>
      </c>
      <c r="AT4595">
        <v>0.88296205567816766</v>
      </c>
      <c r="AU4595">
        <v>0</v>
      </c>
    </row>
    <row r="4596" spans="32:47" x14ac:dyDescent="0.25">
      <c r="AF4596">
        <v>4586</v>
      </c>
      <c r="AG4596">
        <v>1</v>
      </c>
      <c r="AH4596">
        <v>0.69079970238219957</v>
      </c>
      <c r="AI4596">
        <v>0.72015160021293279</v>
      </c>
      <c r="AJ4596">
        <v>0.29459000944237534</v>
      </c>
      <c r="AK4596">
        <v>0.11909360121494354</v>
      </c>
      <c r="AL4596">
        <v>0</v>
      </c>
      <c r="AM4596">
        <v>0.49524273849237943</v>
      </c>
      <c r="AN4596">
        <v>0.49993848441696292</v>
      </c>
      <c r="AO4596">
        <v>0.63185714085314737</v>
      </c>
      <c r="AP4596">
        <v>1</v>
      </c>
      <c r="AQ4596">
        <v>1.3068274243899699E-2</v>
      </c>
      <c r="AR4596">
        <v>0.43592492891560053</v>
      </c>
      <c r="AS4596">
        <v>0</v>
      </c>
      <c r="AT4596">
        <v>0.49290067494170314</v>
      </c>
      <c r="AU4596">
        <v>1</v>
      </c>
    </row>
    <row r="4597" spans="32:47" x14ac:dyDescent="0.25">
      <c r="AF4597">
        <v>4587</v>
      </c>
      <c r="AG4597">
        <v>0.75959676212979477</v>
      </c>
      <c r="AH4597">
        <v>1</v>
      </c>
      <c r="AI4597">
        <v>0.87800979923720723</v>
      </c>
      <c r="AJ4597">
        <v>0</v>
      </c>
      <c r="AK4597">
        <v>0.37191426291246898</v>
      </c>
      <c r="AL4597">
        <v>1</v>
      </c>
      <c r="AM4597">
        <v>0.81209191609706333</v>
      </c>
      <c r="AN4597">
        <v>0</v>
      </c>
      <c r="AO4597">
        <v>0.99829155626939614</v>
      </c>
      <c r="AP4597">
        <v>1</v>
      </c>
      <c r="AQ4597">
        <v>1</v>
      </c>
      <c r="AR4597">
        <v>1</v>
      </c>
      <c r="AS4597">
        <v>0</v>
      </c>
      <c r="AT4597">
        <v>0.7326540866842588</v>
      </c>
      <c r="AU4597">
        <v>2</v>
      </c>
    </row>
    <row r="4598" spans="32:47" x14ac:dyDescent="0.25">
      <c r="AF4598">
        <v>4588</v>
      </c>
      <c r="AG4598">
        <v>0.4052437586419288</v>
      </c>
      <c r="AH4598">
        <v>1</v>
      </c>
      <c r="AI4598">
        <v>1</v>
      </c>
      <c r="AJ4598">
        <v>1</v>
      </c>
      <c r="AK4598">
        <v>0.2748112821352533</v>
      </c>
      <c r="AL4598">
        <v>0.97349134425918848</v>
      </c>
      <c r="AM4598">
        <v>1</v>
      </c>
      <c r="AN4598">
        <v>1</v>
      </c>
      <c r="AO4598">
        <v>0.93457255540755191</v>
      </c>
      <c r="AP4598">
        <v>0.91482186931863263</v>
      </c>
      <c r="AQ4598">
        <v>1</v>
      </c>
      <c r="AR4598">
        <v>0.59492093066130047</v>
      </c>
      <c r="AS4598">
        <v>0.2748112821352533</v>
      </c>
      <c r="AT4598">
        <v>0.83870041110540483</v>
      </c>
      <c r="AU4598">
        <v>0</v>
      </c>
    </row>
    <row r="4599" spans="32:47" x14ac:dyDescent="0.25">
      <c r="AF4599">
        <v>4589</v>
      </c>
      <c r="AG4599">
        <v>1</v>
      </c>
      <c r="AH4599">
        <v>0.93884234497974306</v>
      </c>
      <c r="AI4599">
        <v>0.30397003587413274</v>
      </c>
      <c r="AJ4599">
        <v>1</v>
      </c>
      <c r="AK4599">
        <v>1</v>
      </c>
      <c r="AL4599">
        <v>1</v>
      </c>
      <c r="AM4599">
        <v>1</v>
      </c>
      <c r="AN4599">
        <v>1</v>
      </c>
      <c r="AO4599">
        <v>1</v>
      </c>
      <c r="AP4599">
        <v>1</v>
      </c>
      <c r="AQ4599">
        <v>0.84097954417132614</v>
      </c>
      <c r="AR4599">
        <v>0.52208543597530921</v>
      </c>
      <c r="AS4599">
        <v>0.30397003587413274</v>
      </c>
      <c r="AT4599">
        <v>0.88253340167645289</v>
      </c>
      <c r="AU4599">
        <v>0</v>
      </c>
    </row>
    <row r="4600" spans="32:47" x14ac:dyDescent="0.25">
      <c r="AF4600">
        <v>4590</v>
      </c>
      <c r="AG4600">
        <v>1</v>
      </c>
      <c r="AH4600">
        <v>1</v>
      </c>
      <c r="AI4600">
        <v>1</v>
      </c>
      <c r="AJ4600">
        <v>1</v>
      </c>
      <c r="AK4600">
        <v>1</v>
      </c>
      <c r="AL4600">
        <v>0.12036187205109551</v>
      </c>
      <c r="AM4600">
        <v>0.9450505607772709</v>
      </c>
      <c r="AN4600">
        <v>1</v>
      </c>
      <c r="AO4600">
        <v>0.78604860288639122</v>
      </c>
      <c r="AP4600">
        <v>0</v>
      </c>
      <c r="AQ4600">
        <v>0.64595360587991313</v>
      </c>
      <c r="AR4600">
        <v>1</v>
      </c>
      <c r="AS4600">
        <v>0</v>
      </c>
      <c r="AT4600">
        <v>0.79141778029758192</v>
      </c>
      <c r="AU4600">
        <v>1</v>
      </c>
    </row>
    <row r="4601" spans="32:47" x14ac:dyDescent="0.25">
      <c r="AF4601">
        <v>4591</v>
      </c>
      <c r="AG4601">
        <v>1</v>
      </c>
      <c r="AH4601">
        <v>1</v>
      </c>
      <c r="AI4601">
        <v>1</v>
      </c>
      <c r="AJ4601">
        <v>0.58663232091954953</v>
      </c>
      <c r="AK4601">
        <v>0</v>
      </c>
      <c r="AL4601">
        <v>0.91202207853299722</v>
      </c>
      <c r="AM4601">
        <v>0.51794270697615918</v>
      </c>
      <c r="AN4601">
        <v>0.14871970218425098</v>
      </c>
      <c r="AO4601">
        <v>0.3735439095221712</v>
      </c>
      <c r="AP4601">
        <v>1</v>
      </c>
      <c r="AQ4601">
        <v>1</v>
      </c>
      <c r="AR4601">
        <v>1</v>
      </c>
      <c r="AS4601">
        <v>0</v>
      </c>
      <c r="AT4601">
        <v>0.70913009302250485</v>
      </c>
      <c r="AU4601">
        <v>1</v>
      </c>
    </row>
    <row r="4602" spans="32:47" x14ac:dyDescent="0.25">
      <c r="AF4602">
        <v>4592</v>
      </c>
      <c r="AG4602">
        <v>0.21645137076543067</v>
      </c>
      <c r="AH4602">
        <v>1</v>
      </c>
      <c r="AI4602">
        <v>1</v>
      </c>
      <c r="AJ4602">
        <v>0.66349579091571897</v>
      </c>
      <c r="AK4602">
        <v>1</v>
      </c>
      <c r="AL4602">
        <v>0.51485821792060349</v>
      </c>
      <c r="AM4602">
        <v>1</v>
      </c>
      <c r="AN4602">
        <v>1</v>
      </c>
      <c r="AO4602">
        <v>1</v>
      </c>
      <c r="AP4602">
        <v>1</v>
      </c>
      <c r="AQ4602">
        <v>1</v>
      </c>
      <c r="AR4602">
        <v>1</v>
      </c>
      <c r="AS4602">
        <v>0.21645137076543067</v>
      </c>
      <c r="AT4602">
        <v>0.86591948701046029</v>
      </c>
      <c r="AU4602">
        <v>0</v>
      </c>
    </row>
    <row r="4603" spans="32:47" x14ac:dyDescent="0.25">
      <c r="AF4603">
        <v>4593</v>
      </c>
      <c r="AG4603">
        <v>1</v>
      </c>
      <c r="AH4603">
        <v>1</v>
      </c>
      <c r="AI4603">
        <v>1</v>
      </c>
      <c r="AJ4603">
        <v>1</v>
      </c>
      <c r="AK4603">
        <v>0.60961269944668706</v>
      </c>
      <c r="AL4603">
        <v>0.36519141405879052</v>
      </c>
      <c r="AM4603">
        <v>0.53905966740233946</v>
      </c>
      <c r="AN4603">
        <v>0.46989048858344057</v>
      </c>
      <c r="AO4603">
        <v>1</v>
      </c>
      <c r="AP4603">
        <v>1</v>
      </c>
      <c r="AQ4603">
        <v>1</v>
      </c>
      <c r="AR4603">
        <v>1</v>
      </c>
      <c r="AS4603">
        <v>0.36519141405879052</v>
      </c>
      <c r="AT4603">
        <v>0.83049641353471293</v>
      </c>
      <c r="AU4603">
        <v>0</v>
      </c>
    </row>
    <row r="4604" spans="32:47" x14ac:dyDescent="0.25">
      <c r="AF4604">
        <v>4594</v>
      </c>
      <c r="AG4604">
        <v>1</v>
      </c>
      <c r="AH4604">
        <v>1</v>
      </c>
      <c r="AI4604">
        <v>1</v>
      </c>
      <c r="AJ4604">
        <v>1</v>
      </c>
      <c r="AK4604">
        <v>1</v>
      </c>
      <c r="AL4604">
        <v>1</v>
      </c>
      <c r="AM4604">
        <v>1</v>
      </c>
      <c r="AN4604">
        <v>1</v>
      </c>
      <c r="AO4604">
        <v>1</v>
      </c>
      <c r="AP4604">
        <v>1</v>
      </c>
      <c r="AQ4604">
        <v>1</v>
      </c>
      <c r="AR4604">
        <v>1</v>
      </c>
      <c r="AS4604">
        <v>1</v>
      </c>
      <c r="AT4604">
        <v>1</v>
      </c>
      <c r="AU4604">
        <v>0</v>
      </c>
    </row>
    <row r="4605" spans="32:47" x14ac:dyDescent="0.25">
      <c r="AF4605">
        <v>4595</v>
      </c>
      <c r="AG4605">
        <v>1</v>
      </c>
      <c r="AH4605">
        <v>1</v>
      </c>
      <c r="AI4605">
        <v>0.5045943631841745</v>
      </c>
      <c r="AJ4605">
        <v>0</v>
      </c>
      <c r="AK4605">
        <v>0.73458343935400927</v>
      </c>
      <c r="AL4605">
        <v>1</v>
      </c>
      <c r="AM4605">
        <v>0.52284809674540977</v>
      </c>
      <c r="AN4605">
        <v>0.91097817670285419</v>
      </c>
      <c r="AO4605">
        <v>1</v>
      </c>
      <c r="AP4605">
        <v>0.74608224567242776</v>
      </c>
      <c r="AQ4605">
        <v>1</v>
      </c>
      <c r="AR4605">
        <v>0.59052317471439653</v>
      </c>
      <c r="AS4605">
        <v>0</v>
      </c>
      <c r="AT4605">
        <v>0.74876135448649705</v>
      </c>
      <c r="AU4605">
        <v>1</v>
      </c>
    </row>
    <row r="4606" spans="32:47" x14ac:dyDescent="0.25">
      <c r="AF4606">
        <v>4596</v>
      </c>
      <c r="AG4606">
        <v>1</v>
      </c>
      <c r="AH4606">
        <v>1</v>
      </c>
      <c r="AI4606">
        <v>1</v>
      </c>
      <c r="AJ4606">
        <v>0.44430774919189087</v>
      </c>
      <c r="AK4606">
        <v>0.64829042588685448</v>
      </c>
      <c r="AL4606">
        <v>1</v>
      </c>
      <c r="AM4606">
        <v>1</v>
      </c>
      <c r="AN4606">
        <v>1</v>
      </c>
      <c r="AO4606">
        <v>1</v>
      </c>
      <c r="AP4606">
        <v>1</v>
      </c>
      <c r="AQ4606">
        <v>1</v>
      </c>
      <c r="AR4606">
        <v>1</v>
      </c>
      <c r="AS4606">
        <v>0.44430774919189087</v>
      </c>
      <c r="AT4606">
        <v>0.92445544021438142</v>
      </c>
      <c r="AU4606">
        <v>0</v>
      </c>
    </row>
    <row r="4607" spans="32:47" x14ac:dyDescent="0.25">
      <c r="AF4607">
        <v>4597</v>
      </c>
      <c r="AG4607">
        <v>1</v>
      </c>
      <c r="AH4607">
        <v>1</v>
      </c>
      <c r="AI4607">
        <v>1</v>
      </c>
      <c r="AJ4607">
        <v>1</v>
      </c>
      <c r="AK4607">
        <v>1</v>
      </c>
      <c r="AL4607">
        <v>0.40277571722690481</v>
      </c>
      <c r="AM4607">
        <v>0</v>
      </c>
      <c r="AN4607">
        <v>0.82917897685195296</v>
      </c>
      <c r="AO4607">
        <v>1</v>
      </c>
      <c r="AP4607">
        <v>1</v>
      </c>
      <c r="AQ4607">
        <v>1</v>
      </c>
      <c r="AR4607">
        <v>0.25736879027564069</v>
      </c>
      <c r="AS4607">
        <v>0</v>
      </c>
      <c r="AT4607">
        <v>0.78840069122674672</v>
      </c>
      <c r="AU4607">
        <v>1</v>
      </c>
    </row>
    <row r="4608" spans="32:47" x14ac:dyDescent="0.25">
      <c r="AF4608">
        <v>4598</v>
      </c>
      <c r="AG4608">
        <v>0.38945994073207746</v>
      </c>
      <c r="AH4608">
        <v>0.40607532327365853</v>
      </c>
      <c r="AI4608">
        <v>1</v>
      </c>
      <c r="AJ4608">
        <v>1</v>
      </c>
      <c r="AK4608">
        <v>0.67802122684717625</v>
      </c>
      <c r="AL4608">
        <v>0.54889652241278475</v>
      </c>
      <c r="AM4608">
        <v>1</v>
      </c>
      <c r="AN4608">
        <v>1</v>
      </c>
      <c r="AO4608">
        <v>1</v>
      </c>
      <c r="AP4608">
        <v>1</v>
      </c>
      <c r="AQ4608">
        <v>1</v>
      </c>
      <c r="AR4608">
        <v>0.65809142535586185</v>
      </c>
      <c r="AS4608">
        <v>0.38945994073207746</v>
      </c>
      <c r="AT4608">
        <v>0.80912261672612207</v>
      </c>
      <c r="AU4608">
        <v>0</v>
      </c>
    </row>
    <row r="4609" spans="32:47" x14ac:dyDescent="0.25">
      <c r="AF4609">
        <v>4599</v>
      </c>
      <c r="AG4609">
        <v>0.45620075490554762</v>
      </c>
      <c r="AH4609">
        <v>0</v>
      </c>
      <c r="AI4609">
        <v>0.86524140013164963</v>
      </c>
      <c r="AJ4609">
        <v>1</v>
      </c>
      <c r="AK4609">
        <v>1</v>
      </c>
      <c r="AL4609">
        <v>1</v>
      </c>
      <c r="AM4609">
        <v>1</v>
      </c>
      <c r="AN4609">
        <v>1</v>
      </c>
      <c r="AO4609">
        <v>1</v>
      </c>
      <c r="AP4609">
        <v>1</v>
      </c>
      <c r="AQ4609">
        <v>0.76016456096306984</v>
      </c>
      <c r="AR4609">
        <v>1</v>
      </c>
      <c r="AS4609">
        <v>0</v>
      </c>
      <c r="AT4609">
        <v>0.8459442291371102</v>
      </c>
      <c r="AU4609">
        <v>1</v>
      </c>
    </row>
    <row r="4610" spans="32:47" x14ac:dyDescent="0.25">
      <c r="AF4610">
        <v>4600</v>
      </c>
      <c r="AG4610">
        <v>0</v>
      </c>
      <c r="AH4610">
        <v>1.6486836203382284E-2</v>
      </c>
      <c r="AI4610">
        <v>0.47356103225484408</v>
      </c>
      <c r="AJ4610">
        <v>0.91268186570499288</v>
      </c>
      <c r="AK4610">
        <v>1</v>
      </c>
      <c r="AL4610">
        <v>1</v>
      </c>
      <c r="AM4610">
        <v>0.64745109538184364</v>
      </c>
      <c r="AN4610">
        <v>1</v>
      </c>
      <c r="AO4610">
        <v>1</v>
      </c>
      <c r="AP4610">
        <v>1</v>
      </c>
      <c r="AQ4610">
        <v>1</v>
      </c>
      <c r="AR4610">
        <v>0.83538600718395994</v>
      </c>
      <c r="AS4610">
        <v>0</v>
      </c>
      <c r="AT4610">
        <v>0.74380939606653307</v>
      </c>
      <c r="AU4610">
        <v>1</v>
      </c>
    </row>
    <row r="4611" spans="32:47" x14ac:dyDescent="0.25">
      <c r="AF4611">
        <v>4601</v>
      </c>
      <c r="AG4611">
        <v>1</v>
      </c>
      <c r="AH4611">
        <v>1</v>
      </c>
      <c r="AI4611">
        <v>1</v>
      </c>
      <c r="AJ4611">
        <v>1</v>
      </c>
      <c r="AK4611">
        <v>0.89897486012764161</v>
      </c>
      <c r="AL4611">
        <v>0.24839242179004942</v>
      </c>
      <c r="AM4611">
        <v>1</v>
      </c>
      <c r="AN4611">
        <v>0.8273214859162239</v>
      </c>
      <c r="AO4611">
        <v>0.82536268086065923</v>
      </c>
      <c r="AP4611">
        <v>0.14866620554582163</v>
      </c>
      <c r="AQ4611">
        <v>1</v>
      </c>
      <c r="AR4611">
        <v>1</v>
      </c>
      <c r="AS4611">
        <v>0.14866620554582163</v>
      </c>
      <c r="AT4611">
        <v>0.82831915665425082</v>
      </c>
      <c r="AU4611">
        <v>0</v>
      </c>
    </row>
    <row r="4612" spans="32:47" x14ac:dyDescent="0.25">
      <c r="AF4612">
        <v>4602</v>
      </c>
      <c r="AG4612">
        <v>0.36284961489018902</v>
      </c>
      <c r="AH4612">
        <v>1</v>
      </c>
      <c r="AI4612">
        <v>0.78935469794035473</v>
      </c>
      <c r="AJ4612">
        <v>0.33836003987986868</v>
      </c>
      <c r="AK4612">
        <v>1</v>
      </c>
      <c r="AL4612">
        <v>1</v>
      </c>
      <c r="AM4612">
        <v>0.25612992767315929</v>
      </c>
      <c r="AN4612">
        <v>0.26843727523584909</v>
      </c>
      <c r="AO4612">
        <v>0.17729889069839069</v>
      </c>
      <c r="AP4612">
        <v>0.39246730238125066</v>
      </c>
      <c r="AQ4612">
        <v>0.50098871931331812</v>
      </c>
      <c r="AR4612">
        <v>0.95182083875049772</v>
      </c>
      <c r="AS4612">
        <v>0.17729889069839069</v>
      </c>
      <c r="AT4612">
        <v>0.58397884619111684</v>
      </c>
      <c r="AU4612">
        <v>0</v>
      </c>
    </row>
    <row r="4613" spans="32:47" x14ac:dyDescent="0.25">
      <c r="AF4613">
        <v>4603</v>
      </c>
      <c r="AG4613">
        <v>1</v>
      </c>
      <c r="AH4613">
        <v>1</v>
      </c>
      <c r="AI4613">
        <v>1</v>
      </c>
      <c r="AJ4613">
        <v>0.95985286500751199</v>
      </c>
      <c r="AK4613">
        <v>0.60856191136178583</v>
      </c>
      <c r="AL4613">
        <v>0</v>
      </c>
      <c r="AM4613">
        <v>0</v>
      </c>
      <c r="AN4613">
        <v>0.89629961255090052</v>
      </c>
      <c r="AO4613">
        <v>1</v>
      </c>
      <c r="AP4613">
        <v>1</v>
      </c>
      <c r="AQ4613">
        <v>1</v>
      </c>
      <c r="AR4613">
        <v>1</v>
      </c>
      <c r="AS4613">
        <v>0</v>
      </c>
      <c r="AT4613">
        <v>0.78752409093566744</v>
      </c>
      <c r="AU4613">
        <v>2</v>
      </c>
    </row>
    <row r="4614" spans="32:47" x14ac:dyDescent="0.25">
      <c r="AF4614">
        <v>4604</v>
      </c>
      <c r="AG4614">
        <v>1</v>
      </c>
      <c r="AH4614">
        <v>1</v>
      </c>
      <c r="AI4614">
        <v>1</v>
      </c>
      <c r="AJ4614">
        <v>1</v>
      </c>
      <c r="AK4614">
        <v>1</v>
      </c>
      <c r="AL4614">
        <v>1</v>
      </c>
      <c r="AM4614">
        <v>0.11052427834252856</v>
      </c>
      <c r="AN4614">
        <v>1</v>
      </c>
      <c r="AO4614">
        <v>0.44413853241712786</v>
      </c>
      <c r="AP4614">
        <v>9.5356934152087278E-2</v>
      </c>
      <c r="AQ4614">
        <v>1</v>
      </c>
      <c r="AR4614">
        <v>1</v>
      </c>
      <c r="AS4614">
        <v>9.5356934152087278E-2</v>
      </c>
      <c r="AT4614">
        <v>0.80193554399958067</v>
      </c>
      <c r="AU4614">
        <v>0</v>
      </c>
    </row>
    <row r="4615" spans="32:47" x14ac:dyDescent="0.25">
      <c r="AF4615">
        <v>4605</v>
      </c>
      <c r="AG4615">
        <v>1</v>
      </c>
      <c r="AH4615">
        <v>1</v>
      </c>
      <c r="AI4615">
        <v>1</v>
      </c>
      <c r="AJ4615">
        <v>0.46712770485464716</v>
      </c>
      <c r="AK4615">
        <v>0.5952093869376357</v>
      </c>
      <c r="AL4615">
        <v>0.93595430659236933</v>
      </c>
      <c r="AM4615">
        <v>0.5479646983806179</v>
      </c>
      <c r="AN4615">
        <v>1</v>
      </c>
      <c r="AO4615">
        <v>1</v>
      </c>
      <c r="AP4615">
        <v>0.74395508346975892</v>
      </c>
      <c r="AQ4615">
        <v>1</v>
      </c>
      <c r="AR4615">
        <v>0.55581991079229587</v>
      </c>
      <c r="AS4615">
        <v>0.46712770485464716</v>
      </c>
      <c r="AT4615">
        <v>0.8186955666038358</v>
      </c>
      <c r="AU4615">
        <v>0</v>
      </c>
    </row>
    <row r="4616" spans="32:47" x14ac:dyDescent="0.25">
      <c r="AF4616">
        <v>4606</v>
      </c>
      <c r="AG4616">
        <v>0.5849906631910633</v>
      </c>
      <c r="AH4616">
        <v>0.64249802608459761</v>
      </c>
      <c r="AI4616">
        <v>0</v>
      </c>
      <c r="AJ4616">
        <v>0.64339007644521184</v>
      </c>
      <c r="AK4616">
        <v>1</v>
      </c>
      <c r="AL4616">
        <v>1</v>
      </c>
      <c r="AM4616">
        <v>1</v>
      </c>
      <c r="AN4616">
        <v>1</v>
      </c>
      <c r="AO4616">
        <v>1</v>
      </c>
      <c r="AP4616">
        <v>1</v>
      </c>
      <c r="AQ4616">
        <v>0.39825158848179854</v>
      </c>
      <c r="AR4616">
        <v>0.93776639062942257</v>
      </c>
      <c r="AS4616">
        <v>0</v>
      </c>
      <c r="AT4616">
        <v>0.76834154341538108</v>
      </c>
      <c r="AU4616">
        <v>1</v>
      </c>
    </row>
    <row r="4617" spans="32:47" x14ac:dyDescent="0.25">
      <c r="AF4617">
        <v>4607</v>
      </c>
      <c r="AG4617">
        <v>1</v>
      </c>
      <c r="AH4617">
        <v>1</v>
      </c>
      <c r="AI4617">
        <v>0.16144687344433717</v>
      </c>
      <c r="AJ4617">
        <v>0</v>
      </c>
      <c r="AK4617">
        <v>0.29735224053729326</v>
      </c>
      <c r="AL4617">
        <v>1</v>
      </c>
      <c r="AM4617">
        <v>1</v>
      </c>
      <c r="AN4617">
        <v>0.84200087814256663</v>
      </c>
      <c r="AO4617">
        <v>0</v>
      </c>
      <c r="AP4617">
        <v>0.36030656688273022</v>
      </c>
      <c r="AQ4617">
        <v>0.36650307822662093</v>
      </c>
      <c r="AR4617">
        <v>1</v>
      </c>
      <c r="AS4617">
        <v>0</v>
      </c>
      <c r="AT4617">
        <v>0.584902453906886</v>
      </c>
      <c r="AU4617">
        <v>2</v>
      </c>
    </row>
    <row r="4618" spans="32:47" x14ac:dyDescent="0.25">
      <c r="AF4618">
        <v>4608</v>
      </c>
      <c r="AG4618">
        <v>1</v>
      </c>
      <c r="AH4618">
        <v>1</v>
      </c>
      <c r="AI4618">
        <v>1</v>
      </c>
      <c r="AJ4618">
        <v>5.5263463660230626E-2</v>
      </c>
      <c r="AK4618">
        <v>0.96145928236904676</v>
      </c>
      <c r="AL4618">
        <v>1</v>
      </c>
      <c r="AM4618">
        <v>1</v>
      </c>
      <c r="AN4618">
        <v>0.82142500353708581</v>
      </c>
      <c r="AO4618">
        <v>0.49040469759105082</v>
      </c>
      <c r="AP4618">
        <v>1</v>
      </c>
      <c r="AQ4618">
        <v>1</v>
      </c>
      <c r="AR4618">
        <v>0.42427486984055457</v>
      </c>
      <c r="AS4618">
        <v>5.5263463660230626E-2</v>
      </c>
      <c r="AT4618">
        <v>0.8131287086731116</v>
      </c>
      <c r="AU4618">
        <v>0</v>
      </c>
    </row>
    <row r="4619" spans="32:47" x14ac:dyDescent="0.25">
      <c r="AF4619">
        <v>4609</v>
      </c>
      <c r="AG4619">
        <v>1</v>
      </c>
      <c r="AH4619">
        <v>1</v>
      </c>
      <c r="AI4619">
        <v>0.27488716984014666</v>
      </c>
      <c r="AJ4619">
        <v>0.24539908169923971</v>
      </c>
      <c r="AK4619">
        <v>1</v>
      </c>
      <c r="AL4619">
        <v>1</v>
      </c>
      <c r="AM4619">
        <v>0.41637042480860764</v>
      </c>
      <c r="AN4619">
        <v>0.28189845130738478</v>
      </c>
      <c r="AO4619">
        <v>1</v>
      </c>
      <c r="AP4619">
        <v>1</v>
      </c>
      <c r="AQ4619">
        <v>1</v>
      </c>
      <c r="AR4619">
        <v>1</v>
      </c>
      <c r="AS4619">
        <v>0.24539908169923971</v>
      </c>
      <c r="AT4619">
        <v>0.76583509554963702</v>
      </c>
      <c r="AU4619">
        <v>0</v>
      </c>
    </row>
    <row r="4620" spans="32:47" x14ac:dyDescent="0.25">
      <c r="AF4620">
        <v>4610</v>
      </c>
      <c r="AG4620">
        <v>0.9548216998746577</v>
      </c>
      <c r="AH4620">
        <v>0.7718169155453195</v>
      </c>
      <c r="AI4620">
        <v>1</v>
      </c>
      <c r="AJ4620">
        <v>1</v>
      </c>
      <c r="AK4620">
        <v>1</v>
      </c>
      <c r="AL4620">
        <v>1</v>
      </c>
      <c r="AM4620">
        <v>1</v>
      </c>
      <c r="AN4620">
        <v>0.43941492634762508</v>
      </c>
      <c r="AO4620">
        <v>1</v>
      </c>
      <c r="AP4620">
        <v>1</v>
      </c>
      <c r="AQ4620">
        <v>1</v>
      </c>
      <c r="AR4620">
        <v>1</v>
      </c>
      <c r="AS4620">
        <v>0.43941492634762508</v>
      </c>
      <c r="AT4620">
        <v>0.93104714807714994</v>
      </c>
      <c r="AU4620">
        <v>0</v>
      </c>
    </row>
    <row r="4621" spans="32:47" x14ac:dyDescent="0.25">
      <c r="AF4621">
        <v>4611</v>
      </c>
      <c r="AG4621">
        <v>1</v>
      </c>
      <c r="AH4621">
        <v>1</v>
      </c>
      <c r="AI4621">
        <v>1</v>
      </c>
      <c r="AJ4621">
        <v>0.96801519199143515</v>
      </c>
      <c r="AK4621">
        <v>0</v>
      </c>
      <c r="AL4621">
        <v>0.59476893767617489</v>
      </c>
      <c r="AM4621">
        <v>1</v>
      </c>
      <c r="AN4621">
        <v>1</v>
      </c>
      <c r="AO4621">
        <v>1</v>
      </c>
      <c r="AP4621">
        <v>1</v>
      </c>
      <c r="AQ4621">
        <v>1</v>
      </c>
      <c r="AR4621">
        <v>1</v>
      </c>
      <c r="AS4621">
        <v>0</v>
      </c>
      <c r="AT4621">
        <v>0.87913294216446114</v>
      </c>
      <c r="AU4621">
        <v>1</v>
      </c>
    </row>
    <row r="4622" spans="32:47" x14ac:dyDescent="0.25">
      <c r="AF4622">
        <v>4612</v>
      </c>
      <c r="AG4622">
        <v>0</v>
      </c>
      <c r="AH4622">
        <v>0.569484142888801</v>
      </c>
      <c r="AI4622">
        <v>1</v>
      </c>
      <c r="AJ4622">
        <v>1</v>
      </c>
      <c r="AK4622">
        <v>1</v>
      </c>
      <c r="AL4622">
        <v>1</v>
      </c>
      <c r="AM4622">
        <v>0.44565223880495214</v>
      </c>
      <c r="AN4622">
        <v>0.97868881411822284</v>
      </c>
      <c r="AO4622">
        <v>1</v>
      </c>
      <c r="AP4622">
        <v>0.76741163430016324</v>
      </c>
      <c r="AQ4622">
        <v>1.1013733372480298E-2</v>
      </c>
      <c r="AR4622">
        <v>1</v>
      </c>
      <c r="AS4622">
        <v>0</v>
      </c>
      <c r="AT4622">
        <v>0.73211041453694337</v>
      </c>
      <c r="AU4622">
        <v>1</v>
      </c>
    </row>
    <row r="4623" spans="32:47" x14ac:dyDescent="0.25">
      <c r="AF4623">
        <v>4613</v>
      </c>
      <c r="AG4623">
        <v>1</v>
      </c>
      <c r="AH4623">
        <v>1</v>
      </c>
      <c r="AI4623">
        <v>1</v>
      </c>
      <c r="AJ4623">
        <v>0.2121429067165688</v>
      </c>
      <c r="AK4623">
        <v>0.42441274173559634</v>
      </c>
      <c r="AL4623">
        <v>0.54792359074878427</v>
      </c>
      <c r="AM4623">
        <v>1</v>
      </c>
      <c r="AN4623">
        <v>1</v>
      </c>
      <c r="AO4623">
        <v>1</v>
      </c>
      <c r="AP4623">
        <v>1</v>
      </c>
      <c r="AQ4623">
        <v>1</v>
      </c>
      <c r="AR4623">
        <v>1</v>
      </c>
      <c r="AS4623">
        <v>0.2121429067165688</v>
      </c>
      <c r="AT4623">
        <v>0.84920216415825778</v>
      </c>
      <c r="AU4623">
        <v>0</v>
      </c>
    </row>
    <row r="4624" spans="32:47" x14ac:dyDescent="0.25">
      <c r="AF4624">
        <v>4614</v>
      </c>
      <c r="AG4624">
        <v>0.80360397382690041</v>
      </c>
      <c r="AH4624">
        <v>9.6782795123674853E-2</v>
      </c>
      <c r="AI4624">
        <v>0</v>
      </c>
      <c r="AJ4624">
        <v>0.58017112409943361</v>
      </c>
      <c r="AK4624">
        <v>1</v>
      </c>
      <c r="AL4624">
        <v>1</v>
      </c>
      <c r="AM4624">
        <v>1</v>
      </c>
      <c r="AN4624">
        <v>1</v>
      </c>
      <c r="AO4624">
        <v>1</v>
      </c>
      <c r="AP4624">
        <v>1</v>
      </c>
      <c r="AQ4624">
        <v>1</v>
      </c>
      <c r="AR4624">
        <v>1</v>
      </c>
      <c r="AS4624">
        <v>0</v>
      </c>
      <c r="AT4624">
        <v>0.79459390458925983</v>
      </c>
      <c r="AU4624">
        <v>1</v>
      </c>
    </row>
    <row r="4625" spans="32:47" x14ac:dyDescent="0.25">
      <c r="AF4625">
        <v>4615</v>
      </c>
      <c r="AG4625">
        <v>1</v>
      </c>
      <c r="AH4625">
        <v>1</v>
      </c>
      <c r="AI4625">
        <v>1</v>
      </c>
      <c r="AJ4625">
        <v>1</v>
      </c>
      <c r="AK4625">
        <v>1</v>
      </c>
      <c r="AL4625">
        <v>1</v>
      </c>
      <c r="AM4625">
        <v>1</v>
      </c>
      <c r="AN4625">
        <v>1</v>
      </c>
      <c r="AO4625">
        <v>0.51741555242454829</v>
      </c>
      <c r="AP4625">
        <v>0.50013229792473857</v>
      </c>
      <c r="AQ4625">
        <v>1</v>
      </c>
      <c r="AR4625">
        <v>1</v>
      </c>
      <c r="AS4625">
        <v>0.50013229792473857</v>
      </c>
      <c r="AT4625">
        <v>0.91788100769425573</v>
      </c>
      <c r="AU4625">
        <v>0</v>
      </c>
    </row>
    <row r="4626" spans="32:47" x14ac:dyDescent="0.25">
      <c r="AF4626">
        <v>4616</v>
      </c>
      <c r="AG4626">
        <v>1</v>
      </c>
      <c r="AH4626">
        <v>1</v>
      </c>
      <c r="AI4626">
        <v>1</v>
      </c>
      <c r="AJ4626">
        <v>1</v>
      </c>
      <c r="AK4626">
        <v>1</v>
      </c>
      <c r="AL4626">
        <v>1</v>
      </c>
      <c r="AM4626">
        <v>0.96922983529187945</v>
      </c>
      <c r="AN4626">
        <v>0.24487660456197186</v>
      </c>
      <c r="AO4626">
        <v>1</v>
      </c>
      <c r="AP4626">
        <v>1</v>
      </c>
      <c r="AQ4626">
        <v>1</v>
      </c>
      <c r="AR4626">
        <v>1</v>
      </c>
      <c r="AS4626">
        <v>0.24487660456197186</v>
      </c>
      <c r="AT4626">
        <v>0.93325287571361482</v>
      </c>
      <c r="AU4626">
        <v>0</v>
      </c>
    </row>
    <row r="4627" spans="32:47" x14ac:dyDescent="0.25">
      <c r="AF4627">
        <v>4617</v>
      </c>
      <c r="AG4627">
        <v>0.4947343124377151</v>
      </c>
      <c r="AH4627">
        <v>1</v>
      </c>
      <c r="AI4627">
        <v>1</v>
      </c>
      <c r="AJ4627">
        <v>0.89463907935351017</v>
      </c>
      <c r="AK4627">
        <v>1</v>
      </c>
      <c r="AL4627">
        <v>1</v>
      </c>
      <c r="AM4627">
        <v>1</v>
      </c>
      <c r="AN4627">
        <v>0.31190184947744487</v>
      </c>
      <c r="AO4627">
        <v>1</v>
      </c>
      <c r="AP4627">
        <v>1</v>
      </c>
      <c r="AQ4627">
        <v>1</v>
      </c>
      <c r="AR4627">
        <v>1</v>
      </c>
      <c r="AS4627">
        <v>0.31190184947744487</v>
      </c>
      <c r="AT4627">
        <v>0.88998600931500071</v>
      </c>
      <c r="AU4627">
        <v>0</v>
      </c>
    </row>
    <row r="4628" spans="32:47" x14ac:dyDescent="0.25">
      <c r="AF4628">
        <v>4618</v>
      </c>
      <c r="AG4628">
        <v>1</v>
      </c>
      <c r="AH4628">
        <v>1</v>
      </c>
      <c r="AI4628">
        <v>1</v>
      </c>
      <c r="AJ4628">
        <v>0.95359958674113543</v>
      </c>
      <c r="AK4628">
        <v>0.62945272483146608</v>
      </c>
      <c r="AL4628">
        <v>0.46828404594004192</v>
      </c>
      <c r="AM4628">
        <v>1</v>
      </c>
      <c r="AN4628">
        <v>1</v>
      </c>
      <c r="AO4628">
        <v>1</v>
      </c>
      <c r="AP4628">
        <v>1</v>
      </c>
      <c r="AQ4628">
        <v>1</v>
      </c>
      <c r="AR4628">
        <v>1</v>
      </c>
      <c r="AS4628">
        <v>0.46828404594004192</v>
      </c>
      <c r="AT4628">
        <v>0.92101244780879665</v>
      </c>
      <c r="AU4628">
        <v>0</v>
      </c>
    </row>
    <row r="4629" spans="32:47" x14ac:dyDescent="0.25">
      <c r="AF4629">
        <v>4619</v>
      </c>
      <c r="AG4629">
        <v>1</v>
      </c>
      <c r="AH4629">
        <v>1</v>
      </c>
      <c r="AI4629">
        <v>1</v>
      </c>
      <c r="AJ4629">
        <v>1</v>
      </c>
      <c r="AK4629">
        <v>0.65667695570324036</v>
      </c>
      <c r="AL4629">
        <v>1</v>
      </c>
      <c r="AM4629">
        <v>1</v>
      </c>
      <c r="AN4629">
        <v>1</v>
      </c>
      <c r="AO4629">
        <v>1</v>
      </c>
      <c r="AP4629">
        <v>1</v>
      </c>
      <c r="AQ4629">
        <v>1</v>
      </c>
      <c r="AR4629">
        <v>1</v>
      </c>
      <c r="AS4629">
        <v>0.65667695570324036</v>
      </c>
      <c r="AT4629">
        <v>0.9708410565117821</v>
      </c>
      <c r="AU4629">
        <v>0</v>
      </c>
    </row>
    <row r="4630" spans="32:47" x14ac:dyDescent="0.25">
      <c r="AF4630">
        <v>4620</v>
      </c>
      <c r="AG4630">
        <v>1</v>
      </c>
      <c r="AH4630">
        <v>1</v>
      </c>
      <c r="AI4630">
        <v>6.2606383223957835E-3</v>
      </c>
      <c r="AJ4630">
        <v>0.29332183962663599</v>
      </c>
      <c r="AK4630">
        <v>1</v>
      </c>
      <c r="AL4630">
        <v>1</v>
      </c>
      <c r="AM4630">
        <v>1</v>
      </c>
      <c r="AN4630">
        <v>1</v>
      </c>
      <c r="AO4630">
        <v>1</v>
      </c>
      <c r="AP4630">
        <v>0.93261988261844142</v>
      </c>
      <c r="AQ4630">
        <v>0.33099036789111175</v>
      </c>
      <c r="AR4630">
        <v>1</v>
      </c>
      <c r="AS4630">
        <v>6.2606383223957835E-3</v>
      </c>
      <c r="AT4630">
        <v>0.79680729417725582</v>
      </c>
      <c r="AU4630">
        <v>0</v>
      </c>
    </row>
    <row r="4631" spans="32:47" x14ac:dyDescent="0.25">
      <c r="AF4631">
        <v>4621</v>
      </c>
      <c r="AG4631">
        <v>1</v>
      </c>
      <c r="AH4631">
        <v>1</v>
      </c>
      <c r="AI4631">
        <v>1</v>
      </c>
      <c r="AJ4631">
        <v>0.11740197541633582</v>
      </c>
      <c r="AK4631">
        <v>0.73783302286075569</v>
      </c>
      <c r="AL4631">
        <v>1</v>
      </c>
      <c r="AM4631">
        <v>0.70363722630211289</v>
      </c>
      <c r="AN4631">
        <v>0.68369789550718363</v>
      </c>
      <c r="AO4631">
        <v>1</v>
      </c>
      <c r="AP4631">
        <v>0.42943522749673352</v>
      </c>
      <c r="AQ4631">
        <v>0.94869654221959843</v>
      </c>
      <c r="AR4631">
        <v>0.95090042163416999</v>
      </c>
      <c r="AS4631">
        <v>0.11740197541633582</v>
      </c>
      <c r="AT4631">
        <v>0.79631115927919904</v>
      </c>
      <c r="AU4631">
        <v>0</v>
      </c>
    </row>
    <row r="4632" spans="32:47" x14ac:dyDescent="0.25">
      <c r="AF4632">
        <v>4622</v>
      </c>
      <c r="AG4632">
        <v>1</v>
      </c>
      <c r="AH4632">
        <v>0.2670637648230435</v>
      </c>
      <c r="AI4632">
        <v>3.9531010168561365E-2</v>
      </c>
      <c r="AJ4632">
        <v>1</v>
      </c>
      <c r="AK4632">
        <v>1</v>
      </c>
      <c r="AL4632">
        <v>0.58074704892448303</v>
      </c>
      <c r="AM4632">
        <v>0.77822599525168168</v>
      </c>
      <c r="AN4632">
        <v>1</v>
      </c>
      <c r="AO4632">
        <v>1</v>
      </c>
      <c r="AP4632">
        <v>1</v>
      </c>
      <c r="AQ4632">
        <v>1</v>
      </c>
      <c r="AR4632">
        <v>1</v>
      </c>
      <c r="AS4632">
        <v>3.9531010168561365E-2</v>
      </c>
      <c r="AT4632">
        <v>0.80890592890632118</v>
      </c>
      <c r="AU4632">
        <v>0</v>
      </c>
    </row>
    <row r="4633" spans="32:47" x14ac:dyDescent="0.25">
      <c r="AF4633">
        <v>4623</v>
      </c>
      <c r="AG4633">
        <v>1</v>
      </c>
      <c r="AH4633">
        <v>1</v>
      </c>
      <c r="AI4633">
        <v>0.42522061643197256</v>
      </c>
      <c r="AJ4633">
        <v>0.76182308898472306</v>
      </c>
      <c r="AK4633">
        <v>1</v>
      </c>
      <c r="AL4633">
        <v>1</v>
      </c>
      <c r="AM4633">
        <v>1</v>
      </c>
      <c r="AN4633">
        <v>1</v>
      </c>
      <c r="AO4633">
        <v>1</v>
      </c>
      <c r="AP4633">
        <v>1</v>
      </c>
      <c r="AQ4633">
        <v>1</v>
      </c>
      <c r="AR4633">
        <v>1</v>
      </c>
      <c r="AS4633">
        <v>0.42522061643197256</v>
      </c>
      <c r="AT4633">
        <v>0.93160693638063796</v>
      </c>
      <c r="AU4633">
        <v>0</v>
      </c>
    </row>
    <row r="4634" spans="32:47" x14ac:dyDescent="0.25">
      <c r="AF4634">
        <v>4624</v>
      </c>
      <c r="AG4634">
        <v>0.6191042491285067</v>
      </c>
      <c r="AH4634">
        <v>1</v>
      </c>
      <c r="AI4634">
        <v>1</v>
      </c>
      <c r="AJ4634">
        <v>1</v>
      </c>
      <c r="AK4634">
        <v>1</v>
      </c>
      <c r="AL4634">
        <v>2.5629066070299206E-2</v>
      </c>
      <c r="AM4634">
        <v>0</v>
      </c>
      <c r="AN4634">
        <v>0.70949064188349553</v>
      </c>
      <c r="AO4634">
        <v>1</v>
      </c>
      <c r="AP4634">
        <v>1</v>
      </c>
      <c r="AQ4634">
        <v>0.38821731868689918</v>
      </c>
      <c r="AR4634">
        <v>1</v>
      </c>
      <c r="AS4634">
        <v>0</v>
      </c>
      <c r="AT4634">
        <v>0.72767625524407675</v>
      </c>
      <c r="AU4634">
        <v>1</v>
      </c>
    </row>
    <row r="4635" spans="32:47" x14ac:dyDescent="0.25">
      <c r="AF4635">
        <v>4625</v>
      </c>
      <c r="AG4635">
        <v>0.76724440976202812</v>
      </c>
      <c r="AH4635">
        <v>0.6303403102002838</v>
      </c>
      <c r="AI4635">
        <v>1</v>
      </c>
      <c r="AJ4635">
        <v>1</v>
      </c>
      <c r="AK4635">
        <v>1</v>
      </c>
      <c r="AL4635">
        <v>1</v>
      </c>
      <c r="AM4635">
        <v>0.19545416732510221</v>
      </c>
      <c r="AN4635">
        <v>0.60561356842053127</v>
      </c>
      <c r="AO4635">
        <v>1</v>
      </c>
      <c r="AP4635">
        <v>1</v>
      </c>
      <c r="AQ4635">
        <v>1</v>
      </c>
      <c r="AR4635">
        <v>1</v>
      </c>
      <c r="AS4635">
        <v>0.19545416732510221</v>
      </c>
      <c r="AT4635">
        <v>0.85004713752423411</v>
      </c>
      <c r="AU4635">
        <v>0</v>
      </c>
    </row>
    <row r="4636" spans="32:47" x14ac:dyDescent="0.25">
      <c r="AF4636">
        <v>4626</v>
      </c>
      <c r="AG4636">
        <v>0.44239788543247061</v>
      </c>
      <c r="AH4636">
        <v>1</v>
      </c>
      <c r="AI4636">
        <v>1</v>
      </c>
      <c r="AJ4636">
        <v>1</v>
      </c>
      <c r="AK4636">
        <v>0.7559639060470339</v>
      </c>
      <c r="AL4636">
        <v>0.85046216523818052</v>
      </c>
      <c r="AM4636">
        <v>0.6553746539634191</v>
      </c>
      <c r="AN4636">
        <v>0.35535993015594525</v>
      </c>
      <c r="AO4636">
        <v>1</v>
      </c>
      <c r="AP4636">
        <v>1</v>
      </c>
      <c r="AQ4636">
        <v>1</v>
      </c>
      <c r="AR4636">
        <v>1</v>
      </c>
      <c r="AS4636">
        <v>0.35535993015594525</v>
      </c>
      <c r="AT4636">
        <v>0.83560507561838449</v>
      </c>
      <c r="AU4636">
        <v>0</v>
      </c>
    </row>
    <row r="4637" spans="32:47" x14ac:dyDescent="0.25">
      <c r="AF4637">
        <v>4627</v>
      </c>
      <c r="AG4637">
        <v>1</v>
      </c>
      <c r="AH4637">
        <v>1</v>
      </c>
      <c r="AI4637">
        <v>1</v>
      </c>
      <c r="AJ4637">
        <v>1</v>
      </c>
      <c r="AK4637">
        <v>0.63972472024761373</v>
      </c>
      <c r="AL4637">
        <v>0</v>
      </c>
      <c r="AM4637">
        <v>3.3750977425839782E-2</v>
      </c>
      <c r="AN4637">
        <v>1</v>
      </c>
      <c r="AO4637">
        <v>0.27990316877039734</v>
      </c>
      <c r="AP4637">
        <v>0</v>
      </c>
      <c r="AQ4637">
        <v>0.61502183742947336</v>
      </c>
      <c r="AR4637">
        <v>1</v>
      </c>
      <c r="AS4637">
        <v>0</v>
      </c>
      <c r="AT4637">
        <v>0.62938492277773472</v>
      </c>
      <c r="AU4637">
        <v>2</v>
      </c>
    </row>
    <row r="4638" spans="32:47" x14ac:dyDescent="0.25">
      <c r="AF4638">
        <v>4628</v>
      </c>
      <c r="AG4638">
        <v>1</v>
      </c>
      <c r="AH4638">
        <v>1</v>
      </c>
      <c r="AI4638">
        <v>1</v>
      </c>
      <c r="AJ4638">
        <v>0.68226759863318875</v>
      </c>
      <c r="AK4638">
        <v>0.45104689393901348</v>
      </c>
      <c r="AL4638">
        <v>1</v>
      </c>
      <c r="AM4638">
        <v>0.48546753103812901</v>
      </c>
      <c r="AN4638">
        <v>1</v>
      </c>
      <c r="AO4638">
        <v>1</v>
      </c>
      <c r="AP4638">
        <v>1</v>
      </c>
      <c r="AQ4638">
        <v>1</v>
      </c>
      <c r="AR4638">
        <v>1</v>
      </c>
      <c r="AS4638">
        <v>0.45104689393901348</v>
      </c>
      <c r="AT4638">
        <v>0.88356157570763583</v>
      </c>
      <c r="AU4638">
        <v>0</v>
      </c>
    </row>
    <row r="4639" spans="32:47" x14ac:dyDescent="0.25">
      <c r="AF4639">
        <v>4629</v>
      </c>
      <c r="AG4639">
        <v>1</v>
      </c>
      <c r="AH4639">
        <v>1</v>
      </c>
      <c r="AI4639">
        <v>1</v>
      </c>
      <c r="AJ4639">
        <v>1</v>
      </c>
      <c r="AK4639">
        <v>1</v>
      </c>
      <c r="AL4639">
        <v>1</v>
      </c>
      <c r="AM4639">
        <v>1</v>
      </c>
      <c r="AN4639">
        <v>0.73185023282618911</v>
      </c>
      <c r="AO4639">
        <v>0</v>
      </c>
      <c r="AP4639">
        <v>0.57813352412490682</v>
      </c>
      <c r="AQ4639">
        <v>1</v>
      </c>
      <c r="AR4639">
        <v>0.48530152205503618</v>
      </c>
      <c r="AS4639">
        <v>0</v>
      </c>
      <c r="AT4639">
        <v>0.81548998260052086</v>
      </c>
      <c r="AU4639">
        <v>1</v>
      </c>
    </row>
    <row r="4640" spans="32:47" x14ac:dyDescent="0.25">
      <c r="AF4640">
        <v>4630</v>
      </c>
      <c r="AG4640">
        <v>1</v>
      </c>
      <c r="AH4640">
        <v>1</v>
      </c>
      <c r="AI4640">
        <v>1</v>
      </c>
      <c r="AJ4640">
        <v>1</v>
      </c>
      <c r="AK4640">
        <v>1</v>
      </c>
      <c r="AL4640">
        <v>1</v>
      </c>
      <c r="AM4640">
        <v>0.73529962251561831</v>
      </c>
      <c r="AN4640">
        <v>1</v>
      </c>
      <c r="AO4640">
        <v>1</v>
      </c>
      <c r="AP4640">
        <v>1</v>
      </c>
      <c r="AQ4640">
        <v>1</v>
      </c>
      <c r="AR4640">
        <v>1</v>
      </c>
      <c r="AS4640">
        <v>0.73529962251561831</v>
      </c>
      <c r="AT4640">
        <v>0.97751859807666897</v>
      </c>
      <c r="AU4640">
        <v>0</v>
      </c>
    </row>
    <row r="4641" spans="32:47" x14ac:dyDescent="0.25">
      <c r="AF4641">
        <v>4631</v>
      </c>
      <c r="AG4641">
        <v>1</v>
      </c>
      <c r="AH4641">
        <v>1</v>
      </c>
      <c r="AI4641">
        <v>0.97067399238045671</v>
      </c>
      <c r="AJ4641">
        <v>0.4127141492802669</v>
      </c>
      <c r="AK4641">
        <v>0.3887602555346788</v>
      </c>
      <c r="AL4641">
        <v>0</v>
      </c>
      <c r="AM4641">
        <v>0.7151510921305031</v>
      </c>
      <c r="AN4641">
        <v>1</v>
      </c>
      <c r="AO4641">
        <v>1</v>
      </c>
      <c r="AP4641">
        <v>1</v>
      </c>
      <c r="AQ4641">
        <v>0.19242727233625675</v>
      </c>
      <c r="AR4641">
        <v>0.74292312846650488</v>
      </c>
      <c r="AS4641">
        <v>0</v>
      </c>
      <c r="AT4641">
        <v>0.70273152102019765</v>
      </c>
      <c r="AU4641">
        <v>1</v>
      </c>
    </row>
    <row r="4642" spans="32:47" x14ac:dyDescent="0.25">
      <c r="AF4642">
        <v>4632</v>
      </c>
      <c r="AG4642">
        <v>1</v>
      </c>
      <c r="AH4642">
        <v>0.85936800073250197</v>
      </c>
      <c r="AI4642">
        <v>0.2915385803264085</v>
      </c>
      <c r="AJ4642">
        <v>0</v>
      </c>
      <c r="AK4642">
        <v>0.68504545604786649</v>
      </c>
      <c r="AL4642">
        <v>0.92349004450855621</v>
      </c>
      <c r="AM4642">
        <v>1</v>
      </c>
      <c r="AN4642">
        <v>1</v>
      </c>
      <c r="AO4642">
        <v>1</v>
      </c>
      <c r="AP4642">
        <v>1</v>
      </c>
      <c r="AQ4642">
        <v>1</v>
      </c>
      <c r="AR4642">
        <v>1</v>
      </c>
      <c r="AS4642">
        <v>0</v>
      </c>
      <c r="AT4642">
        <v>0.813811261598272</v>
      </c>
      <c r="AU4642">
        <v>1</v>
      </c>
    </row>
    <row r="4643" spans="32:47" x14ac:dyDescent="0.25">
      <c r="AF4643">
        <v>4633</v>
      </c>
      <c r="AG4643">
        <v>1</v>
      </c>
      <c r="AH4643">
        <v>0.39748726587302891</v>
      </c>
      <c r="AI4643">
        <v>0.36184691131817209</v>
      </c>
      <c r="AJ4643">
        <v>1</v>
      </c>
      <c r="AK4643">
        <v>1</v>
      </c>
      <c r="AL4643">
        <v>1</v>
      </c>
      <c r="AM4643">
        <v>1</v>
      </c>
      <c r="AN4643">
        <v>1</v>
      </c>
      <c r="AO4643">
        <v>1</v>
      </c>
      <c r="AP4643">
        <v>1</v>
      </c>
      <c r="AQ4643">
        <v>1</v>
      </c>
      <c r="AR4643">
        <v>1</v>
      </c>
      <c r="AS4643">
        <v>0.36184691131817209</v>
      </c>
      <c r="AT4643">
        <v>0.89958054163098122</v>
      </c>
      <c r="AU4643">
        <v>0</v>
      </c>
    </row>
    <row r="4644" spans="32:47" x14ac:dyDescent="0.25">
      <c r="AF4644">
        <v>4634</v>
      </c>
      <c r="AG4644">
        <v>1</v>
      </c>
      <c r="AH4644">
        <v>1</v>
      </c>
      <c r="AI4644">
        <v>1</v>
      </c>
      <c r="AJ4644">
        <v>0.32183116609642942</v>
      </c>
      <c r="AK4644">
        <v>1</v>
      </c>
      <c r="AL4644">
        <v>1</v>
      </c>
      <c r="AM4644">
        <v>1</v>
      </c>
      <c r="AN4644">
        <v>1</v>
      </c>
      <c r="AO4644">
        <v>0.19907330801070203</v>
      </c>
      <c r="AP4644">
        <v>0.20260581797159713</v>
      </c>
      <c r="AQ4644">
        <v>1</v>
      </c>
      <c r="AR4644">
        <v>1</v>
      </c>
      <c r="AS4644">
        <v>0.19907330801070203</v>
      </c>
      <c r="AT4644">
        <v>0.81070661528858479</v>
      </c>
      <c r="AU4644">
        <v>0</v>
      </c>
    </row>
    <row r="4645" spans="32:47" x14ac:dyDescent="0.25">
      <c r="AF4645">
        <v>4635</v>
      </c>
      <c r="AG4645">
        <v>1</v>
      </c>
      <c r="AH4645">
        <v>1</v>
      </c>
      <c r="AI4645">
        <v>1</v>
      </c>
      <c r="AJ4645">
        <v>1</v>
      </c>
      <c r="AK4645">
        <v>1</v>
      </c>
      <c r="AL4645">
        <v>1</v>
      </c>
      <c r="AM4645">
        <v>1</v>
      </c>
      <c r="AN4645">
        <v>1</v>
      </c>
      <c r="AO4645">
        <v>1</v>
      </c>
      <c r="AP4645">
        <v>0.84359516163244885</v>
      </c>
      <c r="AQ4645">
        <v>0.76632513575241323</v>
      </c>
      <c r="AR4645">
        <v>1</v>
      </c>
      <c r="AS4645">
        <v>0.76632513575241323</v>
      </c>
      <c r="AT4645">
        <v>0.96751014817309122</v>
      </c>
      <c r="AU4645">
        <v>0</v>
      </c>
    </row>
    <row r="4646" spans="32:47" x14ac:dyDescent="0.25">
      <c r="AF4646">
        <v>4636</v>
      </c>
      <c r="AG4646">
        <v>1</v>
      </c>
      <c r="AH4646">
        <v>1</v>
      </c>
      <c r="AI4646">
        <v>1</v>
      </c>
      <c r="AJ4646">
        <v>1</v>
      </c>
      <c r="AK4646">
        <v>1</v>
      </c>
      <c r="AL4646">
        <v>1</v>
      </c>
      <c r="AM4646">
        <v>0.85679736700718245</v>
      </c>
      <c r="AN4646">
        <v>1</v>
      </c>
      <c r="AO4646">
        <v>1</v>
      </c>
      <c r="AP4646">
        <v>1</v>
      </c>
      <c r="AQ4646">
        <v>1</v>
      </c>
      <c r="AR4646">
        <v>1</v>
      </c>
      <c r="AS4646">
        <v>0.85679736700718245</v>
      </c>
      <c r="AT4646">
        <v>0.9878375845951306</v>
      </c>
      <c r="AU4646">
        <v>0</v>
      </c>
    </row>
    <row r="4647" spans="32:47" x14ac:dyDescent="0.25">
      <c r="AF4647">
        <v>4637</v>
      </c>
      <c r="AG4647">
        <v>0</v>
      </c>
      <c r="AH4647">
        <v>0</v>
      </c>
      <c r="AI4647">
        <v>0.76651275995109536</v>
      </c>
      <c r="AJ4647">
        <v>1</v>
      </c>
      <c r="AK4647">
        <v>1</v>
      </c>
      <c r="AL4647">
        <v>1</v>
      </c>
      <c r="AM4647">
        <v>1</v>
      </c>
      <c r="AN4647">
        <v>1</v>
      </c>
      <c r="AO4647">
        <v>1</v>
      </c>
      <c r="AP4647">
        <v>1</v>
      </c>
      <c r="AQ4647">
        <v>0.87960393761338007</v>
      </c>
      <c r="AR4647">
        <v>0</v>
      </c>
      <c r="AS4647">
        <v>0</v>
      </c>
      <c r="AT4647">
        <v>0.72369866763530233</v>
      </c>
      <c r="AU4647">
        <v>3</v>
      </c>
    </row>
    <row r="4648" spans="32:47" x14ac:dyDescent="0.25">
      <c r="AF4648">
        <v>4638</v>
      </c>
      <c r="AG4648">
        <v>1</v>
      </c>
      <c r="AH4648">
        <v>1</v>
      </c>
      <c r="AI4648">
        <v>1</v>
      </c>
      <c r="AJ4648">
        <v>1</v>
      </c>
      <c r="AK4648">
        <v>1</v>
      </c>
      <c r="AL4648">
        <v>1</v>
      </c>
      <c r="AM4648">
        <v>1</v>
      </c>
      <c r="AN4648">
        <v>0.62661727946045087</v>
      </c>
      <c r="AO4648">
        <v>0.92296979626601872</v>
      </c>
      <c r="AP4648">
        <v>1</v>
      </c>
      <c r="AQ4648">
        <v>1</v>
      </c>
      <c r="AR4648">
        <v>1</v>
      </c>
      <c r="AS4648">
        <v>0.62661727946045087</v>
      </c>
      <c r="AT4648">
        <v>0.96195679329110828</v>
      </c>
      <c r="AU4648">
        <v>0</v>
      </c>
    </row>
    <row r="4649" spans="32:47" x14ac:dyDescent="0.25">
      <c r="AF4649">
        <v>4639</v>
      </c>
      <c r="AG4649">
        <v>1</v>
      </c>
      <c r="AH4649">
        <v>0.15792296427831129</v>
      </c>
      <c r="AI4649">
        <v>0.74827026812624442</v>
      </c>
      <c r="AJ4649">
        <v>1</v>
      </c>
      <c r="AK4649">
        <v>1</v>
      </c>
      <c r="AL4649">
        <v>8.7190673799098783E-2</v>
      </c>
      <c r="AM4649">
        <v>6.9330292947274899E-2</v>
      </c>
      <c r="AN4649">
        <v>1</v>
      </c>
      <c r="AO4649">
        <v>1</v>
      </c>
      <c r="AP4649">
        <v>1</v>
      </c>
      <c r="AQ4649">
        <v>1</v>
      </c>
      <c r="AR4649">
        <v>0.58038656493355967</v>
      </c>
      <c r="AS4649">
        <v>6.9330292947274899E-2</v>
      </c>
      <c r="AT4649">
        <v>0.72431551813694561</v>
      </c>
      <c r="AU4649">
        <v>0</v>
      </c>
    </row>
    <row r="4650" spans="32:47" x14ac:dyDescent="0.25">
      <c r="AF4650">
        <v>4640</v>
      </c>
      <c r="AG4650">
        <v>1</v>
      </c>
      <c r="AH4650">
        <v>1</v>
      </c>
      <c r="AI4650">
        <v>1</v>
      </c>
      <c r="AJ4650">
        <v>0.96552920523293628</v>
      </c>
      <c r="AK4650">
        <v>1</v>
      </c>
      <c r="AL4650">
        <v>1</v>
      </c>
      <c r="AM4650">
        <v>0.87706731150214068</v>
      </c>
      <c r="AN4650">
        <v>0</v>
      </c>
      <c r="AO4650">
        <v>7.7627170799435888E-2</v>
      </c>
      <c r="AP4650">
        <v>4.1000852255467998E-2</v>
      </c>
      <c r="AQ4650">
        <v>0.34431683308212085</v>
      </c>
      <c r="AR4650">
        <v>0.31603961998189334</v>
      </c>
      <c r="AS4650">
        <v>0</v>
      </c>
      <c r="AT4650">
        <v>0.6325521577242722</v>
      </c>
      <c r="AU4650">
        <v>1</v>
      </c>
    </row>
    <row r="4651" spans="32:47" x14ac:dyDescent="0.25">
      <c r="AF4651">
        <v>4641</v>
      </c>
      <c r="AG4651">
        <v>1</v>
      </c>
      <c r="AH4651">
        <v>1</v>
      </c>
      <c r="AI4651">
        <v>1</v>
      </c>
      <c r="AJ4651">
        <v>1</v>
      </c>
      <c r="AK4651">
        <v>1</v>
      </c>
      <c r="AL4651">
        <v>1</v>
      </c>
      <c r="AM4651">
        <v>1</v>
      </c>
      <c r="AN4651">
        <v>1</v>
      </c>
      <c r="AO4651">
        <v>1</v>
      </c>
      <c r="AP4651">
        <v>0.18374865306888691</v>
      </c>
      <c r="AQ4651">
        <v>0.90092898072301375</v>
      </c>
      <c r="AR4651">
        <v>1</v>
      </c>
      <c r="AS4651">
        <v>0.18374865306888691</v>
      </c>
      <c r="AT4651">
        <v>0.92253171963513947</v>
      </c>
      <c r="AU4651">
        <v>0</v>
      </c>
    </row>
    <row r="4652" spans="32:47" x14ac:dyDescent="0.25">
      <c r="AF4652">
        <v>4642</v>
      </c>
      <c r="AG4652">
        <v>1</v>
      </c>
      <c r="AH4652">
        <v>1</v>
      </c>
      <c r="AI4652">
        <v>1</v>
      </c>
      <c r="AJ4652">
        <v>1</v>
      </c>
      <c r="AK4652">
        <v>1</v>
      </c>
      <c r="AL4652">
        <v>1</v>
      </c>
      <c r="AM4652">
        <v>1</v>
      </c>
      <c r="AN4652">
        <v>1</v>
      </c>
      <c r="AO4652">
        <v>1</v>
      </c>
      <c r="AP4652">
        <v>0.93694895532943545</v>
      </c>
      <c r="AQ4652">
        <v>0</v>
      </c>
      <c r="AR4652">
        <v>0.7083773421618389</v>
      </c>
      <c r="AS4652">
        <v>0</v>
      </c>
      <c r="AT4652">
        <v>0.8876852471841904</v>
      </c>
      <c r="AU4652">
        <v>1</v>
      </c>
    </row>
    <row r="4653" spans="32:47" x14ac:dyDescent="0.25">
      <c r="AF4653">
        <v>4643</v>
      </c>
      <c r="AG4653">
        <v>0</v>
      </c>
      <c r="AH4653">
        <v>0.94169911988943311</v>
      </c>
      <c r="AI4653">
        <v>0.2107882326275895</v>
      </c>
      <c r="AJ4653">
        <v>0</v>
      </c>
      <c r="AK4653">
        <v>0.82632360901240443</v>
      </c>
      <c r="AL4653">
        <v>1</v>
      </c>
      <c r="AM4653">
        <v>1</v>
      </c>
      <c r="AN4653">
        <v>0.79014132718129404</v>
      </c>
      <c r="AO4653">
        <v>1</v>
      </c>
      <c r="AP4653">
        <v>1</v>
      </c>
      <c r="AQ4653">
        <v>0.79440297074421928</v>
      </c>
      <c r="AR4653">
        <v>1</v>
      </c>
      <c r="AS4653">
        <v>0</v>
      </c>
      <c r="AT4653">
        <v>0.71190277455531681</v>
      </c>
      <c r="AU4653">
        <v>2</v>
      </c>
    </row>
    <row r="4654" spans="32:47" x14ac:dyDescent="0.25">
      <c r="AF4654">
        <v>4644</v>
      </c>
      <c r="AG4654">
        <v>1</v>
      </c>
      <c r="AH4654">
        <v>1</v>
      </c>
      <c r="AI4654">
        <v>1</v>
      </c>
      <c r="AJ4654">
        <v>1</v>
      </c>
      <c r="AK4654">
        <v>1</v>
      </c>
      <c r="AL4654">
        <v>0.37149197085842994</v>
      </c>
      <c r="AM4654">
        <v>0.51174265382301642</v>
      </c>
      <c r="AN4654">
        <v>1</v>
      </c>
      <c r="AO4654">
        <v>1</v>
      </c>
      <c r="AP4654">
        <v>0.66835449499335331</v>
      </c>
      <c r="AQ4654">
        <v>0.57008659525527039</v>
      </c>
      <c r="AR4654">
        <v>0.7944180456108898</v>
      </c>
      <c r="AS4654">
        <v>0.37149197085842994</v>
      </c>
      <c r="AT4654">
        <v>0.82591048770042752</v>
      </c>
      <c r="AU4654">
        <v>0</v>
      </c>
    </row>
    <row r="4655" spans="32:47" x14ac:dyDescent="0.25">
      <c r="AF4655">
        <v>4645</v>
      </c>
      <c r="AG4655">
        <v>1</v>
      </c>
      <c r="AH4655">
        <v>1</v>
      </c>
      <c r="AI4655">
        <v>1</v>
      </c>
      <c r="AJ4655">
        <v>1</v>
      </c>
      <c r="AK4655">
        <v>1</v>
      </c>
      <c r="AL4655">
        <v>1</v>
      </c>
      <c r="AM4655">
        <v>7.4065224782492389E-2</v>
      </c>
      <c r="AN4655">
        <v>0.53198744285867672</v>
      </c>
      <c r="AO4655">
        <v>1</v>
      </c>
      <c r="AP4655">
        <v>0.88559052126196725</v>
      </c>
      <c r="AQ4655">
        <v>0.90254453838012216</v>
      </c>
      <c r="AR4655">
        <v>1</v>
      </c>
      <c r="AS4655">
        <v>7.4065224782492389E-2</v>
      </c>
      <c r="AT4655">
        <v>0.86388294522575593</v>
      </c>
      <c r="AU4655">
        <v>0</v>
      </c>
    </row>
    <row r="4656" spans="32:47" x14ac:dyDescent="0.25">
      <c r="AF4656">
        <v>4646</v>
      </c>
      <c r="AG4656">
        <v>0.57492378799501997</v>
      </c>
      <c r="AH4656">
        <v>1</v>
      </c>
      <c r="AI4656">
        <v>1</v>
      </c>
      <c r="AJ4656">
        <v>1</v>
      </c>
      <c r="AK4656">
        <v>1</v>
      </c>
      <c r="AL4656">
        <v>0.30803335093539014</v>
      </c>
      <c r="AM4656">
        <v>1</v>
      </c>
      <c r="AN4656">
        <v>1</v>
      </c>
      <c r="AO4656">
        <v>1</v>
      </c>
      <c r="AP4656">
        <v>1</v>
      </c>
      <c r="AQ4656">
        <v>0.6296009259807761</v>
      </c>
      <c r="AR4656">
        <v>0.79274919033477709</v>
      </c>
      <c r="AS4656">
        <v>0.30803335093539014</v>
      </c>
      <c r="AT4656">
        <v>0.85897778256358548</v>
      </c>
      <c r="AU4656">
        <v>0</v>
      </c>
    </row>
    <row r="4657" spans="32:47" x14ac:dyDescent="0.25">
      <c r="AF4657">
        <v>4647</v>
      </c>
      <c r="AG4657">
        <v>1</v>
      </c>
      <c r="AH4657">
        <v>1</v>
      </c>
      <c r="AI4657">
        <v>1</v>
      </c>
      <c r="AJ4657">
        <v>0.65586357999297129</v>
      </c>
      <c r="AK4657">
        <v>0.18221059501393616</v>
      </c>
      <c r="AL4657">
        <v>1</v>
      </c>
      <c r="AM4657">
        <v>1</v>
      </c>
      <c r="AN4657">
        <v>0.75406085921642974</v>
      </c>
      <c r="AO4657">
        <v>0.52834084534406434</v>
      </c>
      <c r="AP4657">
        <v>1</v>
      </c>
      <c r="AQ4657">
        <v>0.2414713051194364</v>
      </c>
      <c r="AR4657">
        <v>0.81208021162620425</v>
      </c>
      <c r="AS4657">
        <v>0.18221059501393616</v>
      </c>
      <c r="AT4657">
        <v>0.76429910563081593</v>
      </c>
      <c r="AU4657">
        <v>0</v>
      </c>
    </row>
    <row r="4658" spans="32:47" x14ac:dyDescent="0.25">
      <c r="AF4658">
        <v>4648</v>
      </c>
      <c r="AG4658">
        <v>1</v>
      </c>
      <c r="AH4658">
        <v>1</v>
      </c>
      <c r="AI4658">
        <v>1</v>
      </c>
      <c r="AJ4658">
        <v>1</v>
      </c>
      <c r="AK4658">
        <v>1</v>
      </c>
      <c r="AL4658">
        <v>0.57781388094711772</v>
      </c>
      <c r="AM4658">
        <v>0.15995215829306905</v>
      </c>
      <c r="AN4658">
        <v>1</v>
      </c>
      <c r="AO4658">
        <v>1</v>
      </c>
      <c r="AP4658">
        <v>1</v>
      </c>
      <c r="AQ4658">
        <v>0.86437360632068405</v>
      </c>
      <c r="AR4658">
        <v>0.13865663858145597</v>
      </c>
      <c r="AS4658">
        <v>0.13865663858145597</v>
      </c>
      <c r="AT4658">
        <v>0.80965067759217624</v>
      </c>
      <c r="AU4658">
        <v>0</v>
      </c>
    </row>
    <row r="4659" spans="32:47" x14ac:dyDescent="0.25">
      <c r="AF4659">
        <v>4649</v>
      </c>
      <c r="AG4659">
        <v>0.78325344252164453</v>
      </c>
      <c r="AH4659">
        <v>0</v>
      </c>
      <c r="AI4659">
        <v>0.22019811431974015</v>
      </c>
      <c r="AJ4659">
        <v>1</v>
      </c>
      <c r="AK4659">
        <v>1</v>
      </c>
      <c r="AL4659">
        <v>1</v>
      </c>
      <c r="AM4659">
        <v>1</v>
      </c>
      <c r="AN4659">
        <v>1</v>
      </c>
      <c r="AO4659">
        <v>1</v>
      </c>
      <c r="AP4659">
        <v>1</v>
      </c>
      <c r="AQ4659">
        <v>1</v>
      </c>
      <c r="AR4659">
        <v>1</v>
      </c>
      <c r="AS4659">
        <v>0</v>
      </c>
      <c r="AT4659">
        <v>0.83864931030707646</v>
      </c>
      <c r="AU4659">
        <v>1</v>
      </c>
    </row>
    <row r="4660" spans="32:47" x14ac:dyDescent="0.25">
      <c r="AF4660">
        <v>4650</v>
      </c>
      <c r="AG4660">
        <v>1</v>
      </c>
      <c r="AH4660">
        <v>1</v>
      </c>
      <c r="AI4660">
        <v>1</v>
      </c>
      <c r="AJ4660">
        <v>1</v>
      </c>
      <c r="AK4660">
        <v>0.97619534468098967</v>
      </c>
      <c r="AL4660">
        <v>1</v>
      </c>
      <c r="AM4660">
        <v>1</v>
      </c>
      <c r="AN4660">
        <v>1</v>
      </c>
      <c r="AO4660">
        <v>1</v>
      </c>
      <c r="AP4660">
        <v>0.1503032618566067</v>
      </c>
      <c r="AQ4660">
        <v>4.4555916604682957E-2</v>
      </c>
      <c r="AR4660">
        <v>1</v>
      </c>
      <c r="AS4660">
        <v>4.4555916604682957E-2</v>
      </c>
      <c r="AT4660">
        <v>0.84728255972823552</v>
      </c>
      <c r="AU4660">
        <v>0</v>
      </c>
    </row>
    <row r="4661" spans="32:47" x14ac:dyDescent="0.25">
      <c r="AF4661">
        <v>4651</v>
      </c>
      <c r="AG4661">
        <v>1</v>
      </c>
      <c r="AH4661">
        <v>0.39806228295986201</v>
      </c>
      <c r="AI4661">
        <v>0.20775220287595725</v>
      </c>
      <c r="AJ4661">
        <v>1</v>
      </c>
      <c r="AK4661">
        <v>1</v>
      </c>
      <c r="AL4661">
        <v>1</v>
      </c>
      <c r="AM4661">
        <v>0.45005205715959518</v>
      </c>
      <c r="AN4661">
        <v>0</v>
      </c>
      <c r="AO4661">
        <v>1.1507900658519551E-2</v>
      </c>
      <c r="AP4661">
        <v>0.91514805675180999</v>
      </c>
      <c r="AQ4661">
        <v>1</v>
      </c>
      <c r="AR4661">
        <v>1</v>
      </c>
      <c r="AS4661">
        <v>0</v>
      </c>
      <c r="AT4661">
        <v>0.6664452130494245</v>
      </c>
      <c r="AU4661">
        <v>1</v>
      </c>
    </row>
    <row r="4662" spans="32:47" x14ac:dyDescent="0.25">
      <c r="AF4662">
        <v>4652</v>
      </c>
      <c r="AG4662">
        <v>1</v>
      </c>
      <c r="AH4662">
        <v>1</v>
      </c>
      <c r="AI4662">
        <v>1</v>
      </c>
      <c r="AJ4662">
        <v>1</v>
      </c>
      <c r="AK4662">
        <v>1</v>
      </c>
      <c r="AL4662">
        <v>0.43816695540760214</v>
      </c>
      <c r="AM4662">
        <v>0</v>
      </c>
      <c r="AN4662">
        <v>0</v>
      </c>
      <c r="AO4662">
        <v>0.92993157790163727</v>
      </c>
      <c r="AP4662">
        <v>1</v>
      </c>
      <c r="AQ4662">
        <v>1</v>
      </c>
      <c r="AR4662">
        <v>1</v>
      </c>
      <c r="AS4662">
        <v>0</v>
      </c>
      <c r="AT4662">
        <v>0.77819987945007452</v>
      </c>
      <c r="AU4662">
        <v>2</v>
      </c>
    </row>
    <row r="4663" spans="32:47" x14ac:dyDescent="0.25">
      <c r="AF4663">
        <v>4653</v>
      </c>
      <c r="AG4663">
        <v>0.17018296283452899</v>
      </c>
      <c r="AH4663">
        <v>1</v>
      </c>
      <c r="AI4663">
        <v>0.9924958258737705</v>
      </c>
      <c r="AJ4663">
        <v>1</v>
      </c>
      <c r="AK4663">
        <v>1</v>
      </c>
      <c r="AL4663">
        <v>0.76571884786098965</v>
      </c>
      <c r="AM4663">
        <v>0</v>
      </c>
      <c r="AN4663">
        <v>0.25563418448432312</v>
      </c>
      <c r="AO4663">
        <v>1</v>
      </c>
      <c r="AP4663">
        <v>0.96336425108705537</v>
      </c>
      <c r="AQ4663">
        <v>1</v>
      </c>
      <c r="AR4663">
        <v>0.67519660623351696</v>
      </c>
      <c r="AS4663">
        <v>0</v>
      </c>
      <c r="AT4663">
        <v>0.73077987447051707</v>
      </c>
      <c r="AU4663">
        <v>1</v>
      </c>
    </row>
    <row r="4664" spans="32:47" x14ac:dyDescent="0.25">
      <c r="AF4664">
        <v>4654</v>
      </c>
      <c r="AG4664">
        <v>0.97241642363669889</v>
      </c>
      <c r="AH4664">
        <v>1</v>
      </c>
      <c r="AI4664">
        <v>1</v>
      </c>
      <c r="AJ4664">
        <v>1</v>
      </c>
      <c r="AK4664">
        <v>1</v>
      </c>
      <c r="AL4664">
        <v>1</v>
      </c>
      <c r="AM4664">
        <v>1</v>
      </c>
      <c r="AN4664">
        <v>0.54995987983443961</v>
      </c>
      <c r="AO4664">
        <v>0.91040710964880422</v>
      </c>
      <c r="AP4664">
        <v>0</v>
      </c>
      <c r="AQ4664">
        <v>5.7669193640079656E-2</v>
      </c>
      <c r="AR4664">
        <v>1</v>
      </c>
      <c r="AS4664">
        <v>0</v>
      </c>
      <c r="AT4664">
        <v>0.78968754659252549</v>
      </c>
      <c r="AU4664">
        <v>1</v>
      </c>
    </row>
    <row r="4665" spans="32:47" x14ac:dyDescent="0.25">
      <c r="AF4665">
        <v>4655</v>
      </c>
      <c r="AG4665">
        <v>0.68154436808676577</v>
      </c>
      <c r="AH4665">
        <v>0</v>
      </c>
      <c r="AI4665">
        <v>0.88797204419496401</v>
      </c>
      <c r="AJ4665">
        <v>0.68169893234783863</v>
      </c>
      <c r="AK4665">
        <v>0.90140739044211171</v>
      </c>
      <c r="AL4665">
        <v>1</v>
      </c>
      <c r="AM4665">
        <v>1</v>
      </c>
      <c r="AN4665">
        <v>1</v>
      </c>
      <c r="AO4665">
        <v>1</v>
      </c>
      <c r="AP4665">
        <v>1</v>
      </c>
      <c r="AQ4665">
        <v>1</v>
      </c>
      <c r="AR4665">
        <v>0.4277677488759265</v>
      </c>
      <c r="AS4665">
        <v>0</v>
      </c>
      <c r="AT4665">
        <v>0.80359015361651498</v>
      </c>
      <c r="AU4665">
        <v>1</v>
      </c>
    </row>
    <row r="4666" spans="32:47" x14ac:dyDescent="0.25">
      <c r="AF4666">
        <v>4656</v>
      </c>
      <c r="AG4666">
        <v>1</v>
      </c>
      <c r="AH4666">
        <v>1</v>
      </c>
      <c r="AI4666">
        <v>0.43965707581364477</v>
      </c>
      <c r="AJ4666">
        <v>1</v>
      </c>
      <c r="AK4666">
        <v>1</v>
      </c>
      <c r="AL4666">
        <v>1</v>
      </c>
      <c r="AM4666">
        <v>1</v>
      </c>
      <c r="AN4666">
        <v>1</v>
      </c>
      <c r="AO4666">
        <v>1</v>
      </c>
      <c r="AP4666">
        <v>0.72684345385219318</v>
      </c>
      <c r="AQ4666">
        <v>1</v>
      </c>
      <c r="AR4666">
        <v>1</v>
      </c>
      <c r="AS4666">
        <v>0.43965707581364477</v>
      </c>
      <c r="AT4666">
        <v>0.92920963402641366</v>
      </c>
      <c r="AU4666">
        <v>0</v>
      </c>
    </row>
    <row r="4667" spans="32:47" x14ac:dyDescent="0.25">
      <c r="AF4667">
        <v>4657</v>
      </c>
      <c r="AG4667">
        <v>1</v>
      </c>
      <c r="AH4667">
        <v>1</v>
      </c>
      <c r="AI4667">
        <v>1</v>
      </c>
      <c r="AJ4667">
        <v>1</v>
      </c>
      <c r="AK4667">
        <v>1</v>
      </c>
      <c r="AL4667">
        <v>1</v>
      </c>
      <c r="AM4667">
        <v>1</v>
      </c>
      <c r="AN4667">
        <v>1</v>
      </c>
      <c r="AO4667">
        <v>1</v>
      </c>
      <c r="AP4667">
        <v>1</v>
      </c>
      <c r="AQ4667">
        <v>1</v>
      </c>
      <c r="AR4667">
        <v>0.35455091408807821</v>
      </c>
      <c r="AS4667">
        <v>0.35455091408807821</v>
      </c>
      <c r="AT4667">
        <v>0.94518103653898744</v>
      </c>
      <c r="AU4667">
        <v>0</v>
      </c>
    </row>
    <row r="4668" spans="32:47" x14ac:dyDescent="0.25">
      <c r="AF4668">
        <v>4658</v>
      </c>
      <c r="AG4668">
        <v>1</v>
      </c>
      <c r="AH4668">
        <v>0.67067648981901584</v>
      </c>
      <c r="AI4668">
        <v>0</v>
      </c>
      <c r="AJ4668">
        <v>0.30995017279662229</v>
      </c>
      <c r="AK4668">
        <v>1</v>
      </c>
      <c r="AL4668">
        <v>0.41031706893675923</v>
      </c>
      <c r="AM4668">
        <v>0.65945928412228594</v>
      </c>
      <c r="AN4668">
        <v>0.39555026252210446</v>
      </c>
      <c r="AO4668">
        <v>0.4199891568006327</v>
      </c>
      <c r="AP4668">
        <v>0.81036208621381156</v>
      </c>
      <c r="AQ4668">
        <v>1</v>
      </c>
      <c r="AR4668">
        <v>0.62419795425962699</v>
      </c>
      <c r="AS4668">
        <v>0</v>
      </c>
      <c r="AT4668">
        <v>0.60866655033316597</v>
      </c>
      <c r="AU4668">
        <v>1</v>
      </c>
    </row>
    <row r="4669" spans="32:47" x14ac:dyDescent="0.25">
      <c r="AF4669">
        <v>4659</v>
      </c>
      <c r="AG4669">
        <v>0</v>
      </c>
      <c r="AH4669">
        <v>0.51072420669100083</v>
      </c>
      <c r="AI4669">
        <v>1</v>
      </c>
      <c r="AJ4669">
        <v>1</v>
      </c>
      <c r="AK4669">
        <v>1</v>
      </c>
      <c r="AL4669">
        <v>0.36732249432679964</v>
      </c>
      <c r="AM4669">
        <v>0.28445176782453574</v>
      </c>
      <c r="AN4669">
        <v>0</v>
      </c>
      <c r="AO4669">
        <v>0</v>
      </c>
      <c r="AP4669">
        <v>0.85533425103447724</v>
      </c>
      <c r="AQ4669">
        <v>1</v>
      </c>
      <c r="AR4669">
        <v>1</v>
      </c>
      <c r="AS4669">
        <v>0</v>
      </c>
      <c r="AT4669">
        <v>0.5853515594569354</v>
      </c>
      <c r="AU4669">
        <v>3</v>
      </c>
    </row>
    <row r="4670" spans="32:47" x14ac:dyDescent="0.25">
      <c r="AF4670">
        <v>4660</v>
      </c>
      <c r="AG4670">
        <v>1</v>
      </c>
      <c r="AH4670">
        <v>1</v>
      </c>
      <c r="AI4670">
        <v>0.61912845351123968</v>
      </c>
      <c r="AJ4670">
        <v>0.89886857301850498</v>
      </c>
      <c r="AK4670">
        <v>1</v>
      </c>
      <c r="AL4670">
        <v>1</v>
      </c>
      <c r="AM4670">
        <v>1</v>
      </c>
      <c r="AN4670">
        <v>0.42460292986863585</v>
      </c>
      <c r="AO4670">
        <v>0.81442657822456865</v>
      </c>
      <c r="AP4670">
        <v>1</v>
      </c>
      <c r="AQ4670">
        <v>0.90470181380466486</v>
      </c>
      <c r="AR4670">
        <v>1</v>
      </c>
      <c r="AS4670">
        <v>0.42460292986863585</v>
      </c>
      <c r="AT4670">
        <v>0.88738515571563914</v>
      </c>
      <c r="AU4670">
        <v>0</v>
      </c>
    </row>
    <row r="4671" spans="32:47" x14ac:dyDescent="0.25">
      <c r="AF4671">
        <v>4661</v>
      </c>
      <c r="AG4671">
        <v>1</v>
      </c>
      <c r="AH4671">
        <v>1</v>
      </c>
      <c r="AI4671">
        <v>1</v>
      </c>
      <c r="AJ4671">
        <v>1</v>
      </c>
      <c r="AK4671">
        <v>1</v>
      </c>
      <c r="AL4671">
        <v>1</v>
      </c>
      <c r="AM4671">
        <v>1</v>
      </c>
      <c r="AN4671">
        <v>1</v>
      </c>
      <c r="AO4671">
        <v>1</v>
      </c>
      <c r="AP4671">
        <v>0.70308992364809986</v>
      </c>
      <c r="AQ4671">
        <v>0</v>
      </c>
      <c r="AR4671">
        <v>0</v>
      </c>
      <c r="AS4671">
        <v>0</v>
      </c>
      <c r="AT4671">
        <v>0.80765969214545508</v>
      </c>
      <c r="AU4671">
        <v>2</v>
      </c>
    </row>
    <row r="4672" spans="32:47" x14ac:dyDescent="0.25">
      <c r="AF4672">
        <v>4662</v>
      </c>
      <c r="AG4672">
        <v>1</v>
      </c>
      <c r="AH4672">
        <v>0.9023585767026816</v>
      </c>
      <c r="AI4672">
        <v>1</v>
      </c>
      <c r="AJ4672">
        <v>1</v>
      </c>
      <c r="AK4672">
        <v>1</v>
      </c>
      <c r="AL4672">
        <v>1</v>
      </c>
      <c r="AM4672">
        <v>1</v>
      </c>
      <c r="AN4672">
        <v>1</v>
      </c>
      <c r="AO4672">
        <v>1</v>
      </c>
      <c r="AP4672">
        <v>1</v>
      </c>
      <c r="AQ4672">
        <v>1</v>
      </c>
      <c r="AR4672">
        <v>0.35155621540874443</v>
      </c>
      <c r="AS4672">
        <v>0.35155621540874443</v>
      </c>
      <c r="AT4672">
        <v>0.93743639130231826</v>
      </c>
      <c r="AU4672">
        <v>0</v>
      </c>
    </row>
    <row r="4673" spans="32:47" x14ac:dyDescent="0.25">
      <c r="AF4673">
        <v>4663</v>
      </c>
      <c r="AG4673">
        <v>1</v>
      </c>
      <c r="AH4673">
        <v>1</v>
      </c>
      <c r="AI4673">
        <v>0.25099584710035067</v>
      </c>
      <c r="AJ4673">
        <v>0.67607618601493114</v>
      </c>
      <c r="AK4673">
        <v>1</v>
      </c>
      <c r="AL4673">
        <v>1</v>
      </c>
      <c r="AM4673">
        <v>1</v>
      </c>
      <c r="AN4673">
        <v>1</v>
      </c>
      <c r="AO4673">
        <v>1</v>
      </c>
      <c r="AP4673">
        <v>1</v>
      </c>
      <c r="AQ4673">
        <v>1</v>
      </c>
      <c r="AR4673">
        <v>1</v>
      </c>
      <c r="AS4673">
        <v>0.25099584710035067</v>
      </c>
      <c r="AT4673">
        <v>0.90976207353577754</v>
      </c>
      <c r="AU4673">
        <v>0</v>
      </c>
    </row>
    <row r="4674" spans="32:47" x14ac:dyDescent="0.25">
      <c r="AF4674">
        <v>4664</v>
      </c>
      <c r="AG4674">
        <v>0.81938181929510923</v>
      </c>
      <c r="AH4674">
        <v>1</v>
      </c>
      <c r="AI4674">
        <v>0.94165666742112319</v>
      </c>
      <c r="AJ4674">
        <v>0.99922565415326969</v>
      </c>
      <c r="AK4674">
        <v>1</v>
      </c>
      <c r="AL4674">
        <v>1</v>
      </c>
      <c r="AM4674">
        <v>1</v>
      </c>
      <c r="AN4674">
        <v>1</v>
      </c>
      <c r="AO4674">
        <v>1</v>
      </c>
      <c r="AP4674">
        <v>1</v>
      </c>
      <c r="AQ4674">
        <v>1</v>
      </c>
      <c r="AR4674">
        <v>1</v>
      </c>
      <c r="AS4674">
        <v>0.81938181929510923</v>
      </c>
      <c r="AT4674">
        <v>0.97964099373370217</v>
      </c>
      <c r="AU4674">
        <v>0</v>
      </c>
    </row>
    <row r="4675" spans="32:47" x14ac:dyDescent="0.25">
      <c r="AF4675">
        <v>4665</v>
      </c>
      <c r="AG4675">
        <v>1</v>
      </c>
      <c r="AH4675">
        <v>1</v>
      </c>
      <c r="AI4675">
        <v>1</v>
      </c>
      <c r="AJ4675">
        <v>0.47731754190075054</v>
      </c>
      <c r="AK4675">
        <v>0.83645294501677137</v>
      </c>
      <c r="AL4675">
        <v>0.390996743090606</v>
      </c>
      <c r="AM4675">
        <v>1</v>
      </c>
      <c r="AN4675">
        <v>1</v>
      </c>
      <c r="AO4675">
        <v>1</v>
      </c>
      <c r="AP4675">
        <v>0.46373789880313016</v>
      </c>
      <c r="AQ4675">
        <v>0</v>
      </c>
      <c r="AR4675">
        <v>0.8496919252718198</v>
      </c>
      <c r="AS4675">
        <v>0</v>
      </c>
      <c r="AT4675">
        <v>0.75259121751118918</v>
      </c>
      <c r="AU4675">
        <v>1</v>
      </c>
    </row>
    <row r="4676" spans="32:47" x14ac:dyDescent="0.25">
      <c r="AF4676">
        <v>4666</v>
      </c>
      <c r="AG4676">
        <v>1</v>
      </c>
      <c r="AH4676">
        <v>1</v>
      </c>
      <c r="AI4676">
        <v>1</v>
      </c>
      <c r="AJ4676">
        <v>1</v>
      </c>
      <c r="AK4676">
        <v>1</v>
      </c>
      <c r="AL4676">
        <v>1</v>
      </c>
      <c r="AM4676">
        <v>1</v>
      </c>
      <c r="AN4676">
        <v>1</v>
      </c>
      <c r="AO4676">
        <v>0.55884799113749373</v>
      </c>
      <c r="AP4676">
        <v>1</v>
      </c>
      <c r="AQ4676">
        <v>1</v>
      </c>
      <c r="AR4676">
        <v>1</v>
      </c>
      <c r="AS4676">
        <v>0.55884799113749373</v>
      </c>
      <c r="AT4676">
        <v>0.96374093077842415</v>
      </c>
      <c r="AU4676">
        <v>0</v>
      </c>
    </row>
    <row r="4677" spans="32:47" x14ac:dyDescent="0.25">
      <c r="AF4677">
        <v>4667</v>
      </c>
      <c r="AG4677">
        <v>1</v>
      </c>
      <c r="AH4677">
        <v>1</v>
      </c>
      <c r="AI4677">
        <v>1</v>
      </c>
      <c r="AJ4677">
        <v>1</v>
      </c>
      <c r="AK4677">
        <v>1</v>
      </c>
      <c r="AL4677">
        <v>1</v>
      </c>
      <c r="AM4677">
        <v>1</v>
      </c>
      <c r="AN4677">
        <v>1</v>
      </c>
      <c r="AO4677">
        <v>1</v>
      </c>
      <c r="AP4677">
        <v>1</v>
      </c>
      <c r="AQ4677">
        <v>1</v>
      </c>
      <c r="AR4677">
        <v>1</v>
      </c>
      <c r="AS4677">
        <v>1</v>
      </c>
      <c r="AT4677">
        <v>1</v>
      </c>
      <c r="AU4677">
        <v>0</v>
      </c>
    </row>
    <row r="4678" spans="32:47" x14ac:dyDescent="0.25">
      <c r="AF4678">
        <v>4668</v>
      </c>
      <c r="AG4678">
        <v>0.9738260790958696</v>
      </c>
      <c r="AH4678">
        <v>8.5113779444197599E-3</v>
      </c>
      <c r="AI4678">
        <v>1</v>
      </c>
      <c r="AJ4678">
        <v>1</v>
      </c>
      <c r="AK4678">
        <v>1</v>
      </c>
      <c r="AL4678">
        <v>0.52806694285463895</v>
      </c>
      <c r="AM4678">
        <v>0.53253061096010268</v>
      </c>
      <c r="AN4678">
        <v>1.0551199040961481E-2</v>
      </c>
      <c r="AO4678">
        <v>1</v>
      </c>
      <c r="AP4678">
        <v>1</v>
      </c>
      <c r="AQ4678">
        <v>1</v>
      </c>
      <c r="AR4678">
        <v>1</v>
      </c>
      <c r="AS4678">
        <v>8.5113779444197599E-3</v>
      </c>
      <c r="AT4678">
        <v>0.75919033268517222</v>
      </c>
      <c r="AU4678">
        <v>0</v>
      </c>
    </row>
    <row r="4679" spans="32:47" x14ac:dyDescent="0.25">
      <c r="AF4679">
        <v>4669</v>
      </c>
      <c r="AG4679">
        <v>1</v>
      </c>
      <c r="AH4679">
        <v>1</v>
      </c>
      <c r="AI4679">
        <v>1</v>
      </c>
      <c r="AJ4679">
        <v>1</v>
      </c>
      <c r="AK4679">
        <v>0.79049249219444329</v>
      </c>
      <c r="AL4679">
        <v>0</v>
      </c>
      <c r="AM4679">
        <v>0.43372204618114457</v>
      </c>
      <c r="AN4679">
        <v>0.83113712599292588</v>
      </c>
      <c r="AO4679">
        <v>0.14198722202199859</v>
      </c>
      <c r="AP4679">
        <v>1</v>
      </c>
      <c r="AQ4679">
        <v>1</v>
      </c>
      <c r="AR4679">
        <v>1</v>
      </c>
      <c r="AS4679">
        <v>0</v>
      </c>
      <c r="AT4679">
        <v>0.76705621440022986</v>
      </c>
      <c r="AU4679">
        <v>1</v>
      </c>
    </row>
    <row r="4680" spans="32:47" x14ac:dyDescent="0.25">
      <c r="AF4680">
        <v>4670</v>
      </c>
      <c r="AG4680">
        <v>1</v>
      </c>
      <c r="AH4680">
        <v>1</v>
      </c>
      <c r="AI4680">
        <v>1</v>
      </c>
      <c r="AJ4680">
        <v>0.92281387566108608</v>
      </c>
      <c r="AK4680">
        <v>0.59218556311633064</v>
      </c>
      <c r="AL4680">
        <v>1</v>
      </c>
      <c r="AM4680">
        <v>1</v>
      </c>
      <c r="AN4680">
        <v>1</v>
      </c>
      <c r="AO4680">
        <v>1</v>
      </c>
      <c r="AP4680">
        <v>0.90520246539921156</v>
      </c>
      <c r="AQ4680">
        <v>0.78091311534371921</v>
      </c>
      <c r="AR4680">
        <v>1</v>
      </c>
      <c r="AS4680">
        <v>0.59218556311633064</v>
      </c>
      <c r="AT4680">
        <v>0.93296120168253693</v>
      </c>
      <c r="AU4680">
        <v>0</v>
      </c>
    </row>
    <row r="4681" spans="32:47" x14ac:dyDescent="0.25">
      <c r="AF4681">
        <v>4671</v>
      </c>
      <c r="AG4681">
        <v>1</v>
      </c>
      <c r="AH4681">
        <v>1</v>
      </c>
      <c r="AI4681">
        <v>1</v>
      </c>
      <c r="AJ4681">
        <v>1</v>
      </c>
      <c r="AK4681">
        <v>1</v>
      </c>
      <c r="AL4681">
        <v>1</v>
      </c>
      <c r="AM4681">
        <v>1</v>
      </c>
      <c r="AN4681">
        <v>1</v>
      </c>
      <c r="AO4681">
        <v>1</v>
      </c>
      <c r="AP4681">
        <v>1</v>
      </c>
      <c r="AQ4681">
        <v>1</v>
      </c>
      <c r="AR4681">
        <v>0.39044090059600889</v>
      </c>
      <c r="AS4681">
        <v>0.39044090059600889</v>
      </c>
      <c r="AT4681">
        <v>0.94822922717390756</v>
      </c>
      <c r="AU4681">
        <v>0</v>
      </c>
    </row>
    <row r="4682" spans="32:47" x14ac:dyDescent="0.25">
      <c r="AF4682">
        <v>4672</v>
      </c>
      <c r="AG4682">
        <v>1</v>
      </c>
      <c r="AH4682">
        <v>1</v>
      </c>
      <c r="AI4682">
        <v>0.4803289830423666</v>
      </c>
      <c r="AJ4682">
        <v>7.1833128077075037E-2</v>
      </c>
      <c r="AK4682">
        <v>1</v>
      </c>
      <c r="AL4682">
        <v>1</v>
      </c>
      <c r="AM4682">
        <v>1</v>
      </c>
      <c r="AN4682">
        <v>0.93922150731762688</v>
      </c>
      <c r="AO4682">
        <v>0.14693690169272788</v>
      </c>
      <c r="AP4682">
        <v>0.74267225368877854</v>
      </c>
      <c r="AQ4682">
        <v>0.11617693025764311</v>
      </c>
      <c r="AR4682">
        <v>1</v>
      </c>
      <c r="AS4682">
        <v>7.1833128077075037E-2</v>
      </c>
      <c r="AT4682">
        <v>0.70980085990776798</v>
      </c>
      <c r="AU4682">
        <v>0</v>
      </c>
    </row>
    <row r="4683" spans="32:47" x14ac:dyDescent="0.25">
      <c r="AF4683">
        <v>4673</v>
      </c>
      <c r="AG4683">
        <v>0.11885225459756781</v>
      </c>
      <c r="AH4683">
        <v>1</v>
      </c>
      <c r="AI4683">
        <v>1</v>
      </c>
      <c r="AJ4683">
        <v>1</v>
      </c>
      <c r="AK4683">
        <v>1</v>
      </c>
      <c r="AL4683">
        <v>1</v>
      </c>
      <c r="AM4683">
        <v>1</v>
      </c>
      <c r="AN4683">
        <v>1</v>
      </c>
      <c r="AO4683">
        <v>1</v>
      </c>
      <c r="AP4683">
        <v>0.46788501236381219</v>
      </c>
      <c r="AQ4683">
        <v>9.7035351517115481E-2</v>
      </c>
      <c r="AR4683">
        <v>0.11901167820319496</v>
      </c>
      <c r="AS4683">
        <v>9.7035351517115481E-2</v>
      </c>
      <c r="AT4683">
        <v>0.73092952834415148</v>
      </c>
      <c r="AU4683">
        <v>0</v>
      </c>
    </row>
    <row r="4684" spans="32:47" x14ac:dyDescent="0.25">
      <c r="AF4684">
        <v>4674</v>
      </c>
      <c r="AG4684">
        <v>0.88852891258612809</v>
      </c>
      <c r="AH4684">
        <v>1</v>
      </c>
      <c r="AI4684">
        <v>0.91981565802205056</v>
      </c>
      <c r="AJ4684">
        <v>0</v>
      </c>
      <c r="AK4684">
        <v>0.89982237581622737</v>
      </c>
      <c r="AL4684">
        <v>1</v>
      </c>
      <c r="AM4684">
        <v>1</v>
      </c>
      <c r="AN4684">
        <v>1</v>
      </c>
      <c r="AO4684">
        <v>1</v>
      </c>
      <c r="AP4684">
        <v>1</v>
      </c>
      <c r="AQ4684">
        <v>0.32989500952559564</v>
      </c>
      <c r="AR4684">
        <v>0</v>
      </c>
      <c r="AS4684">
        <v>0</v>
      </c>
      <c r="AT4684">
        <v>0.75301376883540949</v>
      </c>
      <c r="AU4684">
        <v>2</v>
      </c>
    </row>
    <row r="4685" spans="32:47" x14ac:dyDescent="0.25">
      <c r="AF4685">
        <v>4675</v>
      </c>
      <c r="AG4685">
        <v>1</v>
      </c>
      <c r="AH4685">
        <v>1</v>
      </c>
      <c r="AI4685">
        <v>0.27428001095822474</v>
      </c>
      <c r="AJ4685">
        <v>0.15292871883308787</v>
      </c>
      <c r="AK4685">
        <v>1</v>
      </c>
      <c r="AL4685">
        <v>0.94584393286568225</v>
      </c>
      <c r="AM4685">
        <v>0.35497352389985837</v>
      </c>
      <c r="AN4685">
        <v>1</v>
      </c>
      <c r="AO4685">
        <v>1</v>
      </c>
      <c r="AP4685">
        <v>1</v>
      </c>
      <c r="AQ4685">
        <v>1</v>
      </c>
      <c r="AR4685">
        <v>1</v>
      </c>
      <c r="AS4685">
        <v>0.15292871883308787</v>
      </c>
      <c r="AT4685">
        <v>0.80950695652483196</v>
      </c>
      <c r="AU4685">
        <v>0</v>
      </c>
    </row>
    <row r="4686" spans="32:47" x14ac:dyDescent="0.25">
      <c r="AF4686">
        <v>4676</v>
      </c>
      <c r="AG4686">
        <v>1</v>
      </c>
      <c r="AH4686">
        <v>1</v>
      </c>
      <c r="AI4686">
        <v>1</v>
      </c>
      <c r="AJ4686">
        <v>0.66472288094616183</v>
      </c>
      <c r="AK4686">
        <v>1</v>
      </c>
      <c r="AL4686">
        <v>0.51195318167980686</v>
      </c>
      <c r="AM4686">
        <v>0</v>
      </c>
      <c r="AN4686">
        <v>0.60487128267507817</v>
      </c>
      <c r="AO4686">
        <v>1</v>
      </c>
      <c r="AP4686">
        <v>1</v>
      </c>
      <c r="AQ4686">
        <v>1</v>
      </c>
      <c r="AR4686">
        <v>1</v>
      </c>
      <c r="AS4686">
        <v>0</v>
      </c>
      <c r="AT4686">
        <v>0.81383915518275751</v>
      </c>
      <c r="AU4686">
        <v>1</v>
      </c>
    </row>
    <row r="4687" spans="32:47" x14ac:dyDescent="0.25">
      <c r="AF4687">
        <v>4677</v>
      </c>
      <c r="AG4687">
        <v>1</v>
      </c>
      <c r="AH4687">
        <v>1</v>
      </c>
      <c r="AI4687">
        <v>1</v>
      </c>
      <c r="AJ4687">
        <v>0.97096372141847198</v>
      </c>
      <c r="AK4687">
        <v>0.68992315803517423</v>
      </c>
      <c r="AL4687">
        <v>1</v>
      </c>
      <c r="AM4687">
        <v>1</v>
      </c>
      <c r="AN4687">
        <v>1</v>
      </c>
      <c r="AO4687">
        <v>0.87453108943179059</v>
      </c>
      <c r="AP4687">
        <v>0.13013587517155928</v>
      </c>
      <c r="AQ4687">
        <v>0.5440139086667235</v>
      </c>
      <c r="AR4687">
        <v>0.18108214670346276</v>
      </c>
      <c r="AS4687">
        <v>0.13013587517155928</v>
      </c>
      <c r="AT4687">
        <v>0.78005654291157711</v>
      </c>
      <c r="AU4687">
        <v>0</v>
      </c>
    </row>
    <row r="4688" spans="32:47" x14ac:dyDescent="0.25">
      <c r="AF4688">
        <v>4678</v>
      </c>
      <c r="AG4688">
        <v>1</v>
      </c>
      <c r="AH4688">
        <v>0.80503344154723366</v>
      </c>
      <c r="AI4688">
        <v>0</v>
      </c>
      <c r="AJ4688">
        <v>0.9129477253365621</v>
      </c>
      <c r="AK4688">
        <v>1</v>
      </c>
      <c r="AL4688">
        <v>1</v>
      </c>
      <c r="AM4688">
        <v>1</v>
      </c>
      <c r="AN4688">
        <v>0.31560224663013697</v>
      </c>
      <c r="AO4688">
        <v>2.2295143495042188E-2</v>
      </c>
      <c r="AP4688">
        <v>1</v>
      </c>
      <c r="AQ4688">
        <v>1</v>
      </c>
      <c r="AR4688">
        <v>1</v>
      </c>
      <c r="AS4688">
        <v>0</v>
      </c>
      <c r="AT4688">
        <v>0.75447093718850666</v>
      </c>
      <c r="AU4688">
        <v>1</v>
      </c>
    </row>
    <row r="4689" spans="32:47" x14ac:dyDescent="0.25">
      <c r="AF4689">
        <v>4679</v>
      </c>
      <c r="AG4689">
        <v>0.65198660170896006</v>
      </c>
      <c r="AH4689">
        <v>1</v>
      </c>
      <c r="AI4689">
        <v>1</v>
      </c>
      <c r="AJ4689">
        <v>1</v>
      </c>
      <c r="AK4689">
        <v>1</v>
      </c>
      <c r="AL4689">
        <v>1</v>
      </c>
      <c r="AM4689">
        <v>1</v>
      </c>
      <c r="AN4689">
        <v>0.69600832082975217</v>
      </c>
      <c r="AO4689">
        <v>0.94982419349180414</v>
      </c>
      <c r="AP4689">
        <v>1</v>
      </c>
      <c r="AQ4689">
        <v>1</v>
      </c>
      <c r="AR4689">
        <v>1</v>
      </c>
      <c r="AS4689">
        <v>0.65198660170896006</v>
      </c>
      <c r="AT4689">
        <v>0.94050018740672381</v>
      </c>
      <c r="AU4689">
        <v>0</v>
      </c>
    </row>
    <row r="4690" spans="32:47" x14ac:dyDescent="0.25">
      <c r="AF4690">
        <v>4680</v>
      </c>
      <c r="AG4690">
        <v>0.75862370546852731</v>
      </c>
      <c r="AH4690">
        <v>1</v>
      </c>
      <c r="AI4690">
        <v>1</v>
      </c>
      <c r="AJ4690">
        <v>1</v>
      </c>
      <c r="AK4690">
        <v>1</v>
      </c>
      <c r="AL4690">
        <v>0.29721914789285314</v>
      </c>
      <c r="AM4690">
        <v>8.0201993428824114E-2</v>
      </c>
      <c r="AN4690">
        <v>1</v>
      </c>
      <c r="AO4690">
        <v>1</v>
      </c>
      <c r="AP4690">
        <v>1</v>
      </c>
      <c r="AQ4690">
        <v>1</v>
      </c>
      <c r="AR4690">
        <v>0.40288912459941312</v>
      </c>
      <c r="AS4690">
        <v>8.0201993428824114E-2</v>
      </c>
      <c r="AT4690">
        <v>0.7929033807265351</v>
      </c>
      <c r="AU4690">
        <v>0</v>
      </c>
    </row>
    <row r="4691" spans="32:47" x14ac:dyDescent="0.25">
      <c r="AF4691">
        <v>4681</v>
      </c>
      <c r="AG4691">
        <v>1</v>
      </c>
      <c r="AH4691">
        <v>1</v>
      </c>
      <c r="AI4691">
        <v>1</v>
      </c>
      <c r="AJ4691">
        <v>1</v>
      </c>
      <c r="AK4691">
        <v>1</v>
      </c>
      <c r="AL4691">
        <v>1</v>
      </c>
      <c r="AM4691">
        <v>0.609475693658873</v>
      </c>
      <c r="AN4691">
        <v>0.57593789733237499</v>
      </c>
      <c r="AO4691">
        <v>1</v>
      </c>
      <c r="AP4691">
        <v>1</v>
      </c>
      <c r="AQ4691">
        <v>1</v>
      </c>
      <c r="AR4691">
        <v>0.37762637932797999</v>
      </c>
      <c r="AS4691">
        <v>0.37762637932797999</v>
      </c>
      <c r="AT4691">
        <v>0.87795681939697556</v>
      </c>
      <c r="AU4691">
        <v>0</v>
      </c>
    </row>
    <row r="4692" spans="32:47" x14ac:dyDescent="0.25">
      <c r="AF4692">
        <v>4682</v>
      </c>
      <c r="AG4692">
        <v>1</v>
      </c>
      <c r="AH4692">
        <v>1</v>
      </c>
      <c r="AI4692">
        <v>0.16944813894693769</v>
      </c>
      <c r="AJ4692">
        <v>0.61193779400685644</v>
      </c>
      <c r="AK4692">
        <v>1</v>
      </c>
      <c r="AL4692">
        <v>1</v>
      </c>
      <c r="AM4692">
        <v>1</v>
      </c>
      <c r="AN4692">
        <v>1</v>
      </c>
      <c r="AO4692">
        <v>1</v>
      </c>
      <c r="AP4692">
        <v>1</v>
      </c>
      <c r="AQ4692">
        <v>0.22595183123242654</v>
      </c>
      <c r="AR4692">
        <v>8.0985607388063194E-2</v>
      </c>
      <c r="AS4692">
        <v>8.0985607388063194E-2</v>
      </c>
      <c r="AT4692">
        <v>0.755890780530311</v>
      </c>
      <c r="AU4692">
        <v>0</v>
      </c>
    </row>
    <row r="4693" spans="32:47" x14ac:dyDescent="0.25">
      <c r="AF4693">
        <v>4683</v>
      </c>
      <c r="AG4693">
        <v>1</v>
      </c>
      <c r="AH4693">
        <v>1</v>
      </c>
      <c r="AI4693">
        <v>1</v>
      </c>
      <c r="AJ4693">
        <v>1</v>
      </c>
      <c r="AK4693">
        <v>1</v>
      </c>
      <c r="AL4693">
        <v>1</v>
      </c>
      <c r="AM4693">
        <v>0.84372239080145051</v>
      </c>
      <c r="AN4693">
        <v>0</v>
      </c>
      <c r="AO4693">
        <v>0.7220282480707586</v>
      </c>
      <c r="AP4693">
        <v>1</v>
      </c>
      <c r="AQ4693">
        <v>1</v>
      </c>
      <c r="AR4693">
        <v>1</v>
      </c>
      <c r="AS4693">
        <v>0</v>
      </c>
      <c r="AT4693">
        <v>0.87894860700539101</v>
      </c>
      <c r="AU4693">
        <v>1</v>
      </c>
    </row>
    <row r="4694" spans="32:47" x14ac:dyDescent="0.25">
      <c r="AF4694">
        <v>4684</v>
      </c>
      <c r="AG4694">
        <v>0.95766078108018493</v>
      </c>
      <c r="AH4694">
        <v>1</v>
      </c>
      <c r="AI4694">
        <v>1</v>
      </c>
      <c r="AJ4694">
        <v>1</v>
      </c>
      <c r="AK4694">
        <v>1</v>
      </c>
      <c r="AL4694">
        <v>1</v>
      </c>
      <c r="AM4694">
        <v>1</v>
      </c>
      <c r="AN4694">
        <v>0.46211267986162113</v>
      </c>
      <c r="AO4694">
        <v>0.42036992207140428</v>
      </c>
      <c r="AP4694">
        <v>1</v>
      </c>
      <c r="AQ4694">
        <v>1</v>
      </c>
      <c r="AR4694">
        <v>1</v>
      </c>
      <c r="AS4694">
        <v>0.42036992207140428</v>
      </c>
      <c r="AT4694">
        <v>0.90307965740092633</v>
      </c>
      <c r="AU4694">
        <v>0</v>
      </c>
    </row>
    <row r="4695" spans="32:47" x14ac:dyDescent="0.25">
      <c r="AF4695">
        <v>4685</v>
      </c>
      <c r="AG4695">
        <v>0.32457816397917699</v>
      </c>
      <c r="AH4695">
        <v>1</v>
      </c>
      <c r="AI4695">
        <v>0.96743843691740861</v>
      </c>
      <c r="AJ4695">
        <v>0</v>
      </c>
      <c r="AK4695">
        <v>0</v>
      </c>
      <c r="AL4695">
        <v>0.8667183606676796</v>
      </c>
      <c r="AM4695">
        <v>1</v>
      </c>
      <c r="AN4695">
        <v>1</v>
      </c>
      <c r="AO4695">
        <v>1</v>
      </c>
      <c r="AP4695">
        <v>1</v>
      </c>
      <c r="AQ4695">
        <v>0.29496316970131981</v>
      </c>
      <c r="AR4695">
        <v>0.99000557417480928</v>
      </c>
      <c r="AS4695">
        <v>0</v>
      </c>
      <c r="AT4695">
        <v>0.70299488585831016</v>
      </c>
      <c r="AU4695">
        <v>2</v>
      </c>
    </row>
    <row r="4696" spans="32:47" x14ac:dyDescent="0.25">
      <c r="AF4696">
        <v>4686</v>
      </c>
      <c r="AG4696">
        <v>0.91422413878218878</v>
      </c>
      <c r="AH4696">
        <v>0.3054862237978731</v>
      </c>
      <c r="AI4696">
        <v>1</v>
      </c>
      <c r="AJ4696">
        <v>1</v>
      </c>
      <c r="AK4696">
        <v>1</v>
      </c>
      <c r="AL4696">
        <v>0.42335643976766735</v>
      </c>
      <c r="AM4696">
        <v>0</v>
      </c>
      <c r="AN4696">
        <v>0.73214786511849639</v>
      </c>
      <c r="AO4696">
        <v>0.71522365466541182</v>
      </c>
      <c r="AP4696">
        <v>0.45630863666085664</v>
      </c>
      <c r="AQ4696">
        <v>1</v>
      </c>
      <c r="AR4696">
        <v>1</v>
      </c>
      <c r="AS4696">
        <v>0</v>
      </c>
      <c r="AT4696">
        <v>0.71477840262120718</v>
      </c>
      <c r="AU4696">
        <v>1</v>
      </c>
    </row>
    <row r="4697" spans="32:47" x14ac:dyDescent="0.25">
      <c r="AF4697">
        <v>4687</v>
      </c>
      <c r="AG4697">
        <v>1</v>
      </c>
      <c r="AH4697">
        <v>1</v>
      </c>
      <c r="AI4697">
        <v>1</v>
      </c>
      <c r="AJ4697">
        <v>0.90856378036332897</v>
      </c>
      <c r="AK4697">
        <v>0.85840817667110147</v>
      </c>
      <c r="AL4697">
        <v>0</v>
      </c>
      <c r="AM4697">
        <v>0.65524988501279191</v>
      </c>
      <c r="AN4697">
        <v>1</v>
      </c>
      <c r="AO4697">
        <v>1</v>
      </c>
      <c r="AP4697">
        <v>1</v>
      </c>
      <c r="AQ4697">
        <v>1</v>
      </c>
      <c r="AR4697">
        <v>1</v>
      </c>
      <c r="AS4697">
        <v>0</v>
      </c>
      <c r="AT4697">
        <v>0.86898715978931662</v>
      </c>
      <c r="AU4697">
        <v>1</v>
      </c>
    </row>
    <row r="4698" spans="32:47" x14ac:dyDescent="0.25">
      <c r="AF4698">
        <v>4688</v>
      </c>
      <c r="AG4698">
        <v>1</v>
      </c>
      <c r="AH4698">
        <v>1</v>
      </c>
      <c r="AI4698">
        <v>1</v>
      </c>
      <c r="AJ4698">
        <v>1</v>
      </c>
      <c r="AK4698">
        <v>1</v>
      </c>
      <c r="AL4698">
        <v>1</v>
      </c>
      <c r="AM4698">
        <v>1</v>
      </c>
      <c r="AN4698">
        <v>0.55204088606584378</v>
      </c>
      <c r="AO4698">
        <v>0.74355523891135822</v>
      </c>
      <c r="AP4698">
        <v>1</v>
      </c>
      <c r="AQ4698">
        <v>1</v>
      </c>
      <c r="AR4698">
        <v>1</v>
      </c>
      <c r="AS4698">
        <v>0.55204088606584378</v>
      </c>
      <c r="AT4698">
        <v>0.94087650585036142</v>
      </c>
      <c r="AU4698">
        <v>0</v>
      </c>
    </row>
    <row r="4699" spans="32:47" x14ac:dyDescent="0.25">
      <c r="AF4699">
        <v>4689</v>
      </c>
      <c r="AG4699">
        <v>1</v>
      </c>
      <c r="AH4699">
        <v>1</v>
      </c>
      <c r="AI4699">
        <v>1</v>
      </c>
      <c r="AJ4699">
        <v>1</v>
      </c>
      <c r="AK4699">
        <v>1</v>
      </c>
      <c r="AL4699">
        <v>0.91703218461989311</v>
      </c>
      <c r="AM4699">
        <v>0</v>
      </c>
      <c r="AN4699">
        <v>0.2824886841441302</v>
      </c>
      <c r="AO4699">
        <v>1</v>
      </c>
      <c r="AP4699">
        <v>0.97168880212730957</v>
      </c>
      <c r="AQ4699">
        <v>0</v>
      </c>
      <c r="AR4699">
        <v>0.37055612769895119</v>
      </c>
      <c r="AS4699">
        <v>0</v>
      </c>
      <c r="AT4699">
        <v>0.70925399334706551</v>
      </c>
      <c r="AU4699">
        <v>2</v>
      </c>
    </row>
    <row r="4700" spans="32:47" x14ac:dyDescent="0.25">
      <c r="AF4700">
        <v>4690</v>
      </c>
      <c r="AG4700">
        <v>0.35651995231174005</v>
      </c>
      <c r="AH4700">
        <v>0.3665418408438979</v>
      </c>
      <c r="AI4700">
        <v>1</v>
      </c>
      <c r="AJ4700">
        <v>1</v>
      </c>
      <c r="AK4700">
        <v>1</v>
      </c>
      <c r="AL4700">
        <v>1</v>
      </c>
      <c r="AM4700">
        <v>1</v>
      </c>
      <c r="AN4700">
        <v>1</v>
      </c>
      <c r="AO4700">
        <v>1</v>
      </c>
      <c r="AP4700">
        <v>0.51850829448390401</v>
      </c>
      <c r="AQ4700">
        <v>0.85487863662904906</v>
      </c>
      <c r="AR4700">
        <v>0.63602695849887469</v>
      </c>
      <c r="AS4700">
        <v>0.35651995231174005</v>
      </c>
      <c r="AT4700">
        <v>0.81301984111405667</v>
      </c>
      <c r="AU4700">
        <v>0</v>
      </c>
    </row>
    <row r="4701" spans="32:47" x14ac:dyDescent="0.25">
      <c r="AF4701">
        <v>4691</v>
      </c>
      <c r="AG4701">
        <v>1</v>
      </c>
      <c r="AH4701">
        <v>1</v>
      </c>
      <c r="AI4701">
        <v>1</v>
      </c>
      <c r="AJ4701">
        <v>1</v>
      </c>
      <c r="AK4701">
        <v>0.90726321339541516</v>
      </c>
      <c r="AL4701">
        <v>0</v>
      </c>
      <c r="AM4701">
        <v>0.67892528583568845</v>
      </c>
      <c r="AN4701">
        <v>1</v>
      </c>
      <c r="AO4701">
        <v>1</v>
      </c>
      <c r="AP4701">
        <v>0.64355065451367877</v>
      </c>
      <c r="AQ4701">
        <v>1</v>
      </c>
      <c r="AR4701">
        <v>0.38493392423838341</v>
      </c>
      <c r="AS4701">
        <v>0</v>
      </c>
      <c r="AT4701">
        <v>0.80015031621226884</v>
      </c>
      <c r="AU4701">
        <v>1</v>
      </c>
    </row>
    <row r="4702" spans="32:47" x14ac:dyDescent="0.25">
      <c r="AF4702">
        <v>4692</v>
      </c>
      <c r="AG4702">
        <v>1</v>
      </c>
      <c r="AH4702">
        <v>1</v>
      </c>
      <c r="AI4702">
        <v>1</v>
      </c>
      <c r="AJ4702">
        <v>0.76422703397814373</v>
      </c>
      <c r="AK4702">
        <v>7.6534188497105554E-2</v>
      </c>
      <c r="AL4702">
        <v>1</v>
      </c>
      <c r="AM4702">
        <v>4.3579619837879778E-3</v>
      </c>
      <c r="AN4702">
        <v>0.30610902513651506</v>
      </c>
      <c r="AO4702">
        <v>1</v>
      </c>
      <c r="AP4702">
        <v>0.50201460838316936</v>
      </c>
      <c r="AQ4702">
        <v>0.86260322874538053</v>
      </c>
      <c r="AR4702">
        <v>0.22036657618727692</v>
      </c>
      <c r="AS4702">
        <v>4.3579619837879778E-3</v>
      </c>
      <c r="AT4702">
        <v>0.63889249602062803</v>
      </c>
      <c r="AU4702">
        <v>0</v>
      </c>
    </row>
    <row r="4703" spans="32:47" x14ac:dyDescent="0.25">
      <c r="AF4703">
        <v>4693</v>
      </c>
      <c r="AG4703">
        <v>1</v>
      </c>
      <c r="AH4703">
        <v>1</v>
      </c>
      <c r="AI4703">
        <v>1</v>
      </c>
      <c r="AJ4703">
        <v>1</v>
      </c>
      <c r="AK4703">
        <v>1</v>
      </c>
      <c r="AL4703">
        <v>1</v>
      </c>
      <c r="AM4703">
        <v>1</v>
      </c>
      <c r="AN4703">
        <v>0.39987573117175468</v>
      </c>
      <c r="AO4703">
        <v>8.3171627968840769E-2</v>
      </c>
      <c r="AP4703">
        <v>1</v>
      </c>
      <c r="AQ4703">
        <v>1</v>
      </c>
      <c r="AR4703">
        <v>1</v>
      </c>
      <c r="AS4703">
        <v>8.3171627968840769E-2</v>
      </c>
      <c r="AT4703">
        <v>0.87367478494627293</v>
      </c>
      <c r="AU4703">
        <v>0</v>
      </c>
    </row>
    <row r="4704" spans="32:47" x14ac:dyDescent="0.25">
      <c r="AF4704">
        <v>4694</v>
      </c>
      <c r="AG4704">
        <v>0.690465124283829</v>
      </c>
      <c r="AH4704">
        <v>0</v>
      </c>
      <c r="AI4704">
        <v>0.82184868694715874</v>
      </c>
      <c r="AJ4704">
        <v>1</v>
      </c>
      <c r="AK4704">
        <v>1</v>
      </c>
      <c r="AL4704">
        <v>1</v>
      </c>
      <c r="AM4704">
        <v>1</v>
      </c>
      <c r="AN4704">
        <v>1</v>
      </c>
      <c r="AO4704">
        <v>1</v>
      </c>
      <c r="AP4704">
        <v>1</v>
      </c>
      <c r="AQ4704">
        <v>0.90448849005745913</v>
      </c>
      <c r="AR4704">
        <v>1</v>
      </c>
      <c r="AS4704">
        <v>0</v>
      </c>
      <c r="AT4704">
        <v>0.8740174872599572</v>
      </c>
      <c r="AU4704">
        <v>1</v>
      </c>
    </row>
    <row r="4705" spans="32:47" x14ac:dyDescent="0.25">
      <c r="AF4705">
        <v>4695</v>
      </c>
      <c r="AG4705">
        <v>1</v>
      </c>
      <c r="AH4705">
        <v>1</v>
      </c>
      <c r="AI4705">
        <v>1</v>
      </c>
      <c r="AJ4705">
        <v>0.68380357732094121</v>
      </c>
      <c r="AK4705">
        <v>1</v>
      </c>
      <c r="AL4705">
        <v>1</v>
      </c>
      <c r="AM4705">
        <v>1</v>
      </c>
      <c r="AN4705">
        <v>1</v>
      </c>
      <c r="AO4705">
        <v>0.52996207686810526</v>
      </c>
      <c r="AP4705">
        <v>1</v>
      </c>
      <c r="AQ4705">
        <v>1</v>
      </c>
      <c r="AR4705">
        <v>1</v>
      </c>
      <c r="AS4705">
        <v>0.52996207686810526</v>
      </c>
      <c r="AT4705">
        <v>0.93537799897444218</v>
      </c>
      <c r="AU4705">
        <v>0</v>
      </c>
    </row>
    <row r="4706" spans="32:47" x14ac:dyDescent="0.25">
      <c r="AF4706">
        <v>4696</v>
      </c>
      <c r="AG4706">
        <v>1</v>
      </c>
      <c r="AH4706">
        <v>1</v>
      </c>
      <c r="AI4706">
        <v>1</v>
      </c>
      <c r="AJ4706">
        <v>7.1395730012106168E-2</v>
      </c>
      <c r="AK4706">
        <v>2.2359520515883267E-2</v>
      </c>
      <c r="AL4706">
        <v>1</v>
      </c>
      <c r="AM4706">
        <v>1</v>
      </c>
      <c r="AN4706">
        <v>1</v>
      </c>
      <c r="AO4706">
        <v>1</v>
      </c>
      <c r="AP4706">
        <v>1</v>
      </c>
      <c r="AQ4706">
        <v>1</v>
      </c>
      <c r="AR4706">
        <v>1</v>
      </c>
      <c r="AS4706">
        <v>2.2359520515883267E-2</v>
      </c>
      <c r="AT4706">
        <v>0.84064388229138509</v>
      </c>
      <c r="AU4706">
        <v>0</v>
      </c>
    </row>
    <row r="4707" spans="32:47" x14ac:dyDescent="0.25">
      <c r="AF4707">
        <v>4697</v>
      </c>
      <c r="AG4707">
        <v>1</v>
      </c>
      <c r="AH4707">
        <v>0.95962467426969467</v>
      </c>
      <c r="AI4707">
        <v>1</v>
      </c>
      <c r="AJ4707">
        <v>0.36363735806250286</v>
      </c>
      <c r="AK4707">
        <v>1</v>
      </c>
      <c r="AL4707">
        <v>0.89345599611818516</v>
      </c>
      <c r="AM4707">
        <v>1</v>
      </c>
      <c r="AN4707">
        <v>0.97006033866942276</v>
      </c>
      <c r="AO4707">
        <v>1</v>
      </c>
      <c r="AP4707">
        <v>1</v>
      </c>
      <c r="AQ4707">
        <v>0.56287285036184287</v>
      </c>
      <c r="AR4707">
        <v>6.808591085920794E-2</v>
      </c>
      <c r="AS4707">
        <v>6.808591085920794E-2</v>
      </c>
      <c r="AT4707">
        <v>0.81822194726360253</v>
      </c>
      <c r="AU4707">
        <v>0</v>
      </c>
    </row>
    <row r="4708" spans="32:47" x14ac:dyDescent="0.25">
      <c r="AF4708">
        <v>4698</v>
      </c>
      <c r="AG4708">
        <v>6.3258728966531869E-2</v>
      </c>
      <c r="AH4708">
        <v>1</v>
      </c>
      <c r="AI4708">
        <v>1</v>
      </c>
      <c r="AJ4708">
        <v>0.46798407317158613</v>
      </c>
      <c r="AK4708">
        <v>0.98142892641865931</v>
      </c>
      <c r="AL4708">
        <v>1</v>
      </c>
      <c r="AM4708">
        <v>0.69936124304090741</v>
      </c>
      <c r="AN4708">
        <v>1</v>
      </c>
      <c r="AO4708">
        <v>1</v>
      </c>
      <c r="AP4708">
        <v>1</v>
      </c>
      <c r="AQ4708">
        <v>1</v>
      </c>
      <c r="AR4708">
        <v>1</v>
      </c>
      <c r="AS4708">
        <v>6.3258728966531869E-2</v>
      </c>
      <c r="AT4708">
        <v>0.84960284396262098</v>
      </c>
      <c r="AU4708">
        <v>0</v>
      </c>
    </row>
    <row r="4709" spans="32:47" x14ac:dyDescent="0.25">
      <c r="AF4709">
        <v>4699</v>
      </c>
      <c r="AG4709">
        <v>0.66413820058862194</v>
      </c>
      <c r="AH4709">
        <v>1</v>
      </c>
      <c r="AI4709">
        <v>1</v>
      </c>
      <c r="AJ4709">
        <v>1</v>
      </c>
      <c r="AK4709">
        <v>1</v>
      </c>
      <c r="AL4709">
        <v>1</v>
      </c>
      <c r="AM4709">
        <v>1</v>
      </c>
      <c r="AN4709">
        <v>1</v>
      </c>
      <c r="AO4709">
        <v>1</v>
      </c>
      <c r="AP4709">
        <v>0.57004366760989911</v>
      </c>
      <c r="AQ4709">
        <v>0.39576019425003323</v>
      </c>
      <c r="AR4709">
        <v>0.77500636423463864</v>
      </c>
      <c r="AS4709">
        <v>0.39576019425003323</v>
      </c>
      <c r="AT4709">
        <v>0.86618531789843545</v>
      </c>
      <c r="AU4709">
        <v>0</v>
      </c>
    </row>
    <row r="4710" spans="32:47" x14ac:dyDescent="0.25">
      <c r="AF4710">
        <v>4700</v>
      </c>
      <c r="AG4710">
        <v>1</v>
      </c>
      <c r="AH4710">
        <v>1</v>
      </c>
      <c r="AI4710">
        <v>1</v>
      </c>
      <c r="AJ4710">
        <v>1</v>
      </c>
      <c r="AK4710">
        <v>1</v>
      </c>
      <c r="AL4710">
        <v>1</v>
      </c>
      <c r="AM4710">
        <v>1</v>
      </c>
      <c r="AN4710">
        <v>1</v>
      </c>
      <c r="AO4710">
        <v>1</v>
      </c>
      <c r="AP4710">
        <v>1</v>
      </c>
      <c r="AQ4710">
        <v>1</v>
      </c>
      <c r="AR4710">
        <v>0.92133210052106151</v>
      </c>
      <c r="AS4710">
        <v>0.92133210052106151</v>
      </c>
      <c r="AT4710">
        <v>0.99331861675658328</v>
      </c>
      <c r="AU4710">
        <v>0</v>
      </c>
    </row>
    <row r="4711" spans="32:47" x14ac:dyDescent="0.25">
      <c r="AF4711">
        <v>4701</v>
      </c>
      <c r="AG4711">
        <v>1</v>
      </c>
      <c r="AH4711">
        <v>1</v>
      </c>
      <c r="AI4711">
        <v>0.87738605398654701</v>
      </c>
      <c r="AJ4711">
        <v>0</v>
      </c>
      <c r="AK4711">
        <v>0.79908220238388405</v>
      </c>
      <c r="AL4711">
        <v>0.52305271709265067</v>
      </c>
      <c r="AM4711">
        <v>0.60534434205751053</v>
      </c>
      <c r="AN4711">
        <v>0.57910341823604072</v>
      </c>
      <c r="AO4711">
        <v>1</v>
      </c>
      <c r="AP4711">
        <v>0.61390011183985116</v>
      </c>
      <c r="AQ4711">
        <v>1</v>
      </c>
      <c r="AR4711">
        <v>1</v>
      </c>
      <c r="AS4711">
        <v>0</v>
      </c>
      <c r="AT4711">
        <v>0.74907090820931055</v>
      </c>
      <c r="AU4711">
        <v>1</v>
      </c>
    </row>
    <row r="4712" spans="32:47" x14ac:dyDescent="0.25">
      <c r="AF4712">
        <v>4702</v>
      </c>
      <c r="AG4712">
        <v>1</v>
      </c>
      <c r="AH4712">
        <v>1</v>
      </c>
      <c r="AI4712">
        <v>1</v>
      </c>
      <c r="AJ4712">
        <v>1</v>
      </c>
      <c r="AK4712">
        <v>0.50851847486516022</v>
      </c>
      <c r="AL4712">
        <v>0.66889299478449782</v>
      </c>
      <c r="AM4712">
        <v>1</v>
      </c>
      <c r="AN4712">
        <v>1</v>
      </c>
      <c r="AO4712">
        <v>1</v>
      </c>
      <c r="AP4712">
        <v>1</v>
      </c>
      <c r="AQ4712">
        <v>1</v>
      </c>
      <c r="AR4712">
        <v>1</v>
      </c>
      <c r="AS4712">
        <v>0.50851847486516022</v>
      </c>
      <c r="AT4712">
        <v>0.93104345908042441</v>
      </c>
      <c r="AU4712">
        <v>0</v>
      </c>
    </row>
    <row r="4713" spans="32:47" x14ac:dyDescent="0.25">
      <c r="AF4713">
        <v>4703</v>
      </c>
      <c r="AG4713">
        <v>1</v>
      </c>
      <c r="AH4713">
        <v>1</v>
      </c>
      <c r="AI4713">
        <v>1</v>
      </c>
      <c r="AJ4713">
        <v>1</v>
      </c>
      <c r="AK4713">
        <v>0.58974418223524772</v>
      </c>
      <c r="AL4713">
        <v>0</v>
      </c>
      <c r="AM4713">
        <v>0.77522255769356219</v>
      </c>
      <c r="AN4713">
        <v>1</v>
      </c>
      <c r="AO4713">
        <v>1</v>
      </c>
      <c r="AP4713">
        <v>1</v>
      </c>
      <c r="AQ4713">
        <v>1</v>
      </c>
      <c r="AR4713">
        <v>0.64031691387560474</v>
      </c>
      <c r="AS4713">
        <v>0</v>
      </c>
      <c r="AT4713">
        <v>0.83332546100804616</v>
      </c>
      <c r="AU4713">
        <v>1</v>
      </c>
    </row>
    <row r="4714" spans="32:47" x14ac:dyDescent="0.25">
      <c r="AF4714">
        <v>4704</v>
      </c>
      <c r="AG4714">
        <v>1</v>
      </c>
      <c r="AH4714">
        <v>1</v>
      </c>
      <c r="AI4714">
        <v>1</v>
      </c>
      <c r="AJ4714">
        <v>1</v>
      </c>
      <c r="AK4714">
        <v>1</v>
      </c>
      <c r="AL4714">
        <v>1</v>
      </c>
      <c r="AM4714">
        <v>1</v>
      </c>
      <c r="AN4714">
        <v>1</v>
      </c>
      <c r="AO4714">
        <v>0.73006177738595091</v>
      </c>
      <c r="AP4714">
        <v>1</v>
      </c>
      <c r="AQ4714">
        <v>1</v>
      </c>
      <c r="AR4714">
        <v>1</v>
      </c>
      <c r="AS4714">
        <v>0.73006177738595091</v>
      </c>
      <c r="AT4714">
        <v>0.97781329677144802</v>
      </c>
      <c r="AU4714">
        <v>0</v>
      </c>
    </row>
    <row r="4715" spans="32:47" x14ac:dyDescent="0.25">
      <c r="AF4715">
        <v>4705</v>
      </c>
      <c r="AG4715">
        <v>0.93990723037671653</v>
      </c>
      <c r="AH4715">
        <v>0.43121523502954268</v>
      </c>
      <c r="AI4715">
        <v>0</v>
      </c>
      <c r="AJ4715">
        <v>0.88439017301667866</v>
      </c>
      <c r="AK4715">
        <v>1</v>
      </c>
      <c r="AL4715">
        <v>1</v>
      </c>
      <c r="AM4715">
        <v>1</v>
      </c>
      <c r="AN4715">
        <v>0.31206141838324142</v>
      </c>
      <c r="AO4715">
        <v>0</v>
      </c>
      <c r="AP4715">
        <v>0.46230408310516541</v>
      </c>
      <c r="AQ4715">
        <v>0</v>
      </c>
      <c r="AR4715">
        <v>0.85689725790613125</v>
      </c>
      <c r="AS4715">
        <v>0</v>
      </c>
      <c r="AT4715">
        <v>0.57619726425818207</v>
      </c>
      <c r="AU4715">
        <v>3</v>
      </c>
    </row>
    <row r="4716" spans="32:47" x14ac:dyDescent="0.25">
      <c r="AF4716">
        <v>4706</v>
      </c>
      <c r="AG4716">
        <v>0.88766696515836707</v>
      </c>
      <c r="AH4716">
        <v>0.4312861533282038</v>
      </c>
      <c r="AI4716">
        <v>1</v>
      </c>
      <c r="AJ4716">
        <v>1</v>
      </c>
      <c r="AK4716">
        <v>1</v>
      </c>
      <c r="AL4716">
        <v>0.25274100456614784</v>
      </c>
      <c r="AM4716">
        <v>0.47341168440963827</v>
      </c>
      <c r="AN4716">
        <v>1</v>
      </c>
      <c r="AO4716">
        <v>1</v>
      </c>
      <c r="AP4716">
        <v>1</v>
      </c>
      <c r="AQ4716">
        <v>1</v>
      </c>
      <c r="AR4716">
        <v>1</v>
      </c>
      <c r="AS4716">
        <v>0.25274100456614784</v>
      </c>
      <c r="AT4716">
        <v>0.84068953579940353</v>
      </c>
      <c r="AU4716">
        <v>0</v>
      </c>
    </row>
    <row r="4717" spans="32:47" x14ac:dyDescent="0.25">
      <c r="AF4717">
        <v>4707</v>
      </c>
      <c r="AG4717">
        <v>1</v>
      </c>
      <c r="AH4717">
        <v>0.33772689444387133</v>
      </c>
      <c r="AI4717">
        <v>0.74394030296788249</v>
      </c>
      <c r="AJ4717">
        <v>1</v>
      </c>
      <c r="AK4717">
        <v>0.70812290765001484</v>
      </c>
      <c r="AL4717">
        <v>7.6081715509644706E-3</v>
      </c>
      <c r="AM4717">
        <v>0.17033609296800756</v>
      </c>
      <c r="AN4717">
        <v>1</v>
      </c>
      <c r="AO4717">
        <v>1</v>
      </c>
      <c r="AP4717">
        <v>1</v>
      </c>
      <c r="AQ4717">
        <v>0.599741246412547</v>
      </c>
      <c r="AR4717">
        <v>0.40667590172984824</v>
      </c>
      <c r="AS4717">
        <v>7.6081715509644706E-3</v>
      </c>
      <c r="AT4717">
        <v>0.66733744369348513</v>
      </c>
      <c r="AU4717">
        <v>0</v>
      </c>
    </row>
    <row r="4718" spans="32:47" x14ac:dyDescent="0.25">
      <c r="AF4718">
        <v>4708</v>
      </c>
      <c r="AG4718">
        <v>1</v>
      </c>
      <c r="AH4718">
        <v>1</v>
      </c>
      <c r="AI4718">
        <v>1</v>
      </c>
      <c r="AJ4718">
        <v>1</v>
      </c>
      <c r="AK4718">
        <v>0.57730580354297178</v>
      </c>
      <c r="AL4718">
        <v>0.6351730737059067</v>
      </c>
      <c r="AM4718">
        <v>1</v>
      </c>
      <c r="AN4718">
        <v>1</v>
      </c>
      <c r="AO4718">
        <v>1</v>
      </c>
      <c r="AP4718">
        <v>1</v>
      </c>
      <c r="AQ4718">
        <v>1</v>
      </c>
      <c r="AR4718">
        <v>1</v>
      </c>
      <c r="AS4718">
        <v>0.57730580354297178</v>
      </c>
      <c r="AT4718">
        <v>0.93411417019454612</v>
      </c>
      <c r="AU4718">
        <v>0</v>
      </c>
    </row>
    <row r="4719" spans="32:47" x14ac:dyDescent="0.25">
      <c r="AF4719">
        <v>4709</v>
      </c>
      <c r="AG4719">
        <v>0.8263546352365313</v>
      </c>
      <c r="AH4719">
        <v>0</v>
      </c>
      <c r="AI4719">
        <v>0.19752145993697923</v>
      </c>
      <c r="AJ4719">
        <v>1</v>
      </c>
      <c r="AK4719">
        <v>1</v>
      </c>
      <c r="AL4719">
        <v>1</v>
      </c>
      <c r="AM4719">
        <v>1</v>
      </c>
      <c r="AN4719">
        <v>1</v>
      </c>
      <c r="AO4719">
        <v>1</v>
      </c>
      <c r="AP4719">
        <v>1</v>
      </c>
      <c r="AQ4719">
        <v>1</v>
      </c>
      <c r="AR4719">
        <v>1</v>
      </c>
      <c r="AS4719">
        <v>0</v>
      </c>
      <c r="AT4719">
        <v>0.84038399712432554</v>
      </c>
      <c r="AU4719">
        <v>1</v>
      </c>
    </row>
    <row r="4720" spans="32:47" x14ac:dyDescent="0.25">
      <c r="AF4720">
        <v>4710</v>
      </c>
      <c r="AG4720">
        <v>0.51884829602016491</v>
      </c>
      <c r="AH4720">
        <v>0.50508465122220514</v>
      </c>
      <c r="AI4720">
        <v>1</v>
      </c>
      <c r="AJ4720">
        <v>0.40133499121099397</v>
      </c>
      <c r="AK4720">
        <v>0.36381172525134098</v>
      </c>
      <c r="AL4720">
        <v>0</v>
      </c>
      <c r="AM4720">
        <v>0.36748404933807194</v>
      </c>
      <c r="AN4720">
        <v>0.53689085798419733</v>
      </c>
      <c r="AO4720">
        <v>1</v>
      </c>
      <c r="AP4720">
        <v>1</v>
      </c>
      <c r="AQ4720">
        <v>1</v>
      </c>
      <c r="AR4720">
        <v>0.89384354444947323</v>
      </c>
      <c r="AS4720">
        <v>0</v>
      </c>
      <c r="AT4720">
        <v>0.63367028119148561</v>
      </c>
      <c r="AU4720">
        <v>1</v>
      </c>
    </row>
    <row r="4721" spans="32:47" x14ac:dyDescent="0.25">
      <c r="AF4721">
        <v>4711</v>
      </c>
      <c r="AG4721">
        <v>1</v>
      </c>
      <c r="AH4721">
        <v>0.90764892304520928</v>
      </c>
      <c r="AI4721">
        <v>0.89442939528840548</v>
      </c>
      <c r="AJ4721">
        <v>1</v>
      </c>
      <c r="AK4721">
        <v>1</v>
      </c>
      <c r="AL4721">
        <v>1</v>
      </c>
      <c r="AM4721">
        <v>1</v>
      </c>
      <c r="AN4721">
        <v>0.38646972072151142</v>
      </c>
      <c r="AO4721">
        <v>1</v>
      </c>
      <c r="AP4721">
        <v>1</v>
      </c>
      <c r="AQ4721">
        <v>1</v>
      </c>
      <c r="AR4721">
        <v>0.49073098936036508</v>
      </c>
      <c r="AS4721">
        <v>0.38646972072151142</v>
      </c>
      <c r="AT4721">
        <v>0.88858822770340984</v>
      </c>
      <c r="AU4721">
        <v>0</v>
      </c>
    </row>
    <row r="4722" spans="32:47" x14ac:dyDescent="0.25">
      <c r="AF4722">
        <v>4712</v>
      </c>
      <c r="AG4722">
        <v>0.89167967663970849</v>
      </c>
      <c r="AH4722">
        <v>0.54098096092015369</v>
      </c>
      <c r="AI4722">
        <v>0.72071459020732997</v>
      </c>
      <c r="AJ4722">
        <v>1</v>
      </c>
      <c r="AK4722">
        <v>0.61203780579953382</v>
      </c>
      <c r="AL4722">
        <v>1</v>
      </c>
      <c r="AM4722">
        <v>1</v>
      </c>
      <c r="AN4722">
        <v>1</v>
      </c>
      <c r="AO4722">
        <v>1</v>
      </c>
      <c r="AP4722">
        <v>0.81165650454321647</v>
      </c>
      <c r="AQ4722">
        <v>1</v>
      </c>
      <c r="AR4722">
        <v>1</v>
      </c>
      <c r="AS4722">
        <v>0.54098096092015369</v>
      </c>
      <c r="AT4722">
        <v>0.88292113095519931</v>
      </c>
      <c r="AU4722">
        <v>0</v>
      </c>
    </row>
    <row r="4723" spans="32:47" x14ac:dyDescent="0.25">
      <c r="AF4723">
        <v>4713</v>
      </c>
      <c r="AG4723">
        <v>1</v>
      </c>
      <c r="AH4723">
        <v>1</v>
      </c>
      <c r="AI4723">
        <v>1</v>
      </c>
      <c r="AJ4723">
        <v>1</v>
      </c>
      <c r="AK4723">
        <v>1</v>
      </c>
      <c r="AL4723">
        <v>1</v>
      </c>
      <c r="AM4723">
        <v>1</v>
      </c>
      <c r="AN4723">
        <v>4.945407351436687E-2</v>
      </c>
      <c r="AO4723">
        <v>0</v>
      </c>
      <c r="AP4723">
        <v>9.2227365442076617E-2</v>
      </c>
      <c r="AQ4723">
        <v>1</v>
      </c>
      <c r="AR4723">
        <v>1</v>
      </c>
      <c r="AS4723">
        <v>0</v>
      </c>
      <c r="AT4723">
        <v>0.75997842358260204</v>
      </c>
      <c r="AU4723">
        <v>1</v>
      </c>
    </row>
    <row r="4724" spans="32:47" x14ac:dyDescent="0.25">
      <c r="AF4724">
        <v>4714</v>
      </c>
      <c r="AG4724">
        <v>0.81538599715197291</v>
      </c>
      <c r="AH4724">
        <v>3.6999447571101234E-2</v>
      </c>
      <c r="AI4724">
        <v>0.74656360762873519</v>
      </c>
      <c r="AJ4724">
        <v>1</v>
      </c>
      <c r="AK4724">
        <v>1</v>
      </c>
      <c r="AL4724">
        <v>1</v>
      </c>
      <c r="AM4724">
        <v>1</v>
      </c>
      <c r="AN4724">
        <v>1</v>
      </c>
      <c r="AO4724">
        <v>0.44009830201030126</v>
      </c>
      <c r="AP4724">
        <v>0.97371295895150511</v>
      </c>
      <c r="AQ4724">
        <v>1</v>
      </c>
      <c r="AR4724">
        <v>1</v>
      </c>
      <c r="AS4724">
        <v>3.6999447571101234E-2</v>
      </c>
      <c r="AT4724">
        <v>0.8406697892273931</v>
      </c>
      <c r="AU4724">
        <v>0</v>
      </c>
    </row>
    <row r="4725" spans="32:47" x14ac:dyDescent="0.25">
      <c r="AF4725">
        <v>4715</v>
      </c>
      <c r="AG4725">
        <v>0.59877957140082383</v>
      </c>
      <c r="AH4725">
        <v>1</v>
      </c>
      <c r="AI4725">
        <v>1</v>
      </c>
      <c r="AJ4725">
        <v>1</v>
      </c>
      <c r="AK4725">
        <v>0.33275140421005012</v>
      </c>
      <c r="AL4725">
        <v>0.36439395584796636</v>
      </c>
      <c r="AM4725">
        <v>0.91388611674976283</v>
      </c>
      <c r="AN4725">
        <v>0.66190976330014362</v>
      </c>
      <c r="AO4725">
        <v>1</v>
      </c>
      <c r="AP4725">
        <v>0.8861218210048748</v>
      </c>
      <c r="AQ4725">
        <v>0.54500194924500345</v>
      </c>
      <c r="AR4725">
        <v>0.93079940006071171</v>
      </c>
      <c r="AS4725">
        <v>0.33275140421005012</v>
      </c>
      <c r="AT4725">
        <v>0.7680371713186479</v>
      </c>
      <c r="AU4725">
        <v>0</v>
      </c>
    </row>
    <row r="4726" spans="32:47" x14ac:dyDescent="0.25">
      <c r="AF4726">
        <v>4716</v>
      </c>
      <c r="AG4726">
        <v>1</v>
      </c>
      <c r="AH4726">
        <v>0.82963733366185421</v>
      </c>
      <c r="AI4726">
        <v>0.97916135053556874</v>
      </c>
      <c r="AJ4726">
        <v>1</v>
      </c>
      <c r="AK4726">
        <v>1</v>
      </c>
      <c r="AL4726">
        <v>0.9630608711326204</v>
      </c>
      <c r="AM4726">
        <v>1</v>
      </c>
      <c r="AN4726">
        <v>1</v>
      </c>
      <c r="AO4726">
        <v>1</v>
      </c>
      <c r="AP4726">
        <v>1</v>
      </c>
      <c r="AQ4726">
        <v>1</v>
      </c>
      <c r="AR4726">
        <v>1</v>
      </c>
      <c r="AS4726">
        <v>0.82963733366185421</v>
      </c>
      <c r="AT4726">
        <v>0.98212513244688537</v>
      </c>
      <c r="AU4726">
        <v>0</v>
      </c>
    </row>
    <row r="4727" spans="32:47" x14ac:dyDescent="0.25">
      <c r="AF4727">
        <v>4717</v>
      </c>
      <c r="AG4727">
        <v>1</v>
      </c>
      <c r="AH4727">
        <v>1</v>
      </c>
      <c r="AI4727">
        <v>1</v>
      </c>
      <c r="AJ4727">
        <v>1</v>
      </c>
      <c r="AK4727">
        <v>0.49984220832923332</v>
      </c>
      <c r="AL4727">
        <v>0.89675314805475259</v>
      </c>
      <c r="AM4727">
        <v>1</v>
      </c>
      <c r="AN4727">
        <v>1</v>
      </c>
      <c r="AO4727">
        <v>0.66526771670226781</v>
      </c>
      <c r="AP4727">
        <v>0.39004543926045787</v>
      </c>
      <c r="AQ4727">
        <v>1</v>
      </c>
      <c r="AR4727">
        <v>1</v>
      </c>
      <c r="AS4727">
        <v>0.39004543926045787</v>
      </c>
      <c r="AT4727">
        <v>0.86971820004929057</v>
      </c>
      <c r="AU4727">
        <v>0</v>
      </c>
    </row>
    <row r="4728" spans="32:47" x14ac:dyDescent="0.25">
      <c r="AF4728">
        <v>4718</v>
      </c>
      <c r="AG4728">
        <v>1</v>
      </c>
      <c r="AH4728">
        <v>1</v>
      </c>
      <c r="AI4728">
        <v>1</v>
      </c>
      <c r="AJ4728">
        <v>1</v>
      </c>
      <c r="AK4728">
        <v>1</v>
      </c>
      <c r="AL4728">
        <v>1</v>
      </c>
      <c r="AM4728">
        <v>1</v>
      </c>
      <c r="AN4728">
        <v>0.91075891417342303</v>
      </c>
      <c r="AO4728">
        <v>1</v>
      </c>
      <c r="AP4728">
        <v>1</v>
      </c>
      <c r="AQ4728">
        <v>1</v>
      </c>
      <c r="AR4728">
        <v>1</v>
      </c>
      <c r="AS4728">
        <v>0.91075891417342303</v>
      </c>
      <c r="AT4728">
        <v>0.99242062010787979</v>
      </c>
      <c r="AU4728">
        <v>0</v>
      </c>
    </row>
    <row r="4729" spans="32:47" x14ac:dyDescent="0.25">
      <c r="AF4729">
        <v>4719</v>
      </c>
      <c r="AG4729">
        <v>0.72371765420651968</v>
      </c>
      <c r="AH4729">
        <v>1</v>
      </c>
      <c r="AI4729">
        <v>1</v>
      </c>
      <c r="AJ4729">
        <v>1</v>
      </c>
      <c r="AK4729">
        <v>0.99724089046879183</v>
      </c>
      <c r="AL4729">
        <v>0.89366197881511955</v>
      </c>
      <c r="AM4729">
        <v>1</v>
      </c>
      <c r="AN4729">
        <v>1</v>
      </c>
      <c r="AO4729">
        <v>1</v>
      </c>
      <c r="AP4729">
        <v>1</v>
      </c>
      <c r="AQ4729">
        <v>0.73807004850483893</v>
      </c>
      <c r="AR4729">
        <v>0.84447831371559712</v>
      </c>
      <c r="AS4729">
        <v>0.72371765420651968</v>
      </c>
      <c r="AT4729">
        <v>0.93282329706771761</v>
      </c>
      <c r="AU4729">
        <v>0</v>
      </c>
    </row>
    <row r="4730" spans="32:47" x14ac:dyDescent="0.25">
      <c r="AF4730">
        <v>4720</v>
      </c>
      <c r="AG4730">
        <v>1</v>
      </c>
      <c r="AH4730">
        <v>0.43037509654823225</v>
      </c>
      <c r="AI4730">
        <v>0</v>
      </c>
      <c r="AJ4730">
        <v>0.2944270144532008</v>
      </c>
      <c r="AK4730">
        <v>1</v>
      </c>
      <c r="AL4730">
        <v>1</v>
      </c>
      <c r="AM4730">
        <v>1</v>
      </c>
      <c r="AN4730">
        <v>1</v>
      </c>
      <c r="AO4730">
        <v>1</v>
      </c>
      <c r="AP4730">
        <v>1</v>
      </c>
      <c r="AQ4730">
        <v>1</v>
      </c>
      <c r="AR4730">
        <v>0.8592330885641728</v>
      </c>
      <c r="AS4730">
        <v>0</v>
      </c>
      <c r="AT4730">
        <v>0.80142339419845443</v>
      </c>
      <c r="AU4730">
        <v>1</v>
      </c>
    </row>
    <row r="4731" spans="32:47" x14ac:dyDescent="0.25">
      <c r="AF4731">
        <v>4721</v>
      </c>
      <c r="AG4731">
        <v>0.83973121253403671</v>
      </c>
      <c r="AH4731">
        <v>1</v>
      </c>
      <c r="AI4731">
        <v>1</v>
      </c>
      <c r="AJ4731">
        <v>1</v>
      </c>
      <c r="AK4731">
        <v>1</v>
      </c>
      <c r="AL4731">
        <v>1</v>
      </c>
      <c r="AM4731">
        <v>1</v>
      </c>
      <c r="AN4731">
        <v>0.89678486870346408</v>
      </c>
      <c r="AO4731">
        <v>0.8796176592960061</v>
      </c>
      <c r="AP4731">
        <v>1</v>
      </c>
      <c r="AQ4731">
        <v>0.37718479347895484</v>
      </c>
      <c r="AR4731">
        <v>1</v>
      </c>
      <c r="AS4731">
        <v>0.37718479347895484</v>
      </c>
      <c r="AT4731">
        <v>0.91653718384003113</v>
      </c>
      <c r="AU4731">
        <v>0</v>
      </c>
    </row>
    <row r="4732" spans="32:47" x14ac:dyDescent="0.25">
      <c r="AF4732">
        <v>4722</v>
      </c>
      <c r="AG4732">
        <v>0</v>
      </c>
      <c r="AH4732">
        <v>0.96009482059473938</v>
      </c>
      <c r="AI4732">
        <v>1</v>
      </c>
      <c r="AJ4732">
        <v>1</v>
      </c>
      <c r="AK4732">
        <v>1</v>
      </c>
      <c r="AL4732">
        <v>1</v>
      </c>
      <c r="AM4732">
        <v>1</v>
      </c>
      <c r="AN4732">
        <v>1</v>
      </c>
      <c r="AO4732">
        <v>1</v>
      </c>
      <c r="AP4732">
        <v>1</v>
      </c>
      <c r="AQ4732">
        <v>0.53723845959029859</v>
      </c>
      <c r="AR4732">
        <v>0</v>
      </c>
      <c r="AS4732">
        <v>0</v>
      </c>
      <c r="AT4732">
        <v>0.78904057195715527</v>
      </c>
      <c r="AU4732">
        <v>2</v>
      </c>
    </row>
    <row r="4733" spans="32:47" x14ac:dyDescent="0.25">
      <c r="AF4733">
        <v>4723</v>
      </c>
      <c r="AG4733">
        <v>1</v>
      </c>
      <c r="AH4733">
        <v>1</v>
      </c>
      <c r="AI4733">
        <v>0.48342719252081401</v>
      </c>
      <c r="AJ4733">
        <v>0.12911478999909984</v>
      </c>
      <c r="AK4733">
        <v>1</v>
      </c>
      <c r="AL4733">
        <v>1</v>
      </c>
      <c r="AM4733">
        <v>1</v>
      </c>
      <c r="AN4733">
        <v>1</v>
      </c>
      <c r="AO4733">
        <v>1</v>
      </c>
      <c r="AP4733">
        <v>1</v>
      </c>
      <c r="AQ4733">
        <v>1</v>
      </c>
      <c r="AR4733">
        <v>1</v>
      </c>
      <c r="AS4733">
        <v>0.12911478999909984</v>
      </c>
      <c r="AT4733">
        <v>0.8845470867619678</v>
      </c>
      <c r="AU4733">
        <v>0</v>
      </c>
    </row>
    <row r="4734" spans="32:47" x14ac:dyDescent="0.25">
      <c r="AF4734">
        <v>4724</v>
      </c>
      <c r="AG4734">
        <v>1</v>
      </c>
      <c r="AH4734">
        <v>1</v>
      </c>
      <c r="AI4734">
        <v>1</v>
      </c>
      <c r="AJ4734">
        <v>1</v>
      </c>
      <c r="AK4734">
        <v>1</v>
      </c>
      <c r="AL4734">
        <v>1</v>
      </c>
      <c r="AM4734">
        <v>1</v>
      </c>
      <c r="AN4734">
        <v>1</v>
      </c>
      <c r="AO4734">
        <v>0.583952885784917</v>
      </c>
      <c r="AP4734">
        <v>1</v>
      </c>
      <c r="AQ4734">
        <v>1</v>
      </c>
      <c r="AR4734">
        <v>1</v>
      </c>
      <c r="AS4734">
        <v>0.583952885784917</v>
      </c>
      <c r="AT4734">
        <v>0.96580434677684246</v>
      </c>
      <c r="AU4734">
        <v>0</v>
      </c>
    </row>
    <row r="4735" spans="32:47" x14ac:dyDescent="0.25">
      <c r="AF4735">
        <v>4725</v>
      </c>
      <c r="AG4735">
        <v>1</v>
      </c>
      <c r="AH4735">
        <v>1</v>
      </c>
      <c r="AI4735">
        <v>3.1128547730810578E-2</v>
      </c>
      <c r="AJ4735">
        <v>0</v>
      </c>
      <c r="AK4735">
        <v>0.36927299528296348</v>
      </c>
      <c r="AL4735">
        <v>1</v>
      </c>
      <c r="AM4735">
        <v>1</v>
      </c>
      <c r="AN4735">
        <v>0.53920408976480227</v>
      </c>
      <c r="AO4735">
        <v>0.80892846453255818</v>
      </c>
      <c r="AP4735">
        <v>0.7309167578911705</v>
      </c>
      <c r="AQ4735">
        <v>0.80315582051480305</v>
      </c>
      <c r="AR4735">
        <v>1</v>
      </c>
      <c r="AS4735">
        <v>0</v>
      </c>
      <c r="AT4735">
        <v>0.68807869222515883</v>
      </c>
      <c r="AU4735">
        <v>1</v>
      </c>
    </row>
    <row r="4736" spans="32:47" x14ac:dyDescent="0.25">
      <c r="AF4736">
        <v>4726</v>
      </c>
      <c r="AG4736">
        <v>1</v>
      </c>
      <c r="AH4736">
        <v>1</v>
      </c>
      <c r="AI4736">
        <v>1</v>
      </c>
      <c r="AJ4736">
        <v>1</v>
      </c>
      <c r="AK4736">
        <v>0.88196208898490669</v>
      </c>
      <c r="AL4736">
        <v>0.77529392909054873</v>
      </c>
      <c r="AM4736">
        <v>1</v>
      </c>
      <c r="AN4736">
        <v>1</v>
      </c>
      <c r="AO4736">
        <v>1</v>
      </c>
      <c r="AP4736">
        <v>1</v>
      </c>
      <c r="AQ4736">
        <v>1</v>
      </c>
      <c r="AR4736">
        <v>0.25507728460445744</v>
      </c>
      <c r="AS4736">
        <v>0.25507728460445744</v>
      </c>
      <c r="AT4736">
        <v>0.90823846151777188</v>
      </c>
      <c r="AU4736">
        <v>0</v>
      </c>
    </row>
    <row r="4737" spans="32:47" x14ac:dyDescent="0.25">
      <c r="AF4737">
        <v>4727</v>
      </c>
      <c r="AG4737">
        <v>1</v>
      </c>
      <c r="AH4737">
        <v>1</v>
      </c>
      <c r="AI4737">
        <v>1</v>
      </c>
      <c r="AJ4737">
        <v>0.67296414044903941</v>
      </c>
      <c r="AK4737">
        <v>0.54885569198532103</v>
      </c>
      <c r="AL4737">
        <v>1</v>
      </c>
      <c r="AM4737">
        <v>1</v>
      </c>
      <c r="AN4737">
        <v>1</v>
      </c>
      <c r="AO4737">
        <v>1</v>
      </c>
      <c r="AP4737">
        <v>1</v>
      </c>
      <c r="AQ4737">
        <v>1</v>
      </c>
      <c r="AR4737">
        <v>0.41474681719762063</v>
      </c>
      <c r="AS4737">
        <v>0.41474681719762063</v>
      </c>
      <c r="AT4737">
        <v>0.88509753972093796</v>
      </c>
      <c r="AU4737">
        <v>0</v>
      </c>
    </row>
    <row r="4738" spans="32:47" x14ac:dyDescent="0.25">
      <c r="AF4738">
        <v>4728</v>
      </c>
      <c r="AG4738">
        <v>1</v>
      </c>
      <c r="AH4738">
        <v>1</v>
      </c>
      <c r="AI4738">
        <v>1</v>
      </c>
      <c r="AJ4738">
        <v>1</v>
      </c>
      <c r="AK4738">
        <v>1</v>
      </c>
      <c r="AL4738">
        <v>1</v>
      </c>
      <c r="AM4738">
        <v>0.59590253383841274</v>
      </c>
      <c r="AN4738">
        <v>0.95940887080993686</v>
      </c>
      <c r="AO4738">
        <v>0.89428494677777048</v>
      </c>
      <c r="AP4738">
        <v>1</v>
      </c>
      <c r="AQ4738">
        <v>1</v>
      </c>
      <c r="AR4738">
        <v>1</v>
      </c>
      <c r="AS4738">
        <v>0.59590253383841274</v>
      </c>
      <c r="AT4738">
        <v>0.95354301903406014</v>
      </c>
      <c r="AU4738">
        <v>0</v>
      </c>
    </row>
    <row r="4739" spans="32:47" x14ac:dyDescent="0.25">
      <c r="AF4739">
        <v>4729</v>
      </c>
      <c r="AG4739">
        <v>1</v>
      </c>
      <c r="AH4739">
        <v>1</v>
      </c>
      <c r="AI4739">
        <v>1</v>
      </c>
      <c r="AJ4739">
        <v>0.82207132482896361</v>
      </c>
      <c r="AK4739">
        <v>0.60133541147848935</v>
      </c>
      <c r="AL4739">
        <v>1</v>
      </c>
      <c r="AM4739">
        <v>1</v>
      </c>
      <c r="AN4739">
        <v>0.90252563226362503</v>
      </c>
      <c r="AO4739">
        <v>1</v>
      </c>
      <c r="AP4739">
        <v>1</v>
      </c>
      <c r="AQ4739">
        <v>1</v>
      </c>
      <c r="AR4739">
        <v>0.58514692564095905</v>
      </c>
      <c r="AS4739">
        <v>0.58514692564095905</v>
      </c>
      <c r="AT4739">
        <v>0.908003799440395</v>
      </c>
      <c r="AU4739">
        <v>0</v>
      </c>
    </row>
    <row r="4740" spans="32:47" x14ac:dyDescent="0.25">
      <c r="AF4740">
        <v>4730</v>
      </c>
      <c r="AG4740">
        <v>0.62806329725220078</v>
      </c>
      <c r="AH4740">
        <v>0.6908353364077422</v>
      </c>
      <c r="AI4740">
        <v>0.87950322121469071</v>
      </c>
      <c r="AJ4740">
        <v>1</v>
      </c>
      <c r="AK4740">
        <v>1</v>
      </c>
      <c r="AL4740">
        <v>1</v>
      </c>
      <c r="AM4740">
        <v>1</v>
      </c>
      <c r="AN4740">
        <v>1</v>
      </c>
      <c r="AO4740">
        <v>1</v>
      </c>
      <c r="AP4740">
        <v>1</v>
      </c>
      <c r="AQ4740">
        <v>1</v>
      </c>
      <c r="AR4740">
        <v>0.24257151647813566</v>
      </c>
      <c r="AS4740">
        <v>0.24257151647813566</v>
      </c>
      <c r="AT4740">
        <v>0.87013059863756881</v>
      </c>
      <c r="AU4740">
        <v>0</v>
      </c>
    </row>
    <row r="4741" spans="32:47" x14ac:dyDescent="0.25">
      <c r="AF4741">
        <v>4731</v>
      </c>
      <c r="AG4741">
        <v>0.41189200952630339</v>
      </c>
      <c r="AH4741">
        <v>1</v>
      </c>
      <c r="AI4741">
        <v>1</v>
      </c>
      <c r="AJ4741">
        <v>1</v>
      </c>
      <c r="AK4741">
        <v>1</v>
      </c>
      <c r="AL4741">
        <v>1</v>
      </c>
      <c r="AM4741">
        <v>1</v>
      </c>
      <c r="AN4741">
        <v>0.46572796058641081</v>
      </c>
      <c r="AO4741">
        <v>0</v>
      </c>
      <c r="AP4741">
        <v>0.8386258832563932</v>
      </c>
      <c r="AQ4741">
        <v>1</v>
      </c>
      <c r="AR4741">
        <v>1</v>
      </c>
      <c r="AS4741">
        <v>0</v>
      </c>
      <c r="AT4741">
        <v>0.80877704508066395</v>
      </c>
      <c r="AU4741">
        <v>1</v>
      </c>
    </row>
    <row r="4742" spans="32:47" x14ac:dyDescent="0.25">
      <c r="AF4742">
        <v>4732</v>
      </c>
      <c r="AG4742">
        <v>1</v>
      </c>
      <c r="AH4742">
        <v>1</v>
      </c>
      <c r="AI4742">
        <v>1</v>
      </c>
      <c r="AJ4742">
        <v>1</v>
      </c>
      <c r="AK4742">
        <v>0.56251224760114471</v>
      </c>
      <c r="AL4742">
        <v>0.13812997863957813</v>
      </c>
      <c r="AM4742">
        <v>1</v>
      </c>
      <c r="AN4742">
        <v>1</v>
      </c>
      <c r="AO4742">
        <v>1</v>
      </c>
      <c r="AP4742">
        <v>0.89806897707345457</v>
      </c>
      <c r="AQ4742">
        <v>0.29421125343336219</v>
      </c>
      <c r="AR4742">
        <v>0.31911884896145504</v>
      </c>
      <c r="AS4742">
        <v>0.13812997863957813</v>
      </c>
      <c r="AT4742">
        <v>0.7675094225887833</v>
      </c>
      <c r="AU4742">
        <v>0</v>
      </c>
    </row>
    <row r="4743" spans="32:47" x14ac:dyDescent="0.25">
      <c r="AF4743">
        <v>4733</v>
      </c>
      <c r="AG4743">
        <v>1</v>
      </c>
      <c r="AH4743">
        <v>1</v>
      </c>
      <c r="AI4743">
        <v>1</v>
      </c>
      <c r="AJ4743">
        <v>1</v>
      </c>
      <c r="AK4743">
        <v>1</v>
      </c>
      <c r="AL4743">
        <v>1</v>
      </c>
      <c r="AM4743">
        <v>1</v>
      </c>
      <c r="AN4743">
        <v>1</v>
      </c>
      <c r="AO4743">
        <v>1</v>
      </c>
      <c r="AP4743">
        <v>0.22456521011096606</v>
      </c>
      <c r="AQ4743">
        <v>0</v>
      </c>
      <c r="AR4743">
        <v>0.20083009021759463</v>
      </c>
      <c r="AS4743">
        <v>0</v>
      </c>
      <c r="AT4743">
        <v>0.78407466934297365</v>
      </c>
      <c r="AU4743">
        <v>1</v>
      </c>
    </row>
    <row r="4744" spans="32:47" x14ac:dyDescent="0.25">
      <c r="AF4744">
        <v>4734</v>
      </c>
      <c r="AG4744">
        <v>0</v>
      </c>
      <c r="AH4744">
        <v>0.41312268748047892</v>
      </c>
      <c r="AI4744">
        <v>1</v>
      </c>
      <c r="AJ4744">
        <v>1</v>
      </c>
      <c r="AK4744">
        <v>1</v>
      </c>
      <c r="AL4744">
        <v>1</v>
      </c>
      <c r="AM4744">
        <v>1</v>
      </c>
      <c r="AN4744">
        <v>0.35542447931971588</v>
      </c>
      <c r="AO4744">
        <v>0.21191851841188811</v>
      </c>
      <c r="AP4744">
        <v>1</v>
      </c>
      <c r="AQ4744">
        <v>1</v>
      </c>
      <c r="AR4744">
        <v>1</v>
      </c>
      <c r="AS4744">
        <v>0</v>
      </c>
      <c r="AT4744">
        <v>0.75052917715266099</v>
      </c>
      <c r="AU4744">
        <v>1</v>
      </c>
    </row>
    <row r="4745" spans="32:47" x14ac:dyDescent="0.25">
      <c r="AF4745">
        <v>4735</v>
      </c>
      <c r="AG4745">
        <v>1</v>
      </c>
      <c r="AH4745">
        <v>1</v>
      </c>
      <c r="AI4745">
        <v>1</v>
      </c>
      <c r="AJ4745">
        <v>1</v>
      </c>
      <c r="AK4745">
        <v>1</v>
      </c>
      <c r="AL4745">
        <v>0.94127955244378725</v>
      </c>
      <c r="AM4745">
        <v>0.20401402887012321</v>
      </c>
      <c r="AN4745">
        <v>0.85628986084550218</v>
      </c>
      <c r="AO4745">
        <v>0.24302517283091826</v>
      </c>
      <c r="AP4745">
        <v>1</v>
      </c>
      <c r="AQ4745">
        <v>1</v>
      </c>
      <c r="AR4745">
        <v>0.507787898440344</v>
      </c>
      <c r="AS4745">
        <v>0.20401402887012321</v>
      </c>
      <c r="AT4745">
        <v>0.81134243066048284</v>
      </c>
      <c r="AU4745">
        <v>0</v>
      </c>
    </row>
    <row r="4746" spans="32:47" x14ac:dyDescent="0.25">
      <c r="AF4746">
        <v>4736</v>
      </c>
      <c r="AG4746">
        <v>1</v>
      </c>
      <c r="AH4746">
        <v>1</v>
      </c>
      <c r="AI4746">
        <v>0.67341240258669599</v>
      </c>
      <c r="AJ4746">
        <v>0.29977898895643496</v>
      </c>
      <c r="AK4746">
        <v>1</v>
      </c>
      <c r="AL4746">
        <v>1</v>
      </c>
      <c r="AM4746">
        <v>1</v>
      </c>
      <c r="AN4746">
        <v>1</v>
      </c>
      <c r="AO4746">
        <v>1</v>
      </c>
      <c r="AP4746">
        <v>1</v>
      </c>
      <c r="AQ4746">
        <v>1</v>
      </c>
      <c r="AR4746">
        <v>0.92891090870773863</v>
      </c>
      <c r="AS4746">
        <v>0.29977898895643496</v>
      </c>
      <c r="AT4746">
        <v>0.90867230772279595</v>
      </c>
      <c r="AU4746">
        <v>0</v>
      </c>
    </row>
    <row r="4747" spans="32:47" x14ac:dyDescent="0.25">
      <c r="AF4747">
        <v>4737</v>
      </c>
      <c r="AG4747">
        <v>1</v>
      </c>
      <c r="AH4747">
        <v>1</v>
      </c>
      <c r="AI4747">
        <v>0.6711278800151288</v>
      </c>
      <c r="AJ4747">
        <v>0</v>
      </c>
      <c r="AK4747">
        <v>0.19589726607838173</v>
      </c>
      <c r="AL4747">
        <v>1</v>
      </c>
      <c r="AM4747">
        <v>1</v>
      </c>
      <c r="AN4747">
        <v>1</v>
      </c>
      <c r="AO4747">
        <v>1</v>
      </c>
      <c r="AP4747">
        <v>1</v>
      </c>
      <c r="AQ4747">
        <v>0.57504505853745891</v>
      </c>
      <c r="AR4747">
        <v>0.57587041398543193</v>
      </c>
      <c r="AS4747">
        <v>0</v>
      </c>
      <c r="AT4747">
        <v>0.75063318936594792</v>
      </c>
      <c r="AU4747">
        <v>1</v>
      </c>
    </row>
    <row r="4748" spans="32:47" x14ac:dyDescent="0.25">
      <c r="AF4748">
        <v>4738</v>
      </c>
      <c r="AG4748">
        <v>1</v>
      </c>
      <c r="AH4748">
        <v>1</v>
      </c>
      <c r="AI4748">
        <v>1</v>
      </c>
      <c r="AJ4748">
        <v>1</v>
      </c>
      <c r="AK4748">
        <v>1</v>
      </c>
      <c r="AL4748">
        <v>1</v>
      </c>
      <c r="AM4748">
        <v>1</v>
      </c>
      <c r="AN4748">
        <v>0.38815369670403249</v>
      </c>
      <c r="AO4748">
        <v>1</v>
      </c>
      <c r="AP4748">
        <v>1</v>
      </c>
      <c r="AQ4748">
        <v>1</v>
      </c>
      <c r="AR4748">
        <v>1</v>
      </c>
      <c r="AS4748">
        <v>0.38815369670403249</v>
      </c>
      <c r="AT4748">
        <v>0.94803497150089044</v>
      </c>
      <c r="AU4748">
        <v>0</v>
      </c>
    </row>
    <row r="4749" spans="32:47" x14ac:dyDescent="0.25">
      <c r="AF4749">
        <v>4739</v>
      </c>
      <c r="AG4749">
        <v>0.57681427894168602</v>
      </c>
      <c r="AH4749">
        <v>0.83420548382049931</v>
      </c>
      <c r="AI4749">
        <v>0.50693648230169919</v>
      </c>
      <c r="AJ4749">
        <v>0.21187874432434911</v>
      </c>
      <c r="AK4749">
        <v>0.1958868489600718</v>
      </c>
      <c r="AL4749">
        <v>1</v>
      </c>
      <c r="AM4749">
        <v>1</v>
      </c>
      <c r="AN4749">
        <v>1</v>
      </c>
      <c r="AO4749">
        <v>1</v>
      </c>
      <c r="AP4749">
        <v>1</v>
      </c>
      <c r="AQ4749">
        <v>1</v>
      </c>
      <c r="AR4749">
        <v>1</v>
      </c>
      <c r="AS4749">
        <v>0.1958868489600718</v>
      </c>
      <c r="AT4749">
        <v>0.77639145696715517</v>
      </c>
      <c r="AU4749">
        <v>0</v>
      </c>
    </row>
    <row r="4750" spans="32:47" x14ac:dyDescent="0.25">
      <c r="AF4750">
        <v>4740</v>
      </c>
      <c r="AG4750">
        <v>1</v>
      </c>
      <c r="AH4750">
        <v>0.77696942903224098</v>
      </c>
      <c r="AI4750">
        <v>1</v>
      </c>
      <c r="AJ4750">
        <v>1</v>
      </c>
      <c r="AK4750">
        <v>1</v>
      </c>
      <c r="AL4750">
        <v>0.68468970100075244</v>
      </c>
      <c r="AM4750">
        <v>0</v>
      </c>
      <c r="AN4750">
        <v>0.15401171132027464</v>
      </c>
      <c r="AO4750">
        <v>1</v>
      </c>
      <c r="AP4750">
        <v>1</v>
      </c>
      <c r="AQ4750">
        <v>1</v>
      </c>
      <c r="AR4750">
        <v>1</v>
      </c>
      <c r="AS4750">
        <v>0</v>
      </c>
      <c r="AT4750">
        <v>0.80019232354480507</v>
      </c>
      <c r="AU4750">
        <v>1</v>
      </c>
    </row>
    <row r="4751" spans="32:47" x14ac:dyDescent="0.25">
      <c r="AF4751">
        <v>4741</v>
      </c>
      <c r="AG4751">
        <v>1</v>
      </c>
      <c r="AH4751">
        <v>1</v>
      </c>
      <c r="AI4751">
        <v>1</v>
      </c>
      <c r="AJ4751">
        <v>1</v>
      </c>
      <c r="AK4751">
        <v>1</v>
      </c>
      <c r="AL4751">
        <v>0.96387281352120524</v>
      </c>
      <c r="AM4751">
        <v>0.61509388367243623</v>
      </c>
      <c r="AN4751">
        <v>0.40506311049572225</v>
      </c>
      <c r="AO4751">
        <v>0.84422445780704336</v>
      </c>
      <c r="AP4751">
        <v>0.61586393885180213</v>
      </c>
      <c r="AQ4751">
        <v>0.27863531441059119</v>
      </c>
      <c r="AR4751">
        <v>0.89822548247696343</v>
      </c>
      <c r="AS4751">
        <v>0.27863531441059119</v>
      </c>
      <c r="AT4751">
        <v>0.80044826425361604</v>
      </c>
      <c r="AU4751">
        <v>0</v>
      </c>
    </row>
    <row r="4752" spans="32:47" x14ac:dyDescent="0.25">
      <c r="AF4752">
        <v>4742</v>
      </c>
      <c r="AG4752">
        <v>1</v>
      </c>
      <c r="AH4752">
        <v>1</v>
      </c>
      <c r="AI4752">
        <v>1</v>
      </c>
      <c r="AJ4752">
        <v>1</v>
      </c>
      <c r="AK4752">
        <v>0.6869549857583479</v>
      </c>
      <c r="AL4752">
        <v>0.40447659357208371</v>
      </c>
      <c r="AM4752">
        <v>0.98543120091691827</v>
      </c>
      <c r="AN4752">
        <v>1</v>
      </c>
      <c r="AO4752">
        <v>1</v>
      </c>
      <c r="AP4752">
        <v>1</v>
      </c>
      <c r="AQ4752">
        <v>0.22018488306518216</v>
      </c>
      <c r="AR4752">
        <v>0.12774156592058716</v>
      </c>
      <c r="AS4752">
        <v>0.12774156592058716</v>
      </c>
      <c r="AT4752">
        <v>0.78505151953312169</v>
      </c>
      <c r="AU4752">
        <v>0</v>
      </c>
    </row>
    <row r="4753" spans="32:47" x14ac:dyDescent="0.25">
      <c r="AF4753">
        <v>4743</v>
      </c>
      <c r="AG4753">
        <v>1</v>
      </c>
      <c r="AH4753">
        <v>1</v>
      </c>
      <c r="AI4753">
        <v>1</v>
      </c>
      <c r="AJ4753">
        <v>1</v>
      </c>
      <c r="AK4753">
        <v>1</v>
      </c>
      <c r="AL4753">
        <v>1</v>
      </c>
      <c r="AM4753">
        <v>1</v>
      </c>
      <c r="AN4753">
        <v>0.21743834513894869</v>
      </c>
      <c r="AO4753">
        <v>0</v>
      </c>
      <c r="AP4753">
        <v>0.86759693425870688</v>
      </c>
      <c r="AQ4753">
        <v>1</v>
      </c>
      <c r="AR4753">
        <v>1</v>
      </c>
      <c r="AS4753">
        <v>0</v>
      </c>
      <c r="AT4753">
        <v>0.84009888674336253</v>
      </c>
      <c r="AU4753">
        <v>1</v>
      </c>
    </row>
    <row r="4754" spans="32:47" x14ac:dyDescent="0.25">
      <c r="AF4754">
        <v>4744</v>
      </c>
      <c r="AG4754">
        <v>0.87475826134323142</v>
      </c>
      <c r="AH4754">
        <v>1</v>
      </c>
      <c r="AI4754">
        <v>1</v>
      </c>
      <c r="AJ4754">
        <v>1</v>
      </c>
      <c r="AK4754">
        <v>1</v>
      </c>
      <c r="AL4754">
        <v>1</v>
      </c>
      <c r="AM4754">
        <v>1</v>
      </c>
      <c r="AN4754">
        <v>1</v>
      </c>
      <c r="AO4754">
        <v>0.16712980279189651</v>
      </c>
      <c r="AP4754">
        <v>1</v>
      </c>
      <c r="AQ4754">
        <v>1</v>
      </c>
      <c r="AR4754">
        <v>1</v>
      </c>
      <c r="AS4754">
        <v>0.16712980279189651</v>
      </c>
      <c r="AT4754">
        <v>0.92090794571341661</v>
      </c>
      <c r="AU4754">
        <v>0</v>
      </c>
    </row>
    <row r="4755" spans="32:47" x14ac:dyDescent="0.25">
      <c r="AF4755">
        <v>4745</v>
      </c>
      <c r="AG4755">
        <v>1</v>
      </c>
      <c r="AH4755">
        <v>1</v>
      </c>
      <c r="AI4755">
        <v>1</v>
      </c>
      <c r="AJ4755">
        <v>8.6555726205309231E-4</v>
      </c>
      <c r="AK4755">
        <v>0.36798680279729701</v>
      </c>
      <c r="AL4755">
        <v>1</v>
      </c>
      <c r="AM4755">
        <v>1</v>
      </c>
      <c r="AN4755">
        <v>0.53489153228433528</v>
      </c>
      <c r="AO4755">
        <v>0.98544350211668641</v>
      </c>
      <c r="AP4755">
        <v>1</v>
      </c>
      <c r="AQ4755">
        <v>1</v>
      </c>
      <c r="AR4755">
        <v>1</v>
      </c>
      <c r="AS4755">
        <v>8.6555726205309231E-4</v>
      </c>
      <c r="AT4755">
        <v>0.82350274018874736</v>
      </c>
      <c r="AU4755">
        <v>0</v>
      </c>
    </row>
    <row r="4756" spans="32:47" x14ac:dyDescent="0.25">
      <c r="AF4756">
        <v>4746</v>
      </c>
      <c r="AG4756">
        <v>1</v>
      </c>
      <c r="AH4756">
        <v>1</v>
      </c>
      <c r="AI4756">
        <v>1</v>
      </c>
      <c r="AJ4756">
        <v>1</v>
      </c>
      <c r="AK4756">
        <v>1</v>
      </c>
      <c r="AL4756">
        <v>1</v>
      </c>
      <c r="AM4756">
        <v>0.94935698460575357</v>
      </c>
      <c r="AN4756">
        <v>0</v>
      </c>
      <c r="AO4756">
        <v>0</v>
      </c>
      <c r="AP4756">
        <v>0.83377967176690415</v>
      </c>
      <c r="AQ4756">
        <v>1</v>
      </c>
      <c r="AR4756">
        <v>1</v>
      </c>
      <c r="AS4756">
        <v>0</v>
      </c>
      <c r="AT4756">
        <v>0.81445818177411611</v>
      </c>
      <c r="AU4756">
        <v>2</v>
      </c>
    </row>
    <row r="4757" spans="32:47" x14ac:dyDescent="0.25">
      <c r="AF4757">
        <v>4747</v>
      </c>
      <c r="AG4757">
        <v>0.73189208623690294</v>
      </c>
      <c r="AH4757">
        <v>0.58322152477064393</v>
      </c>
      <c r="AI4757">
        <v>1</v>
      </c>
      <c r="AJ4757">
        <v>1</v>
      </c>
      <c r="AK4757">
        <v>1</v>
      </c>
      <c r="AL4757">
        <v>1</v>
      </c>
      <c r="AM4757">
        <v>1</v>
      </c>
      <c r="AN4757">
        <v>1</v>
      </c>
      <c r="AO4757">
        <v>1</v>
      </c>
      <c r="AP4757">
        <v>1</v>
      </c>
      <c r="AQ4757">
        <v>1</v>
      </c>
      <c r="AR4757">
        <v>1</v>
      </c>
      <c r="AS4757">
        <v>0.58322152477064393</v>
      </c>
      <c r="AT4757">
        <v>0.94525714347101919</v>
      </c>
      <c r="AU4757">
        <v>0</v>
      </c>
    </row>
    <row r="4758" spans="32:47" x14ac:dyDescent="0.25">
      <c r="AF4758">
        <v>4748</v>
      </c>
      <c r="AG4758">
        <v>1</v>
      </c>
      <c r="AH4758">
        <v>1</v>
      </c>
      <c r="AI4758">
        <v>1</v>
      </c>
      <c r="AJ4758">
        <v>1</v>
      </c>
      <c r="AK4758">
        <v>1</v>
      </c>
      <c r="AL4758">
        <v>1</v>
      </c>
      <c r="AM4758">
        <v>1</v>
      </c>
      <c r="AN4758">
        <v>0.57440595340731015</v>
      </c>
      <c r="AO4758">
        <v>1</v>
      </c>
      <c r="AP4758">
        <v>1</v>
      </c>
      <c r="AQ4758">
        <v>0.81587382685635623</v>
      </c>
      <c r="AR4758">
        <v>0</v>
      </c>
      <c r="AS4758">
        <v>0</v>
      </c>
      <c r="AT4758">
        <v>0.86378849140086933</v>
      </c>
      <c r="AU4758">
        <v>1</v>
      </c>
    </row>
    <row r="4759" spans="32:47" x14ac:dyDescent="0.25">
      <c r="AF4759">
        <v>4749</v>
      </c>
      <c r="AG4759">
        <v>0</v>
      </c>
      <c r="AH4759">
        <v>0.83644177696701916</v>
      </c>
      <c r="AI4759">
        <v>1</v>
      </c>
      <c r="AJ4759">
        <v>1</v>
      </c>
      <c r="AK4759">
        <v>0.96001828089896246</v>
      </c>
      <c r="AL4759">
        <v>1</v>
      </c>
      <c r="AM4759">
        <v>0.72978883615325041</v>
      </c>
      <c r="AN4759">
        <v>0</v>
      </c>
      <c r="AO4759">
        <v>0.28525191836937058</v>
      </c>
      <c r="AP4759">
        <v>1</v>
      </c>
      <c r="AQ4759">
        <v>1</v>
      </c>
      <c r="AR4759">
        <v>1</v>
      </c>
      <c r="AS4759">
        <v>0</v>
      </c>
      <c r="AT4759">
        <v>0.73249848749253765</v>
      </c>
      <c r="AU4759">
        <v>2</v>
      </c>
    </row>
    <row r="4760" spans="32:47" x14ac:dyDescent="0.25">
      <c r="AF4760">
        <v>4750</v>
      </c>
      <c r="AG4760">
        <v>1</v>
      </c>
      <c r="AH4760">
        <v>1</v>
      </c>
      <c r="AI4760">
        <v>1</v>
      </c>
      <c r="AJ4760">
        <v>1</v>
      </c>
      <c r="AK4760">
        <v>1</v>
      </c>
      <c r="AL4760">
        <v>0.5051715736110054</v>
      </c>
      <c r="AM4760">
        <v>1</v>
      </c>
      <c r="AN4760">
        <v>1</v>
      </c>
      <c r="AO4760">
        <v>1</v>
      </c>
      <c r="AP4760">
        <v>1</v>
      </c>
      <c r="AQ4760">
        <v>1</v>
      </c>
      <c r="AR4760">
        <v>1</v>
      </c>
      <c r="AS4760">
        <v>0.5051715736110054</v>
      </c>
      <c r="AT4760">
        <v>0.9593291704337813</v>
      </c>
      <c r="AU4760">
        <v>0</v>
      </c>
    </row>
    <row r="4761" spans="32:47" x14ac:dyDescent="0.25">
      <c r="AF4761">
        <v>4751</v>
      </c>
      <c r="AG4761">
        <v>1</v>
      </c>
      <c r="AH4761">
        <v>1</v>
      </c>
      <c r="AI4761">
        <v>1</v>
      </c>
      <c r="AJ4761">
        <v>1</v>
      </c>
      <c r="AK4761">
        <v>1</v>
      </c>
      <c r="AL4761">
        <v>1</v>
      </c>
      <c r="AM4761">
        <v>0.81682165695993691</v>
      </c>
      <c r="AN4761">
        <v>0.50731670986199118</v>
      </c>
      <c r="AO4761">
        <v>0</v>
      </c>
      <c r="AP4761">
        <v>0.359929747386383</v>
      </c>
      <c r="AQ4761">
        <v>1</v>
      </c>
      <c r="AR4761">
        <v>1</v>
      </c>
      <c r="AS4761">
        <v>0</v>
      </c>
      <c r="AT4761">
        <v>0.80604414120673329</v>
      </c>
      <c r="AU4761">
        <v>1</v>
      </c>
    </row>
    <row r="4762" spans="32:47" x14ac:dyDescent="0.25">
      <c r="AF4762">
        <v>4752</v>
      </c>
      <c r="AG4762">
        <v>1</v>
      </c>
      <c r="AH4762">
        <v>1</v>
      </c>
      <c r="AI4762">
        <v>1</v>
      </c>
      <c r="AJ4762">
        <v>1</v>
      </c>
      <c r="AK4762">
        <v>1</v>
      </c>
      <c r="AL4762">
        <v>1</v>
      </c>
      <c r="AM4762">
        <v>1</v>
      </c>
      <c r="AN4762">
        <v>2.3915574513422702E-2</v>
      </c>
      <c r="AO4762">
        <v>0</v>
      </c>
      <c r="AP4762">
        <v>0.67010262722924963</v>
      </c>
      <c r="AQ4762">
        <v>1</v>
      </c>
      <c r="AR4762">
        <v>1</v>
      </c>
      <c r="AS4762">
        <v>0</v>
      </c>
      <c r="AT4762">
        <v>0.80688921713430917</v>
      </c>
      <c r="AU4762">
        <v>1</v>
      </c>
    </row>
    <row r="4763" spans="32:47" x14ac:dyDescent="0.25">
      <c r="AF4763">
        <v>4753</v>
      </c>
      <c r="AG4763">
        <v>0.78103570160836233</v>
      </c>
      <c r="AH4763">
        <v>1</v>
      </c>
      <c r="AI4763">
        <v>1</v>
      </c>
      <c r="AJ4763">
        <v>0.74574549870909934</v>
      </c>
      <c r="AK4763">
        <v>0.89396574102471693</v>
      </c>
      <c r="AL4763">
        <v>0.5186747318960746</v>
      </c>
      <c r="AM4763">
        <v>0.37914624057016372</v>
      </c>
      <c r="AN4763">
        <v>1</v>
      </c>
      <c r="AO4763">
        <v>1</v>
      </c>
      <c r="AP4763">
        <v>0.13005056451854011</v>
      </c>
      <c r="AQ4763">
        <v>0.50468753417396028</v>
      </c>
      <c r="AR4763">
        <v>1</v>
      </c>
      <c r="AS4763">
        <v>0.13005056451854011</v>
      </c>
      <c r="AT4763">
        <v>0.74461199622671037</v>
      </c>
      <c r="AU4763">
        <v>0</v>
      </c>
    </row>
    <row r="4764" spans="32:47" x14ac:dyDescent="0.25">
      <c r="AF4764">
        <v>4754</v>
      </c>
      <c r="AG4764">
        <v>0</v>
      </c>
      <c r="AH4764">
        <v>0.58532753998120568</v>
      </c>
      <c r="AI4764">
        <v>1</v>
      </c>
      <c r="AJ4764">
        <v>1</v>
      </c>
      <c r="AK4764">
        <v>0.90559839553973309</v>
      </c>
      <c r="AL4764">
        <v>0</v>
      </c>
      <c r="AM4764">
        <v>0</v>
      </c>
      <c r="AN4764">
        <v>0.31073660886519766</v>
      </c>
      <c r="AO4764">
        <v>1</v>
      </c>
      <c r="AP4764">
        <v>1</v>
      </c>
      <c r="AQ4764">
        <v>1</v>
      </c>
      <c r="AR4764">
        <v>1</v>
      </c>
      <c r="AS4764">
        <v>0</v>
      </c>
      <c r="AT4764">
        <v>0.64957686645486745</v>
      </c>
      <c r="AU4764">
        <v>3</v>
      </c>
    </row>
    <row r="4765" spans="32:47" x14ac:dyDescent="0.25">
      <c r="AF4765">
        <v>4755</v>
      </c>
      <c r="AG4765">
        <v>1</v>
      </c>
      <c r="AH4765">
        <v>1</v>
      </c>
      <c r="AI4765">
        <v>1</v>
      </c>
      <c r="AJ4765">
        <v>1</v>
      </c>
      <c r="AK4765">
        <v>0.38879812498517791</v>
      </c>
      <c r="AL4765">
        <v>0.27842338961030083</v>
      </c>
      <c r="AM4765">
        <v>1</v>
      </c>
      <c r="AN4765">
        <v>0.37596240699185141</v>
      </c>
      <c r="AO4765">
        <v>1</v>
      </c>
      <c r="AP4765">
        <v>1</v>
      </c>
      <c r="AQ4765">
        <v>0.56526848638726124</v>
      </c>
      <c r="AR4765">
        <v>1</v>
      </c>
      <c r="AS4765">
        <v>0.27842338961030083</v>
      </c>
      <c r="AT4765">
        <v>0.80005022677045146</v>
      </c>
      <c r="AU4765">
        <v>0</v>
      </c>
    </row>
    <row r="4766" spans="32:47" x14ac:dyDescent="0.25">
      <c r="AF4766">
        <v>4756</v>
      </c>
      <c r="AG4766">
        <v>1</v>
      </c>
      <c r="AH4766">
        <v>1</v>
      </c>
      <c r="AI4766">
        <v>1</v>
      </c>
      <c r="AJ4766">
        <v>1</v>
      </c>
      <c r="AK4766">
        <v>1</v>
      </c>
      <c r="AL4766">
        <v>1</v>
      </c>
      <c r="AM4766">
        <v>1</v>
      </c>
      <c r="AN4766">
        <v>1</v>
      </c>
      <c r="AO4766">
        <v>1</v>
      </c>
      <c r="AP4766">
        <v>1</v>
      </c>
      <c r="AQ4766">
        <v>1</v>
      </c>
      <c r="AR4766">
        <v>1</v>
      </c>
      <c r="AS4766">
        <v>1</v>
      </c>
      <c r="AT4766">
        <v>1</v>
      </c>
      <c r="AU4766">
        <v>0</v>
      </c>
    </row>
    <row r="4767" spans="32:47" x14ac:dyDescent="0.25">
      <c r="AF4767">
        <v>4757</v>
      </c>
      <c r="AG4767">
        <v>1</v>
      </c>
      <c r="AH4767">
        <v>1</v>
      </c>
      <c r="AI4767">
        <v>1</v>
      </c>
      <c r="AJ4767">
        <v>1</v>
      </c>
      <c r="AK4767">
        <v>1</v>
      </c>
      <c r="AL4767">
        <v>1</v>
      </c>
      <c r="AM4767">
        <v>1</v>
      </c>
      <c r="AN4767">
        <v>1</v>
      </c>
      <c r="AO4767">
        <v>0.7364645141050763</v>
      </c>
      <c r="AP4767">
        <v>0.33163956712697623</v>
      </c>
      <c r="AQ4767">
        <v>0.59081407756724125</v>
      </c>
      <c r="AR4767">
        <v>1</v>
      </c>
      <c r="AS4767">
        <v>0.33163956712697623</v>
      </c>
      <c r="AT4767">
        <v>0.88794297077015283</v>
      </c>
      <c r="AU4767">
        <v>0</v>
      </c>
    </row>
    <row r="4768" spans="32:47" x14ac:dyDescent="0.25">
      <c r="AF4768">
        <v>4758</v>
      </c>
      <c r="AG4768">
        <v>0.465975098893743</v>
      </c>
      <c r="AH4768">
        <v>0.65942163827224121</v>
      </c>
      <c r="AI4768">
        <v>0.8284261687259723</v>
      </c>
      <c r="AJ4768">
        <v>1</v>
      </c>
      <c r="AK4768">
        <v>1</v>
      </c>
      <c r="AL4768">
        <v>1</v>
      </c>
      <c r="AM4768">
        <v>1</v>
      </c>
      <c r="AN4768">
        <v>1</v>
      </c>
      <c r="AO4768">
        <v>1</v>
      </c>
      <c r="AP4768">
        <v>1</v>
      </c>
      <c r="AQ4768">
        <v>0.72057154619324137</v>
      </c>
      <c r="AR4768">
        <v>0</v>
      </c>
      <c r="AS4768">
        <v>0</v>
      </c>
      <c r="AT4768">
        <v>0.80604764809214013</v>
      </c>
      <c r="AU4768">
        <v>1</v>
      </c>
    </row>
    <row r="4769" spans="32:47" x14ac:dyDescent="0.25">
      <c r="AF4769">
        <v>4759</v>
      </c>
      <c r="AG4769">
        <v>1</v>
      </c>
      <c r="AH4769">
        <v>1</v>
      </c>
      <c r="AI4769">
        <v>0.58647971382156205</v>
      </c>
      <c r="AJ4769">
        <v>1</v>
      </c>
      <c r="AK4769">
        <v>1</v>
      </c>
      <c r="AL4769">
        <v>1</v>
      </c>
      <c r="AM4769">
        <v>1</v>
      </c>
      <c r="AN4769">
        <v>0.63009107167102141</v>
      </c>
      <c r="AO4769">
        <v>0.41037024717976844</v>
      </c>
      <c r="AP4769">
        <v>0.56038533628945453</v>
      </c>
      <c r="AQ4769">
        <v>1</v>
      </c>
      <c r="AR4769">
        <v>1</v>
      </c>
      <c r="AS4769">
        <v>0.41037024717976844</v>
      </c>
      <c r="AT4769">
        <v>0.8476623210702362</v>
      </c>
      <c r="AU4769">
        <v>0</v>
      </c>
    </row>
    <row r="4770" spans="32:47" x14ac:dyDescent="0.25">
      <c r="AF4770">
        <v>4760</v>
      </c>
      <c r="AG4770">
        <v>1</v>
      </c>
      <c r="AH4770">
        <v>1</v>
      </c>
      <c r="AI4770">
        <v>0.17648397001833091</v>
      </c>
      <c r="AJ4770">
        <v>0.98825385173040559</v>
      </c>
      <c r="AK4770">
        <v>1</v>
      </c>
      <c r="AL4770">
        <v>1</v>
      </c>
      <c r="AM4770">
        <v>1</v>
      </c>
      <c r="AN4770">
        <v>1</v>
      </c>
      <c r="AO4770">
        <v>0.72764004565348539</v>
      </c>
      <c r="AP4770">
        <v>0.37639515480165547</v>
      </c>
      <c r="AQ4770">
        <v>1</v>
      </c>
      <c r="AR4770">
        <v>1</v>
      </c>
      <c r="AS4770">
        <v>0.17648397001833091</v>
      </c>
      <c r="AT4770">
        <v>0.85374265696146934</v>
      </c>
      <c r="AU4770">
        <v>0</v>
      </c>
    </row>
    <row r="4771" spans="32:47" x14ac:dyDescent="0.25">
      <c r="AF4771">
        <v>4761</v>
      </c>
      <c r="AG4771">
        <v>1</v>
      </c>
      <c r="AH4771">
        <v>1</v>
      </c>
      <c r="AI4771">
        <v>1</v>
      </c>
      <c r="AJ4771">
        <v>1</v>
      </c>
      <c r="AK4771">
        <v>1</v>
      </c>
      <c r="AL4771">
        <v>1</v>
      </c>
      <c r="AM4771">
        <v>1</v>
      </c>
      <c r="AN4771">
        <v>1</v>
      </c>
      <c r="AO4771">
        <v>1</v>
      </c>
      <c r="AP4771">
        <v>1</v>
      </c>
      <c r="AQ4771">
        <v>9.3647426316116861E-2</v>
      </c>
      <c r="AR4771">
        <v>1.7974838254890674E-2</v>
      </c>
      <c r="AS4771">
        <v>1.7974838254890674E-2</v>
      </c>
      <c r="AT4771">
        <v>0.84210039116543867</v>
      </c>
      <c r="AU4771">
        <v>0</v>
      </c>
    </row>
    <row r="4772" spans="32:47" x14ac:dyDescent="0.25">
      <c r="AF4772">
        <v>4762</v>
      </c>
      <c r="AG4772">
        <v>1</v>
      </c>
      <c r="AH4772">
        <v>1</v>
      </c>
      <c r="AI4772">
        <v>0.86263249389054597</v>
      </c>
      <c r="AJ4772">
        <v>0.16912318560644052</v>
      </c>
      <c r="AK4772">
        <v>0.21535990978220304</v>
      </c>
      <c r="AL4772">
        <v>1</v>
      </c>
      <c r="AM4772">
        <v>1</v>
      </c>
      <c r="AN4772">
        <v>1</v>
      </c>
      <c r="AO4772">
        <v>0.84104804217616524</v>
      </c>
      <c r="AP4772">
        <v>1</v>
      </c>
      <c r="AQ4772">
        <v>1</v>
      </c>
      <c r="AR4772">
        <v>1</v>
      </c>
      <c r="AS4772">
        <v>0.16912318560644052</v>
      </c>
      <c r="AT4772">
        <v>0.84033671602009152</v>
      </c>
      <c r="AU4772">
        <v>0</v>
      </c>
    </row>
    <row r="4773" spans="32:47" x14ac:dyDescent="0.25">
      <c r="AF4773">
        <v>4763</v>
      </c>
      <c r="AG4773">
        <v>1</v>
      </c>
      <c r="AH4773">
        <v>1</v>
      </c>
      <c r="AI4773">
        <v>1</v>
      </c>
      <c r="AJ4773">
        <v>1</v>
      </c>
      <c r="AK4773">
        <v>0.21417435575506627</v>
      </c>
      <c r="AL4773">
        <v>1</v>
      </c>
      <c r="AM4773">
        <v>1</v>
      </c>
      <c r="AN4773">
        <v>0.20895320029775311</v>
      </c>
      <c r="AO4773">
        <v>1</v>
      </c>
      <c r="AP4773">
        <v>0.58294355194342529</v>
      </c>
      <c r="AQ4773">
        <v>0.71005959391016704</v>
      </c>
      <c r="AR4773">
        <v>1</v>
      </c>
      <c r="AS4773">
        <v>0.20895320029775311</v>
      </c>
      <c r="AT4773">
        <v>0.8068218963429824</v>
      </c>
      <c r="AU4773">
        <v>0</v>
      </c>
    </row>
    <row r="4774" spans="32:47" x14ac:dyDescent="0.25">
      <c r="AF4774">
        <v>4764</v>
      </c>
      <c r="AG4774">
        <v>1</v>
      </c>
      <c r="AH4774">
        <v>1</v>
      </c>
      <c r="AI4774">
        <v>1</v>
      </c>
      <c r="AJ4774">
        <v>1</v>
      </c>
      <c r="AK4774">
        <v>0.85205015884346191</v>
      </c>
      <c r="AL4774">
        <v>0.52184222248688461</v>
      </c>
      <c r="AM4774">
        <v>1</v>
      </c>
      <c r="AN4774">
        <v>1</v>
      </c>
      <c r="AO4774">
        <v>1</v>
      </c>
      <c r="AP4774">
        <v>0.65757048168551036</v>
      </c>
      <c r="AQ4774">
        <v>1</v>
      </c>
      <c r="AR4774">
        <v>0.60817927115755499</v>
      </c>
      <c r="AS4774">
        <v>0.52184222248688461</v>
      </c>
      <c r="AT4774">
        <v>0.88577277790928466</v>
      </c>
      <c r="AU4774">
        <v>0</v>
      </c>
    </row>
    <row r="4775" spans="32:47" x14ac:dyDescent="0.25">
      <c r="AF4775">
        <v>4765</v>
      </c>
      <c r="AG4775">
        <v>1</v>
      </c>
      <c r="AH4775">
        <v>1</v>
      </c>
      <c r="AI4775">
        <v>1</v>
      </c>
      <c r="AJ4775">
        <v>1</v>
      </c>
      <c r="AK4775">
        <v>0.82379273202147285</v>
      </c>
      <c r="AL4775">
        <v>0</v>
      </c>
      <c r="AM4775">
        <v>0</v>
      </c>
      <c r="AN4775">
        <v>0.65705086197211193</v>
      </c>
      <c r="AO4775">
        <v>0.58281669583157059</v>
      </c>
      <c r="AP4775">
        <v>1</v>
      </c>
      <c r="AQ4775">
        <v>1</v>
      </c>
      <c r="AR4775">
        <v>1</v>
      </c>
      <c r="AS4775">
        <v>0</v>
      </c>
      <c r="AT4775">
        <v>0.7544949377773924</v>
      </c>
      <c r="AU4775">
        <v>2</v>
      </c>
    </row>
    <row r="4776" spans="32:47" x14ac:dyDescent="0.25">
      <c r="AF4776">
        <v>4766</v>
      </c>
      <c r="AG4776">
        <v>1</v>
      </c>
      <c r="AH4776">
        <v>1</v>
      </c>
      <c r="AI4776">
        <v>1</v>
      </c>
      <c r="AJ4776">
        <v>1</v>
      </c>
      <c r="AK4776">
        <v>0.696263956750514</v>
      </c>
      <c r="AL4776">
        <v>0.22695884290951654</v>
      </c>
      <c r="AM4776">
        <v>1</v>
      </c>
      <c r="AN4776">
        <v>1</v>
      </c>
      <c r="AO4776">
        <v>1</v>
      </c>
      <c r="AP4776">
        <v>1</v>
      </c>
      <c r="AQ4776">
        <v>1</v>
      </c>
      <c r="AR4776">
        <v>0.89398176184242339</v>
      </c>
      <c r="AS4776">
        <v>0.22695884290951654</v>
      </c>
      <c r="AT4776">
        <v>0.90166132209223715</v>
      </c>
      <c r="AU4776">
        <v>0</v>
      </c>
    </row>
    <row r="4777" spans="32:47" x14ac:dyDescent="0.25">
      <c r="AF4777">
        <v>4767</v>
      </c>
      <c r="AG4777">
        <v>1</v>
      </c>
      <c r="AH4777">
        <v>1</v>
      </c>
      <c r="AI4777">
        <v>1</v>
      </c>
      <c r="AJ4777">
        <v>0.59667406467099982</v>
      </c>
      <c r="AK4777">
        <v>0</v>
      </c>
      <c r="AL4777">
        <v>0</v>
      </c>
      <c r="AM4777">
        <v>0.71946652617911999</v>
      </c>
      <c r="AN4777">
        <v>0.49840412897526309</v>
      </c>
      <c r="AO4777">
        <v>1</v>
      </c>
      <c r="AP4777">
        <v>1</v>
      </c>
      <c r="AQ4777">
        <v>1</v>
      </c>
      <c r="AR4777">
        <v>0.59980492509930627</v>
      </c>
      <c r="AS4777">
        <v>0</v>
      </c>
      <c r="AT4777">
        <v>0.6993100408986147</v>
      </c>
      <c r="AU4777">
        <v>2</v>
      </c>
    </row>
    <row r="4778" spans="32:47" x14ac:dyDescent="0.25">
      <c r="AF4778">
        <v>4768</v>
      </c>
      <c r="AG4778">
        <v>0.90239102544705196</v>
      </c>
      <c r="AH4778">
        <v>1</v>
      </c>
      <c r="AI4778">
        <v>1</v>
      </c>
      <c r="AJ4778">
        <v>1</v>
      </c>
      <c r="AK4778">
        <v>1</v>
      </c>
      <c r="AL4778">
        <v>1</v>
      </c>
      <c r="AM4778">
        <v>1</v>
      </c>
      <c r="AN4778">
        <v>1</v>
      </c>
      <c r="AO4778">
        <v>1</v>
      </c>
      <c r="AP4778">
        <v>1</v>
      </c>
      <c r="AQ4778">
        <v>1</v>
      </c>
      <c r="AR4778">
        <v>1</v>
      </c>
      <c r="AS4778">
        <v>0.90239102544705196</v>
      </c>
      <c r="AT4778">
        <v>0.99170992270920166</v>
      </c>
      <c r="AU4778">
        <v>0</v>
      </c>
    </row>
    <row r="4779" spans="32:47" x14ac:dyDescent="0.25">
      <c r="AF4779">
        <v>4769</v>
      </c>
      <c r="AG4779">
        <v>0.29276790840160705</v>
      </c>
      <c r="AH4779">
        <v>0.63338404654859914</v>
      </c>
      <c r="AI4779">
        <v>3.4466931772194877E-2</v>
      </c>
      <c r="AJ4779">
        <v>1</v>
      </c>
      <c r="AK4779">
        <v>1</v>
      </c>
      <c r="AL4779">
        <v>1</v>
      </c>
      <c r="AM4779">
        <v>1</v>
      </c>
      <c r="AN4779">
        <v>0.22594781134619318</v>
      </c>
      <c r="AO4779">
        <v>0.82375504472559746</v>
      </c>
      <c r="AP4779">
        <v>1</v>
      </c>
      <c r="AQ4779">
        <v>1</v>
      </c>
      <c r="AR4779">
        <v>1</v>
      </c>
      <c r="AS4779">
        <v>3.4466931772194877E-2</v>
      </c>
      <c r="AT4779">
        <v>0.74957826532122884</v>
      </c>
      <c r="AU4779">
        <v>0</v>
      </c>
    </row>
    <row r="4780" spans="32:47" x14ac:dyDescent="0.25">
      <c r="AF4780">
        <v>4770</v>
      </c>
      <c r="AG4780">
        <v>0.92572495126331622</v>
      </c>
      <c r="AH4780">
        <v>0.40840682023917907</v>
      </c>
      <c r="AI4780">
        <v>0.68647617220032708</v>
      </c>
      <c r="AJ4780">
        <v>1</v>
      </c>
      <c r="AK4780">
        <v>1</v>
      </c>
      <c r="AL4780">
        <v>1</v>
      </c>
      <c r="AM4780">
        <v>0.79861090246108246</v>
      </c>
      <c r="AN4780">
        <v>1</v>
      </c>
      <c r="AO4780">
        <v>1</v>
      </c>
      <c r="AP4780">
        <v>1</v>
      </c>
      <c r="AQ4780">
        <v>0.62235542244331254</v>
      </c>
      <c r="AR4780">
        <v>7.0602095652570682E-2</v>
      </c>
      <c r="AS4780">
        <v>7.0602095652570682E-2</v>
      </c>
      <c r="AT4780">
        <v>0.79460244221614407</v>
      </c>
      <c r="AU4780">
        <v>0</v>
      </c>
    </row>
    <row r="4781" spans="32:47" x14ac:dyDescent="0.25">
      <c r="AF4781">
        <v>4771</v>
      </c>
      <c r="AG4781">
        <v>1</v>
      </c>
      <c r="AH4781">
        <v>1</v>
      </c>
      <c r="AI4781">
        <v>1</v>
      </c>
      <c r="AJ4781">
        <v>1</v>
      </c>
      <c r="AK4781">
        <v>0.47449041239029144</v>
      </c>
      <c r="AL4781">
        <v>8.9155374294447629E-2</v>
      </c>
      <c r="AM4781">
        <v>1</v>
      </c>
      <c r="AN4781">
        <v>1</v>
      </c>
      <c r="AO4781">
        <v>1</v>
      </c>
      <c r="AP4781">
        <v>1</v>
      </c>
      <c r="AQ4781">
        <v>1</v>
      </c>
      <c r="AR4781">
        <v>0.68425259514521219</v>
      </c>
      <c r="AS4781">
        <v>8.9155374294447629E-2</v>
      </c>
      <c r="AT4781">
        <v>0.85368683414365487</v>
      </c>
      <c r="AU4781">
        <v>0</v>
      </c>
    </row>
    <row r="4782" spans="32:47" x14ac:dyDescent="0.25">
      <c r="AF4782">
        <v>4772</v>
      </c>
      <c r="AG4782">
        <v>0.78168503644513787</v>
      </c>
      <c r="AH4782">
        <v>1</v>
      </c>
      <c r="AI4782">
        <v>1</v>
      </c>
      <c r="AJ4782">
        <v>1</v>
      </c>
      <c r="AK4782">
        <v>1</v>
      </c>
      <c r="AL4782">
        <v>1</v>
      </c>
      <c r="AM4782">
        <v>1</v>
      </c>
      <c r="AN4782">
        <v>1</v>
      </c>
      <c r="AO4782">
        <v>1</v>
      </c>
      <c r="AP4782">
        <v>0.44904703949906699</v>
      </c>
      <c r="AQ4782">
        <v>0.54449861819812218</v>
      </c>
      <c r="AR4782">
        <v>1</v>
      </c>
      <c r="AS4782">
        <v>0.44904703949906699</v>
      </c>
      <c r="AT4782">
        <v>0.89722644630195625</v>
      </c>
      <c r="AU4782">
        <v>0</v>
      </c>
    </row>
    <row r="4783" spans="32:47" x14ac:dyDescent="0.25">
      <c r="AF4783">
        <v>4773</v>
      </c>
      <c r="AG4783">
        <v>1</v>
      </c>
      <c r="AH4783">
        <v>1</v>
      </c>
      <c r="AI4783">
        <v>1</v>
      </c>
      <c r="AJ4783">
        <v>1</v>
      </c>
      <c r="AK4783">
        <v>1</v>
      </c>
      <c r="AL4783">
        <v>1</v>
      </c>
      <c r="AM4783">
        <v>1</v>
      </c>
      <c r="AN4783">
        <v>0.65488804584639448</v>
      </c>
      <c r="AO4783">
        <v>1</v>
      </c>
      <c r="AP4783">
        <v>0.75440289429060348</v>
      </c>
      <c r="AQ4783">
        <v>1</v>
      </c>
      <c r="AR4783">
        <v>1</v>
      </c>
      <c r="AS4783">
        <v>0.65488804584639448</v>
      </c>
      <c r="AT4783">
        <v>0.94983018943629294</v>
      </c>
      <c r="AU4783">
        <v>0</v>
      </c>
    </row>
    <row r="4784" spans="32:47" x14ac:dyDescent="0.25">
      <c r="AF4784">
        <v>4774</v>
      </c>
      <c r="AG4784">
        <v>1</v>
      </c>
      <c r="AH4784">
        <v>1</v>
      </c>
      <c r="AI4784">
        <v>1</v>
      </c>
      <c r="AJ4784">
        <v>1</v>
      </c>
      <c r="AK4784">
        <v>1</v>
      </c>
      <c r="AL4784">
        <v>0.1022227689968228</v>
      </c>
      <c r="AM4784">
        <v>0.2932704740376193</v>
      </c>
      <c r="AN4784">
        <v>1</v>
      </c>
      <c r="AO4784">
        <v>0.75462135820416731</v>
      </c>
      <c r="AP4784">
        <v>0.70656621109341244</v>
      </c>
      <c r="AQ4784">
        <v>0</v>
      </c>
      <c r="AR4784">
        <v>0.73601275197987914</v>
      </c>
      <c r="AS4784">
        <v>0</v>
      </c>
      <c r="AT4784">
        <v>0.71648399004511765</v>
      </c>
      <c r="AU4784">
        <v>1</v>
      </c>
    </row>
    <row r="4785" spans="32:47" x14ac:dyDescent="0.25">
      <c r="AF4785">
        <v>4775</v>
      </c>
      <c r="AG4785">
        <v>1</v>
      </c>
      <c r="AH4785">
        <v>1</v>
      </c>
      <c r="AI4785">
        <v>0.72004424037685011</v>
      </c>
      <c r="AJ4785">
        <v>0.16409639902121853</v>
      </c>
      <c r="AK4785">
        <v>0.964549837558626</v>
      </c>
      <c r="AL4785">
        <v>0.57068414637663711</v>
      </c>
      <c r="AM4785">
        <v>1</v>
      </c>
      <c r="AN4785">
        <v>0.93246425073729988</v>
      </c>
      <c r="AO4785">
        <v>0.75682684606751238</v>
      </c>
      <c r="AP4785">
        <v>0.55168305171818866</v>
      </c>
      <c r="AQ4785">
        <v>1</v>
      </c>
      <c r="AR4785">
        <v>1</v>
      </c>
      <c r="AS4785">
        <v>0.16409639902121853</v>
      </c>
      <c r="AT4785">
        <v>0.80542247818104373</v>
      </c>
      <c r="AU4785">
        <v>0</v>
      </c>
    </row>
    <row r="4786" spans="32:47" x14ac:dyDescent="0.25">
      <c r="AF4786">
        <v>4776</v>
      </c>
      <c r="AG4786">
        <v>0.30067378603487138</v>
      </c>
      <c r="AH4786">
        <v>1</v>
      </c>
      <c r="AI4786">
        <v>1</v>
      </c>
      <c r="AJ4786">
        <v>1</v>
      </c>
      <c r="AK4786">
        <v>1</v>
      </c>
      <c r="AL4786">
        <v>1</v>
      </c>
      <c r="AM4786">
        <v>0.88956202655460781</v>
      </c>
      <c r="AN4786">
        <v>0.88857111858364546</v>
      </c>
      <c r="AO4786">
        <v>1</v>
      </c>
      <c r="AP4786">
        <v>1</v>
      </c>
      <c r="AQ4786">
        <v>1</v>
      </c>
      <c r="AR4786">
        <v>1</v>
      </c>
      <c r="AS4786">
        <v>0.30067378603487138</v>
      </c>
      <c r="AT4786">
        <v>0.92176168456538865</v>
      </c>
      <c r="AU4786">
        <v>0</v>
      </c>
    </row>
    <row r="4787" spans="32:47" x14ac:dyDescent="0.25">
      <c r="AF4787">
        <v>4777</v>
      </c>
      <c r="AG4787">
        <v>1</v>
      </c>
      <c r="AH4787">
        <v>0.39536747255910348</v>
      </c>
      <c r="AI4787">
        <v>0</v>
      </c>
      <c r="AJ4787">
        <v>0.217539954327367</v>
      </c>
      <c r="AK4787">
        <v>1</v>
      </c>
      <c r="AL4787">
        <v>0.58743276985139048</v>
      </c>
      <c r="AM4787">
        <v>0</v>
      </c>
      <c r="AN4787">
        <v>0.93703145080554906</v>
      </c>
      <c r="AO4787">
        <v>1</v>
      </c>
      <c r="AP4787">
        <v>0.45128066792958343</v>
      </c>
      <c r="AQ4787">
        <v>1</v>
      </c>
      <c r="AR4787">
        <v>1</v>
      </c>
      <c r="AS4787">
        <v>0</v>
      </c>
      <c r="AT4787">
        <v>0.63358122366522396</v>
      </c>
      <c r="AU4787">
        <v>2</v>
      </c>
    </row>
    <row r="4788" spans="32:47" x14ac:dyDescent="0.25">
      <c r="AF4788">
        <v>4778</v>
      </c>
      <c r="AG4788">
        <v>1</v>
      </c>
      <c r="AH4788">
        <v>1</v>
      </c>
      <c r="AI4788">
        <v>0.29167102986919474</v>
      </c>
      <c r="AJ4788">
        <v>1</v>
      </c>
      <c r="AK4788">
        <v>1</v>
      </c>
      <c r="AL4788">
        <v>1</v>
      </c>
      <c r="AM4788">
        <v>1</v>
      </c>
      <c r="AN4788">
        <v>1</v>
      </c>
      <c r="AO4788">
        <v>7.3328960463065113E-2</v>
      </c>
      <c r="AP4788">
        <v>0.96508723172929978</v>
      </c>
      <c r="AQ4788">
        <v>1</v>
      </c>
      <c r="AR4788">
        <v>1</v>
      </c>
      <c r="AS4788">
        <v>7.3328960463065113E-2</v>
      </c>
      <c r="AT4788">
        <v>0.86071061622861722</v>
      </c>
      <c r="AU4788">
        <v>0</v>
      </c>
    </row>
    <row r="4789" spans="32:47" x14ac:dyDescent="0.25">
      <c r="AF4789">
        <v>4779</v>
      </c>
      <c r="AG4789">
        <v>0.99813297646253507</v>
      </c>
      <c r="AH4789">
        <v>1</v>
      </c>
      <c r="AI4789">
        <v>1</v>
      </c>
      <c r="AJ4789">
        <v>1</v>
      </c>
      <c r="AK4789">
        <v>1</v>
      </c>
      <c r="AL4789">
        <v>1</v>
      </c>
      <c r="AM4789">
        <v>1</v>
      </c>
      <c r="AN4789">
        <v>1</v>
      </c>
      <c r="AO4789">
        <v>1</v>
      </c>
      <c r="AP4789">
        <v>5.8483186838847977E-2</v>
      </c>
      <c r="AQ4789">
        <v>0</v>
      </c>
      <c r="AR4789">
        <v>0.3197852132495515</v>
      </c>
      <c r="AS4789">
        <v>0</v>
      </c>
      <c r="AT4789">
        <v>0.77991354157007942</v>
      </c>
      <c r="AU4789">
        <v>1</v>
      </c>
    </row>
    <row r="4790" spans="32:47" x14ac:dyDescent="0.25">
      <c r="AF4790">
        <v>4780</v>
      </c>
      <c r="AG4790">
        <v>1</v>
      </c>
      <c r="AH4790">
        <v>1</v>
      </c>
      <c r="AI4790">
        <v>1</v>
      </c>
      <c r="AJ4790">
        <v>1</v>
      </c>
      <c r="AK4790">
        <v>0.74479751132715932</v>
      </c>
      <c r="AL4790">
        <v>1</v>
      </c>
      <c r="AM4790">
        <v>1</v>
      </c>
      <c r="AN4790">
        <v>1</v>
      </c>
      <c r="AO4790">
        <v>1</v>
      </c>
      <c r="AP4790">
        <v>0.73300916888359591</v>
      </c>
      <c r="AQ4790">
        <v>1</v>
      </c>
      <c r="AR4790">
        <v>1</v>
      </c>
      <c r="AS4790">
        <v>0.73300916888359591</v>
      </c>
      <c r="AT4790">
        <v>0.95564933448365319</v>
      </c>
      <c r="AU4790">
        <v>0</v>
      </c>
    </row>
    <row r="4791" spans="32:47" x14ac:dyDescent="0.25">
      <c r="AF4791">
        <v>4781</v>
      </c>
      <c r="AG4791">
        <v>1</v>
      </c>
      <c r="AH4791">
        <v>1</v>
      </c>
      <c r="AI4791">
        <v>1</v>
      </c>
      <c r="AJ4791">
        <v>1</v>
      </c>
      <c r="AK4791">
        <v>1</v>
      </c>
      <c r="AL4791">
        <v>1</v>
      </c>
      <c r="AM4791">
        <v>1</v>
      </c>
      <c r="AN4791">
        <v>1</v>
      </c>
      <c r="AO4791">
        <v>1</v>
      </c>
      <c r="AP4791">
        <v>0.59743718632202103</v>
      </c>
      <c r="AQ4791">
        <v>0.77445853821409405</v>
      </c>
      <c r="AR4791">
        <v>1</v>
      </c>
      <c r="AS4791">
        <v>0.59743718632202103</v>
      </c>
      <c r="AT4791">
        <v>0.94727207923946699</v>
      </c>
      <c r="AU4791">
        <v>0</v>
      </c>
    </row>
    <row r="4792" spans="32:47" x14ac:dyDescent="0.25">
      <c r="AF4792">
        <v>4782</v>
      </c>
      <c r="AG4792">
        <v>1</v>
      </c>
      <c r="AH4792">
        <v>1</v>
      </c>
      <c r="AI4792">
        <v>1</v>
      </c>
      <c r="AJ4792">
        <v>1</v>
      </c>
      <c r="AK4792">
        <v>1</v>
      </c>
      <c r="AL4792">
        <v>1</v>
      </c>
      <c r="AM4792">
        <v>1</v>
      </c>
      <c r="AN4792">
        <v>1</v>
      </c>
      <c r="AO4792">
        <v>1</v>
      </c>
      <c r="AP4792">
        <v>1</v>
      </c>
      <c r="AQ4792">
        <v>1</v>
      </c>
      <c r="AR4792">
        <v>1</v>
      </c>
      <c r="AS4792">
        <v>1</v>
      </c>
      <c r="AT4792">
        <v>1</v>
      </c>
      <c r="AU4792">
        <v>0</v>
      </c>
    </row>
    <row r="4793" spans="32:47" x14ac:dyDescent="0.25">
      <c r="AF4793">
        <v>4783</v>
      </c>
      <c r="AG4793">
        <v>1</v>
      </c>
      <c r="AH4793">
        <v>1</v>
      </c>
      <c r="AI4793">
        <v>0.79201272440132597</v>
      </c>
      <c r="AJ4793">
        <v>0.96477949952823105</v>
      </c>
      <c r="AK4793">
        <v>1</v>
      </c>
      <c r="AL4793">
        <v>1</v>
      </c>
      <c r="AM4793">
        <v>0.43003706325567514</v>
      </c>
      <c r="AN4793">
        <v>0.62651741638241687</v>
      </c>
      <c r="AO4793">
        <v>0.89016984196083893</v>
      </c>
      <c r="AP4793">
        <v>0</v>
      </c>
      <c r="AQ4793">
        <v>0.63831851816212293</v>
      </c>
      <c r="AR4793">
        <v>0.44767328546497026</v>
      </c>
      <c r="AS4793">
        <v>0</v>
      </c>
      <c r="AT4793">
        <v>0.72871641360047079</v>
      </c>
      <c r="AU4793">
        <v>1</v>
      </c>
    </row>
    <row r="4794" spans="32:47" x14ac:dyDescent="0.25">
      <c r="AF4794">
        <v>4784</v>
      </c>
      <c r="AG4794">
        <v>1</v>
      </c>
      <c r="AH4794">
        <v>1</v>
      </c>
      <c r="AI4794">
        <v>0.24465129192333646</v>
      </c>
      <c r="AJ4794">
        <v>7.7661805594834737E-2</v>
      </c>
      <c r="AK4794">
        <v>0</v>
      </c>
      <c r="AL4794">
        <v>2.878352929255925E-2</v>
      </c>
      <c r="AM4794">
        <v>1</v>
      </c>
      <c r="AN4794">
        <v>1</v>
      </c>
      <c r="AO4794">
        <v>1</v>
      </c>
      <c r="AP4794">
        <v>1</v>
      </c>
      <c r="AQ4794">
        <v>1</v>
      </c>
      <c r="AR4794">
        <v>1</v>
      </c>
      <c r="AS4794">
        <v>0</v>
      </c>
      <c r="AT4794">
        <v>0.6952809591677952</v>
      </c>
      <c r="AU4794">
        <v>1</v>
      </c>
    </row>
    <row r="4795" spans="32:47" x14ac:dyDescent="0.25">
      <c r="AF4795">
        <v>4785</v>
      </c>
      <c r="AG4795">
        <v>0.96766239947488253</v>
      </c>
      <c r="AH4795">
        <v>0.35831783765778319</v>
      </c>
      <c r="AI4795">
        <v>1</v>
      </c>
      <c r="AJ4795">
        <v>1</v>
      </c>
      <c r="AK4795">
        <v>0.48543788243888786</v>
      </c>
      <c r="AL4795">
        <v>0.8334977751301873</v>
      </c>
      <c r="AM4795">
        <v>1</v>
      </c>
      <c r="AN4795">
        <v>0.12465363863509171</v>
      </c>
      <c r="AO4795">
        <v>0.54642665758025644</v>
      </c>
      <c r="AP4795">
        <v>1</v>
      </c>
      <c r="AQ4795">
        <v>1</v>
      </c>
      <c r="AR4795">
        <v>0.67200427424353204</v>
      </c>
      <c r="AS4795">
        <v>0.12465363863509171</v>
      </c>
      <c r="AT4795">
        <v>0.75115927801176841</v>
      </c>
      <c r="AU4795">
        <v>0</v>
      </c>
    </row>
    <row r="4796" spans="32:47" x14ac:dyDescent="0.25">
      <c r="AF4796">
        <v>4786</v>
      </c>
      <c r="AG4796">
        <v>1</v>
      </c>
      <c r="AH4796">
        <v>0.24702068290831189</v>
      </c>
      <c r="AI4796">
        <v>0.54879412492910862</v>
      </c>
      <c r="AJ4796">
        <v>1</v>
      </c>
      <c r="AK4796">
        <v>1</v>
      </c>
      <c r="AL4796">
        <v>1</v>
      </c>
      <c r="AM4796">
        <v>1</v>
      </c>
      <c r="AN4796">
        <v>1</v>
      </c>
      <c r="AO4796">
        <v>1</v>
      </c>
      <c r="AP4796">
        <v>1</v>
      </c>
      <c r="AQ4796">
        <v>1</v>
      </c>
      <c r="AR4796">
        <v>1</v>
      </c>
      <c r="AS4796">
        <v>0.24702068290831189</v>
      </c>
      <c r="AT4796">
        <v>0.90391560820338379</v>
      </c>
      <c r="AU4796">
        <v>0</v>
      </c>
    </row>
    <row r="4797" spans="32:47" x14ac:dyDescent="0.25">
      <c r="AF4797">
        <v>4787</v>
      </c>
      <c r="AG4797">
        <v>0</v>
      </c>
      <c r="AH4797">
        <v>7.7535224731556288E-2</v>
      </c>
      <c r="AI4797">
        <v>0</v>
      </c>
      <c r="AJ4797">
        <v>0.70310462353542491</v>
      </c>
      <c r="AK4797">
        <v>1</v>
      </c>
      <c r="AL4797">
        <v>0.42367305783724685</v>
      </c>
      <c r="AM4797">
        <v>0</v>
      </c>
      <c r="AN4797">
        <v>0</v>
      </c>
      <c r="AO4797">
        <v>0.95206738290823223</v>
      </c>
      <c r="AP4797">
        <v>1</v>
      </c>
      <c r="AQ4797">
        <v>1</v>
      </c>
      <c r="AR4797">
        <v>1</v>
      </c>
      <c r="AS4797">
        <v>0</v>
      </c>
      <c r="AT4797">
        <v>0.51379818690660461</v>
      </c>
      <c r="AU4797">
        <v>4</v>
      </c>
    </row>
    <row r="4798" spans="32:47" x14ac:dyDescent="0.25">
      <c r="AF4798">
        <v>4788</v>
      </c>
      <c r="AG4798">
        <v>0.65963793774356039</v>
      </c>
      <c r="AH4798">
        <v>0.99570313260197252</v>
      </c>
      <c r="AI4798">
        <v>0.11879237233158839</v>
      </c>
      <c r="AJ4798">
        <v>0.65996167095800051</v>
      </c>
      <c r="AK4798">
        <v>1</v>
      </c>
      <c r="AL4798">
        <v>0.31117867302115582</v>
      </c>
      <c r="AM4798">
        <v>0</v>
      </c>
      <c r="AN4798">
        <v>0.30217267582479362</v>
      </c>
      <c r="AO4798">
        <v>0.25107424785043503</v>
      </c>
      <c r="AP4798">
        <v>0</v>
      </c>
      <c r="AQ4798">
        <v>0.4891214999782581</v>
      </c>
      <c r="AR4798">
        <v>1</v>
      </c>
      <c r="AS4798">
        <v>0</v>
      </c>
      <c r="AT4798">
        <v>0.47868072063010664</v>
      </c>
      <c r="AU4798">
        <v>2</v>
      </c>
    </row>
    <row r="4799" spans="32:47" x14ac:dyDescent="0.25">
      <c r="AF4799">
        <v>4789</v>
      </c>
      <c r="AG4799">
        <v>0.31706435612948319</v>
      </c>
      <c r="AH4799">
        <v>1</v>
      </c>
      <c r="AI4799">
        <v>1</v>
      </c>
      <c r="AJ4799">
        <v>0.41372020439303014</v>
      </c>
      <c r="AK4799">
        <v>0.57911915550686255</v>
      </c>
      <c r="AL4799">
        <v>1</v>
      </c>
      <c r="AM4799">
        <v>1</v>
      </c>
      <c r="AN4799">
        <v>1</v>
      </c>
      <c r="AO4799">
        <v>1</v>
      </c>
      <c r="AP4799">
        <v>0.31970752593183388</v>
      </c>
      <c r="AQ4799">
        <v>0.92955272042308934</v>
      </c>
      <c r="AR4799">
        <v>1</v>
      </c>
      <c r="AS4799">
        <v>0.31706435612948319</v>
      </c>
      <c r="AT4799">
        <v>0.79449536961396483</v>
      </c>
      <c r="AU4799">
        <v>0</v>
      </c>
    </row>
    <row r="4800" spans="32:47" x14ac:dyDescent="0.25">
      <c r="AF4800">
        <v>4790</v>
      </c>
      <c r="AG4800">
        <v>1</v>
      </c>
      <c r="AH4800">
        <v>1</v>
      </c>
      <c r="AI4800">
        <v>1</v>
      </c>
      <c r="AJ4800">
        <v>1</v>
      </c>
      <c r="AK4800">
        <v>0.5208461269714697</v>
      </c>
      <c r="AL4800">
        <v>0.27699610056394403</v>
      </c>
      <c r="AM4800">
        <v>1</v>
      </c>
      <c r="AN4800">
        <v>1</v>
      </c>
      <c r="AO4800">
        <v>1</v>
      </c>
      <c r="AP4800">
        <v>1</v>
      </c>
      <c r="AQ4800">
        <v>1</v>
      </c>
      <c r="AR4800">
        <v>1</v>
      </c>
      <c r="AS4800">
        <v>0.27699610056394403</v>
      </c>
      <c r="AT4800">
        <v>0.89987976151516136</v>
      </c>
      <c r="AU4800">
        <v>0</v>
      </c>
    </row>
    <row r="4801" spans="32:47" x14ac:dyDescent="0.25">
      <c r="AF4801">
        <v>4791</v>
      </c>
      <c r="AG4801">
        <v>1</v>
      </c>
      <c r="AH4801">
        <v>1</v>
      </c>
      <c r="AI4801">
        <v>1</v>
      </c>
      <c r="AJ4801">
        <v>0.13033195342237983</v>
      </c>
      <c r="AK4801">
        <v>1</v>
      </c>
      <c r="AL4801">
        <v>0.1476744068255357</v>
      </c>
      <c r="AM4801">
        <v>0.19854546069696116</v>
      </c>
      <c r="AN4801">
        <v>0.78848144656113883</v>
      </c>
      <c r="AO4801">
        <v>0.18217377803666751</v>
      </c>
      <c r="AP4801">
        <v>0.65901059468676737</v>
      </c>
      <c r="AQ4801">
        <v>1</v>
      </c>
      <c r="AR4801">
        <v>1</v>
      </c>
      <c r="AS4801">
        <v>0.13033195342237983</v>
      </c>
      <c r="AT4801">
        <v>0.67625360742144758</v>
      </c>
      <c r="AU4801">
        <v>0</v>
      </c>
    </row>
    <row r="4802" spans="32:47" x14ac:dyDescent="0.25">
      <c r="AF4802">
        <v>4792</v>
      </c>
      <c r="AG4802">
        <v>1</v>
      </c>
      <c r="AH4802">
        <v>1</v>
      </c>
      <c r="AI4802">
        <v>1</v>
      </c>
      <c r="AJ4802">
        <v>1</v>
      </c>
      <c r="AK4802">
        <v>1</v>
      </c>
      <c r="AL4802">
        <v>1</v>
      </c>
      <c r="AM4802">
        <v>0.10015604870357257</v>
      </c>
      <c r="AN4802">
        <v>0.6101972822300834</v>
      </c>
      <c r="AO4802">
        <v>0.90847505832280151</v>
      </c>
      <c r="AP4802">
        <v>0.49222772132376241</v>
      </c>
      <c r="AQ4802">
        <v>1</v>
      </c>
      <c r="AR4802">
        <v>1</v>
      </c>
      <c r="AS4802">
        <v>0.10015604870357257</v>
      </c>
      <c r="AT4802">
        <v>0.83981990238264115</v>
      </c>
      <c r="AU4802">
        <v>0</v>
      </c>
    </row>
    <row r="4803" spans="32:47" x14ac:dyDescent="0.25">
      <c r="AF4803">
        <v>4793</v>
      </c>
      <c r="AG4803">
        <v>1</v>
      </c>
      <c r="AH4803">
        <v>1</v>
      </c>
      <c r="AI4803">
        <v>1</v>
      </c>
      <c r="AJ4803">
        <v>1</v>
      </c>
      <c r="AK4803">
        <v>1</v>
      </c>
      <c r="AL4803">
        <v>0.67879743778733725</v>
      </c>
      <c r="AM4803">
        <v>0</v>
      </c>
      <c r="AN4803">
        <v>0.37167916573549342</v>
      </c>
      <c r="AO4803">
        <v>1</v>
      </c>
      <c r="AP4803">
        <v>1</v>
      </c>
      <c r="AQ4803">
        <v>1</v>
      </c>
      <c r="AR4803">
        <v>1</v>
      </c>
      <c r="AS4803">
        <v>0</v>
      </c>
      <c r="AT4803">
        <v>0.83530404731896002</v>
      </c>
      <c r="AU4803">
        <v>1</v>
      </c>
    </row>
    <row r="4804" spans="32:47" x14ac:dyDescent="0.25">
      <c r="AF4804">
        <v>4794</v>
      </c>
      <c r="AG4804">
        <v>1</v>
      </c>
      <c r="AH4804">
        <v>0.1223094561828475</v>
      </c>
      <c r="AI4804">
        <v>0.82980081534591477</v>
      </c>
      <c r="AJ4804">
        <v>0</v>
      </c>
      <c r="AK4804">
        <v>0.16074484477200801</v>
      </c>
      <c r="AL4804">
        <v>1</v>
      </c>
      <c r="AM4804">
        <v>1</v>
      </c>
      <c r="AN4804">
        <v>1</v>
      </c>
      <c r="AO4804">
        <v>1</v>
      </c>
      <c r="AP4804">
        <v>0.83550135429850925</v>
      </c>
      <c r="AQ4804">
        <v>0</v>
      </c>
      <c r="AR4804">
        <v>0</v>
      </c>
      <c r="AS4804">
        <v>0</v>
      </c>
      <c r="AT4804">
        <v>0.58364964991788804</v>
      </c>
      <c r="AU4804">
        <v>3</v>
      </c>
    </row>
    <row r="4805" spans="32:47" x14ac:dyDescent="0.25">
      <c r="AF4805">
        <v>4795</v>
      </c>
      <c r="AG4805">
        <v>1</v>
      </c>
      <c r="AH4805">
        <v>1</v>
      </c>
      <c r="AI4805">
        <v>0.32081240361613678</v>
      </c>
      <c r="AJ4805">
        <v>0.1305551242454385</v>
      </c>
      <c r="AK4805">
        <v>1</v>
      </c>
      <c r="AL4805">
        <v>1</v>
      </c>
      <c r="AM4805">
        <v>0.42089125409561789</v>
      </c>
      <c r="AN4805">
        <v>0.41680444168061159</v>
      </c>
      <c r="AO4805">
        <v>1</v>
      </c>
      <c r="AP4805">
        <v>1</v>
      </c>
      <c r="AQ4805">
        <v>1</v>
      </c>
      <c r="AR4805">
        <v>1</v>
      </c>
      <c r="AS4805">
        <v>0.1305551242454385</v>
      </c>
      <c r="AT4805">
        <v>0.772138095365826</v>
      </c>
      <c r="AU4805">
        <v>0</v>
      </c>
    </row>
    <row r="4806" spans="32:47" x14ac:dyDescent="0.25">
      <c r="AF4806">
        <v>4796</v>
      </c>
      <c r="AG4806">
        <v>1</v>
      </c>
      <c r="AH4806">
        <v>1</v>
      </c>
      <c r="AI4806">
        <v>1</v>
      </c>
      <c r="AJ4806">
        <v>1</v>
      </c>
      <c r="AK4806">
        <v>1</v>
      </c>
      <c r="AL4806">
        <v>1</v>
      </c>
      <c r="AM4806">
        <v>1</v>
      </c>
      <c r="AN4806">
        <v>1</v>
      </c>
      <c r="AO4806">
        <v>1</v>
      </c>
      <c r="AP4806">
        <v>1</v>
      </c>
      <c r="AQ4806">
        <v>0.79992092583440055</v>
      </c>
      <c r="AR4806">
        <v>0</v>
      </c>
      <c r="AS4806">
        <v>0</v>
      </c>
      <c r="AT4806">
        <v>0.89862363773981369</v>
      </c>
      <c r="AU4806">
        <v>1</v>
      </c>
    </row>
    <row r="4807" spans="32:47" x14ac:dyDescent="0.25">
      <c r="AF4807">
        <v>4797</v>
      </c>
      <c r="AG4807">
        <v>1</v>
      </c>
      <c r="AH4807">
        <v>1</v>
      </c>
      <c r="AI4807">
        <v>1</v>
      </c>
      <c r="AJ4807">
        <v>1</v>
      </c>
      <c r="AK4807">
        <v>1</v>
      </c>
      <c r="AL4807">
        <v>0.64579623831935651</v>
      </c>
      <c r="AM4807">
        <v>1</v>
      </c>
      <c r="AN4807">
        <v>1</v>
      </c>
      <c r="AO4807">
        <v>1</v>
      </c>
      <c r="AP4807">
        <v>1</v>
      </c>
      <c r="AQ4807">
        <v>0.26930695536599764</v>
      </c>
      <c r="AR4807">
        <v>0</v>
      </c>
      <c r="AS4807">
        <v>0</v>
      </c>
      <c r="AT4807">
        <v>0.82589889263167293</v>
      </c>
      <c r="AU4807">
        <v>1</v>
      </c>
    </row>
    <row r="4808" spans="32:47" x14ac:dyDescent="0.25">
      <c r="AF4808">
        <v>4798</v>
      </c>
      <c r="AG4808">
        <v>1</v>
      </c>
      <c r="AH4808">
        <v>1</v>
      </c>
      <c r="AI4808">
        <v>1</v>
      </c>
      <c r="AJ4808">
        <v>0.70032034212514793</v>
      </c>
      <c r="AK4808">
        <v>0</v>
      </c>
      <c r="AL4808">
        <v>0.20618930391671408</v>
      </c>
      <c r="AM4808">
        <v>1</v>
      </c>
      <c r="AN4808">
        <v>1</v>
      </c>
      <c r="AO4808">
        <v>1</v>
      </c>
      <c r="AP4808">
        <v>1</v>
      </c>
      <c r="AQ4808">
        <v>1</v>
      </c>
      <c r="AR4808">
        <v>1</v>
      </c>
      <c r="AS4808">
        <v>0</v>
      </c>
      <c r="AT4808">
        <v>0.82519257364727638</v>
      </c>
      <c r="AU4808">
        <v>1</v>
      </c>
    </row>
    <row r="4809" spans="32:47" x14ac:dyDescent="0.25">
      <c r="AF4809">
        <v>4799</v>
      </c>
      <c r="AG4809">
        <v>1</v>
      </c>
      <c r="AH4809">
        <v>1</v>
      </c>
      <c r="AI4809">
        <v>0.87788645923865261</v>
      </c>
      <c r="AJ4809">
        <v>1</v>
      </c>
      <c r="AK4809">
        <v>1</v>
      </c>
      <c r="AL4809">
        <v>1</v>
      </c>
      <c r="AM4809">
        <v>1</v>
      </c>
      <c r="AN4809">
        <v>1</v>
      </c>
      <c r="AO4809">
        <v>1</v>
      </c>
      <c r="AP4809">
        <v>0.84581389072991442</v>
      </c>
      <c r="AQ4809">
        <v>0.8819746298996809</v>
      </c>
      <c r="AR4809">
        <v>0.37884989287539933</v>
      </c>
      <c r="AS4809">
        <v>0.37884989287539933</v>
      </c>
      <c r="AT4809">
        <v>0.91407752445247503</v>
      </c>
      <c r="AU4809">
        <v>0</v>
      </c>
    </row>
    <row r="4810" spans="32:47" x14ac:dyDescent="0.25">
      <c r="AF4810">
        <v>4800</v>
      </c>
      <c r="AG4810">
        <v>1</v>
      </c>
      <c r="AH4810">
        <v>1</v>
      </c>
      <c r="AI4810">
        <v>0.99760096569521162</v>
      </c>
      <c r="AJ4810">
        <v>0.4078594549105522</v>
      </c>
      <c r="AK4810">
        <v>1</v>
      </c>
      <c r="AL4810">
        <v>1</v>
      </c>
      <c r="AM4810">
        <v>1</v>
      </c>
      <c r="AN4810">
        <v>1</v>
      </c>
      <c r="AO4810">
        <v>1</v>
      </c>
      <c r="AP4810">
        <v>1</v>
      </c>
      <c r="AQ4810">
        <v>0.52619369105135172</v>
      </c>
      <c r="AR4810">
        <v>1</v>
      </c>
      <c r="AS4810">
        <v>0.4078594549105522</v>
      </c>
      <c r="AT4810">
        <v>0.91218417620659908</v>
      </c>
      <c r="AU4810">
        <v>0</v>
      </c>
    </row>
    <row r="4811" spans="32:47" x14ac:dyDescent="0.25">
      <c r="AF4811">
        <v>4801</v>
      </c>
      <c r="AG4811">
        <v>0</v>
      </c>
      <c r="AH4811">
        <v>0.67770947019874128</v>
      </c>
      <c r="AI4811">
        <v>1</v>
      </c>
      <c r="AJ4811">
        <v>1</v>
      </c>
      <c r="AK4811">
        <v>0.83285684217914802</v>
      </c>
      <c r="AL4811">
        <v>0.39211310304405439</v>
      </c>
      <c r="AM4811">
        <v>1</v>
      </c>
      <c r="AN4811">
        <v>1</v>
      </c>
      <c r="AO4811">
        <v>1</v>
      </c>
      <c r="AP4811">
        <v>1</v>
      </c>
      <c r="AQ4811">
        <v>1</v>
      </c>
      <c r="AR4811">
        <v>0.45323062703039707</v>
      </c>
      <c r="AS4811">
        <v>0</v>
      </c>
      <c r="AT4811">
        <v>0.77974786247228023</v>
      </c>
      <c r="AU4811">
        <v>1</v>
      </c>
    </row>
    <row r="4812" spans="32:47" x14ac:dyDescent="0.25">
      <c r="AF4812">
        <v>4802</v>
      </c>
      <c r="AG4812">
        <v>1</v>
      </c>
      <c r="AH4812">
        <v>1</v>
      </c>
      <c r="AI4812">
        <v>0.53075102877389124</v>
      </c>
      <c r="AJ4812">
        <v>0.98754219851956193</v>
      </c>
      <c r="AK4812">
        <v>1</v>
      </c>
      <c r="AL4812">
        <v>1</v>
      </c>
      <c r="AM4812">
        <v>1</v>
      </c>
      <c r="AN4812">
        <v>1</v>
      </c>
      <c r="AO4812">
        <v>1</v>
      </c>
      <c r="AP4812">
        <v>0.72781257599220428</v>
      </c>
      <c r="AQ4812">
        <v>1</v>
      </c>
      <c r="AR4812">
        <v>1</v>
      </c>
      <c r="AS4812">
        <v>0.53075102877389124</v>
      </c>
      <c r="AT4812">
        <v>0.93600476083105699</v>
      </c>
      <c r="AU4812">
        <v>0</v>
      </c>
    </row>
    <row r="4813" spans="32:47" x14ac:dyDescent="0.25">
      <c r="AF4813">
        <v>4803</v>
      </c>
      <c r="AG4813">
        <v>1</v>
      </c>
      <c r="AH4813">
        <v>1</v>
      </c>
      <c r="AI4813">
        <v>1</v>
      </c>
      <c r="AJ4813">
        <v>0.91669278098149032</v>
      </c>
      <c r="AK4813">
        <v>0.86794271011557056</v>
      </c>
      <c r="AL4813">
        <v>5.0117534375749527E-2</v>
      </c>
      <c r="AM4813">
        <v>1</v>
      </c>
      <c r="AN4813">
        <v>1</v>
      </c>
      <c r="AO4813">
        <v>0.53854783208565393</v>
      </c>
      <c r="AP4813">
        <v>0</v>
      </c>
      <c r="AQ4813">
        <v>0.56742340773198519</v>
      </c>
      <c r="AR4813">
        <v>0.91429113075578394</v>
      </c>
      <c r="AS4813">
        <v>0</v>
      </c>
      <c r="AT4813">
        <v>0.73817176910207771</v>
      </c>
      <c r="AU4813">
        <v>1</v>
      </c>
    </row>
    <row r="4814" spans="32:47" x14ac:dyDescent="0.25">
      <c r="AF4814">
        <v>4804</v>
      </c>
      <c r="AG4814">
        <v>0.99223620202786644</v>
      </c>
      <c r="AH4814">
        <v>8.4557959288109233E-2</v>
      </c>
      <c r="AI4814">
        <v>0</v>
      </c>
      <c r="AJ4814">
        <v>0.7882805705589514</v>
      </c>
      <c r="AK4814">
        <v>1</v>
      </c>
      <c r="AL4814">
        <v>1</v>
      </c>
      <c r="AM4814">
        <v>1</v>
      </c>
      <c r="AN4814">
        <v>1</v>
      </c>
      <c r="AO4814">
        <v>0.95727892179153662</v>
      </c>
      <c r="AP4814">
        <v>1</v>
      </c>
      <c r="AQ4814">
        <v>1</v>
      </c>
      <c r="AR4814">
        <v>0.21839833872664097</v>
      </c>
      <c r="AS4814">
        <v>0</v>
      </c>
      <c r="AT4814">
        <v>0.75688788601088064</v>
      </c>
      <c r="AU4814">
        <v>1</v>
      </c>
    </row>
    <row r="4815" spans="32:47" x14ac:dyDescent="0.25">
      <c r="AF4815">
        <v>4805</v>
      </c>
      <c r="AG4815">
        <v>1</v>
      </c>
      <c r="AH4815">
        <v>1</v>
      </c>
      <c r="AI4815">
        <v>0.26068997795852239</v>
      </c>
      <c r="AJ4815">
        <v>0.94265032357943712</v>
      </c>
      <c r="AK4815">
        <v>1</v>
      </c>
      <c r="AL4815">
        <v>1</v>
      </c>
      <c r="AM4815">
        <v>1</v>
      </c>
      <c r="AN4815">
        <v>1</v>
      </c>
      <c r="AO4815">
        <v>1</v>
      </c>
      <c r="AP4815">
        <v>1</v>
      </c>
      <c r="AQ4815">
        <v>1</v>
      </c>
      <c r="AR4815">
        <v>0.71159703407184061</v>
      </c>
      <c r="AS4815">
        <v>0.26068997795852239</v>
      </c>
      <c r="AT4815">
        <v>0.90800111528855987</v>
      </c>
      <c r="AU4815">
        <v>0</v>
      </c>
    </row>
    <row r="4816" spans="32:47" x14ac:dyDescent="0.25">
      <c r="AF4816">
        <v>4806</v>
      </c>
      <c r="AG4816">
        <v>1</v>
      </c>
      <c r="AH4816">
        <v>0.55171642717401226</v>
      </c>
      <c r="AI4816">
        <v>0.41244048773988917</v>
      </c>
      <c r="AJ4816">
        <v>1</v>
      </c>
      <c r="AK4816">
        <v>1</v>
      </c>
      <c r="AL4816">
        <v>1</v>
      </c>
      <c r="AM4816">
        <v>1</v>
      </c>
      <c r="AN4816">
        <v>1</v>
      </c>
      <c r="AO4816">
        <v>1</v>
      </c>
      <c r="AP4816">
        <v>1</v>
      </c>
      <c r="AQ4816">
        <v>3.0591054196702317E-2</v>
      </c>
      <c r="AR4816">
        <v>0</v>
      </c>
      <c r="AS4816">
        <v>0</v>
      </c>
      <c r="AT4816">
        <v>0.75109985399098622</v>
      </c>
      <c r="AU4816">
        <v>1</v>
      </c>
    </row>
    <row r="4817" spans="32:47" x14ac:dyDescent="0.25">
      <c r="AF4817">
        <v>4807</v>
      </c>
      <c r="AG4817">
        <v>1</v>
      </c>
      <c r="AH4817">
        <v>1</v>
      </c>
      <c r="AI4817">
        <v>1</v>
      </c>
      <c r="AJ4817">
        <v>1</v>
      </c>
      <c r="AK4817">
        <v>1</v>
      </c>
      <c r="AL4817">
        <v>1</v>
      </c>
      <c r="AM4817">
        <v>0.36528063376575909</v>
      </c>
      <c r="AN4817">
        <v>0</v>
      </c>
      <c r="AO4817">
        <v>0</v>
      </c>
      <c r="AP4817">
        <v>0.75661658352375172</v>
      </c>
      <c r="AQ4817">
        <v>1</v>
      </c>
      <c r="AR4817">
        <v>1</v>
      </c>
      <c r="AS4817">
        <v>0</v>
      </c>
      <c r="AT4817">
        <v>0.75829811982458861</v>
      </c>
      <c r="AU4817">
        <v>2</v>
      </c>
    </row>
    <row r="4818" spans="32:47" x14ac:dyDescent="0.25">
      <c r="AF4818">
        <v>4808</v>
      </c>
      <c r="AG4818">
        <v>0.99538072947489709</v>
      </c>
      <c r="AH4818">
        <v>0</v>
      </c>
      <c r="AI4818">
        <v>0</v>
      </c>
      <c r="AJ4818">
        <v>0.36531778841041768</v>
      </c>
      <c r="AK4818">
        <v>1</v>
      </c>
      <c r="AL4818">
        <v>1</v>
      </c>
      <c r="AM4818">
        <v>1</v>
      </c>
      <c r="AN4818">
        <v>0.23128059735984519</v>
      </c>
      <c r="AO4818">
        <v>1</v>
      </c>
      <c r="AP4818">
        <v>1</v>
      </c>
      <c r="AQ4818">
        <v>1</v>
      </c>
      <c r="AR4818">
        <v>1</v>
      </c>
      <c r="AS4818">
        <v>0</v>
      </c>
      <c r="AT4818">
        <v>0.72050968434024532</v>
      </c>
      <c r="AU4818">
        <v>2</v>
      </c>
    </row>
    <row r="4819" spans="32:47" x14ac:dyDescent="0.25">
      <c r="AF4819">
        <v>4809</v>
      </c>
      <c r="AG4819">
        <v>0</v>
      </c>
      <c r="AH4819">
        <v>0.86703640905553969</v>
      </c>
      <c r="AI4819">
        <v>1</v>
      </c>
      <c r="AJ4819">
        <v>1</v>
      </c>
      <c r="AK4819">
        <v>0.79290718562579943</v>
      </c>
      <c r="AL4819">
        <v>1</v>
      </c>
      <c r="AM4819">
        <v>1</v>
      </c>
      <c r="AN4819">
        <v>1</v>
      </c>
      <c r="AO4819">
        <v>0.7126928451150889</v>
      </c>
      <c r="AP4819">
        <v>1</v>
      </c>
      <c r="AQ4819">
        <v>0.9837531335816796</v>
      </c>
      <c r="AR4819">
        <v>0.56266175461918932</v>
      </c>
      <c r="AS4819">
        <v>0</v>
      </c>
      <c r="AT4819">
        <v>0.82518639989603515</v>
      </c>
      <c r="AU4819">
        <v>1</v>
      </c>
    </row>
    <row r="4820" spans="32:47" x14ac:dyDescent="0.25">
      <c r="AF4820">
        <v>4810</v>
      </c>
      <c r="AG4820">
        <v>1</v>
      </c>
      <c r="AH4820">
        <v>1</v>
      </c>
      <c r="AI4820">
        <v>1</v>
      </c>
      <c r="AJ4820">
        <v>1</v>
      </c>
      <c r="AK4820">
        <v>1</v>
      </c>
      <c r="AL4820">
        <v>1</v>
      </c>
      <c r="AM4820">
        <v>1</v>
      </c>
      <c r="AN4820">
        <v>1</v>
      </c>
      <c r="AO4820">
        <v>1</v>
      </c>
      <c r="AP4820">
        <v>1</v>
      </c>
      <c r="AQ4820">
        <v>1</v>
      </c>
      <c r="AR4820">
        <v>0.25561843506382559</v>
      </c>
      <c r="AS4820">
        <v>0.25561843506382559</v>
      </c>
      <c r="AT4820">
        <v>0.93677855201911941</v>
      </c>
      <c r="AU4820">
        <v>0</v>
      </c>
    </row>
    <row r="4821" spans="32:47" x14ac:dyDescent="0.25">
      <c r="AF4821">
        <v>4811</v>
      </c>
      <c r="AG4821">
        <v>1</v>
      </c>
      <c r="AH4821">
        <v>1</v>
      </c>
      <c r="AI4821">
        <v>1</v>
      </c>
      <c r="AJ4821">
        <v>1</v>
      </c>
      <c r="AK4821">
        <v>0.92067698254264074</v>
      </c>
      <c r="AL4821">
        <v>1</v>
      </c>
      <c r="AM4821">
        <v>1</v>
      </c>
      <c r="AN4821">
        <v>1</v>
      </c>
      <c r="AO4821">
        <v>1</v>
      </c>
      <c r="AP4821">
        <v>0.54487826996328004</v>
      </c>
      <c r="AQ4821">
        <v>1</v>
      </c>
      <c r="AR4821">
        <v>1</v>
      </c>
      <c r="AS4821">
        <v>0.54487826996328004</v>
      </c>
      <c r="AT4821">
        <v>0.95460880226762612</v>
      </c>
      <c r="AU4821">
        <v>0</v>
      </c>
    </row>
    <row r="4822" spans="32:47" x14ac:dyDescent="0.25">
      <c r="AF4822">
        <v>4812</v>
      </c>
      <c r="AG4822">
        <v>0.70744229229368949</v>
      </c>
      <c r="AH4822">
        <v>0.69146344575814767</v>
      </c>
      <c r="AI4822">
        <v>1</v>
      </c>
      <c r="AJ4822">
        <v>1</v>
      </c>
      <c r="AK4822">
        <v>1</v>
      </c>
      <c r="AL4822">
        <v>1</v>
      </c>
      <c r="AM4822">
        <v>0.95364112831063519</v>
      </c>
      <c r="AN4822">
        <v>0</v>
      </c>
      <c r="AO4822">
        <v>0.50595583032894254</v>
      </c>
      <c r="AP4822">
        <v>0.34586607688576015</v>
      </c>
      <c r="AQ4822">
        <v>1</v>
      </c>
      <c r="AR4822">
        <v>1</v>
      </c>
      <c r="AS4822">
        <v>0</v>
      </c>
      <c r="AT4822">
        <v>0.76645228989942205</v>
      </c>
      <c r="AU4822">
        <v>1</v>
      </c>
    </row>
    <row r="4823" spans="32:47" x14ac:dyDescent="0.25">
      <c r="AF4823">
        <v>4813</v>
      </c>
      <c r="AG4823">
        <v>3.1334649634147588E-2</v>
      </c>
      <c r="AH4823">
        <v>1</v>
      </c>
      <c r="AI4823">
        <v>1</v>
      </c>
      <c r="AJ4823">
        <v>1</v>
      </c>
      <c r="AK4823">
        <v>1</v>
      </c>
      <c r="AL4823">
        <v>1</v>
      </c>
      <c r="AM4823">
        <v>0.55357899971145785</v>
      </c>
      <c r="AN4823">
        <v>0.27284962053771222</v>
      </c>
      <c r="AO4823">
        <v>1</v>
      </c>
      <c r="AP4823">
        <v>0.87468237556153794</v>
      </c>
      <c r="AQ4823">
        <v>1</v>
      </c>
      <c r="AR4823">
        <v>1</v>
      </c>
      <c r="AS4823">
        <v>3.1334649634147588E-2</v>
      </c>
      <c r="AT4823">
        <v>0.80741319180490556</v>
      </c>
      <c r="AU4823">
        <v>0</v>
      </c>
    </row>
    <row r="4824" spans="32:47" x14ac:dyDescent="0.25">
      <c r="AF4824">
        <v>4814</v>
      </c>
      <c r="AG4824">
        <v>0.60764196258288949</v>
      </c>
      <c r="AH4824">
        <v>0.20997023444553115</v>
      </c>
      <c r="AI4824">
        <v>0.53395370524536234</v>
      </c>
      <c r="AJ4824">
        <v>1</v>
      </c>
      <c r="AK4824">
        <v>1</v>
      </c>
      <c r="AL4824">
        <v>1</v>
      </c>
      <c r="AM4824">
        <v>1</v>
      </c>
      <c r="AN4824">
        <v>1</v>
      </c>
      <c r="AO4824">
        <v>1</v>
      </c>
      <c r="AP4824">
        <v>0.85874014527320053</v>
      </c>
      <c r="AQ4824">
        <v>0.73453035226023833</v>
      </c>
      <c r="AR4824">
        <v>0</v>
      </c>
      <c r="AS4824">
        <v>0</v>
      </c>
      <c r="AT4824">
        <v>0.74774106120117001</v>
      </c>
      <c r="AU4824">
        <v>1</v>
      </c>
    </row>
    <row r="4825" spans="32:47" x14ac:dyDescent="0.25">
      <c r="AF4825">
        <v>4815</v>
      </c>
      <c r="AG4825">
        <v>0.9355479442909258</v>
      </c>
      <c r="AH4825">
        <v>1</v>
      </c>
      <c r="AI4825">
        <v>1</v>
      </c>
      <c r="AJ4825">
        <v>1</v>
      </c>
      <c r="AK4825">
        <v>1</v>
      </c>
      <c r="AL4825">
        <v>1</v>
      </c>
      <c r="AM4825">
        <v>1</v>
      </c>
      <c r="AN4825">
        <v>1</v>
      </c>
      <c r="AO4825">
        <v>1</v>
      </c>
      <c r="AP4825">
        <v>1</v>
      </c>
      <c r="AQ4825">
        <v>0.81576784126712787</v>
      </c>
      <c r="AR4825">
        <v>0.71574021139766109</v>
      </c>
      <c r="AS4825">
        <v>0.71574021139766109</v>
      </c>
      <c r="AT4825">
        <v>0.95524100839550696</v>
      </c>
      <c r="AU4825">
        <v>0</v>
      </c>
    </row>
    <row r="4826" spans="32:47" x14ac:dyDescent="0.25">
      <c r="AF4826">
        <v>4816</v>
      </c>
      <c r="AG4826">
        <v>0.64781831447039773</v>
      </c>
      <c r="AH4826">
        <v>1</v>
      </c>
      <c r="AI4826">
        <v>1</v>
      </c>
      <c r="AJ4826">
        <v>1</v>
      </c>
      <c r="AK4826">
        <v>0.54405333102829079</v>
      </c>
      <c r="AL4826">
        <v>1</v>
      </c>
      <c r="AM4826">
        <v>1</v>
      </c>
      <c r="AN4826">
        <v>1</v>
      </c>
      <c r="AO4826">
        <v>0.5715086644682742</v>
      </c>
      <c r="AP4826">
        <v>0.30252326743310176</v>
      </c>
      <c r="AQ4826">
        <v>0</v>
      </c>
      <c r="AR4826">
        <v>0.79619368126769852</v>
      </c>
      <c r="AS4826">
        <v>0</v>
      </c>
      <c r="AT4826">
        <v>0.7374068667239243</v>
      </c>
      <c r="AU4826">
        <v>1</v>
      </c>
    </row>
    <row r="4827" spans="32:47" x14ac:dyDescent="0.25">
      <c r="AF4827">
        <v>4817</v>
      </c>
      <c r="AG4827">
        <v>1</v>
      </c>
      <c r="AH4827">
        <v>1</v>
      </c>
      <c r="AI4827">
        <v>0.74410823204614707</v>
      </c>
      <c r="AJ4827">
        <v>0.12231722440968346</v>
      </c>
      <c r="AK4827">
        <v>1</v>
      </c>
      <c r="AL4827">
        <v>1</v>
      </c>
      <c r="AM4827">
        <v>1</v>
      </c>
      <c r="AN4827">
        <v>1</v>
      </c>
      <c r="AO4827">
        <v>0.19981780819653067</v>
      </c>
      <c r="AP4827">
        <v>0.89292741911283946</v>
      </c>
      <c r="AQ4827">
        <v>0.69760060185678108</v>
      </c>
      <c r="AR4827">
        <v>1</v>
      </c>
      <c r="AS4827">
        <v>0.12231722440968346</v>
      </c>
      <c r="AT4827">
        <v>0.80641143621868061</v>
      </c>
      <c r="AU4827">
        <v>0</v>
      </c>
    </row>
    <row r="4828" spans="32:47" x14ac:dyDescent="0.25">
      <c r="AF4828">
        <v>4818</v>
      </c>
      <c r="AG4828">
        <v>1</v>
      </c>
      <c r="AH4828">
        <v>1</v>
      </c>
      <c r="AI4828">
        <v>1</v>
      </c>
      <c r="AJ4828">
        <v>1</v>
      </c>
      <c r="AK4828">
        <v>3.6705606524793113E-2</v>
      </c>
      <c r="AL4828">
        <v>0.36065251018784089</v>
      </c>
      <c r="AM4828">
        <v>1</v>
      </c>
      <c r="AN4828">
        <v>1</v>
      </c>
      <c r="AO4828">
        <v>1</v>
      </c>
      <c r="AP4828">
        <v>1</v>
      </c>
      <c r="AQ4828">
        <v>1</v>
      </c>
      <c r="AR4828">
        <v>1</v>
      </c>
      <c r="AS4828">
        <v>3.6705606524793113E-2</v>
      </c>
      <c r="AT4828">
        <v>0.86563684687096931</v>
      </c>
      <c r="AU4828">
        <v>0</v>
      </c>
    </row>
    <row r="4829" spans="32:47" x14ac:dyDescent="0.25">
      <c r="AF4829">
        <v>4819</v>
      </c>
      <c r="AG4829">
        <v>1</v>
      </c>
      <c r="AH4829">
        <v>1</v>
      </c>
      <c r="AI4829">
        <v>0.86106576206281804</v>
      </c>
      <c r="AJ4829">
        <v>0.47930319099201973</v>
      </c>
      <c r="AK4829">
        <v>0.37249897479505895</v>
      </c>
      <c r="AL4829">
        <v>1</v>
      </c>
      <c r="AM4829">
        <v>1</v>
      </c>
      <c r="AN4829">
        <v>1</v>
      </c>
      <c r="AO4829">
        <v>0.86589948734811817</v>
      </c>
      <c r="AP4829">
        <v>1</v>
      </c>
      <c r="AQ4829">
        <v>0.30868891533852244</v>
      </c>
      <c r="AR4829">
        <v>0.49049065904264644</v>
      </c>
      <c r="AS4829">
        <v>0.30868891533852244</v>
      </c>
      <c r="AT4829">
        <v>0.78099305502267413</v>
      </c>
      <c r="AU4829">
        <v>0</v>
      </c>
    </row>
    <row r="4830" spans="32:47" x14ac:dyDescent="0.25">
      <c r="AF4830">
        <v>4820</v>
      </c>
      <c r="AG4830">
        <v>1</v>
      </c>
      <c r="AH4830">
        <v>1</v>
      </c>
      <c r="AI4830">
        <v>0.69752257537484474</v>
      </c>
      <c r="AJ4830">
        <v>0</v>
      </c>
      <c r="AK4830">
        <v>0.59769777210866804</v>
      </c>
      <c r="AL4830">
        <v>1</v>
      </c>
      <c r="AM4830">
        <v>1</v>
      </c>
      <c r="AN4830">
        <v>1</v>
      </c>
      <c r="AO4830">
        <v>1</v>
      </c>
      <c r="AP4830">
        <v>1</v>
      </c>
      <c r="AQ4830">
        <v>0.96132513330351987</v>
      </c>
      <c r="AR4830">
        <v>1</v>
      </c>
      <c r="AS4830">
        <v>0</v>
      </c>
      <c r="AT4830">
        <v>0.85477146512628632</v>
      </c>
      <c r="AU4830">
        <v>1</v>
      </c>
    </row>
    <row r="4831" spans="32:47" x14ac:dyDescent="0.25">
      <c r="AF4831">
        <v>4821</v>
      </c>
      <c r="AG4831">
        <v>1</v>
      </c>
      <c r="AH4831">
        <v>0.36276879935810158</v>
      </c>
      <c r="AI4831">
        <v>4.9846921905672421E-2</v>
      </c>
      <c r="AJ4831">
        <v>1</v>
      </c>
      <c r="AK4831">
        <v>1</v>
      </c>
      <c r="AL4831">
        <v>1</v>
      </c>
      <c r="AM4831">
        <v>1</v>
      </c>
      <c r="AN4831">
        <v>1</v>
      </c>
      <c r="AO4831">
        <v>1</v>
      </c>
      <c r="AP4831">
        <v>0.74543018253414983</v>
      </c>
      <c r="AQ4831">
        <v>0</v>
      </c>
      <c r="AR4831">
        <v>0.96507227884308855</v>
      </c>
      <c r="AS4831">
        <v>0</v>
      </c>
      <c r="AT4831">
        <v>0.76363933496930703</v>
      </c>
      <c r="AU4831">
        <v>1</v>
      </c>
    </row>
    <row r="4832" spans="32:47" x14ac:dyDescent="0.25">
      <c r="AF4832">
        <v>4822</v>
      </c>
      <c r="AG4832">
        <v>0</v>
      </c>
      <c r="AH4832">
        <v>0.26566497488212398</v>
      </c>
      <c r="AI4832">
        <v>1</v>
      </c>
      <c r="AJ4832">
        <v>1</v>
      </c>
      <c r="AK4832">
        <v>1</v>
      </c>
      <c r="AL4832">
        <v>1</v>
      </c>
      <c r="AM4832">
        <v>1</v>
      </c>
      <c r="AN4832">
        <v>1</v>
      </c>
      <c r="AO4832">
        <v>1</v>
      </c>
      <c r="AP4832">
        <v>1</v>
      </c>
      <c r="AQ4832">
        <v>0.47318242125329563</v>
      </c>
      <c r="AR4832">
        <v>1</v>
      </c>
      <c r="AS4832">
        <v>0</v>
      </c>
      <c r="AT4832">
        <v>0.81543586831314618</v>
      </c>
      <c r="AU4832">
        <v>1</v>
      </c>
    </row>
    <row r="4833" spans="32:47" x14ac:dyDescent="0.25">
      <c r="AF4833">
        <v>4823</v>
      </c>
      <c r="AG4833">
        <v>0.33376513230295163</v>
      </c>
      <c r="AH4833">
        <v>1</v>
      </c>
      <c r="AI4833">
        <v>1</v>
      </c>
      <c r="AJ4833">
        <v>1</v>
      </c>
      <c r="AK4833">
        <v>1</v>
      </c>
      <c r="AL4833">
        <v>0.56163177237079553</v>
      </c>
      <c r="AM4833">
        <v>1</v>
      </c>
      <c r="AN4833">
        <v>0.89293398766735221</v>
      </c>
      <c r="AO4833">
        <v>1</v>
      </c>
      <c r="AP4833">
        <v>1</v>
      </c>
      <c r="AQ4833">
        <v>1</v>
      </c>
      <c r="AR4833">
        <v>1</v>
      </c>
      <c r="AS4833">
        <v>0.33376513230295163</v>
      </c>
      <c r="AT4833">
        <v>0.89829212572658435</v>
      </c>
      <c r="AU4833">
        <v>0</v>
      </c>
    </row>
    <row r="4834" spans="32:47" x14ac:dyDescent="0.25">
      <c r="AF4834">
        <v>4824</v>
      </c>
      <c r="AG4834">
        <v>1</v>
      </c>
      <c r="AH4834">
        <v>1</v>
      </c>
      <c r="AI4834">
        <v>1</v>
      </c>
      <c r="AJ4834">
        <v>1</v>
      </c>
      <c r="AK4834">
        <v>1</v>
      </c>
      <c r="AL4834">
        <v>1</v>
      </c>
      <c r="AM4834">
        <v>1</v>
      </c>
      <c r="AN4834">
        <v>1</v>
      </c>
      <c r="AO4834">
        <v>0.60909435738916118</v>
      </c>
      <c r="AP4834">
        <v>0.2156041322018756</v>
      </c>
      <c r="AQ4834">
        <v>1</v>
      </c>
      <c r="AR4834">
        <v>1</v>
      </c>
      <c r="AS4834">
        <v>0.2156041322018756</v>
      </c>
      <c r="AT4834">
        <v>0.90125084608200812</v>
      </c>
      <c r="AU4834">
        <v>0</v>
      </c>
    </row>
    <row r="4835" spans="32:47" x14ac:dyDescent="0.25">
      <c r="AF4835">
        <v>4825</v>
      </c>
      <c r="AG4835">
        <v>1</v>
      </c>
      <c r="AH4835">
        <v>1</v>
      </c>
      <c r="AI4835">
        <v>0.77971247309159808</v>
      </c>
      <c r="AJ4835">
        <v>0.26110015705853584</v>
      </c>
      <c r="AK4835">
        <v>1</v>
      </c>
      <c r="AL4835">
        <v>1</v>
      </c>
      <c r="AM4835">
        <v>0.81450590469373108</v>
      </c>
      <c r="AN4835">
        <v>1</v>
      </c>
      <c r="AO4835">
        <v>1</v>
      </c>
      <c r="AP4835">
        <v>1</v>
      </c>
      <c r="AQ4835">
        <v>1</v>
      </c>
      <c r="AR4835">
        <v>1</v>
      </c>
      <c r="AS4835">
        <v>0.26110015705853584</v>
      </c>
      <c r="AT4835">
        <v>0.9048048614331542</v>
      </c>
      <c r="AU4835">
        <v>0</v>
      </c>
    </row>
    <row r="4836" spans="32:47" x14ac:dyDescent="0.25">
      <c r="AF4836">
        <v>4826</v>
      </c>
      <c r="AG4836">
        <v>1</v>
      </c>
      <c r="AH4836">
        <v>1</v>
      </c>
      <c r="AI4836">
        <v>1</v>
      </c>
      <c r="AJ4836">
        <v>1</v>
      </c>
      <c r="AK4836">
        <v>1</v>
      </c>
      <c r="AL4836">
        <v>1</v>
      </c>
      <c r="AM4836">
        <v>1</v>
      </c>
      <c r="AN4836">
        <v>1</v>
      </c>
      <c r="AO4836">
        <v>1</v>
      </c>
      <c r="AP4836">
        <v>0.35672325407874944</v>
      </c>
      <c r="AQ4836">
        <v>0.2022638494798836</v>
      </c>
      <c r="AR4836">
        <v>1</v>
      </c>
      <c r="AS4836">
        <v>0.2022638494798836</v>
      </c>
      <c r="AT4836">
        <v>0.87979818181051439</v>
      </c>
      <c r="AU4836">
        <v>0</v>
      </c>
    </row>
    <row r="4837" spans="32:47" x14ac:dyDescent="0.25">
      <c r="AF4837">
        <v>4827</v>
      </c>
      <c r="AG4837">
        <v>1</v>
      </c>
      <c r="AH4837">
        <v>1.3432697601924051E-3</v>
      </c>
      <c r="AI4837">
        <v>0.88834574949648792</v>
      </c>
      <c r="AJ4837">
        <v>0.60433321649785887</v>
      </c>
      <c r="AK4837">
        <v>0.7374209928337575</v>
      </c>
      <c r="AL4837">
        <v>1</v>
      </c>
      <c r="AM4837">
        <v>1</v>
      </c>
      <c r="AN4837">
        <v>1</v>
      </c>
      <c r="AO4837">
        <v>1</v>
      </c>
      <c r="AP4837">
        <v>0.79669000452943894</v>
      </c>
      <c r="AQ4837">
        <v>1</v>
      </c>
      <c r="AR4837">
        <v>1</v>
      </c>
      <c r="AS4837">
        <v>1.3432697601924051E-3</v>
      </c>
      <c r="AT4837">
        <v>0.84181854027635994</v>
      </c>
      <c r="AU4837">
        <v>0</v>
      </c>
    </row>
    <row r="4838" spans="32:47" x14ac:dyDescent="0.25">
      <c r="AF4838">
        <v>4828</v>
      </c>
      <c r="AG4838">
        <v>1</v>
      </c>
      <c r="AH4838">
        <v>1</v>
      </c>
      <c r="AI4838">
        <v>1</v>
      </c>
      <c r="AJ4838">
        <v>1</v>
      </c>
      <c r="AK4838">
        <v>0.91315373459609317</v>
      </c>
      <c r="AL4838">
        <v>1</v>
      </c>
      <c r="AM4838">
        <v>1</v>
      </c>
      <c r="AN4838">
        <v>1</v>
      </c>
      <c r="AO4838">
        <v>1</v>
      </c>
      <c r="AP4838">
        <v>1</v>
      </c>
      <c r="AQ4838">
        <v>1</v>
      </c>
      <c r="AR4838">
        <v>0.29320742264662253</v>
      </c>
      <c r="AS4838">
        <v>0.29320742264662253</v>
      </c>
      <c r="AT4838">
        <v>0.93259505719047719</v>
      </c>
      <c r="AU4838">
        <v>0</v>
      </c>
    </row>
    <row r="4839" spans="32:47" x14ac:dyDescent="0.25">
      <c r="AF4839">
        <v>4829</v>
      </c>
      <c r="AG4839">
        <v>1</v>
      </c>
      <c r="AH4839">
        <v>0.82324280728477917</v>
      </c>
      <c r="AI4839">
        <v>0.87134264411795281</v>
      </c>
      <c r="AJ4839">
        <v>1</v>
      </c>
      <c r="AK4839">
        <v>0.89564185821678444</v>
      </c>
      <c r="AL4839">
        <v>0.33781930403032068</v>
      </c>
      <c r="AM4839">
        <v>1</v>
      </c>
      <c r="AN4839">
        <v>1</v>
      </c>
      <c r="AO4839">
        <v>0.22487180785489425</v>
      </c>
      <c r="AP4839">
        <v>1</v>
      </c>
      <c r="AQ4839">
        <v>1</v>
      </c>
      <c r="AR4839">
        <v>1</v>
      </c>
      <c r="AS4839">
        <v>0.22487180785489425</v>
      </c>
      <c r="AT4839">
        <v>0.84851520967919758</v>
      </c>
      <c r="AU4839">
        <v>0</v>
      </c>
    </row>
    <row r="4840" spans="32:47" x14ac:dyDescent="0.25">
      <c r="AF4840">
        <v>4830</v>
      </c>
      <c r="AG4840">
        <v>1</v>
      </c>
      <c r="AH4840">
        <v>1</v>
      </c>
      <c r="AI4840">
        <v>1</v>
      </c>
      <c r="AJ4840">
        <v>1</v>
      </c>
      <c r="AK4840">
        <v>1</v>
      </c>
      <c r="AL4840">
        <v>0.42751992135575467</v>
      </c>
      <c r="AM4840">
        <v>0.34437776254133262</v>
      </c>
      <c r="AN4840">
        <v>1</v>
      </c>
      <c r="AO4840">
        <v>1</v>
      </c>
      <c r="AP4840">
        <v>1</v>
      </c>
      <c r="AQ4840">
        <v>0.78537232470407614</v>
      </c>
      <c r="AR4840">
        <v>0</v>
      </c>
      <c r="AS4840">
        <v>0</v>
      </c>
      <c r="AT4840">
        <v>0.79469172060431847</v>
      </c>
      <c r="AU4840">
        <v>1</v>
      </c>
    </row>
    <row r="4841" spans="32:47" x14ac:dyDescent="0.25">
      <c r="AF4841">
        <v>4831</v>
      </c>
      <c r="AG4841">
        <v>0.60828802922262715</v>
      </c>
      <c r="AH4841">
        <v>1</v>
      </c>
      <c r="AI4841">
        <v>1</v>
      </c>
      <c r="AJ4841">
        <v>1</v>
      </c>
      <c r="AK4841">
        <v>1</v>
      </c>
      <c r="AL4841">
        <v>0.73601504500984449</v>
      </c>
      <c r="AM4841">
        <v>0</v>
      </c>
      <c r="AN4841">
        <v>0.37480292578026908</v>
      </c>
      <c r="AO4841">
        <v>1</v>
      </c>
      <c r="AP4841">
        <v>0.92018572892219153</v>
      </c>
      <c r="AQ4841">
        <v>0.24610944321611897</v>
      </c>
      <c r="AR4841">
        <v>1</v>
      </c>
      <c r="AS4841">
        <v>0</v>
      </c>
      <c r="AT4841">
        <v>0.73826112835193591</v>
      </c>
      <c r="AU4841">
        <v>1</v>
      </c>
    </row>
    <row r="4842" spans="32:47" x14ac:dyDescent="0.25">
      <c r="AF4842">
        <v>4832</v>
      </c>
      <c r="AG4842">
        <v>1</v>
      </c>
      <c r="AH4842">
        <v>1</v>
      </c>
      <c r="AI4842">
        <v>0.84699714003950399</v>
      </c>
      <c r="AJ4842">
        <v>1</v>
      </c>
      <c r="AK4842">
        <v>1</v>
      </c>
      <c r="AL4842">
        <v>1</v>
      </c>
      <c r="AM4842">
        <v>1</v>
      </c>
      <c r="AN4842">
        <v>1</v>
      </c>
      <c r="AO4842">
        <v>1</v>
      </c>
      <c r="AP4842">
        <v>0.42428887123664494</v>
      </c>
      <c r="AQ4842">
        <v>1</v>
      </c>
      <c r="AR4842">
        <v>1</v>
      </c>
      <c r="AS4842">
        <v>0.42428887123664494</v>
      </c>
      <c r="AT4842">
        <v>0.93810922287550857</v>
      </c>
      <c r="AU4842">
        <v>0</v>
      </c>
    </row>
    <row r="4843" spans="32:47" x14ac:dyDescent="0.25">
      <c r="AF4843">
        <v>4833</v>
      </c>
      <c r="AG4843">
        <v>1</v>
      </c>
      <c r="AH4843">
        <v>0.19280728368331829</v>
      </c>
      <c r="AI4843">
        <v>0</v>
      </c>
      <c r="AJ4843">
        <v>0.72290384202036273</v>
      </c>
      <c r="AK4843">
        <v>0.52862393440356692</v>
      </c>
      <c r="AL4843">
        <v>1</v>
      </c>
      <c r="AM4843">
        <v>1</v>
      </c>
      <c r="AN4843">
        <v>1</v>
      </c>
      <c r="AO4843">
        <v>1</v>
      </c>
      <c r="AP4843">
        <v>1</v>
      </c>
      <c r="AQ4843">
        <v>1</v>
      </c>
      <c r="AR4843">
        <v>1</v>
      </c>
      <c r="AS4843">
        <v>0</v>
      </c>
      <c r="AT4843">
        <v>0.79033715389110781</v>
      </c>
      <c r="AU4843">
        <v>1</v>
      </c>
    </row>
    <row r="4844" spans="32:47" x14ac:dyDescent="0.25">
      <c r="AF4844">
        <v>4834</v>
      </c>
      <c r="AG4844">
        <v>0.20496660902215574</v>
      </c>
      <c r="AH4844">
        <v>0.48725633230891879</v>
      </c>
      <c r="AI4844">
        <v>1</v>
      </c>
      <c r="AJ4844">
        <v>1</v>
      </c>
      <c r="AK4844">
        <v>0.43832758928235099</v>
      </c>
      <c r="AL4844">
        <v>0</v>
      </c>
      <c r="AM4844">
        <v>8.7909882534023057E-2</v>
      </c>
      <c r="AN4844">
        <v>1</v>
      </c>
      <c r="AO4844">
        <v>1</v>
      </c>
      <c r="AP4844">
        <v>1</v>
      </c>
      <c r="AQ4844">
        <v>1</v>
      </c>
      <c r="AR4844">
        <v>0.95488951403216737</v>
      </c>
      <c r="AS4844">
        <v>0</v>
      </c>
      <c r="AT4844">
        <v>0.68195090067298991</v>
      </c>
      <c r="AU4844">
        <v>1</v>
      </c>
    </row>
    <row r="4845" spans="32:47" x14ac:dyDescent="0.25">
      <c r="AF4845">
        <v>4835</v>
      </c>
      <c r="AG4845">
        <v>0.6971017397736432</v>
      </c>
      <c r="AH4845">
        <v>1</v>
      </c>
      <c r="AI4845">
        <v>1</v>
      </c>
      <c r="AJ4845">
        <v>0.18903204503997889</v>
      </c>
      <c r="AK4845">
        <v>0.81036595541011214</v>
      </c>
      <c r="AL4845">
        <v>0.56602043463499285</v>
      </c>
      <c r="AM4845">
        <v>1</v>
      </c>
      <c r="AN4845">
        <v>1</v>
      </c>
      <c r="AO4845">
        <v>1</v>
      </c>
      <c r="AP4845">
        <v>0.96634097342804681</v>
      </c>
      <c r="AQ4845">
        <v>0.54154259611386801</v>
      </c>
      <c r="AR4845">
        <v>0.97824673284236685</v>
      </c>
      <c r="AS4845">
        <v>0.18903204503997889</v>
      </c>
      <c r="AT4845">
        <v>0.81345635539382033</v>
      </c>
      <c r="AU4845">
        <v>0</v>
      </c>
    </row>
    <row r="4846" spans="32:47" x14ac:dyDescent="0.25">
      <c r="AF4846">
        <v>4836</v>
      </c>
      <c r="AG4846">
        <v>1</v>
      </c>
      <c r="AH4846">
        <v>1</v>
      </c>
      <c r="AI4846">
        <v>1</v>
      </c>
      <c r="AJ4846">
        <v>1</v>
      </c>
      <c r="AK4846">
        <v>1</v>
      </c>
      <c r="AL4846">
        <v>1</v>
      </c>
      <c r="AM4846">
        <v>1</v>
      </c>
      <c r="AN4846">
        <v>0.6965043073327134</v>
      </c>
      <c r="AO4846">
        <v>1</v>
      </c>
      <c r="AP4846">
        <v>1</v>
      </c>
      <c r="AQ4846">
        <v>1</v>
      </c>
      <c r="AR4846">
        <v>1</v>
      </c>
      <c r="AS4846">
        <v>0.6965043073327134</v>
      </c>
      <c r="AT4846">
        <v>0.97422365349949069</v>
      </c>
      <c r="AU4846">
        <v>0</v>
      </c>
    </row>
    <row r="4847" spans="32:47" x14ac:dyDescent="0.25">
      <c r="AF4847">
        <v>4837</v>
      </c>
      <c r="AG4847">
        <v>0.71824684676492678</v>
      </c>
      <c r="AH4847">
        <v>0.65654888134226241</v>
      </c>
      <c r="AI4847">
        <v>1</v>
      </c>
      <c r="AJ4847">
        <v>1</v>
      </c>
      <c r="AK4847">
        <v>1</v>
      </c>
      <c r="AL4847">
        <v>0.87808665893559612</v>
      </c>
      <c r="AM4847">
        <v>0.14859933577921061</v>
      </c>
      <c r="AN4847">
        <v>1</v>
      </c>
      <c r="AO4847">
        <v>0.72457654911146774</v>
      </c>
      <c r="AP4847">
        <v>0</v>
      </c>
      <c r="AQ4847">
        <v>0</v>
      </c>
      <c r="AR4847">
        <v>0.58430037291104631</v>
      </c>
      <c r="AS4847">
        <v>0</v>
      </c>
      <c r="AT4847">
        <v>0.64232550174823555</v>
      </c>
      <c r="AU4847">
        <v>2</v>
      </c>
    </row>
    <row r="4848" spans="32:47" x14ac:dyDescent="0.25">
      <c r="AF4848">
        <v>4838</v>
      </c>
      <c r="AG4848">
        <v>0.82061623859584454</v>
      </c>
      <c r="AH4848">
        <v>0.14595431517201568</v>
      </c>
      <c r="AI4848">
        <v>1</v>
      </c>
      <c r="AJ4848">
        <v>1</v>
      </c>
      <c r="AK4848">
        <v>1</v>
      </c>
      <c r="AL4848">
        <v>1</v>
      </c>
      <c r="AM4848">
        <v>1</v>
      </c>
      <c r="AN4848">
        <v>1</v>
      </c>
      <c r="AO4848">
        <v>1</v>
      </c>
      <c r="AP4848">
        <v>0.8112662856782985</v>
      </c>
      <c r="AQ4848">
        <v>0.93308222900571614</v>
      </c>
      <c r="AR4848">
        <v>0</v>
      </c>
      <c r="AS4848">
        <v>0</v>
      </c>
      <c r="AT4848">
        <v>0.81278779711640103</v>
      </c>
      <c r="AU4848">
        <v>1</v>
      </c>
    </row>
    <row r="4849" spans="32:47" x14ac:dyDescent="0.25">
      <c r="AF4849">
        <v>4839</v>
      </c>
      <c r="AG4849">
        <v>1</v>
      </c>
      <c r="AH4849">
        <v>1</v>
      </c>
      <c r="AI4849">
        <v>1</v>
      </c>
      <c r="AJ4849">
        <v>1</v>
      </c>
      <c r="AK4849">
        <v>1</v>
      </c>
      <c r="AL4849">
        <v>0.86120686536014546</v>
      </c>
      <c r="AM4849">
        <v>0.25226162314075118</v>
      </c>
      <c r="AN4849">
        <v>1</v>
      </c>
      <c r="AO4849">
        <v>1</v>
      </c>
      <c r="AP4849">
        <v>1</v>
      </c>
      <c r="AQ4849">
        <v>0.59281764118350111</v>
      </c>
      <c r="AR4849">
        <v>1</v>
      </c>
      <c r="AS4849">
        <v>0.25226162314075118</v>
      </c>
      <c r="AT4849">
        <v>0.89161875483197994</v>
      </c>
      <c r="AU4849">
        <v>0</v>
      </c>
    </row>
    <row r="4850" spans="32:47" x14ac:dyDescent="0.25">
      <c r="AF4850">
        <v>4840</v>
      </c>
      <c r="AG4850">
        <v>0.84047938856547844</v>
      </c>
      <c r="AH4850">
        <v>0.48501686367697922</v>
      </c>
      <c r="AI4850">
        <v>1</v>
      </c>
      <c r="AJ4850">
        <v>0.56549339267197263</v>
      </c>
      <c r="AK4850">
        <v>0.88516990449763044</v>
      </c>
      <c r="AL4850">
        <v>0.83134792722533646</v>
      </c>
      <c r="AM4850">
        <v>0.39252539532589575</v>
      </c>
      <c r="AN4850">
        <v>1</v>
      </c>
      <c r="AO4850">
        <v>1</v>
      </c>
      <c r="AP4850">
        <v>1</v>
      </c>
      <c r="AQ4850">
        <v>1</v>
      </c>
      <c r="AR4850">
        <v>1</v>
      </c>
      <c r="AS4850">
        <v>0.39252539532589575</v>
      </c>
      <c r="AT4850">
        <v>0.83602500580803796</v>
      </c>
      <c r="AU4850">
        <v>0</v>
      </c>
    </row>
    <row r="4851" spans="32:47" x14ac:dyDescent="0.25">
      <c r="AF4851">
        <v>4841</v>
      </c>
      <c r="AG4851">
        <v>0.75691605344763957</v>
      </c>
      <c r="AH4851">
        <v>2.2593900565750249E-2</v>
      </c>
      <c r="AI4851">
        <v>1</v>
      </c>
      <c r="AJ4851">
        <v>1</v>
      </c>
      <c r="AK4851">
        <v>1</v>
      </c>
      <c r="AL4851">
        <v>1</v>
      </c>
      <c r="AM4851">
        <v>1</v>
      </c>
      <c r="AN4851">
        <v>1</v>
      </c>
      <c r="AO4851">
        <v>0.34543714340664639</v>
      </c>
      <c r="AP4851">
        <v>0.72343890843330882</v>
      </c>
      <c r="AQ4851">
        <v>0.44360017952834219</v>
      </c>
      <c r="AR4851">
        <v>0.29258663518891309</v>
      </c>
      <c r="AS4851">
        <v>2.2593900565750249E-2</v>
      </c>
      <c r="AT4851">
        <v>0.72127380387138729</v>
      </c>
      <c r="AU4851">
        <v>0</v>
      </c>
    </row>
    <row r="4852" spans="32:47" x14ac:dyDescent="0.25">
      <c r="AF4852">
        <v>4842</v>
      </c>
      <c r="AG4852">
        <v>0.8214286388134614</v>
      </c>
      <c r="AH4852">
        <v>1</v>
      </c>
      <c r="AI4852">
        <v>1</v>
      </c>
      <c r="AJ4852">
        <v>1</v>
      </c>
      <c r="AK4852">
        <v>1</v>
      </c>
      <c r="AL4852">
        <v>0.38064517088884409</v>
      </c>
      <c r="AM4852">
        <v>0</v>
      </c>
      <c r="AN4852">
        <v>0</v>
      </c>
      <c r="AO4852">
        <v>0.50350603268137395</v>
      </c>
      <c r="AP4852">
        <v>1</v>
      </c>
      <c r="AQ4852">
        <v>0.57583682210436871</v>
      </c>
      <c r="AR4852">
        <v>0.10991583391531153</v>
      </c>
      <c r="AS4852">
        <v>0</v>
      </c>
      <c r="AT4852">
        <v>0.612798135410492</v>
      </c>
      <c r="AU4852">
        <v>2</v>
      </c>
    </row>
    <row r="4853" spans="32:47" x14ac:dyDescent="0.25">
      <c r="AF4853">
        <v>4843</v>
      </c>
      <c r="AG4853">
        <v>0.24782798747530191</v>
      </c>
      <c r="AH4853">
        <v>1</v>
      </c>
      <c r="AI4853">
        <v>0.41139271729409832</v>
      </c>
      <c r="AJ4853">
        <v>1</v>
      </c>
      <c r="AK4853">
        <v>0.28547221531475625</v>
      </c>
      <c r="AL4853">
        <v>0.42156666338390397</v>
      </c>
      <c r="AM4853">
        <v>1</v>
      </c>
      <c r="AN4853">
        <v>1</v>
      </c>
      <c r="AO4853">
        <v>1</v>
      </c>
      <c r="AP4853">
        <v>1</v>
      </c>
      <c r="AQ4853">
        <v>0.50948068237097077</v>
      </c>
      <c r="AR4853">
        <v>7.4646809666920749E-2</v>
      </c>
      <c r="AS4853">
        <v>7.4646809666920749E-2</v>
      </c>
      <c r="AT4853">
        <v>0.65898890957514966</v>
      </c>
      <c r="AU4853">
        <v>0</v>
      </c>
    </row>
    <row r="4854" spans="32:47" x14ac:dyDescent="0.25">
      <c r="AF4854">
        <v>4844</v>
      </c>
      <c r="AG4854">
        <v>1</v>
      </c>
      <c r="AH4854">
        <v>1</v>
      </c>
      <c r="AI4854">
        <v>0.90062571477990849</v>
      </c>
      <c r="AJ4854">
        <v>0</v>
      </c>
      <c r="AK4854">
        <v>0.55827483330827932</v>
      </c>
      <c r="AL4854">
        <v>0.25131704598243232</v>
      </c>
      <c r="AM4854">
        <v>0</v>
      </c>
      <c r="AN4854">
        <v>4.1258640023795215E-2</v>
      </c>
      <c r="AO4854">
        <v>1</v>
      </c>
      <c r="AP4854">
        <v>1</v>
      </c>
      <c r="AQ4854">
        <v>0.37496696477295094</v>
      </c>
      <c r="AR4854">
        <v>0.95134530757857116</v>
      </c>
      <c r="AS4854">
        <v>0</v>
      </c>
      <c r="AT4854">
        <v>0.58845249229881824</v>
      </c>
      <c r="AU4854">
        <v>2</v>
      </c>
    </row>
    <row r="4855" spans="32:47" x14ac:dyDescent="0.25">
      <c r="AF4855">
        <v>4845</v>
      </c>
      <c r="AG4855">
        <v>1</v>
      </c>
      <c r="AH4855">
        <v>1</v>
      </c>
      <c r="AI4855">
        <v>1</v>
      </c>
      <c r="AJ4855">
        <v>0.37097460726872666</v>
      </c>
      <c r="AK4855">
        <v>1</v>
      </c>
      <c r="AL4855">
        <v>0.89621826381383773</v>
      </c>
      <c r="AM4855">
        <v>1</v>
      </c>
      <c r="AN4855">
        <v>1</v>
      </c>
      <c r="AO4855">
        <v>1</v>
      </c>
      <c r="AP4855">
        <v>1</v>
      </c>
      <c r="AQ4855">
        <v>0.18281182254261996</v>
      </c>
      <c r="AR4855">
        <v>0.54307303134813878</v>
      </c>
      <c r="AS4855">
        <v>0.18281182254261996</v>
      </c>
      <c r="AT4855">
        <v>0.83379562953574748</v>
      </c>
      <c r="AU4855">
        <v>0</v>
      </c>
    </row>
    <row r="4856" spans="32:47" x14ac:dyDescent="0.25">
      <c r="AF4856">
        <v>4846</v>
      </c>
      <c r="AG4856">
        <v>1</v>
      </c>
      <c r="AH4856">
        <v>1</v>
      </c>
      <c r="AI4856">
        <v>1</v>
      </c>
      <c r="AJ4856">
        <v>1</v>
      </c>
      <c r="AK4856">
        <v>1</v>
      </c>
      <c r="AL4856">
        <v>1</v>
      </c>
      <c r="AM4856">
        <v>1</v>
      </c>
      <c r="AN4856">
        <v>0.93754838722628431</v>
      </c>
      <c r="AO4856">
        <v>0.69639617434368117</v>
      </c>
      <c r="AP4856">
        <v>1</v>
      </c>
      <c r="AQ4856">
        <v>1</v>
      </c>
      <c r="AR4856">
        <v>0.49290498053127402</v>
      </c>
      <c r="AS4856">
        <v>0.49290498053127402</v>
      </c>
      <c r="AT4856">
        <v>0.9266738072076568</v>
      </c>
      <c r="AU4856">
        <v>0</v>
      </c>
    </row>
    <row r="4857" spans="32:47" x14ac:dyDescent="0.25">
      <c r="AF4857">
        <v>4847</v>
      </c>
      <c r="AG4857">
        <v>1</v>
      </c>
      <c r="AH4857">
        <v>1</v>
      </c>
      <c r="AI4857">
        <v>1</v>
      </c>
      <c r="AJ4857">
        <v>0.40080077829309935</v>
      </c>
      <c r="AK4857">
        <v>0.87848636233895616</v>
      </c>
      <c r="AL4857">
        <v>1</v>
      </c>
      <c r="AM4857">
        <v>1</v>
      </c>
      <c r="AN4857">
        <v>1</v>
      </c>
      <c r="AO4857">
        <v>0.5358712619226329</v>
      </c>
      <c r="AP4857">
        <v>0.54827689474510521</v>
      </c>
      <c r="AQ4857">
        <v>1</v>
      </c>
      <c r="AR4857">
        <v>1</v>
      </c>
      <c r="AS4857">
        <v>0.40080077829309935</v>
      </c>
      <c r="AT4857">
        <v>0.86391732103035035</v>
      </c>
      <c r="AU4857">
        <v>0</v>
      </c>
    </row>
    <row r="4858" spans="32:47" x14ac:dyDescent="0.25">
      <c r="AF4858">
        <v>4848</v>
      </c>
      <c r="AG4858">
        <v>1</v>
      </c>
      <c r="AH4858">
        <v>1</v>
      </c>
      <c r="AI4858">
        <v>1</v>
      </c>
      <c r="AJ4858">
        <v>1</v>
      </c>
      <c r="AK4858">
        <v>0.71724333937585938</v>
      </c>
      <c r="AL4858">
        <v>0.97726093589080842</v>
      </c>
      <c r="AM4858">
        <v>1</v>
      </c>
      <c r="AN4858">
        <v>1</v>
      </c>
      <c r="AO4858">
        <v>5.3520758496597411E-2</v>
      </c>
      <c r="AP4858">
        <v>0.95741705106164798</v>
      </c>
      <c r="AQ4858">
        <v>1</v>
      </c>
      <c r="AR4858">
        <v>1</v>
      </c>
      <c r="AS4858">
        <v>5.3520758496597411E-2</v>
      </c>
      <c r="AT4858">
        <v>0.89270663817858875</v>
      </c>
      <c r="AU4858">
        <v>0</v>
      </c>
    </row>
    <row r="4859" spans="32:47" x14ac:dyDescent="0.25">
      <c r="AF4859">
        <v>4849</v>
      </c>
      <c r="AG4859">
        <v>0</v>
      </c>
      <c r="AH4859">
        <v>0.21265143708582659</v>
      </c>
      <c r="AI4859">
        <v>0.85821931906872539</v>
      </c>
      <c r="AJ4859">
        <v>1</v>
      </c>
      <c r="AK4859">
        <v>1</v>
      </c>
      <c r="AL4859">
        <v>1</v>
      </c>
      <c r="AM4859">
        <v>1</v>
      </c>
      <c r="AN4859">
        <v>1</v>
      </c>
      <c r="AO4859">
        <v>1</v>
      </c>
      <c r="AP4859">
        <v>1</v>
      </c>
      <c r="AQ4859">
        <v>1</v>
      </c>
      <c r="AR4859">
        <v>0.58197541091419314</v>
      </c>
      <c r="AS4859">
        <v>0</v>
      </c>
      <c r="AT4859">
        <v>0.80712404621335243</v>
      </c>
      <c r="AU4859">
        <v>1</v>
      </c>
    </row>
    <row r="4860" spans="32:47" x14ac:dyDescent="0.25">
      <c r="AF4860">
        <v>4850</v>
      </c>
      <c r="AG4860">
        <v>1</v>
      </c>
      <c r="AH4860">
        <v>1</v>
      </c>
      <c r="AI4860">
        <v>1</v>
      </c>
      <c r="AJ4860">
        <v>0.16157265539998963</v>
      </c>
      <c r="AK4860">
        <v>0.40523641921331988</v>
      </c>
      <c r="AL4860">
        <v>1</v>
      </c>
      <c r="AM4860">
        <v>1</v>
      </c>
      <c r="AN4860">
        <v>1</v>
      </c>
      <c r="AO4860">
        <v>0.84723768368494345</v>
      </c>
      <c r="AP4860">
        <v>0.45176970788874782</v>
      </c>
      <c r="AQ4860">
        <v>1</v>
      </c>
      <c r="AR4860">
        <v>1</v>
      </c>
      <c r="AS4860">
        <v>0.16157265539998963</v>
      </c>
      <c r="AT4860">
        <v>0.82145616469236193</v>
      </c>
      <c r="AU4860">
        <v>0</v>
      </c>
    </row>
    <row r="4861" spans="32:47" x14ac:dyDescent="0.25">
      <c r="AF4861">
        <v>4851</v>
      </c>
      <c r="AG4861">
        <v>1</v>
      </c>
      <c r="AH4861">
        <v>0.57859588832512343</v>
      </c>
      <c r="AI4861">
        <v>1</v>
      </c>
      <c r="AJ4861">
        <v>1</v>
      </c>
      <c r="AK4861">
        <v>1</v>
      </c>
      <c r="AL4861">
        <v>1</v>
      </c>
      <c r="AM4861">
        <v>1</v>
      </c>
      <c r="AN4861">
        <v>1</v>
      </c>
      <c r="AO4861">
        <v>1</v>
      </c>
      <c r="AP4861">
        <v>1</v>
      </c>
      <c r="AQ4861">
        <v>1</v>
      </c>
      <c r="AR4861">
        <v>1</v>
      </c>
      <c r="AS4861">
        <v>0.57859588832512343</v>
      </c>
      <c r="AT4861">
        <v>0.96767310924137928</v>
      </c>
      <c r="AU4861">
        <v>0</v>
      </c>
    </row>
    <row r="4862" spans="32:47" x14ac:dyDescent="0.25">
      <c r="AF4862">
        <v>4852</v>
      </c>
      <c r="AG4862">
        <v>1</v>
      </c>
      <c r="AH4862">
        <v>1</v>
      </c>
      <c r="AI4862">
        <v>1</v>
      </c>
      <c r="AJ4862">
        <v>0.39277482813704412</v>
      </c>
      <c r="AK4862">
        <v>1</v>
      </c>
      <c r="AL4862">
        <v>0.23838130990140297</v>
      </c>
      <c r="AM4862">
        <v>0.84442623190425947</v>
      </c>
      <c r="AN4862">
        <v>0.13236025704780682</v>
      </c>
      <c r="AO4862">
        <v>0.96233756706327156</v>
      </c>
      <c r="AP4862">
        <v>1</v>
      </c>
      <c r="AQ4862">
        <v>1</v>
      </c>
      <c r="AR4862">
        <v>1</v>
      </c>
      <c r="AS4862">
        <v>0.13236025704780682</v>
      </c>
      <c r="AT4862">
        <v>0.79749367756319345</v>
      </c>
      <c r="AU4862">
        <v>0</v>
      </c>
    </row>
    <row r="4863" spans="32:47" x14ac:dyDescent="0.25">
      <c r="AF4863">
        <v>4853</v>
      </c>
      <c r="AG4863">
        <v>1</v>
      </c>
      <c r="AH4863">
        <v>1</v>
      </c>
      <c r="AI4863">
        <v>1</v>
      </c>
      <c r="AJ4863">
        <v>1</v>
      </c>
      <c r="AK4863">
        <v>1</v>
      </c>
      <c r="AL4863">
        <v>1</v>
      </c>
      <c r="AM4863">
        <v>1</v>
      </c>
      <c r="AN4863">
        <v>1</v>
      </c>
      <c r="AO4863">
        <v>1</v>
      </c>
      <c r="AP4863">
        <v>1</v>
      </c>
      <c r="AQ4863">
        <v>0.13168776837313392</v>
      </c>
      <c r="AR4863">
        <v>0.24551527741981949</v>
      </c>
      <c r="AS4863">
        <v>0.13168776837313392</v>
      </c>
      <c r="AT4863">
        <v>0.86455234698961214</v>
      </c>
      <c r="AU4863">
        <v>0</v>
      </c>
    </row>
    <row r="4864" spans="32:47" x14ac:dyDescent="0.25">
      <c r="AF4864">
        <v>4854</v>
      </c>
      <c r="AG4864">
        <v>0</v>
      </c>
      <c r="AH4864">
        <v>0.37101480386575403</v>
      </c>
      <c r="AI4864">
        <v>0.50588722989026969</v>
      </c>
      <c r="AJ4864">
        <v>6.2726212926888056E-2</v>
      </c>
      <c r="AK4864">
        <v>0.37678665891754431</v>
      </c>
      <c r="AL4864">
        <v>1</v>
      </c>
      <c r="AM4864">
        <v>1</v>
      </c>
      <c r="AN4864">
        <v>1</v>
      </c>
      <c r="AO4864">
        <v>1</v>
      </c>
      <c r="AP4864">
        <v>1</v>
      </c>
      <c r="AQ4864">
        <v>1</v>
      </c>
      <c r="AR4864">
        <v>1</v>
      </c>
      <c r="AS4864">
        <v>0</v>
      </c>
      <c r="AT4864">
        <v>0.69488518205230132</v>
      </c>
      <c r="AU4864">
        <v>1</v>
      </c>
    </row>
    <row r="4865" spans="32:47" x14ac:dyDescent="0.25">
      <c r="AF4865">
        <v>4855</v>
      </c>
      <c r="AG4865">
        <v>1</v>
      </c>
      <c r="AH4865">
        <v>0.62854957269493228</v>
      </c>
      <c r="AI4865">
        <v>0</v>
      </c>
      <c r="AJ4865">
        <v>0.77003592536299648</v>
      </c>
      <c r="AK4865">
        <v>0.90582476515696575</v>
      </c>
      <c r="AL4865">
        <v>0</v>
      </c>
      <c r="AM4865">
        <v>0</v>
      </c>
      <c r="AN4865">
        <v>0.52486992427715917</v>
      </c>
      <c r="AO4865">
        <v>0.86965599192117227</v>
      </c>
      <c r="AP4865">
        <v>1</v>
      </c>
      <c r="AQ4865">
        <v>1</v>
      </c>
      <c r="AR4865">
        <v>1</v>
      </c>
      <c r="AS4865">
        <v>0</v>
      </c>
      <c r="AT4865">
        <v>0.64148405733271519</v>
      </c>
      <c r="AU4865">
        <v>3</v>
      </c>
    </row>
    <row r="4866" spans="32:47" x14ac:dyDescent="0.25">
      <c r="AF4866">
        <v>4856</v>
      </c>
      <c r="AG4866">
        <v>1</v>
      </c>
      <c r="AH4866">
        <v>1</v>
      </c>
      <c r="AI4866">
        <v>1</v>
      </c>
      <c r="AJ4866">
        <v>0.71764575747680892</v>
      </c>
      <c r="AK4866">
        <v>0</v>
      </c>
      <c r="AL4866">
        <v>0.50688473387538879</v>
      </c>
      <c r="AM4866">
        <v>0.90637232864490569</v>
      </c>
      <c r="AN4866">
        <v>1</v>
      </c>
      <c r="AO4866">
        <v>1</v>
      </c>
      <c r="AP4866">
        <v>1</v>
      </c>
      <c r="AQ4866">
        <v>1</v>
      </c>
      <c r="AR4866">
        <v>1</v>
      </c>
      <c r="AS4866">
        <v>0</v>
      </c>
      <c r="AT4866">
        <v>0.84337933405084387</v>
      </c>
      <c r="AU4866">
        <v>1</v>
      </c>
    </row>
    <row r="4867" spans="32:47" x14ac:dyDescent="0.25">
      <c r="AF4867">
        <v>4857</v>
      </c>
      <c r="AG4867">
        <v>1</v>
      </c>
      <c r="AH4867">
        <v>1</v>
      </c>
      <c r="AI4867">
        <v>1</v>
      </c>
      <c r="AJ4867">
        <v>1</v>
      </c>
      <c r="AK4867">
        <v>1</v>
      </c>
      <c r="AL4867">
        <v>0.80235546373320787</v>
      </c>
      <c r="AM4867">
        <v>0.19175101752555365</v>
      </c>
      <c r="AN4867">
        <v>1</v>
      </c>
      <c r="AO4867">
        <v>1</v>
      </c>
      <c r="AP4867">
        <v>1</v>
      </c>
      <c r="AQ4867">
        <v>1</v>
      </c>
      <c r="AR4867">
        <v>1</v>
      </c>
      <c r="AS4867">
        <v>0.19175101752555365</v>
      </c>
      <c r="AT4867">
        <v>0.91510943960352986</v>
      </c>
      <c r="AU4867">
        <v>0</v>
      </c>
    </row>
    <row r="4868" spans="32:47" x14ac:dyDescent="0.25">
      <c r="AF4868">
        <v>4858</v>
      </c>
      <c r="AG4868">
        <v>1</v>
      </c>
      <c r="AH4868">
        <v>0.46668170776709822</v>
      </c>
      <c r="AI4868">
        <v>0.70880148190213554</v>
      </c>
      <c r="AJ4868">
        <v>0.72604883992826219</v>
      </c>
      <c r="AK4868">
        <v>1</v>
      </c>
      <c r="AL4868">
        <v>1</v>
      </c>
      <c r="AM4868">
        <v>1</v>
      </c>
      <c r="AN4868">
        <v>0.93805752301892842</v>
      </c>
      <c r="AO4868">
        <v>1</v>
      </c>
      <c r="AP4868">
        <v>1</v>
      </c>
      <c r="AQ4868">
        <v>1</v>
      </c>
      <c r="AR4868">
        <v>1</v>
      </c>
      <c r="AS4868">
        <v>0.46668170776709822</v>
      </c>
      <c r="AT4868">
        <v>0.90657858128186186</v>
      </c>
      <c r="AU4868">
        <v>0</v>
      </c>
    </row>
    <row r="4869" spans="32:47" x14ac:dyDescent="0.25">
      <c r="AF4869">
        <v>4859</v>
      </c>
      <c r="AG4869">
        <v>1</v>
      </c>
      <c r="AH4869">
        <v>1</v>
      </c>
      <c r="AI4869">
        <v>1</v>
      </c>
      <c r="AJ4869">
        <v>0.17209580062990426</v>
      </c>
      <c r="AK4869">
        <v>0.47431554192711878</v>
      </c>
      <c r="AL4869">
        <v>1</v>
      </c>
      <c r="AM4869">
        <v>0.82710089151383259</v>
      </c>
      <c r="AN4869">
        <v>0.737942800389353</v>
      </c>
      <c r="AO4869">
        <v>1</v>
      </c>
      <c r="AP4869">
        <v>1</v>
      </c>
      <c r="AQ4869">
        <v>1</v>
      </c>
      <c r="AR4869">
        <v>0.96696778520615023</v>
      </c>
      <c r="AS4869">
        <v>0.17209580062990426</v>
      </c>
      <c r="AT4869">
        <v>0.84755893591514309</v>
      </c>
      <c r="AU4869">
        <v>0</v>
      </c>
    </row>
    <row r="4870" spans="32:47" x14ac:dyDescent="0.25">
      <c r="AF4870">
        <v>4860</v>
      </c>
      <c r="AG4870">
        <v>1</v>
      </c>
      <c r="AH4870">
        <v>1</v>
      </c>
      <c r="AI4870">
        <v>1</v>
      </c>
      <c r="AJ4870">
        <v>1</v>
      </c>
      <c r="AK4870">
        <v>0.57114371182134138</v>
      </c>
      <c r="AL4870">
        <v>0.90057541756783999</v>
      </c>
      <c r="AM4870">
        <v>0.99102226265677018</v>
      </c>
      <c r="AN4870">
        <v>1</v>
      </c>
      <c r="AO4870">
        <v>1</v>
      </c>
      <c r="AP4870">
        <v>1</v>
      </c>
      <c r="AQ4870">
        <v>1</v>
      </c>
      <c r="AR4870">
        <v>1</v>
      </c>
      <c r="AS4870">
        <v>0.57114371182134138</v>
      </c>
      <c r="AT4870">
        <v>0.95464221297494978</v>
      </c>
      <c r="AU4870">
        <v>0</v>
      </c>
    </row>
    <row r="4871" spans="32:47" x14ac:dyDescent="0.25">
      <c r="AF4871">
        <v>4861</v>
      </c>
      <c r="AG4871">
        <v>0.93350223178605385</v>
      </c>
      <c r="AH4871">
        <v>0</v>
      </c>
      <c r="AI4871">
        <v>0</v>
      </c>
      <c r="AJ4871">
        <v>0.49353152298644998</v>
      </c>
      <c r="AK4871">
        <v>1</v>
      </c>
      <c r="AL4871">
        <v>1</v>
      </c>
      <c r="AM4871">
        <v>0.53647110827577926</v>
      </c>
      <c r="AN4871">
        <v>0.97601567994945893</v>
      </c>
      <c r="AO4871">
        <v>1</v>
      </c>
      <c r="AP4871">
        <v>1</v>
      </c>
      <c r="AQ4871">
        <v>1</v>
      </c>
      <c r="AR4871">
        <v>1</v>
      </c>
      <c r="AS4871">
        <v>0</v>
      </c>
      <c r="AT4871">
        <v>0.74967563098614676</v>
      </c>
      <c r="AU4871">
        <v>2</v>
      </c>
    </row>
    <row r="4872" spans="32:47" x14ac:dyDescent="0.25">
      <c r="AF4872">
        <v>4862</v>
      </c>
      <c r="AG4872">
        <v>0</v>
      </c>
      <c r="AH4872">
        <v>0.76778214215041118</v>
      </c>
      <c r="AI4872">
        <v>1</v>
      </c>
      <c r="AJ4872">
        <v>0.76830913403803913</v>
      </c>
      <c r="AK4872">
        <v>0.96966038113028086</v>
      </c>
      <c r="AL4872">
        <v>1</v>
      </c>
      <c r="AM4872">
        <v>1</v>
      </c>
      <c r="AN4872">
        <v>1</v>
      </c>
      <c r="AO4872">
        <v>0.88171303807951817</v>
      </c>
      <c r="AP4872">
        <v>0</v>
      </c>
      <c r="AQ4872">
        <v>0.28872999994103643</v>
      </c>
      <c r="AR4872">
        <v>1</v>
      </c>
      <c r="AS4872">
        <v>0</v>
      </c>
      <c r="AT4872">
        <v>0.72252037522467949</v>
      </c>
      <c r="AU4872">
        <v>2</v>
      </c>
    </row>
    <row r="4873" spans="32:47" x14ac:dyDescent="0.25">
      <c r="AF4873">
        <v>4863</v>
      </c>
      <c r="AG4873">
        <v>1</v>
      </c>
      <c r="AH4873">
        <v>0.84029627994381628</v>
      </c>
      <c r="AI4873">
        <v>0</v>
      </c>
      <c r="AJ4873">
        <v>0.99064097367687887</v>
      </c>
      <c r="AK4873">
        <v>1</v>
      </c>
      <c r="AL4873">
        <v>1</v>
      </c>
      <c r="AM4873">
        <v>1</v>
      </c>
      <c r="AN4873">
        <v>0.67324362727160936</v>
      </c>
      <c r="AO4873">
        <v>1</v>
      </c>
      <c r="AP4873">
        <v>1</v>
      </c>
      <c r="AQ4873">
        <v>1</v>
      </c>
      <c r="AR4873">
        <v>1</v>
      </c>
      <c r="AS4873">
        <v>0</v>
      </c>
      <c r="AT4873">
        <v>0.87429610272370717</v>
      </c>
      <c r="AU4873">
        <v>1</v>
      </c>
    </row>
    <row r="4874" spans="32:47" x14ac:dyDescent="0.25">
      <c r="AF4874">
        <v>4864</v>
      </c>
      <c r="AG4874">
        <v>0.34236354719178053</v>
      </c>
      <c r="AH4874">
        <v>1</v>
      </c>
      <c r="AI4874">
        <v>1</v>
      </c>
      <c r="AJ4874">
        <v>1</v>
      </c>
      <c r="AK4874">
        <v>0.24239115912261636</v>
      </c>
      <c r="AL4874">
        <v>0.64248942963361821</v>
      </c>
      <c r="AM4874">
        <v>9.1528719592691141E-2</v>
      </c>
      <c r="AN4874">
        <v>0.58664469291820309</v>
      </c>
      <c r="AO4874">
        <v>0.88242820561111635</v>
      </c>
      <c r="AP4874">
        <v>1</v>
      </c>
      <c r="AQ4874">
        <v>1</v>
      </c>
      <c r="AR4874">
        <v>1</v>
      </c>
      <c r="AS4874">
        <v>9.1528719592691141E-2</v>
      </c>
      <c r="AT4874">
        <v>0.72848849518061931</v>
      </c>
      <c r="AU4874">
        <v>0</v>
      </c>
    </row>
    <row r="4875" spans="32:47" x14ac:dyDescent="0.25">
      <c r="AF4875">
        <v>4865</v>
      </c>
      <c r="AG4875">
        <v>1</v>
      </c>
      <c r="AH4875">
        <v>1</v>
      </c>
      <c r="AI4875">
        <v>0.30168328890548796</v>
      </c>
      <c r="AJ4875">
        <v>0</v>
      </c>
      <c r="AK4875">
        <v>0.85842025284035761</v>
      </c>
      <c r="AL4875">
        <v>1</v>
      </c>
      <c r="AM4875">
        <v>0.67067604105813516</v>
      </c>
      <c r="AN4875">
        <v>1</v>
      </c>
      <c r="AO4875">
        <v>1</v>
      </c>
      <c r="AP4875">
        <v>1</v>
      </c>
      <c r="AQ4875">
        <v>0.37049113525548211</v>
      </c>
      <c r="AR4875">
        <v>0</v>
      </c>
      <c r="AS4875">
        <v>0</v>
      </c>
      <c r="AT4875">
        <v>0.68183260582078864</v>
      </c>
      <c r="AU4875">
        <v>2</v>
      </c>
    </row>
    <row r="4876" spans="32:47" x14ac:dyDescent="0.25">
      <c r="AF4876">
        <v>4866</v>
      </c>
      <c r="AG4876">
        <v>5.6567924891902703E-2</v>
      </c>
      <c r="AH4876">
        <v>1</v>
      </c>
      <c r="AI4876">
        <v>1</v>
      </c>
      <c r="AJ4876">
        <v>1</v>
      </c>
      <c r="AK4876">
        <v>1</v>
      </c>
      <c r="AL4876">
        <v>1</v>
      </c>
      <c r="AM4876">
        <v>1</v>
      </c>
      <c r="AN4876">
        <v>1</v>
      </c>
      <c r="AO4876">
        <v>1</v>
      </c>
      <c r="AP4876">
        <v>1</v>
      </c>
      <c r="AQ4876">
        <v>1</v>
      </c>
      <c r="AR4876">
        <v>1</v>
      </c>
      <c r="AS4876">
        <v>5.6567924891902703E-2</v>
      </c>
      <c r="AT4876">
        <v>0.91987289225109314</v>
      </c>
      <c r="AU4876">
        <v>0</v>
      </c>
    </row>
    <row r="4877" spans="32:47" x14ac:dyDescent="0.25">
      <c r="AF4877">
        <v>4867</v>
      </c>
      <c r="AG4877">
        <v>0.30963996562880519</v>
      </c>
      <c r="AH4877">
        <v>0.32959277997412884</v>
      </c>
      <c r="AI4877">
        <v>0.46474710434995359</v>
      </c>
      <c r="AJ4877">
        <v>1</v>
      </c>
      <c r="AK4877">
        <v>1</v>
      </c>
      <c r="AL4877">
        <v>1</v>
      </c>
      <c r="AM4877">
        <v>1</v>
      </c>
      <c r="AN4877">
        <v>0.46824116405003868</v>
      </c>
      <c r="AO4877">
        <v>0.67503596974226332</v>
      </c>
      <c r="AP4877">
        <v>0.78002372503256234</v>
      </c>
      <c r="AQ4877">
        <v>1</v>
      </c>
      <c r="AR4877">
        <v>1</v>
      </c>
      <c r="AS4877">
        <v>0.30963996562880519</v>
      </c>
      <c r="AT4877">
        <v>0.75392297989711143</v>
      </c>
      <c r="AU4877">
        <v>0</v>
      </c>
    </row>
    <row r="4878" spans="32:47" x14ac:dyDescent="0.25">
      <c r="AF4878">
        <v>4868</v>
      </c>
      <c r="AG4878">
        <v>1</v>
      </c>
      <c r="AH4878">
        <v>1</v>
      </c>
      <c r="AI4878">
        <v>1</v>
      </c>
      <c r="AJ4878">
        <v>1</v>
      </c>
      <c r="AK4878">
        <v>1</v>
      </c>
      <c r="AL4878">
        <v>1</v>
      </c>
      <c r="AM4878">
        <v>1</v>
      </c>
      <c r="AN4878">
        <v>1</v>
      </c>
      <c r="AO4878">
        <v>1</v>
      </c>
      <c r="AP4878">
        <v>7.5402384110578077E-2</v>
      </c>
      <c r="AQ4878">
        <v>1</v>
      </c>
      <c r="AR4878">
        <v>1</v>
      </c>
      <c r="AS4878">
        <v>7.5402384110578077E-2</v>
      </c>
      <c r="AT4878">
        <v>0.92147253125322715</v>
      </c>
      <c r="AU4878">
        <v>0</v>
      </c>
    </row>
    <row r="4879" spans="32:47" x14ac:dyDescent="0.25">
      <c r="AF4879">
        <v>4869</v>
      </c>
      <c r="AG4879">
        <v>1</v>
      </c>
      <c r="AH4879">
        <v>1</v>
      </c>
      <c r="AI4879">
        <v>1</v>
      </c>
      <c r="AJ4879">
        <v>1</v>
      </c>
      <c r="AK4879">
        <v>0.95355525576287037</v>
      </c>
      <c r="AL4879">
        <v>0</v>
      </c>
      <c r="AM4879">
        <v>0.82617478659672239</v>
      </c>
      <c r="AN4879">
        <v>1</v>
      </c>
      <c r="AO4879">
        <v>1</v>
      </c>
      <c r="AP4879">
        <v>0.98936321351004974</v>
      </c>
      <c r="AQ4879">
        <v>0.86248543213829787</v>
      </c>
      <c r="AR4879">
        <v>0</v>
      </c>
      <c r="AS4879">
        <v>0</v>
      </c>
      <c r="AT4879">
        <v>0.80196288738659682</v>
      </c>
      <c r="AU4879">
        <v>2</v>
      </c>
    </row>
    <row r="4880" spans="32:47" x14ac:dyDescent="0.25">
      <c r="AF4880">
        <v>4870</v>
      </c>
      <c r="AG4880">
        <v>0.18366022947931573</v>
      </c>
      <c r="AH4880">
        <v>0.60490973732885323</v>
      </c>
      <c r="AI4880">
        <v>1</v>
      </c>
      <c r="AJ4880">
        <v>1</v>
      </c>
      <c r="AK4880">
        <v>0.29238639192326155</v>
      </c>
      <c r="AL4880">
        <v>0.72934624167610307</v>
      </c>
      <c r="AM4880">
        <v>0.36077113757862883</v>
      </c>
      <c r="AN4880">
        <v>0</v>
      </c>
      <c r="AO4880">
        <v>0</v>
      </c>
      <c r="AP4880">
        <v>0.83218600077440985</v>
      </c>
      <c r="AQ4880">
        <v>1</v>
      </c>
      <c r="AR4880">
        <v>1</v>
      </c>
      <c r="AS4880">
        <v>0</v>
      </c>
      <c r="AT4880">
        <v>0.58234788067921939</v>
      </c>
      <c r="AU4880">
        <v>2</v>
      </c>
    </row>
    <row r="4881" spans="32:47" x14ac:dyDescent="0.25">
      <c r="AF4881">
        <v>4871</v>
      </c>
      <c r="AG4881">
        <v>1</v>
      </c>
      <c r="AH4881">
        <v>1</v>
      </c>
      <c r="AI4881">
        <v>0.85949737246588598</v>
      </c>
      <c r="AJ4881">
        <v>0.15537115035161453</v>
      </c>
      <c r="AK4881">
        <v>0.54393328879462299</v>
      </c>
      <c r="AL4881">
        <v>0.9003685856989857</v>
      </c>
      <c r="AM4881">
        <v>1</v>
      </c>
      <c r="AN4881">
        <v>1</v>
      </c>
      <c r="AO4881">
        <v>1</v>
      </c>
      <c r="AP4881">
        <v>1</v>
      </c>
      <c r="AQ4881">
        <v>1</v>
      </c>
      <c r="AR4881">
        <v>1</v>
      </c>
      <c r="AS4881">
        <v>0.15537115035161453</v>
      </c>
      <c r="AT4881">
        <v>0.87172203446738028</v>
      </c>
      <c r="AU4881">
        <v>0</v>
      </c>
    </row>
    <row r="4882" spans="32:47" x14ac:dyDescent="0.25">
      <c r="AF4882">
        <v>4872</v>
      </c>
      <c r="AG4882">
        <v>0.86811048382749567</v>
      </c>
      <c r="AH4882">
        <v>1</v>
      </c>
      <c r="AI4882">
        <v>1</v>
      </c>
      <c r="AJ4882">
        <v>1</v>
      </c>
      <c r="AK4882">
        <v>1</v>
      </c>
      <c r="AL4882">
        <v>0.92486300525706611</v>
      </c>
      <c r="AM4882">
        <v>0.22650713910937362</v>
      </c>
      <c r="AN4882">
        <v>0.48824274251584882</v>
      </c>
      <c r="AO4882">
        <v>0.59222119573047771</v>
      </c>
      <c r="AP4882">
        <v>1</v>
      </c>
      <c r="AQ4882">
        <v>1</v>
      </c>
      <c r="AR4882">
        <v>1</v>
      </c>
      <c r="AS4882">
        <v>0.22650713910937362</v>
      </c>
      <c r="AT4882">
        <v>0.83994848591413851</v>
      </c>
      <c r="AU4882">
        <v>0</v>
      </c>
    </row>
    <row r="4883" spans="32:47" x14ac:dyDescent="0.25">
      <c r="AF4883">
        <v>4873</v>
      </c>
      <c r="AG4883">
        <v>0.84980892109700601</v>
      </c>
      <c r="AH4883">
        <v>1</v>
      </c>
      <c r="AI4883">
        <v>1</v>
      </c>
      <c r="AJ4883">
        <v>1</v>
      </c>
      <c r="AK4883">
        <v>1</v>
      </c>
      <c r="AL4883">
        <v>1</v>
      </c>
      <c r="AM4883">
        <v>4.643681483937525E-2</v>
      </c>
      <c r="AN4883">
        <v>0.62206610540588081</v>
      </c>
      <c r="AO4883">
        <v>1</v>
      </c>
      <c r="AP4883">
        <v>1</v>
      </c>
      <c r="AQ4883">
        <v>1</v>
      </c>
      <c r="AR4883">
        <v>1</v>
      </c>
      <c r="AS4883">
        <v>4.643681483937525E-2</v>
      </c>
      <c r="AT4883">
        <v>0.87415799200441135</v>
      </c>
      <c r="AU4883">
        <v>0</v>
      </c>
    </row>
    <row r="4884" spans="32:47" x14ac:dyDescent="0.25">
      <c r="AF4884">
        <v>4874</v>
      </c>
      <c r="AG4884">
        <v>1</v>
      </c>
      <c r="AH4884">
        <v>1</v>
      </c>
      <c r="AI4884">
        <v>1</v>
      </c>
      <c r="AJ4884">
        <v>1</v>
      </c>
      <c r="AK4884">
        <v>1</v>
      </c>
      <c r="AL4884">
        <v>0.77159561022490375</v>
      </c>
      <c r="AM4884">
        <v>1</v>
      </c>
      <c r="AN4884">
        <v>1</v>
      </c>
      <c r="AO4884">
        <v>1</v>
      </c>
      <c r="AP4884">
        <v>0.76725385670954804</v>
      </c>
      <c r="AQ4884">
        <v>1</v>
      </c>
      <c r="AR4884">
        <v>0.94437929611881222</v>
      </c>
      <c r="AS4884">
        <v>0.76725385670954804</v>
      </c>
      <c r="AT4884">
        <v>0.95673560560116788</v>
      </c>
      <c r="AU4884">
        <v>0</v>
      </c>
    </row>
    <row r="4885" spans="32:47" x14ac:dyDescent="0.25">
      <c r="AF4885">
        <v>4875</v>
      </c>
      <c r="AG4885">
        <v>0.9934116719805095</v>
      </c>
      <c r="AH4885">
        <v>0</v>
      </c>
      <c r="AI4885">
        <v>0.96737358802126816</v>
      </c>
      <c r="AJ4885">
        <v>1</v>
      </c>
      <c r="AK4885">
        <v>1</v>
      </c>
      <c r="AL4885">
        <v>1</v>
      </c>
      <c r="AM4885">
        <v>0.67555738611131788</v>
      </c>
      <c r="AN4885">
        <v>1</v>
      </c>
      <c r="AO4885">
        <v>0.75327233066006249</v>
      </c>
      <c r="AP4885">
        <v>0.53669382388034137</v>
      </c>
      <c r="AQ4885">
        <v>0.28510446096164138</v>
      </c>
      <c r="AR4885">
        <v>0.97314202960936402</v>
      </c>
      <c r="AS4885">
        <v>0</v>
      </c>
      <c r="AT4885">
        <v>0.77173380064750119</v>
      </c>
      <c r="AU4885">
        <v>1</v>
      </c>
    </row>
    <row r="4886" spans="32:47" x14ac:dyDescent="0.25">
      <c r="AF4886">
        <v>4876</v>
      </c>
      <c r="AG4886">
        <v>1</v>
      </c>
      <c r="AH4886">
        <v>1</v>
      </c>
      <c r="AI4886">
        <v>0.35372629193326216</v>
      </c>
      <c r="AJ4886">
        <v>0</v>
      </c>
      <c r="AK4886">
        <v>0.48727136029934159</v>
      </c>
      <c r="AL4886">
        <v>1</v>
      </c>
      <c r="AM4886">
        <v>6.9198153816790675E-2</v>
      </c>
      <c r="AN4886">
        <v>0</v>
      </c>
      <c r="AO4886">
        <v>0.54402717881506157</v>
      </c>
      <c r="AP4886">
        <v>1</v>
      </c>
      <c r="AQ4886">
        <v>1</v>
      </c>
      <c r="AR4886">
        <v>1</v>
      </c>
      <c r="AS4886">
        <v>0</v>
      </c>
      <c r="AT4886">
        <v>0.61790927493693992</v>
      </c>
      <c r="AU4886">
        <v>2</v>
      </c>
    </row>
    <row r="4887" spans="32:47" x14ac:dyDescent="0.25">
      <c r="AF4887">
        <v>4877</v>
      </c>
      <c r="AG4887">
        <v>1</v>
      </c>
      <c r="AH4887">
        <v>0.72562558059144067</v>
      </c>
      <c r="AI4887">
        <v>0.4813125907746707</v>
      </c>
      <c r="AJ4887">
        <v>1</v>
      </c>
      <c r="AK4887">
        <v>1</v>
      </c>
      <c r="AL4887">
        <v>1</v>
      </c>
      <c r="AM4887">
        <v>0.71165936643275574</v>
      </c>
      <c r="AN4887">
        <v>0.51509108364388667</v>
      </c>
      <c r="AO4887">
        <v>0</v>
      </c>
      <c r="AP4887">
        <v>0</v>
      </c>
      <c r="AQ4887">
        <v>0.25625800937996246</v>
      </c>
      <c r="AR4887">
        <v>1</v>
      </c>
      <c r="AS4887">
        <v>0</v>
      </c>
      <c r="AT4887">
        <v>0.64097318028589023</v>
      </c>
      <c r="AU4887">
        <v>2</v>
      </c>
    </row>
    <row r="4888" spans="32:47" x14ac:dyDescent="0.25">
      <c r="AF4888">
        <v>4878</v>
      </c>
      <c r="AG4888">
        <v>1</v>
      </c>
      <c r="AH4888">
        <v>1</v>
      </c>
      <c r="AI4888">
        <v>1</v>
      </c>
      <c r="AJ4888">
        <v>1</v>
      </c>
      <c r="AK4888">
        <v>0.23312163229181146</v>
      </c>
      <c r="AL4888">
        <v>0.33097803998243763</v>
      </c>
      <c r="AM4888">
        <v>0.65078298869048012</v>
      </c>
      <c r="AN4888">
        <v>1</v>
      </c>
      <c r="AO4888">
        <v>1</v>
      </c>
      <c r="AP4888">
        <v>1</v>
      </c>
      <c r="AQ4888">
        <v>1</v>
      </c>
      <c r="AR4888">
        <v>1</v>
      </c>
      <c r="AS4888">
        <v>0.23312163229181146</v>
      </c>
      <c r="AT4888">
        <v>0.8502202313696553</v>
      </c>
      <c r="AU4888">
        <v>0</v>
      </c>
    </row>
    <row r="4889" spans="32:47" x14ac:dyDescent="0.25">
      <c r="AF4889">
        <v>4879</v>
      </c>
      <c r="AG4889">
        <v>1</v>
      </c>
      <c r="AH4889">
        <v>1</v>
      </c>
      <c r="AI4889">
        <v>0.58956112552808804</v>
      </c>
      <c r="AJ4889">
        <v>6.5703813349197546E-2</v>
      </c>
      <c r="AK4889">
        <v>1</v>
      </c>
      <c r="AL4889">
        <v>1</v>
      </c>
      <c r="AM4889">
        <v>0.8446609474851885</v>
      </c>
      <c r="AN4889">
        <v>0</v>
      </c>
      <c r="AO4889">
        <v>0.17298785068245101</v>
      </c>
      <c r="AP4889">
        <v>1</v>
      </c>
      <c r="AQ4889">
        <v>1</v>
      </c>
      <c r="AR4889">
        <v>1</v>
      </c>
      <c r="AS4889">
        <v>0</v>
      </c>
      <c r="AT4889">
        <v>0.72225105255989319</v>
      </c>
      <c r="AU4889">
        <v>1</v>
      </c>
    </row>
    <row r="4890" spans="32:47" x14ac:dyDescent="0.25">
      <c r="AF4890">
        <v>4880</v>
      </c>
      <c r="AG4890">
        <v>1</v>
      </c>
      <c r="AH4890">
        <v>1</v>
      </c>
      <c r="AI4890">
        <v>1</v>
      </c>
      <c r="AJ4890">
        <v>1</v>
      </c>
      <c r="AK4890">
        <v>1.995724107766892E-2</v>
      </c>
      <c r="AL4890">
        <v>0.9210087072286115</v>
      </c>
      <c r="AM4890">
        <v>1</v>
      </c>
      <c r="AN4890">
        <v>0.88552602745790687</v>
      </c>
      <c r="AO4890">
        <v>1</v>
      </c>
      <c r="AP4890">
        <v>1</v>
      </c>
      <c r="AQ4890">
        <v>1</v>
      </c>
      <c r="AR4890">
        <v>1</v>
      </c>
      <c r="AS4890">
        <v>1.995724107766892E-2</v>
      </c>
      <c r="AT4890">
        <v>0.9005486097026334</v>
      </c>
      <c r="AU4890">
        <v>0</v>
      </c>
    </row>
    <row r="4891" spans="32:47" x14ac:dyDescent="0.25">
      <c r="AF4891">
        <v>4881</v>
      </c>
      <c r="AG4891">
        <v>1</v>
      </c>
      <c r="AH4891">
        <v>1</v>
      </c>
      <c r="AI4891">
        <v>1</v>
      </c>
      <c r="AJ4891">
        <v>1</v>
      </c>
      <c r="AK4891">
        <v>1</v>
      </c>
      <c r="AL4891">
        <v>0.98687638282863188</v>
      </c>
      <c r="AM4891">
        <v>0.1976577171752128</v>
      </c>
      <c r="AN4891">
        <v>1</v>
      </c>
      <c r="AO4891">
        <v>1</v>
      </c>
      <c r="AP4891">
        <v>1</v>
      </c>
      <c r="AQ4891">
        <v>1</v>
      </c>
      <c r="AR4891">
        <v>1</v>
      </c>
      <c r="AS4891">
        <v>0.1976577171752128</v>
      </c>
      <c r="AT4891">
        <v>0.93077720744463166</v>
      </c>
      <c r="AU4891">
        <v>0</v>
      </c>
    </row>
    <row r="4892" spans="32:47" x14ac:dyDescent="0.25">
      <c r="AF4892">
        <v>4882</v>
      </c>
      <c r="AG4892">
        <v>1</v>
      </c>
      <c r="AH4892">
        <v>0.62561105258308614</v>
      </c>
      <c r="AI4892">
        <v>0.63617304701901667</v>
      </c>
      <c r="AJ4892">
        <v>1</v>
      </c>
      <c r="AK4892">
        <v>1</v>
      </c>
      <c r="AL4892">
        <v>0.45621185386116847</v>
      </c>
      <c r="AM4892">
        <v>1</v>
      </c>
      <c r="AN4892">
        <v>5.5073920799787304E-2</v>
      </c>
      <c r="AO4892">
        <v>0.98099282571808244</v>
      </c>
      <c r="AP4892">
        <v>1</v>
      </c>
      <c r="AQ4892">
        <v>1</v>
      </c>
      <c r="AR4892">
        <v>1</v>
      </c>
      <c r="AS4892">
        <v>5.5073920799787304E-2</v>
      </c>
      <c r="AT4892">
        <v>0.81386823523859408</v>
      </c>
      <c r="AU4892">
        <v>0</v>
      </c>
    </row>
    <row r="4893" spans="32:47" x14ac:dyDescent="0.25">
      <c r="AF4893">
        <v>4883</v>
      </c>
      <c r="AG4893">
        <v>0.21827266126614808</v>
      </c>
      <c r="AH4893">
        <v>1</v>
      </c>
      <c r="AI4893">
        <v>1</v>
      </c>
      <c r="AJ4893">
        <v>0.80057343448546214</v>
      </c>
      <c r="AK4893">
        <v>0</v>
      </c>
      <c r="AL4893">
        <v>0.53026009292540643</v>
      </c>
      <c r="AM4893">
        <v>1</v>
      </c>
      <c r="AN4893">
        <v>1</v>
      </c>
      <c r="AO4893">
        <v>1</v>
      </c>
      <c r="AP4893">
        <v>1</v>
      </c>
      <c r="AQ4893">
        <v>0.7878841302575893</v>
      </c>
      <c r="AR4893">
        <v>0</v>
      </c>
      <c r="AS4893">
        <v>0</v>
      </c>
      <c r="AT4893">
        <v>0.6913095403542584</v>
      </c>
      <c r="AU4893">
        <v>2</v>
      </c>
    </row>
    <row r="4894" spans="32:47" x14ac:dyDescent="0.25">
      <c r="AF4894">
        <v>4884</v>
      </c>
      <c r="AG4894">
        <v>0.81326909342685882</v>
      </c>
      <c r="AH4894">
        <v>0.27152038586921534</v>
      </c>
      <c r="AI4894">
        <v>1</v>
      </c>
      <c r="AJ4894">
        <v>1</v>
      </c>
      <c r="AK4894">
        <v>1</v>
      </c>
      <c r="AL4894">
        <v>0.11378851313857012</v>
      </c>
      <c r="AM4894">
        <v>0.78825771107339304</v>
      </c>
      <c r="AN4894">
        <v>0.56260326583381559</v>
      </c>
      <c r="AO4894">
        <v>1</v>
      </c>
      <c r="AP4894">
        <v>1</v>
      </c>
      <c r="AQ4894">
        <v>1</v>
      </c>
      <c r="AR4894">
        <v>1</v>
      </c>
      <c r="AS4894">
        <v>0.11378851313857012</v>
      </c>
      <c r="AT4894">
        <v>0.8002856393941129</v>
      </c>
      <c r="AU4894">
        <v>0</v>
      </c>
    </row>
    <row r="4895" spans="32:47" x14ac:dyDescent="0.25">
      <c r="AF4895">
        <v>4885</v>
      </c>
      <c r="AG4895">
        <v>0</v>
      </c>
      <c r="AH4895">
        <v>0.44623001708168886</v>
      </c>
      <c r="AI4895">
        <v>1</v>
      </c>
      <c r="AJ4895">
        <v>4.889942245281418E-2</v>
      </c>
      <c r="AK4895">
        <v>0.9459440010245852</v>
      </c>
      <c r="AL4895">
        <v>0</v>
      </c>
      <c r="AM4895">
        <v>0.69792260419560459</v>
      </c>
      <c r="AN4895">
        <v>1</v>
      </c>
      <c r="AO4895">
        <v>0.88540106693714427</v>
      </c>
      <c r="AP4895">
        <v>0.16947660329465325</v>
      </c>
      <c r="AQ4895">
        <v>1</v>
      </c>
      <c r="AR4895">
        <v>1</v>
      </c>
      <c r="AS4895">
        <v>0</v>
      </c>
      <c r="AT4895">
        <v>0.60201943732587992</v>
      </c>
      <c r="AU4895">
        <v>2</v>
      </c>
    </row>
    <row r="4896" spans="32:47" x14ac:dyDescent="0.25">
      <c r="AF4896">
        <v>4886</v>
      </c>
      <c r="AG4896">
        <v>1</v>
      </c>
      <c r="AH4896">
        <v>0.88860758998011335</v>
      </c>
      <c r="AI4896">
        <v>0.43832157183280818</v>
      </c>
      <c r="AJ4896">
        <v>0.17069377827016677</v>
      </c>
      <c r="AK4896">
        <v>1</v>
      </c>
      <c r="AL4896">
        <v>1</v>
      </c>
      <c r="AM4896">
        <v>1</v>
      </c>
      <c r="AN4896">
        <v>1</v>
      </c>
      <c r="AO4896">
        <v>1</v>
      </c>
      <c r="AP4896">
        <v>1</v>
      </c>
      <c r="AQ4896">
        <v>0.61739508426447476</v>
      </c>
      <c r="AR4896">
        <v>0.51017109377120973</v>
      </c>
      <c r="AS4896">
        <v>0.17069377827016677</v>
      </c>
      <c r="AT4896">
        <v>0.80253959186084101</v>
      </c>
      <c r="AU4896">
        <v>0</v>
      </c>
    </row>
    <row r="4897" spans="32:47" x14ac:dyDescent="0.25">
      <c r="AF4897">
        <v>4887</v>
      </c>
      <c r="AG4897">
        <v>1</v>
      </c>
      <c r="AH4897">
        <v>0.84290763288325776</v>
      </c>
      <c r="AI4897">
        <v>0.43024543827660605</v>
      </c>
      <c r="AJ4897">
        <v>1</v>
      </c>
      <c r="AK4897">
        <v>1</v>
      </c>
      <c r="AL4897">
        <v>0.9334945771355706</v>
      </c>
      <c r="AM4897">
        <v>0.98325115056251244</v>
      </c>
      <c r="AN4897">
        <v>0</v>
      </c>
      <c r="AO4897">
        <v>0.15467653766148334</v>
      </c>
      <c r="AP4897">
        <v>1</v>
      </c>
      <c r="AQ4897">
        <v>1</v>
      </c>
      <c r="AR4897">
        <v>1</v>
      </c>
      <c r="AS4897">
        <v>0</v>
      </c>
      <c r="AT4897">
        <v>0.77826011347576851</v>
      </c>
      <c r="AU4897">
        <v>1</v>
      </c>
    </row>
    <row r="4898" spans="32:47" x14ac:dyDescent="0.25">
      <c r="AF4898">
        <v>4888</v>
      </c>
      <c r="AG4898">
        <v>0.56049197534969519</v>
      </c>
      <c r="AH4898">
        <v>1</v>
      </c>
      <c r="AI4898">
        <v>1</v>
      </c>
      <c r="AJ4898">
        <v>1</v>
      </c>
      <c r="AK4898">
        <v>0.41519743796731834</v>
      </c>
      <c r="AL4898">
        <v>0</v>
      </c>
      <c r="AM4898">
        <v>0.61108798098833972</v>
      </c>
      <c r="AN4898">
        <v>1</v>
      </c>
      <c r="AO4898">
        <v>0.50893501063061797</v>
      </c>
      <c r="AP4898">
        <v>1</v>
      </c>
      <c r="AQ4898">
        <v>1</v>
      </c>
      <c r="AR4898">
        <v>0.8178987215771133</v>
      </c>
      <c r="AS4898">
        <v>0</v>
      </c>
      <c r="AT4898">
        <v>0.74195345181171235</v>
      </c>
      <c r="AU4898">
        <v>1</v>
      </c>
    </row>
    <row r="4899" spans="32:47" x14ac:dyDescent="0.25">
      <c r="AF4899">
        <v>4889</v>
      </c>
      <c r="AG4899">
        <v>0.16989579093182505</v>
      </c>
      <c r="AH4899">
        <v>0</v>
      </c>
      <c r="AI4899">
        <v>0.50172277993683123</v>
      </c>
      <c r="AJ4899">
        <v>1</v>
      </c>
      <c r="AK4899">
        <v>1</v>
      </c>
      <c r="AL4899">
        <v>1</v>
      </c>
      <c r="AM4899">
        <v>1</v>
      </c>
      <c r="AN4899">
        <v>1</v>
      </c>
      <c r="AO4899">
        <v>1</v>
      </c>
      <c r="AP4899">
        <v>0.8367435581096816</v>
      </c>
      <c r="AQ4899">
        <v>1</v>
      </c>
      <c r="AR4899">
        <v>1</v>
      </c>
      <c r="AS4899">
        <v>0</v>
      </c>
      <c r="AT4899">
        <v>0.79660061917350267</v>
      </c>
      <c r="AU4899">
        <v>1</v>
      </c>
    </row>
    <row r="4900" spans="32:47" x14ac:dyDescent="0.25">
      <c r="AF4900">
        <v>4890</v>
      </c>
      <c r="AG4900">
        <v>0.44560809027673037</v>
      </c>
      <c r="AH4900">
        <v>1</v>
      </c>
      <c r="AI4900">
        <v>1</v>
      </c>
      <c r="AJ4900">
        <v>1</v>
      </c>
      <c r="AK4900">
        <v>0.40748220750162634</v>
      </c>
      <c r="AL4900">
        <v>0.73741001755479374</v>
      </c>
      <c r="AM4900">
        <v>1</v>
      </c>
      <c r="AN4900">
        <v>1</v>
      </c>
      <c r="AO4900">
        <v>0.89874211175629171</v>
      </c>
      <c r="AP4900">
        <v>1</v>
      </c>
      <c r="AQ4900">
        <v>0.44084464914679605</v>
      </c>
      <c r="AR4900">
        <v>0</v>
      </c>
      <c r="AS4900">
        <v>0</v>
      </c>
      <c r="AT4900">
        <v>0.74179644543798773</v>
      </c>
      <c r="AU4900">
        <v>1</v>
      </c>
    </row>
    <row r="4901" spans="32:47" x14ac:dyDescent="0.25">
      <c r="AF4901">
        <v>4891</v>
      </c>
      <c r="AG4901">
        <v>1</v>
      </c>
      <c r="AH4901">
        <v>0.38699534378169381</v>
      </c>
      <c r="AI4901">
        <v>0.11388182356712341</v>
      </c>
      <c r="AJ4901">
        <v>1</v>
      </c>
      <c r="AK4901">
        <v>1</v>
      </c>
      <c r="AL4901">
        <v>1</v>
      </c>
      <c r="AM4901">
        <v>1</v>
      </c>
      <c r="AN4901">
        <v>1</v>
      </c>
      <c r="AO4901">
        <v>1</v>
      </c>
      <c r="AP4901">
        <v>1</v>
      </c>
      <c r="AQ4901">
        <v>1</v>
      </c>
      <c r="AR4901">
        <v>0.46996590554772411</v>
      </c>
      <c r="AS4901">
        <v>0.11388182356712341</v>
      </c>
      <c r="AT4901">
        <v>0.83269903898204845</v>
      </c>
      <c r="AU4901">
        <v>0</v>
      </c>
    </row>
    <row r="4902" spans="32:47" x14ac:dyDescent="0.25">
      <c r="AF4902">
        <v>4892</v>
      </c>
      <c r="AG4902">
        <v>1</v>
      </c>
      <c r="AH4902">
        <v>1</v>
      </c>
      <c r="AI4902">
        <v>1</v>
      </c>
      <c r="AJ4902">
        <v>1</v>
      </c>
      <c r="AK4902">
        <v>1</v>
      </c>
      <c r="AL4902">
        <v>0.98652982678128565</v>
      </c>
      <c r="AM4902">
        <v>0</v>
      </c>
      <c r="AN4902">
        <v>0.75601821951356885</v>
      </c>
      <c r="AO4902">
        <v>0.72239343156373559</v>
      </c>
      <c r="AP4902">
        <v>0.57264155513797543</v>
      </c>
      <c r="AQ4902">
        <v>1</v>
      </c>
      <c r="AR4902">
        <v>1</v>
      </c>
      <c r="AS4902">
        <v>0</v>
      </c>
      <c r="AT4902">
        <v>0.83412644045081785</v>
      </c>
      <c r="AU4902">
        <v>1</v>
      </c>
    </row>
    <row r="4903" spans="32:47" x14ac:dyDescent="0.25">
      <c r="AF4903">
        <v>4893</v>
      </c>
      <c r="AG4903">
        <v>1</v>
      </c>
      <c r="AH4903">
        <v>0.29160935825789885</v>
      </c>
      <c r="AI4903">
        <v>0.21526313905210812</v>
      </c>
      <c r="AJ4903">
        <v>1</v>
      </c>
      <c r="AK4903">
        <v>1</v>
      </c>
      <c r="AL4903">
        <v>1</v>
      </c>
      <c r="AM4903">
        <v>1</v>
      </c>
      <c r="AN4903">
        <v>1</v>
      </c>
      <c r="AO4903">
        <v>1</v>
      </c>
      <c r="AP4903">
        <v>0.78015557296302795</v>
      </c>
      <c r="AQ4903">
        <v>0.83317448126229765</v>
      </c>
      <c r="AR4903">
        <v>1</v>
      </c>
      <c r="AS4903">
        <v>0.21526313905210812</v>
      </c>
      <c r="AT4903">
        <v>0.84662541518235435</v>
      </c>
      <c r="AU4903">
        <v>0</v>
      </c>
    </row>
    <row r="4904" spans="32:47" x14ac:dyDescent="0.25">
      <c r="AF4904">
        <v>4894</v>
      </c>
      <c r="AG4904">
        <v>1</v>
      </c>
      <c r="AH4904">
        <v>1</v>
      </c>
      <c r="AI4904">
        <v>1</v>
      </c>
      <c r="AJ4904">
        <v>1</v>
      </c>
      <c r="AK4904">
        <v>1</v>
      </c>
      <c r="AL4904">
        <v>0.68522949140048395</v>
      </c>
      <c r="AM4904">
        <v>0.51330853335328419</v>
      </c>
      <c r="AN4904">
        <v>1</v>
      </c>
      <c r="AO4904">
        <v>1</v>
      </c>
      <c r="AP4904">
        <v>1</v>
      </c>
      <c r="AQ4904">
        <v>1</v>
      </c>
      <c r="AR4904">
        <v>1</v>
      </c>
      <c r="AS4904">
        <v>0.51330853335328419</v>
      </c>
      <c r="AT4904">
        <v>0.93279301171497619</v>
      </c>
      <c r="AU4904">
        <v>0</v>
      </c>
    </row>
    <row r="4905" spans="32:47" x14ac:dyDescent="0.25">
      <c r="AF4905">
        <v>4895</v>
      </c>
      <c r="AG4905">
        <v>0.76404473831010566</v>
      </c>
      <c r="AH4905">
        <v>2.9547084385090523E-2</v>
      </c>
      <c r="AI4905">
        <v>1</v>
      </c>
      <c r="AJ4905">
        <v>1</v>
      </c>
      <c r="AK4905">
        <v>1</v>
      </c>
      <c r="AL4905">
        <v>0.88443448577115003</v>
      </c>
      <c r="AM4905">
        <v>0</v>
      </c>
      <c r="AN4905">
        <v>0.84984569743861471</v>
      </c>
      <c r="AO4905">
        <v>0.6179482238456937</v>
      </c>
      <c r="AP4905">
        <v>0.62907503160339173</v>
      </c>
      <c r="AQ4905">
        <v>1</v>
      </c>
      <c r="AR4905">
        <v>1</v>
      </c>
      <c r="AS4905">
        <v>0</v>
      </c>
      <c r="AT4905">
        <v>0.73542665517589956</v>
      </c>
      <c r="AU4905">
        <v>1</v>
      </c>
    </row>
    <row r="4906" spans="32:47" x14ac:dyDescent="0.25">
      <c r="AF4906">
        <v>4896</v>
      </c>
      <c r="AG4906">
        <v>0.8457012952057994</v>
      </c>
      <c r="AH4906">
        <v>1</v>
      </c>
      <c r="AI4906">
        <v>1</v>
      </c>
      <c r="AJ4906">
        <v>0.94832959377405734</v>
      </c>
      <c r="AK4906">
        <v>1</v>
      </c>
      <c r="AL4906">
        <v>1</v>
      </c>
      <c r="AM4906">
        <v>1</v>
      </c>
      <c r="AN4906">
        <v>1</v>
      </c>
      <c r="AO4906">
        <v>0.30487549224635585</v>
      </c>
      <c r="AP4906">
        <v>1</v>
      </c>
      <c r="AQ4906">
        <v>1</v>
      </c>
      <c r="AR4906">
        <v>1</v>
      </c>
      <c r="AS4906">
        <v>0.30487549224635585</v>
      </c>
      <c r="AT4906">
        <v>0.92551477460819775</v>
      </c>
      <c r="AU4906">
        <v>0</v>
      </c>
    </row>
    <row r="4907" spans="32:47" x14ac:dyDescent="0.25">
      <c r="AF4907">
        <v>4897</v>
      </c>
      <c r="AG4907">
        <v>1</v>
      </c>
      <c r="AH4907">
        <v>1</v>
      </c>
      <c r="AI4907">
        <v>1</v>
      </c>
      <c r="AJ4907">
        <v>1</v>
      </c>
      <c r="AK4907">
        <v>1</v>
      </c>
      <c r="AL4907">
        <v>1</v>
      </c>
      <c r="AM4907">
        <v>0.96000068602734245</v>
      </c>
      <c r="AN4907">
        <v>1</v>
      </c>
      <c r="AO4907">
        <v>1</v>
      </c>
      <c r="AP4907">
        <v>1</v>
      </c>
      <c r="AQ4907">
        <v>1</v>
      </c>
      <c r="AR4907">
        <v>0.12226210172793212</v>
      </c>
      <c r="AS4907">
        <v>0.12226210172793212</v>
      </c>
      <c r="AT4907">
        <v>0.92205519567236582</v>
      </c>
      <c r="AU4907">
        <v>0</v>
      </c>
    </row>
    <row r="4908" spans="32:47" x14ac:dyDescent="0.25">
      <c r="AF4908">
        <v>4898</v>
      </c>
      <c r="AG4908">
        <v>0.13252417207179185</v>
      </c>
      <c r="AH4908">
        <v>0.77258337577768543</v>
      </c>
      <c r="AI4908">
        <v>1</v>
      </c>
      <c r="AJ4908">
        <v>1</v>
      </c>
      <c r="AK4908">
        <v>1</v>
      </c>
      <c r="AL4908">
        <v>1</v>
      </c>
      <c r="AM4908">
        <v>1</v>
      </c>
      <c r="AN4908">
        <v>1</v>
      </c>
      <c r="AO4908">
        <v>1</v>
      </c>
      <c r="AP4908">
        <v>1</v>
      </c>
      <c r="AQ4908">
        <v>1</v>
      </c>
      <c r="AR4908">
        <v>1</v>
      </c>
      <c r="AS4908">
        <v>0.13252417207179185</v>
      </c>
      <c r="AT4908">
        <v>0.90887831193424862</v>
      </c>
      <c r="AU4908">
        <v>0</v>
      </c>
    </row>
    <row r="4909" spans="32:47" x14ac:dyDescent="0.25">
      <c r="AF4909">
        <v>4899</v>
      </c>
      <c r="AG4909">
        <v>1</v>
      </c>
      <c r="AH4909">
        <v>1</v>
      </c>
      <c r="AI4909">
        <v>0.66673425465940517</v>
      </c>
      <c r="AJ4909">
        <v>1</v>
      </c>
      <c r="AK4909">
        <v>0.67917886425059426</v>
      </c>
      <c r="AL4909">
        <v>1</v>
      </c>
      <c r="AM4909">
        <v>1</v>
      </c>
      <c r="AN4909">
        <v>1</v>
      </c>
      <c r="AO4909">
        <v>1</v>
      </c>
      <c r="AP4909">
        <v>9.7622974959273457E-3</v>
      </c>
      <c r="AQ4909">
        <v>0</v>
      </c>
      <c r="AR4909">
        <v>0.46760821737153757</v>
      </c>
      <c r="AS4909">
        <v>0</v>
      </c>
      <c r="AT4909">
        <v>0.73293641821123667</v>
      </c>
      <c r="AU4909">
        <v>1</v>
      </c>
    </row>
    <row r="4910" spans="32:47" x14ac:dyDescent="0.25">
      <c r="AF4910">
        <v>4900</v>
      </c>
      <c r="AG4910">
        <v>0</v>
      </c>
      <c r="AH4910">
        <v>0</v>
      </c>
      <c r="AI4910">
        <v>0.63719219760898871</v>
      </c>
      <c r="AJ4910">
        <v>1</v>
      </c>
      <c r="AK4910">
        <v>1</v>
      </c>
      <c r="AL4910">
        <v>1</v>
      </c>
      <c r="AM4910">
        <v>1</v>
      </c>
      <c r="AN4910">
        <v>1</v>
      </c>
      <c r="AO4910">
        <v>1</v>
      </c>
      <c r="AP4910">
        <v>1</v>
      </c>
      <c r="AQ4910">
        <v>1</v>
      </c>
      <c r="AR4910">
        <v>0.93972337779972981</v>
      </c>
      <c r="AS4910">
        <v>0</v>
      </c>
      <c r="AT4910">
        <v>0.80242296667854873</v>
      </c>
      <c r="AU4910">
        <v>2</v>
      </c>
    </row>
    <row r="4911" spans="32:47" x14ac:dyDescent="0.25">
      <c r="AF4911">
        <v>4901</v>
      </c>
      <c r="AG4911">
        <v>1</v>
      </c>
      <c r="AH4911">
        <v>1</v>
      </c>
      <c r="AI4911">
        <v>1</v>
      </c>
      <c r="AJ4911">
        <v>1</v>
      </c>
      <c r="AK4911">
        <v>0.79035618848842382</v>
      </c>
      <c r="AL4911">
        <v>0.45413655120016</v>
      </c>
      <c r="AM4911">
        <v>1</v>
      </c>
      <c r="AN4911">
        <v>0.61488060877074469</v>
      </c>
      <c r="AO4911">
        <v>1</v>
      </c>
      <c r="AP4911">
        <v>1</v>
      </c>
      <c r="AQ4911">
        <v>1</v>
      </c>
      <c r="AR4911">
        <v>1</v>
      </c>
      <c r="AS4911">
        <v>0.45413655120016</v>
      </c>
      <c r="AT4911">
        <v>0.90462037603024392</v>
      </c>
      <c r="AU4911">
        <v>0</v>
      </c>
    </row>
    <row r="4912" spans="32:47" x14ac:dyDescent="0.25">
      <c r="AF4912">
        <v>4902</v>
      </c>
      <c r="AG4912">
        <v>1</v>
      </c>
      <c r="AH4912">
        <v>1</v>
      </c>
      <c r="AI4912">
        <v>1</v>
      </c>
      <c r="AJ4912">
        <v>1</v>
      </c>
      <c r="AK4912">
        <v>0.55759934466491801</v>
      </c>
      <c r="AL4912">
        <v>0.81534801250357603</v>
      </c>
      <c r="AM4912">
        <v>1</v>
      </c>
      <c r="AN4912">
        <v>1</v>
      </c>
      <c r="AO4912">
        <v>1</v>
      </c>
      <c r="AP4912">
        <v>0.81337764910741472</v>
      </c>
      <c r="AQ4912">
        <v>0</v>
      </c>
      <c r="AR4912">
        <v>0.26472840069571602</v>
      </c>
      <c r="AS4912">
        <v>0</v>
      </c>
      <c r="AT4912">
        <v>0.78675974685922412</v>
      </c>
      <c r="AU4912">
        <v>1</v>
      </c>
    </row>
    <row r="4913" spans="32:47" x14ac:dyDescent="0.25">
      <c r="AF4913">
        <v>4903</v>
      </c>
      <c r="AG4913">
        <v>1</v>
      </c>
      <c r="AH4913">
        <v>1</v>
      </c>
      <c r="AI4913">
        <v>1</v>
      </c>
      <c r="AJ4913">
        <v>1</v>
      </c>
      <c r="AK4913">
        <v>0.989632996589212</v>
      </c>
      <c r="AL4913">
        <v>0</v>
      </c>
      <c r="AM4913">
        <v>0</v>
      </c>
      <c r="AN4913">
        <v>0.89616083088302756</v>
      </c>
      <c r="AO4913">
        <v>1</v>
      </c>
      <c r="AP4913">
        <v>1</v>
      </c>
      <c r="AQ4913">
        <v>1</v>
      </c>
      <c r="AR4913">
        <v>1</v>
      </c>
      <c r="AS4913">
        <v>0</v>
      </c>
      <c r="AT4913">
        <v>0.82317701000449162</v>
      </c>
      <c r="AU4913">
        <v>2</v>
      </c>
    </row>
    <row r="4914" spans="32:47" x14ac:dyDescent="0.25">
      <c r="AF4914">
        <v>4904</v>
      </c>
      <c r="AG4914">
        <v>1</v>
      </c>
      <c r="AH4914">
        <v>1</v>
      </c>
      <c r="AI4914">
        <v>0.47834196079929825</v>
      </c>
      <c r="AJ4914">
        <v>1</v>
      </c>
      <c r="AK4914">
        <v>1</v>
      </c>
      <c r="AL4914">
        <v>1</v>
      </c>
      <c r="AM4914">
        <v>1</v>
      </c>
      <c r="AN4914">
        <v>0.8810176316513999</v>
      </c>
      <c r="AO4914">
        <v>1</v>
      </c>
      <c r="AP4914">
        <v>1</v>
      </c>
      <c r="AQ4914">
        <v>0.46328706502754358</v>
      </c>
      <c r="AR4914">
        <v>0.22985124781294988</v>
      </c>
      <c r="AS4914">
        <v>0.22985124781294988</v>
      </c>
      <c r="AT4914">
        <v>0.83606615890136826</v>
      </c>
      <c r="AU4914">
        <v>0</v>
      </c>
    </row>
    <row r="4915" spans="32:47" x14ac:dyDescent="0.25">
      <c r="AF4915">
        <v>4905</v>
      </c>
      <c r="AG4915">
        <v>1</v>
      </c>
      <c r="AH4915">
        <v>1</v>
      </c>
      <c r="AI4915">
        <v>1</v>
      </c>
      <c r="AJ4915">
        <v>0.58953543764485705</v>
      </c>
      <c r="AK4915">
        <v>1</v>
      </c>
      <c r="AL4915">
        <v>1</v>
      </c>
      <c r="AM4915">
        <v>1</v>
      </c>
      <c r="AN4915">
        <v>1</v>
      </c>
      <c r="AO4915">
        <v>1</v>
      </c>
      <c r="AP4915">
        <v>1</v>
      </c>
      <c r="AQ4915">
        <v>1</v>
      </c>
      <c r="AR4915">
        <v>1</v>
      </c>
      <c r="AS4915">
        <v>0.58953543764485705</v>
      </c>
      <c r="AT4915">
        <v>0.96626318665574162</v>
      </c>
      <c r="AU4915">
        <v>0</v>
      </c>
    </row>
    <row r="4916" spans="32:47" x14ac:dyDescent="0.25">
      <c r="AF4916">
        <v>4906</v>
      </c>
      <c r="AG4916">
        <v>0.53473603545881487</v>
      </c>
      <c r="AH4916">
        <v>1</v>
      </c>
      <c r="AI4916">
        <v>1</v>
      </c>
      <c r="AJ4916">
        <v>1</v>
      </c>
      <c r="AK4916">
        <v>1</v>
      </c>
      <c r="AL4916">
        <v>1</v>
      </c>
      <c r="AM4916">
        <v>1</v>
      </c>
      <c r="AN4916">
        <v>0.85369239762897653</v>
      </c>
      <c r="AO4916">
        <v>1</v>
      </c>
      <c r="AP4916">
        <v>1</v>
      </c>
      <c r="AQ4916">
        <v>1</v>
      </c>
      <c r="AR4916">
        <v>0.32046005824456864</v>
      </c>
      <c r="AS4916">
        <v>0.32046005824456864</v>
      </c>
      <c r="AT4916">
        <v>0.89034395405836486</v>
      </c>
      <c r="AU4916">
        <v>0</v>
      </c>
    </row>
    <row r="4917" spans="32:47" x14ac:dyDescent="0.25">
      <c r="AF4917">
        <v>4907</v>
      </c>
      <c r="AG4917">
        <v>1</v>
      </c>
      <c r="AH4917">
        <v>1</v>
      </c>
      <c r="AI4917">
        <v>1</v>
      </c>
      <c r="AJ4917">
        <v>1</v>
      </c>
      <c r="AK4917">
        <v>0.59512233830337791</v>
      </c>
      <c r="AL4917">
        <v>0.68968391749682878</v>
      </c>
      <c r="AM4917">
        <v>1</v>
      </c>
      <c r="AN4917">
        <v>1</v>
      </c>
      <c r="AO4917">
        <v>1</v>
      </c>
      <c r="AP4917">
        <v>1</v>
      </c>
      <c r="AQ4917">
        <v>0.45265258442062378</v>
      </c>
      <c r="AR4917">
        <v>1</v>
      </c>
      <c r="AS4917">
        <v>0.45265258442062378</v>
      </c>
      <c r="AT4917">
        <v>0.89512023984911859</v>
      </c>
      <c r="AU4917">
        <v>0</v>
      </c>
    </row>
    <row r="4918" spans="32:47" x14ac:dyDescent="0.25">
      <c r="AF4918">
        <v>4908</v>
      </c>
      <c r="AG4918">
        <v>1</v>
      </c>
      <c r="AH4918">
        <v>1</v>
      </c>
      <c r="AI4918">
        <v>1</v>
      </c>
      <c r="AJ4918">
        <v>1</v>
      </c>
      <c r="AK4918">
        <v>1</v>
      </c>
      <c r="AL4918">
        <v>0.50460768602521666</v>
      </c>
      <c r="AM4918">
        <v>1</v>
      </c>
      <c r="AN4918">
        <v>0.58393498867911642</v>
      </c>
      <c r="AO4918">
        <v>0.95919476610482279</v>
      </c>
      <c r="AP4918">
        <v>0.57341493476762417</v>
      </c>
      <c r="AQ4918">
        <v>1</v>
      </c>
      <c r="AR4918">
        <v>1</v>
      </c>
      <c r="AS4918">
        <v>0.50460768602521666</v>
      </c>
      <c r="AT4918">
        <v>0.88436142791986339</v>
      </c>
      <c r="AU4918">
        <v>0</v>
      </c>
    </row>
    <row r="4919" spans="32:47" x14ac:dyDescent="0.25">
      <c r="AF4919">
        <v>4909</v>
      </c>
      <c r="AG4919">
        <v>1</v>
      </c>
      <c r="AH4919">
        <v>1</v>
      </c>
      <c r="AI4919">
        <v>0.50307454938146912</v>
      </c>
      <c r="AJ4919">
        <v>0.56830394998396516</v>
      </c>
      <c r="AK4919">
        <v>1</v>
      </c>
      <c r="AL4919">
        <v>0.68087269437649711</v>
      </c>
      <c r="AM4919">
        <v>0</v>
      </c>
      <c r="AN4919">
        <v>0</v>
      </c>
      <c r="AO4919">
        <v>0.46008676530570181</v>
      </c>
      <c r="AP4919">
        <v>1</v>
      </c>
      <c r="AQ4919">
        <v>1</v>
      </c>
      <c r="AR4919">
        <v>1</v>
      </c>
      <c r="AS4919">
        <v>0</v>
      </c>
      <c r="AT4919">
        <v>0.68184442005701495</v>
      </c>
      <c r="AU4919">
        <v>2</v>
      </c>
    </row>
    <row r="4920" spans="32:47" x14ac:dyDescent="0.25">
      <c r="AF4920">
        <v>4910</v>
      </c>
      <c r="AG4920">
        <v>1</v>
      </c>
      <c r="AH4920">
        <v>0.96928556971657343</v>
      </c>
      <c r="AI4920">
        <v>0.91132900231699043</v>
      </c>
      <c r="AJ4920">
        <v>1</v>
      </c>
      <c r="AK4920">
        <v>1</v>
      </c>
      <c r="AL4920">
        <v>1</v>
      </c>
      <c r="AM4920">
        <v>1</v>
      </c>
      <c r="AN4920">
        <v>1</v>
      </c>
      <c r="AO4920">
        <v>1</v>
      </c>
      <c r="AP4920">
        <v>1</v>
      </c>
      <c r="AQ4920">
        <v>1</v>
      </c>
      <c r="AR4920">
        <v>1</v>
      </c>
      <c r="AS4920">
        <v>0.91132900231699043</v>
      </c>
      <c r="AT4920">
        <v>0.99011286307915281</v>
      </c>
      <c r="AU4920">
        <v>0</v>
      </c>
    </row>
    <row r="4921" spans="32:47" x14ac:dyDescent="0.25">
      <c r="AF4921">
        <v>4911</v>
      </c>
      <c r="AG4921">
        <v>1</v>
      </c>
      <c r="AH4921">
        <v>1</v>
      </c>
      <c r="AI4921">
        <v>1</v>
      </c>
      <c r="AJ4921">
        <v>1</v>
      </c>
      <c r="AK4921">
        <v>0.83164541254776736</v>
      </c>
      <c r="AL4921">
        <v>0</v>
      </c>
      <c r="AM4921">
        <v>0.80545995362838096</v>
      </c>
      <c r="AN4921">
        <v>1</v>
      </c>
      <c r="AO4921">
        <v>1</v>
      </c>
      <c r="AP4921">
        <v>1</v>
      </c>
      <c r="AQ4921">
        <v>1</v>
      </c>
      <c r="AR4921">
        <v>1</v>
      </c>
      <c r="AS4921">
        <v>0</v>
      </c>
      <c r="AT4921">
        <v>0.88698703109989208</v>
      </c>
      <c r="AU4921">
        <v>1</v>
      </c>
    </row>
    <row r="4922" spans="32:47" x14ac:dyDescent="0.25">
      <c r="AF4922">
        <v>4912</v>
      </c>
      <c r="AG4922">
        <v>1</v>
      </c>
      <c r="AH4922">
        <v>1</v>
      </c>
      <c r="AI4922">
        <v>0.78526995446642811</v>
      </c>
      <c r="AJ4922">
        <v>0.3780633848592212</v>
      </c>
      <c r="AK4922">
        <v>1</v>
      </c>
      <c r="AL4922">
        <v>1</v>
      </c>
      <c r="AM4922">
        <v>1</v>
      </c>
      <c r="AN4922">
        <v>0.87094048373194621</v>
      </c>
      <c r="AO4922">
        <v>1</v>
      </c>
      <c r="AP4922">
        <v>1</v>
      </c>
      <c r="AQ4922">
        <v>1</v>
      </c>
      <c r="AR4922">
        <v>1</v>
      </c>
      <c r="AS4922">
        <v>0.3780633848592212</v>
      </c>
      <c r="AT4922">
        <v>0.91968335652034583</v>
      </c>
      <c r="AU4922">
        <v>0</v>
      </c>
    </row>
    <row r="4923" spans="32:47" x14ac:dyDescent="0.25">
      <c r="AF4923">
        <v>4913</v>
      </c>
      <c r="AG4923">
        <v>0.96138956388688623</v>
      </c>
      <c r="AH4923">
        <v>1</v>
      </c>
      <c r="AI4923">
        <v>1</v>
      </c>
      <c r="AJ4923">
        <v>1</v>
      </c>
      <c r="AK4923">
        <v>0.22476908415128785</v>
      </c>
      <c r="AL4923">
        <v>1</v>
      </c>
      <c r="AM4923">
        <v>1</v>
      </c>
      <c r="AN4923">
        <v>1</v>
      </c>
      <c r="AO4923">
        <v>1</v>
      </c>
      <c r="AP4923">
        <v>0.37250691319082585</v>
      </c>
      <c r="AQ4923">
        <v>0</v>
      </c>
      <c r="AR4923">
        <v>0.20923541202524398</v>
      </c>
      <c r="AS4923">
        <v>0</v>
      </c>
      <c r="AT4923">
        <v>0.72823268539967556</v>
      </c>
      <c r="AU4923">
        <v>1</v>
      </c>
    </row>
    <row r="4924" spans="32:47" x14ac:dyDescent="0.25">
      <c r="AF4924">
        <v>4914</v>
      </c>
      <c r="AG4924">
        <v>0.84042563902673262</v>
      </c>
      <c r="AH4924">
        <v>0.91360066102424753</v>
      </c>
      <c r="AI4924">
        <v>1</v>
      </c>
      <c r="AJ4924">
        <v>1</v>
      </c>
      <c r="AK4924">
        <v>1</v>
      </c>
      <c r="AL4924">
        <v>0.16906086230665096</v>
      </c>
      <c r="AM4924">
        <v>0.7274387397980806</v>
      </c>
      <c r="AN4924">
        <v>1</v>
      </c>
      <c r="AO4924">
        <v>1</v>
      </c>
      <c r="AP4924">
        <v>1</v>
      </c>
      <c r="AQ4924">
        <v>1</v>
      </c>
      <c r="AR4924">
        <v>1</v>
      </c>
      <c r="AS4924">
        <v>0.16906086230665096</v>
      </c>
      <c r="AT4924">
        <v>0.88837380855191139</v>
      </c>
      <c r="AU4924">
        <v>0</v>
      </c>
    </row>
    <row r="4925" spans="32:47" x14ac:dyDescent="0.25">
      <c r="AF4925">
        <v>4915</v>
      </c>
      <c r="AG4925">
        <v>1</v>
      </c>
      <c r="AH4925">
        <v>1</v>
      </c>
      <c r="AI4925">
        <v>0.49898420948598105</v>
      </c>
      <c r="AJ4925">
        <v>1</v>
      </c>
      <c r="AK4925">
        <v>1</v>
      </c>
      <c r="AL4925">
        <v>0.46052421215354117</v>
      </c>
      <c r="AM4925">
        <v>0.4294646134914083</v>
      </c>
      <c r="AN4925">
        <v>1</v>
      </c>
      <c r="AO4925">
        <v>1</v>
      </c>
      <c r="AP4925">
        <v>1</v>
      </c>
      <c r="AQ4925">
        <v>1</v>
      </c>
      <c r="AR4925">
        <v>1</v>
      </c>
      <c r="AS4925">
        <v>0.4294646134914083</v>
      </c>
      <c r="AT4925">
        <v>0.86465106815590498</v>
      </c>
      <c r="AU4925">
        <v>0</v>
      </c>
    </row>
    <row r="4926" spans="32:47" x14ac:dyDescent="0.25">
      <c r="AF4926">
        <v>4916</v>
      </c>
      <c r="AG4926">
        <v>0.92719748667948276</v>
      </c>
      <c r="AH4926">
        <v>6.9324916232289979E-2</v>
      </c>
      <c r="AI4926">
        <v>1</v>
      </c>
      <c r="AJ4926">
        <v>1</v>
      </c>
      <c r="AK4926">
        <v>1</v>
      </c>
      <c r="AL4926">
        <v>1</v>
      </c>
      <c r="AM4926">
        <v>1</v>
      </c>
      <c r="AN4926">
        <v>0.88769891884693342</v>
      </c>
      <c r="AO4926">
        <v>0.58326888666730758</v>
      </c>
      <c r="AP4926">
        <v>1</v>
      </c>
      <c r="AQ4926">
        <v>1</v>
      </c>
      <c r="AR4926">
        <v>1</v>
      </c>
      <c r="AS4926">
        <v>6.9324916232289979E-2</v>
      </c>
      <c r="AT4926">
        <v>0.87863274746806097</v>
      </c>
      <c r="AU4926">
        <v>0</v>
      </c>
    </row>
    <row r="4927" spans="32:47" x14ac:dyDescent="0.25">
      <c r="AF4927">
        <v>4917</v>
      </c>
      <c r="AG4927">
        <v>1</v>
      </c>
      <c r="AH4927">
        <v>1</v>
      </c>
      <c r="AI4927">
        <v>1</v>
      </c>
      <c r="AJ4927">
        <v>1</v>
      </c>
      <c r="AK4927">
        <v>1</v>
      </c>
      <c r="AL4927">
        <v>1</v>
      </c>
      <c r="AM4927">
        <v>0.65962986515848077</v>
      </c>
      <c r="AN4927">
        <v>1</v>
      </c>
      <c r="AO4927">
        <v>1</v>
      </c>
      <c r="AP4927">
        <v>1</v>
      </c>
      <c r="AQ4927">
        <v>0.32193940155751383</v>
      </c>
      <c r="AR4927">
        <v>0.51248457136957326</v>
      </c>
      <c r="AS4927">
        <v>0.32193940155751383</v>
      </c>
      <c r="AT4927">
        <v>0.87395542350437005</v>
      </c>
      <c r="AU4927">
        <v>0</v>
      </c>
    </row>
    <row r="4928" spans="32:47" x14ac:dyDescent="0.25">
      <c r="AF4928">
        <v>4918</v>
      </c>
      <c r="AG4928">
        <v>1</v>
      </c>
      <c r="AH4928">
        <v>2.128974675750734E-2</v>
      </c>
      <c r="AI4928">
        <v>0</v>
      </c>
      <c r="AJ4928">
        <v>0.60423361748228976</v>
      </c>
      <c r="AK4928">
        <v>1</v>
      </c>
      <c r="AL4928">
        <v>1</v>
      </c>
      <c r="AM4928">
        <v>1</v>
      </c>
      <c r="AN4928">
        <v>0.87356972075119099</v>
      </c>
      <c r="AO4928">
        <v>0</v>
      </c>
      <c r="AP4928">
        <v>0</v>
      </c>
      <c r="AQ4928">
        <v>1.8041663301119116E-3</v>
      </c>
      <c r="AR4928">
        <v>1</v>
      </c>
      <c r="AS4928">
        <v>0</v>
      </c>
      <c r="AT4928">
        <v>0.54755591169005258</v>
      </c>
      <c r="AU4928">
        <v>3</v>
      </c>
    </row>
    <row r="4929" spans="32:47" x14ac:dyDescent="0.25">
      <c r="AF4929">
        <v>4919</v>
      </c>
      <c r="AG4929">
        <v>0.92989677472759202</v>
      </c>
      <c r="AH4929">
        <v>0.7903997440402496</v>
      </c>
      <c r="AI4929">
        <v>1</v>
      </c>
      <c r="AJ4929">
        <v>1</v>
      </c>
      <c r="AK4929">
        <v>1</v>
      </c>
      <c r="AL4929">
        <v>1</v>
      </c>
      <c r="AM4929">
        <v>1</v>
      </c>
      <c r="AN4929">
        <v>0.71017863089641209</v>
      </c>
      <c r="AO4929">
        <v>0.39419768657098758</v>
      </c>
      <c r="AP4929">
        <v>1</v>
      </c>
      <c r="AQ4929">
        <v>1</v>
      </c>
      <c r="AR4929">
        <v>0.92650848664315189</v>
      </c>
      <c r="AS4929">
        <v>0.39419768657098758</v>
      </c>
      <c r="AT4929">
        <v>0.89731842216585878</v>
      </c>
      <c r="AU4929">
        <v>0</v>
      </c>
    </row>
    <row r="4930" spans="32:47" x14ac:dyDescent="0.25">
      <c r="AF4930">
        <v>4920</v>
      </c>
      <c r="AG4930">
        <v>1</v>
      </c>
      <c r="AH4930">
        <v>1</v>
      </c>
      <c r="AI4930">
        <v>1</v>
      </c>
      <c r="AJ4930">
        <v>0.58156265858342526</v>
      </c>
      <c r="AK4930">
        <v>0.50412740809007384</v>
      </c>
      <c r="AL4930">
        <v>0</v>
      </c>
      <c r="AM4930">
        <v>0.81052320275710132</v>
      </c>
      <c r="AN4930">
        <v>1</v>
      </c>
      <c r="AO4930">
        <v>1</v>
      </c>
      <c r="AP4930">
        <v>1</v>
      </c>
      <c r="AQ4930">
        <v>1</v>
      </c>
      <c r="AR4930">
        <v>1</v>
      </c>
      <c r="AS4930">
        <v>0</v>
      </c>
      <c r="AT4930">
        <v>0.82520835258565806</v>
      </c>
      <c r="AU4930">
        <v>1</v>
      </c>
    </row>
    <row r="4931" spans="32:47" x14ac:dyDescent="0.25">
      <c r="AF4931">
        <v>4921</v>
      </c>
      <c r="AG4931">
        <v>8.0542408772500143E-2</v>
      </c>
      <c r="AH4931">
        <v>0</v>
      </c>
      <c r="AI4931">
        <v>0.12066637833659995</v>
      </c>
      <c r="AJ4931">
        <v>1</v>
      </c>
      <c r="AK4931">
        <v>1</v>
      </c>
      <c r="AL4931">
        <v>1</v>
      </c>
      <c r="AM4931">
        <v>1</v>
      </c>
      <c r="AN4931">
        <v>1</v>
      </c>
      <c r="AO4931">
        <v>1</v>
      </c>
      <c r="AP4931">
        <v>1</v>
      </c>
      <c r="AQ4931">
        <v>0.47502617179513135</v>
      </c>
      <c r="AR4931">
        <v>0.58632098615236183</v>
      </c>
      <c r="AS4931">
        <v>0</v>
      </c>
      <c r="AT4931">
        <v>0.69223070719166924</v>
      </c>
      <c r="AU4931">
        <v>1</v>
      </c>
    </row>
    <row r="4932" spans="32:47" x14ac:dyDescent="0.25">
      <c r="AF4932">
        <v>4922</v>
      </c>
      <c r="AG4932">
        <v>0</v>
      </c>
      <c r="AH4932">
        <v>0.69755640450135359</v>
      </c>
      <c r="AI4932">
        <v>1</v>
      </c>
      <c r="AJ4932">
        <v>1</v>
      </c>
      <c r="AK4932">
        <v>1</v>
      </c>
      <c r="AL4932">
        <v>0.76090088665223443</v>
      </c>
      <c r="AM4932">
        <v>0.5077884135300279</v>
      </c>
      <c r="AN4932">
        <v>1</v>
      </c>
      <c r="AO4932">
        <v>1</v>
      </c>
      <c r="AP4932">
        <v>1</v>
      </c>
      <c r="AQ4932">
        <v>1</v>
      </c>
      <c r="AR4932">
        <v>1</v>
      </c>
      <c r="AS4932">
        <v>0</v>
      </c>
      <c r="AT4932">
        <v>0.83041108697270083</v>
      </c>
      <c r="AU4932">
        <v>1</v>
      </c>
    </row>
    <row r="4933" spans="32:47" x14ac:dyDescent="0.25">
      <c r="AF4933">
        <v>4923</v>
      </c>
      <c r="AG4933">
        <v>5.4615241650261E-2</v>
      </c>
      <c r="AH4933">
        <v>0.97825798725482727</v>
      </c>
      <c r="AI4933">
        <v>1</v>
      </c>
      <c r="AJ4933">
        <v>0.90667071567683399</v>
      </c>
      <c r="AK4933">
        <v>1</v>
      </c>
      <c r="AL4933">
        <v>1</v>
      </c>
      <c r="AM4933">
        <v>1</v>
      </c>
      <c r="AN4933">
        <v>1</v>
      </c>
      <c r="AO4933">
        <v>1</v>
      </c>
      <c r="AP4933">
        <v>1</v>
      </c>
      <c r="AQ4933">
        <v>1</v>
      </c>
      <c r="AR4933">
        <v>1</v>
      </c>
      <c r="AS4933">
        <v>5.4615241650261E-2</v>
      </c>
      <c r="AT4933">
        <v>0.91036826740985832</v>
      </c>
      <c r="AU4933">
        <v>0</v>
      </c>
    </row>
    <row r="4934" spans="32:47" x14ac:dyDescent="0.25">
      <c r="AF4934">
        <v>4924</v>
      </c>
      <c r="AG4934">
        <v>1</v>
      </c>
      <c r="AH4934">
        <v>1</v>
      </c>
      <c r="AI4934">
        <v>1</v>
      </c>
      <c r="AJ4934">
        <v>1</v>
      </c>
      <c r="AK4934">
        <v>1</v>
      </c>
      <c r="AL4934">
        <v>1</v>
      </c>
      <c r="AM4934">
        <v>0.82994932726808568</v>
      </c>
      <c r="AN4934">
        <v>0</v>
      </c>
      <c r="AO4934">
        <v>0.64837058263631964</v>
      </c>
      <c r="AP4934">
        <v>0.9979061163312215</v>
      </c>
      <c r="AQ4934">
        <v>0.43101846608624328</v>
      </c>
      <c r="AR4934">
        <v>1</v>
      </c>
      <c r="AS4934">
        <v>0</v>
      </c>
      <c r="AT4934">
        <v>0.82478134305001483</v>
      </c>
      <c r="AU4934">
        <v>1</v>
      </c>
    </row>
    <row r="4935" spans="32:47" x14ac:dyDescent="0.25">
      <c r="AF4935">
        <v>4925</v>
      </c>
      <c r="AG4935">
        <v>1</v>
      </c>
      <c r="AH4935">
        <v>1</v>
      </c>
      <c r="AI4935">
        <v>1</v>
      </c>
      <c r="AJ4935">
        <v>0.60416785999259448</v>
      </c>
      <c r="AK4935">
        <v>0</v>
      </c>
      <c r="AL4935">
        <v>0.39485339871219671</v>
      </c>
      <c r="AM4935">
        <v>1</v>
      </c>
      <c r="AN4935">
        <v>1</v>
      </c>
      <c r="AO4935">
        <v>1</v>
      </c>
      <c r="AP4935">
        <v>1</v>
      </c>
      <c r="AQ4935">
        <v>1</v>
      </c>
      <c r="AR4935">
        <v>1</v>
      </c>
      <c r="AS4935">
        <v>0</v>
      </c>
      <c r="AT4935">
        <v>0.83279626783874994</v>
      </c>
      <c r="AU4935">
        <v>1</v>
      </c>
    </row>
    <row r="4936" spans="32:47" x14ac:dyDescent="0.25">
      <c r="AF4936">
        <v>4926</v>
      </c>
      <c r="AG4936">
        <v>1</v>
      </c>
      <c r="AH4936">
        <v>1</v>
      </c>
      <c r="AI4936">
        <v>1</v>
      </c>
      <c r="AJ4936">
        <v>1</v>
      </c>
      <c r="AK4936">
        <v>1</v>
      </c>
      <c r="AL4936">
        <v>1</v>
      </c>
      <c r="AM4936">
        <v>1</v>
      </c>
      <c r="AN4936">
        <v>1</v>
      </c>
      <c r="AO4936">
        <v>1</v>
      </c>
      <c r="AP4936">
        <v>0.14083288211306003</v>
      </c>
      <c r="AQ4936">
        <v>0.66998911465343558</v>
      </c>
      <c r="AR4936">
        <v>1</v>
      </c>
      <c r="AS4936">
        <v>0.14083288211306003</v>
      </c>
      <c r="AT4936">
        <v>0.89990545968522717</v>
      </c>
      <c r="AU4936">
        <v>0</v>
      </c>
    </row>
    <row r="4937" spans="32:47" x14ac:dyDescent="0.25">
      <c r="AF4937">
        <v>4927</v>
      </c>
      <c r="AG4937">
        <v>1</v>
      </c>
      <c r="AH4937">
        <v>1</v>
      </c>
      <c r="AI4937">
        <v>1</v>
      </c>
      <c r="AJ4937">
        <v>1</v>
      </c>
      <c r="AK4937">
        <v>1</v>
      </c>
      <c r="AL4937">
        <v>1</v>
      </c>
      <c r="AM4937">
        <v>1</v>
      </c>
      <c r="AN4937">
        <v>1</v>
      </c>
      <c r="AO4937">
        <v>1</v>
      </c>
      <c r="AP4937">
        <v>1</v>
      </c>
      <c r="AQ4937">
        <v>0.77752522828935378</v>
      </c>
      <c r="AR4937">
        <v>0</v>
      </c>
      <c r="AS4937">
        <v>0</v>
      </c>
      <c r="AT4937">
        <v>0.89678289547583734</v>
      </c>
      <c r="AU4937">
        <v>1</v>
      </c>
    </row>
    <row r="4938" spans="32:47" x14ac:dyDescent="0.25">
      <c r="AF4938">
        <v>4928</v>
      </c>
      <c r="AG4938">
        <v>1</v>
      </c>
      <c r="AH4938">
        <v>1</v>
      </c>
      <c r="AI4938">
        <v>0.92667110735454761</v>
      </c>
      <c r="AJ4938">
        <v>0</v>
      </c>
      <c r="AK4938">
        <v>0.62955301795356655</v>
      </c>
      <c r="AL4938">
        <v>0</v>
      </c>
      <c r="AM4938">
        <v>0</v>
      </c>
      <c r="AN4938">
        <v>0.98575513018647232</v>
      </c>
      <c r="AO4938">
        <v>1</v>
      </c>
      <c r="AP4938">
        <v>5.0201170058684394E-2</v>
      </c>
      <c r="AQ4938">
        <v>0.71421391413023227</v>
      </c>
      <c r="AR4938">
        <v>1</v>
      </c>
      <c r="AS4938">
        <v>0</v>
      </c>
      <c r="AT4938">
        <v>0.60762742634536537</v>
      </c>
      <c r="AU4938">
        <v>3</v>
      </c>
    </row>
    <row r="4939" spans="32:47" x14ac:dyDescent="0.25">
      <c r="AF4939">
        <v>4929</v>
      </c>
      <c r="AG4939">
        <v>1</v>
      </c>
      <c r="AH4939">
        <v>1</v>
      </c>
      <c r="AI4939">
        <v>1</v>
      </c>
      <c r="AJ4939">
        <v>1</v>
      </c>
      <c r="AK4939">
        <v>0.7885140013057671</v>
      </c>
      <c r="AL4939">
        <v>0.32410608164185156</v>
      </c>
      <c r="AM4939">
        <v>1</v>
      </c>
      <c r="AN4939">
        <v>1</v>
      </c>
      <c r="AO4939">
        <v>0.33905037942580141</v>
      </c>
      <c r="AP4939">
        <v>0.52822732186271626</v>
      </c>
      <c r="AQ4939">
        <v>1</v>
      </c>
      <c r="AR4939">
        <v>1</v>
      </c>
      <c r="AS4939">
        <v>0.32410608164185156</v>
      </c>
      <c r="AT4939">
        <v>0.83209225986370572</v>
      </c>
      <c r="AU4939">
        <v>0</v>
      </c>
    </row>
    <row r="4940" spans="32:47" x14ac:dyDescent="0.25">
      <c r="AF4940">
        <v>4930</v>
      </c>
      <c r="AG4940">
        <v>0</v>
      </c>
      <c r="AH4940">
        <v>0.96068113371178954</v>
      </c>
      <c r="AI4940">
        <v>1</v>
      </c>
      <c r="AJ4940">
        <v>1</v>
      </c>
      <c r="AK4940">
        <v>0.68958434874671626</v>
      </c>
      <c r="AL4940">
        <v>1</v>
      </c>
      <c r="AM4940">
        <v>1</v>
      </c>
      <c r="AN4940">
        <v>1</v>
      </c>
      <c r="AO4940">
        <v>1</v>
      </c>
      <c r="AP4940">
        <v>1</v>
      </c>
      <c r="AQ4940">
        <v>0.63016554163017036</v>
      </c>
      <c r="AR4940">
        <v>0.74044493923124277</v>
      </c>
      <c r="AS4940">
        <v>0</v>
      </c>
      <c r="AT4940">
        <v>0.83324642717849851</v>
      </c>
      <c r="AU4940">
        <v>1</v>
      </c>
    </row>
    <row r="4941" spans="32:47" x14ac:dyDescent="0.25">
      <c r="AF4941">
        <v>4931</v>
      </c>
      <c r="AG4941">
        <v>0.19305237403281236</v>
      </c>
      <c r="AH4941">
        <v>1</v>
      </c>
      <c r="AI4941">
        <v>1</v>
      </c>
      <c r="AJ4941">
        <v>5.9903216024637614E-2</v>
      </c>
      <c r="AK4941">
        <v>0.54413473546446767</v>
      </c>
      <c r="AL4941">
        <v>1</v>
      </c>
      <c r="AM4941">
        <v>1</v>
      </c>
      <c r="AN4941">
        <v>1</v>
      </c>
      <c r="AO4941">
        <v>1</v>
      </c>
      <c r="AP4941">
        <v>1</v>
      </c>
      <c r="AQ4941">
        <v>0.76672966396727138</v>
      </c>
      <c r="AR4941">
        <v>0.97628361881276848</v>
      </c>
      <c r="AS4941">
        <v>5.9903216024637614E-2</v>
      </c>
      <c r="AT4941">
        <v>0.79429199719827059</v>
      </c>
      <c r="AU4941">
        <v>0</v>
      </c>
    </row>
    <row r="4942" spans="32:47" x14ac:dyDescent="0.25">
      <c r="AF4942">
        <v>4932</v>
      </c>
      <c r="AG4942">
        <v>1</v>
      </c>
      <c r="AH4942">
        <v>1</v>
      </c>
      <c r="AI4942">
        <v>0.54632120487498936</v>
      </c>
      <c r="AJ4942">
        <v>0.98662450571961624</v>
      </c>
      <c r="AK4942">
        <v>1</v>
      </c>
      <c r="AL4942">
        <v>0.79597245844148956</v>
      </c>
      <c r="AM4942">
        <v>0.3252140748170918</v>
      </c>
      <c r="AN4942">
        <v>0.98187022950315295</v>
      </c>
      <c r="AO4942">
        <v>0</v>
      </c>
      <c r="AP4942">
        <v>0</v>
      </c>
      <c r="AQ4942">
        <v>0.15925679085145628</v>
      </c>
      <c r="AR4942">
        <v>1</v>
      </c>
      <c r="AS4942">
        <v>0</v>
      </c>
      <c r="AT4942">
        <v>0.64852379023405238</v>
      </c>
      <c r="AU4942">
        <v>2</v>
      </c>
    </row>
    <row r="4943" spans="32:47" x14ac:dyDescent="0.25">
      <c r="AF4943">
        <v>4933</v>
      </c>
      <c r="AG4943">
        <v>0.83355857301132585</v>
      </c>
      <c r="AH4943">
        <v>1</v>
      </c>
      <c r="AI4943">
        <v>1</v>
      </c>
      <c r="AJ4943">
        <v>1</v>
      </c>
      <c r="AK4943">
        <v>1</v>
      </c>
      <c r="AL4943">
        <v>0.56280314703132417</v>
      </c>
      <c r="AM4943">
        <v>0</v>
      </c>
      <c r="AN4943">
        <v>0.78539775902191322</v>
      </c>
      <c r="AO4943">
        <v>1</v>
      </c>
      <c r="AP4943">
        <v>0.15632862286222535</v>
      </c>
      <c r="AQ4943">
        <v>0.9356960475505427</v>
      </c>
      <c r="AR4943">
        <v>1</v>
      </c>
      <c r="AS4943">
        <v>0</v>
      </c>
      <c r="AT4943">
        <v>0.76983235462798738</v>
      </c>
      <c r="AU4943">
        <v>1</v>
      </c>
    </row>
    <row r="4944" spans="32:47" x14ac:dyDescent="0.25">
      <c r="AF4944">
        <v>4934</v>
      </c>
      <c r="AG4944">
        <v>0.81940330038853593</v>
      </c>
      <c r="AH4944">
        <v>0.43157627147281474</v>
      </c>
      <c r="AI4944">
        <v>1</v>
      </c>
      <c r="AJ4944">
        <v>1</v>
      </c>
      <c r="AK4944">
        <v>1</v>
      </c>
      <c r="AL4944">
        <v>1</v>
      </c>
      <c r="AM4944">
        <v>1</v>
      </c>
      <c r="AN4944">
        <v>1</v>
      </c>
      <c r="AO4944">
        <v>1</v>
      </c>
      <c r="AP4944">
        <v>0.86864194507366088</v>
      </c>
      <c r="AQ4944">
        <v>1</v>
      </c>
      <c r="AR4944">
        <v>1</v>
      </c>
      <c r="AS4944">
        <v>0.43157627147281474</v>
      </c>
      <c r="AT4944">
        <v>0.92990010468648465</v>
      </c>
      <c r="AU4944">
        <v>0</v>
      </c>
    </row>
    <row r="4945" spans="32:47" x14ac:dyDescent="0.25">
      <c r="AF4945">
        <v>4935</v>
      </c>
      <c r="AG4945">
        <v>1</v>
      </c>
      <c r="AH4945">
        <v>1</v>
      </c>
      <c r="AI4945">
        <v>1</v>
      </c>
      <c r="AJ4945">
        <v>0.96017455917002126</v>
      </c>
      <c r="AK4945">
        <v>0</v>
      </c>
      <c r="AL4945">
        <v>0.14787160577955849</v>
      </c>
      <c r="AM4945">
        <v>1</v>
      </c>
      <c r="AN4945">
        <v>1</v>
      </c>
      <c r="AO4945">
        <v>1</v>
      </c>
      <c r="AP4945">
        <v>1</v>
      </c>
      <c r="AQ4945">
        <v>1</v>
      </c>
      <c r="AR4945">
        <v>1</v>
      </c>
      <c r="AS4945">
        <v>0</v>
      </c>
      <c r="AT4945">
        <v>0.84175721903695178</v>
      </c>
      <c r="AU4945">
        <v>1</v>
      </c>
    </row>
    <row r="4946" spans="32:47" x14ac:dyDescent="0.25">
      <c r="AF4946">
        <v>4936</v>
      </c>
      <c r="AG4946">
        <v>1</v>
      </c>
      <c r="AH4946">
        <v>1</v>
      </c>
      <c r="AI4946">
        <v>1</v>
      </c>
      <c r="AJ4946">
        <v>1</v>
      </c>
      <c r="AK4946">
        <v>1</v>
      </c>
      <c r="AL4946">
        <v>0.2302958508572677</v>
      </c>
      <c r="AM4946">
        <v>0</v>
      </c>
      <c r="AN4946">
        <v>0.9800913769804831</v>
      </c>
      <c r="AO4946">
        <v>1</v>
      </c>
      <c r="AP4946">
        <v>1</v>
      </c>
      <c r="AQ4946">
        <v>0.58052498344089443</v>
      </c>
      <c r="AR4946">
        <v>0.27245357085086008</v>
      </c>
      <c r="AS4946">
        <v>0</v>
      </c>
      <c r="AT4946">
        <v>0.75384525592251095</v>
      </c>
      <c r="AU4946">
        <v>1</v>
      </c>
    </row>
    <row r="4947" spans="32:47" x14ac:dyDescent="0.25">
      <c r="AF4947">
        <v>4937</v>
      </c>
      <c r="AG4947">
        <v>1</v>
      </c>
      <c r="AH4947">
        <v>1</v>
      </c>
      <c r="AI4947">
        <v>1</v>
      </c>
      <c r="AJ4947">
        <v>1</v>
      </c>
      <c r="AK4947">
        <v>1</v>
      </c>
      <c r="AL4947">
        <v>1</v>
      </c>
      <c r="AM4947">
        <v>0.75064929550787762</v>
      </c>
      <c r="AN4947">
        <v>0.52055015066434862</v>
      </c>
      <c r="AO4947">
        <v>1</v>
      </c>
      <c r="AP4947">
        <v>1</v>
      </c>
      <c r="AQ4947">
        <v>1</v>
      </c>
      <c r="AR4947">
        <v>1</v>
      </c>
      <c r="AS4947">
        <v>0.52055015066434862</v>
      </c>
      <c r="AT4947">
        <v>0.93810187077079177</v>
      </c>
      <c r="AU4947">
        <v>0</v>
      </c>
    </row>
    <row r="4948" spans="32:47" x14ac:dyDescent="0.25">
      <c r="AF4948">
        <v>4938</v>
      </c>
      <c r="AG4948">
        <v>0.3630090164496646</v>
      </c>
      <c r="AH4948">
        <v>0.52781818381975298</v>
      </c>
      <c r="AI4948">
        <v>1</v>
      </c>
      <c r="AJ4948">
        <v>1</v>
      </c>
      <c r="AK4948">
        <v>1</v>
      </c>
      <c r="AL4948">
        <v>0.68437874170752666</v>
      </c>
      <c r="AM4948">
        <v>0.85937662927866654</v>
      </c>
      <c r="AN4948">
        <v>0.87777167295679381</v>
      </c>
      <c r="AO4948">
        <v>0.92448615594985317</v>
      </c>
      <c r="AP4948">
        <v>0.89070560610191263</v>
      </c>
      <c r="AQ4948">
        <v>1</v>
      </c>
      <c r="AR4948">
        <v>1</v>
      </c>
      <c r="AS4948">
        <v>0.3630090164496646</v>
      </c>
      <c r="AT4948">
        <v>0.84592221026047298</v>
      </c>
      <c r="AU4948">
        <v>0</v>
      </c>
    </row>
    <row r="4949" spans="32:47" x14ac:dyDescent="0.25">
      <c r="AF4949">
        <v>4939</v>
      </c>
      <c r="AG4949">
        <v>0</v>
      </c>
      <c r="AH4949">
        <v>0.88595890790747944</v>
      </c>
      <c r="AI4949">
        <v>1</v>
      </c>
      <c r="AJ4949">
        <v>0.22365543787236675</v>
      </c>
      <c r="AK4949">
        <v>1</v>
      </c>
      <c r="AL4949">
        <v>0.57074727064973563</v>
      </c>
      <c r="AM4949">
        <v>1</v>
      </c>
      <c r="AN4949">
        <v>1</v>
      </c>
      <c r="AO4949">
        <v>1</v>
      </c>
      <c r="AP4949">
        <v>1</v>
      </c>
      <c r="AQ4949">
        <v>1</v>
      </c>
      <c r="AR4949">
        <v>0.75082638489825071</v>
      </c>
      <c r="AS4949">
        <v>0</v>
      </c>
      <c r="AT4949">
        <v>0.78606725646278974</v>
      </c>
      <c r="AU4949">
        <v>1</v>
      </c>
    </row>
    <row r="4950" spans="32:47" x14ac:dyDescent="0.25">
      <c r="AF4950">
        <v>4940</v>
      </c>
      <c r="AG4950">
        <v>1</v>
      </c>
      <c r="AH4950">
        <v>0.51248571053292835</v>
      </c>
      <c r="AI4950">
        <v>0.47801567327358852</v>
      </c>
      <c r="AJ4950">
        <v>1</v>
      </c>
      <c r="AK4950">
        <v>1</v>
      </c>
      <c r="AL4950">
        <v>1</v>
      </c>
      <c r="AM4950">
        <v>1</v>
      </c>
      <c r="AN4950">
        <v>0.74249070724979371</v>
      </c>
      <c r="AO4950">
        <v>0</v>
      </c>
      <c r="AP4950">
        <v>0.41323892508010052</v>
      </c>
      <c r="AQ4950">
        <v>1</v>
      </c>
      <c r="AR4950">
        <v>1</v>
      </c>
      <c r="AS4950">
        <v>0</v>
      </c>
      <c r="AT4950">
        <v>0.76437179279076706</v>
      </c>
      <c r="AU4950">
        <v>1</v>
      </c>
    </row>
    <row r="4951" spans="32:47" x14ac:dyDescent="0.25">
      <c r="AF4951">
        <v>4941</v>
      </c>
      <c r="AG4951">
        <v>1</v>
      </c>
      <c r="AH4951">
        <v>0.75999494572559867</v>
      </c>
      <c r="AI4951">
        <v>0</v>
      </c>
      <c r="AJ4951">
        <v>0.44053520503803156</v>
      </c>
      <c r="AK4951">
        <v>1</v>
      </c>
      <c r="AL4951">
        <v>1</v>
      </c>
      <c r="AM4951">
        <v>1</v>
      </c>
      <c r="AN4951">
        <v>1</v>
      </c>
      <c r="AO4951">
        <v>1</v>
      </c>
      <c r="AP4951">
        <v>0.54870229483358635</v>
      </c>
      <c r="AQ4951">
        <v>0</v>
      </c>
      <c r="AR4951">
        <v>0.73253919723098193</v>
      </c>
      <c r="AS4951">
        <v>0</v>
      </c>
      <c r="AT4951">
        <v>0.70743671475468306</v>
      </c>
      <c r="AU4951">
        <v>2</v>
      </c>
    </row>
    <row r="4952" spans="32:47" x14ac:dyDescent="0.25">
      <c r="AF4952">
        <v>4942</v>
      </c>
      <c r="AG4952">
        <v>1</v>
      </c>
      <c r="AH4952">
        <v>1</v>
      </c>
      <c r="AI4952">
        <v>1</v>
      </c>
      <c r="AJ4952">
        <v>1</v>
      </c>
      <c r="AK4952">
        <v>1</v>
      </c>
      <c r="AL4952">
        <v>0.83615438424045962</v>
      </c>
      <c r="AM4952">
        <v>0</v>
      </c>
      <c r="AN4952">
        <v>0.73406997103935989</v>
      </c>
      <c r="AO4952">
        <v>0.12583178911445431</v>
      </c>
      <c r="AP4952">
        <v>7.425733748072337E-2</v>
      </c>
      <c r="AQ4952">
        <v>1</v>
      </c>
      <c r="AR4952">
        <v>1</v>
      </c>
      <c r="AS4952">
        <v>0</v>
      </c>
      <c r="AT4952">
        <v>0.72854173086238361</v>
      </c>
      <c r="AU4952">
        <v>1</v>
      </c>
    </row>
    <row r="4953" spans="32:47" x14ac:dyDescent="0.25">
      <c r="AF4953">
        <v>4943</v>
      </c>
      <c r="AG4953">
        <v>1</v>
      </c>
      <c r="AH4953">
        <v>0.49535110204825678</v>
      </c>
      <c r="AI4953">
        <v>4.9319384323626439E-2</v>
      </c>
      <c r="AJ4953">
        <v>1</v>
      </c>
      <c r="AK4953">
        <v>1</v>
      </c>
      <c r="AL4953">
        <v>1</v>
      </c>
      <c r="AM4953">
        <v>0.6359390061357596</v>
      </c>
      <c r="AN4953">
        <v>0.86773462951696856</v>
      </c>
      <c r="AO4953">
        <v>0.59955364289974866</v>
      </c>
      <c r="AP4953">
        <v>0.15191726626207744</v>
      </c>
      <c r="AQ4953">
        <v>0</v>
      </c>
      <c r="AR4953">
        <v>0.9480937926240468</v>
      </c>
      <c r="AS4953">
        <v>0</v>
      </c>
      <c r="AT4953">
        <v>0.64684812764131638</v>
      </c>
      <c r="AU4953">
        <v>1</v>
      </c>
    </row>
    <row r="4954" spans="32:47" x14ac:dyDescent="0.25">
      <c r="AF4954">
        <v>4944</v>
      </c>
      <c r="AG4954">
        <v>0.39829792598926184</v>
      </c>
      <c r="AH4954">
        <v>1</v>
      </c>
      <c r="AI4954">
        <v>3.3941319768106743E-3</v>
      </c>
      <c r="AJ4954">
        <v>0.65414008915928812</v>
      </c>
      <c r="AK4954">
        <v>1</v>
      </c>
      <c r="AL4954">
        <v>1</v>
      </c>
      <c r="AM4954">
        <v>1</v>
      </c>
      <c r="AN4954">
        <v>1</v>
      </c>
      <c r="AO4954">
        <v>1</v>
      </c>
      <c r="AP4954">
        <v>1</v>
      </c>
      <c r="AQ4954">
        <v>1</v>
      </c>
      <c r="AR4954">
        <v>0.48543093936384518</v>
      </c>
      <c r="AS4954">
        <v>3.3941319768106743E-3</v>
      </c>
      <c r="AT4954">
        <v>0.7921233303890578</v>
      </c>
      <c r="AU4954">
        <v>0</v>
      </c>
    </row>
    <row r="4955" spans="32:47" x14ac:dyDescent="0.25">
      <c r="AF4955">
        <v>4945</v>
      </c>
      <c r="AG4955">
        <v>1</v>
      </c>
      <c r="AH4955">
        <v>1</v>
      </c>
      <c r="AI4955">
        <v>1</v>
      </c>
      <c r="AJ4955">
        <v>1</v>
      </c>
      <c r="AK4955">
        <v>1</v>
      </c>
      <c r="AL4955">
        <v>1</v>
      </c>
      <c r="AM4955">
        <v>1</v>
      </c>
      <c r="AN4955">
        <v>0.10273731321226919</v>
      </c>
      <c r="AO4955">
        <v>0</v>
      </c>
      <c r="AP4955">
        <v>0.57110194674802894</v>
      </c>
      <c r="AQ4955">
        <v>1</v>
      </c>
      <c r="AR4955">
        <v>1</v>
      </c>
      <c r="AS4955">
        <v>0</v>
      </c>
      <c r="AT4955">
        <v>0.80517538920210752</v>
      </c>
      <c r="AU4955">
        <v>1</v>
      </c>
    </row>
    <row r="4956" spans="32:47" x14ac:dyDescent="0.25">
      <c r="AF4956">
        <v>4946</v>
      </c>
      <c r="AG4956">
        <v>1</v>
      </c>
      <c r="AH4956">
        <v>1</v>
      </c>
      <c r="AI4956">
        <v>1</v>
      </c>
      <c r="AJ4956">
        <v>1</v>
      </c>
      <c r="AK4956">
        <v>1</v>
      </c>
      <c r="AL4956">
        <v>1</v>
      </c>
      <c r="AM4956">
        <v>1</v>
      </c>
      <c r="AN4956">
        <v>1</v>
      </c>
      <c r="AO4956">
        <v>0.1980847001662672</v>
      </c>
      <c r="AP4956">
        <v>0.68565073298011536</v>
      </c>
      <c r="AQ4956">
        <v>0.56566675069892269</v>
      </c>
      <c r="AR4956">
        <v>0.99298141847647192</v>
      </c>
      <c r="AS4956">
        <v>0.1980847001662672</v>
      </c>
      <c r="AT4956">
        <v>0.87109627457838334</v>
      </c>
      <c r="AU4956">
        <v>0</v>
      </c>
    </row>
    <row r="4957" spans="32:47" x14ac:dyDescent="0.25">
      <c r="AF4957">
        <v>4947</v>
      </c>
      <c r="AG4957">
        <v>1</v>
      </c>
      <c r="AH4957">
        <v>1</v>
      </c>
      <c r="AI4957">
        <v>1</v>
      </c>
      <c r="AJ4957">
        <v>0.69459871862563882</v>
      </c>
      <c r="AK4957">
        <v>1</v>
      </c>
      <c r="AL4957">
        <v>1</v>
      </c>
      <c r="AM4957">
        <v>1</v>
      </c>
      <c r="AN4957">
        <v>1</v>
      </c>
      <c r="AO4957">
        <v>1</v>
      </c>
      <c r="AP4957">
        <v>1</v>
      </c>
      <c r="AQ4957">
        <v>1</v>
      </c>
      <c r="AR4957">
        <v>1</v>
      </c>
      <c r="AS4957">
        <v>0.69459871862563882</v>
      </c>
      <c r="AT4957">
        <v>0.97489852481854566</v>
      </c>
      <c r="AU4957">
        <v>0</v>
      </c>
    </row>
    <row r="4958" spans="32:47" x14ac:dyDescent="0.25">
      <c r="AF4958">
        <v>4948</v>
      </c>
      <c r="AG4958">
        <v>0.89577579299187959</v>
      </c>
      <c r="AH4958">
        <v>0</v>
      </c>
      <c r="AI4958">
        <v>0.53332023252075866</v>
      </c>
      <c r="AJ4958">
        <v>1</v>
      </c>
      <c r="AK4958">
        <v>1</v>
      </c>
      <c r="AL4958">
        <v>1</v>
      </c>
      <c r="AM4958">
        <v>1</v>
      </c>
      <c r="AN4958">
        <v>1</v>
      </c>
      <c r="AO4958">
        <v>1</v>
      </c>
      <c r="AP4958">
        <v>1</v>
      </c>
      <c r="AQ4958">
        <v>0.72939698643749584</v>
      </c>
      <c r="AR4958">
        <v>0.17035264089621882</v>
      </c>
      <c r="AS4958">
        <v>0</v>
      </c>
      <c r="AT4958">
        <v>0.78209539247068338</v>
      </c>
      <c r="AU4958">
        <v>1</v>
      </c>
    </row>
    <row r="4959" spans="32:47" x14ac:dyDescent="0.25">
      <c r="AF4959">
        <v>4949</v>
      </c>
      <c r="AG4959">
        <v>1</v>
      </c>
      <c r="AH4959">
        <v>1</v>
      </c>
      <c r="AI4959">
        <v>1</v>
      </c>
      <c r="AJ4959">
        <v>1</v>
      </c>
      <c r="AK4959">
        <v>1</v>
      </c>
      <c r="AL4959">
        <v>0.88192311481034269</v>
      </c>
      <c r="AM4959">
        <v>1</v>
      </c>
      <c r="AN4959">
        <v>1</v>
      </c>
      <c r="AO4959">
        <v>1</v>
      </c>
      <c r="AP4959">
        <v>1</v>
      </c>
      <c r="AQ4959">
        <v>1</v>
      </c>
      <c r="AR4959">
        <v>0.42287902796834392</v>
      </c>
      <c r="AS4959">
        <v>0.42287902796834392</v>
      </c>
      <c r="AT4959">
        <v>0.94127929674336697</v>
      </c>
      <c r="AU4959">
        <v>0</v>
      </c>
    </row>
    <row r="4960" spans="32:47" x14ac:dyDescent="0.25">
      <c r="AF4960">
        <v>4950</v>
      </c>
      <c r="AG4960">
        <v>0.86372958708647452</v>
      </c>
      <c r="AH4960">
        <v>1</v>
      </c>
      <c r="AI4960">
        <v>1</v>
      </c>
      <c r="AJ4960">
        <v>1</v>
      </c>
      <c r="AK4960">
        <v>1</v>
      </c>
      <c r="AL4960">
        <v>0.52035791673988574</v>
      </c>
      <c r="AM4960">
        <v>1</v>
      </c>
      <c r="AN4960">
        <v>1</v>
      </c>
      <c r="AO4960">
        <v>0.83942232452318422</v>
      </c>
      <c r="AP4960">
        <v>0.17368699166259066</v>
      </c>
      <c r="AQ4960">
        <v>1</v>
      </c>
      <c r="AR4960">
        <v>1</v>
      </c>
      <c r="AS4960">
        <v>0.17368699166259066</v>
      </c>
      <c r="AT4960">
        <v>0.8656255374770222</v>
      </c>
      <c r="AU4960">
        <v>0</v>
      </c>
    </row>
    <row r="4961" spans="32:47" x14ac:dyDescent="0.25">
      <c r="AF4961">
        <v>4951</v>
      </c>
      <c r="AG4961">
        <v>0.61699483350164352</v>
      </c>
      <c r="AH4961">
        <v>0.32114760076339216</v>
      </c>
      <c r="AI4961">
        <v>0.77248928540094286</v>
      </c>
      <c r="AJ4961">
        <v>1</v>
      </c>
      <c r="AK4961">
        <v>1</v>
      </c>
      <c r="AL4961">
        <v>1</v>
      </c>
      <c r="AM4961">
        <v>1</v>
      </c>
      <c r="AN4961">
        <v>1</v>
      </c>
      <c r="AO4961">
        <v>0.83440146925810643</v>
      </c>
      <c r="AP4961">
        <v>0.83863652778029885</v>
      </c>
      <c r="AQ4961">
        <v>1</v>
      </c>
      <c r="AR4961">
        <v>0.37701348190274719</v>
      </c>
      <c r="AS4961">
        <v>0.32114760076339216</v>
      </c>
      <c r="AT4961">
        <v>0.81584475311033633</v>
      </c>
      <c r="AU4961">
        <v>0</v>
      </c>
    </row>
    <row r="4962" spans="32:47" x14ac:dyDescent="0.25">
      <c r="AF4962">
        <v>4952</v>
      </c>
      <c r="AG4962">
        <v>1</v>
      </c>
      <c r="AH4962">
        <v>1</v>
      </c>
      <c r="AI4962">
        <v>1</v>
      </c>
      <c r="AJ4962">
        <v>1</v>
      </c>
      <c r="AK4962">
        <v>0.44749517328314287</v>
      </c>
      <c r="AL4962">
        <v>9.5694561271860337E-2</v>
      </c>
      <c r="AM4962">
        <v>1</v>
      </c>
      <c r="AN4962">
        <v>0.62916156711130056</v>
      </c>
      <c r="AO4962">
        <v>0.59230126366674085</v>
      </c>
      <c r="AP4962">
        <v>1</v>
      </c>
      <c r="AQ4962">
        <v>1</v>
      </c>
      <c r="AR4962">
        <v>1</v>
      </c>
      <c r="AS4962">
        <v>9.5694561271860337E-2</v>
      </c>
      <c r="AT4962">
        <v>0.81374310602845423</v>
      </c>
      <c r="AU4962">
        <v>0</v>
      </c>
    </row>
    <row r="4963" spans="32:47" x14ac:dyDescent="0.25">
      <c r="AF4963">
        <v>4953</v>
      </c>
      <c r="AG4963">
        <v>0</v>
      </c>
      <c r="AH4963">
        <v>0.12553668730756076</v>
      </c>
      <c r="AI4963">
        <v>1</v>
      </c>
      <c r="AJ4963">
        <v>1</v>
      </c>
      <c r="AK4963">
        <v>1</v>
      </c>
      <c r="AL4963">
        <v>1</v>
      </c>
      <c r="AM4963">
        <v>1</v>
      </c>
      <c r="AN4963">
        <v>1</v>
      </c>
      <c r="AO4963">
        <v>1</v>
      </c>
      <c r="AP4963">
        <v>1</v>
      </c>
      <c r="AQ4963">
        <v>1</v>
      </c>
      <c r="AR4963">
        <v>3.2376687442592811E-2</v>
      </c>
      <c r="AS4963">
        <v>0</v>
      </c>
      <c r="AT4963">
        <v>0.76580467001460839</v>
      </c>
      <c r="AU4963">
        <v>1</v>
      </c>
    </row>
    <row r="4964" spans="32:47" x14ac:dyDescent="0.25">
      <c r="AF4964">
        <v>4954</v>
      </c>
      <c r="AG4964">
        <v>0.6031013988932471</v>
      </c>
      <c r="AH4964">
        <v>0.82768305860476432</v>
      </c>
      <c r="AI4964">
        <v>0</v>
      </c>
      <c r="AJ4964">
        <v>0.44694974984740837</v>
      </c>
      <c r="AK4964">
        <v>1</v>
      </c>
      <c r="AL4964">
        <v>1</v>
      </c>
      <c r="AM4964">
        <v>1</v>
      </c>
      <c r="AN4964">
        <v>1</v>
      </c>
      <c r="AO4964">
        <v>1</v>
      </c>
      <c r="AP4964">
        <v>1</v>
      </c>
      <c r="AQ4964">
        <v>0.44292249607315171</v>
      </c>
      <c r="AR4964">
        <v>1</v>
      </c>
      <c r="AS4964">
        <v>0</v>
      </c>
      <c r="AT4964">
        <v>0.77689708598422158</v>
      </c>
      <c r="AU4964">
        <v>1</v>
      </c>
    </row>
    <row r="4965" spans="32:47" x14ac:dyDescent="0.25">
      <c r="AF4965">
        <v>4955</v>
      </c>
      <c r="AG4965">
        <v>1</v>
      </c>
      <c r="AH4965">
        <v>1</v>
      </c>
      <c r="AI4965">
        <v>0.6418711922324879</v>
      </c>
      <c r="AJ4965">
        <v>1</v>
      </c>
      <c r="AK4965">
        <v>1</v>
      </c>
      <c r="AL4965">
        <v>1</v>
      </c>
      <c r="AM4965">
        <v>1</v>
      </c>
      <c r="AN4965">
        <v>0.5274293554717705</v>
      </c>
      <c r="AO4965">
        <v>0</v>
      </c>
      <c r="AP4965">
        <v>0.3334590843378758</v>
      </c>
      <c r="AQ4965">
        <v>0.36848634555256771</v>
      </c>
      <c r="AR4965">
        <v>0.32333587943773429</v>
      </c>
      <c r="AS4965">
        <v>0</v>
      </c>
      <c r="AT4965">
        <v>0.68127000334918619</v>
      </c>
      <c r="AU4965">
        <v>1</v>
      </c>
    </row>
    <row r="4966" spans="32:47" x14ac:dyDescent="0.25">
      <c r="AF4966">
        <v>4956</v>
      </c>
      <c r="AG4966">
        <v>0.68690987001525261</v>
      </c>
      <c r="AH4966">
        <v>0</v>
      </c>
      <c r="AI4966">
        <v>0.60766159662941188</v>
      </c>
      <c r="AJ4966">
        <v>5.182634979549524E-2</v>
      </c>
      <c r="AK4966">
        <v>1</v>
      </c>
      <c r="AL4966">
        <v>1</v>
      </c>
      <c r="AM4966">
        <v>1</v>
      </c>
      <c r="AN4966">
        <v>1</v>
      </c>
      <c r="AO4966">
        <v>1</v>
      </c>
      <c r="AP4966">
        <v>1</v>
      </c>
      <c r="AQ4966">
        <v>0.70702163566820675</v>
      </c>
      <c r="AR4966">
        <v>0.65844462284111349</v>
      </c>
      <c r="AS4966">
        <v>0</v>
      </c>
      <c r="AT4966">
        <v>0.73235325572046628</v>
      </c>
      <c r="AU4966">
        <v>1</v>
      </c>
    </row>
    <row r="4967" spans="32:47" x14ac:dyDescent="0.25">
      <c r="AF4967">
        <v>4957</v>
      </c>
      <c r="AG4967">
        <v>0.64735093237334607</v>
      </c>
      <c r="AH4967">
        <v>0</v>
      </c>
      <c r="AI4967">
        <v>0.76805405644230518</v>
      </c>
      <c r="AJ4967">
        <v>1</v>
      </c>
      <c r="AK4967">
        <v>0.57073713057522379</v>
      </c>
      <c r="AL4967">
        <v>0.4393161700873558</v>
      </c>
      <c r="AM4967">
        <v>1</v>
      </c>
      <c r="AN4967">
        <v>0.5794499033358842</v>
      </c>
      <c r="AO4967">
        <v>0</v>
      </c>
      <c r="AP4967">
        <v>0.76319391051665952</v>
      </c>
      <c r="AQ4967">
        <v>1</v>
      </c>
      <c r="AR4967">
        <v>1</v>
      </c>
      <c r="AS4967">
        <v>0</v>
      </c>
      <c r="AT4967">
        <v>0.6530735589949771</v>
      </c>
      <c r="AU4967">
        <v>2</v>
      </c>
    </row>
    <row r="4968" spans="32:47" x14ac:dyDescent="0.25">
      <c r="AF4968">
        <v>4958</v>
      </c>
      <c r="AG4968">
        <v>1</v>
      </c>
      <c r="AH4968">
        <v>0.99365988855684662</v>
      </c>
      <c r="AI4968">
        <v>0.44045332353022287</v>
      </c>
      <c r="AJ4968">
        <v>1</v>
      </c>
      <c r="AK4968">
        <v>1</v>
      </c>
      <c r="AL4968">
        <v>1</v>
      </c>
      <c r="AM4968">
        <v>0.15775633637038541</v>
      </c>
      <c r="AN4968">
        <v>0</v>
      </c>
      <c r="AO4968">
        <v>0.88906283448620038</v>
      </c>
      <c r="AP4968">
        <v>1</v>
      </c>
      <c r="AQ4968">
        <v>1</v>
      </c>
      <c r="AR4968">
        <v>1</v>
      </c>
      <c r="AS4968">
        <v>0</v>
      </c>
      <c r="AT4968">
        <v>0.78640783937286729</v>
      </c>
      <c r="AU4968">
        <v>1</v>
      </c>
    </row>
    <row r="4969" spans="32:47" x14ac:dyDescent="0.25">
      <c r="AF4969">
        <v>4959</v>
      </c>
      <c r="AG4969">
        <v>0.89235637438668491</v>
      </c>
      <c r="AH4969">
        <v>1</v>
      </c>
      <c r="AI4969">
        <v>1</v>
      </c>
      <c r="AJ4969">
        <v>1</v>
      </c>
      <c r="AK4969">
        <v>1</v>
      </c>
      <c r="AL4969">
        <v>1</v>
      </c>
      <c r="AM4969">
        <v>0.63410933530652869</v>
      </c>
      <c r="AN4969">
        <v>0.35720880025943308</v>
      </c>
      <c r="AO4969">
        <v>1</v>
      </c>
      <c r="AP4969">
        <v>1</v>
      </c>
      <c r="AQ4969">
        <v>1</v>
      </c>
      <c r="AR4969">
        <v>1</v>
      </c>
      <c r="AS4969">
        <v>0.35720880025943308</v>
      </c>
      <c r="AT4969">
        <v>0.90518879399597818</v>
      </c>
      <c r="AU4969">
        <v>0</v>
      </c>
    </row>
    <row r="4970" spans="32:47" x14ac:dyDescent="0.25">
      <c r="AF4970">
        <v>4960</v>
      </c>
      <c r="AG4970">
        <v>1</v>
      </c>
      <c r="AH4970">
        <v>1</v>
      </c>
      <c r="AI4970">
        <v>1</v>
      </c>
      <c r="AJ4970">
        <v>0.18864518109597458</v>
      </c>
      <c r="AK4970">
        <v>1</v>
      </c>
      <c r="AL4970">
        <v>1</v>
      </c>
      <c r="AM4970">
        <v>1</v>
      </c>
      <c r="AN4970">
        <v>1</v>
      </c>
      <c r="AO4970">
        <v>1</v>
      </c>
      <c r="AP4970">
        <v>1</v>
      </c>
      <c r="AQ4970">
        <v>0.39340782434325472</v>
      </c>
      <c r="AR4970">
        <v>0.67877620195753063</v>
      </c>
      <c r="AS4970">
        <v>0.18864518109597458</v>
      </c>
      <c r="AT4970">
        <v>0.85617439020235708</v>
      </c>
      <c r="AU4970">
        <v>0</v>
      </c>
    </row>
    <row r="4971" spans="32:47" x14ac:dyDescent="0.25">
      <c r="AF4971">
        <v>4961</v>
      </c>
      <c r="AG4971">
        <v>1</v>
      </c>
      <c r="AH4971">
        <v>1</v>
      </c>
      <c r="AI4971">
        <v>1</v>
      </c>
      <c r="AJ4971">
        <v>1</v>
      </c>
      <c r="AK4971">
        <v>0.54153520765436458</v>
      </c>
      <c r="AL4971">
        <v>1</v>
      </c>
      <c r="AM4971">
        <v>1</v>
      </c>
      <c r="AN4971">
        <v>1</v>
      </c>
      <c r="AO4971">
        <v>1</v>
      </c>
      <c r="AP4971">
        <v>1</v>
      </c>
      <c r="AQ4971">
        <v>1</v>
      </c>
      <c r="AR4971">
        <v>1</v>
      </c>
      <c r="AS4971">
        <v>0.54153520765436458</v>
      </c>
      <c r="AT4971">
        <v>0.9610618943487268</v>
      </c>
      <c r="AU4971">
        <v>0</v>
      </c>
    </row>
    <row r="4972" spans="32:47" x14ac:dyDescent="0.25">
      <c r="AF4972">
        <v>4962</v>
      </c>
      <c r="AG4972">
        <v>1</v>
      </c>
      <c r="AH4972">
        <v>0.59523587130154609</v>
      </c>
      <c r="AI4972">
        <v>0.91172179618039195</v>
      </c>
      <c r="AJ4972">
        <v>1</v>
      </c>
      <c r="AK4972">
        <v>1</v>
      </c>
      <c r="AL4972">
        <v>1</v>
      </c>
      <c r="AM4972">
        <v>1</v>
      </c>
      <c r="AN4972">
        <v>1</v>
      </c>
      <c r="AO4972">
        <v>1</v>
      </c>
      <c r="AP4972">
        <v>0.37751764672993299</v>
      </c>
      <c r="AQ4972">
        <v>0</v>
      </c>
      <c r="AR4972">
        <v>0.78761413449307927</v>
      </c>
      <c r="AS4972">
        <v>0</v>
      </c>
      <c r="AT4972">
        <v>0.80835360355054475</v>
      </c>
      <c r="AU4972">
        <v>1</v>
      </c>
    </row>
    <row r="4973" spans="32:47" x14ac:dyDescent="0.25">
      <c r="AF4973">
        <v>4963</v>
      </c>
      <c r="AG4973">
        <v>1</v>
      </c>
      <c r="AH4973">
        <v>1</v>
      </c>
      <c r="AI4973">
        <v>1</v>
      </c>
      <c r="AJ4973">
        <v>0.90528861750620615</v>
      </c>
      <c r="AK4973">
        <v>0.33698153201370468</v>
      </c>
      <c r="AL4973">
        <v>1</v>
      </c>
      <c r="AM4973">
        <v>1</v>
      </c>
      <c r="AN4973">
        <v>1</v>
      </c>
      <c r="AO4973">
        <v>1</v>
      </c>
      <c r="AP4973">
        <v>1</v>
      </c>
      <c r="AQ4973">
        <v>1</v>
      </c>
      <c r="AR4973">
        <v>0.57762714372098167</v>
      </c>
      <c r="AS4973">
        <v>0.33698153201370468</v>
      </c>
      <c r="AT4973">
        <v>0.90003158211770262</v>
      </c>
      <c r="AU4973">
        <v>0</v>
      </c>
    </row>
    <row r="4974" spans="32:47" x14ac:dyDescent="0.25">
      <c r="AF4974">
        <v>4964</v>
      </c>
      <c r="AG4974">
        <v>1</v>
      </c>
      <c r="AH4974">
        <v>1</v>
      </c>
      <c r="AI4974">
        <v>1</v>
      </c>
      <c r="AJ4974">
        <v>1</v>
      </c>
      <c r="AK4974">
        <v>1</v>
      </c>
      <c r="AL4974">
        <v>1</v>
      </c>
      <c r="AM4974">
        <v>1</v>
      </c>
      <c r="AN4974">
        <v>1</v>
      </c>
      <c r="AO4974">
        <v>1</v>
      </c>
      <c r="AP4974">
        <v>6.563188455390534E-2</v>
      </c>
      <c r="AQ4974">
        <v>0.12808380779946069</v>
      </c>
      <c r="AR4974">
        <v>1</v>
      </c>
      <c r="AS4974">
        <v>6.563188455390534E-2</v>
      </c>
      <c r="AT4974">
        <v>0.84897836343878053</v>
      </c>
      <c r="AU4974">
        <v>0</v>
      </c>
    </row>
    <row r="4975" spans="32:47" x14ac:dyDescent="0.25">
      <c r="AF4975">
        <v>4965</v>
      </c>
      <c r="AG4975">
        <v>0.5077166745890751</v>
      </c>
      <c r="AH4975">
        <v>1</v>
      </c>
      <c r="AI4975">
        <v>1</v>
      </c>
      <c r="AJ4975">
        <v>1</v>
      </c>
      <c r="AK4975">
        <v>1</v>
      </c>
      <c r="AL4975">
        <v>1</v>
      </c>
      <c r="AM4975">
        <v>0.13370738336896232</v>
      </c>
      <c r="AN4975">
        <v>0.76805535696903171</v>
      </c>
      <c r="AO4975">
        <v>1</v>
      </c>
      <c r="AP4975">
        <v>0.35765338235491539</v>
      </c>
      <c r="AQ4975">
        <v>1</v>
      </c>
      <c r="AR4975">
        <v>0.69229276806459716</v>
      </c>
      <c r="AS4975">
        <v>0.13370738336896232</v>
      </c>
      <c r="AT4975">
        <v>0.78422518500203842</v>
      </c>
      <c r="AU4975">
        <v>0</v>
      </c>
    </row>
    <row r="4976" spans="32:47" x14ac:dyDescent="0.25">
      <c r="AF4976">
        <v>4966</v>
      </c>
      <c r="AG4976">
        <v>0.13746711175237228</v>
      </c>
      <c r="AH4976">
        <v>1</v>
      </c>
      <c r="AI4976">
        <v>1</v>
      </c>
      <c r="AJ4976">
        <v>1</v>
      </c>
      <c r="AK4976">
        <v>1</v>
      </c>
      <c r="AL4976">
        <v>0.36952770111286859</v>
      </c>
      <c r="AM4976">
        <v>1</v>
      </c>
      <c r="AN4976">
        <v>1</v>
      </c>
      <c r="AO4976">
        <v>1</v>
      </c>
      <c r="AP4976">
        <v>1</v>
      </c>
      <c r="AQ4976">
        <v>0.16050062940097026</v>
      </c>
      <c r="AR4976">
        <v>0.6698009009027549</v>
      </c>
      <c r="AS4976">
        <v>0.13746711175237228</v>
      </c>
      <c r="AT4976">
        <v>0.77787988577458655</v>
      </c>
      <c r="AU4976">
        <v>0</v>
      </c>
    </row>
    <row r="4977" spans="32:47" x14ac:dyDescent="0.25">
      <c r="AF4977">
        <v>4967</v>
      </c>
      <c r="AG4977">
        <v>0</v>
      </c>
      <c r="AH4977">
        <v>0.98446932288035371</v>
      </c>
      <c r="AI4977">
        <v>0.86028609806934608</v>
      </c>
      <c r="AJ4977">
        <v>1</v>
      </c>
      <c r="AK4977">
        <v>1</v>
      </c>
      <c r="AL4977">
        <v>1</v>
      </c>
      <c r="AM4977">
        <v>1</v>
      </c>
      <c r="AN4977">
        <v>1</v>
      </c>
      <c r="AO4977">
        <v>1</v>
      </c>
      <c r="AP4977">
        <v>0.93900923188841501</v>
      </c>
      <c r="AQ4977">
        <v>1</v>
      </c>
      <c r="AR4977">
        <v>1</v>
      </c>
      <c r="AS4977">
        <v>0</v>
      </c>
      <c r="AT4977">
        <v>0.89683094868312463</v>
      </c>
      <c r="AU4977">
        <v>1</v>
      </c>
    </row>
    <row r="4978" spans="32:47" x14ac:dyDescent="0.25">
      <c r="AF4978">
        <v>4968</v>
      </c>
      <c r="AG4978">
        <v>1</v>
      </c>
      <c r="AH4978">
        <v>1</v>
      </c>
      <c r="AI4978">
        <v>1</v>
      </c>
      <c r="AJ4978">
        <v>1</v>
      </c>
      <c r="AK4978">
        <v>1</v>
      </c>
      <c r="AL4978">
        <v>0.84537213315513027</v>
      </c>
      <c r="AM4978">
        <v>1</v>
      </c>
      <c r="AN4978">
        <v>0.51952537963628742</v>
      </c>
      <c r="AO4978">
        <v>0</v>
      </c>
      <c r="AP4978">
        <v>0.80144077425915561</v>
      </c>
      <c r="AQ4978">
        <v>1</v>
      </c>
      <c r="AR4978">
        <v>1</v>
      </c>
      <c r="AS4978">
        <v>0</v>
      </c>
      <c r="AT4978">
        <v>0.84742771168606201</v>
      </c>
      <c r="AU4978">
        <v>1</v>
      </c>
    </row>
    <row r="4979" spans="32:47" x14ac:dyDescent="0.25">
      <c r="AF4979">
        <v>4969</v>
      </c>
      <c r="AG4979">
        <v>0.15390448568923015</v>
      </c>
      <c r="AH4979">
        <v>1</v>
      </c>
      <c r="AI4979">
        <v>1</v>
      </c>
      <c r="AJ4979">
        <v>1</v>
      </c>
      <c r="AK4979">
        <v>1</v>
      </c>
      <c r="AL4979">
        <v>0.44315102577384097</v>
      </c>
      <c r="AM4979">
        <v>1</v>
      </c>
      <c r="AN4979">
        <v>1</v>
      </c>
      <c r="AO4979">
        <v>1</v>
      </c>
      <c r="AP4979">
        <v>0.3657329036749058</v>
      </c>
      <c r="AQ4979">
        <v>0.99306527214648666</v>
      </c>
      <c r="AR4979">
        <v>0.81176858115377981</v>
      </c>
      <c r="AS4979">
        <v>0.15390448568923015</v>
      </c>
      <c r="AT4979">
        <v>0.81194540828401429</v>
      </c>
      <c r="AU4979">
        <v>0</v>
      </c>
    </row>
    <row r="4980" spans="32:47" x14ac:dyDescent="0.25">
      <c r="AF4980">
        <v>4970</v>
      </c>
      <c r="AG4980">
        <v>1</v>
      </c>
      <c r="AH4980">
        <v>3.9381414584827978E-3</v>
      </c>
      <c r="AI4980">
        <v>0</v>
      </c>
      <c r="AJ4980">
        <v>0.30391870849343833</v>
      </c>
      <c r="AK4980">
        <v>1</v>
      </c>
      <c r="AL4980">
        <v>1</v>
      </c>
      <c r="AM4980">
        <v>1</v>
      </c>
      <c r="AN4980">
        <v>1</v>
      </c>
      <c r="AO4980">
        <v>1</v>
      </c>
      <c r="AP4980">
        <v>1</v>
      </c>
      <c r="AQ4980">
        <v>1</v>
      </c>
      <c r="AR4980">
        <v>1</v>
      </c>
      <c r="AS4980">
        <v>0</v>
      </c>
      <c r="AT4980">
        <v>0.78144610744011145</v>
      </c>
      <c r="AU4980">
        <v>1</v>
      </c>
    </row>
    <row r="4981" spans="32:47" x14ac:dyDescent="0.25">
      <c r="AF4981">
        <v>4971</v>
      </c>
      <c r="AG4981">
        <v>1</v>
      </c>
      <c r="AH4981">
        <v>1</v>
      </c>
      <c r="AI4981">
        <v>0.37987434373339524</v>
      </c>
      <c r="AJ4981">
        <v>0</v>
      </c>
      <c r="AK4981">
        <v>0.80180505836324301</v>
      </c>
      <c r="AL4981">
        <v>1</v>
      </c>
      <c r="AM4981">
        <v>1</v>
      </c>
      <c r="AN4981">
        <v>1</v>
      </c>
      <c r="AO4981">
        <v>0.39789504977840501</v>
      </c>
      <c r="AP4981">
        <v>0.97792671509500173</v>
      </c>
      <c r="AQ4981">
        <v>1</v>
      </c>
      <c r="AR4981">
        <v>1</v>
      </c>
      <c r="AS4981">
        <v>0</v>
      </c>
      <c r="AT4981">
        <v>0.79694422226381645</v>
      </c>
      <c r="AU4981">
        <v>1</v>
      </c>
    </row>
    <row r="4982" spans="32:47" x14ac:dyDescent="0.25">
      <c r="AF4982">
        <v>4972</v>
      </c>
      <c r="AG4982">
        <v>0</v>
      </c>
      <c r="AH4982">
        <v>0.67350214925578</v>
      </c>
      <c r="AI4982">
        <v>1</v>
      </c>
      <c r="AJ4982">
        <v>1</v>
      </c>
      <c r="AK4982">
        <v>1</v>
      </c>
      <c r="AL4982">
        <v>0.55674586339785792</v>
      </c>
      <c r="AM4982">
        <v>1</v>
      </c>
      <c r="AN4982">
        <v>1</v>
      </c>
      <c r="AO4982">
        <v>0.80819344328968634</v>
      </c>
      <c r="AP4982">
        <v>0.89859860763634414</v>
      </c>
      <c r="AQ4982">
        <v>0.87164236980243004</v>
      </c>
      <c r="AR4982">
        <v>1</v>
      </c>
      <c r="AS4982">
        <v>0</v>
      </c>
      <c r="AT4982">
        <v>0.81866319811119925</v>
      </c>
      <c r="AU4982">
        <v>1</v>
      </c>
    </row>
    <row r="4983" spans="32:47" x14ac:dyDescent="0.25">
      <c r="AF4983">
        <v>4973</v>
      </c>
      <c r="AG4983">
        <v>0.95388612921669846</v>
      </c>
      <c r="AH4983">
        <v>1</v>
      </c>
      <c r="AI4983">
        <v>1</v>
      </c>
      <c r="AJ4983">
        <v>1</v>
      </c>
      <c r="AK4983">
        <v>1</v>
      </c>
      <c r="AL4983">
        <v>1</v>
      </c>
      <c r="AM4983">
        <v>2.1610699829902696E-2</v>
      </c>
      <c r="AN4983">
        <v>0.57209484292088164</v>
      </c>
      <c r="AO4983">
        <v>1</v>
      </c>
      <c r="AP4983">
        <v>0.55750075130931842</v>
      </c>
      <c r="AQ4983">
        <v>0.48961684312574411</v>
      </c>
      <c r="AR4983">
        <v>1</v>
      </c>
      <c r="AS4983">
        <v>2.1610699829902696E-2</v>
      </c>
      <c r="AT4983">
        <v>0.79711334360370734</v>
      </c>
      <c r="AU4983">
        <v>0</v>
      </c>
    </row>
    <row r="4984" spans="32:47" x14ac:dyDescent="0.25">
      <c r="AF4984">
        <v>4974</v>
      </c>
      <c r="AG4984">
        <v>0.33059779439645354</v>
      </c>
      <c r="AH4984">
        <v>1</v>
      </c>
      <c r="AI4984">
        <v>1</v>
      </c>
      <c r="AJ4984">
        <v>0.89037942045979435</v>
      </c>
      <c r="AK4984">
        <v>0</v>
      </c>
      <c r="AL4984">
        <v>0.88986284679025018</v>
      </c>
      <c r="AM4984">
        <v>0.46447050685462948</v>
      </c>
      <c r="AN4984">
        <v>1</v>
      </c>
      <c r="AO4984">
        <v>1</v>
      </c>
      <c r="AP4984">
        <v>1</v>
      </c>
      <c r="AQ4984">
        <v>1</v>
      </c>
      <c r="AR4984">
        <v>0.67088613465767266</v>
      </c>
      <c r="AS4984">
        <v>0</v>
      </c>
      <c r="AT4984">
        <v>0.76671741241280211</v>
      </c>
      <c r="AU4984">
        <v>1</v>
      </c>
    </row>
    <row r="4985" spans="32:47" x14ac:dyDescent="0.25">
      <c r="AF4985">
        <v>4975</v>
      </c>
      <c r="AG4985">
        <v>1</v>
      </c>
      <c r="AH4985">
        <v>1.5883352456512512E-2</v>
      </c>
      <c r="AI4985">
        <v>0</v>
      </c>
      <c r="AJ4985">
        <v>0.59926278869825178</v>
      </c>
      <c r="AK4985">
        <v>1</v>
      </c>
      <c r="AL4985">
        <v>1</v>
      </c>
      <c r="AM4985">
        <v>1</v>
      </c>
      <c r="AN4985">
        <v>0.66735626603669163</v>
      </c>
      <c r="AO4985">
        <v>5.6703845833059555E-2</v>
      </c>
      <c r="AP4985">
        <v>1</v>
      </c>
      <c r="AQ4985">
        <v>1</v>
      </c>
      <c r="AR4985">
        <v>1</v>
      </c>
      <c r="AS4985">
        <v>0</v>
      </c>
      <c r="AT4985">
        <v>0.70085418397769628</v>
      </c>
      <c r="AU4985">
        <v>1</v>
      </c>
    </row>
    <row r="4986" spans="32:47" x14ac:dyDescent="0.25">
      <c r="AF4986">
        <v>4976</v>
      </c>
      <c r="AG4986">
        <v>1</v>
      </c>
      <c r="AH4986">
        <v>1</v>
      </c>
      <c r="AI4986">
        <v>1</v>
      </c>
      <c r="AJ4986">
        <v>1</v>
      </c>
      <c r="AK4986">
        <v>0.31664142458236799</v>
      </c>
      <c r="AL4986">
        <v>0</v>
      </c>
      <c r="AM4986">
        <v>0.89744467489119062</v>
      </c>
      <c r="AN4986">
        <v>0.58329223426746113</v>
      </c>
      <c r="AO4986">
        <v>0</v>
      </c>
      <c r="AP4986">
        <v>0.90137248383665969</v>
      </c>
      <c r="AQ4986">
        <v>1</v>
      </c>
      <c r="AR4986">
        <v>1</v>
      </c>
      <c r="AS4986">
        <v>0</v>
      </c>
      <c r="AT4986">
        <v>0.72509938450659739</v>
      </c>
      <c r="AU4986">
        <v>2</v>
      </c>
    </row>
    <row r="4987" spans="32:47" x14ac:dyDescent="0.25">
      <c r="AF4987">
        <v>4977</v>
      </c>
      <c r="AG4987">
        <v>1</v>
      </c>
      <c r="AH4987">
        <v>0.26178777378299856</v>
      </c>
      <c r="AI4987">
        <v>2.8779321139389198E-2</v>
      </c>
      <c r="AJ4987">
        <v>1</v>
      </c>
      <c r="AK4987">
        <v>0.80184606155366522</v>
      </c>
      <c r="AL4987">
        <v>0</v>
      </c>
      <c r="AM4987">
        <v>0.51801673110716251</v>
      </c>
      <c r="AN4987">
        <v>1</v>
      </c>
      <c r="AO4987">
        <v>1</v>
      </c>
      <c r="AP4987">
        <v>0.5356318893417108</v>
      </c>
      <c r="AQ4987">
        <v>1</v>
      </c>
      <c r="AR4987">
        <v>1</v>
      </c>
      <c r="AS4987">
        <v>0</v>
      </c>
      <c r="AT4987">
        <v>0.68148644318718832</v>
      </c>
      <c r="AU4987">
        <v>1</v>
      </c>
    </row>
    <row r="4988" spans="32:47" x14ac:dyDescent="0.25">
      <c r="AF4988">
        <v>4978</v>
      </c>
      <c r="AG4988">
        <v>1</v>
      </c>
      <c r="AH4988">
        <v>1</v>
      </c>
      <c r="AI4988">
        <v>1</v>
      </c>
      <c r="AJ4988">
        <v>1</v>
      </c>
      <c r="AK4988">
        <v>1</v>
      </c>
      <c r="AL4988">
        <v>1</v>
      </c>
      <c r="AM4988">
        <v>0.95188221136331486</v>
      </c>
      <c r="AN4988">
        <v>1</v>
      </c>
      <c r="AO4988">
        <v>1</v>
      </c>
      <c r="AP4988">
        <v>1</v>
      </c>
      <c r="AQ4988">
        <v>0.30721365345283025</v>
      </c>
      <c r="AR4988">
        <v>1</v>
      </c>
      <c r="AS4988">
        <v>0.30721365345283025</v>
      </c>
      <c r="AT4988">
        <v>0.93897194015300733</v>
      </c>
      <c r="AU4988">
        <v>0</v>
      </c>
    </row>
    <row r="4989" spans="32:47" x14ac:dyDescent="0.25">
      <c r="AF4989">
        <v>4979</v>
      </c>
      <c r="AG4989">
        <v>1</v>
      </c>
      <c r="AH4989">
        <v>1</v>
      </c>
      <c r="AI4989">
        <v>1</v>
      </c>
      <c r="AJ4989">
        <v>0.39789504316674235</v>
      </c>
      <c r="AK4989">
        <v>0.66803453919513434</v>
      </c>
      <c r="AL4989">
        <v>1</v>
      </c>
      <c r="AM4989">
        <v>1</v>
      </c>
      <c r="AN4989">
        <v>1</v>
      </c>
      <c r="AO4989">
        <v>1</v>
      </c>
      <c r="AP4989">
        <v>1</v>
      </c>
      <c r="AQ4989">
        <v>0.60072611548312127</v>
      </c>
      <c r="AR4989">
        <v>0</v>
      </c>
      <c r="AS4989">
        <v>0</v>
      </c>
      <c r="AT4989">
        <v>0.80456905609464402</v>
      </c>
      <c r="AU4989">
        <v>1</v>
      </c>
    </row>
    <row r="4990" spans="32:47" x14ac:dyDescent="0.25">
      <c r="AF4990">
        <v>4980</v>
      </c>
      <c r="AG4990">
        <v>0.55612176933397184</v>
      </c>
      <c r="AH4990">
        <v>1</v>
      </c>
      <c r="AI4990">
        <v>0.88657670604410554</v>
      </c>
      <c r="AJ4990">
        <v>1</v>
      </c>
      <c r="AK4990">
        <v>1</v>
      </c>
      <c r="AL4990">
        <v>1</v>
      </c>
      <c r="AM4990">
        <v>1</v>
      </c>
      <c r="AN4990">
        <v>1</v>
      </c>
      <c r="AO4990">
        <v>1</v>
      </c>
      <c r="AP4990">
        <v>0.86439400270624434</v>
      </c>
      <c r="AQ4990">
        <v>0</v>
      </c>
      <c r="AR4990">
        <v>0.63192975089013115</v>
      </c>
      <c r="AS4990">
        <v>0</v>
      </c>
      <c r="AT4990">
        <v>0.82769777835125491</v>
      </c>
      <c r="AU4990">
        <v>1</v>
      </c>
    </row>
    <row r="4991" spans="32:47" x14ac:dyDescent="0.25">
      <c r="AF4991">
        <v>4981</v>
      </c>
      <c r="AG4991">
        <v>1</v>
      </c>
      <c r="AH4991">
        <v>0.56772664595259159</v>
      </c>
      <c r="AI4991">
        <v>1</v>
      </c>
      <c r="AJ4991">
        <v>1</v>
      </c>
      <c r="AK4991">
        <v>0.80832491604650714</v>
      </c>
      <c r="AL4991">
        <v>0.91140585578978062</v>
      </c>
      <c r="AM4991">
        <v>1</v>
      </c>
      <c r="AN4991">
        <v>1</v>
      </c>
      <c r="AO4991">
        <v>1</v>
      </c>
      <c r="AP4991">
        <v>1</v>
      </c>
      <c r="AQ4991">
        <v>0.89748821638374165</v>
      </c>
      <c r="AR4991">
        <v>1</v>
      </c>
      <c r="AS4991">
        <v>0.56772664595259159</v>
      </c>
      <c r="AT4991">
        <v>0.93485271410772586</v>
      </c>
      <c r="AU4991">
        <v>0</v>
      </c>
    </row>
    <row r="4992" spans="32:47" x14ac:dyDescent="0.25">
      <c r="AF4992">
        <v>4982</v>
      </c>
      <c r="AG4992">
        <v>0.70727547616679076</v>
      </c>
      <c r="AH4992">
        <v>0</v>
      </c>
      <c r="AI4992">
        <v>0.61787244231269256</v>
      </c>
      <c r="AJ4992">
        <v>0.73989939501116164</v>
      </c>
      <c r="AK4992">
        <v>0</v>
      </c>
      <c r="AL4992">
        <v>0.21011663008102915</v>
      </c>
      <c r="AM4992">
        <v>0.28917053267768128</v>
      </c>
      <c r="AN4992">
        <v>0</v>
      </c>
      <c r="AO4992">
        <v>0.41737931437965015</v>
      </c>
      <c r="AP4992">
        <v>0.9507178720100895</v>
      </c>
      <c r="AQ4992">
        <v>0.60484205156826643</v>
      </c>
      <c r="AR4992">
        <v>1</v>
      </c>
      <c r="AS4992">
        <v>0</v>
      </c>
      <c r="AT4992">
        <v>0.46488561027229619</v>
      </c>
      <c r="AU4992">
        <v>3</v>
      </c>
    </row>
    <row r="4993" spans="32:47" x14ac:dyDescent="0.25">
      <c r="AF4993">
        <v>4983</v>
      </c>
      <c r="AG4993">
        <v>1</v>
      </c>
      <c r="AH4993">
        <v>1</v>
      </c>
      <c r="AI4993">
        <v>1</v>
      </c>
      <c r="AJ4993">
        <v>0.62507764330706173</v>
      </c>
      <c r="AK4993">
        <v>1</v>
      </c>
      <c r="AL4993">
        <v>1</v>
      </c>
      <c r="AM4993">
        <v>1</v>
      </c>
      <c r="AN4993">
        <v>1</v>
      </c>
      <c r="AO4993">
        <v>0.63032187640322568</v>
      </c>
      <c r="AP4993">
        <v>0</v>
      </c>
      <c r="AQ4993">
        <v>0.33918225457261236</v>
      </c>
      <c r="AR4993">
        <v>1</v>
      </c>
      <c r="AS4993">
        <v>0</v>
      </c>
      <c r="AT4993">
        <v>0.79955466637941641</v>
      </c>
      <c r="AU4993">
        <v>1</v>
      </c>
    </row>
    <row r="4994" spans="32:47" x14ac:dyDescent="0.25">
      <c r="AF4994">
        <v>4984</v>
      </c>
      <c r="AG4994">
        <v>1</v>
      </c>
      <c r="AH4994">
        <v>0.64327214994305648</v>
      </c>
      <c r="AI4994">
        <v>0.53402306749992401</v>
      </c>
      <c r="AJ4994">
        <v>1</v>
      </c>
      <c r="AK4994">
        <v>0.77305589290241894</v>
      </c>
      <c r="AL4994">
        <v>1</v>
      </c>
      <c r="AM4994">
        <v>1</v>
      </c>
      <c r="AN4994">
        <v>0.21499527474952629</v>
      </c>
      <c r="AO4994">
        <v>1</v>
      </c>
      <c r="AP4994">
        <v>1</v>
      </c>
      <c r="AQ4994">
        <v>1</v>
      </c>
      <c r="AR4994">
        <v>1</v>
      </c>
      <c r="AS4994">
        <v>0.21499527474952629</v>
      </c>
      <c r="AT4994">
        <v>0.84711211366606443</v>
      </c>
      <c r="AU4994">
        <v>0</v>
      </c>
    </row>
    <row r="4995" spans="32:47" x14ac:dyDescent="0.25">
      <c r="AF4995">
        <v>4985</v>
      </c>
      <c r="AG4995">
        <v>1</v>
      </c>
      <c r="AH4995">
        <v>0.92180925056449525</v>
      </c>
      <c r="AI4995">
        <v>1</v>
      </c>
      <c r="AJ4995">
        <v>1</v>
      </c>
      <c r="AK4995">
        <v>1</v>
      </c>
      <c r="AL4995">
        <v>1</v>
      </c>
      <c r="AM4995">
        <v>1</v>
      </c>
      <c r="AN4995">
        <v>1</v>
      </c>
      <c r="AO4995">
        <v>1</v>
      </c>
      <c r="AP4995">
        <v>1</v>
      </c>
      <c r="AQ4995">
        <v>1</v>
      </c>
      <c r="AR4995">
        <v>1</v>
      </c>
      <c r="AS4995">
        <v>0.92180925056449525</v>
      </c>
      <c r="AT4995">
        <v>0.99400180552275585</v>
      </c>
      <c r="AU4995">
        <v>0</v>
      </c>
    </row>
    <row r="4996" spans="32:47" x14ac:dyDescent="0.25">
      <c r="AF4996">
        <v>4986</v>
      </c>
      <c r="AG4996">
        <v>0.46073650974205754</v>
      </c>
      <c r="AH4996">
        <v>1</v>
      </c>
      <c r="AI4996">
        <v>1</v>
      </c>
      <c r="AJ4996">
        <v>0.76576399292340891</v>
      </c>
      <c r="AK4996">
        <v>0</v>
      </c>
      <c r="AL4996">
        <v>0.48401786658650964</v>
      </c>
      <c r="AM4996">
        <v>1</v>
      </c>
      <c r="AN4996">
        <v>1</v>
      </c>
      <c r="AO4996">
        <v>1</v>
      </c>
      <c r="AP4996">
        <v>0.89879906227372797</v>
      </c>
      <c r="AQ4996">
        <v>0</v>
      </c>
      <c r="AR4996">
        <v>0.13903351450660981</v>
      </c>
      <c r="AS4996">
        <v>0</v>
      </c>
      <c r="AT4996">
        <v>0.64369615744518305</v>
      </c>
      <c r="AU4996">
        <v>2</v>
      </c>
    </row>
    <row r="4997" spans="32:47" x14ac:dyDescent="0.25">
      <c r="AF4997">
        <v>4987</v>
      </c>
      <c r="AG4997">
        <v>1</v>
      </c>
      <c r="AH4997">
        <v>1</v>
      </c>
      <c r="AI4997">
        <v>1</v>
      </c>
      <c r="AJ4997">
        <v>1</v>
      </c>
      <c r="AK4997">
        <v>0.93866534381771582</v>
      </c>
      <c r="AL4997">
        <v>0</v>
      </c>
      <c r="AM4997">
        <v>0.35491916570801196</v>
      </c>
      <c r="AN4997">
        <v>1</v>
      </c>
      <c r="AO4997">
        <v>0.94680406983558596</v>
      </c>
      <c r="AP4997">
        <v>0</v>
      </c>
      <c r="AQ4997">
        <v>0.79108969794227357</v>
      </c>
      <c r="AR4997">
        <v>1</v>
      </c>
      <c r="AS4997">
        <v>0</v>
      </c>
      <c r="AT4997">
        <v>0.75133680227022837</v>
      </c>
      <c r="AU4997">
        <v>2</v>
      </c>
    </row>
    <row r="4998" spans="32:47" x14ac:dyDescent="0.25">
      <c r="AF4998">
        <v>4988</v>
      </c>
      <c r="AG4998">
        <v>1</v>
      </c>
      <c r="AH4998">
        <v>1</v>
      </c>
      <c r="AI4998">
        <v>0.42740140005902971</v>
      </c>
      <c r="AJ4998">
        <v>0</v>
      </c>
      <c r="AK4998">
        <v>0.54164515666390445</v>
      </c>
      <c r="AL4998">
        <v>1</v>
      </c>
      <c r="AM4998">
        <v>0.3565264031581577</v>
      </c>
      <c r="AN4998">
        <v>1</v>
      </c>
      <c r="AO4998">
        <v>1</v>
      </c>
      <c r="AP4998">
        <v>1</v>
      </c>
      <c r="AQ4998">
        <v>0.86623469030892009</v>
      </c>
      <c r="AR4998">
        <v>1</v>
      </c>
      <c r="AS4998">
        <v>0</v>
      </c>
      <c r="AT4998">
        <v>0.76460219853583955</v>
      </c>
      <c r="AU4998">
        <v>1</v>
      </c>
    </row>
    <row r="4999" spans="32:47" x14ac:dyDescent="0.25">
      <c r="AF4999">
        <v>4989</v>
      </c>
      <c r="AG4999">
        <v>1</v>
      </c>
      <c r="AH4999">
        <v>1</v>
      </c>
      <c r="AI4999">
        <v>1</v>
      </c>
      <c r="AJ4999">
        <v>1</v>
      </c>
      <c r="AK4999">
        <v>1</v>
      </c>
      <c r="AL4999">
        <v>1</v>
      </c>
      <c r="AM4999">
        <v>1</v>
      </c>
      <c r="AN4999">
        <v>1</v>
      </c>
      <c r="AO4999">
        <v>1</v>
      </c>
      <c r="AP4999">
        <v>1</v>
      </c>
      <c r="AQ4999">
        <v>1</v>
      </c>
      <c r="AR4999">
        <v>1</v>
      </c>
      <c r="AS4999">
        <v>1</v>
      </c>
      <c r="AT4999">
        <v>1</v>
      </c>
      <c r="AU4999">
        <v>0</v>
      </c>
    </row>
    <row r="5000" spans="32:47" x14ac:dyDescent="0.25">
      <c r="AF5000">
        <v>4990</v>
      </c>
      <c r="AG5000">
        <v>0.41132030260022506</v>
      </c>
      <c r="AH5000">
        <v>1</v>
      </c>
      <c r="AI5000">
        <v>1</v>
      </c>
      <c r="AJ5000">
        <v>1</v>
      </c>
      <c r="AK5000">
        <v>1</v>
      </c>
      <c r="AL5000">
        <v>1</v>
      </c>
      <c r="AM5000">
        <v>1</v>
      </c>
      <c r="AN5000">
        <v>1</v>
      </c>
      <c r="AO5000">
        <v>8.3715198503341529E-3</v>
      </c>
      <c r="AP5000">
        <v>0.54530886801583089</v>
      </c>
      <c r="AQ5000">
        <v>0.31127438480810571</v>
      </c>
      <c r="AR5000">
        <v>0.72906865470952564</v>
      </c>
      <c r="AS5000">
        <v>8.3715198503341529E-3</v>
      </c>
      <c r="AT5000">
        <v>0.7502630403420445</v>
      </c>
      <c r="AU5000">
        <v>0</v>
      </c>
    </row>
    <row r="5001" spans="32:47" x14ac:dyDescent="0.25">
      <c r="AF5001">
        <v>4991</v>
      </c>
      <c r="AG5001">
        <v>1</v>
      </c>
      <c r="AH5001">
        <v>1</v>
      </c>
      <c r="AI5001">
        <v>1</v>
      </c>
      <c r="AJ5001">
        <v>1</v>
      </c>
      <c r="AK5001">
        <v>1</v>
      </c>
      <c r="AL5001">
        <v>1</v>
      </c>
      <c r="AM5001">
        <v>1</v>
      </c>
      <c r="AN5001">
        <v>1</v>
      </c>
      <c r="AO5001">
        <v>1</v>
      </c>
      <c r="AP5001">
        <v>1</v>
      </c>
      <c r="AQ5001">
        <v>1</v>
      </c>
      <c r="AR5001">
        <v>0.47039866529737462</v>
      </c>
      <c r="AS5001">
        <v>0.47039866529737462</v>
      </c>
      <c r="AT5001">
        <v>0.95502016061429762</v>
      </c>
      <c r="AU5001">
        <v>0</v>
      </c>
    </row>
    <row r="5002" spans="32:47" x14ac:dyDescent="0.25">
      <c r="AF5002">
        <v>4992</v>
      </c>
      <c r="AG5002">
        <v>0</v>
      </c>
      <c r="AH5002">
        <v>0.28864676144075929</v>
      </c>
      <c r="AI5002">
        <v>1</v>
      </c>
      <c r="AJ5002">
        <v>1</v>
      </c>
      <c r="AK5002">
        <v>1</v>
      </c>
      <c r="AL5002">
        <v>0.79357597770019006</v>
      </c>
      <c r="AM5002">
        <v>0.63075339401679698</v>
      </c>
      <c r="AN5002">
        <v>1</v>
      </c>
      <c r="AO5002">
        <v>1</v>
      </c>
      <c r="AP5002">
        <v>1</v>
      </c>
      <c r="AQ5002">
        <v>1</v>
      </c>
      <c r="AR5002">
        <v>1</v>
      </c>
      <c r="AS5002">
        <v>0</v>
      </c>
      <c r="AT5002">
        <v>0.81217190100237713</v>
      </c>
      <c r="AU5002">
        <v>1</v>
      </c>
    </row>
    <row r="5003" spans="32:47" x14ac:dyDescent="0.25">
      <c r="AF5003">
        <v>4993</v>
      </c>
      <c r="AG5003">
        <v>1</v>
      </c>
      <c r="AH5003">
        <v>1</v>
      </c>
      <c r="AI5003">
        <v>1</v>
      </c>
      <c r="AJ5003">
        <v>1</v>
      </c>
      <c r="AK5003">
        <v>0.44854560725845305</v>
      </c>
      <c r="AL5003">
        <v>0.71560541042126713</v>
      </c>
      <c r="AM5003">
        <v>1</v>
      </c>
      <c r="AN5003">
        <v>1</v>
      </c>
      <c r="AO5003">
        <v>1</v>
      </c>
      <c r="AP5003">
        <v>0.86980155635378209</v>
      </c>
      <c r="AQ5003">
        <v>1</v>
      </c>
      <c r="AR5003">
        <v>1</v>
      </c>
      <c r="AS5003">
        <v>0.44854560725845305</v>
      </c>
      <c r="AT5003">
        <v>0.91873129968388301</v>
      </c>
      <c r="AU5003">
        <v>0</v>
      </c>
    </row>
    <row r="5004" spans="32:47" x14ac:dyDescent="0.25">
      <c r="AF5004">
        <v>4994</v>
      </c>
      <c r="AG5004">
        <v>0.89793991644499682</v>
      </c>
      <c r="AH5004">
        <v>1</v>
      </c>
      <c r="AI5004">
        <v>1</v>
      </c>
      <c r="AJ5004">
        <v>1</v>
      </c>
      <c r="AK5004">
        <v>1</v>
      </c>
      <c r="AL5004">
        <v>1</v>
      </c>
      <c r="AM5004">
        <v>1</v>
      </c>
      <c r="AN5004">
        <v>0.40853338355091473</v>
      </c>
      <c r="AO5004">
        <v>0.18361286601842342</v>
      </c>
      <c r="AP5004">
        <v>1</v>
      </c>
      <c r="AQ5004">
        <v>1</v>
      </c>
      <c r="AR5004">
        <v>1</v>
      </c>
      <c r="AS5004">
        <v>0.18361286601842342</v>
      </c>
      <c r="AT5004">
        <v>0.87399741994637248</v>
      </c>
      <c r="AU5004">
        <v>0</v>
      </c>
    </row>
    <row r="5005" spans="32:47" x14ac:dyDescent="0.25">
      <c r="AF5005">
        <v>4995</v>
      </c>
      <c r="AG5005">
        <v>0.48486062542642394</v>
      </c>
      <c r="AH5005">
        <v>0.40418542022858411</v>
      </c>
      <c r="AI5005">
        <v>1</v>
      </c>
      <c r="AJ5005">
        <v>1</v>
      </c>
      <c r="AK5005">
        <v>0.50532976508533933</v>
      </c>
      <c r="AL5005">
        <v>0.41275662069650326</v>
      </c>
      <c r="AM5005">
        <v>0.84992259083880906</v>
      </c>
      <c r="AN5005">
        <v>0.61891196442264762</v>
      </c>
      <c r="AO5005">
        <v>0.5922170060558225</v>
      </c>
      <c r="AP5005">
        <v>1</v>
      </c>
      <c r="AQ5005">
        <v>1</v>
      </c>
      <c r="AR5005">
        <v>1</v>
      </c>
      <c r="AS5005">
        <v>0.40418542022858411</v>
      </c>
      <c r="AT5005">
        <v>0.74163335311764367</v>
      </c>
      <c r="AU5005">
        <v>0</v>
      </c>
    </row>
    <row r="5006" spans="32:47" x14ac:dyDescent="0.25">
      <c r="AF5006">
        <v>4996</v>
      </c>
      <c r="AG5006">
        <v>1</v>
      </c>
      <c r="AH5006">
        <v>1</v>
      </c>
      <c r="AI5006">
        <v>1</v>
      </c>
      <c r="AJ5006">
        <v>1</v>
      </c>
      <c r="AK5006">
        <v>0.23323086955685041</v>
      </c>
      <c r="AL5006">
        <v>0.2061409415708719</v>
      </c>
      <c r="AM5006">
        <v>0</v>
      </c>
      <c r="AN5006">
        <v>0.91293992667957469</v>
      </c>
      <c r="AO5006">
        <v>1</v>
      </c>
      <c r="AP5006">
        <v>1</v>
      </c>
      <c r="AQ5006">
        <v>1</v>
      </c>
      <c r="AR5006">
        <v>1</v>
      </c>
      <c r="AS5006">
        <v>0</v>
      </c>
      <c r="AT5006">
        <v>0.77730280254919271</v>
      </c>
      <c r="AU5006">
        <v>1</v>
      </c>
    </row>
    <row r="5007" spans="32:47" x14ac:dyDescent="0.25">
      <c r="AF5007">
        <v>4997</v>
      </c>
      <c r="AG5007">
        <v>1</v>
      </c>
      <c r="AH5007">
        <v>0.99380786243351138</v>
      </c>
      <c r="AI5007">
        <v>1</v>
      </c>
      <c r="AJ5007">
        <v>1</v>
      </c>
      <c r="AK5007">
        <v>1</v>
      </c>
      <c r="AL5007">
        <v>1</v>
      </c>
      <c r="AM5007">
        <v>1</v>
      </c>
      <c r="AN5007">
        <v>0.70067126544229053</v>
      </c>
      <c r="AO5007">
        <v>0.45882686207187362</v>
      </c>
      <c r="AP5007">
        <v>1</v>
      </c>
      <c r="AQ5007">
        <v>1</v>
      </c>
      <c r="AR5007">
        <v>1</v>
      </c>
      <c r="AS5007">
        <v>0.45882686207187362</v>
      </c>
      <c r="AT5007">
        <v>0.92962256229864526</v>
      </c>
      <c r="AU5007">
        <v>0</v>
      </c>
    </row>
    <row r="5008" spans="32:47" x14ac:dyDescent="0.25">
      <c r="AF5008">
        <v>4998</v>
      </c>
      <c r="AG5008">
        <v>0.49478636809949567</v>
      </c>
      <c r="AH5008">
        <v>0</v>
      </c>
      <c r="AI5008">
        <v>0.69452594806470214</v>
      </c>
      <c r="AJ5008">
        <v>1</v>
      </c>
      <c r="AK5008">
        <v>0.22516231023379782</v>
      </c>
      <c r="AL5008">
        <v>0</v>
      </c>
      <c r="AM5008">
        <v>0.86508792357246067</v>
      </c>
      <c r="AN5008">
        <v>0.83542575851630141</v>
      </c>
      <c r="AO5008">
        <v>1</v>
      </c>
      <c r="AP5008">
        <v>0.77046821634247598</v>
      </c>
      <c r="AQ5008">
        <v>1</v>
      </c>
      <c r="AR5008">
        <v>1</v>
      </c>
      <c r="AS5008">
        <v>0</v>
      </c>
      <c r="AT5008">
        <v>0.66150452676631843</v>
      </c>
      <c r="AU5008">
        <v>2</v>
      </c>
    </row>
    <row r="5009" spans="32:47" x14ac:dyDescent="0.25">
      <c r="AF5009">
        <v>4999</v>
      </c>
      <c r="AG5009">
        <v>1</v>
      </c>
      <c r="AH5009">
        <v>1</v>
      </c>
      <c r="AI5009">
        <v>1</v>
      </c>
      <c r="AJ5009">
        <v>1</v>
      </c>
      <c r="AK5009">
        <v>1</v>
      </c>
      <c r="AL5009">
        <v>1</v>
      </c>
      <c r="AM5009">
        <v>1</v>
      </c>
      <c r="AN5009">
        <v>0.43945924741039505</v>
      </c>
      <c r="AO5009">
        <v>0.70757420917701286</v>
      </c>
      <c r="AP5009">
        <v>1</v>
      </c>
      <c r="AQ5009">
        <v>1</v>
      </c>
      <c r="AR5009">
        <v>1</v>
      </c>
      <c r="AS5009">
        <v>0.43945924741039505</v>
      </c>
      <c r="AT5009">
        <v>0.92835743272611682</v>
      </c>
      <c r="AU5009">
        <v>0</v>
      </c>
    </row>
    <row r="5010" spans="32:47" x14ac:dyDescent="0.25">
      <c r="AF5010">
        <v>5000</v>
      </c>
      <c r="AG5010">
        <v>1</v>
      </c>
      <c r="AH5010">
        <v>1</v>
      </c>
      <c r="AI5010">
        <v>1</v>
      </c>
      <c r="AJ5010">
        <v>1</v>
      </c>
      <c r="AK5010">
        <v>1</v>
      </c>
      <c r="AL5010">
        <v>0.50421557952819662</v>
      </c>
      <c r="AM5010">
        <v>0.17827262556426332</v>
      </c>
      <c r="AN5010">
        <v>1</v>
      </c>
      <c r="AO5010">
        <v>1</v>
      </c>
      <c r="AP5010">
        <v>0.57065203928199948</v>
      </c>
      <c r="AQ5010">
        <v>0</v>
      </c>
      <c r="AR5010">
        <v>0.8150374320285928</v>
      </c>
      <c r="AS5010">
        <v>0</v>
      </c>
      <c r="AT5010">
        <v>0.75509395175059291</v>
      </c>
      <c r="AU5010">
        <v>1</v>
      </c>
    </row>
  </sheetData>
  <mergeCells count="2">
    <mergeCell ref="A2:C2"/>
    <mergeCell ref="D2:J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B1:I5005"/>
  <sheetViews>
    <sheetView topLeftCell="A3" zoomScale="90" zoomScaleNormal="90" workbookViewId="0">
      <selection activeCell="I21" sqref="I21"/>
    </sheetView>
  </sheetViews>
  <sheetFormatPr baseColWidth="10" defaultRowHeight="15" x14ac:dyDescent="0.25"/>
  <cols>
    <col min="1" max="5" width="11.42578125" style="56"/>
    <col min="6" max="6" width="6" style="56" customWidth="1"/>
    <col min="7" max="7" width="18.42578125" style="56" customWidth="1"/>
    <col min="8" max="8" width="15.5703125" style="56" customWidth="1"/>
    <col min="9" max="9" width="12.28515625" style="56" customWidth="1"/>
    <col min="10" max="10" width="12" style="56" customWidth="1"/>
    <col min="11" max="16384" width="11.42578125" style="56"/>
  </cols>
  <sheetData>
    <row r="1" spans="2:9" x14ac:dyDescent="0.25">
      <c r="C1" s="4"/>
      <c r="D1" s="10"/>
      <c r="E1" s="34"/>
      <c r="F1" s="11"/>
      <c r="G1" s="99" t="s">
        <v>164</v>
      </c>
      <c r="H1" s="99"/>
      <c r="I1" s="99"/>
    </row>
    <row r="2" spans="2:9" x14ac:dyDescent="0.25">
      <c r="C2" s="4"/>
      <c r="D2" s="10"/>
      <c r="E2" s="34"/>
      <c r="G2" s="100" t="s">
        <v>164</v>
      </c>
      <c r="H2" s="100" t="s">
        <v>69</v>
      </c>
      <c r="I2" s="100" t="s">
        <v>70</v>
      </c>
    </row>
    <row r="3" spans="2:9" ht="31.5" customHeight="1" x14ac:dyDescent="0.25">
      <c r="C3" s="10"/>
      <c r="D3" s="10"/>
      <c r="F3" s="11"/>
      <c r="G3" s="100"/>
      <c r="H3" s="100"/>
      <c r="I3" s="100"/>
    </row>
    <row r="4" spans="2:9" x14ac:dyDescent="0.25">
      <c r="C4" s="98" t="s">
        <v>16</v>
      </c>
      <c r="D4" s="98"/>
      <c r="E4" s="10"/>
      <c r="F4" s="55"/>
      <c r="G4" s="35">
        <f>'Simulacion sistema (hoja4)'!AX8</f>
        <v>0.42792314527238323</v>
      </c>
      <c r="H4" s="9">
        <f>+COUNTIF($D$6:$D$5005,"&lt;"&amp;G4)/5000</f>
        <v>4.0000000000000002E-4</v>
      </c>
      <c r="I4" s="7">
        <f>1-H4</f>
        <v>0.99960000000000004</v>
      </c>
    </row>
    <row r="5" spans="2:9" x14ac:dyDescent="0.25">
      <c r="C5" s="65" t="s">
        <v>66</v>
      </c>
      <c r="D5" s="65" t="s">
        <v>67</v>
      </c>
      <c r="E5" s="10"/>
      <c r="F5" s="55"/>
      <c r="G5" s="35">
        <f>'Simulacion sistema (hoja4)'!AX9</f>
        <v>0.47029920858554003</v>
      </c>
      <c r="H5" s="9">
        <f t="shared" ref="H5:H16" si="0">+COUNTIF($D$6:$D$5005,"&lt;"&amp;G5)/5000</f>
        <v>1.6000000000000001E-3</v>
      </c>
      <c r="I5" s="7">
        <f t="shared" ref="I5:I17" si="1">1-H5</f>
        <v>0.99839999999999995</v>
      </c>
    </row>
    <row r="6" spans="2:9" x14ac:dyDescent="0.25">
      <c r="B6" s="8">
        <v>1</v>
      </c>
      <c r="C6" s="12">
        <f>'Simulacion sistema (hoja4)'!AS11</f>
        <v>0</v>
      </c>
      <c r="D6" s="12">
        <f>'Simulacion sistema (hoja4)'!AT11</f>
        <v>0.80325030007615705</v>
      </c>
      <c r="E6" s="54"/>
      <c r="F6" s="11"/>
      <c r="G6" s="35">
        <f>'Simulacion sistema (hoja4)'!AX10</f>
        <v>0.51267527189869688</v>
      </c>
      <c r="H6" s="9">
        <f t="shared" si="0"/>
        <v>4.4000000000000003E-3</v>
      </c>
      <c r="I6" s="7">
        <f t="shared" si="1"/>
        <v>0.99560000000000004</v>
      </c>
    </row>
    <row r="7" spans="2:9" x14ac:dyDescent="0.25">
      <c r="B7" s="8">
        <f>+B6+1</f>
        <v>2</v>
      </c>
      <c r="C7" s="12">
        <f>'Simulacion sistema (hoja4)'!AS12</f>
        <v>0</v>
      </c>
      <c r="D7" s="12">
        <f>'Simulacion sistema (hoja4)'!AT12</f>
        <v>0.63160595582979129</v>
      </c>
      <c r="E7" s="54"/>
      <c r="F7" s="11"/>
      <c r="G7" s="35">
        <f>'Simulacion sistema (hoja4)'!AX11</f>
        <v>0.55505133521185357</v>
      </c>
      <c r="H7" s="9">
        <f t="shared" si="0"/>
        <v>1.18E-2</v>
      </c>
      <c r="I7" s="7">
        <f t="shared" si="1"/>
        <v>0.98819999999999997</v>
      </c>
    </row>
    <row r="8" spans="2:9" x14ac:dyDescent="0.25">
      <c r="B8" s="8">
        <f t="shared" ref="B8:B71" si="2">+B7+1</f>
        <v>3</v>
      </c>
      <c r="C8" s="12">
        <f>'Simulacion sistema (hoja4)'!AS13</f>
        <v>0</v>
      </c>
      <c r="D8" s="12">
        <f>'Simulacion sistema (hoja4)'!AT13</f>
        <v>0.76276054266279669</v>
      </c>
      <c r="E8" s="54"/>
      <c r="F8" s="11"/>
      <c r="G8" s="35">
        <f>'Simulacion sistema (hoja4)'!AX12</f>
        <v>0.59742739852501048</v>
      </c>
      <c r="H8" s="9">
        <f t="shared" si="0"/>
        <v>2.92E-2</v>
      </c>
      <c r="I8" s="7">
        <f t="shared" si="1"/>
        <v>0.9708</v>
      </c>
    </row>
    <row r="9" spans="2:9" x14ac:dyDescent="0.25">
      <c r="B9" s="8">
        <f t="shared" si="2"/>
        <v>4</v>
      </c>
      <c r="C9" s="12">
        <f>'Simulacion sistema (hoja4)'!AS14</f>
        <v>0</v>
      </c>
      <c r="D9" s="12">
        <f>'Simulacion sistema (hoja4)'!AT14</f>
        <v>0.7902432896983842</v>
      </c>
      <c r="E9" s="54"/>
      <c r="F9" s="11"/>
      <c r="G9" s="35">
        <f>'Simulacion sistema (hoja4)'!AX13</f>
        <v>0.63980346183816716</v>
      </c>
      <c r="H9" s="9">
        <f t="shared" si="0"/>
        <v>5.8400000000000001E-2</v>
      </c>
      <c r="I9" s="7">
        <f t="shared" si="1"/>
        <v>0.94159999999999999</v>
      </c>
    </row>
    <row r="10" spans="2:9" x14ac:dyDescent="0.25">
      <c r="B10" s="8">
        <f t="shared" si="2"/>
        <v>5</v>
      </c>
      <c r="C10" s="12">
        <f>'Simulacion sistema (hoja4)'!AS15</f>
        <v>0</v>
      </c>
      <c r="D10" s="12">
        <f>'Simulacion sistema (hoja4)'!AT15</f>
        <v>0.67697623195742618</v>
      </c>
      <c r="E10" s="54"/>
      <c r="F10" s="11"/>
      <c r="G10" s="35">
        <f>'Simulacion sistema (hoja4)'!AX14</f>
        <v>0.68217952515132407</v>
      </c>
      <c r="H10" s="9">
        <f t="shared" si="0"/>
        <v>0.107</v>
      </c>
      <c r="I10" s="7">
        <f t="shared" si="1"/>
        <v>0.89300000000000002</v>
      </c>
    </row>
    <row r="11" spans="2:9" x14ac:dyDescent="0.25">
      <c r="B11" s="8">
        <f t="shared" si="2"/>
        <v>6</v>
      </c>
      <c r="C11" s="12">
        <f>'Simulacion sistema (hoja4)'!AS16</f>
        <v>0</v>
      </c>
      <c r="D11" s="12">
        <f>'Simulacion sistema (hoja4)'!AT16</f>
        <v>0.85136249800958619</v>
      </c>
      <c r="E11" s="54"/>
      <c r="F11" s="11"/>
      <c r="G11" s="35">
        <f>'Simulacion sistema (hoja4)'!AX15</f>
        <v>0.72455558846448076</v>
      </c>
      <c r="H11" s="9">
        <f t="shared" si="0"/>
        <v>0.17519999999999999</v>
      </c>
      <c r="I11" s="7">
        <f t="shared" si="1"/>
        <v>0.82479999999999998</v>
      </c>
    </row>
    <row r="12" spans="2:9" x14ac:dyDescent="0.25">
      <c r="B12" s="8">
        <f t="shared" si="2"/>
        <v>7</v>
      </c>
      <c r="C12" s="12">
        <f>'Simulacion sistema (hoja4)'!AS17</f>
        <v>0.68137362304381288</v>
      </c>
      <c r="D12" s="12">
        <f>'Simulacion sistema (hoja4)'!AT17</f>
        <v>0.94927822462383149</v>
      </c>
      <c r="E12" s="54"/>
      <c r="F12" s="11"/>
      <c r="G12" s="35">
        <f>'Simulacion sistema (hoja4)'!AX16</f>
        <v>0.76693165177763767</v>
      </c>
      <c r="H12" s="9">
        <f t="shared" si="0"/>
        <v>0.28260000000000002</v>
      </c>
      <c r="I12" s="7">
        <f t="shared" si="1"/>
        <v>0.71740000000000004</v>
      </c>
    </row>
    <row r="13" spans="2:9" x14ac:dyDescent="0.25">
      <c r="B13" s="8">
        <f t="shared" si="2"/>
        <v>8</v>
      </c>
      <c r="C13" s="12">
        <f>'Simulacion sistema (hoja4)'!AS18</f>
        <v>0</v>
      </c>
      <c r="D13" s="12">
        <f>'Simulacion sistema (hoja4)'!AT18</f>
        <v>0.72105411239917638</v>
      </c>
      <c r="E13" s="54"/>
      <c r="F13" s="11"/>
      <c r="G13" s="35">
        <f>'Simulacion sistema (hoja4)'!AX17</f>
        <v>0.80930771509079436</v>
      </c>
      <c r="H13" s="9">
        <f t="shared" si="0"/>
        <v>0.42220000000000002</v>
      </c>
      <c r="I13" s="7">
        <f t="shared" si="1"/>
        <v>0.57779999999999998</v>
      </c>
    </row>
    <row r="14" spans="2:9" x14ac:dyDescent="0.25">
      <c r="B14" s="8">
        <f t="shared" si="2"/>
        <v>9</v>
      </c>
      <c r="C14" s="12">
        <f>'Simulacion sistema (hoja4)'!AS19</f>
        <v>0.14917176657685818</v>
      </c>
      <c r="D14" s="12">
        <f>'Simulacion sistema (hoja4)'!AT19</f>
        <v>0.87675061213490091</v>
      </c>
      <c r="E14" s="54"/>
      <c r="F14" s="11"/>
      <c r="G14" s="35">
        <f>'Simulacion sistema (hoja4)'!AX18</f>
        <v>0.85168377840395126</v>
      </c>
      <c r="H14" s="9">
        <f t="shared" si="0"/>
        <v>0.57820000000000005</v>
      </c>
      <c r="I14" s="7">
        <f t="shared" si="1"/>
        <v>0.42179999999999995</v>
      </c>
    </row>
    <row r="15" spans="2:9" x14ac:dyDescent="0.25">
      <c r="B15" s="8">
        <f t="shared" si="2"/>
        <v>10</v>
      </c>
      <c r="C15" s="12">
        <f>'Simulacion sistema (hoja4)'!AS20</f>
        <v>4.6092146341349387E-2</v>
      </c>
      <c r="D15" s="12">
        <f>'Simulacion sistema (hoja4)'!AT20</f>
        <v>0.80363678176762143</v>
      </c>
      <c r="E15" s="54"/>
      <c r="F15" s="11"/>
      <c r="G15" s="35">
        <f>'Simulacion sistema (hoja4)'!AX19</f>
        <v>0.89405984171710795</v>
      </c>
      <c r="H15" s="9">
        <f>+COUNTIF($D$6:$D$5005,"&lt;"&amp;G15)/5000</f>
        <v>0.72699999999999998</v>
      </c>
      <c r="I15" s="7">
        <f>1-H15</f>
        <v>0.27300000000000002</v>
      </c>
    </row>
    <row r="16" spans="2:9" x14ac:dyDescent="0.25">
      <c r="B16" s="8">
        <f t="shared" si="2"/>
        <v>11</v>
      </c>
      <c r="C16" s="12">
        <f>'Simulacion sistema (hoja4)'!AS21</f>
        <v>7.4509319706140234E-2</v>
      </c>
      <c r="D16" s="12">
        <f>'Simulacion sistema (hoja4)'!AT21</f>
        <v>0.84097742445674029</v>
      </c>
      <c r="E16" s="54"/>
      <c r="F16" s="11"/>
      <c r="G16" s="35">
        <f>'Simulacion sistema (hoja4)'!AX20</f>
        <v>0.93643590503026486</v>
      </c>
      <c r="H16" s="9">
        <f t="shared" si="0"/>
        <v>0.8538</v>
      </c>
      <c r="I16" s="7">
        <f t="shared" si="1"/>
        <v>0.1462</v>
      </c>
    </row>
    <row r="17" spans="2:9" x14ac:dyDescent="0.25">
      <c r="B17" s="8">
        <f t="shared" si="2"/>
        <v>12</v>
      </c>
      <c r="C17" s="12">
        <f>'Simulacion sistema (hoja4)'!AS22</f>
        <v>0</v>
      </c>
      <c r="D17" s="12">
        <f>'Simulacion sistema (hoja4)'!AT22</f>
        <v>0.76382007755591108</v>
      </c>
      <c r="E17" s="54"/>
      <c r="F17" s="11"/>
      <c r="G17" s="35">
        <f>'Simulacion sistema (hoja4)'!AX21</f>
        <v>0.97881196834342155</v>
      </c>
      <c r="H17" s="9">
        <f>+COUNTIF($D$6:$D$5005,"&lt;"&amp;G17)/5000</f>
        <v>0.95179999999999998</v>
      </c>
      <c r="I17" s="7">
        <f t="shared" si="1"/>
        <v>4.8200000000000021E-2</v>
      </c>
    </row>
    <row r="18" spans="2:9" x14ac:dyDescent="0.25">
      <c r="B18" s="8">
        <f t="shared" si="2"/>
        <v>13</v>
      </c>
      <c r="C18" s="12">
        <f>'Simulacion sistema (hoja4)'!AS23</f>
        <v>0.39825461729431538</v>
      </c>
      <c r="D18" s="12">
        <f>'Simulacion sistema (hoja4)'!AT23</f>
        <v>0.92482502369621966</v>
      </c>
      <c r="E18" s="54"/>
      <c r="F18" s="11"/>
      <c r="G18" s="11"/>
    </row>
    <row r="19" spans="2:9" x14ac:dyDescent="0.25">
      <c r="B19" s="8">
        <f t="shared" si="2"/>
        <v>14</v>
      </c>
      <c r="C19" s="12">
        <f>'Simulacion sistema (hoja4)'!AS24</f>
        <v>0.65134387463357213</v>
      </c>
      <c r="D19" s="12">
        <f>'Simulacion sistema (hoja4)'!AT24</f>
        <v>0.9732537766842192</v>
      </c>
      <c r="E19" s="54"/>
      <c r="F19" s="11"/>
      <c r="G19" s="11"/>
    </row>
    <row r="20" spans="2:9" x14ac:dyDescent="0.25">
      <c r="B20" s="8">
        <f t="shared" si="2"/>
        <v>15</v>
      </c>
      <c r="C20" s="12">
        <f>'Simulacion sistema (hoja4)'!AS25</f>
        <v>0.38588455500108204</v>
      </c>
      <c r="D20" s="12">
        <f>'Simulacion sistema (hoja4)'!AT25</f>
        <v>0.92171938637423423</v>
      </c>
      <c r="E20" s="54"/>
      <c r="F20" s="11"/>
      <c r="G20" s="11"/>
    </row>
    <row r="21" spans="2:9" x14ac:dyDescent="0.25">
      <c r="B21" s="8">
        <f t="shared" si="2"/>
        <v>16</v>
      </c>
      <c r="C21" s="12">
        <f>'Simulacion sistema (hoja4)'!AS26</f>
        <v>0.27012746562010553</v>
      </c>
      <c r="D21" s="12">
        <f>'Simulacion sistema (hoja4)'!AT26</f>
        <v>0.88628898897008535</v>
      </c>
      <c r="E21" s="54"/>
      <c r="F21" s="11"/>
      <c r="G21" s="11"/>
    </row>
    <row r="22" spans="2:9" x14ac:dyDescent="0.25">
      <c r="B22" s="8">
        <f t="shared" si="2"/>
        <v>17</v>
      </c>
      <c r="C22" s="12">
        <f>'Simulacion sistema (hoja4)'!AS27</f>
        <v>0</v>
      </c>
      <c r="D22" s="12">
        <f>'Simulacion sistema (hoja4)'!AT27</f>
        <v>0.87512248142188642</v>
      </c>
      <c r="E22" s="54"/>
      <c r="F22" s="11"/>
      <c r="G22" s="11"/>
    </row>
    <row r="23" spans="2:9" x14ac:dyDescent="0.25">
      <c r="B23" s="8">
        <f t="shared" si="2"/>
        <v>18</v>
      </c>
      <c r="C23" s="12">
        <f>'Simulacion sistema (hoja4)'!AS28</f>
        <v>0.85867343319654121</v>
      </c>
      <c r="D23" s="12">
        <f>'Simulacion sistema (hoja4)'!AT28</f>
        <v>0.98799692172354181</v>
      </c>
      <c r="E23" s="54"/>
      <c r="F23" s="11"/>
      <c r="G23" s="11"/>
    </row>
    <row r="24" spans="2:9" x14ac:dyDescent="0.25">
      <c r="B24" s="8">
        <f t="shared" si="2"/>
        <v>19</v>
      </c>
      <c r="C24" s="12">
        <f>'Simulacion sistema (hoja4)'!AS29</f>
        <v>0</v>
      </c>
      <c r="D24" s="12">
        <f>'Simulacion sistema (hoja4)'!AT29</f>
        <v>0.87878573879989086</v>
      </c>
      <c r="E24" s="54"/>
      <c r="F24" s="11"/>
      <c r="G24" s="11"/>
    </row>
    <row r="25" spans="2:9" x14ac:dyDescent="0.25">
      <c r="B25" s="8">
        <f t="shared" si="2"/>
        <v>20</v>
      </c>
      <c r="C25" s="12">
        <f>'Simulacion sistema (hoja4)'!AS30</f>
        <v>0</v>
      </c>
      <c r="D25" s="12">
        <f>'Simulacion sistema (hoja4)'!AT30</f>
        <v>0.8078670911448258</v>
      </c>
      <c r="E25" s="54"/>
      <c r="F25" s="11"/>
      <c r="G25" s="11"/>
    </row>
    <row r="26" spans="2:9" x14ac:dyDescent="0.25">
      <c r="B26" s="8">
        <f t="shared" si="2"/>
        <v>21</v>
      </c>
      <c r="C26" s="12">
        <f>'Simulacion sistema (hoja4)'!AS31</f>
        <v>0.95189109945438821</v>
      </c>
      <c r="D26" s="12">
        <f>'Simulacion sistema (hoja4)'!AT31</f>
        <v>0.99591403858379735</v>
      </c>
      <c r="E26" s="54"/>
      <c r="F26" s="11"/>
      <c r="G26" s="11"/>
    </row>
    <row r="27" spans="2:9" x14ac:dyDescent="0.25">
      <c r="B27" s="8">
        <f t="shared" si="2"/>
        <v>22</v>
      </c>
      <c r="C27" s="12">
        <f>'Simulacion sistema (hoja4)'!AS32</f>
        <v>0.58859220669401113</v>
      </c>
      <c r="D27" s="12">
        <f>'Simulacion sistema (hoja4)'!AT32</f>
        <v>0.92967938457726107</v>
      </c>
      <c r="E27" s="54"/>
      <c r="F27" s="11"/>
      <c r="G27" s="11"/>
    </row>
    <row r="28" spans="2:9" x14ac:dyDescent="0.25">
      <c r="B28" s="8">
        <f t="shared" si="2"/>
        <v>23</v>
      </c>
      <c r="C28" s="12">
        <f>'Simulacion sistema (hoja4)'!AS33</f>
        <v>0.41255163770444098</v>
      </c>
      <c r="D28" s="12">
        <f>'Simulacion sistema (hoja4)'!AT33</f>
        <v>0.85675701423145889</v>
      </c>
      <c r="E28" s="54"/>
      <c r="F28" s="11"/>
      <c r="G28" s="11"/>
    </row>
    <row r="29" spans="2:9" x14ac:dyDescent="0.25">
      <c r="B29" s="8">
        <f t="shared" si="2"/>
        <v>24</v>
      </c>
      <c r="C29" s="12">
        <f>'Simulacion sistema (hoja4)'!AS34</f>
        <v>0</v>
      </c>
      <c r="D29" s="12">
        <f>'Simulacion sistema (hoja4)'!AT34</f>
        <v>0.67010672301530827</v>
      </c>
      <c r="E29" s="54"/>
      <c r="F29" s="11"/>
      <c r="G29" s="11"/>
    </row>
    <row r="30" spans="2:9" x14ac:dyDescent="0.25">
      <c r="B30" s="8">
        <f t="shared" si="2"/>
        <v>25</v>
      </c>
      <c r="C30" s="12">
        <f>'Simulacion sistema (hoja4)'!AS35</f>
        <v>0</v>
      </c>
      <c r="D30" s="12">
        <f>'Simulacion sistema (hoja4)'!AT35</f>
        <v>0.76517008845337542</v>
      </c>
      <c r="E30" s="54"/>
      <c r="F30" s="11"/>
      <c r="G30" s="11"/>
    </row>
    <row r="31" spans="2:9" x14ac:dyDescent="0.25">
      <c r="B31" s="8">
        <f t="shared" si="2"/>
        <v>26</v>
      </c>
      <c r="C31" s="12">
        <f>'Simulacion sistema (hoja4)'!AS36</f>
        <v>0.29705493757430834</v>
      </c>
      <c r="D31" s="12">
        <f>'Simulacion sistema (hoja4)'!AT36</f>
        <v>0.92018533019123327</v>
      </c>
      <c r="E31" s="54"/>
      <c r="F31" s="11"/>
      <c r="G31" s="11"/>
    </row>
    <row r="32" spans="2:9" x14ac:dyDescent="0.25">
      <c r="B32" s="8">
        <f t="shared" si="2"/>
        <v>27</v>
      </c>
      <c r="C32" s="12">
        <f>'Simulacion sistema (hoja4)'!AS37</f>
        <v>0.95244549471656981</v>
      </c>
      <c r="D32" s="12">
        <f>'Simulacion sistema (hoja4)'!AT37</f>
        <v>0.99609141052464956</v>
      </c>
      <c r="E32" s="54"/>
      <c r="F32" s="11"/>
      <c r="G32" s="11"/>
    </row>
    <row r="33" spans="2:9" x14ac:dyDescent="0.25">
      <c r="B33" s="8">
        <f t="shared" si="2"/>
        <v>28</v>
      </c>
      <c r="C33" s="12">
        <f>'Simulacion sistema (hoja4)'!AS38</f>
        <v>0</v>
      </c>
      <c r="D33" s="12">
        <f>'Simulacion sistema (hoja4)'!AT38</f>
        <v>0.76192649946093949</v>
      </c>
      <c r="E33" s="54"/>
      <c r="F33" s="11"/>
      <c r="G33" s="11"/>
    </row>
    <row r="34" spans="2:9" x14ac:dyDescent="0.25">
      <c r="B34" s="8">
        <f t="shared" si="2"/>
        <v>29</v>
      </c>
      <c r="C34" s="12">
        <f>'Simulacion sistema (hoja4)'!AS39</f>
        <v>0</v>
      </c>
      <c r="D34" s="12">
        <f>'Simulacion sistema (hoja4)'!AT39</f>
        <v>0.80328455753646366</v>
      </c>
      <c r="E34" s="54"/>
      <c r="F34" s="11"/>
      <c r="G34" s="11"/>
    </row>
    <row r="35" spans="2:9" x14ac:dyDescent="0.25">
      <c r="B35" s="8">
        <f t="shared" si="2"/>
        <v>30</v>
      </c>
      <c r="C35" s="12">
        <f>'Simulacion sistema (hoja4)'!AS40</f>
        <v>0.19536504740127356</v>
      </c>
      <c r="D35" s="12">
        <f>'Simulacion sistema (hoja4)'!AT40</f>
        <v>0.8720120907058877</v>
      </c>
      <c r="E35" s="54"/>
      <c r="F35" s="11"/>
      <c r="G35" s="11"/>
    </row>
    <row r="36" spans="2:9" x14ac:dyDescent="0.25">
      <c r="B36" s="8">
        <f t="shared" si="2"/>
        <v>31</v>
      </c>
      <c r="C36" s="12">
        <f>'Simulacion sistema (hoja4)'!AS41</f>
        <v>0</v>
      </c>
      <c r="D36" s="12">
        <f>'Simulacion sistema (hoja4)'!AT41</f>
        <v>0.64479362604374546</v>
      </c>
      <c r="E36" s="54"/>
      <c r="F36" s="11"/>
      <c r="G36" s="11"/>
    </row>
    <row r="37" spans="2:9" x14ac:dyDescent="0.25">
      <c r="B37" s="8">
        <f t="shared" si="2"/>
        <v>32</v>
      </c>
      <c r="C37" s="12">
        <f>'Simulacion sistema (hoja4)'!AS42</f>
        <v>0</v>
      </c>
      <c r="D37" s="12">
        <f>'Simulacion sistema (hoja4)'!AT42</f>
        <v>0.82795609088300814</v>
      </c>
      <c r="E37" s="54"/>
      <c r="F37" s="11"/>
      <c r="G37" s="11"/>
    </row>
    <row r="38" spans="2:9" x14ac:dyDescent="0.25">
      <c r="B38" s="8">
        <f t="shared" si="2"/>
        <v>33</v>
      </c>
      <c r="C38" s="12">
        <f>'Simulacion sistema (hoja4)'!AS43</f>
        <v>0</v>
      </c>
      <c r="D38" s="12">
        <f>'Simulacion sistema (hoja4)'!AT43</f>
        <v>0.71101659645554882</v>
      </c>
      <c r="E38" s="54"/>
      <c r="F38" s="11"/>
      <c r="G38" s="11"/>
    </row>
    <row r="39" spans="2:9" x14ac:dyDescent="0.25">
      <c r="B39" s="8">
        <f t="shared" si="2"/>
        <v>34</v>
      </c>
      <c r="C39" s="12">
        <f>'Simulacion sistema (hoja4)'!AS44</f>
        <v>0.77493252943414492</v>
      </c>
      <c r="D39" s="12">
        <f>'Simulacion sistema (hoja4)'!AT44</f>
        <v>0.97046610382443366</v>
      </c>
      <c r="E39" s="54"/>
      <c r="F39" s="11"/>
      <c r="G39" s="11"/>
    </row>
    <row r="40" spans="2:9" x14ac:dyDescent="0.25">
      <c r="B40" s="8">
        <f t="shared" si="2"/>
        <v>35</v>
      </c>
      <c r="C40" s="12">
        <f>'Simulacion sistema (hoja4)'!AS45</f>
        <v>0.8065149678539808</v>
      </c>
      <c r="D40" s="12">
        <f>'Simulacion sistema (hoja4)'!AT45</f>
        <v>0.98356702466705037</v>
      </c>
      <c r="E40" s="54"/>
      <c r="F40" s="11"/>
      <c r="G40" s="11"/>
    </row>
    <row r="41" spans="2:9" x14ac:dyDescent="0.25">
      <c r="B41" s="8">
        <f t="shared" si="2"/>
        <v>36</v>
      </c>
      <c r="C41" s="12">
        <f>'Simulacion sistema (hoja4)'!AS46</f>
        <v>6.7026596305125474E-2</v>
      </c>
      <c r="D41" s="12">
        <f>'Simulacion sistema (hoja4)'!AT46</f>
        <v>0.90263524629677605</v>
      </c>
      <c r="E41" s="54"/>
      <c r="F41" s="11"/>
      <c r="G41" s="99" t="s">
        <v>165</v>
      </c>
      <c r="H41" s="99"/>
      <c r="I41" s="99"/>
    </row>
    <row r="42" spans="2:9" x14ac:dyDescent="0.25">
      <c r="B42" s="8">
        <f t="shared" si="2"/>
        <v>37</v>
      </c>
      <c r="C42" s="12">
        <f>'Simulacion sistema (hoja4)'!AS47</f>
        <v>0</v>
      </c>
      <c r="D42" s="12">
        <f>'Simulacion sistema (hoja4)'!AT47</f>
        <v>0.82646973687828096</v>
      </c>
      <c r="E42" s="54"/>
      <c r="F42" s="11"/>
      <c r="G42" s="100" t="s">
        <v>131</v>
      </c>
      <c r="H42" s="100" t="s">
        <v>69</v>
      </c>
      <c r="I42" s="100" t="s">
        <v>70</v>
      </c>
    </row>
    <row r="43" spans="2:9" ht="27.75" customHeight="1" x14ac:dyDescent="0.25">
      <c r="B43" s="8">
        <f t="shared" si="2"/>
        <v>38</v>
      </c>
      <c r="C43" s="12">
        <f>'Simulacion sistema (hoja4)'!AS48</f>
        <v>0</v>
      </c>
      <c r="D43" s="12">
        <f>'Simulacion sistema (hoja4)'!AT48</f>
        <v>0.58700540940909585</v>
      </c>
      <c r="E43" s="54"/>
      <c r="F43" s="11"/>
      <c r="G43" s="100"/>
      <c r="H43" s="100"/>
      <c r="I43" s="100"/>
    </row>
    <row r="44" spans="2:9" x14ac:dyDescent="0.25">
      <c r="B44" s="8">
        <f t="shared" si="2"/>
        <v>39</v>
      </c>
      <c r="C44" s="12">
        <f>'Simulacion sistema (hoja4)'!AS49</f>
        <v>0</v>
      </c>
      <c r="D44" s="12">
        <f>'Simulacion sistema (hoja4)'!AT49</f>
        <v>0.49436819655906444</v>
      </c>
      <c r="E44" s="54"/>
      <c r="F44" s="11"/>
      <c r="G44" s="35">
        <f>'Simulacion sistema (hoja4)'!AX86</f>
        <v>3.5714285714285712E-2</v>
      </c>
      <c r="H44" s="9">
        <f>+COUNTIF($C$6:$C$5005,"&lt;"&amp;G44)/5000</f>
        <v>0.45979999999999999</v>
      </c>
      <c r="I44" s="7">
        <f>1-H44</f>
        <v>0.54020000000000001</v>
      </c>
    </row>
    <row r="45" spans="2:9" x14ac:dyDescent="0.25">
      <c r="B45" s="8">
        <f t="shared" si="2"/>
        <v>40</v>
      </c>
      <c r="C45" s="12">
        <f>'Simulacion sistema (hoja4)'!AS50</f>
        <v>0</v>
      </c>
      <c r="D45" s="12">
        <f>'Simulacion sistema (hoja4)'!AT50</f>
        <v>0.73282077425573744</v>
      </c>
      <c r="E45" s="54"/>
      <c r="F45" s="11"/>
      <c r="G45" s="35">
        <f>'Simulacion sistema (hoja4)'!AX87</f>
        <v>0.10714285714285714</v>
      </c>
      <c r="H45" s="9">
        <f t="shared" ref="H45:H57" si="3">+COUNTIF($C$6:$C$5005,"&lt;"&amp;G45)/5000</f>
        <v>0.53400000000000003</v>
      </c>
      <c r="I45" s="7">
        <f t="shared" ref="I45:I57" si="4">1-H45</f>
        <v>0.46599999999999997</v>
      </c>
    </row>
    <row r="46" spans="2:9" x14ac:dyDescent="0.25">
      <c r="B46" s="8">
        <f t="shared" si="2"/>
        <v>41</v>
      </c>
      <c r="C46" s="12">
        <f>'Simulacion sistema (hoja4)'!AS51</f>
        <v>0</v>
      </c>
      <c r="D46" s="12">
        <f>'Simulacion sistema (hoja4)'!AT51</f>
        <v>0.73390287981372193</v>
      </c>
      <c r="E46" s="54"/>
      <c r="F46" s="11"/>
      <c r="G46" s="35">
        <f>'Simulacion sistema (hoja4)'!AX88</f>
        <v>0.17857142857142855</v>
      </c>
      <c r="H46" s="9">
        <f t="shared" si="3"/>
        <v>0.60860000000000003</v>
      </c>
      <c r="I46" s="7">
        <f t="shared" si="4"/>
        <v>0.39139999999999997</v>
      </c>
    </row>
    <row r="47" spans="2:9" x14ac:dyDescent="0.25">
      <c r="B47" s="8">
        <f t="shared" si="2"/>
        <v>42</v>
      </c>
      <c r="C47" s="12">
        <f>'Simulacion sistema (hoja4)'!AS52</f>
        <v>0.53116135016656096</v>
      </c>
      <c r="D47" s="12">
        <f>'Simulacion sistema (hoja4)'!AT52</f>
        <v>0.86916474482337214</v>
      </c>
      <c r="E47" s="54"/>
      <c r="F47" s="11"/>
      <c r="G47" s="35">
        <f>'Simulacion sistema (hoja4)'!AX89</f>
        <v>0.25</v>
      </c>
      <c r="H47" s="9">
        <f t="shared" si="3"/>
        <v>0.67220000000000002</v>
      </c>
      <c r="I47" s="7">
        <f t="shared" si="4"/>
        <v>0.32779999999999998</v>
      </c>
    </row>
    <row r="48" spans="2:9" x14ac:dyDescent="0.25">
      <c r="B48" s="8">
        <f t="shared" si="2"/>
        <v>43</v>
      </c>
      <c r="C48" s="12">
        <f>'Simulacion sistema (hoja4)'!AS53</f>
        <v>0.22032561435527545</v>
      </c>
      <c r="D48" s="12">
        <f>'Simulacion sistema (hoja4)'!AT53</f>
        <v>0.93378107957537959</v>
      </c>
      <c r="E48" s="54"/>
      <c r="F48" s="11"/>
      <c r="G48" s="35">
        <f>'Simulacion sistema (hoja4)'!AX90</f>
        <v>0.3214285714285714</v>
      </c>
      <c r="H48" s="9">
        <f t="shared" si="3"/>
        <v>0.72540000000000004</v>
      </c>
      <c r="I48" s="7">
        <f t="shared" si="4"/>
        <v>0.27459999999999996</v>
      </c>
    </row>
    <row r="49" spans="2:9" x14ac:dyDescent="0.25">
      <c r="B49" s="8">
        <f t="shared" si="2"/>
        <v>44</v>
      </c>
      <c r="C49" s="12">
        <f>'Simulacion sistema (hoja4)'!AS54</f>
        <v>0</v>
      </c>
      <c r="D49" s="12">
        <f>'Simulacion sistema (hoja4)'!AT54</f>
        <v>0.65620206757338972</v>
      </c>
      <c r="E49" s="54"/>
      <c r="F49" s="11"/>
      <c r="G49" s="35">
        <f>'Simulacion sistema (hoja4)'!AX91</f>
        <v>0.39285714285714279</v>
      </c>
      <c r="H49" s="9">
        <f t="shared" si="3"/>
        <v>0.78</v>
      </c>
      <c r="I49" s="7">
        <f t="shared" si="4"/>
        <v>0.21999999999999997</v>
      </c>
    </row>
    <row r="50" spans="2:9" x14ac:dyDescent="0.25">
      <c r="B50" s="8">
        <f t="shared" si="2"/>
        <v>45</v>
      </c>
      <c r="C50" s="12">
        <f>'Simulacion sistema (hoja4)'!AS55</f>
        <v>0.21396683084967663</v>
      </c>
      <c r="D50" s="12">
        <f>'Simulacion sistema (hoja4)'!AT55</f>
        <v>0.90386576969902133</v>
      </c>
      <c r="E50" s="54"/>
      <c r="F50" s="11"/>
      <c r="G50" s="35">
        <f>'Simulacion sistema (hoja4)'!AX92</f>
        <v>0.46428571428571419</v>
      </c>
      <c r="H50" s="9">
        <f t="shared" si="3"/>
        <v>0.82920000000000005</v>
      </c>
      <c r="I50" s="7">
        <f t="shared" si="4"/>
        <v>0.17079999999999995</v>
      </c>
    </row>
    <row r="51" spans="2:9" x14ac:dyDescent="0.25">
      <c r="B51" s="8">
        <f t="shared" si="2"/>
        <v>46</v>
      </c>
      <c r="C51" s="12">
        <f>'Simulacion sistema (hoja4)'!AS56</f>
        <v>0</v>
      </c>
      <c r="D51" s="12">
        <f>'Simulacion sistema (hoja4)'!AT56</f>
        <v>0.82358951826397675</v>
      </c>
      <c r="E51" s="54"/>
      <c r="F51" s="11"/>
      <c r="G51" s="35">
        <f>'Simulacion sistema (hoja4)'!AX93</f>
        <v>0.53571428571428559</v>
      </c>
      <c r="H51" s="9">
        <f t="shared" si="3"/>
        <v>0.86599999999999999</v>
      </c>
      <c r="I51" s="7">
        <f t="shared" si="4"/>
        <v>0.13400000000000001</v>
      </c>
    </row>
    <row r="52" spans="2:9" x14ac:dyDescent="0.25">
      <c r="B52" s="8">
        <f t="shared" si="2"/>
        <v>47</v>
      </c>
      <c r="C52" s="12">
        <f>'Simulacion sistema (hoja4)'!AS57</f>
        <v>0.58794711672441824</v>
      </c>
      <c r="D52" s="12">
        <f>'Simulacion sistema (hoja4)'!AT57</f>
        <v>0.96500372772179988</v>
      </c>
      <c r="E52" s="54"/>
      <c r="F52" s="11"/>
      <c r="G52" s="35">
        <f>'Simulacion sistema (hoja4)'!AX94</f>
        <v>0.60714285714285698</v>
      </c>
      <c r="H52" s="9">
        <f t="shared" si="3"/>
        <v>0.89580000000000004</v>
      </c>
      <c r="I52" s="7">
        <f t="shared" si="4"/>
        <v>0.10419999999999996</v>
      </c>
    </row>
    <row r="53" spans="2:9" x14ac:dyDescent="0.25">
      <c r="B53" s="8">
        <f t="shared" si="2"/>
        <v>48</v>
      </c>
      <c r="C53" s="12">
        <f>'Simulacion sistema (hoja4)'!AS58</f>
        <v>0.69437344596747519</v>
      </c>
      <c r="D53" s="12">
        <f>'Simulacion sistema (hoja4)'!AT58</f>
        <v>0.97404267623285401</v>
      </c>
      <c r="E53" s="54"/>
      <c r="F53" s="11"/>
      <c r="G53" s="35">
        <f>'Simulacion sistema (hoja4)'!AX95</f>
        <v>0.67857142857142838</v>
      </c>
      <c r="H53" s="9">
        <f t="shared" si="3"/>
        <v>0.91959999999999997</v>
      </c>
      <c r="I53" s="7">
        <f t="shared" si="4"/>
        <v>8.0400000000000027E-2</v>
      </c>
    </row>
    <row r="54" spans="2:9" x14ac:dyDescent="0.25">
      <c r="B54" s="8">
        <f t="shared" si="2"/>
        <v>49</v>
      </c>
      <c r="C54" s="12">
        <f>'Simulacion sistema (hoja4)'!AS59</f>
        <v>0.61480289017673651</v>
      </c>
      <c r="D54" s="12">
        <f>'Simulacion sistema (hoja4)'!AT59</f>
        <v>0.91908296974545678</v>
      </c>
      <c r="E54" s="54"/>
      <c r="F54" s="11"/>
      <c r="G54" s="35">
        <f>'Simulacion sistema (hoja4)'!AX96</f>
        <v>0.74999999999999978</v>
      </c>
      <c r="H54" s="9">
        <f t="shared" si="3"/>
        <v>0.94179999999999997</v>
      </c>
      <c r="I54" s="7">
        <f t="shared" si="4"/>
        <v>5.8200000000000029E-2</v>
      </c>
    </row>
    <row r="55" spans="2:9" x14ac:dyDescent="0.25">
      <c r="B55" s="8">
        <f t="shared" si="2"/>
        <v>50</v>
      </c>
      <c r="C55" s="12">
        <f>'Simulacion sistema (hoja4)'!AS60</f>
        <v>0</v>
      </c>
      <c r="D55" s="12">
        <f>'Simulacion sistema (hoja4)'!AT60</f>
        <v>0.71896690023632015</v>
      </c>
      <c r="E55" s="54"/>
      <c r="F55" s="11"/>
      <c r="G55" s="35">
        <f>'Simulacion sistema (hoja4)'!AX97</f>
        <v>0.82142857142857117</v>
      </c>
      <c r="H55" s="9">
        <f>+COUNTIF($C$6:$C$5005,"&lt;"&amp;G55)/5000</f>
        <v>0.95840000000000003</v>
      </c>
      <c r="I55" s="7">
        <f>1-H55</f>
        <v>4.159999999999997E-2</v>
      </c>
    </row>
    <row r="56" spans="2:9" x14ac:dyDescent="0.25">
      <c r="B56" s="8">
        <f t="shared" si="2"/>
        <v>51</v>
      </c>
      <c r="C56" s="12">
        <f>'Simulacion sistema (hoja4)'!AS61</f>
        <v>0.38135266962208625</v>
      </c>
      <c r="D56" s="12">
        <f>'Simulacion sistema (hoja4)'!AT61</f>
        <v>0.8902274206780656</v>
      </c>
      <c r="E56" s="54"/>
      <c r="F56" s="11"/>
      <c r="G56" s="35">
        <f>'Simulacion sistema (hoja4)'!AX98</f>
        <v>0.89285714285714257</v>
      </c>
      <c r="H56" s="9">
        <f t="shared" si="3"/>
        <v>0.96719999999999995</v>
      </c>
      <c r="I56" s="7">
        <f t="shared" si="4"/>
        <v>3.2800000000000051E-2</v>
      </c>
    </row>
    <row r="57" spans="2:9" x14ac:dyDescent="0.25">
      <c r="B57" s="8">
        <f t="shared" si="2"/>
        <v>52</v>
      </c>
      <c r="C57" s="12">
        <f>'Simulacion sistema (hoja4)'!AS62</f>
        <v>0</v>
      </c>
      <c r="D57" s="12">
        <f>'Simulacion sistema (hoja4)'!AT62</f>
        <v>0.70131849978316085</v>
      </c>
      <c r="E57" s="54"/>
      <c r="F57" s="11"/>
      <c r="G57" s="35">
        <f>'Simulacion sistema (hoja4)'!AX99</f>
        <v>0.96428571428571397</v>
      </c>
      <c r="H57" s="9">
        <f t="shared" si="3"/>
        <v>0.97699999999999998</v>
      </c>
      <c r="I57" s="7">
        <f t="shared" si="4"/>
        <v>2.300000000000002E-2</v>
      </c>
    </row>
    <row r="58" spans="2:9" x14ac:dyDescent="0.25">
      <c r="B58" s="8">
        <f t="shared" si="2"/>
        <v>53</v>
      </c>
      <c r="C58" s="12">
        <f>'Simulacion sistema (hoja4)'!AS63</f>
        <v>0.21522640004085616</v>
      </c>
      <c r="D58" s="12">
        <f>'Simulacion sistema (hoja4)'!AT63</f>
        <v>0.74905572530202735</v>
      </c>
      <c r="E58" s="54"/>
      <c r="F58" s="11"/>
      <c r="G58" s="11"/>
    </row>
    <row r="59" spans="2:9" x14ac:dyDescent="0.25">
      <c r="B59" s="8">
        <f t="shared" si="2"/>
        <v>54</v>
      </c>
      <c r="C59" s="12">
        <f>'Simulacion sistema (hoja4)'!AS64</f>
        <v>0.334237773684193</v>
      </c>
      <c r="D59" s="12">
        <f>'Simulacion sistema (hoja4)'!AT64</f>
        <v>0.89311439063003739</v>
      </c>
      <c r="E59" s="54"/>
      <c r="F59" s="11"/>
      <c r="G59" s="11"/>
    </row>
    <row r="60" spans="2:9" x14ac:dyDescent="0.25">
      <c r="B60" s="8">
        <f t="shared" si="2"/>
        <v>55</v>
      </c>
      <c r="C60" s="12">
        <f>'Simulacion sistema (hoja4)'!AS65</f>
        <v>0.38083983710069635</v>
      </c>
      <c r="D60" s="12">
        <f>'Simulacion sistema (hoja4)'!AT65</f>
        <v>0.86997597485181499</v>
      </c>
      <c r="E60" s="54"/>
      <c r="F60" s="11"/>
      <c r="G60" s="11"/>
    </row>
    <row r="61" spans="2:9" x14ac:dyDescent="0.25">
      <c r="B61" s="8">
        <f t="shared" si="2"/>
        <v>56</v>
      </c>
      <c r="C61" s="12">
        <f>'Simulacion sistema (hoja4)'!AS66</f>
        <v>0</v>
      </c>
      <c r="D61" s="12">
        <f>'Simulacion sistema (hoja4)'!AT66</f>
        <v>0.71413729697851025</v>
      </c>
      <c r="E61" s="54"/>
      <c r="F61" s="11"/>
      <c r="G61" s="11"/>
    </row>
    <row r="62" spans="2:9" x14ac:dyDescent="0.25">
      <c r="B62" s="8">
        <f t="shared" si="2"/>
        <v>57</v>
      </c>
      <c r="C62" s="12">
        <f>'Simulacion sistema (hoja4)'!AS67</f>
        <v>0.84467403556508158</v>
      </c>
      <c r="D62" s="12">
        <f>'Simulacion sistema (hoja4)'!AT67</f>
        <v>0.98808458355019801</v>
      </c>
      <c r="E62" s="54"/>
      <c r="F62" s="11"/>
      <c r="G62" s="11"/>
    </row>
    <row r="63" spans="2:9" x14ac:dyDescent="0.25">
      <c r="B63" s="8">
        <f t="shared" si="2"/>
        <v>58</v>
      </c>
      <c r="C63" s="12">
        <f>'Simulacion sistema (hoja4)'!AS68</f>
        <v>0.11135964744632171</v>
      </c>
      <c r="D63" s="12">
        <f>'Simulacion sistema (hoja4)'!AT68</f>
        <v>0.80575144575226632</v>
      </c>
      <c r="E63" s="54"/>
      <c r="F63" s="11"/>
      <c r="G63" s="11"/>
    </row>
    <row r="64" spans="2:9" x14ac:dyDescent="0.25">
      <c r="B64" s="8">
        <f t="shared" si="2"/>
        <v>59</v>
      </c>
      <c r="C64" s="12">
        <f>'Simulacion sistema (hoja4)'!AS69</f>
        <v>0</v>
      </c>
      <c r="D64" s="12">
        <f>'Simulacion sistema (hoja4)'!AT69</f>
        <v>0.72547411987125832</v>
      </c>
      <c r="E64" s="54"/>
      <c r="F64" s="11"/>
      <c r="G64" s="11"/>
    </row>
    <row r="65" spans="2:7" x14ac:dyDescent="0.25">
      <c r="B65" s="8">
        <f t="shared" si="2"/>
        <v>60</v>
      </c>
      <c r="C65" s="12">
        <f>'Simulacion sistema (hoja4)'!AS70</f>
        <v>0</v>
      </c>
      <c r="D65" s="12">
        <f>'Simulacion sistema (hoja4)'!AT70</f>
        <v>0.75213758379122486</v>
      </c>
      <c r="E65" s="54"/>
      <c r="F65" s="11"/>
      <c r="G65" s="11"/>
    </row>
    <row r="66" spans="2:7" x14ac:dyDescent="0.25">
      <c r="B66" s="8">
        <f t="shared" si="2"/>
        <v>61</v>
      </c>
      <c r="C66" s="12">
        <f>'Simulacion sistema (hoja4)'!AS71</f>
        <v>0</v>
      </c>
      <c r="D66" s="12">
        <f>'Simulacion sistema (hoja4)'!AT71</f>
        <v>0.84422693833882589</v>
      </c>
      <c r="E66" s="54"/>
      <c r="F66" s="11"/>
      <c r="G66" s="11"/>
    </row>
    <row r="67" spans="2:7" x14ac:dyDescent="0.25">
      <c r="B67" s="8">
        <f t="shared" si="2"/>
        <v>62</v>
      </c>
      <c r="C67" s="12">
        <f>'Simulacion sistema (hoja4)'!AS72</f>
        <v>0.10958975449959267</v>
      </c>
      <c r="D67" s="12">
        <f>'Simulacion sistema (hoja4)'!AT72</f>
        <v>0.90280291447252492</v>
      </c>
      <c r="E67" s="54"/>
      <c r="F67" s="11"/>
      <c r="G67" s="11"/>
    </row>
    <row r="68" spans="2:7" x14ac:dyDescent="0.25">
      <c r="B68" s="8">
        <f t="shared" si="2"/>
        <v>63</v>
      </c>
      <c r="C68" s="12">
        <f>'Simulacion sistema (hoja4)'!AS73</f>
        <v>0.82312962334934481</v>
      </c>
      <c r="D68" s="12">
        <f>'Simulacion sistema (hoja4)'!AT73</f>
        <v>0.98497813239405396</v>
      </c>
      <c r="E68" s="54"/>
      <c r="F68" s="11"/>
      <c r="G68" s="11"/>
    </row>
    <row r="69" spans="2:7" x14ac:dyDescent="0.25">
      <c r="B69" s="8">
        <f t="shared" si="2"/>
        <v>64</v>
      </c>
      <c r="C69" s="12">
        <f>'Simulacion sistema (hoja4)'!AS74</f>
        <v>2.1747181599259362E-2</v>
      </c>
      <c r="D69" s="12">
        <f>'Simulacion sistema (hoja4)'!AT74</f>
        <v>0.83684961161572624</v>
      </c>
      <c r="E69" s="54"/>
      <c r="F69" s="11"/>
      <c r="G69" s="11"/>
    </row>
    <row r="70" spans="2:7" x14ac:dyDescent="0.25">
      <c r="B70" s="8">
        <f t="shared" si="2"/>
        <v>65</v>
      </c>
      <c r="C70" s="12">
        <f>'Simulacion sistema (hoja4)'!AS75</f>
        <v>0.73944558562981266</v>
      </c>
      <c r="D70" s="12">
        <f>'Simulacion sistema (hoja4)'!AT75</f>
        <v>0.96175464229187402</v>
      </c>
      <c r="E70" s="54"/>
      <c r="F70" s="11"/>
      <c r="G70" s="11"/>
    </row>
    <row r="71" spans="2:7" x14ac:dyDescent="0.25">
      <c r="B71" s="8">
        <f t="shared" si="2"/>
        <v>66</v>
      </c>
      <c r="C71" s="12">
        <f>'Simulacion sistema (hoja4)'!AS76</f>
        <v>4.594705089825326E-2</v>
      </c>
      <c r="D71" s="12">
        <f>'Simulacion sistema (hoja4)'!AT76</f>
        <v>0.71289602569194765</v>
      </c>
      <c r="E71" s="54"/>
      <c r="F71" s="11"/>
      <c r="G71" s="11"/>
    </row>
    <row r="72" spans="2:7" x14ac:dyDescent="0.25">
      <c r="B72" s="8">
        <f t="shared" ref="B72:B135" si="5">+B71+1</f>
        <v>67</v>
      </c>
      <c r="C72" s="12">
        <f>'Simulacion sistema (hoja4)'!AS77</f>
        <v>0.6690577768934115</v>
      </c>
      <c r="D72" s="12">
        <f>'Simulacion sistema (hoja4)'!AT77</f>
        <v>0.97279926933370509</v>
      </c>
      <c r="E72" s="54"/>
      <c r="F72" s="11"/>
      <c r="G72" s="11"/>
    </row>
    <row r="73" spans="2:7" x14ac:dyDescent="0.25">
      <c r="B73" s="8">
        <f t="shared" si="5"/>
        <v>68</v>
      </c>
      <c r="C73" s="12">
        <f>'Simulacion sistema (hoja4)'!AS78</f>
        <v>0.48019272691594633</v>
      </c>
      <c r="D73" s="12">
        <f>'Simulacion sistema (hoja4)'!AT78</f>
        <v>0.91642853072395924</v>
      </c>
      <c r="E73" s="54"/>
      <c r="F73" s="11"/>
      <c r="G73" s="11"/>
    </row>
    <row r="74" spans="2:7" x14ac:dyDescent="0.25">
      <c r="B74" s="8">
        <f t="shared" si="5"/>
        <v>69</v>
      </c>
      <c r="C74" s="12">
        <f>'Simulacion sistema (hoja4)'!AS79</f>
        <v>0.28355748537821152</v>
      </c>
      <c r="D74" s="12">
        <f>'Simulacion sistema (hoja4)'!AT79</f>
        <v>0.93397124246763918</v>
      </c>
      <c r="E74" s="54"/>
      <c r="F74" s="11"/>
      <c r="G74" s="11"/>
    </row>
    <row r="75" spans="2:7" x14ac:dyDescent="0.25">
      <c r="B75" s="8">
        <f t="shared" si="5"/>
        <v>70</v>
      </c>
      <c r="C75" s="12">
        <f>'Simulacion sistema (hoja4)'!AS80</f>
        <v>0</v>
      </c>
      <c r="D75" s="12">
        <f>'Simulacion sistema (hoja4)'!AT80</f>
        <v>0.81909470589853794</v>
      </c>
      <c r="E75" s="54"/>
      <c r="F75" s="11"/>
      <c r="G75" s="11"/>
    </row>
    <row r="76" spans="2:7" x14ac:dyDescent="0.25">
      <c r="B76" s="8">
        <f t="shared" si="5"/>
        <v>71</v>
      </c>
      <c r="C76" s="12">
        <f>'Simulacion sistema (hoja4)'!AS81</f>
        <v>0</v>
      </c>
      <c r="D76" s="12">
        <f>'Simulacion sistema (hoja4)'!AT81</f>
        <v>0.66325988059916074</v>
      </c>
      <c r="E76" s="54"/>
      <c r="F76" s="11"/>
      <c r="G76" s="11"/>
    </row>
    <row r="77" spans="2:7" x14ac:dyDescent="0.25">
      <c r="B77" s="8">
        <f t="shared" si="5"/>
        <v>72</v>
      </c>
      <c r="C77" s="12">
        <f>'Simulacion sistema (hoja4)'!AS82</f>
        <v>0.20440370120243945</v>
      </c>
      <c r="D77" s="12">
        <f>'Simulacion sistema (hoja4)'!AT82</f>
        <v>0.91036155573359523</v>
      </c>
      <c r="E77" s="54"/>
      <c r="F77" s="11"/>
      <c r="G77" s="11"/>
    </row>
    <row r="78" spans="2:7" x14ac:dyDescent="0.25">
      <c r="B78" s="8">
        <f t="shared" si="5"/>
        <v>73</v>
      </c>
      <c r="C78" s="12">
        <f>'Simulacion sistema (hoja4)'!AS83</f>
        <v>0</v>
      </c>
      <c r="D78" s="12">
        <f>'Simulacion sistema (hoja4)'!AT83</f>
        <v>0.80765282112249082</v>
      </c>
      <c r="E78" s="54"/>
      <c r="F78" s="11"/>
      <c r="G78" s="11"/>
    </row>
    <row r="79" spans="2:7" x14ac:dyDescent="0.25">
      <c r="B79" s="8">
        <f t="shared" si="5"/>
        <v>74</v>
      </c>
      <c r="C79" s="12">
        <f>'Simulacion sistema (hoja4)'!AS84</f>
        <v>0.23806312437180518</v>
      </c>
      <c r="D79" s="12">
        <f>'Simulacion sistema (hoja4)'!AT84</f>
        <v>0.8968242281960157</v>
      </c>
      <c r="E79" s="54"/>
      <c r="F79" s="11"/>
      <c r="G79" s="11"/>
    </row>
    <row r="80" spans="2:7" x14ac:dyDescent="0.25">
      <c r="B80" s="8">
        <f t="shared" si="5"/>
        <v>75</v>
      </c>
      <c r="C80" s="12">
        <f>'Simulacion sistema (hoja4)'!AS85</f>
        <v>0</v>
      </c>
      <c r="D80" s="12">
        <f>'Simulacion sistema (hoja4)'!AT85</f>
        <v>0.8319208927942745</v>
      </c>
      <c r="E80" s="54"/>
      <c r="F80" s="11"/>
      <c r="G80" s="11"/>
    </row>
    <row r="81" spans="2:7" x14ac:dyDescent="0.25">
      <c r="B81" s="8">
        <f t="shared" si="5"/>
        <v>76</v>
      </c>
      <c r="C81" s="12">
        <f>'Simulacion sistema (hoja4)'!AS86</f>
        <v>0.429182665134337</v>
      </c>
      <c r="D81" s="12">
        <f>'Simulacion sistema (hoja4)'!AT86</f>
        <v>0.89793687606264661</v>
      </c>
      <c r="E81" s="54"/>
      <c r="F81" s="11"/>
      <c r="G81" s="11"/>
    </row>
    <row r="82" spans="2:7" x14ac:dyDescent="0.25">
      <c r="B82" s="8">
        <f t="shared" si="5"/>
        <v>77</v>
      </c>
      <c r="C82" s="12">
        <f>'Simulacion sistema (hoja4)'!AS87</f>
        <v>2.0635414576616079E-4</v>
      </c>
      <c r="D82" s="12">
        <f>'Simulacion sistema (hoja4)'!AT87</f>
        <v>0.69900199403607188</v>
      </c>
      <c r="E82" s="54"/>
      <c r="F82" s="11"/>
      <c r="G82" s="11"/>
    </row>
    <row r="83" spans="2:7" x14ac:dyDescent="0.25">
      <c r="B83" s="8">
        <f t="shared" si="5"/>
        <v>78</v>
      </c>
      <c r="C83" s="12">
        <f>'Simulacion sistema (hoja4)'!AS88</f>
        <v>0.31248398077032985</v>
      </c>
      <c r="D83" s="12">
        <f>'Simulacion sistema (hoja4)'!AT88</f>
        <v>0.8991195905481606</v>
      </c>
      <c r="E83" s="54"/>
      <c r="F83" s="11"/>
      <c r="G83" s="11"/>
    </row>
    <row r="84" spans="2:7" x14ac:dyDescent="0.25">
      <c r="B84" s="8">
        <f t="shared" si="5"/>
        <v>79</v>
      </c>
      <c r="C84" s="12">
        <f>'Simulacion sistema (hoja4)'!AS89</f>
        <v>0</v>
      </c>
      <c r="D84" s="12">
        <f>'Simulacion sistema (hoja4)'!AT89</f>
        <v>0.66815075104374821</v>
      </c>
      <c r="E84" s="54"/>
      <c r="F84" s="11"/>
      <c r="G84" s="11"/>
    </row>
    <row r="85" spans="2:7" x14ac:dyDescent="0.25">
      <c r="B85" s="8">
        <f t="shared" si="5"/>
        <v>80</v>
      </c>
      <c r="C85" s="12">
        <f>'Simulacion sistema (hoja4)'!AS90</f>
        <v>0.44831664255311365</v>
      </c>
      <c r="D85" s="12">
        <f>'Simulacion sistema (hoja4)'!AT90</f>
        <v>0.9531447011483466</v>
      </c>
      <c r="E85" s="54"/>
      <c r="F85" s="11"/>
      <c r="G85" s="11"/>
    </row>
    <row r="86" spans="2:7" x14ac:dyDescent="0.25">
      <c r="B86" s="8">
        <f t="shared" si="5"/>
        <v>81</v>
      </c>
      <c r="C86" s="12">
        <f>'Simulacion sistema (hoja4)'!AS91</f>
        <v>5.6572207438641213E-2</v>
      </c>
      <c r="D86" s="12">
        <f>'Simulacion sistema (hoja4)'!AT91</f>
        <v>0.75305534480572178</v>
      </c>
      <c r="E86" s="54"/>
      <c r="F86" s="11"/>
      <c r="G86" s="11"/>
    </row>
    <row r="87" spans="2:7" x14ac:dyDescent="0.25">
      <c r="B87" s="8">
        <f t="shared" si="5"/>
        <v>82</v>
      </c>
      <c r="C87" s="12">
        <f>'Simulacion sistema (hoja4)'!AS92</f>
        <v>0</v>
      </c>
      <c r="D87" s="12">
        <f>'Simulacion sistema (hoja4)'!AT92</f>
        <v>0.75019076486636027</v>
      </c>
      <c r="E87" s="54"/>
      <c r="F87" s="11"/>
      <c r="G87" s="11"/>
    </row>
    <row r="88" spans="2:7" x14ac:dyDescent="0.25">
      <c r="B88" s="8">
        <f t="shared" si="5"/>
        <v>83</v>
      </c>
      <c r="C88" s="12">
        <f>'Simulacion sistema (hoja4)'!AS93</f>
        <v>0</v>
      </c>
      <c r="D88" s="12">
        <f>'Simulacion sistema (hoja4)'!AT93</f>
        <v>0.68481433934425262</v>
      </c>
      <c r="E88" s="54"/>
      <c r="F88" s="11"/>
      <c r="G88" s="11"/>
    </row>
    <row r="89" spans="2:7" x14ac:dyDescent="0.25">
      <c r="B89" s="8">
        <f t="shared" si="5"/>
        <v>84</v>
      </c>
      <c r="C89" s="12">
        <f>'Simulacion sistema (hoja4)'!AS94</f>
        <v>0</v>
      </c>
      <c r="D89" s="12">
        <f>'Simulacion sistema (hoja4)'!AT94</f>
        <v>0.59816681323122478</v>
      </c>
      <c r="E89" s="54"/>
      <c r="F89" s="11"/>
      <c r="G89" s="11"/>
    </row>
    <row r="90" spans="2:7" x14ac:dyDescent="0.25">
      <c r="B90" s="8">
        <f t="shared" si="5"/>
        <v>85</v>
      </c>
      <c r="C90" s="12">
        <f>'Simulacion sistema (hoja4)'!AS95</f>
        <v>0.64708294849392145</v>
      </c>
      <c r="D90" s="12">
        <f>'Simulacion sistema (hoja4)'!AT95</f>
        <v>0.91845702709490995</v>
      </c>
      <c r="E90" s="54"/>
      <c r="F90" s="11"/>
      <c r="G90" s="11"/>
    </row>
    <row r="91" spans="2:7" x14ac:dyDescent="0.25">
      <c r="B91" s="8">
        <f t="shared" si="5"/>
        <v>86</v>
      </c>
      <c r="C91" s="12">
        <f>'Simulacion sistema (hoja4)'!AS96</f>
        <v>0</v>
      </c>
      <c r="D91" s="12">
        <f>'Simulacion sistema (hoja4)'!AT96</f>
        <v>0.65780907565054458</v>
      </c>
      <c r="E91" s="54"/>
      <c r="F91" s="11"/>
      <c r="G91" s="11"/>
    </row>
    <row r="92" spans="2:7" x14ac:dyDescent="0.25">
      <c r="B92" s="8">
        <f t="shared" si="5"/>
        <v>87</v>
      </c>
      <c r="C92" s="12">
        <f>'Simulacion sistema (hoja4)'!AS97</f>
        <v>0.39207087975721094</v>
      </c>
      <c r="D92" s="12">
        <f>'Simulacion sistema (hoja4)'!AT97</f>
        <v>0.88984986821804291</v>
      </c>
      <c r="E92" s="54"/>
      <c r="F92" s="11"/>
      <c r="G92" s="11"/>
    </row>
    <row r="93" spans="2:7" x14ac:dyDescent="0.25">
      <c r="B93" s="8">
        <f t="shared" si="5"/>
        <v>88</v>
      </c>
      <c r="C93" s="12">
        <f>'Simulacion sistema (hoja4)'!AS98</f>
        <v>1.6238786570958778E-2</v>
      </c>
      <c r="D93" s="12">
        <f>'Simulacion sistema (hoja4)'!AT98</f>
        <v>0.64332163423580457</v>
      </c>
      <c r="E93" s="54"/>
      <c r="F93" s="11"/>
      <c r="G93" s="11"/>
    </row>
    <row r="94" spans="2:7" x14ac:dyDescent="0.25">
      <c r="B94" s="8">
        <f t="shared" si="5"/>
        <v>89</v>
      </c>
      <c r="C94" s="12">
        <f>'Simulacion sistema (hoja4)'!AS99</f>
        <v>0.86785677974427622</v>
      </c>
      <c r="D94" s="12">
        <f>'Simulacion sistema (hoja4)'!AT99</f>
        <v>0.98290893949322289</v>
      </c>
      <c r="E94" s="54"/>
      <c r="F94" s="11"/>
      <c r="G94" s="11"/>
    </row>
    <row r="95" spans="2:7" x14ac:dyDescent="0.25">
      <c r="B95" s="8">
        <f t="shared" si="5"/>
        <v>90</v>
      </c>
      <c r="C95" s="12">
        <f>'Simulacion sistema (hoja4)'!AS100</f>
        <v>0</v>
      </c>
      <c r="D95" s="12">
        <f>'Simulacion sistema (hoja4)'!AT100</f>
        <v>0.81877590112744159</v>
      </c>
      <c r="E95" s="54"/>
      <c r="F95" s="11"/>
      <c r="G95" s="11"/>
    </row>
    <row r="96" spans="2:7" x14ac:dyDescent="0.25">
      <c r="B96" s="8">
        <f t="shared" si="5"/>
        <v>91</v>
      </c>
      <c r="C96" s="12">
        <f>'Simulacion sistema (hoja4)'!AS101</f>
        <v>7.4440214378895087E-2</v>
      </c>
      <c r="D96" s="12">
        <f>'Simulacion sistema (hoja4)'!AT101</f>
        <v>0.78232523229536088</v>
      </c>
      <c r="E96" s="54"/>
      <c r="F96" s="11"/>
      <c r="G96" s="11"/>
    </row>
    <row r="97" spans="2:7" x14ac:dyDescent="0.25">
      <c r="B97" s="8">
        <f t="shared" si="5"/>
        <v>92</v>
      </c>
      <c r="C97" s="12">
        <f>'Simulacion sistema (hoja4)'!AS102</f>
        <v>0.18534513169546582</v>
      </c>
      <c r="D97" s="12">
        <f>'Simulacion sistema (hoja4)'!AT102</f>
        <v>0.85624446572063329</v>
      </c>
      <c r="E97" s="54"/>
      <c r="F97" s="11"/>
      <c r="G97" s="11"/>
    </row>
    <row r="98" spans="2:7" x14ac:dyDescent="0.25">
      <c r="B98" s="8">
        <f t="shared" si="5"/>
        <v>93</v>
      </c>
      <c r="C98" s="12">
        <f>'Simulacion sistema (hoja4)'!AS103</f>
        <v>0</v>
      </c>
      <c r="D98" s="12">
        <f>'Simulacion sistema (hoja4)'!AT103</f>
        <v>0.78922479555548219</v>
      </c>
      <c r="E98" s="54"/>
      <c r="F98" s="11"/>
      <c r="G98" s="11"/>
    </row>
    <row r="99" spans="2:7" x14ac:dyDescent="0.25">
      <c r="B99" s="8">
        <f t="shared" si="5"/>
        <v>94</v>
      </c>
      <c r="C99" s="12">
        <f>'Simulacion sistema (hoja4)'!AS104</f>
        <v>0.17976149348857387</v>
      </c>
      <c r="D99" s="12">
        <f>'Simulacion sistema (hoja4)'!AT104</f>
        <v>0.91535995542095683</v>
      </c>
      <c r="E99" s="54"/>
      <c r="F99" s="11"/>
      <c r="G99" s="11"/>
    </row>
    <row r="100" spans="2:7" x14ac:dyDescent="0.25">
      <c r="B100" s="8">
        <f t="shared" si="5"/>
        <v>95</v>
      </c>
      <c r="C100" s="12">
        <f>'Simulacion sistema (hoja4)'!AS105</f>
        <v>0</v>
      </c>
      <c r="D100" s="12">
        <f>'Simulacion sistema (hoja4)'!AT105</f>
        <v>0.80325542391283433</v>
      </c>
      <c r="E100" s="54"/>
      <c r="F100" s="11"/>
      <c r="G100" s="11"/>
    </row>
    <row r="101" spans="2:7" x14ac:dyDescent="0.25">
      <c r="B101" s="8">
        <f t="shared" si="5"/>
        <v>96</v>
      </c>
      <c r="C101" s="12">
        <f>'Simulacion sistema (hoja4)'!AS106</f>
        <v>1</v>
      </c>
      <c r="D101" s="12">
        <f>'Simulacion sistema (hoja4)'!AT106</f>
        <v>1</v>
      </c>
      <c r="E101" s="54"/>
      <c r="F101" s="11"/>
      <c r="G101" s="11"/>
    </row>
    <row r="102" spans="2:7" x14ac:dyDescent="0.25">
      <c r="B102" s="8">
        <f t="shared" si="5"/>
        <v>97</v>
      </c>
      <c r="C102" s="12">
        <f>'Simulacion sistema (hoja4)'!AS107</f>
        <v>0</v>
      </c>
      <c r="D102" s="12">
        <f>'Simulacion sistema (hoja4)'!AT107</f>
        <v>0.76272193250293785</v>
      </c>
      <c r="E102" s="54"/>
      <c r="F102" s="11"/>
      <c r="G102" s="11"/>
    </row>
    <row r="103" spans="2:7" x14ac:dyDescent="0.25">
      <c r="B103" s="8">
        <f t="shared" si="5"/>
        <v>98</v>
      </c>
      <c r="C103" s="12">
        <f>'Simulacion sistema (hoja4)'!AS108</f>
        <v>0.46246124194717153</v>
      </c>
      <c r="D103" s="12">
        <f>'Simulacion sistema (hoja4)'!AT108</f>
        <v>0.92310538371595907</v>
      </c>
      <c r="E103" s="54"/>
      <c r="F103" s="11"/>
      <c r="G103" s="11"/>
    </row>
    <row r="104" spans="2:7" x14ac:dyDescent="0.25">
      <c r="B104" s="8">
        <f t="shared" si="5"/>
        <v>99</v>
      </c>
      <c r="C104" s="12">
        <f>'Simulacion sistema (hoja4)'!AS109</f>
        <v>0.3469562336082867</v>
      </c>
      <c r="D104" s="12">
        <f>'Simulacion sistema (hoja4)'!AT109</f>
        <v>0.78593938383044537</v>
      </c>
      <c r="E104" s="54"/>
      <c r="F104" s="11"/>
      <c r="G104" s="11"/>
    </row>
    <row r="105" spans="2:7" x14ac:dyDescent="0.25">
      <c r="B105" s="8">
        <f t="shared" si="5"/>
        <v>100</v>
      </c>
      <c r="C105" s="12">
        <f>'Simulacion sistema (hoja4)'!AS110</f>
        <v>0</v>
      </c>
      <c r="D105" s="12">
        <f>'Simulacion sistema (hoja4)'!AT110</f>
        <v>0.72735118701348755</v>
      </c>
      <c r="E105" s="54"/>
      <c r="F105" s="11"/>
      <c r="G105" s="11"/>
    </row>
    <row r="106" spans="2:7" x14ac:dyDescent="0.25">
      <c r="B106" s="8">
        <f t="shared" si="5"/>
        <v>101</v>
      </c>
      <c r="C106" s="12">
        <f>'Simulacion sistema (hoja4)'!AS111</f>
        <v>0</v>
      </c>
      <c r="D106" s="12">
        <f>'Simulacion sistema (hoja4)'!AT111</f>
        <v>0.67178285653794212</v>
      </c>
      <c r="E106" s="54"/>
      <c r="F106" s="11"/>
      <c r="G106" s="11"/>
    </row>
    <row r="107" spans="2:7" x14ac:dyDescent="0.25">
      <c r="B107" s="8">
        <f t="shared" si="5"/>
        <v>102</v>
      </c>
      <c r="C107" s="12">
        <f>'Simulacion sistema (hoja4)'!AS112</f>
        <v>0</v>
      </c>
      <c r="D107" s="12">
        <f>'Simulacion sistema (hoja4)'!AT112</f>
        <v>0.4971718999791423</v>
      </c>
      <c r="E107" s="54"/>
      <c r="F107" s="11"/>
      <c r="G107" s="11"/>
    </row>
    <row r="108" spans="2:7" x14ac:dyDescent="0.25">
      <c r="B108" s="8">
        <f t="shared" si="5"/>
        <v>103</v>
      </c>
      <c r="C108" s="12">
        <f>'Simulacion sistema (hoja4)'!AS113</f>
        <v>0.52757055432162558</v>
      </c>
      <c r="D108" s="12">
        <f>'Simulacion sistema (hoja4)'!AT113</f>
        <v>0.88450622007466873</v>
      </c>
      <c r="E108" s="54"/>
      <c r="F108" s="11"/>
      <c r="G108" s="11"/>
    </row>
    <row r="109" spans="2:7" x14ac:dyDescent="0.25">
      <c r="B109" s="8">
        <f t="shared" si="5"/>
        <v>104</v>
      </c>
      <c r="C109" s="12">
        <f>'Simulacion sistema (hoja4)'!AS114</f>
        <v>0</v>
      </c>
      <c r="D109" s="12">
        <f>'Simulacion sistema (hoja4)'!AT114</f>
        <v>0.62297100174322095</v>
      </c>
      <c r="E109" s="54"/>
      <c r="F109" s="11"/>
      <c r="G109" s="11"/>
    </row>
    <row r="110" spans="2:7" x14ac:dyDescent="0.25">
      <c r="B110" s="8">
        <f t="shared" si="5"/>
        <v>105</v>
      </c>
      <c r="C110" s="12">
        <f>'Simulacion sistema (hoja4)'!AS115</f>
        <v>0.91390135557085161</v>
      </c>
      <c r="D110" s="12">
        <f>'Simulacion sistema (hoja4)'!AT115</f>
        <v>0.99292339908801519</v>
      </c>
      <c r="E110" s="54"/>
      <c r="F110" s="11"/>
      <c r="G110" s="11"/>
    </row>
    <row r="111" spans="2:7" x14ac:dyDescent="0.25">
      <c r="B111" s="8">
        <f t="shared" si="5"/>
        <v>106</v>
      </c>
      <c r="C111" s="12">
        <f>'Simulacion sistema (hoja4)'!AS116</f>
        <v>0.11804510804992582</v>
      </c>
      <c r="D111" s="12">
        <f>'Simulacion sistema (hoja4)'!AT116</f>
        <v>0.86774660386671376</v>
      </c>
      <c r="E111" s="54"/>
      <c r="F111" s="11"/>
      <c r="G111" s="11"/>
    </row>
    <row r="112" spans="2:7" x14ac:dyDescent="0.25">
      <c r="B112" s="8">
        <f t="shared" si="5"/>
        <v>107</v>
      </c>
      <c r="C112" s="12">
        <f>'Simulacion sistema (hoja4)'!AS117</f>
        <v>0</v>
      </c>
      <c r="D112" s="12">
        <f>'Simulacion sistema (hoja4)'!AT117</f>
        <v>0.77278914903366325</v>
      </c>
      <c r="E112" s="54"/>
      <c r="F112" s="11"/>
      <c r="G112" s="11"/>
    </row>
    <row r="113" spans="2:7" x14ac:dyDescent="0.25">
      <c r="B113" s="8">
        <f t="shared" si="5"/>
        <v>108</v>
      </c>
      <c r="C113" s="12">
        <f>'Simulacion sistema (hoja4)'!AS118</f>
        <v>0.13704107024668408</v>
      </c>
      <c r="D113" s="12">
        <f>'Simulacion sistema (hoja4)'!AT118</f>
        <v>0.92670759774697864</v>
      </c>
      <c r="E113" s="54"/>
      <c r="F113" s="11"/>
      <c r="G113" s="11"/>
    </row>
    <row r="114" spans="2:7" x14ac:dyDescent="0.25">
      <c r="B114" s="8">
        <f t="shared" si="5"/>
        <v>109</v>
      </c>
      <c r="C114" s="12">
        <f>'Simulacion sistema (hoja4)'!AS119</f>
        <v>0.19075181877002859</v>
      </c>
      <c r="D114" s="12">
        <f>'Simulacion sistema (hoja4)'!AT119</f>
        <v>0.80291327803020129</v>
      </c>
      <c r="E114" s="54"/>
      <c r="F114" s="11"/>
      <c r="G114" s="11"/>
    </row>
    <row r="115" spans="2:7" x14ac:dyDescent="0.25">
      <c r="B115" s="8">
        <f t="shared" si="5"/>
        <v>110</v>
      </c>
      <c r="C115" s="12">
        <f>'Simulacion sistema (hoja4)'!AS120</f>
        <v>0.41552378345198426</v>
      </c>
      <c r="D115" s="12">
        <f>'Simulacion sistema (hoja4)'!AT120</f>
        <v>0.88680412682943044</v>
      </c>
      <c r="E115" s="54"/>
      <c r="F115" s="11"/>
      <c r="G115" s="11"/>
    </row>
    <row r="116" spans="2:7" x14ac:dyDescent="0.25">
      <c r="B116" s="8">
        <f t="shared" si="5"/>
        <v>111</v>
      </c>
      <c r="C116" s="12">
        <f>'Simulacion sistema (hoja4)'!AS121</f>
        <v>0.1806154574608832</v>
      </c>
      <c r="D116" s="12">
        <f>'Simulacion sistema (hoja4)'!AT121</f>
        <v>0.75811890329558029</v>
      </c>
      <c r="E116" s="54"/>
      <c r="F116" s="11"/>
      <c r="G116" s="11"/>
    </row>
    <row r="117" spans="2:7" x14ac:dyDescent="0.25">
      <c r="B117" s="8">
        <f t="shared" si="5"/>
        <v>112</v>
      </c>
      <c r="C117" s="12">
        <f>'Simulacion sistema (hoja4)'!AS122</f>
        <v>0</v>
      </c>
      <c r="D117" s="12">
        <f>'Simulacion sistema (hoja4)'!AT122</f>
        <v>0.65259604799598681</v>
      </c>
      <c r="E117" s="54"/>
      <c r="F117" s="11"/>
      <c r="G117" s="11"/>
    </row>
    <row r="118" spans="2:7" x14ac:dyDescent="0.25">
      <c r="B118" s="8">
        <f t="shared" si="5"/>
        <v>113</v>
      </c>
      <c r="C118" s="12">
        <f>'Simulacion sistema (hoja4)'!AS123</f>
        <v>0.42823526816622082</v>
      </c>
      <c r="D118" s="12">
        <f>'Simulacion sistema (hoja4)'!AT123</f>
        <v>0.90255635968516723</v>
      </c>
      <c r="E118" s="54"/>
      <c r="F118" s="11"/>
      <c r="G118" s="11"/>
    </row>
    <row r="119" spans="2:7" x14ac:dyDescent="0.25">
      <c r="B119" s="8">
        <f t="shared" si="5"/>
        <v>114</v>
      </c>
      <c r="C119" s="12">
        <f>'Simulacion sistema (hoja4)'!AS124</f>
        <v>0</v>
      </c>
      <c r="D119" s="12">
        <f>'Simulacion sistema (hoja4)'!AT124</f>
        <v>0.89544214033641312</v>
      </c>
      <c r="E119" s="54"/>
      <c r="F119" s="11"/>
      <c r="G119" s="11"/>
    </row>
    <row r="120" spans="2:7" x14ac:dyDescent="0.25">
      <c r="B120" s="8">
        <f t="shared" si="5"/>
        <v>115</v>
      </c>
      <c r="C120" s="12">
        <f>'Simulacion sistema (hoja4)'!AS125</f>
        <v>4.6006949340032105E-2</v>
      </c>
      <c r="D120" s="12">
        <f>'Simulacion sistema (hoja4)'!AT125</f>
        <v>0.81238919732799553</v>
      </c>
      <c r="E120" s="54"/>
      <c r="F120" s="11"/>
      <c r="G120" s="11"/>
    </row>
    <row r="121" spans="2:7" x14ac:dyDescent="0.25">
      <c r="B121" s="8">
        <f t="shared" si="5"/>
        <v>116</v>
      </c>
      <c r="C121" s="12">
        <f>'Simulacion sistema (hoja4)'!AS126</f>
        <v>0.51988617451828645</v>
      </c>
      <c r="D121" s="12">
        <f>'Simulacion sistema (hoja4)'!AT126</f>
        <v>0.91903905962850607</v>
      </c>
      <c r="E121" s="54"/>
      <c r="F121" s="11"/>
      <c r="G121" s="11"/>
    </row>
    <row r="122" spans="2:7" x14ac:dyDescent="0.25">
      <c r="B122" s="8">
        <f t="shared" si="5"/>
        <v>117</v>
      </c>
      <c r="C122" s="12">
        <f>'Simulacion sistema (hoja4)'!AS127</f>
        <v>0</v>
      </c>
      <c r="D122" s="12">
        <f>'Simulacion sistema (hoja4)'!AT127</f>
        <v>0.82077869081990129</v>
      </c>
      <c r="E122" s="54"/>
      <c r="F122" s="11"/>
      <c r="G122" s="11"/>
    </row>
    <row r="123" spans="2:7" x14ac:dyDescent="0.25">
      <c r="B123" s="8">
        <f t="shared" si="5"/>
        <v>118</v>
      </c>
      <c r="C123" s="12">
        <f>'Simulacion sistema (hoja4)'!AS128</f>
        <v>0</v>
      </c>
      <c r="D123" s="12">
        <f>'Simulacion sistema (hoja4)'!AT128</f>
        <v>0.82283982973691705</v>
      </c>
      <c r="E123" s="54"/>
      <c r="F123" s="11"/>
      <c r="G123" s="11"/>
    </row>
    <row r="124" spans="2:7" x14ac:dyDescent="0.25">
      <c r="B124" s="8">
        <f t="shared" si="5"/>
        <v>119</v>
      </c>
      <c r="C124" s="12">
        <f>'Simulacion sistema (hoja4)'!AS129</f>
        <v>0.32255124443205813</v>
      </c>
      <c r="D124" s="12">
        <f>'Simulacion sistema (hoja4)'!AT129</f>
        <v>0.83331518260409665</v>
      </c>
      <c r="E124" s="54"/>
      <c r="F124" s="11"/>
      <c r="G124" s="11"/>
    </row>
    <row r="125" spans="2:7" x14ac:dyDescent="0.25">
      <c r="B125" s="8">
        <f t="shared" si="5"/>
        <v>120</v>
      </c>
      <c r="C125" s="12">
        <f>'Simulacion sistema (hoja4)'!AS130</f>
        <v>0</v>
      </c>
      <c r="D125" s="12">
        <f>'Simulacion sistema (hoja4)'!AT130</f>
        <v>0.8471544372173001</v>
      </c>
      <c r="E125" s="54"/>
      <c r="F125" s="11"/>
      <c r="G125" s="11"/>
    </row>
    <row r="126" spans="2:7" x14ac:dyDescent="0.25">
      <c r="B126" s="8">
        <f t="shared" si="5"/>
        <v>121</v>
      </c>
      <c r="C126" s="12">
        <f>'Simulacion sistema (hoja4)'!AS131</f>
        <v>0</v>
      </c>
      <c r="D126" s="12">
        <f>'Simulacion sistema (hoja4)'!AT131</f>
        <v>0.81011662310061494</v>
      </c>
      <c r="E126" s="54"/>
      <c r="F126" s="11"/>
      <c r="G126" s="11"/>
    </row>
    <row r="127" spans="2:7" x14ac:dyDescent="0.25">
      <c r="B127" s="8">
        <f t="shared" si="5"/>
        <v>122</v>
      </c>
      <c r="C127" s="12">
        <f>'Simulacion sistema (hoja4)'!AS132</f>
        <v>0.27960398783620949</v>
      </c>
      <c r="D127" s="12">
        <f>'Simulacion sistema (hoja4)'!AT132</f>
        <v>0.88147778461895776</v>
      </c>
      <c r="E127" s="54"/>
      <c r="F127" s="11"/>
      <c r="G127" s="11"/>
    </row>
    <row r="128" spans="2:7" x14ac:dyDescent="0.25">
      <c r="B128" s="8">
        <f t="shared" si="5"/>
        <v>123</v>
      </c>
      <c r="C128" s="12">
        <f>'Simulacion sistema (hoja4)'!AS133</f>
        <v>0.56148070271059014</v>
      </c>
      <c r="D128" s="12">
        <f>'Simulacion sistema (hoja4)'!AT133</f>
        <v>0.93194784793007257</v>
      </c>
      <c r="E128" s="54"/>
      <c r="F128" s="11"/>
      <c r="G128" s="11"/>
    </row>
    <row r="129" spans="2:7" x14ac:dyDescent="0.25">
      <c r="B129" s="8">
        <f t="shared" si="5"/>
        <v>124</v>
      </c>
      <c r="C129" s="12">
        <f>'Simulacion sistema (hoja4)'!AS134</f>
        <v>0</v>
      </c>
      <c r="D129" s="12">
        <f>'Simulacion sistema (hoja4)'!AT134</f>
        <v>0.84064688627641615</v>
      </c>
      <c r="E129" s="54"/>
      <c r="F129" s="11"/>
      <c r="G129" s="11"/>
    </row>
    <row r="130" spans="2:7" x14ac:dyDescent="0.25">
      <c r="B130" s="8">
        <f t="shared" si="5"/>
        <v>125</v>
      </c>
      <c r="C130" s="12">
        <f>'Simulacion sistema (hoja4)'!AS135</f>
        <v>0</v>
      </c>
      <c r="D130" s="12">
        <f>'Simulacion sistema (hoja4)'!AT135</f>
        <v>0.74905136146505713</v>
      </c>
      <c r="E130" s="54"/>
      <c r="F130" s="11"/>
      <c r="G130" s="11"/>
    </row>
    <row r="131" spans="2:7" x14ac:dyDescent="0.25">
      <c r="B131" s="8">
        <f t="shared" si="5"/>
        <v>126</v>
      </c>
      <c r="C131" s="12">
        <f>'Simulacion sistema (hoja4)'!AS136</f>
        <v>0</v>
      </c>
      <c r="D131" s="12">
        <f>'Simulacion sistema (hoja4)'!AT136</f>
        <v>0.71677060023927741</v>
      </c>
      <c r="E131" s="54"/>
      <c r="F131" s="11"/>
      <c r="G131" s="11"/>
    </row>
    <row r="132" spans="2:7" x14ac:dyDescent="0.25">
      <c r="B132" s="8">
        <f t="shared" si="5"/>
        <v>127</v>
      </c>
      <c r="C132" s="12">
        <f>'Simulacion sistema (hoja4)'!AS137</f>
        <v>0.69451867892372143</v>
      </c>
      <c r="D132" s="12">
        <f>'Simulacion sistema (hoja4)'!AT137</f>
        <v>0.97405501108667225</v>
      </c>
      <c r="E132" s="54"/>
      <c r="F132" s="11"/>
      <c r="G132" s="11"/>
    </row>
    <row r="133" spans="2:7" x14ac:dyDescent="0.25">
      <c r="B133" s="8">
        <f t="shared" si="5"/>
        <v>128</v>
      </c>
      <c r="C133" s="12">
        <f>'Simulacion sistema (hoja4)'!AS138</f>
        <v>5.0569235930258097E-2</v>
      </c>
      <c r="D133" s="12">
        <f>'Simulacion sistema (hoja4)'!AT138</f>
        <v>0.83225331221719523</v>
      </c>
      <c r="E133" s="54"/>
      <c r="F133" s="11"/>
      <c r="G133" s="11"/>
    </row>
    <row r="134" spans="2:7" x14ac:dyDescent="0.25">
      <c r="B134" s="8">
        <f t="shared" si="5"/>
        <v>129</v>
      </c>
      <c r="C134" s="12">
        <f>'Simulacion sistema (hoja4)'!AS139</f>
        <v>0</v>
      </c>
      <c r="D134" s="12">
        <f>'Simulacion sistema (hoja4)'!AT139</f>
        <v>0.82283270826542509</v>
      </c>
      <c r="E134" s="54"/>
      <c r="F134" s="11"/>
      <c r="G134" s="11"/>
    </row>
    <row r="135" spans="2:7" x14ac:dyDescent="0.25">
      <c r="B135" s="8">
        <f t="shared" si="5"/>
        <v>130</v>
      </c>
      <c r="C135" s="12">
        <f>'Simulacion sistema (hoja4)'!AS140</f>
        <v>0</v>
      </c>
      <c r="D135" s="12">
        <f>'Simulacion sistema (hoja4)'!AT140</f>
        <v>0.59375948422001945</v>
      </c>
      <c r="E135" s="54"/>
      <c r="F135" s="11"/>
      <c r="G135" s="11"/>
    </row>
    <row r="136" spans="2:7" x14ac:dyDescent="0.25">
      <c r="B136" s="8">
        <f t="shared" ref="B136:B199" si="6">+B135+1</f>
        <v>131</v>
      </c>
      <c r="C136" s="12">
        <f>'Simulacion sistema (hoja4)'!AS141</f>
        <v>0.32023321357231788</v>
      </c>
      <c r="D136" s="12">
        <f>'Simulacion sistema (hoja4)'!AT141</f>
        <v>0.91815935343548605</v>
      </c>
      <c r="E136" s="54"/>
      <c r="F136" s="11"/>
      <c r="G136" s="11"/>
    </row>
    <row r="137" spans="2:7" x14ac:dyDescent="0.25">
      <c r="B137" s="8">
        <f t="shared" si="6"/>
        <v>132</v>
      </c>
      <c r="C137" s="12">
        <f>'Simulacion sistema (hoja4)'!AS142</f>
        <v>0</v>
      </c>
      <c r="D137" s="12">
        <f>'Simulacion sistema (hoja4)'!AT142</f>
        <v>0.72659819540499915</v>
      </c>
      <c r="E137" s="54"/>
      <c r="F137" s="11"/>
      <c r="G137" s="11"/>
    </row>
    <row r="138" spans="2:7" x14ac:dyDescent="0.25">
      <c r="B138" s="8">
        <f t="shared" si="6"/>
        <v>133</v>
      </c>
      <c r="C138" s="12">
        <f>'Simulacion sistema (hoja4)'!AS143</f>
        <v>7.2500064162401637E-2</v>
      </c>
      <c r="D138" s="12">
        <f>'Simulacion sistema (hoja4)'!AT143</f>
        <v>0.80549757268394606</v>
      </c>
      <c r="E138" s="54"/>
      <c r="F138" s="11"/>
      <c r="G138" s="11"/>
    </row>
    <row r="139" spans="2:7" x14ac:dyDescent="0.25">
      <c r="B139" s="8">
        <f t="shared" si="6"/>
        <v>134</v>
      </c>
      <c r="C139" s="12">
        <f>'Simulacion sistema (hoja4)'!AS144</f>
        <v>0.47345920256266255</v>
      </c>
      <c r="D139" s="12">
        <f>'Simulacion sistema (hoja4)'!AT144</f>
        <v>0.94956864740744185</v>
      </c>
      <c r="E139" s="54"/>
      <c r="F139" s="11"/>
      <c r="G139" s="11"/>
    </row>
    <row r="140" spans="2:7" x14ac:dyDescent="0.25">
      <c r="B140" s="8">
        <f t="shared" si="6"/>
        <v>135</v>
      </c>
      <c r="C140" s="12">
        <f>'Simulacion sistema (hoja4)'!AS145</f>
        <v>7.4209304036377294E-2</v>
      </c>
      <c r="D140" s="12">
        <f>'Simulacion sistema (hoja4)'!AT145</f>
        <v>0.92137120116473337</v>
      </c>
      <c r="E140" s="54"/>
      <c r="F140" s="11"/>
      <c r="G140" s="11"/>
    </row>
    <row r="141" spans="2:7" x14ac:dyDescent="0.25">
      <c r="B141" s="8">
        <f t="shared" si="6"/>
        <v>136</v>
      </c>
      <c r="C141" s="12">
        <f>'Simulacion sistema (hoja4)'!AS146</f>
        <v>0</v>
      </c>
      <c r="D141" s="12">
        <f>'Simulacion sistema (hoja4)'!AT146</f>
        <v>0.62049745642807341</v>
      </c>
      <c r="E141" s="54"/>
      <c r="F141" s="11"/>
      <c r="G141" s="11"/>
    </row>
    <row r="142" spans="2:7" x14ac:dyDescent="0.25">
      <c r="B142" s="8">
        <f t="shared" si="6"/>
        <v>137</v>
      </c>
      <c r="C142" s="12">
        <f>'Simulacion sistema (hoja4)'!AS147</f>
        <v>0</v>
      </c>
      <c r="D142" s="12">
        <f>'Simulacion sistema (hoja4)'!AT147</f>
        <v>0.48321608622769319</v>
      </c>
      <c r="E142" s="54"/>
      <c r="F142" s="11"/>
      <c r="G142" s="11"/>
    </row>
    <row r="143" spans="2:7" x14ac:dyDescent="0.25">
      <c r="B143" s="8">
        <f t="shared" si="6"/>
        <v>138</v>
      </c>
      <c r="C143" s="12">
        <f>'Simulacion sistema (hoja4)'!AS148</f>
        <v>0</v>
      </c>
      <c r="D143" s="12">
        <f>'Simulacion sistema (hoja4)'!AT148</f>
        <v>0.68551812763435505</v>
      </c>
      <c r="E143" s="54"/>
      <c r="F143" s="11"/>
      <c r="G143" s="11"/>
    </row>
    <row r="144" spans="2:7" x14ac:dyDescent="0.25">
      <c r="B144" s="8">
        <f t="shared" si="6"/>
        <v>139</v>
      </c>
      <c r="C144" s="12">
        <f>'Simulacion sistema (hoja4)'!AS149</f>
        <v>0.55775133380595965</v>
      </c>
      <c r="D144" s="12">
        <f>'Simulacion sistema (hoja4)'!AT149</f>
        <v>0.9624391543780404</v>
      </c>
      <c r="E144" s="54"/>
      <c r="F144" s="11"/>
      <c r="G144" s="11"/>
    </row>
    <row r="145" spans="2:7" x14ac:dyDescent="0.25">
      <c r="B145" s="8">
        <f t="shared" si="6"/>
        <v>140</v>
      </c>
      <c r="C145" s="12">
        <f>'Simulacion sistema (hoja4)'!AS150</f>
        <v>0</v>
      </c>
      <c r="D145" s="12">
        <f>'Simulacion sistema (hoja4)'!AT150</f>
        <v>0.76819014446540779</v>
      </c>
      <c r="E145" s="54"/>
      <c r="F145" s="11"/>
      <c r="G145" s="11"/>
    </row>
    <row r="146" spans="2:7" x14ac:dyDescent="0.25">
      <c r="B146" s="8">
        <f t="shared" si="6"/>
        <v>141</v>
      </c>
      <c r="C146" s="12">
        <f>'Simulacion sistema (hoja4)'!AS151</f>
        <v>0</v>
      </c>
      <c r="D146" s="12">
        <f>'Simulacion sistema (hoja4)'!AT151</f>
        <v>0.75137228026696279</v>
      </c>
      <c r="E146" s="54"/>
      <c r="F146" s="11"/>
      <c r="G146" s="11"/>
    </row>
    <row r="147" spans="2:7" x14ac:dyDescent="0.25">
      <c r="B147" s="8">
        <f t="shared" si="6"/>
        <v>142</v>
      </c>
      <c r="C147" s="12">
        <f>'Simulacion sistema (hoja4)'!AS152</f>
        <v>0.79867531962067473</v>
      </c>
      <c r="D147" s="12">
        <f>'Simulacion sistema (hoja4)'!AT152</f>
        <v>0.9667026794023974</v>
      </c>
      <c r="E147" s="54"/>
      <c r="F147" s="11"/>
      <c r="G147" s="11"/>
    </row>
    <row r="148" spans="2:7" x14ac:dyDescent="0.25">
      <c r="B148" s="8">
        <f t="shared" si="6"/>
        <v>143</v>
      </c>
      <c r="C148" s="12">
        <f>'Simulacion sistema (hoja4)'!AS153</f>
        <v>0.6137812421147828</v>
      </c>
      <c r="D148" s="12">
        <f>'Simulacion sistema (hoja4)'!AT153</f>
        <v>0.92841473432624155</v>
      </c>
      <c r="E148" s="54"/>
      <c r="F148" s="11"/>
      <c r="G148" s="11"/>
    </row>
    <row r="149" spans="2:7" x14ac:dyDescent="0.25">
      <c r="B149" s="8">
        <f t="shared" si="6"/>
        <v>144</v>
      </c>
      <c r="C149" s="12">
        <f>'Simulacion sistema (hoja4)'!AS154</f>
        <v>0.1106537819620327</v>
      </c>
      <c r="D149" s="12">
        <f>'Simulacion sistema (hoja4)'!AT154</f>
        <v>0.85524904882303698</v>
      </c>
      <c r="E149" s="54"/>
      <c r="F149" s="11"/>
      <c r="G149" s="11"/>
    </row>
    <row r="150" spans="2:7" x14ac:dyDescent="0.25">
      <c r="B150" s="8">
        <f t="shared" si="6"/>
        <v>145</v>
      </c>
      <c r="C150" s="12">
        <f>'Simulacion sistema (hoja4)'!AS155</f>
        <v>0.69240998549338983</v>
      </c>
      <c r="D150" s="12">
        <f>'Simulacion sistema (hoja4)'!AT155</f>
        <v>0.94974759661443831</v>
      </c>
      <c r="E150" s="54"/>
      <c r="F150" s="11"/>
      <c r="G150" s="11"/>
    </row>
    <row r="151" spans="2:7" x14ac:dyDescent="0.25">
      <c r="B151" s="8">
        <f t="shared" si="6"/>
        <v>146</v>
      </c>
      <c r="C151" s="12">
        <f>'Simulacion sistema (hoja4)'!AS156</f>
        <v>0.23938512690074276</v>
      </c>
      <c r="D151" s="12">
        <f>'Simulacion sistema (hoja4)'!AT156</f>
        <v>0.80626021995556407</v>
      </c>
      <c r="E151" s="54"/>
      <c r="F151" s="11"/>
      <c r="G151" s="11"/>
    </row>
    <row r="152" spans="2:7" x14ac:dyDescent="0.25">
      <c r="B152" s="8">
        <f t="shared" si="6"/>
        <v>147</v>
      </c>
      <c r="C152" s="12">
        <f>'Simulacion sistema (hoja4)'!AS157</f>
        <v>0</v>
      </c>
      <c r="D152" s="12">
        <f>'Simulacion sistema (hoja4)'!AT157</f>
        <v>0.81356245954963535</v>
      </c>
      <c r="E152" s="54"/>
      <c r="F152" s="11"/>
      <c r="G152" s="11"/>
    </row>
    <row r="153" spans="2:7" x14ac:dyDescent="0.25">
      <c r="B153" s="8">
        <f t="shared" si="6"/>
        <v>148</v>
      </c>
      <c r="C153" s="12">
        <f>'Simulacion sistema (hoja4)'!AS158</f>
        <v>0.19107204071866971</v>
      </c>
      <c r="D153" s="12">
        <f>'Simulacion sistema (hoja4)'!AT158</f>
        <v>0.79280531837858903</v>
      </c>
      <c r="E153" s="54"/>
      <c r="F153" s="11"/>
      <c r="G153" s="11"/>
    </row>
    <row r="154" spans="2:7" x14ac:dyDescent="0.25">
      <c r="B154" s="8">
        <f t="shared" si="6"/>
        <v>149</v>
      </c>
      <c r="C154" s="12">
        <f>'Simulacion sistema (hoja4)'!AS159</f>
        <v>0</v>
      </c>
      <c r="D154" s="12">
        <f>'Simulacion sistema (hoja4)'!AT159</f>
        <v>0.6092112895102505</v>
      </c>
      <c r="E154" s="54"/>
      <c r="F154" s="11"/>
      <c r="G154" s="11"/>
    </row>
    <row r="155" spans="2:7" x14ac:dyDescent="0.25">
      <c r="B155" s="8">
        <f t="shared" si="6"/>
        <v>150</v>
      </c>
      <c r="C155" s="12">
        <f>'Simulacion sistema (hoja4)'!AS160</f>
        <v>0</v>
      </c>
      <c r="D155" s="12">
        <f>'Simulacion sistema (hoja4)'!AT160</f>
        <v>0.77058398182149446</v>
      </c>
      <c r="E155" s="54"/>
      <c r="F155" s="11"/>
      <c r="G155" s="11"/>
    </row>
    <row r="156" spans="2:7" x14ac:dyDescent="0.25">
      <c r="B156" s="8">
        <f t="shared" si="6"/>
        <v>151</v>
      </c>
      <c r="C156" s="12">
        <f>'Simulacion sistema (hoja4)'!AS161</f>
        <v>0.58889208259133741</v>
      </c>
      <c r="D156" s="12">
        <f>'Simulacion sistema (hoja4)'!AT161</f>
        <v>0.94745473263712288</v>
      </c>
      <c r="E156" s="54"/>
      <c r="F156" s="11"/>
      <c r="G156" s="11"/>
    </row>
    <row r="157" spans="2:7" x14ac:dyDescent="0.25">
      <c r="B157" s="8">
        <f t="shared" si="6"/>
        <v>152</v>
      </c>
      <c r="C157" s="12">
        <f>'Simulacion sistema (hoja4)'!AS162</f>
        <v>7.2856455536869664E-3</v>
      </c>
      <c r="D157" s="12">
        <f>'Simulacion sistema (hoja4)'!AT162</f>
        <v>0.75556265833731406</v>
      </c>
      <c r="E157" s="54"/>
      <c r="F157" s="11"/>
      <c r="G157" s="11"/>
    </row>
    <row r="158" spans="2:7" x14ac:dyDescent="0.25">
      <c r="B158" s="8">
        <f t="shared" si="6"/>
        <v>153</v>
      </c>
      <c r="C158" s="12">
        <f>'Simulacion sistema (hoja4)'!AS163</f>
        <v>0.1679340708181068</v>
      </c>
      <c r="D158" s="12">
        <f>'Simulacion sistema (hoja4)'!AT163</f>
        <v>0.63333109848935654</v>
      </c>
      <c r="E158" s="54"/>
      <c r="F158" s="11"/>
      <c r="G158" s="11"/>
    </row>
    <row r="159" spans="2:7" x14ac:dyDescent="0.25">
      <c r="B159" s="8">
        <f t="shared" si="6"/>
        <v>154</v>
      </c>
      <c r="C159" s="12">
        <f>'Simulacion sistema (hoja4)'!AS164</f>
        <v>0.21525171360761824</v>
      </c>
      <c r="D159" s="12">
        <f>'Simulacion sistema (hoja4)'!AT164</f>
        <v>0.88784420313439183</v>
      </c>
      <c r="E159" s="54"/>
      <c r="F159" s="11"/>
      <c r="G159" s="11"/>
    </row>
    <row r="160" spans="2:7" x14ac:dyDescent="0.25">
      <c r="B160" s="8">
        <f t="shared" si="6"/>
        <v>155</v>
      </c>
      <c r="C160" s="12">
        <f>'Simulacion sistema (hoja4)'!AS165</f>
        <v>0.80770476603168884</v>
      </c>
      <c r="D160" s="12">
        <f>'Simulacion sistema (hoja4)'!AT165</f>
        <v>0.96422112878084687</v>
      </c>
      <c r="E160" s="54"/>
      <c r="F160" s="11"/>
      <c r="G160" s="11"/>
    </row>
    <row r="161" spans="2:7" x14ac:dyDescent="0.25">
      <c r="B161" s="8">
        <f t="shared" si="6"/>
        <v>156</v>
      </c>
      <c r="C161" s="12">
        <f>'Simulacion sistema (hoja4)'!AS166</f>
        <v>0.53918455177966584</v>
      </c>
      <c r="D161" s="12">
        <f>'Simulacion sistema (hoja4)'!AT166</f>
        <v>0.83296950067997888</v>
      </c>
      <c r="E161" s="54"/>
      <c r="F161" s="11"/>
      <c r="G161" s="11"/>
    </row>
    <row r="162" spans="2:7" x14ac:dyDescent="0.25">
      <c r="B162" s="8">
        <f t="shared" si="6"/>
        <v>157</v>
      </c>
      <c r="C162" s="12">
        <f>'Simulacion sistema (hoja4)'!AS167</f>
        <v>0.37234737036910259</v>
      </c>
      <c r="D162" s="12">
        <f>'Simulacion sistema (hoja4)'!AT167</f>
        <v>0.83414228451982453</v>
      </c>
      <c r="E162" s="54"/>
      <c r="F162" s="11"/>
      <c r="G162" s="11"/>
    </row>
    <row r="163" spans="2:7" x14ac:dyDescent="0.25">
      <c r="B163" s="8">
        <f t="shared" si="6"/>
        <v>158</v>
      </c>
      <c r="C163" s="12">
        <f>'Simulacion sistema (hoja4)'!AS168</f>
        <v>0.5742840070775973</v>
      </c>
      <c r="D163" s="12">
        <f>'Simulacion sistema (hoja4)'!AT168</f>
        <v>0.91119367378548166</v>
      </c>
      <c r="E163" s="54"/>
      <c r="F163" s="11"/>
      <c r="G163" s="11"/>
    </row>
    <row r="164" spans="2:7" x14ac:dyDescent="0.25">
      <c r="B164" s="8">
        <f t="shared" si="6"/>
        <v>159</v>
      </c>
      <c r="C164" s="12">
        <f>'Simulacion sistema (hoja4)'!AS169</f>
        <v>0.14105325213149039</v>
      </c>
      <c r="D164" s="12">
        <f>'Simulacion sistema (hoja4)'!AT169</f>
        <v>0.90642314679932234</v>
      </c>
      <c r="E164" s="54"/>
      <c r="F164" s="11"/>
      <c r="G164" s="11"/>
    </row>
    <row r="165" spans="2:7" x14ac:dyDescent="0.25">
      <c r="B165" s="8">
        <f t="shared" si="6"/>
        <v>160</v>
      </c>
      <c r="C165" s="12">
        <f>'Simulacion sistema (hoja4)'!AS170</f>
        <v>0.31679600487311083</v>
      </c>
      <c r="D165" s="12">
        <f>'Simulacion sistema (hoja4)'!AT170</f>
        <v>0.81835612768308519</v>
      </c>
      <c r="E165" s="54"/>
      <c r="F165" s="11"/>
      <c r="G165" s="11"/>
    </row>
    <row r="166" spans="2:7" x14ac:dyDescent="0.25">
      <c r="B166" s="8">
        <f t="shared" si="6"/>
        <v>161</v>
      </c>
      <c r="C166" s="12">
        <f>'Simulacion sistema (hoja4)'!AS171</f>
        <v>0</v>
      </c>
      <c r="D166" s="12">
        <f>'Simulacion sistema (hoja4)'!AT171</f>
        <v>0.80764802454493156</v>
      </c>
      <c r="E166" s="54"/>
      <c r="F166" s="11"/>
      <c r="G166" s="11"/>
    </row>
    <row r="167" spans="2:7" x14ac:dyDescent="0.25">
      <c r="B167" s="8">
        <f t="shared" si="6"/>
        <v>162</v>
      </c>
      <c r="C167" s="12">
        <f>'Simulacion sistema (hoja4)'!AS172</f>
        <v>0.68975376668580191</v>
      </c>
      <c r="D167" s="12">
        <f>'Simulacion sistema (hoja4)'!AT172</f>
        <v>0.94456539083318469</v>
      </c>
      <c r="E167" s="54"/>
      <c r="F167" s="11"/>
      <c r="G167" s="11"/>
    </row>
    <row r="168" spans="2:7" x14ac:dyDescent="0.25">
      <c r="B168" s="8">
        <f t="shared" si="6"/>
        <v>163</v>
      </c>
      <c r="C168" s="12">
        <f>'Simulacion sistema (hoja4)'!AS173</f>
        <v>0</v>
      </c>
      <c r="D168" s="12">
        <f>'Simulacion sistema (hoja4)'!AT173</f>
        <v>0.69352484555535854</v>
      </c>
      <c r="E168" s="54"/>
      <c r="F168" s="11"/>
      <c r="G168" s="11"/>
    </row>
    <row r="169" spans="2:7" x14ac:dyDescent="0.25">
      <c r="B169" s="8">
        <f t="shared" si="6"/>
        <v>164</v>
      </c>
      <c r="C169" s="12">
        <f>'Simulacion sistema (hoja4)'!AS174</f>
        <v>0.25451218485085841</v>
      </c>
      <c r="D169" s="12">
        <f>'Simulacion sistema (hoja4)'!AT174</f>
        <v>0.80018520246607516</v>
      </c>
      <c r="E169" s="54"/>
      <c r="F169" s="11"/>
      <c r="G169" s="11"/>
    </row>
    <row r="170" spans="2:7" x14ac:dyDescent="0.25">
      <c r="B170" s="8">
        <f t="shared" si="6"/>
        <v>165</v>
      </c>
      <c r="C170" s="12">
        <f>'Simulacion sistema (hoja4)'!AS175</f>
        <v>0.30016652122794768</v>
      </c>
      <c r="D170" s="12">
        <f>'Simulacion sistema (hoja4)'!AT175</f>
        <v>0.91603359555381458</v>
      </c>
      <c r="E170" s="54"/>
      <c r="F170" s="11"/>
      <c r="G170" s="11"/>
    </row>
    <row r="171" spans="2:7" x14ac:dyDescent="0.25">
      <c r="B171" s="8">
        <f t="shared" si="6"/>
        <v>166</v>
      </c>
      <c r="C171" s="12">
        <f>'Simulacion sistema (hoja4)'!AS176</f>
        <v>0.17268180828080706</v>
      </c>
      <c r="D171" s="12">
        <f>'Simulacion sistema (hoja4)'!AT176</f>
        <v>0.79643625755348224</v>
      </c>
      <c r="E171" s="54"/>
      <c r="F171" s="11"/>
      <c r="G171" s="11"/>
    </row>
    <row r="172" spans="2:7" x14ac:dyDescent="0.25">
      <c r="B172" s="8">
        <f t="shared" si="6"/>
        <v>167</v>
      </c>
      <c r="C172" s="12">
        <f>'Simulacion sistema (hoja4)'!AS177</f>
        <v>0.15774589124533425</v>
      </c>
      <c r="D172" s="12">
        <f>'Simulacion sistema (hoja4)'!AT177</f>
        <v>0.77415557496414333</v>
      </c>
      <c r="E172" s="54"/>
      <c r="F172" s="11"/>
      <c r="G172" s="11"/>
    </row>
    <row r="173" spans="2:7" x14ac:dyDescent="0.25">
      <c r="B173" s="8">
        <f t="shared" si="6"/>
        <v>168</v>
      </c>
      <c r="C173" s="12">
        <f>'Simulacion sistema (hoja4)'!AS178</f>
        <v>1</v>
      </c>
      <c r="D173" s="12">
        <f>'Simulacion sistema (hoja4)'!AT178</f>
        <v>1</v>
      </c>
      <c r="E173" s="54"/>
      <c r="F173" s="11"/>
      <c r="G173" s="11"/>
    </row>
    <row r="174" spans="2:7" x14ac:dyDescent="0.25">
      <c r="B174" s="8">
        <f t="shared" si="6"/>
        <v>169</v>
      </c>
      <c r="C174" s="12">
        <f>'Simulacion sistema (hoja4)'!AS179</f>
        <v>0.45479041570069967</v>
      </c>
      <c r="D174" s="12">
        <f>'Simulacion sistema (hoja4)'!AT179</f>
        <v>0.90746665130136539</v>
      </c>
      <c r="E174" s="54"/>
      <c r="F174" s="11"/>
      <c r="G174" s="11"/>
    </row>
    <row r="175" spans="2:7" x14ac:dyDescent="0.25">
      <c r="B175" s="8">
        <f t="shared" si="6"/>
        <v>170</v>
      </c>
      <c r="C175" s="12">
        <f>'Simulacion sistema (hoja4)'!AS180</f>
        <v>0</v>
      </c>
      <c r="D175" s="12">
        <f>'Simulacion sistema (hoja4)'!AT180</f>
        <v>0.81948939037845347</v>
      </c>
      <c r="E175" s="54"/>
      <c r="F175" s="11"/>
      <c r="G175" s="11"/>
    </row>
    <row r="176" spans="2:7" x14ac:dyDescent="0.25">
      <c r="B176" s="8">
        <f t="shared" si="6"/>
        <v>171</v>
      </c>
      <c r="C176" s="12">
        <f>'Simulacion sistema (hoja4)'!AS181</f>
        <v>1.1426787618741703E-2</v>
      </c>
      <c r="D176" s="12">
        <f>'Simulacion sistema (hoja4)'!AT181</f>
        <v>0.76929794166710352</v>
      </c>
      <c r="E176" s="54"/>
      <c r="F176" s="11"/>
      <c r="G176" s="11"/>
    </row>
    <row r="177" spans="2:7" x14ac:dyDescent="0.25">
      <c r="B177" s="8">
        <f t="shared" si="6"/>
        <v>172</v>
      </c>
      <c r="C177" s="12">
        <f>'Simulacion sistema (hoja4)'!AS182</f>
        <v>0.24886102914165203</v>
      </c>
      <c r="D177" s="12">
        <f>'Simulacion sistema (hoja4)'!AT182</f>
        <v>0.87124457187079096</v>
      </c>
      <c r="E177" s="54"/>
      <c r="F177" s="11"/>
      <c r="G177" s="11"/>
    </row>
    <row r="178" spans="2:7" x14ac:dyDescent="0.25">
      <c r="B178" s="8">
        <f t="shared" si="6"/>
        <v>173</v>
      </c>
      <c r="C178" s="12">
        <f>'Simulacion sistema (hoja4)'!AS183</f>
        <v>4.9667921345774503E-2</v>
      </c>
      <c r="D178" s="12">
        <f>'Simulacion sistema (hoja4)'!AT183</f>
        <v>0.85441398372102617</v>
      </c>
      <c r="E178" s="54"/>
      <c r="F178" s="11"/>
      <c r="G178" s="11"/>
    </row>
    <row r="179" spans="2:7" x14ac:dyDescent="0.25">
      <c r="B179" s="8">
        <f t="shared" si="6"/>
        <v>174</v>
      </c>
      <c r="C179" s="12">
        <f>'Simulacion sistema (hoja4)'!AS184</f>
        <v>0.92524144971272715</v>
      </c>
      <c r="D179" s="12">
        <f>'Simulacion sistema (hoja4)'!AT184</f>
        <v>0.9938554616202242</v>
      </c>
      <c r="E179" s="54"/>
      <c r="F179" s="11"/>
      <c r="G179" s="11"/>
    </row>
    <row r="180" spans="2:7" x14ac:dyDescent="0.25">
      <c r="B180" s="8">
        <f t="shared" si="6"/>
        <v>175</v>
      </c>
      <c r="C180" s="12">
        <f>'Simulacion sistema (hoja4)'!AS185</f>
        <v>0.20089436500299296</v>
      </c>
      <c r="D180" s="12">
        <f>'Simulacion sistema (hoja4)'!AT185</f>
        <v>0.88690669369026265</v>
      </c>
      <c r="E180" s="54"/>
      <c r="F180" s="11"/>
      <c r="G180" s="11"/>
    </row>
    <row r="181" spans="2:7" x14ac:dyDescent="0.25">
      <c r="B181" s="8">
        <f t="shared" si="6"/>
        <v>176</v>
      </c>
      <c r="C181" s="12">
        <f>'Simulacion sistema (hoja4)'!AS186</f>
        <v>0.18803330939893689</v>
      </c>
      <c r="D181" s="12">
        <f>'Simulacion sistema (hoja4)'!AT186</f>
        <v>0.89738310208067307</v>
      </c>
      <c r="E181" s="54"/>
      <c r="F181" s="11"/>
      <c r="G181" s="11"/>
    </row>
    <row r="182" spans="2:7" x14ac:dyDescent="0.25">
      <c r="B182" s="8">
        <f t="shared" si="6"/>
        <v>177</v>
      </c>
      <c r="C182" s="12">
        <f>'Simulacion sistema (hoja4)'!AS187</f>
        <v>2.789321188972662E-2</v>
      </c>
      <c r="D182" s="12">
        <f>'Simulacion sistema (hoja4)'!AT187</f>
        <v>0.88704719062241144</v>
      </c>
      <c r="E182" s="54"/>
      <c r="F182" s="11"/>
      <c r="G182" s="11"/>
    </row>
    <row r="183" spans="2:7" x14ac:dyDescent="0.25">
      <c r="B183" s="8">
        <f t="shared" si="6"/>
        <v>178</v>
      </c>
      <c r="C183" s="12">
        <f>'Simulacion sistema (hoja4)'!AS188</f>
        <v>6.4640527307346929E-2</v>
      </c>
      <c r="D183" s="12">
        <f>'Simulacion sistema (hoja4)'!AT188</f>
        <v>0.87290363354348877</v>
      </c>
      <c r="E183" s="54"/>
      <c r="F183" s="11"/>
      <c r="G183" s="11"/>
    </row>
    <row r="184" spans="2:7" x14ac:dyDescent="0.25">
      <c r="B184" s="8">
        <f t="shared" si="6"/>
        <v>179</v>
      </c>
      <c r="C184" s="12">
        <f>'Simulacion sistema (hoja4)'!AS189</f>
        <v>0.48917762966589035</v>
      </c>
      <c r="D184" s="12">
        <f>'Simulacion sistema (hoja4)'!AT189</f>
        <v>0.90583153529294402</v>
      </c>
      <c r="E184" s="54"/>
      <c r="F184" s="11"/>
      <c r="G184" s="11"/>
    </row>
    <row r="185" spans="2:7" x14ac:dyDescent="0.25">
      <c r="B185" s="8">
        <f t="shared" si="6"/>
        <v>180</v>
      </c>
      <c r="C185" s="12">
        <f>'Simulacion sistema (hoja4)'!AS190</f>
        <v>0.52574330181814732</v>
      </c>
      <c r="D185" s="12">
        <f>'Simulacion sistema (hoja4)'!AT190</f>
        <v>0.952413562183549</v>
      </c>
      <c r="E185" s="54"/>
      <c r="F185" s="11"/>
      <c r="G185" s="11"/>
    </row>
    <row r="186" spans="2:7" x14ac:dyDescent="0.25">
      <c r="B186" s="8">
        <f t="shared" si="6"/>
        <v>181</v>
      </c>
      <c r="C186" s="12">
        <f>'Simulacion sistema (hoja4)'!AS191</f>
        <v>0</v>
      </c>
      <c r="D186" s="12">
        <f>'Simulacion sistema (hoja4)'!AT191</f>
        <v>0.73309645591595141</v>
      </c>
      <c r="E186" s="54"/>
      <c r="F186" s="11"/>
      <c r="G186" s="11"/>
    </row>
    <row r="187" spans="2:7" x14ac:dyDescent="0.25">
      <c r="B187" s="8">
        <f t="shared" si="6"/>
        <v>182</v>
      </c>
      <c r="C187" s="12">
        <f>'Simulacion sistema (hoja4)'!AS192</f>
        <v>0</v>
      </c>
      <c r="D187" s="12">
        <f>'Simulacion sistema (hoja4)'!AT192</f>
        <v>0.70346171247128197</v>
      </c>
      <c r="E187" s="54"/>
      <c r="F187" s="11"/>
      <c r="G187" s="11"/>
    </row>
    <row r="188" spans="2:7" x14ac:dyDescent="0.25">
      <c r="B188" s="8">
        <f t="shared" si="6"/>
        <v>183</v>
      </c>
      <c r="C188" s="12">
        <f>'Simulacion sistema (hoja4)'!AS193</f>
        <v>0.42863457105413544</v>
      </c>
      <c r="D188" s="12">
        <f>'Simulacion sistema (hoja4)'!AT193</f>
        <v>0.90704338442133936</v>
      </c>
      <c r="E188" s="54"/>
      <c r="F188" s="11"/>
      <c r="G188" s="11"/>
    </row>
    <row r="189" spans="2:7" x14ac:dyDescent="0.25">
      <c r="B189" s="8">
        <f t="shared" si="6"/>
        <v>184</v>
      </c>
      <c r="C189" s="12">
        <f>'Simulacion sistema (hoja4)'!AS194</f>
        <v>0.50977137597340816</v>
      </c>
      <c r="D189" s="12">
        <f>'Simulacion sistema (hoja4)'!AT194</f>
        <v>0.93104610683793942</v>
      </c>
      <c r="E189" s="54"/>
      <c r="F189" s="11"/>
      <c r="G189" s="11"/>
    </row>
    <row r="190" spans="2:7" x14ac:dyDescent="0.25">
      <c r="B190" s="8">
        <f t="shared" si="6"/>
        <v>185</v>
      </c>
      <c r="C190" s="12">
        <f>'Simulacion sistema (hoja4)'!AS195</f>
        <v>0</v>
      </c>
      <c r="D190" s="12">
        <f>'Simulacion sistema (hoja4)'!AT195</f>
        <v>0.77898337255759897</v>
      </c>
      <c r="E190" s="54"/>
      <c r="F190" s="11"/>
      <c r="G190" s="11"/>
    </row>
    <row r="191" spans="2:7" x14ac:dyDescent="0.25">
      <c r="B191" s="8">
        <f t="shared" si="6"/>
        <v>186</v>
      </c>
      <c r="C191" s="12">
        <f>'Simulacion sistema (hoja4)'!AS196</f>
        <v>0.19362516033080673</v>
      </c>
      <c r="D191" s="12">
        <f>'Simulacion sistema (hoja4)'!AT196</f>
        <v>0.68376403084911452</v>
      </c>
      <c r="E191" s="54"/>
      <c r="F191" s="11"/>
      <c r="G191" s="11"/>
    </row>
    <row r="192" spans="2:7" x14ac:dyDescent="0.25">
      <c r="B192" s="8">
        <f t="shared" si="6"/>
        <v>187</v>
      </c>
      <c r="C192" s="12">
        <f>'Simulacion sistema (hoja4)'!AS197</f>
        <v>0</v>
      </c>
      <c r="D192" s="12">
        <f>'Simulacion sistema (hoja4)'!AT197</f>
        <v>0.78616605678637841</v>
      </c>
      <c r="E192" s="54"/>
      <c r="F192" s="11"/>
      <c r="G192" s="11"/>
    </row>
    <row r="193" spans="2:7" x14ac:dyDescent="0.25">
      <c r="B193" s="8">
        <f t="shared" si="6"/>
        <v>188</v>
      </c>
      <c r="C193" s="12">
        <f>'Simulacion sistema (hoja4)'!AS198</f>
        <v>0.37811443269850814</v>
      </c>
      <c r="D193" s="12">
        <f>'Simulacion sistema (hoja4)'!AT198</f>
        <v>0.85517666736517617</v>
      </c>
      <c r="E193" s="54"/>
      <c r="F193" s="11"/>
      <c r="G193" s="11"/>
    </row>
    <row r="194" spans="2:7" x14ac:dyDescent="0.25">
      <c r="B194" s="8">
        <f t="shared" si="6"/>
        <v>189</v>
      </c>
      <c r="C194" s="12">
        <f>'Simulacion sistema (hoja4)'!AS199</f>
        <v>0</v>
      </c>
      <c r="D194" s="12">
        <f>'Simulacion sistema (hoja4)'!AT199</f>
        <v>0.73300773177303102</v>
      </c>
      <c r="E194" s="54"/>
      <c r="F194" s="11"/>
      <c r="G194" s="11"/>
    </row>
    <row r="195" spans="2:7" x14ac:dyDescent="0.25">
      <c r="B195" s="8">
        <f t="shared" si="6"/>
        <v>190</v>
      </c>
      <c r="C195" s="12">
        <f>'Simulacion sistema (hoja4)'!AS200</f>
        <v>0.635573336266398</v>
      </c>
      <c r="D195" s="12">
        <f>'Simulacion sistema (hoja4)'!AT200</f>
        <v>0.92964279215979428</v>
      </c>
      <c r="E195" s="54"/>
      <c r="F195" s="11"/>
      <c r="G195" s="11"/>
    </row>
    <row r="196" spans="2:7" x14ac:dyDescent="0.25">
      <c r="B196" s="8">
        <f t="shared" si="6"/>
        <v>191</v>
      </c>
      <c r="C196" s="12">
        <f>'Simulacion sistema (hoja4)'!AS201</f>
        <v>0</v>
      </c>
      <c r="D196" s="12">
        <f>'Simulacion sistema (hoja4)'!AT201</f>
        <v>0.58976163793674574</v>
      </c>
      <c r="E196" s="54"/>
      <c r="F196" s="11"/>
      <c r="G196" s="11"/>
    </row>
    <row r="197" spans="2:7" x14ac:dyDescent="0.25">
      <c r="B197" s="8">
        <f t="shared" si="6"/>
        <v>192</v>
      </c>
      <c r="C197" s="12">
        <f>'Simulacion sistema (hoja4)'!AS202</f>
        <v>0.22656943773871452</v>
      </c>
      <c r="D197" s="12">
        <f>'Simulacion sistema (hoja4)'!AT202</f>
        <v>0.92596407405245085</v>
      </c>
      <c r="E197" s="54"/>
      <c r="F197" s="11"/>
      <c r="G197" s="11"/>
    </row>
    <row r="198" spans="2:7" x14ac:dyDescent="0.25">
      <c r="B198" s="8">
        <f t="shared" si="6"/>
        <v>193</v>
      </c>
      <c r="C198" s="12">
        <f>'Simulacion sistema (hoja4)'!AS203</f>
        <v>0</v>
      </c>
      <c r="D198" s="12">
        <f>'Simulacion sistema (hoja4)'!AT203</f>
        <v>0.76429491642689529</v>
      </c>
      <c r="E198" s="54"/>
      <c r="F198" s="11"/>
      <c r="G198" s="11"/>
    </row>
    <row r="199" spans="2:7" x14ac:dyDescent="0.25">
      <c r="B199" s="8">
        <f t="shared" si="6"/>
        <v>194</v>
      </c>
      <c r="C199" s="12">
        <f>'Simulacion sistema (hoja4)'!AS204</f>
        <v>0.57510840597951174</v>
      </c>
      <c r="D199" s="12">
        <f>'Simulacion sistema (hoja4)'!AT204</f>
        <v>0.9507911776248501</v>
      </c>
      <c r="E199" s="54"/>
      <c r="F199" s="11"/>
      <c r="G199" s="11"/>
    </row>
    <row r="200" spans="2:7" x14ac:dyDescent="0.25">
      <c r="B200" s="8">
        <f t="shared" ref="B200:B263" si="7">+B199+1</f>
        <v>195</v>
      </c>
      <c r="C200" s="12">
        <f>'Simulacion sistema (hoja4)'!AS205</f>
        <v>0</v>
      </c>
      <c r="D200" s="12">
        <f>'Simulacion sistema (hoja4)'!AT205</f>
        <v>0.84693740116125726</v>
      </c>
      <c r="E200" s="54"/>
      <c r="F200" s="11"/>
      <c r="G200" s="11"/>
    </row>
    <row r="201" spans="2:7" x14ac:dyDescent="0.25">
      <c r="B201" s="8">
        <f t="shared" si="7"/>
        <v>196</v>
      </c>
      <c r="C201" s="12">
        <f>'Simulacion sistema (hoja4)'!AS206</f>
        <v>0</v>
      </c>
      <c r="D201" s="12">
        <f>'Simulacion sistema (hoja4)'!AT206</f>
        <v>0.88676542713412898</v>
      </c>
      <c r="E201" s="54"/>
      <c r="F201" s="11"/>
      <c r="G201" s="11"/>
    </row>
    <row r="202" spans="2:7" x14ac:dyDescent="0.25">
      <c r="B202" s="8">
        <f t="shared" si="7"/>
        <v>197</v>
      </c>
      <c r="C202" s="12">
        <f>'Simulacion sistema (hoja4)'!AS207</f>
        <v>0</v>
      </c>
      <c r="D202" s="12">
        <f>'Simulacion sistema (hoja4)'!AT207</f>
        <v>0.62993075657356445</v>
      </c>
      <c r="E202" s="54"/>
      <c r="F202" s="11"/>
      <c r="G202" s="11"/>
    </row>
    <row r="203" spans="2:7" x14ac:dyDescent="0.25">
      <c r="B203" s="8">
        <f t="shared" si="7"/>
        <v>198</v>
      </c>
      <c r="C203" s="12">
        <f>'Simulacion sistema (hoja4)'!AS208</f>
        <v>0.50621268408717546</v>
      </c>
      <c r="D203" s="12">
        <f>'Simulacion sistema (hoja4)'!AT208</f>
        <v>0.93086923664212085</v>
      </c>
      <c r="E203" s="54"/>
      <c r="F203" s="11"/>
      <c r="G203" s="11"/>
    </row>
    <row r="204" spans="2:7" x14ac:dyDescent="0.25">
      <c r="B204" s="8">
        <f t="shared" si="7"/>
        <v>199</v>
      </c>
      <c r="C204" s="12">
        <f>'Simulacion sistema (hoja4)'!AS209</f>
        <v>0</v>
      </c>
      <c r="D204" s="12">
        <f>'Simulacion sistema (hoja4)'!AT209</f>
        <v>0.58100358401839813</v>
      </c>
      <c r="E204" s="54"/>
      <c r="F204" s="11"/>
      <c r="G204" s="11"/>
    </row>
    <row r="205" spans="2:7" x14ac:dyDescent="0.25">
      <c r="B205" s="8">
        <f t="shared" si="7"/>
        <v>200</v>
      </c>
      <c r="C205" s="12">
        <f>'Simulacion sistema (hoja4)'!AS210</f>
        <v>0.22455613261796922</v>
      </c>
      <c r="D205" s="12">
        <f>'Simulacion sistema (hoja4)'!AT210</f>
        <v>0.90058890951927739</v>
      </c>
      <c r="E205" s="54"/>
      <c r="F205" s="11"/>
      <c r="G205" s="11"/>
    </row>
    <row r="206" spans="2:7" x14ac:dyDescent="0.25">
      <c r="B206" s="8">
        <f t="shared" si="7"/>
        <v>201</v>
      </c>
      <c r="C206" s="12">
        <f>'Simulacion sistema (hoja4)'!AS211</f>
        <v>1.9523564332743146E-2</v>
      </c>
      <c r="D206" s="12">
        <f>'Simulacion sistema (hoja4)'!AT211</f>
        <v>0.78692315751333863</v>
      </c>
      <c r="E206" s="54"/>
      <c r="F206" s="11"/>
      <c r="G206" s="11"/>
    </row>
    <row r="207" spans="2:7" x14ac:dyDescent="0.25">
      <c r="B207" s="8">
        <f t="shared" si="7"/>
        <v>202</v>
      </c>
      <c r="C207" s="12">
        <f>'Simulacion sistema (hoja4)'!AS212</f>
        <v>0</v>
      </c>
      <c r="D207" s="12">
        <f>'Simulacion sistema (hoja4)'!AT212</f>
        <v>0.6327654411584499</v>
      </c>
      <c r="E207" s="54"/>
      <c r="F207" s="11"/>
      <c r="G207" s="11"/>
    </row>
    <row r="208" spans="2:7" x14ac:dyDescent="0.25">
      <c r="B208" s="8">
        <f t="shared" si="7"/>
        <v>203</v>
      </c>
      <c r="C208" s="12">
        <f>'Simulacion sistema (hoja4)'!AS213</f>
        <v>0</v>
      </c>
      <c r="D208" s="12">
        <f>'Simulacion sistema (hoja4)'!AT213</f>
        <v>0.65867246792762146</v>
      </c>
      <c r="E208" s="54"/>
      <c r="F208" s="11"/>
      <c r="G208" s="11"/>
    </row>
    <row r="209" spans="2:7" x14ac:dyDescent="0.25">
      <c r="B209" s="8">
        <f t="shared" si="7"/>
        <v>204</v>
      </c>
      <c r="C209" s="12">
        <f>'Simulacion sistema (hoja4)'!AS214</f>
        <v>0</v>
      </c>
      <c r="D209" s="12">
        <f>'Simulacion sistema (hoja4)'!AT214</f>
        <v>0.76840989465437737</v>
      </c>
      <c r="E209" s="54"/>
      <c r="F209" s="11"/>
      <c r="G209" s="11"/>
    </row>
    <row r="210" spans="2:7" x14ac:dyDescent="0.25">
      <c r="B210" s="8">
        <f t="shared" si="7"/>
        <v>205</v>
      </c>
      <c r="C210" s="12">
        <f>'Simulacion sistema (hoja4)'!AS215</f>
        <v>0.17411189914588857</v>
      </c>
      <c r="D210" s="12">
        <f>'Simulacion sistema (hoja4)'!AT215</f>
        <v>0.67136985226594115</v>
      </c>
      <c r="E210" s="54"/>
      <c r="F210" s="11"/>
      <c r="G210" s="11"/>
    </row>
    <row r="211" spans="2:7" x14ac:dyDescent="0.25">
      <c r="B211" s="8">
        <f t="shared" si="7"/>
        <v>206</v>
      </c>
      <c r="C211" s="12">
        <f>'Simulacion sistema (hoja4)'!AS216</f>
        <v>7.1035342718581279E-2</v>
      </c>
      <c r="D211" s="12">
        <f>'Simulacion sistema (hoja4)'!AT216</f>
        <v>0.83198117963939411</v>
      </c>
      <c r="E211" s="54"/>
      <c r="F211" s="11"/>
      <c r="G211" s="11"/>
    </row>
    <row r="212" spans="2:7" x14ac:dyDescent="0.25">
      <c r="B212" s="8">
        <f t="shared" si="7"/>
        <v>207</v>
      </c>
      <c r="C212" s="12">
        <f>'Simulacion sistema (hoja4)'!AS217</f>
        <v>0</v>
      </c>
      <c r="D212" s="12">
        <f>'Simulacion sistema (hoja4)'!AT217</f>
        <v>0.74586281287099143</v>
      </c>
      <c r="E212" s="54"/>
      <c r="F212" s="11"/>
      <c r="G212" s="11"/>
    </row>
    <row r="213" spans="2:7" x14ac:dyDescent="0.25">
      <c r="B213" s="8">
        <f t="shared" si="7"/>
        <v>208</v>
      </c>
      <c r="C213" s="12">
        <f>'Simulacion sistema (hoja4)'!AS218</f>
        <v>0.56238793105488483</v>
      </c>
      <c r="D213" s="12">
        <f>'Simulacion sistema (hoja4)'!AT218</f>
        <v>0.91684166342103757</v>
      </c>
      <c r="E213" s="54"/>
      <c r="F213" s="11"/>
      <c r="G213" s="11"/>
    </row>
    <row r="214" spans="2:7" x14ac:dyDescent="0.25">
      <c r="B214" s="8">
        <f t="shared" si="7"/>
        <v>209</v>
      </c>
      <c r="C214" s="12">
        <f>'Simulacion sistema (hoja4)'!AS219</f>
        <v>0.40472818760838802</v>
      </c>
      <c r="D214" s="12">
        <f>'Simulacion sistema (hoja4)'!AT219</f>
        <v>0.87870704340138506</v>
      </c>
      <c r="E214" s="54"/>
      <c r="F214" s="11"/>
      <c r="G214" s="11"/>
    </row>
    <row r="215" spans="2:7" x14ac:dyDescent="0.25">
      <c r="B215" s="8">
        <f t="shared" si="7"/>
        <v>210</v>
      </c>
      <c r="C215" s="12">
        <f>'Simulacion sistema (hoja4)'!AS220</f>
        <v>0.65582516390972045</v>
      </c>
      <c r="D215" s="12">
        <f>'Simulacion sistema (hoja4)'!AT220</f>
        <v>0.9473847923104648</v>
      </c>
      <c r="E215" s="54"/>
      <c r="F215" s="11"/>
      <c r="G215" s="11"/>
    </row>
    <row r="216" spans="2:7" x14ac:dyDescent="0.25">
      <c r="B216" s="8">
        <f t="shared" si="7"/>
        <v>211</v>
      </c>
      <c r="C216" s="12">
        <f>'Simulacion sistema (hoja4)'!AS221</f>
        <v>0.41315307266195306</v>
      </c>
      <c r="D216" s="12">
        <f>'Simulacion sistema (hoja4)'!AT221</f>
        <v>0.85086639552558163</v>
      </c>
      <c r="E216" s="54"/>
      <c r="F216" s="11"/>
      <c r="G216" s="11"/>
    </row>
    <row r="217" spans="2:7" x14ac:dyDescent="0.25">
      <c r="B217" s="8">
        <f t="shared" si="7"/>
        <v>212</v>
      </c>
      <c r="C217" s="12">
        <f>'Simulacion sistema (hoja4)'!AS222</f>
        <v>1</v>
      </c>
      <c r="D217" s="12">
        <f>'Simulacion sistema (hoja4)'!AT222</f>
        <v>1</v>
      </c>
      <c r="E217" s="54"/>
      <c r="F217" s="11"/>
      <c r="G217" s="11"/>
    </row>
    <row r="218" spans="2:7" x14ac:dyDescent="0.25">
      <c r="B218" s="8">
        <f t="shared" si="7"/>
        <v>213</v>
      </c>
      <c r="C218" s="12">
        <f>'Simulacion sistema (hoja4)'!AS223</f>
        <v>0.34143831040132827</v>
      </c>
      <c r="D218" s="12">
        <f>'Simulacion sistema (hoja4)'!AT223</f>
        <v>0.94406736334915387</v>
      </c>
      <c r="E218" s="54"/>
      <c r="F218" s="11"/>
      <c r="G218" s="11"/>
    </row>
    <row r="219" spans="2:7" x14ac:dyDescent="0.25">
      <c r="B219" s="8">
        <f t="shared" si="7"/>
        <v>214</v>
      </c>
      <c r="C219" s="12">
        <f>'Simulacion sistema (hoja4)'!AS224</f>
        <v>0.13642395751653127</v>
      </c>
      <c r="D219" s="12">
        <f>'Simulacion sistema (hoja4)'!AT224</f>
        <v>0.867867173158826</v>
      </c>
      <c r="E219" s="54"/>
      <c r="F219" s="11"/>
      <c r="G219" s="11"/>
    </row>
    <row r="220" spans="2:7" x14ac:dyDescent="0.25">
      <c r="B220" s="8">
        <f t="shared" si="7"/>
        <v>215</v>
      </c>
      <c r="C220" s="12">
        <f>'Simulacion sistema (hoja4)'!AS225</f>
        <v>8.6715574233817136E-2</v>
      </c>
      <c r="D220" s="12">
        <f>'Simulacion sistema (hoja4)'!AT225</f>
        <v>0.89436823588653236</v>
      </c>
      <c r="E220" s="54"/>
      <c r="F220" s="11"/>
      <c r="G220" s="11"/>
    </row>
    <row r="221" spans="2:7" x14ac:dyDescent="0.25">
      <c r="B221" s="8">
        <f t="shared" si="7"/>
        <v>216</v>
      </c>
      <c r="C221" s="12">
        <f>'Simulacion sistema (hoja4)'!AS226</f>
        <v>0.1683139565117017</v>
      </c>
      <c r="D221" s="12">
        <f>'Simulacion sistema (hoja4)'!AT226</f>
        <v>0.8992877155411606</v>
      </c>
      <c r="E221" s="54"/>
      <c r="F221" s="11"/>
      <c r="G221" s="11"/>
    </row>
    <row r="222" spans="2:7" x14ac:dyDescent="0.25">
      <c r="B222" s="8">
        <f t="shared" si="7"/>
        <v>217</v>
      </c>
      <c r="C222" s="12">
        <f>'Simulacion sistema (hoja4)'!AS227</f>
        <v>0.77055295558214609</v>
      </c>
      <c r="D222" s="12">
        <f>'Simulacion sistema (hoja4)'!AT227</f>
        <v>0.9811413388149709</v>
      </c>
      <c r="E222" s="54"/>
      <c r="F222" s="11"/>
      <c r="G222" s="11"/>
    </row>
    <row r="223" spans="2:7" x14ac:dyDescent="0.25">
      <c r="B223" s="8">
        <f t="shared" si="7"/>
        <v>218</v>
      </c>
      <c r="C223" s="12">
        <f>'Simulacion sistema (hoja4)'!AS228</f>
        <v>0</v>
      </c>
      <c r="D223" s="12">
        <f>'Simulacion sistema (hoja4)'!AT228</f>
        <v>0.83397996107376282</v>
      </c>
      <c r="E223" s="54"/>
      <c r="F223" s="11"/>
      <c r="G223" s="11"/>
    </row>
    <row r="224" spans="2:7" x14ac:dyDescent="0.25">
      <c r="B224" s="8">
        <f t="shared" si="7"/>
        <v>219</v>
      </c>
      <c r="C224" s="12">
        <f>'Simulacion sistema (hoja4)'!AS229</f>
        <v>9.8821432869073994E-2</v>
      </c>
      <c r="D224" s="12">
        <f>'Simulacion sistema (hoja4)'!AT229</f>
        <v>0.87445882749598236</v>
      </c>
      <c r="E224" s="54"/>
      <c r="F224" s="11"/>
      <c r="G224" s="11"/>
    </row>
    <row r="225" spans="2:7" x14ac:dyDescent="0.25">
      <c r="B225" s="8">
        <f t="shared" si="7"/>
        <v>220</v>
      </c>
      <c r="C225" s="12">
        <f>'Simulacion sistema (hoja4)'!AS230</f>
        <v>0.2679988416461011</v>
      </c>
      <c r="D225" s="12">
        <f>'Simulacion sistema (hoja4)'!AT230</f>
        <v>0.81296564636487678</v>
      </c>
      <c r="E225" s="54"/>
      <c r="F225" s="11"/>
      <c r="G225" s="11"/>
    </row>
    <row r="226" spans="2:7" x14ac:dyDescent="0.25">
      <c r="B226" s="8">
        <f t="shared" si="7"/>
        <v>221</v>
      </c>
      <c r="C226" s="12">
        <f>'Simulacion sistema (hoja4)'!AS231</f>
        <v>0.78152980496258051</v>
      </c>
      <c r="D226" s="12">
        <f>'Simulacion sistema (hoja4)'!AT231</f>
        <v>0.98204354561336282</v>
      </c>
      <c r="E226" s="54"/>
      <c r="F226" s="11"/>
      <c r="G226" s="11"/>
    </row>
    <row r="227" spans="2:7" x14ac:dyDescent="0.25">
      <c r="B227" s="8">
        <f t="shared" si="7"/>
        <v>222</v>
      </c>
      <c r="C227" s="12">
        <f>'Simulacion sistema (hoja4)'!AS232</f>
        <v>0</v>
      </c>
      <c r="D227" s="12">
        <f>'Simulacion sistema (hoja4)'!AT232</f>
        <v>0.5130925127927235</v>
      </c>
      <c r="E227" s="54"/>
      <c r="F227" s="11"/>
      <c r="G227" s="11"/>
    </row>
    <row r="228" spans="2:7" x14ac:dyDescent="0.25">
      <c r="B228" s="8">
        <f t="shared" si="7"/>
        <v>223</v>
      </c>
      <c r="C228" s="12">
        <f>'Simulacion sistema (hoja4)'!AS233</f>
        <v>9.0522524715197505E-2</v>
      </c>
      <c r="D228" s="12">
        <f>'Simulacion sistema (hoja4)'!AT233</f>
        <v>0.78987820927743013</v>
      </c>
      <c r="E228" s="54"/>
      <c r="F228" s="11"/>
      <c r="G228" s="11"/>
    </row>
    <row r="229" spans="2:7" x14ac:dyDescent="0.25">
      <c r="B229" s="8">
        <f t="shared" si="7"/>
        <v>224</v>
      </c>
      <c r="C229" s="12">
        <f>'Simulacion sistema (hoja4)'!AS234</f>
        <v>0</v>
      </c>
      <c r="D229" s="12">
        <f>'Simulacion sistema (hoja4)'!AT234</f>
        <v>0.56143667920429197</v>
      </c>
      <c r="E229" s="54"/>
      <c r="F229" s="11"/>
      <c r="G229" s="11"/>
    </row>
    <row r="230" spans="2:7" x14ac:dyDescent="0.25">
      <c r="B230" s="8">
        <f t="shared" si="7"/>
        <v>225</v>
      </c>
      <c r="C230" s="12">
        <f>'Simulacion sistema (hoja4)'!AS235</f>
        <v>1</v>
      </c>
      <c r="D230" s="12">
        <f>'Simulacion sistema (hoja4)'!AT235</f>
        <v>1</v>
      </c>
      <c r="E230" s="54"/>
      <c r="F230" s="11"/>
      <c r="G230" s="11"/>
    </row>
    <row r="231" spans="2:7" x14ac:dyDescent="0.25">
      <c r="B231" s="8">
        <f t="shared" si="7"/>
        <v>226</v>
      </c>
      <c r="C231" s="12">
        <f>'Simulacion sistema (hoja4)'!AS236</f>
        <v>0</v>
      </c>
      <c r="D231" s="12">
        <f>'Simulacion sistema (hoja4)'!AT236</f>
        <v>0.75274635330480455</v>
      </c>
      <c r="E231" s="54"/>
      <c r="F231" s="11"/>
      <c r="G231" s="11"/>
    </row>
    <row r="232" spans="2:7" x14ac:dyDescent="0.25">
      <c r="B232" s="8">
        <f t="shared" si="7"/>
        <v>227</v>
      </c>
      <c r="C232" s="12">
        <f>'Simulacion sistema (hoja4)'!AS237</f>
        <v>0.58436299526557933</v>
      </c>
      <c r="D232" s="12">
        <f>'Simulacion sistema (hoja4)'!AT237</f>
        <v>0.90986387944305458</v>
      </c>
      <c r="E232" s="54"/>
      <c r="F232" s="11"/>
      <c r="G232" s="11"/>
    </row>
    <row r="233" spans="2:7" x14ac:dyDescent="0.25">
      <c r="B233" s="8">
        <f t="shared" si="7"/>
        <v>228</v>
      </c>
      <c r="C233" s="12">
        <f>'Simulacion sistema (hoja4)'!AS238</f>
        <v>0</v>
      </c>
      <c r="D233" s="12">
        <f>'Simulacion sistema (hoja4)'!AT238</f>
        <v>0.72594185699347957</v>
      </c>
      <c r="E233" s="54"/>
      <c r="F233" s="11"/>
      <c r="G233" s="11"/>
    </row>
    <row r="234" spans="2:7" x14ac:dyDescent="0.25">
      <c r="B234" s="8">
        <f t="shared" si="7"/>
        <v>229</v>
      </c>
      <c r="C234" s="12">
        <f>'Simulacion sistema (hoja4)'!AS239</f>
        <v>5.4242730316764208E-2</v>
      </c>
      <c r="D234" s="12">
        <f>'Simulacion sistema (hoja4)'!AT239</f>
        <v>0.76756202060006051</v>
      </c>
      <c r="E234" s="54"/>
      <c r="F234" s="11"/>
      <c r="G234" s="11"/>
    </row>
    <row r="235" spans="2:7" x14ac:dyDescent="0.25">
      <c r="B235" s="8">
        <f t="shared" si="7"/>
        <v>230</v>
      </c>
      <c r="C235" s="12">
        <f>'Simulacion sistema (hoja4)'!AS240</f>
        <v>0</v>
      </c>
      <c r="D235" s="12">
        <f>'Simulacion sistema (hoja4)'!AT240</f>
        <v>0.78659178907624194</v>
      </c>
      <c r="E235" s="54"/>
      <c r="F235" s="11"/>
      <c r="G235" s="11"/>
    </row>
    <row r="236" spans="2:7" x14ac:dyDescent="0.25">
      <c r="B236" s="8">
        <f t="shared" si="7"/>
        <v>231</v>
      </c>
      <c r="C236" s="12">
        <f>'Simulacion sistema (hoja4)'!AS241</f>
        <v>0.34222030499152045</v>
      </c>
      <c r="D236" s="12">
        <f>'Simulacion sistema (hoja4)'!AT241</f>
        <v>0.93106284407376105</v>
      </c>
      <c r="E236" s="54"/>
      <c r="F236" s="11"/>
      <c r="G236" s="11"/>
    </row>
    <row r="237" spans="2:7" x14ac:dyDescent="0.25">
      <c r="B237" s="8">
        <f t="shared" si="7"/>
        <v>232</v>
      </c>
      <c r="C237" s="12">
        <f>'Simulacion sistema (hoja4)'!AS242</f>
        <v>0</v>
      </c>
      <c r="D237" s="12">
        <f>'Simulacion sistema (hoja4)'!AT242</f>
        <v>0.87709220334331739</v>
      </c>
      <c r="E237" s="54"/>
      <c r="F237" s="11"/>
      <c r="G237" s="11"/>
    </row>
    <row r="238" spans="2:7" x14ac:dyDescent="0.25">
      <c r="B238" s="8">
        <f t="shared" si="7"/>
        <v>233</v>
      </c>
      <c r="C238" s="12">
        <f>'Simulacion sistema (hoja4)'!AS243</f>
        <v>0.24979246692237211</v>
      </c>
      <c r="D238" s="12">
        <f>'Simulacion sistema (hoja4)'!AT243</f>
        <v>0.87085281173152007</v>
      </c>
      <c r="E238" s="54"/>
      <c r="F238" s="11"/>
      <c r="G238" s="11"/>
    </row>
    <row r="239" spans="2:7" x14ac:dyDescent="0.25">
      <c r="B239" s="8">
        <f t="shared" si="7"/>
        <v>234</v>
      </c>
      <c r="C239" s="12">
        <f>'Simulacion sistema (hoja4)'!AS244</f>
        <v>0.4779237470490531</v>
      </c>
      <c r="D239" s="12">
        <f>'Simulacion sistema (hoja4)'!AT244</f>
        <v>0.93280508781269778</v>
      </c>
      <c r="E239" s="54"/>
      <c r="F239" s="11"/>
      <c r="G239" s="11"/>
    </row>
    <row r="240" spans="2:7" x14ac:dyDescent="0.25">
      <c r="B240" s="8">
        <f t="shared" si="7"/>
        <v>235</v>
      </c>
      <c r="C240" s="12">
        <f>'Simulacion sistema (hoja4)'!AS245</f>
        <v>0.39500680721516068</v>
      </c>
      <c r="D240" s="12">
        <f>'Simulacion sistema (hoja4)'!AT245</f>
        <v>0.83737397229812049</v>
      </c>
      <c r="E240" s="54"/>
      <c r="F240" s="11"/>
      <c r="G240" s="11"/>
    </row>
    <row r="241" spans="2:7" x14ac:dyDescent="0.25">
      <c r="B241" s="8">
        <f t="shared" si="7"/>
        <v>236</v>
      </c>
      <c r="C241" s="12">
        <f>'Simulacion sistema (hoja4)'!AS246</f>
        <v>0</v>
      </c>
      <c r="D241" s="12">
        <f>'Simulacion sistema (hoja4)'!AT246</f>
        <v>0.77648726572936055</v>
      </c>
      <c r="E241" s="54"/>
      <c r="F241" s="11"/>
      <c r="G241" s="11"/>
    </row>
    <row r="242" spans="2:7" x14ac:dyDescent="0.25">
      <c r="B242" s="8">
        <f t="shared" si="7"/>
        <v>237</v>
      </c>
      <c r="C242" s="12">
        <f>'Simulacion sistema (hoja4)'!AS247</f>
        <v>0.21722752584270591</v>
      </c>
      <c r="D242" s="12">
        <f>'Simulacion sistema (hoja4)'!AT247</f>
        <v>0.78545632313628766</v>
      </c>
      <c r="E242" s="54"/>
      <c r="F242" s="11"/>
      <c r="G242" s="11"/>
    </row>
    <row r="243" spans="2:7" x14ac:dyDescent="0.25">
      <c r="B243" s="8">
        <f t="shared" si="7"/>
        <v>238</v>
      </c>
      <c r="C243" s="12">
        <f>'Simulacion sistema (hoja4)'!AS248</f>
        <v>0.70177951440876185</v>
      </c>
      <c r="D243" s="12">
        <f>'Simulacion sistema (hoja4)'!AT248</f>
        <v>0.96624637328007346</v>
      </c>
      <c r="E243" s="54"/>
      <c r="F243" s="11"/>
      <c r="G243" s="11"/>
    </row>
    <row r="244" spans="2:7" x14ac:dyDescent="0.25">
      <c r="B244" s="8">
        <f t="shared" si="7"/>
        <v>239</v>
      </c>
      <c r="C244" s="12">
        <f>'Simulacion sistema (hoja4)'!AS249</f>
        <v>0</v>
      </c>
      <c r="D244" s="12">
        <f>'Simulacion sistema (hoja4)'!AT249</f>
        <v>0.85088984133149037</v>
      </c>
      <c r="E244" s="54"/>
      <c r="F244" s="11"/>
      <c r="G244" s="11"/>
    </row>
    <row r="245" spans="2:7" x14ac:dyDescent="0.25">
      <c r="B245" s="8">
        <f t="shared" si="7"/>
        <v>240</v>
      </c>
      <c r="C245" s="12">
        <f>'Simulacion sistema (hoja4)'!AS250</f>
        <v>1</v>
      </c>
      <c r="D245" s="12">
        <f>'Simulacion sistema (hoja4)'!AT250</f>
        <v>1</v>
      </c>
      <c r="E245" s="54"/>
      <c r="F245" s="11"/>
      <c r="G245" s="11"/>
    </row>
    <row r="246" spans="2:7" x14ac:dyDescent="0.25">
      <c r="B246" s="8">
        <f t="shared" si="7"/>
        <v>241</v>
      </c>
      <c r="C246" s="12">
        <f>'Simulacion sistema (hoja4)'!AS251</f>
        <v>3.8172597586620421E-2</v>
      </c>
      <c r="D246" s="12">
        <f>'Simulacion sistema (hoja4)'!AT251</f>
        <v>0.82515179229701296</v>
      </c>
      <c r="E246" s="54"/>
      <c r="F246" s="11"/>
      <c r="G246" s="11"/>
    </row>
    <row r="247" spans="2:7" x14ac:dyDescent="0.25">
      <c r="B247" s="8">
        <f t="shared" si="7"/>
        <v>242</v>
      </c>
      <c r="C247" s="12">
        <f>'Simulacion sistema (hoja4)'!AS252</f>
        <v>0</v>
      </c>
      <c r="D247" s="12">
        <f>'Simulacion sistema (hoja4)'!AT252</f>
        <v>0.53739843673610177</v>
      </c>
      <c r="E247" s="54"/>
      <c r="F247" s="11"/>
      <c r="G247" s="11"/>
    </row>
    <row r="248" spans="2:7" x14ac:dyDescent="0.25">
      <c r="B248" s="8">
        <f t="shared" si="7"/>
        <v>243</v>
      </c>
      <c r="C248" s="12">
        <f>'Simulacion sistema (hoja4)'!AS253</f>
        <v>1</v>
      </c>
      <c r="D248" s="12">
        <f>'Simulacion sistema (hoja4)'!AT253</f>
        <v>1</v>
      </c>
      <c r="E248" s="54"/>
      <c r="F248" s="11"/>
      <c r="G248" s="11"/>
    </row>
    <row r="249" spans="2:7" x14ac:dyDescent="0.25">
      <c r="B249" s="8">
        <f t="shared" si="7"/>
        <v>244</v>
      </c>
      <c r="C249" s="12">
        <f>'Simulacion sistema (hoja4)'!AS254</f>
        <v>0</v>
      </c>
      <c r="D249" s="12">
        <f>'Simulacion sistema (hoja4)'!AT254</f>
        <v>0.81264851770305147</v>
      </c>
      <c r="E249" s="54"/>
      <c r="F249" s="11"/>
      <c r="G249" s="11"/>
    </row>
    <row r="250" spans="2:7" x14ac:dyDescent="0.25">
      <c r="B250" s="8">
        <f t="shared" si="7"/>
        <v>245</v>
      </c>
      <c r="C250" s="12">
        <f>'Simulacion sistema (hoja4)'!AS255</f>
        <v>0.43996169523767698</v>
      </c>
      <c r="D250" s="12">
        <f>'Simulacion sistema (hoja4)'!AT255</f>
        <v>0.95396945440309677</v>
      </c>
      <c r="E250" s="54"/>
      <c r="F250" s="11"/>
      <c r="G250" s="11"/>
    </row>
    <row r="251" spans="2:7" x14ac:dyDescent="0.25">
      <c r="B251" s="8">
        <f t="shared" si="7"/>
        <v>246</v>
      </c>
      <c r="C251" s="12">
        <f>'Simulacion sistema (hoja4)'!AS256</f>
        <v>0</v>
      </c>
      <c r="D251" s="12">
        <f>'Simulacion sistema (hoja4)'!AT256</f>
        <v>0.82416200701813913</v>
      </c>
      <c r="E251" s="54"/>
      <c r="F251" s="11"/>
      <c r="G251" s="11"/>
    </row>
    <row r="252" spans="2:7" x14ac:dyDescent="0.25">
      <c r="B252" s="8">
        <f t="shared" si="7"/>
        <v>247</v>
      </c>
      <c r="C252" s="12">
        <f>'Simulacion sistema (hoja4)'!AS257</f>
        <v>0</v>
      </c>
      <c r="D252" s="12">
        <f>'Simulacion sistema (hoja4)'!AT257</f>
        <v>0.73541436023698814</v>
      </c>
      <c r="E252" s="54"/>
      <c r="F252" s="11"/>
      <c r="G252" s="11"/>
    </row>
    <row r="253" spans="2:7" x14ac:dyDescent="0.25">
      <c r="B253" s="8">
        <f t="shared" si="7"/>
        <v>248</v>
      </c>
      <c r="C253" s="12">
        <f>'Simulacion sistema (hoja4)'!AS258</f>
        <v>0</v>
      </c>
      <c r="D253" s="12">
        <f>'Simulacion sistema (hoja4)'!AT258</f>
        <v>0.57078541850612163</v>
      </c>
      <c r="E253" s="54"/>
      <c r="F253" s="11"/>
      <c r="G253" s="11"/>
    </row>
    <row r="254" spans="2:7" x14ac:dyDescent="0.25">
      <c r="B254" s="8">
        <f t="shared" si="7"/>
        <v>249</v>
      </c>
      <c r="C254" s="12">
        <f>'Simulacion sistema (hoja4)'!AS259</f>
        <v>0</v>
      </c>
      <c r="D254" s="12">
        <f>'Simulacion sistema (hoja4)'!AT259</f>
        <v>0.77462731058927004</v>
      </c>
      <c r="E254" s="54"/>
      <c r="F254" s="11"/>
      <c r="G254" s="11"/>
    </row>
    <row r="255" spans="2:7" x14ac:dyDescent="0.25">
      <c r="B255" s="8">
        <f t="shared" si="7"/>
        <v>250</v>
      </c>
      <c r="C255" s="12">
        <f>'Simulacion sistema (hoja4)'!AS260</f>
        <v>0.33230330645305767</v>
      </c>
      <c r="D255" s="12">
        <f>'Simulacion sistema (hoja4)'!AT260</f>
        <v>0.88990972227174137</v>
      </c>
      <c r="E255" s="54"/>
      <c r="F255" s="11"/>
      <c r="G255" s="11"/>
    </row>
    <row r="256" spans="2:7" x14ac:dyDescent="0.25">
      <c r="B256" s="8">
        <f t="shared" si="7"/>
        <v>251</v>
      </c>
      <c r="C256" s="12">
        <f>'Simulacion sistema (hoja4)'!AS261</f>
        <v>0.3743442893503795</v>
      </c>
      <c r="D256" s="12">
        <f>'Simulacion sistema (hoja4)'!AT261</f>
        <v>0.76993473034227677</v>
      </c>
      <c r="E256" s="54"/>
      <c r="F256" s="11"/>
      <c r="G256" s="11"/>
    </row>
    <row r="257" spans="2:7" x14ac:dyDescent="0.25">
      <c r="B257" s="8">
        <f t="shared" si="7"/>
        <v>252</v>
      </c>
      <c r="C257" s="12">
        <f>'Simulacion sistema (hoja4)'!AS262</f>
        <v>0</v>
      </c>
      <c r="D257" s="12">
        <f>'Simulacion sistema (hoja4)'!AT262</f>
        <v>0.66320992092442876</v>
      </c>
      <c r="E257" s="54"/>
      <c r="F257" s="11"/>
      <c r="G257" s="11"/>
    </row>
    <row r="258" spans="2:7" x14ac:dyDescent="0.25">
      <c r="B258" s="8">
        <f t="shared" si="7"/>
        <v>253</v>
      </c>
      <c r="C258" s="12">
        <f>'Simulacion sistema (hoja4)'!AS263</f>
        <v>0.43079215889954336</v>
      </c>
      <c r="D258" s="12">
        <f>'Simulacion sistema (hoja4)'!AT263</f>
        <v>0.82765091603194452</v>
      </c>
      <c r="E258" s="54"/>
      <c r="F258" s="11"/>
      <c r="G258" s="11"/>
    </row>
    <row r="259" spans="2:7" x14ac:dyDescent="0.25">
      <c r="B259" s="8">
        <f t="shared" si="7"/>
        <v>254</v>
      </c>
      <c r="C259" s="12">
        <f>'Simulacion sistema (hoja4)'!AS264</f>
        <v>0.1432352224707551</v>
      </c>
      <c r="D259" s="12">
        <f>'Simulacion sistema (hoja4)'!AT264</f>
        <v>0.8814804264239422</v>
      </c>
      <c r="E259" s="54"/>
      <c r="F259" s="11"/>
      <c r="G259" s="11"/>
    </row>
    <row r="260" spans="2:7" x14ac:dyDescent="0.25">
      <c r="B260" s="8">
        <f t="shared" si="7"/>
        <v>255</v>
      </c>
      <c r="C260" s="12">
        <f>'Simulacion sistema (hoja4)'!AS265</f>
        <v>0</v>
      </c>
      <c r="D260" s="12">
        <f>'Simulacion sistema (hoja4)'!AT265</f>
        <v>0.76181511533803825</v>
      </c>
      <c r="E260" s="54"/>
      <c r="F260" s="11"/>
      <c r="G260" s="11"/>
    </row>
    <row r="261" spans="2:7" x14ac:dyDescent="0.25">
      <c r="B261" s="8">
        <f t="shared" si="7"/>
        <v>256</v>
      </c>
      <c r="C261" s="12">
        <f>'Simulacion sistema (hoja4)'!AS266</f>
        <v>0.4084649092552094</v>
      </c>
      <c r="D261" s="12">
        <f>'Simulacion sistema (hoja4)'!AT266</f>
        <v>0.88754988240446075</v>
      </c>
      <c r="E261" s="54"/>
      <c r="F261" s="11"/>
      <c r="G261" s="11"/>
    </row>
    <row r="262" spans="2:7" x14ac:dyDescent="0.25">
      <c r="B262" s="8">
        <f t="shared" si="7"/>
        <v>257</v>
      </c>
      <c r="C262" s="12">
        <f>'Simulacion sistema (hoja4)'!AS267</f>
        <v>0</v>
      </c>
      <c r="D262" s="12">
        <f>'Simulacion sistema (hoja4)'!AT267</f>
        <v>0.61826520997790491</v>
      </c>
      <c r="E262" s="54"/>
      <c r="F262" s="11"/>
      <c r="G262" s="11"/>
    </row>
    <row r="263" spans="2:7" x14ac:dyDescent="0.25">
      <c r="B263" s="8">
        <f t="shared" si="7"/>
        <v>258</v>
      </c>
      <c r="C263" s="12">
        <f>'Simulacion sistema (hoja4)'!AS268</f>
        <v>0.14362347767840425</v>
      </c>
      <c r="D263" s="12">
        <f>'Simulacion sistema (hoja4)'!AT268</f>
        <v>0.72771288644504883</v>
      </c>
      <c r="E263" s="54"/>
      <c r="F263" s="11"/>
      <c r="G263" s="11"/>
    </row>
    <row r="264" spans="2:7" x14ac:dyDescent="0.25">
      <c r="B264" s="8">
        <f t="shared" ref="B264:B327" si="8">+B263+1</f>
        <v>259</v>
      </c>
      <c r="C264" s="12">
        <f>'Simulacion sistema (hoja4)'!AS269</f>
        <v>0</v>
      </c>
      <c r="D264" s="12">
        <f>'Simulacion sistema (hoja4)'!AT269</f>
        <v>0.57871576111507761</v>
      </c>
      <c r="E264" s="54"/>
      <c r="F264" s="11"/>
      <c r="G264" s="11"/>
    </row>
    <row r="265" spans="2:7" x14ac:dyDescent="0.25">
      <c r="B265" s="8">
        <f t="shared" si="8"/>
        <v>260</v>
      </c>
      <c r="C265" s="12">
        <f>'Simulacion sistema (hoja4)'!AS270</f>
        <v>0.17548102387504075</v>
      </c>
      <c r="D265" s="12">
        <f>'Simulacion sistema (hoja4)'!AT270</f>
        <v>0.87806308944332845</v>
      </c>
      <c r="E265" s="54"/>
      <c r="F265" s="11"/>
      <c r="G265" s="11"/>
    </row>
    <row r="266" spans="2:7" x14ac:dyDescent="0.25">
      <c r="B266" s="8">
        <f t="shared" si="8"/>
        <v>261</v>
      </c>
      <c r="C266" s="12">
        <f>'Simulacion sistema (hoja4)'!AS271</f>
        <v>3.7716384961580238E-2</v>
      </c>
      <c r="D266" s="12">
        <f>'Simulacion sistema (hoja4)'!AT271</f>
        <v>0.76477744097742473</v>
      </c>
      <c r="E266" s="54"/>
      <c r="F266" s="11"/>
      <c r="G266" s="11"/>
    </row>
    <row r="267" spans="2:7" x14ac:dyDescent="0.25">
      <c r="B267" s="8">
        <f t="shared" si="8"/>
        <v>262</v>
      </c>
      <c r="C267" s="12">
        <f>'Simulacion sistema (hoja4)'!AS272</f>
        <v>0</v>
      </c>
      <c r="D267" s="12">
        <f>'Simulacion sistema (hoja4)'!AT272</f>
        <v>0.80790937406404428</v>
      </c>
      <c r="E267" s="54"/>
      <c r="F267" s="11"/>
      <c r="G267" s="11"/>
    </row>
    <row r="268" spans="2:7" x14ac:dyDescent="0.25">
      <c r="B268" s="8">
        <f t="shared" si="8"/>
        <v>263</v>
      </c>
      <c r="C268" s="12">
        <f>'Simulacion sistema (hoja4)'!AS273</f>
        <v>0</v>
      </c>
      <c r="D268" s="12">
        <f>'Simulacion sistema (hoja4)'!AT273</f>
        <v>0.69904743497150679</v>
      </c>
      <c r="E268" s="54"/>
      <c r="F268" s="11"/>
      <c r="G268" s="11"/>
    </row>
    <row r="269" spans="2:7" x14ac:dyDescent="0.25">
      <c r="B269" s="8">
        <f t="shared" si="8"/>
        <v>264</v>
      </c>
      <c r="C269" s="12">
        <f>'Simulacion sistema (hoja4)'!AS274</f>
        <v>0</v>
      </c>
      <c r="D269" s="12">
        <f>'Simulacion sistema (hoja4)'!AT274</f>
        <v>0.71809401475660561</v>
      </c>
      <c r="E269" s="54"/>
      <c r="F269" s="11"/>
      <c r="G269" s="11"/>
    </row>
    <row r="270" spans="2:7" x14ac:dyDescent="0.25">
      <c r="B270" s="8">
        <f t="shared" si="8"/>
        <v>265</v>
      </c>
      <c r="C270" s="12">
        <f>'Simulacion sistema (hoja4)'!AS275</f>
        <v>5.3641620369550461E-2</v>
      </c>
      <c r="D270" s="12">
        <f>'Simulacion sistema (hoja4)'!AT275</f>
        <v>0.74102970633750675</v>
      </c>
      <c r="E270" s="54"/>
      <c r="F270" s="11"/>
      <c r="G270" s="11"/>
    </row>
    <row r="271" spans="2:7" x14ac:dyDescent="0.25">
      <c r="B271" s="8">
        <f t="shared" si="8"/>
        <v>266</v>
      </c>
      <c r="C271" s="12">
        <f>'Simulacion sistema (hoja4)'!AS276</f>
        <v>0.36837998844402459</v>
      </c>
      <c r="D271" s="12">
        <f>'Simulacion sistema (hoja4)'!AT276</f>
        <v>0.9081310477750838</v>
      </c>
      <c r="E271" s="54"/>
      <c r="F271" s="11"/>
      <c r="G271" s="11"/>
    </row>
    <row r="272" spans="2:7" x14ac:dyDescent="0.25">
      <c r="B272" s="8">
        <f t="shared" si="8"/>
        <v>267</v>
      </c>
      <c r="C272" s="12">
        <f>'Simulacion sistema (hoja4)'!AS277</f>
        <v>0</v>
      </c>
      <c r="D272" s="12">
        <f>'Simulacion sistema (hoja4)'!AT277</f>
        <v>0.76607044807370916</v>
      </c>
      <c r="E272" s="54"/>
      <c r="F272" s="11"/>
      <c r="G272" s="11"/>
    </row>
    <row r="273" spans="2:7" x14ac:dyDescent="0.25">
      <c r="B273" s="8">
        <f t="shared" si="8"/>
        <v>268</v>
      </c>
      <c r="C273" s="12">
        <f>'Simulacion sistema (hoja4)'!AS278</f>
        <v>0.28136956744152308</v>
      </c>
      <c r="D273" s="12">
        <f>'Simulacion sistema (hoja4)'!AT278</f>
        <v>0.88695325102684586</v>
      </c>
      <c r="E273" s="54"/>
      <c r="F273" s="11"/>
      <c r="G273" s="11"/>
    </row>
    <row r="274" spans="2:7" x14ac:dyDescent="0.25">
      <c r="B274" s="8">
        <f t="shared" si="8"/>
        <v>269</v>
      </c>
      <c r="C274" s="12">
        <f>'Simulacion sistema (hoja4)'!AS279</f>
        <v>0</v>
      </c>
      <c r="D274" s="12">
        <f>'Simulacion sistema (hoja4)'!AT279</f>
        <v>0.77573291496028851</v>
      </c>
      <c r="E274" s="54"/>
      <c r="F274" s="11"/>
      <c r="G274" s="11"/>
    </row>
    <row r="275" spans="2:7" x14ac:dyDescent="0.25">
      <c r="B275" s="8">
        <f t="shared" si="8"/>
        <v>270</v>
      </c>
      <c r="C275" s="12">
        <f>'Simulacion sistema (hoja4)'!AS280</f>
        <v>0</v>
      </c>
      <c r="D275" s="12">
        <f>'Simulacion sistema (hoja4)'!AT280</f>
        <v>0.57770180343064215</v>
      </c>
      <c r="E275" s="54"/>
      <c r="F275" s="11"/>
      <c r="G275" s="11"/>
    </row>
    <row r="276" spans="2:7" x14ac:dyDescent="0.25">
      <c r="B276" s="8">
        <f t="shared" si="8"/>
        <v>271</v>
      </c>
      <c r="C276" s="12">
        <f>'Simulacion sistema (hoja4)'!AS281</f>
        <v>0.41578176598971672</v>
      </c>
      <c r="D276" s="12">
        <f>'Simulacion sistema (hoja4)'!AT281</f>
        <v>0.89503572546581545</v>
      </c>
      <c r="E276" s="54"/>
      <c r="F276" s="11"/>
      <c r="G276" s="11"/>
    </row>
    <row r="277" spans="2:7" x14ac:dyDescent="0.25">
      <c r="B277" s="8">
        <f t="shared" si="8"/>
        <v>272</v>
      </c>
      <c r="C277" s="12">
        <f>'Simulacion sistema (hoja4)'!AS282</f>
        <v>0.45173959510242229</v>
      </c>
      <c r="D277" s="12">
        <f>'Simulacion sistema (hoja4)'!AT282</f>
        <v>0.89984407927209031</v>
      </c>
      <c r="E277" s="54"/>
      <c r="F277" s="11"/>
      <c r="G277" s="11"/>
    </row>
    <row r="278" spans="2:7" x14ac:dyDescent="0.25">
      <c r="B278" s="8">
        <f t="shared" si="8"/>
        <v>273</v>
      </c>
      <c r="C278" s="12">
        <f>'Simulacion sistema (hoja4)'!AS283</f>
        <v>0.33503048984153616</v>
      </c>
      <c r="D278" s="12">
        <f>'Simulacion sistema (hoja4)'!AT283</f>
        <v>0.91423686336841969</v>
      </c>
      <c r="E278" s="54"/>
      <c r="F278" s="11"/>
      <c r="G278" s="11"/>
    </row>
    <row r="279" spans="2:7" x14ac:dyDescent="0.25">
      <c r="B279" s="8">
        <f t="shared" si="8"/>
        <v>274</v>
      </c>
      <c r="C279" s="12">
        <f>'Simulacion sistema (hoja4)'!AS284</f>
        <v>0.15929837031726493</v>
      </c>
      <c r="D279" s="12">
        <f>'Simulacion sistema (hoja4)'!AT284</f>
        <v>0.75735454720011208</v>
      </c>
      <c r="E279" s="54"/>
      <c r="F279" s="11"/>
      <c r="G279" s="11"/>
    </row>
    <row r="280" spans="2:7" x14ac:dyDescent="0.25">
      <c r="B280" s="8">
        <f t="shared" si="8"/>
        <v>275</v>
      </c>
      <c r="C280" s="12">
        <f>'Simulacion sistema (hoja4)'!AS285</f>
        <v>9.9986450570993066E-3</v>
      </c>
      <c r="D280" s="12">
        <f>'Simulacion sistema (hoja4)'!AT285</f>
        <v>0.78997401560950553</v>
      </c>
      <c r="E280" s="54"/>
      <c r="F280" s="11"/>
      <c r="G280" s="11"/>
    </row>
    <row r="281" spans="2:7" x14ac:dyDescent="0.25">
      <c r="B281" s="8">
        <f t="shared" si="8"/>
        <v>276</v>
      </c>
      <c r="C281" s="12">
        <f>'Simulacion sistema (hoja4)'!AS286</f>
        <v>1.6171355704089716E-3</v>
      </c>
      <c r="D281" s="12">
        <f>'Simulacion sistema (hoja4)'!AT286</f>
        <v>0.86335106538257833</v>
      </c>
      <c r="E281" s="54"/>
      <c r="F281" s="11"/>
      <c r="G281" s="11"/>
    </row>
    <row r="282" spans="2:7" x14ac:dyDescent="0.25">
      <c r="B282" s="8">
        <f t="shared" si="8"/>
        <v>277</v>
      </c>
      <c r="C282" s="12">
        <f>'Simulacion sistema (hoja4)'!AS287</f>
        <v>6.617966999704461E-2</v>
      </c>
      <c r="D282" s="12">
        <f>'Simulacion sistema (hoja4)'!AT287</f>
        <v>0.87148082265114069</v>
      </c>
      <c r="E282" s="54"/>
      <c r="F282" s="11"/>
      <c r="G282" s="11"/>
    </row>
    <row r="283" spans="2:7" x14ac:dyDescent="0.25">
      <c r="B283" s="8">
        <f t="shared" si="8"/>
        <v>278</v>
      </c>
      <c r="C283" s="12">
        <f>'Simulacion sistema (hoja4)'!AS288</f>
        <v>0.40840776984869959</v>
      </c>
      <c r="D283" s="12">
        <f>'Simulacion sistema (hoja4)'!AT288</f>
        <v>0.94912789876651327</v>
      </c>
      <c r="E283" s="54"/>
      <c r="F283" s="11"/>
      <c r="G283" s="11"/>
    </row>
    <row r="284" spans="2:7" x14ac:dyDescent="0.25">
      <c r="B284" s="8">
        <f t="shared" si="8"/>
        <v>279</v>
      </c>
      <c r="C284" s="12">
        <f>'Simulacion sistema (hoja4)'!AS289</f>
        <v>2.9753888192992177E-2</v>
      </c>
      <c r="D284" s="12">
        <f>'Simulacion sistema (hoja4)'!AT289</f>
        <v>0.83625560163873913</v>
      </c>
      <c r="E284" s="54"/>
      <c r="F284" s="11"/>
      <c r="G284" s="11"/>
    </row>
    <row r="285" spans="2:7" x14ac:dyDescent="0.25">
      <c r="B285" s="8">
        <f t="shared" si="8"/>
        <v>280</v>
      </c>
      <c r="C285" s="12">
        <f>'Simulacion sistema (hoja4)'!AS290</f>
        <v>0</v>
      </c>
      <c r="D285" s="12">
        <f>'Simulacion sistema (hoja4)'!AT290</f>
        <v>0.82193072862282857</v>
      </c>
      <c r="E285" s="54"/>
      <c r="F285" s="11"/>
      <c r="G285" s="11"/>
    </row>
    <row r="286" spans="2:7" x14ac:dyDescent="0.25">
      <c r="B286" s="8">
        <f t="shared" si="8"/>
        <v>281</v>
      </c>
      <c r="C286" s="12">
        <f>'Simulacion sistema (hoja4)'!AS291</f>
        <v>0.36935576455547442</v>
      </c>
      <c r="D286" s="12">
        <f>'Simulacion sistema (hoja4)'!AT291</f>
        <v>0.94643843479786216</v>
      </c>
      <c r="E286" s="54"/>
      <c r="F286" s="11"/>
      <c r="G286" s="11"/>
    </row>
    <row r="287" spans="2:7" x14ac:dyDescent="0.25">
      <c r="B287" s="8">
        <f t="shared" si="8"/>
        <v>282</v>
      </c>
      <c r="C287" s="12">
        <f>'Simulacion sistema (hoja4)'!AS292</f>
        <v>0.33873778433335244</v>
      </c>
      <c r="D287" s="12">
        <f>'Simulacion sistema (hoja4)'!AT292</f>
        <v>0.87967422478166502</v>
      </c>
      <c r="E287" s="54"/>
      <c r="F287" s="11"/>
      <c r="G287" s="11"/>
    </row>
    <row r="288" spans="2:7" x14ac:dyDescent="0.25">
      <c r="B288" s="8">
        <f t="shared" si="8"/>
        <v>283</v>
      </c>
      <c r="C288" s="12">
        <f>'Simulacion sistema (hoja4)'!AS293</f>
        <v>4.5014192268530264E-3</v>
      </c>
      <c r="D288" s="12">
        <f>'Simulacion sistema (hoja4)'!AT293</f>
        <v>0.82503664802049437</v>
      </c>
      <c r="E288" s="54"/>
      <c r="F288" s="11"/>
      <c r="G288" s="11"/>
    </row>
    <row r="289" spans="2:7" x14ac:dyDescent="0.25">
      <c r="B289" s="8">
        <f t="shared" si="8"/>
        <v>284</v>
      </c>
      <c r="C289" s="12">
        <f>'Simulacion sistema (hoja4)'!AS294</f>
        <v>6.302813053081345E-2</v>
      </c>
      <c r="D289" s="12">
        <f>'Simulacion sistema (hoja4)'!AT294</f>
        <v>0.83357184869689749</v>
      </c>
      <c r="E289" s="54"/>
      <c r="F289" s="11"/>
      <c r="G289" s="11"/>
    </row>
    <row r="290" spans="2:7" x14ac:dyDescent="0.25">
      <c r="B290" s="8">
        <f t="shared" si="8"/>
        <v>285</v>
      </c>
      <c r="C290" s="12">
        <f>'Simulacion sistema (hoja4)'!AS295</f>
        <v>0.24851972956967075</v>
      </c>
      <c r="D290" s="12">
        <f>'Simulacion sistema (hoja4)'!AT295</f>
        <v>0.84911993967346477</v>
      </c>
      <c r="E290" s="54"/>
      <c r="F290" s="11"/>
      <c r="G290" s="11"/>
    </row>
    <row r="291" spans="2:7" x14ac:dyDescent="0.25">
      <c r="B291" s="8">
        <f t="shared" si="8"/>
        <v>286</v>
      </c>
      <c r="C291" s="12">
        <f>'Simulacion sistema (hoja4)'!AS296</f>
        <v>1</v>
      </c>
      <c r="D291" s="12">
        <f>'Simulacion sistema (hoja4)'!AT296</f>
        <v>1</v>
      </c>
      <c r="E291" s="54"/>
      <c r="F291" s="11"/>
      <c r="G291" s="11"/>
    </row>
    <row r="292" spans="2:7" x14ac:dyDescent="0.25">
      <c r="B292" s="8">
        <f t="shared" si="8"/>
        <v>287</v>
      </c>
      <c r="C292" s="12">
        <f>'Simulacion sistema (hoja4)'!AS297</f>
        <v>0</v>
      </c>
      <c r="D292" s="12">
        <f>'Simulacion sistema (hoja4)'!AT297</f>
        <v>0.84174878082877225</v>
      </c>
      <c r="E292" s="54"/>
      <c r="F292" s="11"/>
      <c r="G292" s="11"/>
    </row>
    <row r="293" spans="2:7" x14ac:dyDescent="0.25">
      <c r="B293" s="8">
        <f t="shared" si="8"/>
        <v>288</v>
      </c>
      <c r="C293" s="12">
        <f>'Simulacion sistema (hoja4)'!AS298</f>
        <v>0</v>
      </c>
      <c r="D293" s="12">
        <f>'Simulacion sistema (hoja4)'!AT298</f>
        <v>0.61469197076881277</v>
      </c>
      <c r="E293" s="54"/>
      <c r="F293" s="11"/>
      <c r="G293" s="11"/>
    </row>
    <row r="294" spans="2:7" x14ac:dyDescent="0.25">
      <c r="B294" s="8">
        <f t="shared" si="8"/>
        <v>289</v>
      </c>
      <c r="C294" s="12">
        <f>'Simulacion sistema (hoja4)'!AS299</f>
        <v>0.16797783363572014</v>
      </c>
      <c r="D294" s="12">
        <f>'Simulacion sistema (hoja4)'!AT299</f>
        <v>0.92933510367865024</v>
      </c>
      <c r="E294" s="54"/>
      <c r="F294" s="11"/>
      <c r="G294" s="11"/>
    </row>
    <row r="295" spans="2:7" x14ac:dyDescent="0.25">
      <c r="B295" s="8">
        <f t="shared" si="8"/>
        <v>290</v>
      </c>
      <c r="C295" s="12">
        <f>'Simulacion sistema (hoja4)'!AS300</f>
        <v>0</v>
      </c>
      <c r="D295" s="12">
        <f>'Simulacion sistema (hoja4)'!AT300</f>
        <v>0.57135133875270006</v>
      </c>
      <c r="E295" s="54"/>
      <c r="F295" s="11"/>
      <c r="G295" s="11"/>
    </row>
    <row r="296" spans="2:7" x14ac:dyDescent="0.25">
      <c r="B296" s="8">
        <f t="shared" si="8"/>
        <v>291</v>
      </c>
      <c r="C296" s="12">
        <f>'Simulacion sistema (hoja4)'!AS301</f>
        <v>0</v>
      </c>
      <c r="D296" s="12">
        <f>'Simulacion sistema (hoja4)'!AT301</f>
        <v>0.73718177820201036</v>
      </c>
      <c r="E296" s="54"/>
      <c r="F296" s="11"/>
      <c r="G296" s="11"/>
    </row>
    <row r="297" spans="2:7" x14ac:dyDescent="0.25">
      <c r="B297" s="8">
        <f t="shared" si="8"/>
        <v>292</v>
      </c>
      <c r="C297" s="12">
        <f>'Simulacion sistema (hoja4)'!AS302</f>
        <v>0.25011289798215242</v>
      </c>
      <c r="D297" s="12">
        <f>'Simulacion sistema (hoja4)'!AT302</f>
        <v>0.87300991613191814</v>
      </c>
      <c r="E297" s="54"/>
      <c r="F297" s="11"/>
      <c r="G297" s="11"/>
    </row>
    <row r="298" spans="2:7" x14ac:dyDescent="0.25">
      <c r="B298" s="8">
        <f t="shared" si="8"/>
        <v>293</v>
      </c>
      <c r="C298" s="12">
        <f>'Simulacion sistema (hoja4)'!AS303</f>
        <v>0.22894475318072741</v>
      </c>
      <c r="D298" s="12">
        <f>'Simulacion sistema (hoja4)'!AT303</f>
        <v>0.81902730414982361</v>
      </c>
      <c r="E298" s="54"/>
      <c r="F298" s="11"/>
      <c r="G298" s="11"/>
    </row>
    <row r="299" spans="2:7" x14ac:dyDescent="0.25">
      <c r="B299" s="8">
        <f t="shared" si="8"/>
        <v>294</v>
      </c>
      <c r="C299" s="12">
        <f>'Simulacion sistema (hoja4)'!AS304</f>
        <v>0.88362608926869257</v>
      </c>
      <c r="D299" s="12">
        <f>'Simulacion sistema (hoja4)'!AT304</f>
        <v>0.9815953111746476</v>
      </c>
      <c r="E299" s="54"/>
      <c r="F299" s="11"/>
      <c r="G299" s="11"/>
    </row>
    <row r="300" spans="2:7" x14ac:dyDescent="0.25">
      <c r="B300" s="8">
        <f t="shared" si="8"/>
        <v>295</v>
      </c>
      <c r="C300" s="12">
        <f>'Simulacion sistema (hoja4)'!AS305</f>
        <v>0.24968583377678091</v>
      </c>
      <c r="D300" s="12">
        <f>'Simulacion sistema (hoja4)'!AT305</f>
        <v>0.93587861236586312</v>
      </c>
      <c r="E300" s="54"/>
      <c r="F300" s="11"/>
      <c r="G300" s="11"/>
    </row>
    <row r="301" spans="2:7" x14ac:dyDescent="0.25">
      <c r="B301" s="8">
        <f t="shared" si="8"/>
        <v>296</v>
      </c>
      <c r="C301" s="12">
        <f>'Simulacion sistema (hoja4)'!AS306</f>
        <v>0.21413282399511704</v>
      </c>
      <c r="D301" s="12">
        <f>'Simulacion sistema (hoja4)'!AT306</f>
        <v>0.7364571544507994</v>
      </c>
      <c r="E301" s="54"/>
      <c r="F301" s="11"/>
      <c r="G301" s="11"/>
    </row>
    <row r="302" spans="2:7" x14ac:dyDescent="0.25">
      <c r="B302" s="8">
        <f t="shared" si="8"/>
        <v>297</v>
      </c>
      <c r="C302" s="12">
        <f>'Simulacion sistema (hoja4)'!AS307</f>
        <v>0.45122748545174779</v>
      </c>
      <c r="D302" s="12">
        <f>'Simulacion sistema (hoja4)'!AT307</f>
        <v>0.89341192576671036</v>
      </c>
      <c r="E302" s="54"/>
      <c r="F302" s="11"/>
      <c r="G302" s="11"/>
    </row>
    <row r="303" spans="2:7" x14ac:dyDescent="0.25">
      <c r="B303" s="8">
        <f t="shared" si="8"/>
        <v>298</v>
      </c>
      <c r="C303" s="12">
        <f>'Simulacion sistema (hoja4)'!AS308</f>
        <v>0.39167698873901707</v>
      </c>
      <c r="D303" s="12">
        <f>'Simulacion sistema (hoja4)'!AT308</f>
        <v>0.94547563723233852</v>
      </c>
      <c r="E303" s="54"/>
      <c r="F303" s="11"/>
      <c r="G303" s="11"/>
    </row>
    <row r="304" spans="2:7" x14ac:dyDescent="0.25">
      <c r="B304" s="8">
        <f t="shared" si="8"/>
        <v>299</v>
      </c>
      <c r="C304" s="12">
        <f>'Simulacion sistema (hoja4)'!AS309</f>
        <v>0.31564976197842043</v>
      </c>
      <c r="D304" s="12">
        <f>'Simulacion sistema (hoja4)'!AT309</f>
        <v>0.89048031461086241</v>
      </c>
      <c r="E304" s="54"/>
      <c r="F304" s="11"/>
      <c r="G304" s="11"/>
    </row>
    <row r="305" spans="2:7" x14ac:dyDescent="0.25">
      <c r="B305" s="8">
        <f t="shared" si="8"/>
        <v>300</v>
      </c>
      <c r="C305" s="12">
        <f>'Simulacion sistema (hoja4)'!AS310</f>
        <v>0.25286969471574505</v>
      </c>
      <c r="D305" s="12">
        <f>'Simulacion sistema (hoja4)'!AT310</f>
        <v>0.79428327711415081</v>
      </c>
      <c r="E305" s="54"/>
      <c r="F305" s="11"/>
      <c r="G305" s="11"/>
    </row>
    <row r="306" spans="2:7" x14ac:dyDescent="0.25">
      <c r="B306" s="8">
        <f t="shared" si="8"/>
        <v>301</v>
      </c>
      <c r="C306" s="12">
        <f>'Simulacion sistema (hoja4)'!AS311</f>
        <v>0.55776029835057372</v>
      </c>
      <c r="D306" s="12">
        <f>'Simulacion sistema (hoja4)'!AT311</f>
        <v>0.94498420495664293</v>
      </c>
      <c r="E306" s="54"/>
      <c r="F306" s="11"/>
      <c r="G306" s="11"/>
    </row>
    <row r="307" spans="2:7" x14ac:dyDescent="0.25">
      <c r="B307" s="8">
        <f t="shared" si="8"/>
        <v>302</v>
      </c>
      <c r="C307" s="12">
        <f>'Simulacion sistema (hoja4)'!AS312</f>
        <v>0.42365535281550687</v>
      </c>
      <c r="D307" s="12">
        <f>'Simulacion sistema (hoja4)'!AT312</f>
        <v>0.95105018065008418</v>
      </c>
      <c r="E307" s="54"/>
      <c r="F307" s="11"/>
      <c r="G307" s="11"/>
    </row>
    <row r="308" spans="2:7" x14ac:dyDescent="0.25">
      <c r="B308" s="8">
        <f t="shared" si="8"/>
        <v>303</v>
      </c>
      <c r="C308" s="12">
        <f>'Simulacion sistema (hoja4)'!AS313</f>
        <v>0.64189537684386222</v>
      </c>
      <c r="D308" s="12">
        <f>'Simulacion sistema (hoja4)'!AT313</f>
        <v>0.95451100862930671</v>
      </c>
      <c r="E308" s="54"/>
      <c r="F308" s="11"/>
      <c r="G308" s="11"/>
    </row>
    <row r="309" spans="2:7" x14ac:dyDescent="0.25">
      <c r="B309" s="8">
        <f t="shared" si="8"/>
        <v>304</v>
      </c>
      <c r="C309" s="12">
        <f>'Simulacion sistema (hoja4)'!AS314</f>
        <v>0.12322721759166246</v>
      </c>
      <c r="D309" s="12">
        <f>'Simulacion sistema (hoja4)'!AT314</f>
        <v>0.8012338877335623</v>
      </c>
      <c r="E309" s="54"/>
      <c r="F309" s="11"/>
      <c r="G309" s="11"/>
    </row>
    <row r="310" spans="2:7" x14ac:dyDescent="0.25">
      <c r="B310" s="8">
        <f t="shared" si="8"/>
        <v>305</v>
      </c>
      <c r="C310" s="12">
        <f>'Simulacion sistema (hoja4)'!AS315</f>
        <v>0</v>
      </c>
      <c r="D310" s="12">
        <f>'Simulacion sistema (hoja4)'!AT315</f>
        <v>0.69608932885073038</v>
      </c>
      <c r="E310" s="54"/>
      <c r="F310" s="11"/>
      <c r="G310" s="11"/>
    </row>
    <row r="311" spans="2:7" x14ac:dyDescent="0.25">
      <c r="B311" s="8">
        <f t="shared" si="8"/>
        <v>306</v>
      </c>
      <c r="C311" s="12">
        <f>'Simulacion sistema (hoja4)'!AS316</f>
        <v>0</v>
      </c>
      <c r="D311" s="12">
        <f>'Simulacion sistema (hoja4)'!AT316</f>
        <v>0.79444070179822734</v>
      </c>
      <c r="E311" s="54"/>
      <c r="F311" s="11"/>
      <c r="G311" s="11"/>
    </row>
    <row r="312" spans="2:7" x14ac:dyDescent="0.25">
      <c r="B312" s="8">
        <f t="shared" si="8"/>
        <v>307</v>
      </c>
      <c r="C312" s="12">
        <f>'Simulacion sistema (hoja4)'!AS317</f>
        <v>0.167617530390271</v>
      </c>
      <c r="D312" s="12">
        <f>'Simulacion sistema (hoja4)'!AT317</f>
        <v>0.912454241188562</v>
      </c>
      <c r="E312" s="54"/>
      <c r="F312" s="11"/>
      <c r="G312" s="11"/>
    </row>
    <row r="313" spans="2:7" x14ac:dyDescent="0.25">
      <c r="B313" s="8">
        <f t="shared" si="8"/>
        <v>308</v>
      </c>
      <c r="C313" s="12">
        <f>'Simulacion sistema (hoja4)'!AS318</f>
        <v>0.81127806973284655</v>
      </c>
      <c r="D313" s="12">
        <f>'Simulacion sistema (hoja4)'!AT318</f>
        <v>0.98448860847119291</v>
      </c>
      <c r="E313" s="54"/>
      <c r="F313" s="11"/>
      <c r="G313" s="11"/>
    </row>
    <row r="314" spans="2:7" x14ac:dyDescent="0.25">
      <c r="B314" s="8">
        <f t="shared" si="8"/>
        <v>309</v>
      </c>
      <c r="C314" s="12">
        <f>'Simulacion sistema (hoja4)'!AS319</f>
        <v>0.28705623871719582</v>
      </c>
      <c r="D314" s="12">
        <f>'Simulacion sistema (hoja4)'!AT319</f>
        <v>0.75672308634841023</v>
      </c>
      <c r="E314" s="54"/>
      <c r="F314" s="11"/>
      <c r="G314" s="11"/>
    </row>
    <row r="315" spans="2:7" x14ac:dyDescent="0.25">
      <c r="B315" s="8">
        <f t="shared" si="8"/>
        <v>310</v>
      </c>
      <c r="C315" s="12">
        <f>'Simulacion sistema (hoja4)'!AS320</f>
        <v>0</v>
      </c>
      <c r="D315" s="12">
        <f>'Simulacion sistema (hoja4)'!AT320</f>
        <v>0.71288684715870898</v>
      </c>
      <c r="E315" s="54"/>
      <c r="F315" s="11"/>
      <c r="G315" s="11"/>
    </row>
    <row r="316" spans="2:7" x14ac:dyDescent="0.25">
      <c r="B316" s="8">
        <f t="shared" si="8"/>
        <v>311</v>
      </c>
      <c r="C316" s="12">
        <f>'Simulacion sistema (hoja4)'!AS321</f>
        <v>0</v>
      </c>
      <c r="D316" s="12">
        <f>'Simulacion sistema (hoja4)'!AT321</f>
        <v>0.66602788325221751</v>
      </c>
      <c r="E316" s="54"/>
      <c r="F316" s="11"/>
      <c r="G316" s="11"/>
    </row>
    <row r="317" spans="2:7" x14ac:dyDescent="0.25">
      <c r="B317" s="8">
        <f t="shared" si="8"/>
        <v>312</v>
      </c>
      <c r="C317" s="12">
        <f>'Simulacion sistema (hoja4)'!AS322</f>
        <v>0</v>
      </c>
      <c r="D317" s="12">
        <f>'Simulacion sistema (hoja4)'!AT322</f>
        <v>0.8558662152152241</v>
      </c>
      <c r="E317" s="54"/>
      <c r="F317" s="11"/>
      <c r="G317" s="11"/>
    </row>
    <row r="318" spans="2:7" x14ac:dyDescent="0.25">
      <c r="B318" s="8">
        <f t="shared" si="8"/>
        <v>313</v>
      </c>
      <c r="C318" s="12">
        <f>'Simulacion sistema (hoja4)'!AS323</f>
        <v>0.65420358688892777</v>
      </c>
      <c r="D318" s="12">
        <f>'Simulacion sistema (hoja4)'!AT323</f>
        <v>0.94634380179229316</v>
      </c>
      <c r="E318" s="54"/>
      <c r="F318" s="11"/>
      <c r="G318" s="11"/>
    </row>
    <row r="319" spans="2:7" x14ac:dyDescent="0.25">
      <c r="B319" s="8">
        <f t="shared" si="8"/>
        <v>314</v>
      </c>
      <c r="C319" s="12">
        <f>'Simulacion sistema (hoja4)'!AS324</f>
        <v>0.49072031572827007</v>
      </c>
      <c r="D319" s="12">
        <f>'Simulacion sistema (hoja4)'!AT324</f>
        <v>0.9473742473628316</v>
      </c>
      <c r="E319" s="54"/>
      <c r="F319" s="11"/>
      <c r="G319" s="11"/>
    </row>
    <row r="320" spans="2:7" x14ac:dyDescent="0.25">
      <c r="B320" s="8">
        <f t="shared" si="8"/>
        <v>315</v>
      </c>
      <c r="C320" s="12">
        <f>'Simulacion sistema (hoja4)'!AS325</f>
        <v>0</v>
      </c>
      <c r="D320" s="12">
        <f>'Simulacion sistema (hoja4)'!AT325</f>
        <v>0.69731636388609686</v>
      </c>
      <c r="E320" s="54"/>
      <c r="F320" s="11"/>
      <c r="G320" s="11"/>
    </row>
    <row r="321" spans="2:7" x14ac:dyDescent="0.25">
      <c r="B321" s="8">
        <f t="shared" si="8"/>
        <v>316</v>
      </c>
      <c r="C321" s="12">
        <f>'Simulacion sistema (hoja4)'!AS326</f>
        <v>0.46894177647433632</v>
      </c>
      <c r="D321" s="12">
        <f>'Simulacion sistema (hoja4)'!AT326</f>
        <v>0.90049672358273047</v>
      </c>
      <c r="E321" s="54"/>
      <c r="F321" s="11"/>
      <c r="G321" s="11"/>
    </row>
    <row r="322" spans="2:7" x14ac:dyDescent="0.25">
      <c r="B322" s="8">
        <f t="shared" si="8"/>
        <v>317</v>
      </c>
      <c r="C322" s="12">
        <f>'Simulacion sistema (hoja4)'!AS327</f>
        <v>0.12687273570542945</v>
      </c>
      <c r="D322" s="12">
        <f>'Simulacion sistema (hoja4)'!AT327</f>
        <v>0.87704175258418526</v>
      </c>
      <c r="E322" s="54"/>
      <c r="F322" s="11"/>
      <c r="G322" s="11"/>
    </row>
    <row r="323" spans="2:7" x14ac:dyDescent="0.25">
      <c r="B323" s="8">
        <f t="shared" si="8"/>
        <v>318</v>
      </c>
      <c r="C323" s="12">
        <f>'Simulacion sistema (hoja4)'!AS328</f>
        <v>2.6813713542651385E-2</v>
      </c>
      <c r="D323" s="12">
        <f>'Simulacion sistema (hoja4)'!AT328</f>
        <v>0.79367643129596832</v>
      </c>
      <c r="E323" s="54"/>
      <c r="F323" s="11"/>
      <c r="G323" s="11"/>
    </row>
    <row r="324" spans="2:7" x14ac:dyDescent="0.25">
      <c r="B324" s="8">
        <f t="shared" si="8"/>
        <v>319</v>
      </c>
      <c r="C324" s="12">
        <f>'Simulacion sistema (hoja4)'!AS329</f>
        <v>0.23767855789758738</v>
      </c>
      <c r="D324" s="12">
        <f>'Simulacion sistema (hoja4)'!AT329</f>
        <v>0.77273485090261429</v>
      </c>
      <c r="E324" s="54"/>
      <c r="F324" s="11"/>
      <c r="G324" s="11"/>
    </row>
    <row r="325" spans="2:7" x14ac:dyDescent="0.25">
      <c r="B325" s="8">
        <f t="shared" si="8"/>
        <v>320</v>
      </c>
      <c r="C325" s="12">
        <f>'Simulacion sistema (hoja4)'!AS330</f>
        <v>0</v>
      </c>
      <c r="D325" s="12">
        <f>'Simulacion sistema (hoja4)'!AT330</f>
        <v>0.82576980449166393</v>
      </c>
      <c r="E325" s="54"/>
      <c r="F325" s="11"/>
      <c r="G325" s="11"/>
    </row>
    <row r="326" spans="2:7" x14ac:dyDescent="0.25">
      <c r="B326" s="8">
        <f t="shared" si="8"/>
        <v>321</v>
      </c>
      <c r="C326" s="12">
        <f>'Simulacion sistema (hoja4)'!AS331</f>
        <v>0</v>
      </c>
      <c r="D326" s="12">
        <f>'Simulacion sistema (hoja4)'!AT331</f>
        <v>0.75766325144827595</v>
      </c>
      <c r="E326" s="54"/>
      <c r="F326" s="11"/>
      <c r="G326" s="11"/>
    </row>
    <row r="327" spans="2:7" x14ac:dyDescent="0.25">
      <c r="B327" s="8">
        <f t="shared" si="8"/>
        <v>322</v>
      </c>
      <c r="C327" s="12">
        <f>'Simulacion sistema (hoja4)'!AS332</f>
        <v>0.62629491968570317</v>
      </c>
      <c r="D327" s="12">
        <f>'Simulacion sistema (hoja4)'!AT332</f>
        <v>0.95117714516320173</v>
      </c>
      <c r="E327" s="54"/>
      <c r="F327" s="11"/>
      <c r="G327" s="11"/>
    </row>
    <row r="328" spans="2:7" x14ac:dyDescent="0.25">
      <c r="B328" s="8">
        <f t="shared" ref="B328:B391" si="9">+B327+1</f>
        <v>323</v>
      </c>
      <c r="C328" s="12">
        <f>'Simulacion sistema (hoja4)'!AS333</f>
        <v>0</v>
      </c>
      <c r="D328" s="12">
        <f>'Simulacion sistema (hoja4)'!AT333</f>
        <v>0.74505234259503261</v>
      </c>
      <c r="E328" s="54"/>
      <c r="F328" s="11"/>
      <c r="G328" s="11"/>
    </row>
    <row r="329" spans="2:7" x14ac:dyDescent="0.25">
      <c r="B329" s="8">
        <f t="shared" si="9"/>
        <v>324</v>
      </c>
      <c r="C329" s="12">
        <f>'Simulacion sistema (hoja4)'!AS334</f>
        <v>0.80000087887650195</v>
      </c>
      <c r="D329" s="12">
        <f>'Simulacion sistema (hoja4)'!AT334</f>
        <v>0.96929415249102668</v>
      </c>
      <c r="E329" s="54"/>
      <c r="F329" s="11"/>
      <c r="G329" s="11"/>
    </row>
    <row r="330" spans="2:7" x14ac:dyDescent="0.25">
      <c r="B330" s="8">
        <f t="shared" si="9"/>
        <v>325</v>
      </c>
      <c r="C330" s="12">
        <f>'Simulacion sistema (hoja4)'!AS335</f>
        <v>0</v>
      </c>
      <c r="D330" s="12">
        <f>'Simulacion sistema (hoja4)'!AT335</f>
        <v>0.68869289840662884</v>
      </c>
      <c r="E330" s="54"/>
      <c r="F330" s="11"/>
      <c r="G330" s="11"/>
    </row>
    <row r="331" spans="2:7" x14ac:dyDescent="0.25">
      <c r="B331" s="8">
        <f t="shared" si="9"/>
        <v>326</v>
      </c>
      <c r="C331" s="12">
        <f>'Simulacion sistema (hoja4)'!AS336</f>
        <v>0</v>
      </c>
      <c r="D331" s="12">
        <f>'Simulacion sistema (hoja4)'!AT336</f>
        <v>0.84286883288000913</v>
      </c>
      <c r="E331" s="54"/>
      <c r="F331" s="11"/>
      <c r="G331" s="11"/>
    </row>
    <row r="332" spans="2:7" x14ac:dyDescent="0.25">
      <c r="B332" s="8">
        <f t="shared" si="9"/>
        <v>327</v>
      </c>
      <c r="C332" s="12">
        <f>'Simulacion sistema (hoja4)'!AS337</f>
        <v>0.40204831999872115</v>
      </c>
      <c r="D332" s="12">
        <f>'Simulacion sistema (hoja4)'!AT337</f>
        <v>0.88500774861610421</v>
      </c>
      <c r="E332" s="54"/>
      <c r="F332" s="11"/>
      <c r="G332" s="11"/>
    </row>
    <row r="333" spans="2:7" x14ac:dyDescent="0.25">
      <c r="B333" s="8">
        <f t="shared" si="9"/>
        <v>328</v>
      </c>
      <c r="C333" s="12">
        <f>'Simulacion sistema (hoja4)'!AS338</f>
        <v>0.13492744993224429</v>
      </c>
      <c r="D333" s="12">
        <f>'Simulacion sistema (hoja4)'!AT338</f>
        <v>0.86089105279013844</v>
      </c>
      <c r="E333" s="54"/>
      <c r="F333" s="11"/>
      <c r="G333" s="11"/>
    </row>
    <row r="334" spans="2:7" x14ac:dyDescent="0.25">
      <c r="B334" s="8">
        <f t="shared" si="9"/>
        <v>329</v>
      </c>
      <c r="C334" s="12">
        <f>'Simulacion sistema (hoja4)'!AS339</f>
        <v>0</v>
      </c>
      <c r="D334" s="12">
        <f>'Simulacion sistema (hoja4)'!AT339</f>
        <v>0.81032302943957346</v>
      </c>
      <c r="E334" s="54"/>
      <c r="F334" s="11"/>
      <c r="G334" s="11"/>
    </row>
    <row r="335" spans="2:7" x14ac:dyDescent="0.25">
      <c r="B335" s="8">
        <f t="shared" si="9"/>
        <v>330</v>
      </c>
      <c r="C335" s="12">
        <f>'Simulacion sistema (hoja4)'!AS340</f>
        <v>0.59125767426823062</v>
      </c>
      <c r="D335" s="12">
        <f>'Simulacion sistema (hoja4)'!AT340</f>
        <v>0.95125785719448608</v>
      </c>
      <c r="E335" s="54"/>
      <c r="F335" s="11"/>
      <c r="G335" s="11"/>
    </row>
    <row r="336" spans="2:7" x14ac:dyDescent="0.25">
      <c r="B336" s="8">
        <f t="shared" si="9"/>
        <v>331</v>
      </c>
      <c r="C336" s="12">
        <f>'Simulacion sistema (hoja4)'!AS341</f>
        <v>4.7561835874089853E-2</v>
      </c>
      <c r="D336" s="12">
        <f>'Simulacion sistema (hoja4)'!AT341</f>
        <v>0.89859663077922336</v>
      </c>
      <c r="E336" s="54"/>
      <c r="F336" s="11"/>
      <c r="G336" s="11"/>
    </row>
    <row r="337" spans="2:7" x14ac:dyDescent="0.25">
      <c r="B337" s="8">
        <f t="shared" si="9"/>
        <v>332</v>
      </c>
      <c r="C337" s="12">
        <f>'Simulacion sistema (hoja4)'!AS342</f>
        <v>0</v>
      </c>
      <c r="D337" s="12">
        <f>'Simulacion sistema (hoja4)'!AT342</f>
        <v>0.65985638045112616</v>
      </c>
      <c r="E337" s="54"/>
      <c r="F337" s="11"/>
      <c r="G337" s="11"/>
    </row>
    <row r="338" spans="2:7" x14ac:dyDescent="0.25">
      <c r="B338" s="8">
        <f t="shared" si="9"/>
        <v>333</v>
      </c>
      <c r="C338" s="12">
        <f>'Simulacion sistema (hoja4)'!AS343</f>
        <v>0</v>
      </c>
      <c r="D338" s="12">
        <f>'Simulacion sistema (hoja4)'!AT343</f>
        <v>0.84169169458856075</v>
      </c>
      <c r="E338" s="54"/>
      <c r="F338" s="11"/>
      <c r="G338" s="11"/>
    </row>
    <row r="339" spans="2:7" x14ac:dyDescent="0.25">
      <c r="B339" s="8">
        <f t="shared" si="9"/>
        <v>334</v>
      </c>
      <c r="C339" s="12">
        <f>'Simulacion sistema (hoja4)'!AS344</f>
        <v>0.27608742236019856</v>
      </c>
      <c r="D339" s="12">
        <f>'Simulacion sistema (hoja4)'!AT344</f>
        <v>0.89753838184111023</v>
      </c>
      <c r="E339" s="54"/>
      <c r="F339" s="11"/>
      <c r="G339" s="11"/>
    </row>
    <row r="340" spans="2:7" x14ac:dyDescent="0.25">
      <c r="B340" s="8">
        <f t="shared" si="9"/>
        <v>335</v>
      </c>
      <c r="C340" s="12">
        <f>'Simulacion sistema (hoja4)'!AS345</f>
        <v>0</v>
      </c>
      <c r="D340" s="12">
        <f>'Simulacion sistema (hoja4)'!AT345</f>
        <v>0.75930311863925803</v>
      </c>
      <c r="E340" s="54"/>
      <c r="F340" s="11"/>
      <c r="G340" s="11"/>
    </row>
    <row r="341" spans="2:7" x14ac:dyDescent="0.25">
      <c r="B341" s="8">
        <f t="shared" si="9"/>
        <v>336</v>
      </c>
      <c r="C341" s="12">
        <f>'Simulacion sistema (hoja4)'!AS346</f>
        <v>0</v>
      </c>
      <c r="D341" s="12">
        <f>'Simulacion sistema (hoja4)'!AT346</f>
        <v>0.52642065906533986</v>
      </c>
      <c r="E341" s="54"/>
      <c r="F341" s="11"/>
      <c r="G341" s="11"/>
    </row>
    <row r="342" spans="2:7" x14ac:dyDescent="0.25">
      <c r="B342" s="8">
        <f t="shared" si="9"/>
        <v>337</v>
      </c>
      <c r="C342" s="12">
        <f>'Simulacion sistema (hoja4)'!AS347</f>
        <v>0</v>
      </c>
      <c r="D342" s="12">
        <f>'Simulacion sistema (hoja4)'!AT347</f>
        <v>0.73518345969855114</v>
      </c>
      <c r="E342" s="54"/>
      <c r="F342" s="11"/>
      <c r="G342" s="11"/>
    </row>
    <row r="343" spans="2:7" x14ac:dyDescent="0.25">
      <c r="B343" s="8">
        <f t="shared" si="9"/>
        <v>338</v>
      </c>
      <c r="C343" s="12">
        <f>'Simulacion sistema (hoja4)'!AS348</f>
        <v>0.39584807804344418</v>
      </c>
      <c r="D343" s="12">
        <f>'Simulacion sistema (hoja4)'!AT348</f>
        <v>0.94866994730867082</v>
      </c>
      <c r="E343" s="54"/>
      <c r="F343" s="11"/>
      <c r="G343" s="11"/>
    </row>
    <row r="344" spans="2:7" x14ac:dyDescent="0.25">
      <c r="B344" s="8">
        <f t="shared" si="9"/>
        <v>339</v>
      </c>
      <c r="C344" s="12">
        <f>'Simulacion sistema (hoja4)'!AS349</f>
        <v>5.6157669889451485E-2</v>
      </c>
      <c r="D344" s="12">
        <f>'Simulacion sistema (hoja4)'!AT349</f>
        <v>0.86757763772389584</v>
      </c>
      <c r="E344" s="54"/>
      <c r="F344" s="11"/>
      <c r="G344" s="11"/>
    </row>
    <row r="345" spans="2:7" x14ac:dyDescent="0.25">
      <c r="B345" s="8">
        <f t="shared" si="9"/>
        <v>340</v>
      </c>
      <c r="C345" s="12">
        <f>'Simulacion sistema (hoja4)'!AS350</f>
        <v>1</v>
      </c>
      <c r="D345" s="12">
        <f>'Simulacion sistema (hoja4)'!AT350</f>
        <v>1</v>
      </c>
      <c r="E345" s="54"/>
      <c r="F345" s="11"/>
      <c r="G345" s="11"/>
    </row>
    <row r="346" spans="2:7" x14ac:dyDescent="0.25">
      <c r="B346" s="8">
        <f t="shared" si="9"/>
        <v>341</v>
      </c>
      <c r="C346" s="12">
        <f>'Simulacion sistema (hoja4)'!AS351</f>
        <v>4.1401991321132904E-2</v>
      </c>
      <c r="D346" s="12">
        <f>'Simulacion sistema (hoja4)'!AT351</f>
        <v>0.76205756874573227</v>
      </c>
      <c r="E346" s="54"/>
      <c r="F346" s="11"/>
      <c r="G346" s="11"/>
    </row>
    <row r="347" spans="2:7" x14ac:dyDescent="0.25">
      <c r="B347" s="8">
        <f t="shared" si="9"/>
        <v>342</v>
      </c>
      <c r="C347" s="12">
        <f>'Simulacion sistema (hoja4)'!AS352</f>
        <v>0.75324984160130648</v>
      </c>
      <c r="D347" s="12">
        <f>'Simulacion sistema (hoja4)'!AT352</f>
        <v>0.97971916506312107</v>
      </c>
      <c r="E347" s="54"/>
      <c r="F347" s="11"/>
      <c r="G347" s="11"/>
    </row>
    <row r="348" spans="2:7" x14ac:dyDescent="0.25">
      <c r="B348" s="8">
        <f t="shared" si="9"/>
        <v>343</v>
      </c>
      <c r="C348" s="12">
        <f>'Simulacion sistema (hoja4)'!AS353</f>
        <v>0</v>
      </c>
      <c r="D348" s="12">
        <f>'Simulacion sistema (hoja4)'!AT353</f>
        <v>0.75006804018357554</v>
      </c>
      <c r="E348" s="54"/>
      <c r="F348" s="11"/>
      <c r="G348" s="11"/>
    </row>
    <row r="349" spans="2:7" x14ac:dyDescent="0.25">
      <c r="B349" s="8">
        <f t="shared" si="9"/>
        <v>344</v>
      </c>
      <c r="C349" s="12">
        <f>'Simulacion sistema (hoja4)'!AS354</f>
        <v>0</v>
      </c>
      <c r="D349" s="12">
        <f>'Simulacion sistema (hoja4)'!AT354</f>
        <v>0.6935258899580955</v>
      </c>
      <c r="E349" s="54"/>
      <c r="F349" s="11"/>
      <c r="G349" s="11"/>
    </row>
    <row r="350" spans="2:7" x14ac:dyDescent="0.25">
      <c r="B350" s="8">
        <f t="shared" si="9"/>
        <v>345</v>
      </c>
      <c r="C350" s="12">
        <f>'Simulacion sistema (hoja4)'!AS355</f>
        <v>0.51350142221150841</v>
      </c>
      <c r="D350" s="12">
        <f>'Simulacion sistema (hoja4)'!AT355</f>
        <v>0.90369116078704603</v>
      </c>
      <c r="E350" s="54"/>
      <c r="F350" s="11"/>
      <c r="G350" s="11"/>
    </row>
    <row r="351" spans="2:7" x14ac:dyDescent="0.25">
      <c r="B351" s="8">
        <f t="shared" si="9"/>
        <v>346</v>
      </c>
      <c r="C351" s="12">
        <f>'Simulacion sistema (hoja4)'!AS356</f>
        <v>0</v>
      </c>
      <c r="D351" s="12">
        <f>'Simulacion sistema (hoja4)'!AT356</f>
        <v>0.81649868365820522</v>
      </c>
      <c r="E351" s="54"/>
      <c r="F351" s="11"/>
      <c r="G351" s="11"/>
    </row>
    <row r="352" spans="2:7" x14ac:dyDescent="0.25">
      <c r="B352" s="8">
        <f t="shared" si="9"/>
        <v>347</v>
      </c>
      <c r="C352" s="12">
        <f>'Simulacion sistema (hoja4)'!AS357</f>
        <v>0</v>
      </c>
      <c r="D352" s="12">
        <f>'Simulacion sistema (hoja4)'!AT357</f>
        <v>0.76027085253807769</v>
      </c>
      <c r="E352" s="54"/>
      <c r="F352" s="11"/>
      <c r="G352" s="11"/>
    </row>
    <row r="353" spans="2:7" x14ac:dyDescent="0.25">
      <c r="B353" s="8">
        <f t="shared" si="9"/>
        <v>348</v>
      </c>
      <c r="C353" s="12">
        <f>'Simulacion sistema (hoja4)'!AS358</f>
        <v>0</v>
      </c>
      <c r="D353" s="12">
        <f>'Simulacion sistema (hoja4)'!AT358</f>
        <v>0.65525132091347149</v>
      </c>
      <c r="E353" s="54"/>
      <c r="F353" s="11"/>
      <c r="G353" s="11"/>
    </row>
    <row r="354" spans="2:7" x14ac:dyDescent="0.25">
      <c r="B354" s="8">
        <f t="shared" si="9"/>
        <v>349</v>
      </c>
      <c r="C354" s="12">
        <f>'Simulacion sistema (hoja4)'!AS359</f>
        <v>0</v>
      </c>
      <c r="D354" s="12">
        <f>'Simulacion sistema (hoja4)'!AT359</f>
        <v>0.82133838474506926</v>
      </c>
      <c r="E354" s="54"/>
      <c r="F354" s="11"/>
      <c r="G354" s="11"/>
    </row>
    <row r="355" spans="2:7" x14ac:dyDescent="0.25">
      <c r="B355" s="8">
        <f t="shared" si="9"/>
        <v>350</v>
      </c>
      <c r="C355" s="12">
        <f>'Simulacion sistema (hoja4)'!AS360</f>
        <v>0</v>
      </c>
      <c r="D355" s="12">
        <f>'Simulacion sistema (hoja4)'!AT360</f>
        <v>0.88650800182032785</v>
      </c>
      <c r="E355" s="54"/>
      <c r="F355" s="11"/>
      <c r="G355" s="11"/>
    </row>
    <row r="356" spans="2:7" x14ac:dyDescent="0.25">
      <c r="B356" s="8">
        <f t="shared" si="9"/>
        <v>351</v>
      </c>
      <c r="C356" s="12">
        <f>'Simulacion sistema (hoja4)'!AS361</f>
        <v>0</v>
      </c>
      <c r="D356" s="12">
        <f>'Simulacion sistema (hoja4)'!AT361</f>
        <v>0.70353200449245468</v>
      </c>
      <c r="E356" s="54"/>
      <c r="F356" s="11"/>
      <c r="G356" s="11"/>
    </row>
    <row r="357" spans="2:7" x14ac:dyDescent="0.25">
      <c r="B357" s="8">
        <f t="shared" si="9"/>
        <v>352</v>
      </c>
      <c r="C357" s="12">
        <f>'Simulacion sistema (hoja4)'!AS362</f>
        <v>0</v>
      </c>
      <c r="D357" s="12">
        <f>'Simulacion sistema (hoja4)'!AT362</f>
        <v>0.81534708074968998</v>
      </c>
      <c r="E357" s="54"/>
      <c r="F357" s="11"/>
      <c r="G357" s="11"/>
    </row>
    <row r="358" spans="2:7" x14ac:dyDescent="0.25">
      <c r="B358" s="8">
        <f t="shared" si="9"/>
        <v>353</v>
      </c>
      <c r="C358" s="12">
        <f>'Simulacion sistema (hoja4)'!AS363</f>
        <v>6.0216761714752556E-2</v>
      </c>
      <c r="D358" s="12">
        <f>'Simulacion sistema (hoja4)'!AT363</f>
        <v>0.83549581642162174</v>
      </c>
      <c r="E358" s="54"/>
      <c r="F358" s="11"/>
      <c r="G358" s="11"/>
    </row>
    <row r="359" spans="2:7" x14ac:dyDescent="0.25">
      <c r="B359" s="8">
        <f t="shared" si="9"/>
        <v>354</v>
      </c>
      <c r="C359" s="12">
        <f>'Simulacion sistema (hoja4)'!AS364</f>
        <v>0</v>
      </c>
      <c r="D359" s="12">
        <f>'Simulacion sistema (hoja4)'!AT364</f>
        <v>0.83383857183860477</v>
      </c>
      <c r="E359" s="54"/>
      <c r="F359" s="11"/>
      <c r="G359" s="11"/>
    </row>
    <row r="360" spans="2:7" x14ac:dyDescent="0.25">
      <c r="B360" s="8">
        <f t="shared" si="9"/>
        <v>355</v>
      </c>
      <c r="C360" s="12">
        <f>'Simulacion sistema (hoja4)'!AS365</f>
        <v>0.59910177394002473</v>
      </c>
      <c r="D360" s="12">
        <f>'Simulacion sistema (hoja4)'!AT365</f>
        <v>0.96924616348033066</v>
      </c>
      <c r="E360" s="54"/>
      <c r="F360" s="11"/>
      <c r="G360" s="11"/>
    </row>
    <row r="361" spans="2:7" x14ac:dyDescent="0.25">
      <c r="B361" s="8">
        <f t="shared" si="9"/>
        <v>356</v>
      </c>
      <c r="C361" s="12">
        <f>'Simulacion sistema (hoja4)'!AS366</f>
        <v>0.64476006351687831</v>
      </c>
      <c r="D361" s="12">
        <f>'Simulacion sistema (hoja4)'!AT366</f>
        <v>0.94472795662480924</v>
      </c>
      <c r="E361" s="54"/>
      <c r="F361" s="11"/>
      <c r="G361" s="11"/>
    </row>
    <row r="362" spans="2:7" x14ac:dyDescent="0.25">
      <c r="B362" s="8">
        <f t="shared" si="9"/>
        <v>357</v>
      </c>
      <c r="C362" s="12">
        <f>'Simulacion sistema (hoja4)'!AS367</f>
        <v>0.6372027304748753</v>
      </c>
      <c r="D362" s="12">
        <f>'Simulacion sistema (hoja4)'!AT367</f>
        <v>0.96503681018354515</v>
      </c>
      <c r="E362" s="54"/>
      <c r="F362" s="11"/>
      <c r="G362" s="11"/>
    </row>
    <row r="363" spans="2:7" x14ac:dyDescent="0.25">
      <c r="B363" s="8">
        <f t="shared" si="9"/>
        <v>358</v>
      </c>
      <c r="C363" s="12">
        <f>'Simulacion sistema (hoja4)'!AS368</f>
        <v>0.29198693085063787</v>
      </c>
      <c r="D363" s="12">
        <f>'Simulacion sistema (hoja4)'!AT368</f>
        <v>0.86925098835367054</v>
      </c>
      <c r="E363" s="54"/>
      <c r="F363" s="11"/>
      <c r="G363" s="11"/>
    </row>
    <row r="364" spans="2:7" x14ac:dyDescent="0.25">
      <c r="B364" s="8">
        <f t="shared" si="9"/>
        <v>359</v>
      </c>
      <c r="C364" s="12">
        <f>'Simulacion sistema (hoja4)'!AS369</f>
        <v>0.5256949436800149</v>
      </c>
      <c r="D364" s="12">
        <f>'Simulacion sistema (hoja4)'!AT369</f>
        <v>0.93875413806552832</v>
      </c>
      <c r="E364" s="54"/>
      <c r="F364" s="11"/>
      <c r="G364" s="11"/>
    </row>
    <row r="365" spans="2:7" x14ac:dyDescent="0.25">
      <c r="B365" s="8">
        <f t="shared" si="9"/>
        <v>360</v>
      </c>
      <c r="C365" s="12">
        <f>'Simulacion sistema (hoja4)'!AS370</f>
        <v>0</v>
      </c>
      <c r="D365" s="12">
        <f>'Simulacion sistema (hoja4)'!AT370</f>
        <v>0.73358758425466442</v>
      </c>
      <c r="E365" s="54"/>
      <c r="F365" s="11"/>
      <c r="G365" s="11"/>
    </row>
    <row r="366" spans="2:7" x14ac:dyDescent="0.25">
      <c r="B366" s="8">
        <f t="shared" si="9"/>
        <v>361</v>
      </c>
      <c r="C366" s="12">
        <f>'Simulacion sistema (hoja4)'!AS371</f>
        <v>0.37906661490987681</v>
      </c>
      <c r="D366" s="12">
        <f>'Simulacion sistema (hoja4)'!AT371</f>
        <v>0.93599913185566008</v>
      </c>
      <c r="E366" s="54"/>
      <c r="F366" s="11"/>
      <c r="G366" s="11"/>
    </row>
    <row r="367" spans="2:7" x14ac:dyDescent="0.25">
      <c r="B367" s="8">
        <f t="shared" si="9"/>
        <v>362</v>
      </c>
      <c r="C367" s="12">
        <f>'Simulacion sistema (hoja4)'!AS372</f>
        <v>9.5029939469719882E-2</v>
      </c>
      <c r="D367" s="12">
        <f>'Simulacion sistema (hoja4)'!AT372</f>
        <v>0.8727069811137993</v>
      </c>
      <c r="E367" s="54"/>
      <c r="F367" s="11"/>
      <c r="G367" s="11"/>
    </row>
    <row r="368" spans="2:7" x14ac:dyDescent="0.25">
      <c r="B368" s="8">
        <f t="shared" si="9"/>
        <v>363</v>
      </c>
      <c r="C368" s="12">
        <f>'Simulacion sistema (hoja4)'!AS373</f>
        <v>0.83044899890722135</v>
      </c>
      <c r="D368" s="12">
        <f>'Simulacion sistema (hoja4)'!AT373</f>
        <v>0.97558380447775417</v>
      </c>
      <c r="E368" s="54"/>
      <c r="F368" s="11"/>
      <c r="G368" s="11"/>
    </row>
    <row r="369" spans="2:7" x14ac:dyDescent="0.25">
      <c r="B369" s="8">
        <f t="shared" si="9"/>
        <v>364</v>
      </c>
      <c r="C369" s="12">
        <f>'Simulacion sistema (hoja4)'!AS374</f>
        <v>0.24915148070149665</v>
      </c>
      <c r="D369" s="12">
        <f>'Simulacion sistema (hoja4)'!AT374</f>
        <v>0.78228024537384044</v>
      </c>
      <c r="E369" s="54"/>
      <c r="F369" s="11"/>
      <c r="G369" s="11"/>
    </row>
    <row r="370" spans="2:7" x14ac:dyDescent="0.25">
      <c r="B370" s="8">
        <f t="shared" si="9"/>
        <v>365</v>
      </c>
      <c r="C370" s="12">
        <f>'Simulacion sistema (hoja4)'!AS375</f>
        <v>0</v>
      </c>
      <c r="D370" s="12">
        <f>'Simulacion sistema (hoja4)'!AT375</f>
        <v>0.77650616992988997</v>
      </c>
      <c r="E370" s="54"/>
      <c r="F370" s="11"/>
      <c r="G370" s="11"/>
    </row>
    <row r="371" spans="2:7" x14ac:dyDescent="0.25">
      <c r="B371" s="8">
        <f t="shared" si="9"/>
        <v>366</v>
      </c>
      <c r="C371" s="12">
        <f>'Simulacion sistema (hoja4)'!AS376</f>
        <v>0.57089910248408071</v>
      </c>
      <c r="D371" s="12">
        <f>'Simulacion sistema (hoja4)'!AT376</f>
        <v>0.93954315194108584</v>
      </c>
      <c r="E371" s="54"/>
      <c r="F371" s="11"/>
      <c r="G371" s="11"/>
    </row>
    <row r="372" spans="2:7" x14ac:dyDescent="0.25">
      <c r="B372" s="8">
        <f t="shared" si="9"/>
        <v>367</v>
      </c>
      <c r="C372" s="12">
        <f>'Simulacion sistema (hoja4)'!AS377</f>
        <v>0</v>
      </c>
      <c r="D372" s="12">
        <f>'Simulacion sistema (hoja4)'!AT377</f>
        <v>0.64644942025220253</v>
      </c>
      <c r="E372" s="54"/>
      <c r="F372" s="11"/>
      <c r="G372" s="11"/>
    </row>
    <row r="373" spans="2:7" x14ac:dyDescent="0.25">
      <c r="B373" s="8">
        <f t="shared" si="9"/>
        <v>368</v>
      </c>
      <c r="C373" s="12">
        <f>'Simulacion sistema (hoja4)'!AS378</f>
        <v>2.2944876890202675E-2</v>
      </c>
      <c r="D373" s="12">
        <f>'Simulacion sistema (hoja4)'!AT378</f>
        <v>0.77108472817958562</v>
      </c>
      <c r="E373" s="54"/>
      <c r="F373" s="11"/>
      <c r="G373" s="11"/>
    </row>
    <row r="374" spans="2:7" x14ac:dyDescent="0.25">
      <c r="B374" s="8">
        <f t="shared" si="9"/>
        <v>369</v>
      </c>
      <c r="C374" s="12">
        <f>'Simulacion sistema (hoja4)'!AS379</f>
        <v>0.14732147295088058</v>
      </c>
      <c r="D374" s="12">
        <f>'Simulacion sistema (hoja4)'!AT379</f>
        <v>0.81828745941518666</v>
      </c>
      <c r="E374" s="54"/>
      <c r="F374" s="11"/>
      <c r="G374" s="11"/>
    </row>
    <row r="375" spans="2:7" x14ac:dyDescent="0.25">
      <c r="B375" s="8">
        <f t="shared" si="9"/>
        <v>370</v>
      </c>
      <c r="C375" s="12">
        <f>'Simulacion sistema (hoja4)'!AS380</f>
        <v>0</v>
      </c>
      <c r="D375" s="12">
        <f>'Simulacion sistema (hoja4)'!AT380</f>
        <v>0.69631681011948643</v>
      </c>
      <c r="E375" s="54"/>
      <c r="F375" s="11"/>
      <c r="G375" s="11"/>
    </row>
    <row r="376" spans="2:7" x14ac:dyDescent="0.25">
      <c r="B376" s="8">
        <f t="shared" si="9"/>
        <v>371</v>
      </c>
      <c r="C376" s="12">
        <f>'Simulacion sistema (hoja4)'!AS381</f>
        <v>0.7114487471028822</v>
      </c>
      <c r="D376" s="12">
        <f>'Simulacion sistema (hoja4)'!AT381</f>
        <v>0.95589809214739341</v>
      </c>
      <c r="E376" s="54"/>
      <c r="F376" s="11"/>
      <c r="G376" s="11"/>
    </row>
    <row r="377" spans="2:7" x14ac:dyDescent="0.25">
      <c r="B377" s="8">
        <f t="shared" si="9"/>
        <v>372</v>
      </c>
      <c r="C377" s="12">
        <f>'Simulacion sistema (hoja4)'!AS382</f>
        <v>0</v>
      </c>
      <c r="D377" s="12">
        <f>'Simulacion sistema (hoja4)'!AT382</f>
        <v>0.68404792464738517</v>
      </c>
      <c r="E377" s="54"/>
      <c r="F377" s="11"/>
      <c r="G377" s="11"/>
    </row>
    <row r="378" spans="2:7" x14ac:dyDescent="0.25">
      <c r="B378" s="8">
        <f t="shared" si="9"/>
        <v>373</v>
      </c>
      <c r="C378" s="12">
        <f>'Simulacion sistema (hoja4)'!AS383</f>
        <v>0</v>
      </c>
      <c r="D378" s="12">
        <f>'Simulacion sistema (hoja4)'!AT383</f>
        <v>0.73878302370729909</v>
      </c>
      <c r="E378" s="54"/>
      <c r="F378" s="11"/>
      <c r="G378" s="11"/>
    </row>
    <row r="379" spans="2:7" x14ac:dyDescent="0.25">
      <c r="B379" s="8">
        <f t="shared" si="9"/>
        <v>374</v>
      </c>
      <c r="C379" s="12">
        <f>'Simulacion sistema (hoja4)'!AS384</f>
        <v>0</v>
      </c>
      <c r="D379" s="12">
        <f>'Simulacion sistema (hoja4)'!AT384</f>
        <v>0.84168514774953596</v>
      </c>
      <c r="E379" s="54"/>
      <c r="F379" s="11"/>
      <c r="G379" s="11"/>
    </row>
    <row r="380" spans="2:7" x14ac:dyDescent="0.25">
      <c r="B380" s="8">
        <f t="shared" si="9"/>
        <v>375</v>
      </c>
      <c r="C380" s="12">
        <f>'Simulacion sistema (hoja4)'!AS385</f>
        <v>0.13728798692787794</v>
      </c>
      <c r="D380" s="12">
        <f>'Simulacion sistema (hoja4)'!AT385</f>
        <v>0.70015052618514284</v>
      </c>
      <c r="E380" s="54"/>
      <c r="F380" s="11"/>
      <c r="G380" s="11"/>
    </row>
    <row r="381" spans="2:7" x14ac:dyDescent="0.25">
      <c r="B381" s="8">
        <f t="shared" si="9"/>
        <v>376</v>
      </c>
      <c r="C381" s="12">
        <f>'Simulacion sistema (hoja4)'!AS386</f>
        <v>0</v>
      </c>
      <c r="D381" s="12">
        <f>'Simulacion sistema (hoja4)'!AT386</f>
        <v>0.87947315912417057</v>
      </c>
      <c r="E381" s="54"/>
      <c r="F381" s="11"/>
      <c r="G381" s="11"/>
    </row>
    <row r="382" spans="2:7" x14ac:dyDescent="0.25">
      <c r="B382" s="8">
        <f t="shared" si="9"/>
        <v>377</v>
      </c>
      <c r="C382" s="12">
        <f>'Simulacion sistema (hoja4)'!AS387</f>
        <v>1</v>
      </c>
      <c r="D382" s="12">
        <f>'Simulacion sistema (hoja4)'!AT387</f>
        <v>1</v>
      </c>
      <c r="E382" s="54"/>
      <c r="F382" s="11"/>
      <c r="G382" s="11"/>
    </row>
    <row r="383" spans="2:7" x14ac:dyDescent="0.25">
      <c r="B383" s="8">
        <f t="shared" si="9"/>
        <v>378</v>
      </c>
      <c r="C383" s="12">
        <f>'Simulacion sistema (hoja4)'!AS388</f>
        <v>1.8365102346222323E-2</v>
      </c>
      <c r="D383" s="12">
        <f>'Simulacion sistema (hoja4)'!AT388</f>
        <v>0.68850557913488231</v>
      </c>
      <c r="E383" s="54"/>
      <c r="F383" s="11"/>
      <c r="G383" s="11"/>
    </row>
    <row r="384" spans="2:7" x14ac:dyDescent="0.25">
      <c r="B384" s="8">
        <f t="shared" si="9"/>
        <v>379</v>
      </c>
      <c r="C384" s="12">
        <f>'Simulacion sistema (hoja4)'!AS389</f>
        <v>0</v>
      </c>
      <c r="D384" s="12">
        <f>'Simulacion sistema (hoja4)'!AT389</f>
        <v>0.70253295244863145</v>
      </c>
      <c r="E384" s="54"/>
      <c r="F384" s="11"/>
      <c r="G384" s="11"/>
    </row>
    <row r="385" spans="2:7" x14ac:dyDescent="0.25">
      <c r="B385" s="8">
        <f t="shared" si="9"/>
        <v>380</v>
      </c>
      <c r="C385" s="12">
        <f>'Simulacion sistema (hoja4)'!AS390</f>
        <v>0</v>
      </c>
      <c r="D385" s="12">
        <f>'Simulacion sistema (hoja4)'!AT390</f>
        <v>0.84738351809802193</v>
      </c>
      <c r="E385" s="54"/>
      <c r="F385" s="11"/>
      <c r="G385" s="11"/>
    </row>
    <row r="386" spans="2:7" x14ac:dyDescent="0.25">
      <c r="B386" s="8">
        <f t="shared" si="9"/>
        <v>381</v>
      </c>
      <c r="C386" s="12">
        <f>'Simulacion sistema (hoja4)'!AS391</f>
        <v>0</v>
      </c>
      <c r="D386" s="12">
        <f>'Simulacion sistema (hoja4)'!AT391</f>
        <v>0.53186750691035234</v>
      </c>
      <c r="E386" s="54"/>
      <c r="F386" s="11"/>
      <c r="G386" s="11"/>
    </row>
    <row r="387" spans="2:7" x14ac:dyDescent="0.25">
      <c r="B387" s="8">
        <f t="shared" si="9"/>
        <v>382</v>
      </c>
      <c r="C387" s="12">
        <f>'Simulacion sistema (hoja4)'!AS392</f>
        <v>0.15358387574838894</v>
      </c>
      <c r="D387" s="12">
        <f>'Simulacion sistema (hoja4)'!AT392</f>
        <v>0.84551720660174268</v>
      </c>
      <c r="E387" s="54"/>
      <c r="F387" s="11"/>
      <c r="G387" s="11"/>
    </row>
    <row r="388" spans="2:7" x14ac:dyDescent="0.25">
      <c r="B388" s="8">
        <f t="shared" si="9"/>
        <v>383</v>
      </c>
      <c r="C388" s="12">
        <f>'Simulacion sistema (hoja4)'!AS393</f>
        <v>0</v>
      </c>
      <c r="D388" s="12">
        <f>'Simulacion sistema (hoja4)'!AT393</f>
        <v>0.78883309523383238</v>
      </c>
      <c r="E388" s="54"/>
      <c r="F388" s="11"/>
      <c r="G388" s="11"/>
    </row>
    <row r="389" spans="2:7" x14ac:dyDescent="0.25">
      <c r="B389" s="8">
        <f t="shared" si="9"/>
        <v>384</v>
      </c>
      <c r="C389" s="12">
        <f>'Simulacion sistema (hoja4)'!AS394</f>
        <v>0</v>
      </c>
      <c r="D389" s="12">
        <f>'Simulacion sistema (hoja4)'!AT394</f>
        <v>0.784814019400223</v>
      </c>
      <c r="E389" s="54"/>
      <c r="F389" s="11"/>
      <c r="G389" s="11"/>
    </row>
    <row r="390" spans="2:7" x14ac:dyDescent="0.25">
      <c r="B390" s="8">
        <f t="shared" si="9"/>
        <v>385</v>
      </c>
      <c r="C390" s="12">
        <f>'Simulacion sistema (hoja4)'!AS395</f>
        <v>0</v>
      </c>
      <c r="D390" s="12">
        <f>'Simulacion sistema (hoja4)'!AT395</f>
        <v>0.66557582106996627</v>
      </c>
      <c r="E390" s="54"/>
      <c r="F390" s="11"/>
      <c r="G390" s="11"/>
    </row>
    <row r="391" spans="2:7" x14ac:dyDescent="0.25">
      <c r="B391" s="8">
        <f t="shared" si="9"/>
        <v>386</v>
      </c>
      <c r="C391" s="12">
        <f>'Simulacion sistema (hoja4)'!AS396</f>
        <v>3.7261706687258409E-2</v>
      </c>
      <c r="D391" s="12">
        <f>'Simulacion sistema (hoja4)'!AT396</f>
        <v>0.83273239444103253</v>
      </c>
      <c r="E391" s="54"/>
      <c r="F391" s="11"/>
      <c r="G391" s="11"/>
    </row>
    <row r="392" spans="2:7" x14ac:dyDescent="0.25">
      <c r="B392" s="8">
        <f t="shared" ref="B392:B455" si="10">+B391+1</f>
        <v>387</v>
      </c>
      <c r="C392" s="12">
        <f>'Simulacion sistema (hoja4)'!AS397</f>
        <v>0</v>
      </c>
      <c r="D392" s="12">
        <f>'Simulacion sistema (hoja4)'!AT397</f>
        <v>0.75607370388855977</v>
      </c>
      <c r="E392" s="54"/>
      <c r="F392" s="11"/>
      <c r="G392" s="11"/>
    </row>
    <row r="393" spans="2:7" x14ac:dyDescent="0.25">
      <c r="B393" s="8">
        <f t="shared" si="10"/>
        <v>388</v>
      </c>
      <c r="C393" s="12">
        <f>'Simulacion sistema (hoja4)'!AS398</f>
        <v>0</v>
      </c>
      <c r="D393" s="12">
        <f>'Simulacion sistema (hoja4)'!AT398</f>
        <v>0.74879465097021658</v>
      </c>
      <c r="E393" s="54"/>
      <c r="F393" s="11"/>
      <c r="G393" s="11"/>
    </row>
    <row r="394" spans="2:7" x14ac:dyDescent="0.25">
      <c r="B394" s="8">
        <f t="shared" si="10"/>
        <v>389</v>
      </c>
      <c r="C394" s="12">
        <f>'Simulacion sistema (hoja4)'!AS399</f>
        <v>1</v>
      </c>
      <c r="D394" s="12">
        <f>'Simulacion sistema (hoja4)'!AT399</f>
        <v>1</v>
      </c>
      <c r="E394" s="54"/>
      <c r="F394" s="11"/>
      <c r="G394" s="11"/>
    </row>
    <row r="395" spans="2:7" x14ac:dyDescent="0.25">
      <c r="B395" s="8">
        <f t="shared" si="10"/>
        <v>390</v>
      </c>
      <c r="C395" s="12">
        <f>'Simulacion sistema (hoja4)'!AS400</f>
        <v>2.6497575807884605E-2</v>
      </c>
      <c r="D395" s="12">
        <f>'Simulacion sistema (hoja4)'!AT400</f>
        <v>0.87058613325057754</v>
      </c>
      <c r="E395" s="54"/>
      <c r="F395" s="11"/>
      <c r="G395" s="11"/>
    </row>
    <row r="396" spans="2:7" x14ac:dyDescent="0.25">
      <c r="B396" s="8">
        <f t="shared" si="10"/>
        <v>391</v>
      </c>
      <c r="C396" s="12">
        <f>'Simulacion sistema (hoja4)'!AS401</f>
        <v>0</v>
      </c>
      <c r="D396" s="12">
        <f>'Simulacion sistema (hoja4)'!AT401</f>
        <v>0.76596079729007049</v>
      </c>
      <c r="E396" s="54"/>
      <c r="F396" s="11"/>
      <c r="G396" s="11"/>
    </row>
    <row r="397" spans="2:7" x14ac:dyDescent="0.25">
      <c r="B397" s="8">
        <f t="shared" si="10"/>
        <v>392</v>
      </c>
      <c r="C397" s="12">
        <f>'Simulacion sistema (hoja4)'!AS402</f>
        <v>0.40067898128965623</v>
      </c>
      <c r="D397" s="12">
        <f>'Simulacion sistema (hoja4)'!AT402</f>
        <v>0.90220300061500647</v>
      </c>
      <c r="E397" s="54"/>
      <c r="F397" s="11"/>
      <c r="G397" s="11"/>
    </row>
    <row r="398" spans="2:7" x14ac:dyDescent="0.25">
      <c r="B398" s="8">
        <f t="shared" si="10"/>
        <v>393</v>
      </c>
      <c r="C398" s="12">
        <f>'Simulacion sistema (hoja4)'!AS403</f>
        <v>9.7014462494576764E-2</v>
      </c>
      <c r="D398" s="12">
        <f>'Simulacion sistema (hoja4)'!AT403</f>
        <v>0.79464750901033643</v>
      </c>
      <c r="E398" s="54"/>
      <c r="F398" s="11"/>
      <c r="G398" s="11"/>
    </row>
    <row r="399" spans="2:7" x14ac:dyDescent="0.25">
      <c r="B399" s="8">
        <f t="shared" si="10"/>
        <v>394</v>
      </c>
      <c r="C399" s="12">
        <f>'Simulacion sistema (hoja4)'!AS404</f>
        <v>0</v>
      </c>
      <c r="D399" s="12">
        <f>'Simulacion sistema (hoja4)'!AT404</f>
        <v>0.76762081000595894</v>
      </c>
      <c r="E399" s="54"/>
      <c r="F399" s="11"/>
      <c r="G399" s="11"/>
    </row>
    <row r="400" spans="2:7" x14ac:dyDescent="0.25">
      <c r="B400" s="8">
        <f t="shared" si="10"/>
        <v>395</v>
      </c>
      <c r="C400" s="12">
        <f>'Simulacion sistema (hoja4)'!AS405</f>
        <v>0.77868343532440298</v>
      </c>
      <c r="D400" s="12">
        <f>'Simulacion sistema (hoja4)'!AT405</f>
        <v>0.97020154528031588</v>
      </c>
      <c r="E400" s="54"/>
      <c r="F400" s="11"/>
      <c r="G400" s="11"/>
    </row>
    <row r="401" spans="2:7" x14ac:dyDescent="0.25">
      <c r="B401" s="8">
        <f t="shared" si="10"/>
        <v>396</v>
      </c>
      <c r="C401" s="12">
        <f>'Simulacion sistema (hoja4)'!AS406</f>
        <v>0.14681506648846535</v>
      </c>
      <c r="D401" s="12">
        <f>'Simulacion sistema (hoja4)'!AT406</f>
        <v>0.90309941688744266</v>
      </c>
      <c r="E401" s="54"/>
      <c r="F401" s="11"/>
      <c r="G401" s="11"/>
    </row>
    <row r="402" spans="2:7" x14ac:dyDescent="0.25">
      <c r="B402" s="8">
        <f t="shared" si="10"/>
        <v>397</v>
      </c>
      <c r="C402" s="12">
        <f>'Simulacion sistema (hoja4)'!AS407</f>
        <v>0.60739631149326379</v>
      </c>
      <c r="D402" s="12">
        <f>'Simulacion sistema (hoja4)'!AT407</f>
        <v>0.94401659475069744</v>
      </c>
      <c r="E402" s="54"/>
      <c r="F402" s="11"/>
      <c r="G402" s="11"/>
    </row>
    <row r="403" spans="2:7" x14ac:dyDescent="0.25">
      <c r="B403" s="8">
        <f t="shared" si="10"/>
        <v>398</v>
      </c>
      <c r="C403" s="12">
        <f>'Simulacion sistema (hoja4)'!AS408</f>
        <v>0.14545440528707976</v>
      </c>
      <c r="D403" s="12">
        <f>'Simulacion sistema (hoja4)'!AT408</f>
        <v>0.85249269867494504</v>
      </c>
      <c r="E403" s="54"/>
      <c r="F403" s="11"/>
      <c r="G403" s="11"/>
    </row>
    <row r="404" spans="2:7" x14ac:dyDescent="0.25">
      <c r="B404" s="8">
        <f t="shared" si="10"/>
        <v>399</v>
      </c>
      <c r="C404" s="12">
        <f>'Simulacion sistema (hoja4)'!AS409</f>
        <v>9.2863966930356881E-2</v>
      </c>
      <c r="D404" s="12">
        <f>'Simulacion sistema (hoja4)'!AT409</f>
        <v>0.79034492939573864</v>
      </c>
      <c r="E404" s="54"/>
      <c r="F404" s="11"/>
      <c r="G404" s="11"/>
    </row>
    <row r="405" spans="2:7" x14ac:dyDescent="0.25">
      <c r="B405" s="8">
        <f t="shared" si="10"/>
        <v>400</v>
      </c>
      <c r="C405" s="12">
        <f>'Simulacion sistema (hoja4)'!AS410</f>
        <v>0</v>
      </c>
      <c r="D405" s="12">
        <f>'Simulacion sistema (hoja4)'!AT410</f>
        <v>0.854940908470738</v>
      </c>
      <c r="E405" s="54"/>
      <c r="F405" s="11"/>
      <c r="G405" s="11"/>
    </row>
    <row r="406" spans="2:7" x14ac:dyDescent="0.25">
      <c r="B406" s="8">
        <f t="shared" si="10"/>
        <v>401</v>
      </c>
      <c r="C406" s="12">
        <f>'Simulacion sistema (hoja4)'!AS411</f>
        <v>0.40300738535443087</v>
      </c>
      <c r="D406" s="12">
        <f>'Simulacion sistema (hoja4)'!AT411</f>
        <v>0.81147288541149665</v>
      </c>
      <c r="E406" s="54"/>
      <c r="F406" s="11"/>
      <c r="G406" s="11"/>
    </row>
    <row r="407" spans="2:7" x14ac:dyDescent="0.25">
      <c r="B407" s="8">
        <f t="shared" si="10"/>
        <v>402</v>
      </c>
      <c r="C407" s="12">
        <f>'Simulacion sistema (hoja4)'!AS412</f>
        <v>0</v>
      </c>
      <c r="D407" s="12">
        <f>'Simulacion sistema (hoja4)'!AT412</f>
        <v>0.63470756506518622</v>
      </c>
      <c r="E407" s="54"/>
      <c r="F407" s="11"/>
      <c r="G407" s="11"/>
    </row>
    <row r="408" spans="2:7" x14ac:dyDescent="0.25">
      <c r="B408" s="8">
        <f t="shared" si="10"/>
        <v>403</v>
      </c>
      <c r="C408" s="12">
        <f>'Simulacion sistema (hoja4)'!AS413</f>
        <v>0.20229412046658884</v>
      </c>
      <c r="D408" s="12">
        <f>'Simulacion sistema (hoja4)'!AT413</f>
        <v>0.83938068404244759</v>
      </c>
      <c r="E408" s="54"/>
      <c r="F408" s="11"/>
      <c r="G408" s="11"/>
    </row>
    <row r="409" spans="2:7" x14ac:dyDescent="0.25">
      <c r="B409" s="8">
        <f t="shared" si="10"/>
        <v>404</v>
      </c>
      <c r="C409" s="12">
        <f>'Simulacion sistema (hoja4)'!AS414</f>
        <v>5.7129566899205994E-2</v>
      </c>
      <c r="D409" s="12">
        <f>'Simulacion sistema (hoja4)'!AT414</f>
        <v>0.78662314034718539</v>
      </c>
      <c r="E409" s="54"/>
      <c r="F409" s="11"/>
      <c r="G409" s="11"/>
    </row>
    <row r="410" spans="2:7" x14ac:dyDescent="0.25">
      <c r="B410" s="8">
        <f t="shared" si="10"/>
        <v>405</v>
      </c>
      <c r="C410" s="12">
        <f>'Simulacion sistema (hoja4)'!AS415</f>
        <v>0.24919516747935891</v>
      </c>
      <c r="D410" s="12">
        <f>'Simulacion sistema (hoja4)'!AT415</f>
        <v>0.82717982308968208</v>
      </c>
      <c r="E410" s="54"/>
      <c r="F410" s="11"/>
      <c r="G410" s="11"/>
    </row>
    <row r="411" spans="2:7" x14ac:dyDescent="0.25">
      <c r="B411" s="8">
        <f t="shared" si="10"/>
        <v>406</v>
      </c>
      <c r="C411" s="12">
        <f>'Simulacion sistema (hoja4)'!AS416</f>
        <v>0.68718905907347405</v>
      </c>
      <c r="D411" s="12">
        <f>'Simulacion sistema (hoja4)'!AT416</f>
        <v>0.96355379668512131</v>
      </c>
      <c r="E411" s="54"/>
      <c r="F411" s="11"/>
      <c r="G411" s="11"/>
    </row>
    <row r="412" spans="2:7" x14ac:dyDescent="0.25">
      <c r="B412" s="8">
        <f t="shared" si="10"/>
        <v>407</v>
      </c>
      <c r="C412" s="12">
        <f>'Simulacion sistema (hoja4)'!AS417</f>
        <v>9.1169328805214417E-2</v>
      </c>
      <c r="D412" s="12">
        <f>'Simulacion sistema (hoja4)'!AT417</f>
        <v>0.79372270011595425</v>
      </c>
      <c r="E412" s="54"/>
      <c r="F412" s="11"/>
      <c r="G412" s="11"/>
    </row>
    <row r="413" spans="2:7" x14ac:dyDescent="0.25">
      <c r="B413" s="8">
        <f t="shared" si="10"/>
        <v>408</v>
      </c>
      <c r="C413" s="12">
        <f>'Simulacion sistema (hoja4)'!AS418</f>
        <v>0.32845952108689214</v>
      </c>
      <c r="D413" s="12">
        <f>'Simulacion sistema (hoja4)'!AT418</f>
        <v>0.91787734414328825</v>
      </c>
      <c r="E413" s="54"/>
      <c r="F413" s="11"/>
      <c r="G413" s="11"/>
    </row>
    <row r="414" spans="2:7" x14ac:dyDescent="0.25">
      <c r="B414" s="8">
        <f t="shared" si="10"/>
        <v>409</v>
      </c>
      <c r="C414" s="12">
        <f>'Simulacion sistema (hoja4)'!AS419</f>
        <v>9.9854727789915484E-2</v>
      </c>
      <c r="D414" s="12">
        <f>'Simulacion sistema (hoja4)'!AT419</f>
        <v>0.90700852451616765</v>
      </c>
      <c r="E414" s="54"/>
      <c r="F414" s="11"/>
      <c r="G414" s="11"/>
    </row>
    <row r="415" spans="2:7" x14ac:dyDescent="0.25">
      <c r="B415" s="8">
        <f t="shared" si="10"/>
        <v>410</v>
      </c>
      <c r="C415" s="12">
        <f>'Simulacion sistema (hoja4)'!AS420</f>
        <v>0</v>
      </c>
      <c r="D415" s="12">
        <f>'Simulacion sistema (hoja4)'!AT420</f>
        <v>0.58216480351986499</v>
      </c>
      <c r="E415" s="54"/>
      <c r="F415" s="11"/>
      <c r="G415" s="11"/>
    </row>
    <row r="416" spans="2:7" x14ac:dyDescent="0.25">
      <c r="B416" s="8">
        <f t="shared" si="10"/>
        <v>411</v>
      </c>
      <c r="C416" s="12">
        <f>'Simulacion sistema (hoja4)'!AS421</f>
        <v>0.32132688403604942</v>
      </c>
      <c r="D416" s="12">
        <f>'Simulacion sistema (hoja4)'!AT421</f>
        <v>0.85096935744641333</v>
      </c>
      <c r="E416" s="54"/>
      <c r="F416" s="11"/>
      <c r="G416" s="11"/>
    </row>
    <row r="417" spans="2:7" x14ac:dyDescent="0.25">
      <c r="B417" s="8">
        <f t="shared" si="10"/>
        <v>412</v>
      </c>
      <c r="C417" s="12">
        <f>'Simulacion sistema (hoja4)'!AS422</f>
        <v>0</v>
      </c>
      <c r="D417" s="12">
        <f>'Simulacion sistema (hoja4)'!AT422</f>
        <v>0.70173770530844648</v>
      </c>
      <c r="E417" s="54"/>
      <c r="F417" s="11"/>
      <c r="G417" s="11"/>
    </row>
    <row r="418" spans="2:7" x14ac:dyDescent="0.25">
      <c r="B418" s="8">
        <f t="shared" si="10"/>
        <v>413</v>
      </c>
      <c r="C418" s="12">
        <f>'Simulacion sistema (hoja4)'!AS423</f>
        <v>0.45735170580695511</v>
      </c>
      <c r="D418" s="12">
        <f>'Simulacion sistema (hoja4)'!AT423</f>
        <v>0.91965723658996801</v>
      </c>
      <c r="E418" s="54"/>
      <c r="F418" s="11"/>
      <c r="G418" s="11"/>
    </row>
    <row r="419" spans="2:7" x14ac:dyDescent="0.25">
      <c r="B419" s="8">
        <f t="shared" si="10"/>
        <v>414</v>
      </c>
      <c r="C419" s="12">
        <f>'Simulacion sistema (hoja4)'!AS424</f>
        <v>0</v>
      </c>
      <c r="D419" s="12">
        <f>'Simulacion sistema (hoja4)'!AT424</f>
        <v>0.81818265853675354</v>
      </c>
      <c r="E419" s="54"/>
      <c r="F419" s="11"/>
      <c r="G419" s="11"/>
    </row>
    <row r="420" spans="2:7" x14ac:dyDescent="0.25">
      <c r="B420" s="8">
        <f t="shared" si="10"/>
        <v>415</v>
      </c>
      <c r="C420" s="12">
        <f>'Simulacion sistema (hoja4)'!AS425</f>
        <v>0.269178647884532</v>
      </c>
      <c r="D420" s="12">
        <f>'Simulacion sistema (hoja4)'!AT425</f>
        <v>0.731716043857498</v>
      </c>
      <c r="E420" s="54"/>
      <c r="F420" s="11"/>
      <c r="G420" s="11"/>
    </row>
    <row r="421" spans="2:7" x14ac:dyDescent="0.25">
      <c r="B421" s="8">
        <f t="shared" si="10"/>
        <v>416</v>
      </c>
      <c r="C421" s="12">
        <f>'Simulacion sistema (hoja4)'!AS426</f>
        <v>0</v>
      </c>
      <c r="D421" s="12">
        <f>'Simulacion sistema (hoja4)'!AT426</f>
        <v>0.77035481994299848</v>
      </c>
      <c r="E421" s="54"/>
      <c r="F421" s="11"/>
      <c r="G421" s="11"/>
    </row>
    <row r="422" spans="2:7" x14ac:dyDescent="0.25">
      <c r="B422" s="8">
        <f t="shared" si="10"/>
        <v>417</v>
      </c>
      <c r="C422" s="12">
        <f>'Simulacion sistema (hoja4)'!AS427</f>
        <v>0.20596964555006708</v>
      </c>
      <c r="D422" s="12">
        <f>'Simulacion sistema (hoja4)'!AT427</f>
        <v>0.8485854278019771</v>
      </c>
      <c r="E422" s="54"/>
      <c r="F422" s="11"/>
      <c r="G422" s="11"/>
    </row>
    <row r="423" spans="2:7" x14ac:dyDescent="0.25">
      <c r="B423" s="8">
        <f t="shared" si="10"/>
        <v>418</v>
      </c>
      <c r="C423" s="12">
        <f>'Simulacion sistema (hoja4)'!AS428</f>
        <v>3.2001352934692535E-2</v>
      </c>
      <c r="D423" s="12">
        <f>'Simulacion sistema (hoja4)'!AT428</f>
        <v>0.76027092390896256</v>
      </c>
      <c r="E423" s="54"/>
      <c r="F423" s="11"/>
      <c r="G423" s="11"/>
    </row>
    <row r="424" spans="2:7" x14ac:dyDescent="0.25">
      <c r="B424" s="8">
        <f t="shared" si="10"/>
        <v>419</v>
      </c>
      <c r="C424" s="12">
        <f>'Simulacion sistema (hoja4)'!AS429</f>
        <v>0</v>
      </c>
      <c r="D424" s="12">
        <f>'Simulacion sistema (hoja4)'!AT429</f>
        <v>0.82888837444643038</v>
      </c>
      <c r="E424" s="54"/>
      <c r="F424" s="11"/>
      <c r="G424" s="11"/>
    </row>
    <row r="425" spans="2:7" x14ac:dyDescent="0.25">
      <c r="B425" s="8">
        <f t="shared" si="10"/>
        <v>420</v>
      </c>
      <c r="C425" s="12">
        <f>'Simulacion sistema (hoja4)'!AS430</f>
        <v>0.17520560010950337</v>
      </c>
      <c r="D425" s="12">
        <f>'Simulacion sistema (hoja4)'!AT430</f>
        <v>0.9253497464316004</v>
      </c>
      <c r="E425" s="54"/>
      <c r="F425" s="11"/>
      <c r="G425" s="11"/>
    </row>
    <row r="426" spans="2:7" x14ac:dyDescent="0.25">
      <c r="B426" s="8">
        <f t="shared" si="10"/>
        <v>421</v>
      </c>
      <c r="C426" s="12">
        <f>'Simulacion sistema (hoja4)'!AS431</f>
        <v>0.1290186386010776</v>
      </c>
      <c r="D426" s="12">
        <f>'Simulacion sistema (hoja4)'!AT431</f>
        <v>0.75755235458515291</v>
      </c>
      <c r="E426" s="54"/>
      <c r="F426" s="11"/>
      <c r="G426" s="11"/>
    </row>
    <row r="427" spans="2:7" x14ac:dyDescent="0.25">
      <c r="B427" s="8">
        <f t="shared" si="10"/>
        <v>422</v>
      </c>
      <c r="C427" s="12">
        <f>'Simulacion sistema (hoja4)'!AS432</f>
        <v>0</v>
      </c>
      <c r="D427" s="12">
        <f>'Simulacion sistema (hoja4)'!AT432</f>
        <v>0.62115270329275718</v>
      </c>
      <c r="E427" s="54"/>
      <c r="F427" s="11"/>
      <c r="G427" s="11"/>
    </row>
    <row r="428" spans="2:7" x14ac:dyDescent="0.25">
      <c r="B428" s="8">
        <f t="shared" si="10"/>
        <v>423</v>
      </c>
      <c r="C428" s="12">
        <f>'Simulacion sistema (hoja4)'!AS433</f>
        <v>0.66670580456120665</v>
      </c>
      <c r="D428" s="12">
        <f>'Simulacion sistema (hoja4)'!AT433</f>
        <v>0.96040936757271</v>
      </c>
      <c r="E428" s="54"/>
      <c r="F428" s="11"/>
      <c r="G428" s="11"/>
    </row>
    <row r="429" spans="2:7" x14ac:dyDescent="0.25">
      <c r="B429" s="8">
        <f t="shared" si="10"/>
        <v>424</v>
      </c>
      <c r="C429" s="12">
        <f>'Simulacion sistema (hoja4)'!AS434</f>
        <v>0</v>
      </c>
      <c r="D429" s="12">
        <f>'Simulacion sistema (hoja4)'!AT434</f>
        <v>0.70172148689126101</v>
      </c>
      <c r="E429" s="54"/>
      <c r="F429" s="11"/>
      <c r="G429" s="11"/>
    </row>
    <row r="430" spans="2:7" x14ac:dyDescent="0.25">
      <c r="B430" s="8">
        <f t="shared" si="10"/>
        <v>425</v>
      </c>
      <c r="C430" s="12">
        <f>'Simulacion sistema (hoja4)'!AS435</f>
        <v>3.2527261790810079E-2</v>
      </c>
      <c r="D430" s="12">
        <f>'Simulacion sistema (hoja4)'!AT435</f>
        <v>0.81894505851964261</v>
      </c>
      <c r="E430" s="54"/>
      <c r="F430" s="11"/>
      <c r="G430" s="11"/>
    </row>
    <row r="431" spans="2:7" x14ac:dyDescent="0.25">
      <c r="B431" s="8">
        <f t="shared" si="10"/>
        <v>426</v>
      </c>
      <c r="C431" s="12">
        <f>'Simulacion sistema (hoja4)'!AS436</f>
        <v>0.4572015888894384</v>
      </c>
      <c r="D431" s="12">
        <f>'Simulacion sistema (hoja4)'!AT436</f>
        <v>0.95538643196351547</v>
      </c>
      <c r="E431" s="54"/>
      <c r="F431" s="11"/>
      <c r="G431" s="11"/>
    </row>
    <row r="432" spans="2:7" x14ac:dyDescent="0.25">
      <c r="B432" s="8">
        <f t="shared" si="10"/>
        <v>427</v>
      </c>
      <c r="C432" s="12">
        <f>'Simulacion sistema (hoja4)'!AS437</f>
        <v>0</v>
      </c>
      <c r="D432" s="12">
        <f>'Simulacion sistema (hoja4)'!AT437</f>
        <v>0.71624330579407258</v>
      </c>
      <c r="E432" s="54"/>
      <c r="F432" s="11"/>
      <c r="G432" s="11"/>
    </row>
    <row r="433" spans="2:7" x14ac:dyDescent="0.25">
      <c r="B433" s="8">
        <f t="shared" si="10"/>
        <v>428</v>
      </c>
      <c r="C433" s="12">
        <f>'Simulacion sistema (hoja4)'!AS438</f>
        <v>0.12749106336231042</v>
      </c>
      <c r="D433" s="12">
        <f>'Simulacion sistema (hoja4)'!AT438</f>
        <v>0.83509968577392557</v>
      </c>
      <c r="E433" s="54"/>
      <c r="F433" s="11"/>
      <c r="G433" s="11"/>
    </row>
    <row r="434" spans="2:7" x14ac:dyDescent="0.25">
      <c r="B434" s="8">
        <f t="shared" si="10"/>
        <v>429</v>
      </c>
      <c r="C434" s="12">
        <f>'Simulacion sistema (hoja4)'!AS439</f>
        <v>1</v>
      </c>
      <c r="D434" s="12">
        <f>'Simulacion sistema (hoja4)'!AT439</f>
        <v>1</v>
      </c>
      <c r="E434" s="54"/>
      <c r="F434" s="11"/>
      <c r="G434" s="11"/>
    </row>
    <row r="435" spans="2:7" x14ac:dyDescent="0.25">
      <c r="B435" s="8">
        <f t="shared" si="10"/>
        <v>430</v>
      </c>
      <c r="C435" s="12">
        <f>'Simulacion sistema (hoja4)'!AS440</f>
        <v>0.2544626897785835</v>
      </c>
      <c r="D435" s="12">
        <f>'Simulacion sistema (hoja4)'!AT440</f>
        <v>0.78838658148408081</v>
      </c>
      <c r="E435" s="54"/>
      <c r="F435" s="11"/>
      <c r="G435" s="11"/>
    </row>
    <row r="436" spans="2:7" x14ac:dyDescent="0.25">
      <c r="B436" s="8">
        <f t="shared" si="10"/>
        <v>431</v>
      </c>
      <c r="C436" s="12">
        <f>'Simulacion sistema (hoja4)'!AS441</f>
        <v>1</v>
      </c>
      <c r="D436" s="12">
        <f>'Simulacion sistema (hoja4)'!AT441</f>
        <v>1</v>
      </c>
      <c r="E436" s="54"/>
      <c r="F436" s="11"/>
      <c r="G436" s="11"/>
    </row>
    <row r="437" spans="2:7" x14ac:dyDescent="0.25">
      <c r="B437" s="8">
        <f t="shared" si="10"/>
        <v>432</v>
      </c>
      <c r="C437" s="12">
        <f>'Simulacion sistema (hoja4)'!AS442</f>
        <v>0.36787119072006691</v>
      </c>
      <c r="D437" s="12">
        <f>'Simulacion sistema (hoja4)'!AT442</f>
        <v>0.8507219666091459</v>
      </c>
      <c r="E437" s="54"/>
      <c r="F437" s="11"/>
      <c r="G437" s="11"/>
    </row>
    <row r="438" spans="2:7" x14ac:dyDescent="0.25">
      <c r="B438" s="8">
        <f t="shared" si="10"/>
        <v>433</v>
      </c>
      <c r="C438" s="12">
        <f>'Simulacion sistema (hoja4)'!AS443</f>
        <v>0</v>
      </c>
      <c r="D438" s="12">
        <f>'Simulacion sistema (hoja4)'!AT443</f>
        <v>0.89342349039973556</v>
      </c>
      <c r="E438" s="54"/>
      <c r="F438" s="11"/>
      <c r="G438" s="11"/>
    </row>
    <row r="439" spans="2:7" x14ac:dyDescent="0.25">
      <c r="B439" s="8">
        <f t="shared" si="10"/>
        <v>434</v>
      </c>
      <c r="C439" s="12">
        <f>'Simulacion sistema (hoja4)'!AS444</f>
        <v>0</v>
      </c>
      <c r="D439" s="12">
        <f>'Simulacion sistema (hoja4)'!AT444</f>
        <v>0.85889047363853521</v>
      </c>
      <c r="E439" s="54"/>
      <c r="F439" s="11"/>
      <c r="G439" s="11"/>
    </row>
    <row r="440" spans="2:7" x14ac:dyDescent="0.25">
      <c r="B440" s="8">
        <f t="shared" si="10"/>
        <v>435</v>
      </c>
      <c r="C440" s="12">
        <f>'Simulacion sistema (hoja4)'!AS445</f>
        <v>0</v>
      </c>
      <c r="D440" s="12">
        <f>'Simulacion sistema (hoja4)'!AT445</f>
        <v>0.80715460006180717</v>
      </c>
      <c r="E440" s="54"/>
      <c r="F440" s="11"/>
      <c r="G440" s="11"/>
    </row>
    <row r="441" spans="2:7" x14ac:dyDescent="0.25">
      <c r="B441" s="8">
        <f t="shared" si="10"/>
        <v>436</v>
      </c>
      <c r="C441" s="12">
        <f>'Simulacion sistema (hoja4)'!AS446</f>
        <v>0.40978340601577656</v>
      </c>
      <c r="D441" s="12">
        <f>'Simulacion sistema (hoja4)'!AT446</f>
        <v>0.86100153696764348</v>
      </c>
      <c r="E441" s="54"/>
      <c r="F441" s="11"/>
      <c r="G441" s="11"/>
    </row>
    <row r="442" spans="2:7" x14ac:dyDescent="0.25">
      <c r="B442" s="8">
        <f t="shared" si="10"/>
        <v>437</v>
      </c>
      <c r="C442" s="12">
        <f>'Simulacion sistema (hoja4)'!AS447</f>
        <v>0.34402587938238866</v>
      </c>
      <c r="D442" s="12">
        <f>'Simulacion sistema (hoja4)'!AT447</f>
        <v>0.89280794896370785</v>
      </c>
      <c r="E442" s="54"/>
      <c r="F442" s="11"/>
      <c r="G442" s="11"/>
    </row>
    <row r="443" spans="2:7" x14ac:dyDescent="0.25">
      <c r="B443" s="8">
        <f t="shared" si="10"/>
        <v>438</v>
      </c>
      <c r="C443" s="12">
        <f>'Simulacion sistema (hoja4)'!AS448</f>
        <v>0.2939298301319338</v>
      </c>
      <c r="D443" s="12">
        <f>'Simulacion sistema (hoja4)'!AT448</f>
        <v>0.87698957264255528</v>
      </c>
      <c r="E443" s="54"/>
      <c r="F443" s="11"/>
      <c r="G443" s="11"/>
    </row>
    <row r="444" spans="2:7" x14ac:dyDescent="0.25">
      <c r="B444" s="8">
        <f t="shared" si="10"/>
        <v>439</v>
      </c>
      <c r="C444" s="12">
        <f>'Simulacion sistema (hoja4)'!AS449</f>
        <v>0</v>
      </c>
      <c r="D444" s="12">
        <f>'Simulacion sistema (hoja4)'!AT449</f>
        <v>0.76273150878281837</v>
      </c>
      <c r="E444" s="54"/>
      <c r="F444" s="11"/>
      <c r="G444" s="11"/>
    </row>
    <row r="445" spans="2:7" x14ac:dyDescent="0.25">
      <c r="B445" s="8">
        <f t="shared" si="10"/>
        <v>440</v>
      </c>
      <c r="C445" s="12">
        <f>'Simulacion sistema (hoja4)'!AS450</f>
        <v>0.4224268908545773</v>
      </c>
      <c r="D445" s="12">
        <f>'Simulacion sistema (hoja4)'!AT450</f>
        <v>0.93621538139561555</v>
      </c>
      <c r="E445" s="54"/>
      <c r="F445" s="11"/>
      <c r="G445" s="11"/>
    </row>
    <row r="446" spans="2:7" x14ac:dyDescent="0.25">
      <c r="B446" s="8">
        <f t="shared" si="10"/>
        <v>441</v>
      </c>
      <c r="C446" s="12">
        <f>'Simulacion sistema (hoja4)'!AS451</f>
        <v>0.83484484192787578</v>
      </c>
      <c r="D446" s="12">
        <f>'Simulacion sistema (hoja4)'!AT451</f>
        <v>0.98597312356099764</v>
      </c>
      <c r="E446" s="54"/>
      <c r="F446" s="11"/>
      <c r="G446" s="11"/>
    </row>
    <row r="447" spans="2:7" x14ac:dyDescent="0.25">
      <c r="B447" s="8">
        <f t="shared" si="10"/>
        <v>442</v>
      </c>
      <c r="C447" s="12">
        <f>'Simulacion sistema (hoja4)'!AS452</f>
        <v>0</v>
      </c>
      <c r="D447" s="12">
        <f>'Simulacion sistema (hoja4)'!AT452</f>
        <v>0.64869919067052551</v>
      </c>
      <c r="E447" s="54"/>
      <c r="F447" s="11"/>
      <c r="G447" s="11"/>
    </row>
    <row r="448" spans="2:7" x14ac:dyDescent="0.25">
      <c r="B448" s="8">
        <f t="shared" si="10"/>
        <v>443</v>
      </c>
      <c r="C448" s="12">
        <f>'Simulacion sistema (hoja4)'!AS453</f>
        <v>0</v>
      </c>
      <c r="D448" s="12">
        <f>'Simulacion sistema (hoja4)'!AT453</f>
        <v>0.80782078388079281</v>
      </c>
      <c r="E448" s="54"/>
      <c r="F448" s="11"/>
      <c r="G448" s="11"/>
    </row>
    <row r="449" spans="2:7" x14ac:dyDescent="0.25">
      <c r="B449" s="8">
        <f t="shared" si="10"/>
        <v>444</v>
      </c>
      <c r="C449" s="12">
        <f>'Simulacion sistema (hoja4)'!AS454</f>
        <v>0.61268910471511429</v>
      </c>
      <c r="D449" s="12">
        <f>'Simulacion sistema (hoja4)'!AT454</f>
        <v>0.94704391036979207</v>
      </c>
      <c r="E449" s="54"/>
      <c r="F449" s="11"/>
      <c r="G449" s="11"/>
    </row>
    <row r="450" spans="2:7" x14ac:dyDescent="0.25">
      <c r="B450" s="8">
        <f t="shared" si="10"/>
        <v>445</v>
      </c>
      <c r="C450" s="12">
        <f>'Simulacion sistema (hoja4)'!AS455</f>
        <v>0</v>
      </c>
      <c r="D450" s="12">
        <f>'Simulacion sistema (hoja4)'!AT455</f>
        <v>0.66905880807302909</v>
      </c>
      <c r="E450" s="54"/>
      <c r="F450" s="11"/>
      <c r="G450" s="11"/>
    </row>
    <row r="451" spans="2:7" x14ac:dyDescent="0.25">
      <c r="B451" s="8">
        <f t="shared" si="10"/>
        <v>446</v>
      </c>
      <c r="C451" s="12">
        <f>'Simulacion sistema (hoja4)'!AS456</f>
        <v>0.2338086014945778</v>
      </c>
      <c r="D451" s="12">
        <f>'Simulacion sistema (hoja4)'!AT456</f>
        <v>0.91921099565573572</v>
      </c>
      <c r="E451" s="54"/>
      <c r="F451" s="11"/>
      <c r="G451" s="11"/>
    </row>
    <row r="452" spans="2:7" x14ac:dyDescent="0.25">
      <c r="B452" s="8">
        <f t="shared" si="10"/>
        <v>447</v>
      </c>
      <c r="C452" s="12">
        <f>'Simulacion sistema (hoja4)'!AS457</f>
        <v>0.44639825810251449</v>
      </c>
      <c r="D452" s="12">
        <f>'Simulacion sistema (hoja4)'!AT457</f>
        <v>0.8957727124695849</v>
      </c>
      <c r="E452" s="54"/>
      <c r="F452" s="11"/>
      <c r="G452" s="11"/>
    </row>
    <row r="453" spans="2:7" x14ac:dyDescent="0.25">
      <c r="B453" s="8">
        <f t="shared" si="10"/>
        <v>448</v>
      </c>
      <c r="C453" s="12">
        <f>'Simulacion sistema (hoja4)'!AS458</f>
        <v>0</v>
      </c>
      <c r="D453" s="12">
        <f>'Simulacion sistema (hoja4)'!AT458</f>
        <v>0.82643382376245678</v>
      </c>
      <c r="E453" s="54"/>
      <c r="F453" s="11"/>
      <c r="G453" s="11"/>
    </row>
    <row r="454" spans="2:7" x14ac:dyDescent="0.25">
      <c r="B454" s="8">
        <f t="shared" si="10"/>
        <v>449</v>
      </c>
      <c r="C454" s="12">
        <f>'Simulacion sistema (hoja4)'!AS459</f>
        <v>0.477329217633572</v>
      </c>
      <c r="D454" s="12">
        <f>'Simulacion sistema (hoja4)'!AT459</f>
        <v>0.91633228025742419</v>
      </c>
      <c r="E454" s="54"/>
      <c r="F454" s="11"/>
      <c r="G454" s="11"/>
    </row>
    <row r="455" spans="2:7" x14ac:dyDescent="0.25">
      <c r="B455" s="8">
        <f t="shared" si="10"/>
        <v>450</v>
      </c>
      <c r="C455" s="12">
        <f>'Simulacion sistema (hoja4)'!AS460</f>
        <v>0.29591367274523722</v>
      </c>
      <c r="D455" s="12">
        <f>'Simulacion sistema (hoja4)'!AT460</f>
        <v>0.88344887398721172</v>
      </c>
      <c r="E455" s="54"/>
      <c r="F455" s="11"/>
      <c r="G455" s="11"/>
    </row>
    <row r="456" spans="2:7" x14ac:dyDescent="0.25">
      <c r="B456" s="8">
        <f t="shared" ref="B456:B519" si="11">+B455+1</f>
        <v>451</v>
      </c>
      <c r="C456" s="12">
        <f>'Simulacion sistema (hoja4)'!AS461</f>
        <v>9.2774143924907543E-2</v>
      </c>
      <c r="D456" s="12">
        <f>'Simulacion sistema (hoja4)'!AT461</f>
        <v>0.82759658320544194</v>
      </c>
      <c r="E456" s="54"/>
      <c r="F456" s="11"/>
      <c r="G456" s="11"/>
    </row>
    <row r="457" spans="2:7" x14ac:dyDescent="0.25">
      <c r="B457" s="8">
        <f t="shared" si="11"/>
        <v>452</v>
      </c>
      <c r="C457" s="12">
        <f>'Simulacion sistema (hoja4)'!AS462</f>
        <v>0.13254635317467287</v>
      </c>
      <c r="D457" s="12">
        <f>'Simulacion sistema (hoja4)'!AT462</f>
        <v>0.8084326603722779</v>
      </c>
      <c r="E457" s="54"/>
      <c r="F457" s="11"/>
      <c r="G457" s="11"/>
    </row>
    <row r="458" spans="2:7" x14ac:dyDescent="0.25">
      <c r="B458" s="8">
        <f t="shared" si="11"/>
        <v>453</v>
      </c>
      <c r="C458" s="12">
        <f>'Simulacion sistema (hoja4)'!AS463</f>
        <v>0</v>
      </c>
      <c r="D458" s="12">
        <f>'Simulacion sistema (hoja4)'!AT463</f>
        <v>0.6477562645488707</v>
      </c>
      <c r="E458" s="54"/>
      <c r="F458" s="11"/>
      <c r="G458" s="11"/>
    </row>
    <row r="459" spans="2:7" x14ac:dyDescent="0.25">
      <c r="B459" s="8">
        <f t="shared" si="11"/>
        <v>454</v>
      </c>
      <c r="C459" s="12">
        <f>'Simulacion sistema (hoja4)'!AS464</f>
        <v>0</v>
      </c>
      <c r="D459" s="12">
        <f>'Simulacion sistema (hoja4)'!AT464</f>
        <v>0.78186833068837291</v>
      </c>
      <c r="E459" s="54"/>
      <c r="F459" s="11"/>
      <c r="G459" s="11"/>
    </row>
    <row r="460" spans="2:7" x14ac:dyDescent="0.25">
      <c r="B460" s="8">
        <f t="shared" si="11"/>
        <v>455</v>
      </c>
      <c r="C460" s="12">
        <f>'Simulacion sistema (hoja4)'!AS465</f>
        <v>0</v>
      </c>
      <c r="D460" s="12">
        <f>'Simulacion sistema (hoja4)'!AT465</f>
        <v>0.62675270254736482</v>
      </c>
      <c r="E460" s="54"/>
      <c r="F460" s="11"/>
      <c r="G460" s="11"/>
    </row>
    <row r="461" spans="2:7" x14ac:dyDescent="0.25">
      <c r="B461" s="8">
        <f t="shared" si="11"/>
        <v>456</v>
      </c>
      <c r="C461" s="12">
        <f>'Simulacion sistema (hoja4)'!AS466</f>
        <v>0</v>
      </c>
      <c r="D461" s="12">
        <f>'Simulacion sistema (hoja4)'!AT466</f>
        <v>0.77062822199800951</v>
      </c>
      <c r="E461" s="54"/>
      <c r="F461" s="11"/>
      <c r="G461" s="11"/>
    </row>
    <row r="462" spans="2:7" x14ac:dyDescent="0.25">
      <c r="B462" s="8">
        <f t="shared" si="11"/>
        <v>457</v>
      </c>
      <c r="C462" s="12">
        <f>'Simulacion sistema (hoja4)'!AS467</f>
        <v>0.5138788399753168</v>
      </c>
      <c r="D462" s="12">
        <f>'Simulacion sistema (hoja4)'!AT467</f>
        <v>0.88510734906750221</v>
      </c>
      <c r="E462" s="54"/>
      <c r="F462" s="11"/>
      <c r="G462" s="11"/>
    </row>
    <row r="463" spans="2:7" x14ac:dyDescent="0.25">
      <c r="B463" s="8">
        <f t="shared" si="11"/>
        <v>458</v>
      </c>
      <c r="C463" s="12">
        <f>'Simulacion sistema (hoja4)'!AS468</f>
        <v>0</v>
      </c>
      <c r="D463" s="12">
        <f>'Simulacion sistema (hoja4)'!AT468</f>
        <v>0.77977947025053118</v>
      </c>
      <c r="E463" s="54"/>
      <c r="F463" s="11"/>
      <c r="G463" s="11"/>
    </row>
    <row r="464" spans="2:7" x14ac:dyDescent="0.25">
      <c r="B464" s="8">
        <f t="shared" si="11"/>
        <v>459</v>
      </c>
      <c r="C464" s="12">
        <f>'Simulacion sistema (hoja4)'!AS469</f>
        <v>0</v>
      </c>
      <c r="D464" s="12">
        <f>'Simulacion sistema (hoja4)'!AT469</f>
        <v>0.6812108290401464</v>
      </c>
      <c r="E464" s="54"/>
      <c r="F464" s="11"/>
      <c r="G464" s="11"/>
    </row>
    <row r="465" spans="2:7" x14ac:dyDescent="0.25">
      <c r="B465" s="8">
        <f t="shared" si="11"/>
        <v>460</v>
      </c>
      <c r="C465" s="12">
        <f>'Simulacion sistema (hoja4)'!AS470</f>
        <v>0.66721897441753497</v>
      </c>
      <c r="D465" s="12">
        <f>'Simulacion sistema (hoja4)'!AT470</f>
        <v>0.94101336312955497</v>
      </c>
      <c r="E465" s="54"/>
      <c r="F465" s="11"/>
      <c r="G465" s="11"/>
    </row>
    <row r="466" spans="2:7" x14ac:dyDescent="0.25">
      <c r="B466" s="8">
        <f t="shared" si="11"/>
        <v>461</v>
      </c>
      <c r="C466" s="12">
        <f>'Simulacion sistema (hoja4)'!AS471</f>
        <v>0.74172524885507296</v>
      </c>
      <c r="D466" s="12">
        <f>'Simulacion sistema (hoja4)'!AT471</f>
        <v>0.93148038133391586</v>
      </c>
      <c r="E466" s="54"/>
      <c r="F466" s="11"/>
      <c r="G466" s="11"/>
    </row>
    <row r="467" spans="2:7" x14ac:dyDescent="0.25">
      <c r="B467" s="8">
        <f t="shared" si="11"/>
        <v>462</v>
      </c>
      <c r="C467" s="12">
        <f>'Simulacion sistema (hoja4)'!AS472</f>
        <v>0</v>
      </c>
      <c r="D467" s="12">
        <f>'Simulacion sistema (hoja4)'!AT472</f>
        <v>0.79768724396253921</v>
      </c>
      <c r="E467" s="54"/>
      <c r="F467" s="11"/>
      <c r="G467" s="11"/>
    </row>
    <row r="468" spans="2:7" x14ac:dyDescent="0.25">
      <c r="B468" s="8">
        <f t="shared" si="11"/>
        <v>463</v>
      </c>
      <c r="C468" s="12">
        <f>'Simulacion sistema (hoja4)'!AS473</f>
        <v>0.14435496514159885</v>
      </c>
      <c r="D468" s="12">
        <f>'Simulacion sistema (hoja4)'!AT473</f>
        <v>0.85731531496234281</v>
      </c>
      <c r="E468" s="54"/>
      <c r="F468" s="11"/>
      <c r="G468" s="11"/>
    </row>
    <row r="469" spans="2:7" x14ac:dyDescent="0.25">
      <c r="B469" s="8">
        <f t="shared" si="11"/>
        <v>464</v>
      </c>
      <c r="C469" s="12">
        <f>'Simulacion sistema (hoja4)'!AS474</f>
        <v>3.7865631840700631E-2</v>
      </c>
      <c r="D469" s="12">
        <f>'Simulacion sistema (hoja4)'!AT474</f>
        <v>0.78217118963643462</v>
      </c>
      <c r="E469" s="54"/>
      <c r="F469" s="11"/>
      <c r="G469" s="11"/>
    </row>
    <row r="470" spans="2:7" x14ac:dyDescent="0.25">
      <c r="B470" s="8">
        <f t="shared" si="11"/>
        <v>465</v>
      </c>
      <c r="C470" s="12">
        <f>'Simulacion sistema (hoja4)'!AS475</f>
        <v>0</v>
      </c>
      <c r="D470" s="12">
        <f>'Simulacion sistema (hoja4)'!AT475</f>
        <v>0.68994103214740976</v>
      </c>
      <c r="E470" s="54"/>
      <c r="F470" s="11"/>
      <c r="G470" s="11"/>
    </row>
    <row r="471" spans="2:7" x14ac:dyDescent="0.25">
      <c r="B471" s="8">
        <f t="shared" si="11"/>
        <v>466</v>
      </c>
      <c r="C471" s="12">
        <f>'Simulacion sistema (hoja4)'!AS476</f>
        <v>0.11761710654372431</v>
      </c>
      <c r="D471" s="12">
        <f>'Simulacion sistema (hoja4)'!AT476</f>
        <v>0.73239127963889794</v>
      </c>
      <c r="E471" s="54"/>
      <c r="F471" s="11"/>
      <c r="G471" s="11"/>
    </row>
    <row r="472" spans="2:7" x14ac:dyDescent="0.25">
      <c r="B472" s="8">
        <f t="shared" si="11"/>
        <v>467</v>
      </c>
      <c r="C472" s="12">
        <f>'Simulacion sistema (hoja4)'!AS477</f>
        <v>0</v>
      </c>
      <c r="D472" s="12">
        <f>'Simulacion sistema (hoja4)'!AT477</f>
        <v>0.86192028462441883</v>
      </c>
      <c r="E472" s="54"/>
      <c r="F472" s="11"/>
      <c r="G472" s="11"/>
    </row>
    <row r="473" spans="2:7" x14ac:dyDescent="0.25">
      <c r="B473" s="8">
        <f t="shared" si="11"/>
        <v>468</v>
      </c>
      <c r="C473" s="12">
        <f>'Simulacion sistema (hoja4)'!AS478</f>
        <v>0</v>
      </c>
      <c r="D473" s="12">
        <f>'Simulacion sistema (hoja4)'!AT478</f>
        <v>0.78708041784832372</v>
      </c>
      <c r="E473" s="54"/>
      <c r="F473" s="11"/>
      <c r="G473" s="11"/>
    </row>
    <row r="474" spans="2:7" x14ac:dyDescent="0.25">
      <c r="B474" s="8">
        <f t="shared" si="11"/>
        <v>469</v>
      </c>
      <c r="C474" s="12">
        <f>'Simulacion sistema (hoja4)'!AS479</f>
        <v>0.83473898424704052</v>
      </c>
      <c r="D474" s="12">
        <f>'Simulacion sistema (hoja4)'!AT479</f>
        <v>0.97428194891236009</v>
      </c>
      <c r="E474" s="54"/>
      <c r="F474" s="11"/>
      <c r="G474" s="11"/>
    </row>
    <row r="475" spans="2:7" x14ac:dyDescent="0.25">
      <c r="B475" s="8">
        <f t="shared" si="11"/>
        <v>470</v>
      </c>
      <c r="C475" s="12">
        <f>'Simulacion sistema (hoja4)'!AS480</f>
        <v>0</v>
      </c>
      <c r="D475" s="12">
        <f>'Simulacion sistema (hoja4)'!AT480</f>
        <v>0.89639776642751257</v>
      </c>
      <c r="E475" s="54"/>
      <c r="F475" s="11"/>
      <c r="G475" s="11"/>
    </row>
    <row r="476" spans="2:7" x14ac:dyDescent="0.25">
      <c r="B476" s="8">
        <f t="shared" si="11"/>
        <v>471</v>
      </c>
      <c r="C476" s="12">
        <f>'Simulacion sistema (hoja4)'!AS481</f>
        <v>0</v>
      </c>
      <c r="D476" s="12">
        <f>'Simulacion sistema (hoja4)'!AT481</f>
        <v>0.79602362460419707</v>
      </c>
      <c r="E476" s="54"/>
      <c r="F476" s="11"/>
      <c r="G476" s="11"/>
    </row>
    <row r="477" spans="2:7" x14ac:dyDescent="0.25">
      <c r="B477" s="8">
        <f t="shared" si="11"/>
        <v>472</v>
      </c>
      <c r="C477" s="12">
        <f>'Simulacion sistema (hoja4)'!AS482</f>
        <v>0.18641707946587685</v>
      </c>
      <c r="D477" s="12">
        <f>'Simulacion sistema (hoja4)'!AT482</f>
        <v>0.74178059234938498</v>
      </c>
      <c r="E477" s="54"/>
      <c r="F477" s="11"/>
      <c r="G477" s="11"/>
    </row>
    <row r="478" spans="2:7" x14ac:dyDescent="0.25">
      <c r="B478" s="8">
        <f t="shared" si="11"/>
        <v>473</v>
      </c>
      <c r="C478" s="12">
        <f>'Simulacion sistema (hoja4)'!AS483</f>
        <v>0.10756710678930782</v>
      </c>
      <c r="D478" s="12">
        <f>'Simulacion sistema (hoja4)'!AT483</f>
        <v>0.7826980532072636</v>
      </c>
      <c r="E478" s="54"/>
      <c r="F478" s="11"/>
      <c r="G478" s="11"/>
    </row>
    <row r="479" spans="2:7" x14ac:dyDescent="0.25">
      <c r="B479" s="8">
        <f t="shared" si="11"/>
        <v>474</v>
      </c>
      <c r="C479" s="12">
        <f>'Simulacion sistema (hoja4)'!AS484</f>
        <v>0.25436965801733702</v>
      </c>
      <c r="D479" s="12">
        <f>'Simulacion sistema (hoja4)'!AT484</f>
        <v>0.88204380924411174</v>
      </c>
      <c r="E479" s="54"/>
      <c r="F479" s="11"/>
      <c r="G479" s="11"/>
    </row>
    <row r="480" spans="2:7" x14ac:dyDescent="0.25">
      <c r="B480" s="8">
        <f t="shared" si="11"/>
        <v>475</v>
      </c>
      <c r="C480" s="12">
        <f>'Simulacion sistema (hoja4)'!AS485</f>
        <v>5.3213871746785504E-2</v>
      </c>
      <c r="D480" s="12">
        <f>'Simulacion sistema (hoja4)'!AT485</f>
        <v>0.85803924079550664</v>
      </c>
      <c r="E480" s="54"/>
      <c r="F480" s="11"/>
      <c r="G480" s="11"/>
    </row>
    <row r="481" spans="2:7" x14ac:dyDescent="0.25">
      <c r="B481" s="8">
        <f t="shared" si="11"/>
        <v>476</v>
      </c>
      <c r="C481" s="12">
        <f>'Simulacion sistema (hoja4)'!AS486</f>
        <v>0.56445952485034168</v>
      </c>
      <c r="D481" s="12">
        <f>'Simulacion sistema (hoja4)'!AT486</f>
        <v>0.92942770080888493</v>
      </c>
      <c r="E481" s="54"/>
      <c r="F481" s="11"/>
      <c r="G481" s="11"/>
    </row>
    <row r="482" spans="2:7" x14ac:dyDescent="0.25">
      <c r="B482" s="8">
        <f t="shared" si="11"/>
        <v>477</v>
      </c>
      <c r="C482" s="12">
        <f>'Simulacion sistema (hoja4)'!AS487</f>
        <v>0.16176166990842303</v>
      </c>
      <c r="D482" s="12">
        <f>'Simulacion sistema (hoja4)'!AT487</f>
        <v>0.91723287873722015</v>
      </c>
      <c r="E482" s="54"/>
      <c r="F482" s="11"/>
      <c r="G482" s="11"/>
    </row>
    <row r="483" spans="2:7" x14ac:dyDescent="0.25">
      <c r="B483" s="8">
        <f t="shared" si="11"/>
        <v>478</v>
      </c>
      <c r="C483" s="12">
        <f>'Simulacion sistema (hoja4)'!AS488</f>
        <v>0</v>
      </c>
      <c r="D483" s="12">
        <f>'Simulacion sistema (hoja4)'!AT488</f>
        <v>0.5733388072979112</v>
      </c>
      <c r="E483" s="54"/>
      <c r="F483" s="11"/>
      <c r="G483" s="11"/>
    </row>
    <row r="484" spans="2:7" x14ac:dyDescent="0.25">
      <c r="B484" s="8">
        <f t="shared" si="11"/>
        <v>479</v>
      </c>
      <c r="C484" s="12">
        <f>'Simulacion sistema (hoja4)'!AS489</f>
        <v>0</v>
      </c>
      <c r="D484" s="12">
        <f>'Simulacion sistema (hoja4)'!AT489</f>
        <v>0.71761734433458602</v>
      </c>
      <c r="E484" s="54"/>
      <c r="F484" s="11"/>
      <c r="G484" s="11"/>
    </row>
    <row r="485" spans="2:7" x14ac:dyDescent="0.25">
      <c r="B485" s="8">
        <f t="shared" si="11"/>
        <v>480</v>
      </c>
      <c r="C485" s="12">
        <f>'Simulacion sistema (hoja4)'!AS490</f>
        <v>0</v>
      </c>
      <c r="D485" s="12">
        <f>'Simulacion sistema (hoja4)'!AT490</f>
        <v>0.7383407188604757</v>
      </c>
      <c r="E485" s="54"/>
      <c r="F485" s="11"/>
      <c r="G485" s="11"/>
    </row>
    <row r="486" spans="2:7" x14ac:dyDescent="0.25">
      <c r="B486" s="8">
        <f t="shared" si="11"/>
        <v>481</v>
      </c>
      <c r="C486" s="12">
        <f>'Simulacion sistema (hoja4)'!AS491</f>
        <v>0</v>
      </c>
      <c r="D486" s="12">
        <f>'Simulacion sistema (hoja4)'!AT491</f>
        <v>0.77064636965006772</v>
      </c>
      <c r="E486" s="54"/>
      <c r="F486" s="11"/>
      <c r="G486" s="11"/>
    </row>
    <row r="487" spans="2:7" x14ac:dyDescent="0.25">
      <c r="B487" s="8">
        <f t="shared" si="11"/>
        <v>482</v>
      </c>
      <c r="C487" s="12">
        <f>'Simulacion sistema (hoja4)'!AS492</f>
        <v>0</v>
      </c>
      <c r="D487" s="12">
        <f>'Simulacion sistema (hoja4)'!AT492</f>
        <v>0.68486537097864353</v>
      </c>
      <c r="E487" s="54"/>
      <c r="F487" s="11"/>
      <c r="G487" s="11"/>
    </row>
    <row r="488" spans="2:7" x14ac:dyDescent="0.25">
      <c r="B488" s="8">
        <f t="shared" si="11"/>
        <v>483</v>
      </c>
      <c r="C488" s="12">
        <f>'Simulacion sistema (hoja4)'!AS493</f>
        <v>0</v>
      </c>
      <c r="D488" s="12">
        <f>'Simulacion sistema (hoja4)'!AT493</f>
        <v>0.86706440231447068</v>
      </c>
      <c r="E488" s="54"/>
      <c r="F488" s="11"/>
      <c r="G488" s="11"/>
    </row>
    <row r="489" spans="2:7" x14ac:dyDescent="0.25">
      <c r="B489" s="8">
        <f t="shared" si="11"/>
        <v>484</v>
      </c>
      <c r="C489" s="12">
        <f>'Simulacion sistema (hoja4)'!AS494</f>
        <v>0.88305750925745441</v>
      </c>
      <c r="D489" s="12">
        <f>'Simulacion sistema (hoja4)'!AT494</f>
        <v>0.99006789804652351</v>
      </c>
      <c r="E489" s="54"/>
      <c r="F489" s="11"/>
      <c r="G489" s="11"/>
    </row>
    <row r="490" spans="2:7" x14ac:dyDescent="0.25">
      <c r="B490" s="8">
        <f t="shared" si="11"/>
        <v>485</v>
      </c>
      <c r="C490" s="12">
        <f>'Simulacion sistema (hoja4)'!AS495</f>
        <v>0</v>
      </c>
      <c r="D490" s="12">
        <f>'Simulacion sistema (hoja4)'!AT495</f>
        <v>0.72516983060169427</v>
      </c>
      <c r="E490" s="54"/>
      <c r="F490" s="11"/>
      <c r="G490" s="11"/>
    </row>
    <row r="491" spans="2:7" x14ac:dyDescent="0.25">
      <c r="B491" s="8">
        <f t="shared" si="11"/>
        <v>486</v>
      </c>
      <c r="C491" s="12">
        <f>'Simulacion sistema (hoja4)'!AS496</f>
        <v>0</v>
      </c>
      <c r="D491" s="12">
        <f>'Simulacion sistema (hoja4)'!AT496</f>
        <v>0.67394844567718559</v>
      </c>
      <c r="E491" s="54"/>
      <c r="F491" s="11"/>
      <c r="G491" s="11"/>
    </row>
    <row r="492" spans="2:7" x14ac:dyDescent="0.25">
      <c r="B492" s="8">
        <f t="shared" si="11"/>
        <v>487</v>
      </c>
      <c r="C492" s="12">
        <f>'Simulacion sistema (hoja4)'!AS497</f>
        <v>0.19266898726242029</v>
      </c>
      <c r="D492" s="12">
        <f>'Simulacion sistema (hoja4)'!AT497</f>
        <v>0.88196343850431735</v>
      </c>
      <c r="E492" s="54"/>
      <c r="F492" s="11"/>
      <c r="G492" s="11"/>
    </row>
    <row r="493" spans="2:7" x14ac:dyDescent="0.25">
      <c r="B493" s="8">
        <f t="shared" si="11"/>
        <v>488</v>
      </c>
      <c r="C493" s="12">
        <f>'Simulacion sistema (hoja4)'!AS498</f>
        <v>0.49598347622856137</v>
      </c>
      <c r="D493" s="12">
        <f>'Simulacion sistema (hoja4)'!AT498</f>
        <v>0.92540515316676186</v>
      </c>
      <c r="E493" s="54"/>
      <c r="F493" s="11"/>
      <c r="G493" s="11"/>
    </row>
    <row r="494" spans="2:7" x14ac:dyDescent="0.25">
      <c r="B494" s="8">
        <f t="shared" si="11"/>
        <v>489</v>
      </c>
      <c r="C494" s="12">
        <f>'Simulacion sistema (hoja4)'!AS499</f>
        <v>0.34154630306972344</v>
      </c>
      <c r="D494" s="12">
        <f>'Simulacion sistema (hoja4)'!AT499</f>
        <v>0.86193746299269991</v>
      </c>
      <c r="E494" s="54"/>
      <c r="F494" s="11"/>
      <c r="G494" s="11"/>
    </row>
    <row r="495" spans="2:7" x14ac:dyDescent="0.25">
      <c r="B495" s="8">
        <f t="shared" si="11"/>
        <v>490</v>
      </c>
      <c r="C495" s="12">
        <f>'Simulacion sistema (hoja4)'!AS500</f>
        <v>0.11167047502714277</v>
      </c>
      <c r="D495" s="12">
        <f>'Simulacion sistema (hoja4)'!AT500</f>
        <v>0.80682280107119442</v>
      </c>
      <c r="E495" s="54"/>
      <c r="F495" s="11"/>
      <c r="G495" s="11"/>
    </row>
    <row r="496" spans="2:7" x14ac:dyDescent="0.25">
      <c r="B496" s="8">
        <f t="shared" si="11"/>
        <v>491</v>
      </c>
      <c r="C496" s="12">
        <f>'Simulacion sistema (hoja4)'!AS501</f>
        <v>0.25003719283170844</v>
      </c>
      <c r="D496" s="12">
        <f>'Simulacion sistema (hoja4)'!AT501</f>
        <v>0.81203497223612253</v>
      </c>
      <c r="E496" s="54"/>
      <c r="F496" s="11"/>
      <c r="G496" s="11"/>
    </row>
    <row r="497" spans="2:7" x14ac:dyDescent="0.25">
      <c r="B497" s="8">
        <f t="shared" si="11"/>
        <v>492</v>
      </c>
      <c r="C497" s="12">
        <f>'Simulacion sistema (hoja4)'!AS502</f>
        <v>0.14475780875903682</v>
      </c>
      <c r="D497" s="12">
        <f>'Simulacion sistema (hoja4)'!AT502</f>
        <v>0.86742626288469182</v>
      </c>
      <c r="E497" s="54"/>
      <c r="F497" s="11"/>
      <c r="G497" s="11"/>
    </row>
    <row r="498" spans="2:7" x14ac:dyDescent="0.25">
      <c r="B498" s="8">
        <f t="shared" si="11"/>
        <v>493</v>
      </c>
      <c r="C498" s="12">
        <f>'Simulacion sistema (hoja4)'!AS503</f>
        <v>0.45955879959623297</v>
      </c>
      <c r="D498" s="12">
        <f>'Simulacion sistema (hoja4)'!AT503</f>
        <v>0.88947385772901244</v>
      </c>
      <c r="E498" s="54"/>
      <c r="F498" s="11"/>
      <c r="G498" s="11"/>
    </row>
    <row r="499" spans="2:7" x14ac:dyDescent="0.25">
      <c r="B499" s="8">
        <f t="shared" si="11"/>
        <v>494</v>
      </c>
      <c r="C499" s="12">
        <f>'Simulacion sistema (hoja4)'!AS504</f>
        <v>0</v>
      </c>
      <c r="D499" s="12">
        <f>'Simulacion sistema (hoja4)'!AT504</f>
        <v>0.75664965737129053</v>
      </c>
      <c r="E499" s="54"/>
      <c r="F499" s="11"/>
      <c r="G499" s="11"/>
    </row>
    <row r="500" spans="2:7" x14ac:dyDescent="0.25">
      <c r="B500" s="8">
        <f t="shared" si="11"/>
        <v>495</v>
      </c>
      <c r="C500" s="12">
        <f>'Simulacion sistema (hoja4)'!AS505</f>
        <v>0.10336168816814149</v>
      </c>
      <c r="D500" s="12">
        <f>'Simulacion sistema (hoja4)'!AT505</f>
        <v>0.93121678703755606</v>
      </c>
      <c r="E500" s="54"/>
      <c r="F500" s="11"/>
      <c r="G500" s="11"/>
    </row>
    <row r="501" spans="2:7" x14ac:dyDescent="0.25">
      <c r="B501" s="8">
        <f t="shared" si="11"/>
        <v>496</v>
      </c>
      <c r="C501" s="12">
        <f>'Simulacion sistema (hoja4)'!AS506</f>
        <v>0</v>
      </c>
      <c r="D501" s="12">
        <f>'Simulacion sistema (hoja4)'!AT506</f>
        <v>0.71055399078265002</v>
      </c>
      <c r="E501" s="54"/>
      <c r="F501" s="11"/>
      <c r="G501" s="11"/>
    </row>
    <row r="502" spans="2:7" x14ac:dyDescent="0.25">
      <c r="B502" s="8">
        <f t="shared" si="11"/>
        <v>497</v>
      </c>
      <c r="C502" s="12">
        <f>'Simulacion sistema (hoja4)'!AS507</f>
        <v>0.39190172019058783</v>
      </c>
      <c r="D502" s="12">
        <f>'Simulacion sistema (hoja4)'!AT507</f>
        <v>0.8994935196276781</v>
      </c>
      <c r="E502" s="54"/>
      <c r="F502" s="11"/>
      <c r="G502" s="11"/>
    </row>
    <row r="503" spans="2:7" x14ac:dyDescent="0.25">
      <c r="B503" s="8">
        <f t="shared" si="11"/>
        <v>498</v>
      </c>
      <c r="C503" s="12">
        <f>'Simulacion sistema (hoja4)'!AS508</f>
        <v>0.40306084534313413</v>
      </c>
      <c r="D503" s="12">
        <f>'Simulacion sistema (hoja4)'!AT508</f>
        <v>0.94315205006122638</v>
      </c>
      <c r="E503" s="54"/>
      <c r="F503" s="11"/>
      <c r="G503" s="11"/>
    </row>
    <row r="504" spans="2:7" x14ac:dyDescent="0.25">
      <c r="B504" s="8">
        <f t="shared" si="11"/>
        <v>499</v>
      </c>
      <c r="C504" s="12">
        <f>'Simulacion sistema (hoja4)'!AS509</f>
        <v>0.36307412107479259</v>
      </c>
      <c r="D504" s="12">
        <f>'Simulacion sistema (hoja4)'!AT509</f>
        <v>0.94573061933355451</v>
      </c>
      <c r="E504" s="54"/>
      <c r="F504" s="11"/>
      <c r="G504" s="11"/>
    </row>
    <row r="505" spans="2:7" x14ac:dyDescent="0.25">
      <c r="B505" s="8">
        <f t="shared" si="11"/>
        <v>500</v>
      </c>
      <c r="C505" s="12">
        <f>'Simulacion sistema (hoja4)'!AS510</f>
        <v>0</v>
      </c>
      <c r="D505" s="12">
        <f>'Simulacion sistema (hoja4)'!AT510</f>
        <v>0.85725759478708119</v>
      </c>
      <c r="E505" s="54"/>
      <c r="F505" s="11"/>
      <c r="G505" s="11"/>
    </row>
    <row r="506" spans="2:7" x14ac:dyDescent="0.25">
      <c r="B506" s="8">
        <f t="shared" si="11"/>
        <v>501</v>
      </c>
      <c r="C506" s="12">
        <f>'Simulacion sistema (hoja4)'!AS511</f>
        <v>0</v>
      </c>
      <c r="D506" s="12">
        <f>'Simulacion sistema (hoja4)'!AT511</f>
        <v>0.80128042766021423</v>
      </c>
      <c r="E506" s="54"/>
      <c r="F506" s="11"/>
      <c r="G506" s="11"/>
    </row>
    <row r="507" spans="2:7" x14ac:dyDescent="0.25">
      <c r="B507" s="8">
        <f t="shared" si="11"/>
        <v>502</v>
      </c>
      <c r="C507" s="12">
        <f>'Simulacion sistema (hoja4)'!AS512</f>
        <v>5.0850551006927466E-2</v>
      </c>
      <c r="D507" s="12">
        <f>'Simulacion sistema (hoja4)'!AT512</f>
        <v>0.77173539413675851</v>
      </c>
      <c r="E507" s="54"/>
      <c r="F507" s="11"/>
      <c r="G507" s="11"/>
    </row>
    <row r="508" spans="2:7" x14ac:dyDescent="0.25">
      <c r="B508" s="8">
        <f t="shared" si="11"/>
        <v>503</v>
      </c>
      <c r="C508" s="12">
        <f>'Simulacion sistema (hoja4)'!AS513</f>
        <v>0</v>
      </c>
      <c r="D508" s="12">
        <f>'Simulacion sistema (hoja4)'!AT513</f>
        <v>0.81367032194002975</v>
      </c>
      <c r="E508" s="54"/>
      <c r="F508" s="11"/>
      <c r="G508" s="11"/>
    </row>
    <row r="509" spans="2:7" x14ac:dyDescent="0.25">
      <c r="B509" s="8">
        <f t="shared" si="11"/>
        <v>504</v>
      </c>
      <c r="C509" s="12">
        <f>'Simulacion sistema (hoja4)'!AS514</f>
        <v>0.41774149768353974</v>
      </c>
      <c r="D509" s="12">
        <f>'Simulacion sistema (hoja4)'!AT514</f>
        <v>0.87582222771968798</v>
      </c>
      <c r="E509" s="54"/>
      <c r="F509" s="11"/>
      <c r="G509" s="11"/>
    </row>
    <row r="510" spans="2:7" x14ac:dyDescent="0.25">
      <c r="B510" s="8">
        <f t="shared" si="11"/>
        <v>505</v>
      </c>
      <c r="C510" s="12">
        <f>'Simulacion sistema (hoja4)'!AS515</f>
        <v>0.57276591289536882</v>
      </c>
      <c r="D510" s="12">
        <f>'Simulacion sistema (hoja4)'!AT515</f>
        <v>0.96371436520481213</v>
      </c>
      <c r="E510" s="54"/>
      <c r="F510" s="11"/>
      <c r="G510" s="11"/>
    </row>
    <row r="511" spans="2:7" x14ac:dyDescent="0.25">
      <c r="B511" s="8">
        <f t="shared" si="11"/>
        <v>506</v>
      </c>
      <c r="C511" s="12">
        <f>'Simulacion sistema (hoja4)'!AS516</f>
        <v>0.16965069228805782</v>
      </c>
      <c r="D511" s="12">
        <f>'Simulacion sistema (hoja4)'!AT516</f>
        <v>0.83488624153506452</v>
      </c>
      <c r="E511" s="54"/>
      <c r="F511" s="11"/>
      <c r="G511" s="11"/>
    </row>
    <row r="512" spans="2:7" x14ac:dyDescent="0.25">
      <c r="B512" s="8">
        <f t="shared" si="11"/>
        <v>507</v>
      </c>
      <c r="C512" s="12">
        <f>'Simulacion sistema (hoja4)'!AS517</f>
        <v>0</v>
      </c>
      <c r="D512" s="12">
        <f>'Simulacion sistema (hoja4)'!AT517</f>
        <v>0.65603816541528159</v>
      </c>
      <c r="E512" s="54"/>
      <c r="F512" s="11"/>
      <c r="G512" s="11"/>
    </row>
    <row r="513" spans="2:7" x14ac:dyDescent="0.25">
      <c r="B513" s="8">
        <f t="shared" si="11"/>
        <v>508</v>
      </c>
      <c r="C513" s="12">
        <f>'Simulacion sistema (hoja4)'!AS518</f>
        <v>0</v>
      </c>
      <c r="D513" s="12">
        <f>'Simulacion sistema (hoja4)'!AT518</f>
        <v>0.85012692830029779</v>
      </c>
      <c r="E513" s="54"/>
      <c r="F513" s="11"/>
      <c r="G513" s="11"/>
    </row>
    <row r="514" spans="2:7" x14ac:dyDescent="0.25">
      <c r="B514" s="8">
        <f t="shared" si="11"/>
        <v>509</v>
      </c>
      <c r="C514" s="12">
        <f>'Simulacion sistema (hoja4)'!AS519</f>
        <v>0.15924704336277734</v>
      </c>
      <c r="D514" s="12">
        <f>'Simulacion sistema (hoja4)'!AT519</f>
        <v>0.86780192005762602</v>
      </c>
      <c r="E514" s="54"/>
      <c r="F514" s="11"/>
      <c r="G514" s="11"/>
    </row>
    <row r="515" spans="2:7" x14ac:dyDescent="0.25">
      <c r="B515" s="8">
        <f t="shared" si="11"/>
        <v>510</v>
      </c>
      <c r="C515" s="12">
        <f>'Simulacion sistema (hoja4)'!AS520</f>
        <v>0.44267271059725316</v>
      </c>
      <c r="D515" s="12">
        <f>'Simulacion sistema (hoja4)'!AT520</f>
        <v>0.94788547575913129</v>
      </c>
      <c r="E515" s="54"/>
      <c r="F515" s="11"/>
      <c r="G515" s="11"/>
    </row>
    <row r="516" spans="2:7" x14ac:dyDescent="0.25">
      <c r="B516" s="8">
        <f t="shared" si="11"/>
        <v>511</v>
      </c>
      <c r="C516" s="12">
        <f>'Simulacion sistema (hoja4)'!AS521</f>
        <v>0.17484557106194365</v>
      </c>
      <c r="D516" s="12">
        <f>'Simulacion sistema (hoja4)'!AT521</f>
        <v>0.80403724976369562</v>
      </c>
      <c r="E516" s="54"/>
      <c r="F516" s="11"/>
      <c r="G516" s="11"/>
    </row>
    <row r="517" spans="2:7" x14ac:dyDescent="0.25">
      <c r="B517" s="8">
        <f t="shared" si="11"/>
        <v>512</v>
      </c>
      <c r="C517" s="12">
        <f>'Simulacion sistema (hoja4)'!AS522</f>
        <v>0</v>
      </c>
      <c r="D517" s="12">
        <f>'Simulacion sistema (hoja4)'!AT522</f>
        <v>0.67049290994226085</v>
      </c>
      <c r="E517" s="54"/>
      <c r="F517" s="11"/>
      <c r="G517" s="11"/>
    </row>
    <row r="518" spans="2:7" x14ac:dyDescent="0.25">
      <c r="B518" s="8">
        <f t="shared" si="11"/>
        <v>513</v>
      </c>
      <c r="C518" s="12">
        <f>'Simulacion sistema (hoja4)'!AS523</f>
        <v>0.51505573634203761</v>
      </c>
      <c r="D518" s="12">
        <f>'Simulacion sistema (hoja4)'!AT523</f>
        <v>0.91948813037414179</v>
      </c>
      <c r="E518" s="54"/>
      <c r="F518" s="11"/>
      <c r="G518" s="11"/>
    </row>
    <row r="519" spans="2:7" x14ac:dyDescent="0.25">
      <c r="B519" s="8">
        <f t="shared" si="11"/>
        <v>514</v>
      </c>
      <c r="C519" s="12">
        <f>'Simulacion sistema (hoja4)'!AS524</f>
        <v>0.6619658350109896</v>
      </c>
      <c r="D519" s="12">
        <f>'Simulacion sistema (hoja4)'!AT524</f>
        <v>0.97129024900093341</v>
      </c>
      <c r="E519" s="54"/>
      <c r="F519" s="11"/>
      <c r="G519" s="11"/>
    </row>
    <row r="520" spans="2:7" x14ac:dyDescent="0.25">
      <c r="B520" s="8">
        <f t="shared" ref="B520:B583" si="12">+B519+1</f>
        <v>515</v>
      </c>
      <c r="C520" s="12">
        <f>'Simulacion sistema (hoja4)'!AS525</f>
        <v>0</v>
      </c>
      <c r="D520" s="12">
        <f>'Simulacion sistema (hoja4)'!AT525</f>
        <v>0.67571802199279973</v>
      </c>
      <c r="E520" s="54"/>
      <c r="F520" s="11"/>
      <c r="G520" s="11"/>
    </row>
    <row r="521" spans="2:7" x14ac:dyDescent="0.25">
      <c r="B521" s="8">
        <f t="shared" si="12"/>
        <v>516</v>
      </c>
      <c r="C521" s="12">
        <f>'Simulacion sistema (hoja4)'!AS526</f>
        <v>0.110916971506442</v>
      </c>
      <c r="D521" s="12">
        <f>'Simulacion sistema (hoja4)'!AT526</f>
        <v>0.82504666049800068</v>
      </c>
      <c r="E521" s="54"/>
      <c r="F521" s="11"/>
      <c r="G521" s="11"/>
    </row>
    <row r="522" spans="2:7" x14ac:dyDescent="0.25">
      <c r="B522" s="8">
        <f t="shared" si="12"/>
        <v>517</v>
      </c>
      <c r="C522" s="12">
        <f>'Simulacion sistema (hoja4)'!AS527</f>
        <v>0.39123036563302904</v>
      </c>
      <c r="D522" s="12">
        <f>'Simulacion sistema (hoja4)'!AT527</f>
        <v>0.86672093373703796</v>
      </c>
      <c r="E522" s="54"/>
      <c r="F522" s="11"/>
      <c r="G522" s="11"/>
    </row>
    <row r="523" spans="2:7" x14ac:dyDescent="0.25">
      <c r="B523" s="8">
        <f t="shared" si="12"/>
        <v>518</v>
      </c>
      <c r="C523" s="12">
        <f>'Simulacion sistema (hoja4)'!AS528</f>
        <v>0</v>
      </c>
      <c r="D523" s="12">
        <f>'Simulacion sistema (hoja4)'!AT528</f>
        <v>0.78198974525004994</v>
      </c>
      <c r="E523" s="54"/>
      <c r="F523" s="11"/>
      <c r="G523" s="11"/>
    </row>
    <row r="524" spans="2:7" x14ac:dyDescent="0.25">
      <c r="B524" s="8">
        <f t="shared" si="12"/>
        <v>519</v>
      </c>
      <c r="C524" s="12">
        <f>'Simulacion sistema (hoja4)'!AS529</f>
        <v>0.18460455896039943</v>
      </c>
      <c r="D524" s="12">
        <f>'Simulacion sistema (hoja4)'!AT529</f>
        <v>0.78456290455806954</v>
      </c>
      <c r="E524" s="54"/>
      <c r="F524" s="11"/>
      <c r="G524" s="11"/>
    </row>
    <row r="525" spans="2:7" x14ac:dyDescent="0.25">
      <c r="B525" s="8">
        <f t="shared" si="12"/>
        <v>520</v>
      </c>
      <c r="C525" s="12">
        <f>'Simulacion sistema (hoja4)'!AS530</f>
        <v>0.63488387608020036</v>
      </c>
      <c r="D525" s="12">
        <f>'Simulacion sistema (hoja4)'!AT530</f>
        <v>0.96899013742051021</v>
      </c>
      <c r="E525" s="54"/>
      <c r="F525" s="11"/>
      <c r="G525" s="11"/>
    </row>
    <row r="526" spans="2:7" x14ac:dyDescent="0.25">
      <c r="B526" s="8">
        <f t="shared" si="12"/>
        <v>521</v>
      </c>
      <c r="C526" s="12">
        <f>'Simulacion sistema (hoja4)'!AS531</f>
        <v>1</v>
      </c>
      <c r="D526" s="12">
        <f>'Simulacion sistema (hoja4)'!AT531</f>
        <v>1</v>
      </c>
      <c r="E526" s="54"/>
      <c r="F526" s="11"/>
      <c r="G526" s="11"/>
    </row>
    <row r="527" spans="2:7" x14ac:dyDescent="0.25">
      <c r="B527" s="8">
        <f t="shared" si="12"/>
        <v>522</v>
      </c>
      <c r="C527" s="12">
        <f>'Simulacion sistema (hoja4)'!AS532</f>
        <v>0.58556901506122927</v>
      </c>
      <c r="D527" s="12">
        <f>'Simulacion sistema (hoja4)'!AT532</f>
        <v>0.93496007623786048</v>
      </c>
      <c r="E527" s="54"/>
      <c r="F527" s="11"/>
      <c r="G527" s="11"/>
    </row>
    <row r="528" spans="2:7" x14ac:dyDescent="0.25">
      <c r="B528" s="8">
        <f t="shared" si="12"/>
        <v>523</v>
      </c>
      <c r="C528" s="12">
        <f>'Simulacion sistema (hoja4)'!AS533</f>
        <v>0</v>
      </c>
      <c r="D528" s="12">
        <f>'Simulacion sistema (hoja4)'!AT533</f>
        <v>0.77256262007146304</v>
      </c>
      <c r="E528" s="54"/>
      <c r="F528" s="11"/>
      <c r="G528" s="11"/>
    </row>
    <row r="529" spans="2:7" x14ac:dyDescent="0.25">
      <c r="B529" s="8">
        <f t="shared" si="12"/>
        <v>524</v>
      </c>
      <c r="C529" s="12">
        <f>'Simulacion sistema (hoja4)'!AS534</f>
        <v>4.4391313178611232E-2</v>
      </c>
      <c r="D529" s="12">
        <f>'Simulacion sistema (hoja4)'!AT534</f>
        <v>0.68013221701229953</v>
      </c>
      <c r="E529" s="54"/>
      <c r="F529" s="11"/>
      <c r="G529" s="11"/>
    </row>
    <row r="530" spans="2:7" x14ac:dyDescent="0.25">
      <c r="B530" s="8">
        <f t="shared" si="12"/>
        <v>525</v>
      </c>
      <c r="C530" s="12">
        <f>'Simulacion sistema (hoja4)'!AS535</f>
        <v>0</v>
      </c>
      <c r="D530" s="12">
        <f>'Simulacion sistema (hoja4)'!AT535</f>
        <v>0.57842378709762288</v>
      </c>
      <c r="E530" s="54"/>
      <c r="F530" s="11"/>
      <c r="G530" s="11"/>
    </row>
    <row r="531" spans="2:7" x14ac:dyDescent="0.25">
      <c r="B531" s="8">
        <f t="shared" si="12"/>
        <v>526</v>
      </c>
      <c r="C531" s="12">
        <f>'Simulacion sistema (hoja4)'!AS536</f>
        <v>0</v>
      </c>
      <c r="D531" s="12">
        <f>'Simulacion sistema (hoja4)'!AT536</f>
        <v>0.83601718275014025</v>
      </c>
      <c r="E531" s="54"/>
      <c r="F531" s="11"/>
      <c r="G531" s="11"/>
    </row>
    <row r="532" spans="2:7" x14ac:dyDescent="0.25">
      <c r="B532" s="8">
        <f t="shared" si="12"/>
        <v>527</v>
      </c>
      <c r="C532" s="12">
        <f>'Simulacion sistema (hoja4)'!AS537</f>
        <v>7.1600300300492706E-2</v>
      </c>
      <c r="D532" s="12">
        <f>'Simulacion sistema (hoja4)'!AT537</f>
        <v>0.68668056503305064</v>
      </c>
      <c r="E532" s="54"/>
      <c r="F532" s="11"/>
      <c r="G532" s="11"/>
    </row>
    <row r="533" spans="2:7" x14ac:dyDescent="0.25">
      <c r="B533" s="8">
        <f t="shared" si="12"/>
        <v>528</v>
      </c>
      <c r="C533" s="12">
        <f>'Simulacion sistema (hoja4)'!AS538</f>
        <v>0</v>
      </c>
      <c r="D533" s="12">
        <f>'Simulacion sistema (hoja4)'!AT538</f>
        <v>0.82250172063831495</v>
      </c>
      <c r="E533" s="54"/>
      <c r="F533" s="11"/>
      <c r="G533" s="11"/>
    </row>
    <row r="534" spans="2:7" x14ac:dyDescent="0.25">
      <c r="B534" s="8">
        <f t="shared" si="12"/>
        <v>529</v>
      </c>
      <c r="C534" s="12">
        <f>'Simulacion sistema (hoja4)'!AS539</f>
        <v>0</v>
      </c>
      <c r="D534" s="12">
        <f>'Simulacion sistema (hoja4)'!AT539</f>
        <v>0.75728861548312321</v>
      </c>
      <c r="E534" s="54"/>
      <c r="F534" s="11"/>
      <c r="G534" s="11"/>
    </row>
    <row r="535" spans="2:7" x14ac:dyDescent="0.25">
      <c r="B535" s="8">
        <f t="shared" si="12"/>
        <v>530</v>
      </c>
      <c r="C535" s="12">
        <f>'Simulacion sistema (hoja4)'!AS540</f>
        <v>0.12101761593682264</v>
      </c>
      <c r="D535" s="12">
        <f>'Simulacion sistema (hoja4)'!AT540</f>
        <v>0.8930258900229141</v>
      </c>
      <c r="E535" s="54"/>
      <c r="F535" s="11"/>
      <c r="G535" s="11"/>
    </row>
    <row r="536" spans="2:7" x14ac:dyDescent="0.25">
      <c r="B536" s="8">
        <f t="shared" si="12"/>
        <v>531</v>
      </c>
      <c r="C536" s="12">
        <f>'Simulacion sistema (hoja4)'!AS541</f>
        <v>0</v>
      </c>
      <c r="D536" s="12">
        <f>'Simulacion sistema (hoja4)'!AT541</f>
        <v>0.7325601405663853</v>
      </c>
      <c r="E536" s="54"/>
      <c r="F536" s="11"/>
      <c r="G536" s="11"/>
    </row>
    <row r="537" spans="2:7" x14ac:dyDescent="0.25">
      <c r="B537" s="8">
        <f t="shared" si="12"/>
        <v>532</v>
      </c>
      <c r="C537" s="12">
        <f>'Simulacion sistema (hoja4)'!AS542</f>
        <v>0.11613252632049544</v>
      </c>
      <c r="D537" s="12">
        <f>'Simulacion sistema (hoja4)'!AT542</f>
        <v>0.84195348542625781</v>
      </c>
      <c r="E537" s="54"/>
      <c r="F537" s="11"/>
      <c r="G537" s="11"/>
    </row>
    <row r="538" spans="2:7" x14ac:dyDescent="0.25">
      <c r="B538" s="8">
        <f t="shared" si="12"/>
        <v>533</v>
      </c>
      <c r="C538" s="12">
        <f>'Simulacion sistema (hoja4)'!AS543</f>
        <v>0.43156547762215092</v>
      </c>
      <c r="D538" s="12">
        <f>'Simulacion sistema (hoja4)'!AT543</f>
        <v>0.90124852608294104</v>
      </c>
      <c r="E538" s="54"/>
      <c r="F538" s="11"/>
      <c r="G538" s="11"/>
    </row>
    <row r="539" spans="2:7" x14ac:dyDescent="0.25">
      <c r="B539" s="8">
        <f t="shared" si="12"/>
        <v>534</v>
      </c>
      <c r="C539" s="12">
        <f>'Simulacion sistema (hoja4)'!AS544</f>
        <v>0</v>
      </c>
      <c r="D539" s="12">
        <f>'Simulacion sistema (hoja4)'!AT544</f>
        <v>0.89446098802811369</v>
      </c>
      <c r="E539" s="54"/>
      <c r="F539" s="11"/>
      <c r="G539" s="11"/>
    </row>
    <row r="540" spans="2:7" x14ac:dyDescent="0.25">
      <c r="B540" s="8">
        <f t="shared" si="12"/>
        <v>535</v>
      </c>
      <c r="C540" s="12">
        <f>'Simulacion sistema (hoja4)'!AS545</f>
        <v>0.10641533757758831</v>
      </c>
      <c r="D540" s="12">
        <f>'Simulacion sistema (hoja4)'!AT545</f>
        <v>0.82280137465267256</v>
      </c>
      <c r="E540" s="54"/>
      <c r="F540" s="11"/>
      <c r="G540" s="11"/>
    </row>
    <row r="541" spans="2:7" x14ac:dyDescent="0.25">
      <c r="B541" s="8">
        <f t="shared" si="12"/>
        <v>536</v>
      </c>
      <c r="C541" s="12">
        <f>'Simulacion sistema (hoja4)'!AS546</f>
        <v>0</v>
      </c>
      <c r="D541" s="12">
        <f>'Simulacion sistema (hoja4)'!AT546</f>
        <v>0.89269972984600898</v>
      </c>
      <c r="E541" s="54"/>
      <c r="F541" s="11"/>
      <c r="G541" s="11"/>
    </row>
    <row r="542" spans="2:7" x14ac:dyDescent="0.25">
      <c r="B542" s="8">
        <f t="shared" si="12"/>
        <v>537</v>
      </c>
      <c r="C542" s="12">
        <f>'Simulacion sistema (hoja4)'!AS547</f>
        <v>0</v>
      </c>
      <c r="D542" s="12">
        <f>'Simulacion sistema (hoja4)'!AT547</f>
        <v>0.64079452404809789</v>
      </c>
      <c r="E542" s="54"/>
      <c r="F542" s="11"/>
      <c r="G542" s="11"/>
    </row>
    <row r="543" spans="2:7" x14ac:dyDescent="0.25">
      <c r="B543" s="8">
        <f t="shared" si="12"/>
        <v>538</v>
      </c>
      <c r="C543" s="12">
        <f>'Simulacion sistema (hoja4)'!AS548</f>
        <v>0</v>
      </c>
      <c r="D543" s="12">
        <f>'Simulacion sistema (hoja4)'!AT548</f>
        <v>0.75938430084007291</v>
      </c>
      <c r="E543" s="54"/>
      <c r="F543" s="11"/>
      <c r="G543" s="11"/>
    </row>
    <row r="544" spans="2:7" x14ac:dyDescent="0.25">
      <c r="B544" s="8">
        <f t="shared" si="12"/>
        <v>539</v>
      </c>
      <c r="C544" s="12">
        <f>'Simulacion sistema (hoja4)'!AS549</f>
        <v>0.15253319702465123</v>
      </c>
      <c r="D544" s="12">
        <f>'Simulacion sistema (hoja4)'!AT549</f>
        <v>0.840445393886599</v>
      </c>
      <c r="E544" s="54"/>
      <c r="F544" s="11"/>
      <c r="G544" s="11"/>
    </row>
    <row r="545" spans="2:7" x14ac:dyDescent="0.25">
      <c r="B545" s="8">
        <f t="shared" si="12"/>
        <v>540</v>
      </c>
      <c r="C545" s="12">
        <f>'Simulacion sistema (hoja4)'!AS550</f>
        <v>0.33283451231686595</v>
      </c>
      <c r="D545" s="12">
        <f>'Simulacion sistema (hoja4)'!AT550</f>
        <v>0.94333662981321331</v>
      </c>
      <c r="E545" s="54"/>
      <c r="F545" s="11"/>
      <c r="G545" s="11"/>
    </row>
    <row r="546" spans="2:7" x14ac:dyDescent="0.25">
      <c r="B546" s="8">
        <f t="shared" si="12"/>
        <v>541</v>
      </c>
      <c r="C546" s="12">
        <f>'Simulacion sistema (hoja4)'!AS551</f>
        <v>0</v>
      </c>
      <c r="D546" s="12">
        <f>'Simulacion sistema (hoja4)'!AT551</f>
        <v>0.8329893081514157</v>
      </c>
      <c r="E546" s="54"/>
      <c r="F546" s="11"/>
      <c r="G546" s="11"/>
    </row>
    <row r="547" spans="2:7" x14ac:dyDescent="0.25">
      <c r="B547" s="8">
        <f t="shared" si="12"/>
        <v>542</v>
      </c>
      <c r="C547" s="12">
        <f>'Simulacion sistema (hoja4)'!AS552</f>
        <v>0.23097830068412198</v>
      </c>
      <c r="D547" s="12">
        <f>'Simulacion sistema (hoja4)'!AT552</f>
        <v>0.90038144147244425</v>
      </c>
      <c r="E547" s="54"/>
      <c r="F547" s="11"/>
      <c r="G547" s="11"/>
    </row>
    <row r="548" spans="2:7" x14ac:dyDescent="0.25">
      <c r="B548" s="8">
        <f t="shared" si="12"/>
        <v>543</v>
      </c>
      <c r="C548" s="12">
        <f>'Simulacion sistema (hoja4)'!AS553</f>
        <v>0.35309209913623729</v>
      </c>
      <c r="D548" s="12">
        <f>'Simulacion sistema (hoja4)'!AT553</f>
        <v>0.79558904347799753</v>
      </c>
      <c r="E548" s="54"/>
      <c r="F548" s="11"/>
      <c r="G548" s="11"/>
    </row>
    <row r="549" spans="2:7" x14ac:dyDescent="0.25">
      <c r="B549" s="8">
        <f t="shared" si="12"/>
        <v>544</v>
      </c>
      <c r="C549" s="12">
        <f>'Simulacion sistema (hoja4)'!AS554</f>
        <v>0.31665145127408323</v>
      </c>
      <c r="D549" s="12">
        <f>'Simulacion sistema (hoja4)'!AT554</f>
        <v>0.93603619115209058</v>
      </c>
      <c r="E549" s="54"/>
      <c r="F549" s="11"/>
      <c r="G549" s="11"/>
    </row>
    <row r="550" spans="2:7" x14ac:dyDescent="0.25">
      <c r="B550" s="8">
        <f t="shared" si="12"/>
        <v>545</v>
      </c>
      <c r="C550" s="12">
        <f>'Simulacion sistema (hoja4)'!AS555</f>
        <v>0.10661769024639701</v>
      </c>
      <c r="D550" s="12">
        <f>'Simulacion sistema (hoja4)'!AT555</f>
        <v>0.91109967864075059</v>
      </c>
      <c r="E550" s="54"/>
      <c r="F550" s="11"/>
      <c r="G550" s="11"/>
    </row>
    <row r="551" spans="2:7" x14ac:dyDescent="0.25">
      <c r="B551" s="8">
        <f t="shared" si="12"/>
        <v>546</v>
      </c>
      <c r="C551" s="12">
        <f>'Simulacion sistema (hoja4)'!AS556</f>
        <v>0</v>
      </c>
      <c r="D551" s="12">
        <f>'Simulacion sistema (hoja4)'!AT556</f>
        <v>0.6934282322821872</v>
      </c>
      <c r="E551" s="54"/>
      <c r="F551" s="11"/>
      <c r="G551" s="11"/>
    </row>
    <row r="552" spans="2:7" x14ac:dyDescent="0.25">
      <c r="B552" s="8">
        <f t="shared" si="12"/>
        <v>547</v>
      </c>
      <c r="C552" s="12">
        <f>'Simulacion sistema (hoja4)'!AS557</f>
        <v>9.3027324705373407E-2</v>
      </c>
      <c r="D552" s="12">
        <f>'Simulacion sistema (hoja4)'!AT557</f>
        <v>0.76962541137560436</v>
      </c>
      <c r="E552" s="54"/>
      <c r="F552" s="11"/>
      <c r="G552" s="11"/>
    </row>
    <row r="553" spans="2:7" x14ac:dyDescent="0.25">
      <c r="B553" s="8">
        <f t="shared" si="12"/>
        <v>548</v>
      </c>
      <c r="C553" s="12">
        <f>'Simulacion sistema (hoja4)'!AS558</f>
        <v>0.33283233928711026</v>
      </c>
      <c r="D553" s="12">
        <f>'Simulacion sistema (hoja4)'!AT558</f>
        <v>0.81404614362238559</v>
      </c>
      <c r="E553" s="54"/>
      <c r="F553" s="11"/>
      <c r="G553" s="11"/>
    </row>
    <row r="554" spans="2:7" x14ac:dyDescent="0.25">
      <c r="B554" s="8">
        <f t="shared" si="12"/>
        <v>549</v>
      </c>
      <c r="C554" s="12">
        <f>'Simulacion sistema (hoja4)'!AS559</f>
        <v>8.1763648141661954E-2</v>
      </c>
      <c r="D554" s="12">
        <f>'Simulacion sistema (hoja4)'!AT559</f>
        <v>0.71362298607797525</v>
      </c>
      <c r="E554" s="54"/>
      <c r="F554" s="11"/>
      <c r="G554" s="11"/>
    </row>
    <row r="555" spans="2:7" x14ac:dyDescent="0.25">
      <c r="B555" s="8">
        <f t="shared" si="12"/>
        <v>550</v>
      </c>
      <c r="C555" s="12">
        <f>'Simulacion sistema (hoja4)'!AS560</f>
        <v>0</v>
      </c>
      <c r="D555" s="12">
        <f>'Simulacion sistema (hoja4)'!AT560</f>
        <v>0.68785810065055064</v>
      </c>
      <c r="E555" s="54"/>
      <c r="F555" s="11"/>
      <c r="G555" s="11"/>
    </row>
    <row r="556" spans="2:7" x14ac:dyDescent="0.25">
      <c r="B556" s="8">
        <f t="shared" si="12"/>
        <v>551</v>
      </c>
      <c r="C556" s="12">
        <f>'Simulacion sistema (hoja4)'!AS561</f>
        <v>0</v>
      </c>
      <c r="D556" s="12">
        <f>'Simulacion sistema (hoja4)'!AT561</f>
        <v>0.78796694587947236</v>
      </c>
      <c r="E556" s="54"/>
      <c r="F556" s="11"/>
      <c r="G556" s="11"/>
    </row>
    <row r="557" spans="2:7" x14ac:dyDescent="0.25">
      <c r="B557" s="8">
        <f t="shared" si="12"/>
        <v>552</v>
      </c>
      <c r="C557" s="12">
        <f>'Simulacion sistema (hoja4)'!AS562</f>
        <v>0.41577166520825509</v>
      </c>
      <c r="D557" s="12">
        <f>'Simulacion sistema (hoja4)'!AT562</f>
        <v>0.84523921266966817</v>
      </c>
      <c r="E557" s="54"/>
      <c r="F557" s="11"/>
      <c r="G557" s="11"/>
    </row>
    <row r="558" spans="2:7" x14ac:dyDescent="0.25">
      <c r="B558" s="8">
        <f t="shared" si="12"/>
        <v>553</v>
      </c>
      <c r="C558" s="12">
        <f>'Simulacion sistema (hoja4)'!AS563</f>
        <v>0</v>
      </c>
      <c r="D558" s="12">
        <f>'Simulacion sistema (hoja4)'!AT563</f>
        <v>0.80736736550142552</v>
      </c>
      <c r="E558" s="54"/>
      <c r="F558" s="11"/>
      <c r="G558" s="11"/>
    </row>
    <row r="559" spans="2:7" x14ac:dyDescent="0.25">
      <c r="B559" s="8">
        <f t="shared" si="12"/>
        <v>554</v>
      </c>
      <c r="C559" s="12">
        <f>'Simulacion sistema (hoja4)'!AS564</f>
        <v>0.31928785295895068</v>
      </c>
      <c r="D559" s="12">
        <f>'Simulacion sistema (hoja4)'!AT564</f>
        <v>0.9207257325910726</v>
      </c>
      <c r="E559" s="54"/>
      <c r="F559" s="11"/>
      <c r="G559" s="11"/>
    </row>
    <row r="560" spans="2:7" x14ac:dyDescent="0.25">
      <c r="B560" s="8">
        <f t="shared" si="12"/>
        <v>555</v>
      </c>
      <c r="C560" s="12">
        <f>'Simulacion sistema (hoja4)'!AS565</f>
        <v>0</v>
      </c>
      <c r="D560" s="12">
        <f>'Simulacion sistema (hoja4)'!AT565</f>
        <v>0.81543269039477362</v>
      </c>
      <c r="E560" s="54"/>
      <c r="F560" s="11"/>
      <c r="G560" s="11"/>
    </row>
    <row r="561" spans="2:7" x14ac:dyDescent="0.25">
      <c r="B561" s="8">
        <f t="shared" si="12"/>
        <v>556</v>
      </c>
      <c r="C561" s="12">
        <f>'Simulacion sistema (hoja4)'!AS566</f>
        <v>0</v>
      </c>
      <c r="D561" s="12">
        <f>'Simulacion sistema (hoja4)'!AT566</f>
        <v>0.80111092657876626</v>
      </c>
      <c r="E561" s="54"/>
      <c r="F561" s="11"/>
      <c r="G561" s="11"/>
    </row>
    <row r="562" spans="2:7" x14ac:dyDescent="0.25">
      <c r="B562" s="8">
        <f t="shared" si="12"/>
        <v>557</v>
      </c>
      <c r="C562" s="12">
        <f>'Simulacion sistema (hoja4)'!AS567</f>
        <v>0</v>
      </c>
      <c r="D562" s="12">
        <f>'Simulacion sistema (hoja4)'!AT567</f>
        <v>0.69517143588223695</v>
      </c>
      <c r="E562" s="54"/>
      <c r="F562" s="11"/>
      <c r="G562" s="11"/>
    </row>
    <row r="563" spans="2:7" x14ac:dyDescent="0.25">
      <c r="B563" s="8">
        <f t="shared" si="12"/>
        <v>558</v>
      </c>
      <c r="C563" s="12">
        <f>'Simulacion sistema (hoja4)'!AS568</f>
        <v>0</v>
      </c>
      <c r="D563" s="12">
        <f>'Simulacion sistema (hoja4)'!AT568</f>
        <v>0.65000997447884767</v>
      </c>
      <c r="E563" s="54"/>
      <c r="F563" s="11"/>
      <c r="G563" s="11"/>
    </row>
    <row r="564" spans="2:7" x14ac:dyDescent="0.25">
      <c r="B564" s="8">
        <f t="shared" si="12"/>
        <v>559</v>
      </c>
      <c r="C564" s="12">
        <f>'Simulacion sistema (hoja4)'!AS569</f>
        <v>8.2039919271342257E-2</v>
      </c>
      <c r="D564" s="12">
        <f>'Simulacion sistema (hoja4)'!AT569</f>
        <v>0.76232832649912863</v>
      </c>
      <c r="E564" s="54"/>
      <c r="F564" s="11"/>
      <c r="G564" s="11"/>
    </row>
    <row r="565" spans="2:7" x14ac:dyDescent="0.25">
      <c r="B565" s="8">
        <f t="shared" si="12"/>
        <v>560</v>
      </c>
      <c r="C565" s="12">
        <f>'Simulacion sistema (hoja4)'!AS570</f>
        <v>0</v>
      </c>
      <c r="D565" s="12">
        <f>'Simulacion sistema (hoja4)'!AT570</f>
        <v>0.61176478998151074</v>
      </c>
      <c r="E565" s="54"/>
      <c r="F565" s="11"/>
      <c r="G565" s="11"/>
    </row>
    <row r="566" spans="2:7" x14ac:dyDescent="0.25">
      <c r="B566" s="8">
        <f t="shared" si="12"/>
        <v>561</v>
      </c>
      <c r="C566" s="12">
        <f>'Simulacion sistema (hoja4)'!AS571</f>
        <v>0</v>
      </c>
      <c r="D566" s="12">
        <f>'Simulacion sistema (hoja4)'!AT571</f>
        <v>0.79277259529558686</v>
      </c>
      <c r="E566" s="54"/>
      <c r="F566" s="11"/>
      <c r="G566" s="11"/>
    </row>
    <row r="567" spans="2:7" x14ac:dyDescent="0.25">
      <c r="B567" s="8">
        <f t="shared" si="12"/>
        <v>562</v>
      </c>
      <c r="C567" s="12">
        <f>'Simulacion sistema (hoja4)'!AS572</f>
        <v>0.25658011040556422</v>
      </c>
      <c r="D567" s="12">
        <f>'Simulacion sistema (hoja4)'!AT572</f>
        <v>0.84034976740798284</v>
      </c>
      <c r="E567" s="54"/>
      <c r="F567" s="11"/>
      <c r="G567" s="11"/>
    </row>
    <row r="568" spans="2:7" x14ac:dyDescent="0.25">
      <c r="B568" s="8">
        <f t="shared" si="12"/>
        <v>563</v>
      </c>
      <c r="C568" s="12">
        <f>'Simulacion sistema (hoja4)'!AS573</f>
        <v>0.2559090018002016</v>
      </c>
      <c r="D568" s="12">
        <f>'Simulacion sistema (hoja4)'!AT573</f>
        <v>0.91651261104595738</v>
      </c>
      <c r="E568" s="54"/>
      <c r="F568" s="11"/>
      <c r="G568" s="11"/>
    </row>
    <row r="569" spans="2:7" x14ac:dyDescent="0.25">
      <c r="B569" s="8">
        <f t="shared" si="12"/>
        <v>564</v>
      </c>
      <c r="C569" s="12">
        <f>'Simulacion sistema (hoja4)'!AS574</f>
        <v>0.6760788555092726</v>
      </c>
      <c r="D569" s="12">
        <f>'Simulacion sistema (hoja4)'!AT574</f>
        <v>0.93949630135640005</v>
      </c>
      <c r="E569" s="54"/>
      <c r="F569" s="11"/>
      <c r="G569" s="11"/>
    </row>
    <row r="570" spans="2:7" x14ac:dyDescent="0.25">
      <c r="B570" s="8">
        <f t="shared" si="12"/>
        <v>565</v>
      </c>
      <c r="C570" s="12">
        <f>'Simulacion sistema (hoja4)'!AS575</f>
        <v>0</v>
      </c>
      <c r="D570" s="12">
        <f>'Simulacion sistema (hoja4)'!AT575</f>
        <v>0.6652966422524601</v>
      </c>
      <c r="E570" s="54"/>
      <c r="F570" s="11"/>
      <c r="G570" s="11"/>
    </row>
    <row r="571" spans="2:7" x14ac:dyDescent="0.25">
      <c r="B571" s="8">
        <f t="shared" si="12"/>
        <v>566</v>
      </c>
      <c r="C571" s="12">
        <f>'Simulacion sistema (hoja4)'!AS576</f>
        <v>0.27535302123320554</v>
      </c>
      <c r="D571" s="12">
        <f>'Simulacion sistema (hoja4)'!AT576</f>
        <v>0.84875853905136922</v>
      </c>
      <c r="E571" s="54"/>
      <c r="F571" s="11"/>
      <c r="G571" s="11"/>
    </row>
    <row r="572" spans="2:7" x14ac:dyDescent="0.25">
      <c r="B572" s="8">
        <f t="shared" si="12"/>
        <v>567</v>
      </c>
      <c r="C572" s="12">
        <f>'Simulacion sistema (hoja4)'!AS577</f>
        <v>0.23401231156693089</v>
      </c>
      <c r="D572" s="12">
        <f>'Simulacion sistema (hoja4)'!AT577</f>
        <v>0.86046936761492976</v>
      </c>
      <c r="E572" s="54"/>
      <c r="F572" s="11"/>
      <c r="G572" s="11"/>
    </row>
    <row r="573" spans="2:7" x14ac:dyDescent="0.25">
      <c r="B573" s="8">
        <f t="shared" si="12"/>
        <v>568</v>
      </c>
      <c r="C573" s="12">
        <f>'Simulacion sistema (hoja4)'!AS578</f>
        <v>0.44975838119106842</v>
      </c>
      <c r="D573" s="12">
        <f>'Simulacion sistema (hoja4)'!AT578</f>
        <v>0.87852010195769847</v>
      </c>
      <c r="E573" s="54"/>
      <c r="F573" s="11"/>
      <c r="G573" s="11"/>
    </row>
    <row r="574" spans="2:7" x14ac:dyDescent="0.25">
      <c r="B574" s="8">
        <f t="shared" si="12"/>
        <v>569</v>
      </c>
      <c r="C574" s="12">
        <f>'Simulacion sistema (hoja4)'!AS579</f>
        <v>4.4194067287354567E-2</v>
      </c>
      <c r="D574" s="12">
        <f>'Simulacion sistema (hoja4)'!AT579</f>
        <v>0.90866038037178165</v>
      </c>
      <c r="E574" s="54"/>
      <c r="F574" s="11"/>
      <c r="G574" s="11"/>
    </row>
    <row r="575" spans="2:7" x14ac:dyDescent="0.25">
      <c r="B575" s="8">
        <f t="shared" si="12"/>
        <v>570</v>
      </c>
      <c r="C575" s="12">
        <f>'Simulacion sistema (hoja4)'!AS580</f>
        <v>0</v>
      </c>
      <c r="D575" s="12">
        <f>'Simulacion sistema (hoja4)'!AT580</f>
        <v>0.69195454955600966</v>
      </c>
      <c r="E575" s="54"/>
      <c r="F575" s="11"/>
      <c r="G575" s="11"/>
    </row>
    <row r="576" spans="2:7" x14ac:dyDescent="0.25">
      <c r="B576" s="8">
        <f t="shared" si="12"/>
        <v>571</v>
      </c>
      <c r="C576" s="12">
        <f>'Simulacion sistema (hoja4)'!AS581</f>
        <v>0.46287272465711532</v>
      </c>
      <c r="D576" s="12">
        <f>'Simulacion sistema (hoja4)'!AT581</f>
        <v>0.8951683918761898</v>
      </c>
      <c r="E576" s="54"/>
      <c r="F576" s="11"/>
      <c r="G576" s="11"/>
    </row>
    <row r="577" spans="2:7" x14ac:dyDescent="0.25">
      <c r="B577" s="8">
        <f t="shared" si="12"/>
        <v>572</v>
      </c>
      <c r="C577" s="12">
        <f>'Simulacion sistema (hoja4)'!AS582</f>
        <v>0</v>
      </c>
      <c r="D577" s="12">
        <f>'Simulacion sistema (hoja4)'!AT582</f>
        <v>0.60053961011058854</v>
      </c>
      <c r="E577" s="54"/>
      <c r="F577" s="11"/>
      <c r="G577" s="11"/>
    </row>
    <row r="578" spans="2:7" x14ac:dyDescent="0.25">
      <c r="B578" s="8">
        <f t="shared" si="12"/>
        <v>573</v>
      </c>
      <c r="C578" s="12">
        <f>'Simulacion sistema (hoja4)'!AS583</f>
        <v>0.40054051542533525</v>
      </c>
      <c r="D578" s="12">
        <f>'Simulacion sistema (hoja4)'!AT583</f>
        <v>0.89067312800351373</v>
      </c>
      <c r="E578" s="54"/>
      <c r="F578" s="11"/>
      <c r="G578" s="11"/>
    </row>
    <row r="579" spans="2:7" x14ac:dyDescent="0.25">
      <c r="B579" s="8">
        <f t="shared" si="12"/>
        <v>574</v>
      </c>
      <c r="C579" s="12">
        <f>'Simulacion sistema (hoja4)'!AS584</f>
        <v>0</v>
      </c>
      <c r="D579" s="12">
        <f>'Simulacion sistema (hoja4)'!AT584</f>
        <v>0.8609124174711138</v>
      </c>
      <c r="E579" s="54"/>
      <c r="F579" s="11"/>
      <c r="G579" s="11"/>
    </row>
    <row r="580" spans="2:7" x14ac:dyDescent="0.25">
      <c r="B580" s="8">
        <f t="shared" si="12"/>
        <v>575</v>
      </c>
      <c r="C580" s="12">
        <f>'Simulacion sistema (hoja4)'!AS585</f>
        <v>0</v>
      </c>
      <c r="D580" s="12">
        <f>'Simulacion sistema (hoja4)'!AT585</f>
        <v>0.66970964353653195</v>
      </c>
      <c r="E580" s="54"/>
      <c r="F580" s="11"/>
      <c r="G580" s="11"/>
    </row>
    <row r="581" spans="2:7" x14ac:dyDescent="0.25">
      <c r="B581" s="8">
        <f t="shared" si="12"/>
        <v>576</v>
      </c>
      <c r="C581" s="12">
        <f>'Simulacion sistema (hoja4)'!AS586</f>
        <v>0</v>
      </c>
      <c r="D581" s="12">
        <f>'Simulacion sistema (hoja4)'!AT586</f>
        <v>0.85503850911434165</v>
      </c>
      <c r="E581" s="54"/>
      <c r="F581" s="11"/>
      <c r="G581" s="11"/>
    </row>
    <row r="582" spans="2:7" x14ac:dyDescent="0.25">
      <c r="B582" s="8">
        <f t="shared" si="12"/>
        <v>577</v>
      </c>
      <c r="C582" s="12">
        <f>'Simulacion sistema (hoja4)'!AS587</f>
        <v>0</v>
      </c>
      <c r="D582" s="12">
        <f>'Simulacion sistema (hoja4)'!AT587</f>
        <v>0.80973937223242409</v>
      </c>
      <c r="E582" s="54"/>
      <c r="F582" s="11"/>
      <c r="G582" s="11"/>
    </row>
    <row r="583" spans="2:7" x14ac:dyDescent="0.25">
      <c r="B583" s="8">
        <f t="shared" si="12"/>
        <v>578</v>
      </c>
      <c r="C583" s="12">
        <f>'Simulacion sistema (hoja4)'!AS588</f>
        <v>0.90437322032691247</v>
      </c>
      <c r="D583" s="12">
        <f>'Simulacion sistema (hoja4)'!AT588</f>
        <v>0.99214026468440375</v>
      </c>
      <c r="E583" s="54"/>
      <c r="F583" s="11"/>
      <c r="G583" s="11"/>
    </row>
    <row r="584" spans="2:7" x14ac:dyDescent="0.25">
      <c r="B584" s="8">
        <f t="shared" ref="B584:B647" si="13">+B583+1</f>
        <v>579</v>
      </c>
      <c r="C584" s="12">
        <f>'Simulacion sistema (hoja4)'!AS589</f>
        <v>0</v>
      </c>
      <c r="D584" s="12">
        <f>'Simulacion sistema (hoja4)'!AT589</f>
        <v>0.87450371767746682</v>
      </c>
      <c r="E584" s="54"/>
      <c r="F584" s="11"/>
      <c r="G584" s="11"/>
    </row>
    <row r="585" spans="2:7" x14ac:dyDescent="0.25">
      <c r="B585" s="8">
        <f t="shared" si="13"/>
        <v>580</v>
      </c>
      <c r="C585" s="12">
        <f>'Simulacion sistema (hoja4)'!AS590</f>
        <v>0</v>
      </c>
      <c r="D585" s="12">
        <f>'Simulacion sistema (hoja4)'!AT590</f>
        <v>0.63709941304287609</v>
      </c>
      <c r="E585" s="54"/>
      <c r="F585" s="11"/>
      <c r="G585" s="11"/>
    </row>
    <row r="586" spans="2:7" x14ac:dyDescent="0.25">
      <c r="B586" s="8">
        <f t="shared" si="13"/>
        <v>581</v>
      </c>
      <c r="C586" s="12">
        <f>'Simulacion sistema (hoja4)'!AS591</f>
        <v>0</v>
      </c>
      <c r="D586" s="12">
        <f>'Simulacion sistema (hoja4)'!AT591</f>
        <v>0.63402261885633771</v>
      </c>
      <c r="E586" s="54"/>
      <c r="F586" s="11"/>
      <c r="G586" s="11"/>
    </row>
    <row r="587" spans="2:7" x14ac:dyDescent="0.25">
      <c r="B587" s="8">
        <f t="shared" si="13"/>
        <v>582</v>
      </c>
      <c r="C587" s="12">
        <f>'Simulacion sistema (hoja4)'!AS592</f>
        <v>0</v>
      </c>
      <c r="D587" s="12">
        <f>'Simulacion sistema (hoja4)'!AT592</f>
        <v>0.79618082433595716</v>
      </c>
      <c r="E587" s="54"/>
      <c r="F587" s="11"/>
      <c r="G587" s="11"/>
    </row>
    <row r="588" spans="2:7" x14ac:dyDescent="0.25">
      <c r="B588" s="8">
        <f t="shared" si="13"/>
        <v>583</v>
      </c>
      <c r="C588" s="12">
        <f>'Simulacion sistema (hoja4)'!AS593</f>
        <v>0</v>
      </c>
      <c r="D588" s="12">
        <f>'Simulacion sistema (hoja4)'!AT593</f>
        <v>0.86084930493732781</v>
      </c>
      <c r="E588" s="54"/>
      <c r="F588" s="11"/>
      <c r="G588" s="11"/>
    </row>
    <row r="589" spans="2:7" x14ac:dyDescent="0.25">
      <c r="B589" s="8">
        <f t="shared" si="13"/>
        <v>584</v>
      </c>
      <c r="C589" s="12">
        <f>'Simulacion sistema (hoja4)'!AS594</f>
        <v>0.39389904107544377</v>
      </c>
      <c r="D589" s="12">
        <f>'Simulacion sistema (hoja4)'!AT594</f>
        <v>0.91722855783719093</v>
      </c>
      <c r="E589" s="54"/>
      <c r="F589" s="11"/>
      <c r="G589" s="11"/>
    </row>
    <row r="590" spans="2:7" x14ac:dyDescent="0.25">
      <c r="B590" s="8">
        <f t="shared" si="13"/>
        <v>585</v>
      </c>
      <c r="C590" s="12">
        <f>'Simulacion sistema (hoja4)'!AS595</f>
        <v>0.62934275200871825</v>
      </c>
      <c r="D590" s="12">
        <f>'Simulacion sistema (hoja4)'!AT595</f>
        <v>0.96953502071304531</v>
      </c>
      <c r="E590" s="54"/>
      <c r="F590" s="11"/>
      <c r="G590" s="11"/>
    </row>
    <row r="591" spans="2:7" x14ac:dyDescent="0.25">
      <c r="B591" s="8">
        <f t="shared" si="13"/>
        <v>586</v>
      </c>
      <c r="C591" s="12">
        <f>'Simulacion sistema (hoja4)'!AS596</f>
        <v>0</v>
      </c>
      <c r="D591" s="12">
        <f>'Simulacion sistema (hoja4)'!AT596</f>
        <v>0.85141022086318119</v>
      </c>
      <c r="E591" s="54"/>
      <c r="F591" s="11"/>
      <c r="G591" s="11"/>
    </row>
    <row r="592" spans="2:7" x14ac:dyDescent="0.25">
      <c r="B592" s="8">
        <f t="shared" si="13"/>
        <v>587</v>
      </c>
      <c r="C592" s="12">
        <f>'Simulacion sistema (hoja4)'!AS597</f>
        <v>0</v>
      </c>
      <c r="D592" s="12">
        <f>'Simulacion sistema (hoja4)'!AT597</f>
        <v>0.67873522275919251</v>
      </c>
      <c r="E592" s="54"/>
      <c r="F592" s="11"/>
      <c r="G592" s="11"/>
    </row>
    <row r="593" spans="2:7" x14ac:dyDescent="0.25">
      <c r="B593" s="8">
        <f t="shared" si="13"/>
        <v>588</v>
      </c>
      <c r="C593" s="12">
        <f>'Simulacion sistema (hoja4)'!AS598</f>
        <v>0.42701799723799921</v>
      </c>
      <c r="D593" s="12">
        <f>'Simulacion sistema (hoja4)'!AT598</f>
        <v>0.92620619046663277</v>
      </c>
      <c r="E593" s="54"/>
      <c r="F593" s="11"/>
      <c r="G593" s="11"/>
    </row>
    <row r="594" spans="2:7" x14ac:dyDescent="0.25">
      <c r="B594" s="8">
        <f t="shared" si="13"/>
        <v>589</v>
      </c>
      <c r="C594" s="12">
        <f>'Simulacion sistema (hoja4)'!AS599</f>
        <v>0</v>
      </c>
      <c r="D594" s="12">
        <f>'Simulacion sistema (hoja4)'!AT599</f>
        <v>0.64956753907744347</v>
      </c>
      <c r="E594" s="54"/>
      <c r="F594" s="11"/>
      <c r="G594" s="11"/>
    </row>
    <row r="595" spans="2:7" x14ac:dyDescent="0.25">
      <c r="B595" s="8">
        <f t="shared" si="13"/>
        <v>590</v>
      </c>
      <c r="C595" s="12">
        <f>'Simulacion sistema (hoja4)'!AS600</f>
        <v>0</v>
      </c>
      <c r="D595" s="12">
        <f>'Simulacion sistema (hoja4)'!AT600</f>
        <v>0.81778065125856225</v>
      </c>
      <c r="E595" s="54"/>
      <c r="F595" s="11"/>
      <c r="G595" s="11"/>
    </row>
    <row r="596" spans="2:7" x14ac:dyDescent="0.25">
      <c r="B596" s="8">
        <f t="shared" si="13"/>
        <v>591</v>
      </c>
      <c r="C596" s="12">
        <f>'Simulacion sistema (hoja4)'!AS601</f>
        <v>7.3833371855500679E-2</v>
      </c>
      <c r="D596" s="12">
        <f>'Simulacion sistema (hoja4)'!AT601</f>
        <v>0.75220939287106903</v>
      </c>
      <c r="E596" s="54"/>
      <c r="F596" s="11"/>
      <c r="G596" s="11"/>
    </row>
    <row r="597" spans="2:7" x14ac:dyDescent="0.25">
      <c r="B597" s="8">
        <f t="shared" si="13"/>
        <v>592</v>
      </c>
      <c r="C597" s="12">
        <f>'Simulacion sistema (hoja4)'!AS602</f>
        <v>1</v>
      </c>
      <c r="D597" s="12">
        <f>'Simulacion sistema (hoja4)'!AT602</f>
        <v>1</v>
      </c>
      <c r="E597" s="54"/>
      <c r="F597" s="11"/>
      <c r="G597" s="11"/>
    </row>
    <row r="598" spans="2:7" x14ac:dyDescent="0.25">
      <c r="B598" s="8">
        <f t="shared" si="13"/>
        <v>593</v>
      </c>
      <c r="C598" s="12">
        <f>'Simulacion sistema (hoja4)'!AS603</f>
        <v>9.6526974863566775E-2</v>
      </c>
      <c r="D598" s="12">
        <f>'Simulacion sistema (hoja4)'!AT603</f>
        <v>0.80437611030163136</v>
      </c>
      <c r="E598" s="54"/>
      <c r="F598" s="11"/>
      <c r="G598" s="11"/>
    </row>
    <row r="599" spans="2:7" x14ac:dyDescent="0.25">
      <c r="B599" s="8">
        <f t="shared" si="13"/>
        <v>594</v>
      </c>
      <c r="C599" s="12">
        <f>'Simulacion sistema (hoja4)'!AS604</f>
        <v>0.58393695264854728</v>
      </c>
      <c r="D599" s="12">
        <f>'Simulacion sistema (hoja4)'!AT604</f>
        <v>0.95254611812750423</v>
      </c>
      <c r="E599" s="54"/>
      <c r="F599" s="11"/>
      <c r="G599" s="11"/>
    </row>
    <row r="600" spans="2:7" x14ac:dyDescent="0.25">
      <c r="B600" s="8">
        <f t="shared" si="13"/>
        <v>595</v>
      </c>
      <c r="C600" s="12">
        <f>'Simulacion sistema (hoja4)'!AS605</f>
        <v>0.3347192825878606</v>
      </c>
      <c r="D600" s="12">
        <f>'Simulacion sistema (hoja4)'!AT605</f>
        <v>0.91685618684638681</v>
      </c>
      <c r="E600" s="54"/>
      <c r="F600" s="11"/>
      <c r="G600" s="11"/>
    </row>
    <row r="601" spans="2:7" x14ac:dyDescent="0.25">
      <c r="B601" s="8">
        <f t="shared" si="13"/>
        <v>596</v>
      </c>
      <c r="C601" s="12">
        <f>'Simulacion sistema (hoja4)'!AS606</f>
        <v>0</v>
      </c>
      <c r="D601" s="12">
        <f>'Simulacion sistema (hoja4)'!AT606</f>
        <v>0.59901075104324464</v>
      </c>
      <c r="E601" s="54"/>
      <c r="F601" s="11"/>
      <c r="G601" s="11"/>
    </row>
    <row r="602" spans="2:7" x14ac:dyDescent="0.25">
      <c r="B602" s="8">
        <f t="shared" si="13"/>
        <v>597</v>
      </c>
      <c r="C602" s="12">
        <f>'Simulacion sistema (hoja4)'!AS607</f>
        <v>0</v>
      </c>
      <c r="D602" s="12">
        <f>'Simulacion sistema (hoja4)'!AT607</f>
        <v>0.82790326365656042</v>
      </c>
      <c r="E602" s="54"/>
      <c r="F602" s="11"/>
      <c r="G602" s="11"/>
    </row>
    <row r="603" spans="2:7" x14ac:dyDescent="0.25">
      <c r="B603" s="8">
        <f t="shared" si="13"/>
        <v>598</v>
      </c>
      <c r="C603" s="12">
        <f>'Simulacion sistema (hoja4)'!AS608</f>
        <v>0</v>
      </c>
      <c r="D603" s="12">
        <f>'Simulacion sistema (hoja4)'!AT608</f>
        <v>0.75064044178111478</v>
      </c>
      <c r="E603" s="54"/>
      <c r="F603" s="11"/>
      <c r="G603" s="11"/>
    </row>
    <row r="604" spans="2:7" x14ac:dyDescent="0.25">
      <c r="B604" s="8">
        <f t="shared" si="13"/>
        <v>599</v>
      </c>
      <c r="C604" s="12">
        <f>'Simulacion sistema (hoja4)'!AS609</f>
        <v>9.4964159986580671E-2</v>
      </c>
      <c r="D604" s="12">
        <f>'Simulacion sistema (hoja4)'!AT609</f>
        <v>0.78080622605781691</v>
      </c>
      <c r="E604" s="54"/>
      <c r="F604" s="11"/>
      <c r="G604" s="11"/>
    </row>
    <row r="605" spans="2:7" x14ac:dyDescent="0.25">
      <c r="B605" s="8">
        <f t="shared" si="13"/>
        <v>600</v>
      </c>
      <c r="C605" s="12">
        <f>'Simulacion sistema (hoja4)'!AS610</f>
        <v>0.37468954005817068</v>
      </c>
      <c r="D605" s="12">
        <f>'Simulacion sistema (hoja4)'!AT610</f>
        <v>0.85716248821761787</v>
      </c>
      <c r="E605" s="54"/>
      <c r="F605" s="11"/>
      <c r="G605" s="11"/>
    </row>
    <row r="606" spans="2:7" x14ac:dyDescent="0.25">
      <c r="B606" s="8">
        <f t="shared" si="13"/>
        <v>601</v>
      </c>
      <c r="C606" s="12">
        <f>'Simulacion sistema (hoja4)'!AS611</f>
        <v>0.1440182269104428</v>
      </c>
      <c r="D606" s="12">
        <f>'Simulacion sistema (hoja4)'!AT611</f>
        <v>0.80495208860632139</v>
      </c>
      <c r="E606" s="54"/>
      <c r="F606" s="11"/>
      <c r="G606" s="11"/>
    </row>
    <row r="607" spans="2:7" x14ac:dyDescent="0.25">
      <c r="B607" s="8">
        <f t="shared" si="13"/>
        <v>602</v>
      </c>
      <c r="C607" s="12">
        <f>'Simulacion sistema (hoja4)'!AS612</f>
        <v>0</v>
      </c>
      <c r="D607" s="12">
        <f>'Simulacion sistema (hoja4)'!AT612</f>
        <v>0.80624094040570415</v>
      </c>
      <c r="E607" s="54"/>
      <c r="F607" s="11"/>
      <c r="G607" s="11"/>
    </row>
    <row r="608" spans="2:7" x14ac:dyDescent="0.25">
      <c r="B608" s="8">
        <f t="shared" si="13"/>
        <v>603</v>
      </c>
      <c r="C608" s="12">
        <f>'Simulacion sistema (hoja4)'!AS613</f>
        <v>0.54436291823706895</v>
      </c>
      <c r="D608" s="12">
        <f>'Simulacion sistema (hoja4)'!AT613</f>
        <v>0.96255037684140288</v>
      </c>
      <c r="E608" s="54"/>
      <c r="F608" s="11"/>
      <c r="G608" s="11"/>
    </row>
    <row r="609" spans="2:7" x14ac:dyDescent="0.25">
      <c r="B609" s="8">
        <f t="shared" si="13"/>
        <v>604</v>
      </c>
      <c r="C609" s="12">
        <f>'Simulacion sistema (hoja4)'!AS614</f>
        <v>0.25269051148713895</v>
      </c>
      <c r="D609" s="12">
        <f>'Simulacion sistema (hoja4)'!AT614</f>
        <v>0.87619484417177962</v>
      </c>
      <c r="E609" s="54"/>
      <c r="F609" s="11"/>
      <c r="G609" s="11"/>
    </row>
    <row r="610" spans="2:7" x14ac:dyDescent="0.25">
      <c r="B610" s="8">
        <f t="shared" si="13"/>
        <v>605</v>
      </c>
      <c r="C610" s="12">
        <f>'Simulacion sistema (hoja4)'!AS615</f>
        <v>0.16208264441370229</v>
      </c>
      <c r="D610" s="12">
        <f>'Simulacion sistema (hoja4)'!AT615</f>
        <v>0.84967839981768956</v>
      </c>
      <c r="E610" s="54"/>
      <c r="F610" s="11"/>
      <c r="G610" s="11"/>
    </row>
    <row r="611" spans="2:7" x14ac:dyDescent="0.25">
      <c r="B611" s="8">
        <f t="shared" si="13"/>
        <v>606</v>
      </c>
      <c r="C611" s="12">
        <f>'Simulacion sistema (hoja4)'!AS616</f>
        <v>0.47289172019809483</v>
      </c>
      <c r="D611" s="12">
        <f>'Simulacion sistema (hoja4)'!AT616</f>
        <v>0.91208737065309131</v>
      </c>
      <c r="E611" s="54"/>
      <c r="F611" s="11"/>
      <c r="G611" s="11"/>
    </row>
    <row r="612" spans="2:7" x14ac:dyDescent="0.25">
      <c r="B612" s="8">
        <f t="shared" si="13"/>
        <v>607</v>
      </c>
      <c r="C612" s="12">
        <f>'Simulacion sistema (hoja4)'!AS617</f>
        <v>6.609901948644209E-2</v>
      </c>
      <c r="D612" s="12">
        <f>'Simulacion sistema (hoja4)'!AT617</f>
        <v>0.89812712088804958</v>
      </c>
      <c r="E612" s="54"/>
      <c r="F612" s="11"/>
      <c r="G612" s="11"/>
    </row>
    <row r="613" spans="2:7" x14ac:dyDescent="0.25">
      <c r="B613" s="8">
        <f t="shared" si="13"/>
        <v>608</v>
      </c>
      <c r="C613" s="12">
        <f>'Simulacion sistema (hoja4)'!AS618</f>
        <v>0</v>
      </c>
      <c r="D613" s="12">
        <f>'Simulacion sistema (hoja4)'!AT618</f>
        <v>0.85318305423269558</v>
      </c>
      <c r="E613" s="54"/>
      <c r="F613" s="11"/>
      <c r="G613" s="11"/>
    </row>
    <row r="614" spans="2:7" x14ac:dyDescent="0.25">
      <c r="B614" s="8">
        <f t="shared" si="13"/>
        <v>609</v>
      </c>
      <c r="C614" s="12">
        <f>'Simulacion sistema (hoja4)'!AS619</f>
        <v>0.45709123964690895</v>
      </c>
      <c r="D614" s="12">
        <f>'Simulacion sistema (hoja4)'!AT619</f>
        <v>0.88058341544748231</v>
      </c>
      <c r="E614" s="54"/>
      <c r="F614" s="11"/>
      <c r="G614" s="11"/>
    </row>
    <row r="615" spans="2:7" x14ac:dyDescent="0.25">
      <c r="B615" s="8">
        <f t="shared" si="13"/>
        <v>610</v>
      </c>
      <c r="C615" s="12">
        <f>'Simulacion sistema (hoja4)'!AS620</f>
        <v>0</v>
      </c>
      <c r="D615" s="12">
        <f>'Simulacion sistema (hoja4)'!AT620</f>
        <v>0.75546598316765112</v>
      </c>
      <c r="E615" s="54"/>
      <c r="F615" s="11"/>
      <c r="G615" s="11"/>
    </row>
    <row r="616" spans="2:7" x14ac:dyDescent="0.25">
      <c r="B616" s="8">
        <f t="shared" si="13"/>
        <v>611</v>
      </c>
      <c r="C616" s="12">
        <f>'Simulacion sistema (hoja4)'!AS621</f>
        <v>0.1455886424216348</v>
      </c>
      <c r="D616" s="12">
        <f>'Simulacion sistema (hoja4)'!AT621</f>
        <v>0.84985509712820351</v>
      </c>
      <c r="E616" s="54"/>
      <c r="F616" s="11"/>
      <c r="G616" s="11"/>
    </row>
    <row r="617" spans="2:7" x14ac:dyDescent="0.25">
      <c r="B617" s="8">
        <f t="shared" si="13"/>
        <v>612</v>
      </c>
      <c r="C617" s="12">
        <f>'Simulacion sistema (hoja4)'!AS622</f>
        <v>0</v>
      </c>
      <c r="D617" s="12">
        <f>'Simulacion sistema (hoja4)'!AT622</f>
        <v>0.65432023074462364</v>
      </c>
      <c r="E617" s="54"/>
      <c r="F617" s="11"/>
      <c r="G617" s="11"/>
    </row>
    <row r="618" spans="2:7" x14ac:dyDescent="0.25">
      <c r="B618" s="8">
        <f t="shared" si="13"/>
        <v>613</v>
      </c>
      <c r="C618" s="12">
        <f>'Simulacion sistema (hoja4)'!AS623</f>
        <v>0</v>
      </c>
      <c r="D618" s="12">
        <f>'Simulacion sistema (hoja4)'!AT623</f>
        <v>0.77601736700754331</v>
      </c>
      <c r="E618" s="54"/>
      <c r="F618" s="11"/>
      <c r="G618" s="11"/>
    </row>
    <row r="619" spans="2:7" x14ac:dyDescent="0.25">
      <c r="B619" s="8">
        <f t="shared" si="13"/>
        <v>614</v>
      </c>
      <c r="C619" s="12">
        <f>'Simulacion sistema (hoja4)'!AS624</f>
        <v>0</v>
      </c>
      <c r="D619" s="12">
        <f>'Simulacion sistema (hoja4)'!AT624</f>
        <v>0.802692388987435</v>
      </c>
      <c r="E619" s="54"/>
      <c r="F619" s="11"/>
      <c r="G619" s="11"/>
    </row>
    <row r="620" spans="2:7" x14ac:dyDescent="0.25">
      <c r="B620" s="8">
        <f t="shared" si="13"/>
        <v>615</v>
      </c>
      <c r="C620" s="12">
        <f>'Simulacion sistema (hoja4)'!AS625</f>
        <v>0.46458826655397123</v>
      </c>
      <c r="D620" s="12">
        <f>'Simulacion sistema (hoja4)'!AT625</f>
        <v>0.88294412155656787</v>
      </c>
      <c r="E620" s="54"/>
      <c r="F620" s="11"/>
      <c r="G620" s="11"/>
    </row>
    <row r="621" spans="2:7" x14ac:dyDescent="0.25">
      <c r="B621" s="8">
        <f t="shared" si="13"/>
        <v>616</v>
      </c>
      <c r="C621" s="12">
        <f>'Simulacion sistema (hoja4)'!AS626</f>
        <v>0.22303821771905252</v>
      </c>
      <c r="D621" s="12">
        <f>'Simulacion sistema (hoja4)'!AT626</f>
        <v>0.80160357006839456</v>
      </c>
      <c r="E621" s="54"/>
      <c r="F621" s="11"/>
      <c r="G621" s="11"/>
    </row>
    <row r="622" spans="2:7" x14ac:dyDescent="0.25">
      <c r="B622" s="8">
        <f t="shared" si="13"/>
        <v>617</v>
      </c>
      <c r="C622" s="12">
        <f>'Simulacion sistema (hoja4)'!AS627</f>
        <v>0.14710848470994894</v>
      </c>
      <c r="D622" s="12">
        <f>'Simulacion sistema (hoja4)'!AT627</f>
        <v>0.82119699301730764</v>
      </c>
      <c r="E622" s="54"/>
      <c r="F622" s="11"/>
      <c r="G622" s="11"/>
    </row>
    <row r="623" spans="2:7" x14ac:dyDescent="0.25">
      <c r="B623" s="8">
        <f t="shared" si="13"/>
        <v>618</v>
      </c>
      <c r="C623" s="12">
        <f>'Simulacion sistema (hoja4)'!AS628</f>
        <v>0</v>
      </c>
      <c r="D623" s="12">
        <f>'Simulacion sistema (hoja4)'!AT628</f>
        <v>0.76333210003966534</v>
      </c>
      <c r="E623" s="54"/>
      <c r="F623" s="11"/>
      <c r="G623" s="11"/>
    </row>
    <row r="624" spans="2:7" x14ac:dyDescent="0.25">
      <c r="B624" s="8">
        <f t="shared" si="13"/>
        <v>619</v>
      </c>
      <c r="C624" s="12">
        <f>'Simulacion sistema (hoja4)'!AS629</f>
        <v>0</v>
      </c>
      <c r="D624" s="12">
        <f>'Simulacion sistema (hoja4)'!AT629</f>
        <v>0.78757456204495535</v>
      </c>
      <c r="E624" s="54"/>
      <c r="F624" s="11"/>
      <c r="G624" s="11"/>
    </row>
    <row r="625" spans="2:7" x14ac:dyDescent="0.25">
      <c r="B625" s="8">
        <f t="shared" si="13"/>
        <v>620</v>
      </c>
      <c r="C625" s="12">
        <f>'Simulacion sistema (hoja4)'!AS630</f>
        <v>0.51905579196529528</v>
      </c>
      <c r="D625" s="12">
        <f>'Simulacion sistema (hoja4)'!AT630</f>
        <v>0.94562651501621253</v>
      </c>
      <c r="E625" s="54"/>
      <c r="F625" s="11"/>
      <c r="G625" s="11"/>
    </row>
    <row r="626" spans="2:7" x14ac:dyDescent="0.25">
      <c r="B626" s="8">
        <f t="shared" si="13"/>
        <v>621</v>
      </c>
      <c r="C626" s="12">
        <f>'Simulacion sistema (hoja4)'!AS631</f>
        <v>0</v>
      </c>
      <c r="D626" s="12">
        <f>'Simulacion sistema (hoja4)'!AT631</f>
        <v>0.65344327807239866</v>
      </c>
      <c r="E626" s="54"/>
      <c r="F626" s="11"/>
      <c r="G626" s="11"/>
    </row>
    <row r="627" spans="2:7" x14ac:dyDescent="0.25">
      <c r="B627" s="8">
        <f t="shared" si="13"/>
        <v>622</v>
      </c>
      <c r="C627" s="12">
        <f>'Simulacion sistema (hoja4)'!AS632</f>
        <v>0</v>
      </c>
      <c r="D627" s="12">
        <f>'Simulacion sistema (hoja4)'!AT632</f>
        <v>0.72247849400649611</v>
      </c>
      <c r="E627" s="54"/>
      <c r="F627" s="11"/>
      <c r="G627" s="11"/>
    </row>
    <row r="628" spans="2:7" x14ac:dyDescent="0.25">
      <c r="B628" s="8">
        <f t="shared" si="13"/>
        <v>623</v>
      </c>
      <c r="C628" s="12">
        <f>'Simulacion sistema (hoja4)'!AS633</f>
        <v>0.39926764982931978</v>
      </c>
      <c r="D628" s="12">
        <f>'Simulacion sistema (hoja4)'!AT633</f>
        <v>0.86698683664114584</v>
      </c>
      <c r="E628" s="54"/>
      <c r="F628" s="11"/>
      <c r="G628" s="11"/>
    </row>
    <row r="629" spans="2:7" x14ac:dyDescent="0.25">
      <c r="B629" s="8">
        <f t="shared" si="13"/>
        <v>624</v>
      </c>
      <c r="C629" s="12">
        <f>'Simulacion sistema (hoja4)'!AS634</f>
        <v>0</v>
      </c>
      <c r="D629" s="12">
        <f>'Simulacion sistema (hoja4)'!AT634</f>
        <v>0.63762909023502634</v>
      </c>
      <c r="E629" s="54"/>
      <c r="F629" s="11"/>
      <c r="G629" s="11"/>
    </row>
    <row r="630" spans="2:7" x14ac:dyDescent="0.25">
      <c r="B630" s="8">
        <f t="shared" si="13"/>
        <v>625</v>
      </c>
      <c r="C630" s="12">
        <f>'Simulacion sistema (hoja4)'!AS635</f>
        <v>0</v>
      </c>
      <c r="D630" s="12">
        <f>'Simulacion sistema (hoja4)'!AT635</f>
        <v>0.70413229677529943</v>
      </c>
      <c r="E630" s="54"/>
      <c r="F630" s="11"/>
      <c r="G630" s="11"/>
    </row>
    <row r="631" spans="2:7" x14ac:dyDescent="0.25">
      <c r="B631" s="8">
        <f t="shared" si="13"/>
        <v>626</v>
      </c>
      <c r="C631" s="12">
        <f>'Simulacion sistema (hoja4)'!AS636</f>
        <v>0</v>
      </c>
      <c r="D631" s="12">
        <f>'Simulacion sistema (hoja4)'!AT636</f>
        <v>0.80467665779608866</v>
      </c>
      <c r="E631" s="54"/>
      <c r="F631" s="11"/>
      <c r="G631" s="11"/>
    </row>
    <row r="632" spans="2:7" x14ac:dyDescent="0.25">
      <c r="B632" s="8">
        <f t="shared" si="13"/>
        <v>627</v>
      </c>
      <c r="C632" s="12">
        <f>'Simulacion sistema (hoja4)'!AS637</f>
        <v>9.8273833050400078E-2</v>
      </c>
      <c r="D632" s="12">
        <f>'Simulacion sistema (hoja4)'!AT637</f>
        <v>0.80064363536320882</v>
      </c>
      <c r="E632" s="54"/>
      <c r="F632" s="11"/>
      <c r="G632" s="11"/>
    </row>
    <row r="633" spans="2:7" x14ac:dyDescent="0.25">
      <c r="B633" s="8">
        <f t="shared" si="13"/>
        <v>628</v>
      </c>
      <c r="C633" s="12">
        <f>'Simulacion sistema (hoja4)'!AS638</f>
        <v>0</v>
      </c>
      <c r="D633" s="12">
        <f>'Simulacion sistema (hoja4)'!AT638</f>
        <v>0.85495496145712713</v>
      </c>
      <c r="E633" s="54"/>
      <c r="F633" s="11"/>
      <c r="G633" s="11"/>
    </row>
    <row r="634" spans="2:7" x14ac:dyDescent="0.25">
      <c r="B634" s="8">
        <f t="shared" si="13"/>
        <v>629</v>
      </c>
      <c r="C634" s="12">
        <f>'Simulacion sistema (hoja4)'!AS639</f>
        <v>0</v>
      </c>
      <c r="D634" s="12">
        <f>'Simulacion sistema (hoja4)'!AT639</f>
        <v>0.68542946640917179</v>
      </c>
      <c r="E634" s="54"/>
      <c r="F634" s="11"/>
      <c r="G634" s="11"/>
    </row>
    <row r="635" spans="2:7" x14ac:dyDescent="0.25">
      <c r="B635" s="8">
        <f t="shared" si="13"/>
        <v>630</v>
      </c>
      <c r="C635" s="12">
        <f>'Simulacion sistema (hoja4)'!AS640</f>
        <v>1</v>
      </c>
      <c r="D635" s="12">
        <f>'Simulacion sistema (hoja4)'!AT640</f>
        <v>1</v>
      </c>
      <c r="E635" s="54"/>
      <c r="F635" s="11"/>
      <c r="G635" s="11"/>
    </row>
    <row r="636" spans="2:7" x14ac:dyDescent="0.25">
      <c r="B636" s="8">
        <f t="shared" si="13"/>
        <v>631</v>
      </c>
      <c r="C636" s="12">
        <f>'Simulacion sistema (hoja4)'!AS641</f>
        <v>0</v>
      </c>
      <c r="D636" s="12">
        <f>'Simulacion sistema (hoja4)'!AT641</f>
        <v>0.8820832672612845</v>
      </c>
      <c r="E636" s="54"/>
      <c r="F636" s="11"/>
      <c r="G636" s="11"/>
    </row>
    <row r="637" spans="2:7" x14ac:dyDescent="0.25">
      <c r="B637" s="8">
        <f t="shared" si="13"/>
        <v>632</v>
      </c>
      <c r="C637" s="12">
        <f>'Simulacion sistema (hoja4)'!AS642</f>
        <v>9.4896990420003866E-3</v>
      </c>
      <c r="D637" s="12">
        <f>'Simulacion sistema (hoja4)'!AT642</f>
        <v>0.81209551035157446</v>
      </c>
      <c r="E637" s="54"/>
      <c r="F637" s="11"/>
      <c r="G637" s="11"/>
    </row>
    <row r="638" spans="2:7" x14ac:dyDescent="0.25">
      <c r="B638" s="8">
        <f t="shared" si="13"/>
        <v>633</v>
      </c>
      <c r="C638" s="12">
        <f>'Simulacion sistema (hoja4)'!AS643</f>
        <v>0</v>
      </c>
      <c r="D638" s="12">
        <f>'Simulacion sistema (hoja4)'!AT643</f>
        <v>0.78495993838677014</v>
      </c>
      <c r="E638" s="54"/>
      <c r="F638" s="11"/>
      <c r="G638" s="11"/>
    </row>
    <row r="639" spans="2:7" x14ac:dyDescent="0.25">
      <c r="B639" s="8">
        <f t="shared" si="13"/>
        <v>634</v>
      </c>
      <c r="C639" s="12">
        <f>'Simulacion sistema (hoja4)'!AS644</f>
        <v>0.27956271515018494</v>
      </c>
      <c r="D639" s="12">
        <f>'Simulacion sistema (hoja4)'!AT644</f>
        <v>0.76531815344297527</v>
      </c>
      <c r="E639" s="54"/>
      <c r="F639" s="11"/>
      <c r="G639" s="11"/>
    </row>
    <row r="640" spans="2:7" x14ac:dyDescent="0.25">
      <c r="B640" s="8">
        <f t="shared" si="13"/>
        <v>635</v>
      </c>
      <c r="C640" s="12">
        <f>'Simulacion sistema (hoja4)'!AS645</f>
        <v>0</v>
      </c>
      <c r="D640" s="12">
        <f>'Simulacion sistema (hoja4)'!AT645</f>
        <v>0.72849492609966549</v>
      </c>
      <c r="E640" s="54"/>
      <c r="F640" s="11"/>
      <c r="G640" s="11"/>
    </row>
    <row r="641" spans="2:7" x14ac:dyDescent="0.25">
      <c r="B641" s="8">
        <f t="shared" si="13"/>
        <v>636</v>
      </c>
      <c r="C641" s="12">
        <f>'Simulacion sistema (hoja4)'!AS646</f>
        <v>3.1811433671053588E-2</v>
      </c>
      <c r="D641" s="12">
        <f>'Simulacion sistema (hoja4)'!AT646</f>
        <v>0.80382352491512998</v>
      </c>
      <c r="E641" s="54"/>
      <c r="F641" s="11"/>
      <c r="G641" s="11"/>
    </row>
    <row r="642" spans="2:7" x14ac:dyDescent="0.25">
      <c r="B642" s="8">
        <f t="shared" si="13"/>
        <v>637</v>
      </c>
      <c r="C642" s="12">
        <f>'Simulacion sistema (hoja4)'!AS647</f>
        <v>0</v>
      </c>
      <c r="D642" s="12">
        <f>'Simulacion sistema (hoja4)'!AT647</f>
        <v>0.76310907521054683</v>
      </c>
      <c r="E642" s="54"/>
      <c r="F642" s="11"/>
      <c r="G642" s="11"/>
    </row>
    <row r="643" spans="2:7" x14ac:dyDescent="0.25">
      <c r="B643" s="8">
        <f t="shared" si="13"/>
        <v>638</v>
      </c>
      <c r="C643" s="12">
        <f>'Simulacion sistema (hoja4)'!AS648</f>
        <v>0</v>
      </c>
      <c r="D643" s="12">
        <f>'Simulacion sistema (hoja4)'!AT648</f>
        <v>0.70189243119231137</v>
      </c>
      <c r="E643" s="54"/>
      <c r="F643" s="11"/>
      <c r="G643" s="11"/>
    </row>
    <row r="644" spans="2:7" x14ac:dyDescent="0.25">
      <c r="B644" s="8">
        <f t="shared" si="13"/>
        <v>639</v>
      </c>
      <c r="C644" s="12">
        <f>'Simulacion sistema (hoja4)'!AS649</f>
        <v>0</v>
      </c>
      <c r="D644" s="12">
        <f>'Simulacion sistema (hoja4)'!AT649</f>
        <v>0.77684184823496971</v>
      </c>
      <c r="E644" s="54"/>
      <c r="F644" s="11"/>
      <c r="G644" s="11"/>
    </row>
    <row r="645" spans="2:7" x14ac:dyDescent="0.25">
      <c r="B645" s="8">
        <f t="shared" si="13"/>
        <v>640</v>
      </c>
      <c r="C645" s="12">
        <f>'Simulacion sistema (hoja4)'!AS650</f>
        <v>3.6666897897967211E-2</v>
      </c>
      <c r="D645" s="12">
        <f>'Simulacion sistema (hoja4)'!AT650</f>
        <v>0.82951307229415439</v>
      </c>
      <c r="E645" s="54"/>
      <c r="F645" s="11"/>
      <c r="G645" s="11"/>
    </row>
    <row r="646" spans="2:7" x14ac:dyDescent="0.25">
      <c r="B646" s="8">
        <f t="shared" si="13"/>
        <v>641</v>
      </c>
      <c r="C646" s="12">
        <f>'Simulacion sistema (hoja4)'!AS651</f>
        <v>0.56853650408399214</v>
      </c>
      <c r="D646" s="12">
        <f>'Simulacion sistema (hoja4)'!AT651</f>
        <v>0.90280884692803409</v>
      </c>
      <c r="E646" s="54"/>
      <c r="F646" s="11"/>
      <c r="G646" s="11"/>
    </row>
    <row r="647" spans="2:7" x14ac:dyDescent="0.25">
      <c r="B647" s="8">
        <f t="shared" si="13"/>
        <v>642</v>
      </c>
      <c r="C647" s="12">
        <f>'Simulacion sistema (hoja4)'!AS652</f>
        <v>0</v>
      </c>
      <c r="D647" s="12">
        <f>'Simulacion sistema (hoja4)'!AT652</f>
        <v>0.76523242988328655</v>
      </c>
      <c r="E647" s="54"/>
      <c r="F647" s="11"/>
      <c r="G647" s="11"/>
    </row>
    <row r="648" spans="2:7" x14ac:dyDescent="0.25">
      <c r="B648" s="8">
        <f t="shared" ref="B648:B711" si="14">+B647+1</f>
        <v>643</v>
      </c>
      <c r="C648" s="12">
        <f>'Simulacion sistema (hoja4)'!AS653</f>
        <v>0</v>
      </c>
      <c r="D648" s="12">
        <f>'Simulacion sistema (hoja4)'!AT653</f>
        <v>0.6421906306287346</v>
      </c>
      <c r="E648" s="54"/>
      <c r="F648" s="11"/>
      <c r="G648" s="11"/>
    </row>
    <row r="649" spans="2:7" x14ac:dyDescent="0.25">
      <c r="B649" s="8">
        <f t="shared" si="14"/>
        <v>644</v>
      </c>
      <c r="C649" s="12">
        <f>'Simulacion sistema (hoja4)'!AS654</f>
        <v>5.3809464661753736E-2</v>
      </c>
      <c r="D649" s="12">
        <f>'Simulacion sistema (hoja4)'!AT654</f>
        <v>0.84972197379851522</v>
      </c>
      <c r="E649" s="54"/>
      <c r="F649" s="11"/>
      <c r="G649" s="11"/>
    </row>
    <row r="650" spans="2:7" x14ac:dyDescent="0.25">
      <c r="B650" s="8">
        <f t="shared" si="14"/>
        <v>645</v>
      </c>
      <c r="C650" s="12">
        <f>'Simulacion sistema (hoja4)'!AS655</f>
        <v>0.44498380930729453</v>
      </c>
      <c r="D650" s="12">
        <f>'Simulacion sistema (hoja4)'!AT655</f>
        <v>0.95380587785756721</v>
      </c>
      <c r="E650" s="54"/>
      <c r="F650" s="11"/>
      <c r="G650" s="11"/>
    </row>
    <row r="651" spans="2:7" x14ac:dyDescent="0.25">
      <c r="B651" s="8">
        <f t="shared" si="14"/>
        <v>646</v>
      </c>
      <c r="C651" s="12">
        <f>'Simulacion sistema (hoja4)'!AS656</f>
        <v>7.5260396429560686E-2</v>
      </c>
      <c r="D651" s="12">
        <f>'Simulacion sistema (hoja4)'!AT656</f>
        <v>0.91040025859770579</v>
      </c>
      <c r="E651" s="54"/>
      <c r="F651" s="11"/>
      <c r="G651" s="11"/>
    </row>
    <row r="652" spans="2:7" x14ac:dyDescent="0.25">
      <c r="B652" s="8">
        <f t="shared" si="14"/>
        <v>647</v>
      </c>
      <c r="C652" s="12">
        <f>'Simulacion sistema (hoja4)'!AS657</f>
        <v>0.12441870310891924</v>
      </c>
      <c r="D652" s="12">
        <f>'Simulacion sistema (hoja4)'!AT657</f>
        <v>0.8711672023379472</v>
      </c>
      <c r="E652" s="54"/>
      <c r="F652" s="11"/>
      <c r="G652" s="11"/>
    </row>
    <row r="653" spans="2:7" x14ac:dyDescent="0.25">
      <c r="B653" s="8">
        <f t="shared" si="14"/>
        <v>648</v>
      </c>
      <c r="C653" s="12">
        <f>'Simulacion sistema (hoja4)'!AS658</f>
        <v>0</v>
      </c>
      <c r="D653" s="12">
        <f>'Simulacion sistema (hoja4)'!AT658</f>
        <v>0.65060664962356018</v>
      </c>
      <c r="E653" s="54"/>
      <c r="F653" s="11"/>
      <c r="G653" s="11"/>
    </row>
    <row r="654" spans="2:7" x14ac:dyDescent="0.25">
      <c r="B654" s="8">
        <f t="shared" si="14"/>
        <v>649</v>
      </c>
      <c r="C654" s="12">
        <f>'Simulacion sistema (hoja4)'!AS659</f>
        <v>0</v>
      </c>
      <c r="D654" s="12">
        <f>'Simulacion sistema (hoja4)'!AT659</f>
        <v>0.80546829327488434</v>
      </c>
      <c r="E654" s="54"/>
      <c r="F654" s="11"/>
      <c r="G654" s="11"/>
    </row>
    <row r="655" spans="2:7" x14ac:dyDescent="0.25">
      <c r="B655" s="8">
        <f t="shared" si="14"/>
        <v>650</v>
      </c>
      <c r="C655" s="12">
        <f>'Simulacion sistema (hoja4)'!AS660</f>
        <v>0.26411697639026294</v>
      </c>
      <c r="D655" s="12">
        <f>'Simulacion sistema (hoja4)'!AT660</f>
        <v>0.85318239621755476</v>
      </c>
      <c r="E655" s="54"/>
      <c r="F655" s="11"/>
      <c r="G655" s="11"/>
    </row>
    <row r="656" spans="2:7" x14ac:dyDescent="0.25">
      <c r="B656" s="8">
        <f t="shared" si="14"/>
        <v>651</v>
      </c>
      <c r="C656" s="12">
        <f>'Simulacion sistema (hoja4)'!AS661</f>
        <v>1.4779841735763775E-4</v>
      </c>
      <c r="D656" s="12">
        <f>'Simulacion sistema (hoja4)'!AT661</f>
        <v>0.88081505378215474</v>
      </c>
      <c r="E656" s="54"/>
      <c r="F656" s="11"/>
      <c r="G656" s="11"/>
    </row>
    <row r="657" spans="2:7" x14ac:dyDescent="0.25">
      <c r="B657" s="8">
        <f t="shared" si="14"/>
        <v>652</v>
      </c>
      <c r="C657" s="12">
        <f>'Simulacion sistema (hoja4)'!AS662</f>
        <v>0.28828431642614305</v>
      </c>
      <c r="D657" s="12">
        <f>'Simulacion sistema (hoja4)'!AT662</f>
        <v>0.91816719105377098</v>
      </c>
      <c r="E657" s="54"/>
      <c r="F657" s="11"/>
      <c r="G657" s="11"/>
    </row>
    <row r="658" spans="2:7" x14ac:dyDescent="0.25">
      <c r="B658" s="8">
        <f t="shared" si="14"/>
        <v>653</v>
      </c>
      <c r="C658" s="12">
        <f>'Simulacion sistema (hoja4)'!AS663</f>
        <v>0</v>
      </c>
      <c r="D658" s="12">
        <f>'Simulacion sistema (hoja4)'!AT663</f>
        <v>0.72593242987063045</v>
      </c>
      <c r="E658" s="54"/>
      <c r="F658" s="11"/>
      <c r="G658" s="11"/>
    </row>
    <row r="659" spans="2:7" x14ac:dyDescent="0.25">
      <c r="B659" s="8">
        <f t="shared" si="14"/>
        <v>654</v>
      </c>
      <c r="C659" s="12">
        <f>'Simulacion sistema (hoja4)'!AS664</f>
        <v>0.73726210619497579</v>
      </c>
      <c r="D659" s="12">
        <f>'Simulacion sistema (hoja4)'!AT664</f>
        <v>0.96073149588415141</v>
      </c>
      <c r="E659" s="54"/>
      <c r="F659" s="11"/>
      <c r="G659" s="11"/>
    </row>
    <row r="660" spans="2:7" x14ac:dyDescent="0.25">
      <c r="B660" s="8">
        <f t="shared" si="14"/>
        <v>655</v>
      </c>
      <c r="C660" s="12">
        <f>'Simulacion sistema (hoja4)'!AS665</f>
        <v>0.5290227729873247</v>
      </c>
      <c r="D660" s="12">
        <f>'Simulacion sistema (hoja4)'!AT665</f>
        <v>0.954432521651424</v>
      </c>
      <c r="E660" s="54"/>
      <c r="F660" s="11"/>
      <c r="G660" s="11"/>
    </row>
    <row r="661" spans="2:7" x14ac:dyDescent="0.25">
      <c r="B661" s="8">
        <f t="shared" si="14"/>
        <v>656</v>
      </c>
      <c r="C661" s="12">
        <f>'Simulacion sistema (hoja4)'!AS666</f>
        <v>0</v>
      </c>
      <c r="D661" s="12">
        <f>'Simulacion sistema (hoja4)'!AT666</f>
        <v>0.66834363421827492</v>
      </c>
      <c r="E661" s="54"/>
      <c r="F661" s="11"/>
      <c r="G661" s="11"/>
    </row>
    <row r="662" spans="2:7" x14ac:dyDescent="0.25">
      <c r="B662" s="8">
        <f t="shared" si="14"/>
        <v>657</v>
      </c>
      <c r="C662" s="12">
        <f>'Simulacion sistema (hoja4)'!AS667</f>
        <v>0.74126040765470191</v>
      </c>
      <c r="D662" s="12">
        <f>'Simulacion sistema (hoja4)'!AT667</f>
        <v>0.97802485654053628</v>
      </c>
      <c r="E662" s="54"/>
      <c r="F662" s="11"/>
      <c r="G662" s="11"/>
    </row>
    <row r="663" spans="2:7" x14ac:dyDescent="0.25">
      <c r="B663" s="8">
        <f t="shared" si="14"/>
        <v>658</v>
      </c>
      <c r="C663" s="12">
        <f>'Simulacion sistema (hoja4)'!AS668</f>
        <v>5.0798642084109523E-2</v>
      </c>
      <c r="D663" s="12">
        <f>'Simulacion sistema (hoja4)'!AT668</f>
        <v>0.79673412145332323</v>
      </c>
      <c r="E663" s="54"/>
      <c r="F663" s="11"/>
      <c r="G663" s="11"/>
    </row>
    <row r="664" spans="2:7" x14ac:dyDescent="0.25">
      <c r="B664" s="8">
        <f t="shared" si="14"/>
        <v>659</v>
      </c>
      <c r="C664" s="12">
        <f>'Simulacion sistema (hoja4)'!AS669</f>
        <v>0</v>
      </c>
      <c r="D664" s="12">
        <f>'Simulacion sistema (hoja4)'!AT669</f>
        <v>0.52833916909826439</v>
      </c>
      <c r="E664" s="54"/>
      <c r="F664" s="11"/>
      <c r="G664" s="11"/>
    </row>
    <row r="665" spans="2:7" x14ac:dyDescent="0.25">
      <c r="B665" s="8">
        <f t="shared" si="14"/>
        <v>660</v>
      </c>
      <c r="C665" s="12">
        <f>'Simulacion sistema (hoja4)'!AS670</f>
        <v>0</v>
      </c>
      <c r="D665" s="12">
        <f>'Simulacion sistema (hoja4)'!AT670</f>
        <v>0.73946911464534992</v>
      </c>
      <c r="E665" s="54"/>
      <c r="F665" s="11"/>
      <c r="G665" s="11"/>
    </row>
    <row r="666" spans="2:7" x14ac:dyDescent="0.25">
      <c r="B666" s="8">
        <f t="shared" si="14"/>
        <v>661</v>
      </c>
      <c r="C666" s="12">
        <f>'Simulacion sistema (hoja4)'!AS671</f>
        <v>2.6186194460509189E-2</v>
      </c>
      <c r="D666" s="12">
        <f>'Simulacion sistema (hoja4)'!AT671</f>
        <v>0.91357542264968161</v>
      </c>
      <c r="E666" s="54"/>
      <c r="F666" s="11"/>
      <c r="G666" s="11"/>
    </row>
    <row r="667" spans="2:7" x14ac:dyDescent="0.25">
      <c r="B667" s="8">
        <f t="shared" si="14"/>
        <v>662</v>
      </c>
      <c r="C667" s="12">
        <f>'Simulacion sistema (hoja4)'!AS672</f>
        <v>1</v>
      </c>
      <c r="D667" s="12">
        <f>'Simulacion sistema (hoja4)'!AT672</f>
        <v>1</v>
      </c>
      <c r="E667" s="54"/>
      <c r="F667" s="11"/>
      <c r="G667" s="11"/>
    </row>
    <row r="668" spans="2:7" x14ac:dyDescent="0.25">
      <c r="B668" s="8">
        <f t="shared" si="14"/>
        <v>663</v>
      </c>
      <c r="C668" s="12">
        <f>'Simulacion sistema (hoja4)'!AS673</f>
        <v>0</v>
      </c>
      <c r="D668" s="12">
        <f>'Simulacion sistema (hoja4)'!AT673</f>
        <v>0.86302624536853212</v>
      </c>
      <c r="E668" s="54"/>
      <c r="F668" s="11"/>
      <c r="G668" s="11"/>
    </row>
    <row r="669" spans="2:7" x14ac:dyDescent="0.25">
      <c r="B669" s="8">
        <f t="shared" si="14"/>
        <v>664</v>
      </c>
      <c r="C669" s="12">
        <f>'Simulacion sistema (hoja4)'!AS674</f>
        <v>0</v>
      </c>
      <c r="D669" s="12">
        <f>'Simulacion sistema (hoja4)'!AT674</f>
        <v>0.75744455354401841</v>
      </c>
      <c r="E669" s="54"/>
      <c r="F669" s="11"/>
      <c r="G669" s="11"/>
    </row>
    <row r="670" spans="2:7" x14ac:dyDescent="0.25">
      <c r="B670" s="8">
        <f t="shared" si="14"/>
        <v>665</v>
      </c>
      <c r="C670" s="12">
        <f>'Simulacion sistema (hoja4)'!AS675</f>
        <v>0</v>
      </c>
      <c r="D670" s="12">
        <f>'Simulacion sistema (hoja4)'!AT675</f>
        <v>0.79063941611721389</v>
      </c>
      <c r="E670" s="54"/>
      <c r="F670" s="11"/>
      <c r="G670" s="11"/>
    </row>
    <row r="671" spans="2:7" x14ac:dyDescent="0.25">
      <c r="B671" s="8">
        <f t="shared" si="14"/>
        <v>666</v>
      </c>
      <c r="C671" s="12">
        <f>'Simulacion sistema (hoja4)'!AS676</f>
        <v>0.38997005774792576</v>
      </c>
      <c r="D671" s="12">
        <f>'Simulacion sistema (hoja4)'!AT676</f>
        <v>0.94126372818070803</v>
      </c>
      <c r="E671" s="54"/>
      <c r="F671" s="11"/>
      <c r="G671" s="11"/>
    </row>
    <row r="672" spans="2:7" x14ac:dyDescent="0.25">
      <c r="B672" s="8">
        <f t="shared" si="14"/>
        <v>667</v>
      </c>
      <c r="C672" s="12">
        <f>'Simulacion sistema (hoja4)'!AS677</f>
        <v>1</v>
      </c>
      <c r="D672" s="12">
        <f>'Simulacion sistema (hoja4)'!AT677</f>
        <v>1</v>
      </c>
      <c r="E672" s="54"/>
      <c r="F672" s="11"/>
      <c r="G672" s="11"/>
    </row>
    <row r="673" spans="2:7" x14ac:dyDescent="0.25">
      <c r="B673" s="8">
        <f t="shared" si="14"/>
        <v>668</v>
      </c>
      <c r="C673" s="12">
        <f>'Simulacion sistema (hoja4)'!AS678</f>
        <v>4.9953542736822724E-2</v>
      </c>
      <c r="D673" s="12">
        <f>'Simulacion sistema (hoja4)'!AT678</f>
        <v>0.83173007891379447</v>
      </c>
      <c r="E673" s="54"/>
      <c r="F673" s="11"/>
      <c r="G673" s="11"/>
    </row>
    <row r="674" spans="2:7" x14ac:dyDescent="0.25">
      <c r="B674" s="8">
        <f t="shared" si="14"/>
        <v>669</v>
      </c>
      <c r="C674" s="12">
        <f>'Simulacion sistema (hoja4)'!AS679</f>
        <v>0</v>
      </c>
      <c r="D674" s="12">
        <f>'Simulacion sistema (hoja4)'!AT679</f>
        <v>0.86282210629253986</v>
      </c>
      <c r="E674" s="54"/>
      <c r="F674" s="11"/>
      <c r="G674" s="11"/>
    </row>
    <row r="675" spans="2:7" x14ac:dyDescent="0.25">
      <c r="B675" s="8">
        <f t="shared" si="14"/>
        <v>670</v>
      </c>
      <c r="C675" s="12">
        <f>'Simulacion sistema (hoja4)'!AS680</f>
        <v>0</v>
      </c>
      <c r="D675" s="12">
        <f>'Simulacion sistema (hoja4)'!AT680</f>
        <v>0.85881800656637486</v>
      </c>
      <c r="E675" s="54"/>
      <c r="F675" s="11"/>
      <c r="G675" s="11"/>
    </row>
    <row r="676" spans="2:7" x14ac:dyDescent="0.25">
      <c r="B676" s="8">
        <f t="shared" si="14"/>
        <v>671</v>
      </c>
      <c r="C676" s="12">
        <f>'Simulacion sistema (hoja4)'!AS681</f>
        <v>0</v>
      </c>
      <c r="D676" s="12">
        <f>'Simulacion sistema (hoja4)'!AT681</f>
        <v>0.84152969249092802</v>
      </c>
      <c r="E676" s="54"/>
      <c r="F676" s="11"/>
      <c r="G676" s="11"/>
    </row>
    <row r="677" spans="2:7" x14ac:dyDescent="0.25">
      <c r="B677" s="8">
        <f t="shared" si="14"/>
        <v>672</v>
      </c>
      <c r="C677" s="12">
        <f>'Simulacion sistema (hoja4)'!AS682</f>
        <v>8.2815531101415769E-3</v>
      </c>
      <c r="D677" s="12">
        <f>'Simulacion sistema (hoja4)'!AT682</f>
        <v>0.8349166522049728</v>
      </c>
      <c r="E677" s="54"/>
      <c r="F677" s="11"/>
      <c r="G677" s="11"/>
    </row>
    <row r="678" spans="2:7" x14ac:dyDescent="0.25">
      <c r="B678" s="8">
        <f t="shared" si="14"/>
        <v>673</v>
      </c>
      <c r="C678" s="12">
        <f>'Simulacion sistema (hoja4)'!AS683</f>
        <v>0.20257567241839883</v>
      </c>
      <c r="D678" s="12">
        <f>'Simulacion sistema (hoja4)'!AT683</f>
        <v>0.88490660874847216</v>
      </c>
      <c r="E678" s="54"/>
      <c r="F678" s="11"/>
      <c r="G678" s="11"/>
    </row>
    <row r="679" spans="2:7" x14ac:dyDescent="0.25">
      <c r="B679" s="8">
        <f t="shared" si="14"/>
        <v>674</v>
      </c>
      <c r="C679" s="12">
        <f>'Simulacion sistema (hoja4)'!AS684</f>
        <v>0.18641419630657766</v>
      </c>
      <c r="D679" s="12">
        <f>'Simulacion sistema (hoja4)'!AT684</f>
        <v>0.87406023708644587</v>
      </c>
      <c r="E679" s="54"/>
      <c r="F679" s="11"/>
      <c r="G679" s="11"/>
    </row>
    <row r="680" spans="2:7" x14ac:dyDescent="0.25">
      <c r="B680" s="8">
        <f t="shared" si="14"/>
        <v>675</v>
      </c>
      <c r="C680" s="12">
        <f>'Simulacion sistema (hoja4)'!AS685</f>
        <v>0.25864978233657893</v>
      </c>
      <c r="D680" s="12">
        <f>'Simulacion sistema (hoja4)'!AT685</f>
        <v>0.8910913479476944</v>
      </c>
      <c r="E680" s="54"/>
      <c r="F680" s="11"/>
      <c r="G680" s="11"/>
    </row>
    <row r="681" spans="2:7" x14ac:dyDescent="0.25">
      <c r="B681" s="8">
        <f t="shared" si="14"/>
        <v>676</v>
      </c>
      <c r="C681" s="12">
        <f>'Simulacion sistema (hoja4)'!AS686</f>
        <v>0</v>
      </c>
      <c r="D681" s="12">
        <f>'Simulacion sistema (hoja4)'!AT686</f>
        <v>0.60862152770315914</v>
      </c>
      <c r="E681" s="54"/>
      <c r="F681" s="11"/>
      <c r="G681" s="11"/>
    </row>
    <row r="682" spans="2:7" x14ac:dyDescent="0.25">
      <c r="B682" s="8">
        <f t="shared" si="14"/>
        <v>677</v>
      </c>
      <c r="C682" s="12">
        <f>'Simulacion sistema (hoja4)'!AS687</f>
        <v>3.881752014979914E-2</v>
      </c>
      <c r="D682" s="12">
        <f>'Simulacion sistema (hoja4)'!AT687</f>
        <v>0.81959909282414212</v>
      </c>
      <c r="E682" s="54"/>
      <c r="F682" s="11"/>
      <c r="G682" s="11"/>
    </row>
    <row r="683" spans="2:7" x14ac:dyDescent="0.25">
      <c r="B683" s="8">
        <f t="shared" si="14"/>
        <v>678</v>
      </c>
      <c r="C683" s="12">
        <f>'Simulacion sistema (hoja4)'!AS688</f>
        <v>0</v>
      </c>
      <c r="D683" s="12">
        <f>'Simulacion sistema (hoja4)'!AT688</f>
        <v>0.69774059819917544</v>
      </c>
      <c r="E683" s="54"/>
      <c r="F683" s="11"/>
      <c r="G683" s="11"/>
    </row>
    <row r="684" spans="2:7" x14ac:dyDescent="0.25">
      <c r="B684" s="8">
        <f t="shared" si="14"/>
        <v>679</v>
      </c>
      <c r="C684" s="12">
        <f>'Simulacion sistema (hoja4)'!AS689</f>
        <v>0</v>
      </c>
      <c r="D684" s="12">
        <f>'Simulacion sistema (hoja4)'!AT689</f>
        <v>0.78462346693712581</v>
      </c>
      <c r="E684" s="54"/>
      <c r="F684" s="11"/>
      <c r="G684" s="11"/>
    </row>
    <row r="685" spans="2:7" x14ac:dyDescent="0.25">
      <c r="B685" s="8">
        <f t="shared" si="14"/>
        <v>680</v>
      </c>
      <c r="C685" s="12">
        <f>'Simulacion sistema (hoja4)'!AS690</f>
        <v>0.53334157624873724</v>
      </c>
      <c r="D685" s="12">
        <f>'Simulacion sistema (hoja4)'!AT690</f>
        <v>0.96164451311633459</v>
      </c>
      <c r="E685" s="54"/>
      <c r="F685" s="11"/>
      <c r="G685" s="11"/>
    </row>
    <row r="686" spans="2:7" x14ac:dyDescent="0.25">
      <c r="B686" s="8">
        <f t="shared" si="14"/>
        <v>681</v>
      </c>
      <c r="C686" s="12">
        <f>'Simulacion sistema (hoja4)'!AS691</f>
        <v>3.0731781915810351E-2</v>
      </c>
      <c r="D686" s="12">
        <f>'Simulacion sistema (hoja4)'!AT691</f>
        <v>0.84237536232879029</v>
      </c>
      <c r="E686" s="54"/>
      <c r="F686" s="11"/>
      <c r="G686" s="11"/>
    </row>
    <row r="687" spans="2:7" x14ac:dyDescent="0.25">
      <c r="B687" s="8">
        <f t="shared" si="14"/>
        <v>682</v>
      </c>
      <c r="C687" s="12">
        <f>'Simulacion sistema (hoja4)'!AS692</f>
        <v>0</v>
      </c>
      <c r="D687" s="12">
        <f>'Simulacion sistema (hoja4)'!AT692</f>
        <v>0.6970587799369441</v>
      </c>
      <c r="E687" s="54"/>
      <c r="F687" s="11"/>
      <c r="G687" s="11"/>
    </row>
    <row r="688" spans="2:7" x14ac:dyDescent="0.25">
      <c r="B688" s="8">
        <f t="shared" si="14"/>
        <v>683</v>
      </c>
      <c r="C688" s="12">
        <f>'Simulacion sistema (hoja4)'!AS693</f>
        <v>0</v>
      </c>
      <c r="D688" s="12">
        <f>'Simulacion sistema (hoja4)'!AT693</f>
        <v>0.8315457386313938</v>
      </c>
      <c r="E688" s="54"/>
      <c r="F688" s="11"/>
      <c r="G688" s="11"/>
    </row>
    <row r="689" spans="2:7" x14ac:dyDescent="0.25">
      <c r="B689" s="8">
        <f t="shared" si="14"/>
        <v>684</v>
      </c>
      <c r="C689" s="12">
        <f>'Simulacion sistema (hoja4)'!AS694</f>
        <v>0.13520754008762501</v>
      </c>
      <c r="D689" s="12">
        <f>'Simulacion sistema (hoja4)'!AT694</f>
        <v>0.84744591965768268</v>
      </c>
      <c r="E689" s="54"/>
      <c r="F689" s="11"/>
      <c r="G689" s="11"/>
    </row>
    <row r="690" spans="2:7" x14ac:dyDescent="0.25">
      <c r="B690" s="8">
        <f t="shared" si="14"/>
        <v>685</v>
      </c>
      <c r="C690" s="12">
        <f>'Simulacion sistema (hoja4)'!AS695</f>
        <v>9.1934644451005923E-2</v>
      </c>
      <c r="D690" s="12">
        <f>'Simulacion sistema (hoja4)'!AT695</f>
        <v>0.90689586056559823</v>
      </c>
      <c r="E690" s="54"/>
      <c r="F690" s="11"/>
      <c r="G690" s="11"/>
    </row>
    <row r="691" spans="2:7" x14ac:dyDescent="0.25">
      <c r="B691" s="8">
        <f t="shared" si="14"/>
        <v>686</v>
      </c>
      <c r="C691" s="12">
        <f>'Simulacion sistema (hoja4)'!AS696</f>
        <v>3.4548172754148253E-2</v>
      </c>
      <c r="D691" s="12">
        <f>'Simulacion sistema (hoja4)'!AT696</f>
        <v>0.79932358662417635</v>
      </c>
      <c r="E691" s="54"/>
      <c r="F691" s="11"/>
      <c r="G691" s="11"/>
    </row>
    <row r="692" spans="2:7" x14ac:dyDescent="0.25">
      <c r="B692" s="8">
        <f t="shared" si="14"/>
        <v>687</v>
      </c>
      <c r="C692" s="12">
        <f>'Simulacion sistema (hoja4)'!AS697</f>
        <v>0.3631114056967612</v>
      </c>
      <c r="D692" s="12">
        <f>'Simulacion sistema (hoja4)'!AT697</f>
        <v>0.94535004857984173</v>
      </c>
      <c r="E692" s="54"/>
      <c r="F692" s="11"/>
      <c r="G692" s="11"/>
    </row>
    <row r="693" spans="2:7" x14ac:dyDescent="0.25">
      <c r="B693" s="8">
        <f t="shared" si="14"/>
        <v>688</v>
      </c>
      <c r="C693" s="12">
        <f>'Simulacion sistema (hoja4)'!AS698</f>
        <v>0</v>
      </c>
      <c r="D693" s="12">
        <f>'Simulacion sistema (hoja4)'!AT698</f>
        <v>0.65567595726762151</v>
      </c>
      <c r="E693" s="54"/>
      <c r="F693" s="11"/>
      <c r="G693" s="11"/>
    </row>
    <row r="694" spans="2:7" x14ac:dyDescent="0.25">
      <c r="B694" s="8">
        <f t="shared" si="14"/>
        <v>689</v>
      </c>
      <c r="C694" s="12">
        <f>'Simulacion sistema (hoja4)'!AS699</f>
        <v>0</v>
      </c>
      <c r="D694" s="12">
        <f>'Simulacion sistema (hoja4)'!AT699</f>
        <v>0.80750426086989846</v>
      </c>
      <c r="E694" s="54"/>
      <c r="F694" s="11"/>
      <c r="G694" s="11"/>
    </row>
    <row r="695" spans="2:7" x14ac:dyDescent="0.25">
      <c r="B695" s="8">
        <f t="shared" si="14"/>
        <v>690</v>
      </c>
      <c r="C695" s="12">
        <f>'Simulacion sistema (hoja4)'!AS700</f>
        <v>0</v>
      </c>
      <c r="D695" s="12">
        <f>'Simulacion sistema (hoja4)'!AT700</f>
        <v>0.79886572470945105</v>
      </c>
      <c r="E695" s="54"/>
      <c r="F695" s="11"/>
      <c r="G695" s="11"/>
    </row>
    <row r="696" spans="2:7" x14ac:dyDescent="0.25">
      <c r="B696" s="8">
        <f t="shared" si="14"/>
        <v>691</v>
      </c>
      <c r="C696" s="12">
        <f>'Simulacion sistema (hoja4)'!AS701</f>
        <v>0</v>
      </c>
      <c r="D696" s="12">
        <f>'Simulacion sistema (hoja4)'!AT701</f>
        <v>0.82035572381559774</v>
      </c>
      <c r="E696" s="54"/>
      <c r="F696" s="11"/>
      <c r="G696" s="11"/>
    </row>
    <row r="697" spans="2:7" x14ac:dyDescent="0.25">
      <c r="B697" s="8">
        <f t="shared" si="14"/>
        <v>692</v>
      </c>
      <c r="C697" s="12">
        <f>'Simulacion sistema (hoja4)'!AS702</f>
        <v>0</v>
      </c>
      <c r="D697" s="12">
        <f>'Simulacion sistema (hoja4)'!AT702</f>
        <v>0.73276078461827665</v>
      </c>
      <c r="E697" s="54"/>
      <c r="F697" s="11"/>
      <c r="G697" s="11"/>
    </row>
    <row r="698" spans="2:7" x14ac:dyDescent="0.25">
      <c r="B698" s="8">
        <f t="shared" si="14"/>
        <v>693</v>
      </c>
      <c r="C698" s="12">
        <f>'Simulacion sistema (hoja4)'!AS703</f>
        <v>0.17696258788501221</v>
      </c>
      <c r="D698" s="12">
        <f>'Simulacion sistema (hoja4)'!AT703</f>
        <v>0.8803440210243012</v>
      </c>
      <c r="E698" s="54"/>
      <c r="F698" s="11"/>
      <c r="G698" s="11"/>
    </row>
    <row r="699" spans="2:7" x14ac:dyDescent="0.25">
      <c r="B699" s="8">
        <f t="shared" si="14"/>
        <v>694</v>
      </c>
      <c r="C699" s="12">
        <f>'Simulacion sistema (hoja4)'!AS704</f>
        <v>0</v>
      </c>
      <c r="D699" s="12">
        <f>'Simulacion sistema (hoja4)'!AT704</f>
        <v>0.71723968925475612</v>
      </c>
      <c r="E699" s="54"/>
      <c r="F699" s="11"/>
      <c r="G699" s="11"/>
    </row>
    <row r="700" spans="2:7" x14ac:dyDescent="0.25">
      <c r="B700" s="8">
        <f t="shared" si="14"/>
        <v>695</v>
      </c>
      <c r="C700" s="12">
        <f>'Simulacion sistema (hoja4)'!AS705</f>
        <v>0</v>
      </c>
      <c r="D700" s="12">
        <f>'Simulacion sistema (hoja4)'!AT705</f>
        <v>0.72496734257864814</v>
      </c>
      <c r="E700" s="54"/>
      <c r="F700" s="11"/>
      <c r="G700" s="11"/>
    </row>
    <row r="701" spans="2:7" x14ac:dyDescent="0.25">
      <c r="B701" s="8">
        <f t="shared" si="14"/>
        <v>696</v>
      </c>
      <c r="C701" s="12">
        <f>'Simulacion sistema (hoja4)'!AS706</f>
        <v>0</v>
      </c>
      <c r="D701" s="12">
        <f>'Simulacion sistema (hoja4)'!AT706</f>
        <v>0.71465703477817488</v>
      </c>
      <c r="E701" s="54"/>
      <c r="F701" s="11"/>
      <c r="G701" s="11"/>
    </row>
    <row r="702" spans="2:7" x14ac:dyDescent="0.25">
      <c r="B702" s="8">
        <f t="shared" si="14"/>
        <v>697</v>
      </c>
      <c r="C702" s="12">
        <f>'Simulacion sistema (hoja4)'!AS707</f>
        <v>0.3153987665714193</v>
      </c>
      <c r="D702" s="12">
        <f>'Simulacion sistema (hoja4)'!AT707</f>
        <v>0.85034081490883007</v>
      </c>
      <c r="E702" s="54"/>
      <c r="F702" s="11"/>
      <c r="G702" s="11"/>
    </row>
    <row r="703" spans="2:7" x14ac:dyDescent="0.25">
      <c r="B703" s="8">
        <f t="shared" si="14"/>
        <v>698</v>
      </c>
      <c r="C703" s="12">
        <f>'Simulacion sistema (hoja4)'!AS708</f>
        <v>0</v>
      </c>
      <c r="D703" s="12">
        <f>'Simulacion sistema (hoja4)'!AT708</f>
        <v>0.81738448446775602</v>
      </c>
      <c r="E703" s="54"/>
      <c r="F703" s="11"/>
      <c r="G703" s="11"/>
    </row>
    <row r="704" spans="2:7" x14ac:dyDescent="0.25">
      <c r="B704" s="8">
        <f t="shared" si="14"/>
        <v>699</v>
      </c>
      <c r="C704" s="12">
        <f>'Simulacion sistema (hoja4)'!AS709</f>
        <v>0</v>
      </c>
      <c r="D704" s="12">
        <f>'Simulacion sistema (hoja4)'!AT709</f>
        <v>0.76741365017899632</v>
      </c>
      <c r="E704" s="54"/>
      <c r="F704" s="11"/>
      <c r="G704" s="11"/>
    </row>
    <row r="705" spans="2:7" x14ac:dyDescent="0.25">
      <c r="B705" s="8">
        <f t="shared" si="14"/>
        <v>700</v>
      </c>
      <c r="C705" s="12">
        <f>'Simulacion sistema (hoja4)'!AS710</f>
        <v>0</v>
      </c>
      <c r="D705" s="12">
        <f>'Simulacion sistema (hoja4)'!AT710</f>
        <v>0.73251066180534119</v>
      </c>
      <c r="E705" s="54"/>
      <c r="F705" s="11"/>
      <c r="G705" s="11"/>
    </row>
    <row r="706" spans="2:7" x14ac:dyDescent="0.25">
      <c r="B706" s="8">
        <f t="shared" si="14"/>
        <v>701</v>
      </c>
      <c r="C706" s="12">
        <f>'Simulacion sistema (hoja4)'!AS711</f>
        <v>7.6046820831599624E-2</v>
      </c>
      <c r="D706" s="12">
        <f>'Simulacion sistema (hoja4)'!AT711</f>
        <v>0.82194796778034018</v>
      </c>
      <c r="E706" s="54"/>
      <c r="F706" s="11"/>
      <c r="G706" s="11"/>
    </row>
    <row r="707" spans="2:7" x14ac:dyDescent="0.25">
      <c r="B707" s="8">
        <f t="shared" si="14"/>
        <v>702</v>
      </c>
      <c r="C707" s="12">
        <f>'Simulacion sistema (hoja4)'!AS712</f>
        <v>0</v>
      </c>
      <c r="D707" s="12">
        <f>'Simulacion sistema (hoja4)'!AT712</f>
        <v>0.82798373865646191</v>
      </c>
      <c r="E707" s="54"/>
      <c r="F707" s="11"/>
      <c r="G707" s="11"/>
    </row>
    <row r="708" spans="2:7" x14ac:dyDescent="0.25">
      <c r="B708" s="8">
        <f t="shared" si="14"/>
        <v>703</v>
      </c>
      <c r="C708" s="12">
        <f>'Simulacion sistema (hoja4)'!AS713</f>
        <v>0.35493907852869599</v>
      </c>
      <c r="D708" s="12">
        <f>'Simulacion sistema (hoja4)'!AT713</f>
        <v>0.86320581765688342</v>
      </c>
      <c r="E708" s="54"/>
      <c r="F708" s="11"/>
      <c r="G708" s="11"/>
    </row>
    <row r="709" spans="2:7" x14ac:dyDescent="0.25">
      <c r="B709" s="8">
        <f t="shared" si="14"/>
        <v>704</v>
      </c>
      <c r="C709" s="12">
        <f>'Simulacion sistema (hoja4)'!AS714</f>
        <v>0</v>
      </c>
      <c r="D709" s="12">
        <f>'Simulacion sistema (hoja4)'!AT714</f>
        <v>0.66690998255510014</v>
      </c>
      <c r="E709" s="54"/>
      <c r="F709" s="11"/>
      <c r="G709" s="11"/>
    </row>
    <row r="710" spans="2:7" x14ac:dyDescent="0.25">
      <c r="B710" s="8">
        <f t="shared" si="14"/>
        <v>705</v>
      </c>
      <c r="C710" s="12">
        <f>'Simulacion sistema (hoja4)'!AS715</f>
        <v>0</v>
      </c>
      <c r="D710" s="12">
        <f>'Simulacion sistema (hoja4)'!AT715</f>
        <v>0.59518867569358791</v>
      </c>
      <c r="E710" s="54"/>
      <c r="F710" s="11"/>
      <c r="G710" s="11"/>
    </row>
    <row r="711" spans="2:7" x14ac:dyDescent="0.25">
      <c r="B711" s="8">
        <f t="shared" si="14"/>
        <v>706</v>
      </c>
      <c r="C711" s="12">
        <f>'Simulacion sistema (hoja4)'!AS716</f>
        <v>0.73154442705682798</v>
      </c>
      <c r="D711" s="12">
        <f>'Simulacion sistema (hoja4)'!AT716</f>
        <v>0.97323901014115854</v>
      </c>
      <c r="E711" s="54"/>
      <c r="F711" s="11"/>
      <c r="G711" s="11"/>
    </row>
    <row r="712" spans="2:7" x14ac:dyDescent="0.25">
      <c r="B712" s="8">
        <f t="shared" ref="B712:B775" si="15">+B711+1</f>
        <v>707</v>
      </c>
      <c r="C712" s="12">
        <f>'Simulacion sistema (hoja4)'!AS717</f>
        <v>0</v>
      </c>
      <c r="D712" s="12">
        <f>'Simulacion sistema (hoja4)'!AT717</f>
        <v>0.69402430196410714</v>
      </c>
      <c r="E712" s="54"/>
      <c r="F712" s="11"/>
      <c r="G712" s="11"/>
    </row>
    <row r="713" spans="2:7" x14ac:dyDescent="0.25">
      <c r="B713" s="8">
        <f t="shared" si="15"/>
        <v>708</v>
      </c>
      <c r="C713" s="12">
        <f>'Simulacion sistema (hoja4)'!AS718</f>
        <v>0.1553085643327288</v>
      </c>
      <c r="D713" s="12">
        <f>'Simulacion sistema (hoja4)'!AT718</f>
        <v>0.85889710421402454</v>
      </c>
      <c r="E713" s="54"/>
      <c r="F713" s="11"/>
      <c r="G713" s="11"/>
    </row>
    <row r="714" spans="2:7" x14ac:dyDescent="0.25">
      <c r="B714" s="8">
        <f t="shared" si="15"/>
        <v>709</v>
      </c>
      <c r="C714" s="12">
        <f>'Simulacion sistema (hoja4)'!AS719</f>
        <v>0</v>
      </c>
      <c r="D714" s="12">
        <f>'Simulacion sistema (hoja4)'!AT719</f>
        <v>0.71116215950529937</v>
      </c>
      <c r="E714" s="54"/>
      <c r="F714" s="11"/>
      <c r="G714" s="11"/>
    </row>
    <row r="715" spans="2:7" x14ac:dyDescent="0.25">
      <c r="B715" s="8">
        <f t="shared" si="15"/>
        <v>710</v>
      </c>
      <c r="C715" s="12">
        <f>'Simulacion sistema (hoja4)'!AS720</f>
        <v>0.4188922497102589</v>
      </c>
      <c r="D715" s="12">
        <f>'Simulacion sistema (hoja4)'!AT720</f>
        <v>0.94972889795040227</v>
      </c>
      <c r="E715" s="54"/>
      <c r="F715" s="11"/>
      <c r="G715" s="11"/>
    </row>
    <row r="716" spans="2:7" x14ac:dyDescent="0.25">
      <c r="B716" s="8">
        <f t="shared" si="15"/>
        <v>711</v>
      </c>
      <c r="C716" s="12">
        <f>'Simulacion sistema (hoja4)'!AS721</f>
        <v>2.2631825933006309E-2</v>
      </c>
      <c r="D716" s="12">
        <f>'Simulacion sistema (hoja4)'!AT721</f>
        <v>0.77961841105823948</v>
      </c>
      <c r="E716" s="54"/>
      <c r="F716" s="11"/>
      <c r="G716" s="11"/>
    </row>
    <row r="717" spans="2:7" x14ac:dyDescent="0.25">
      <c r="B717" s="8">
        <f t="shared" si="15"/>
        <v>712</v>
      </c>
      <c r="C717" s="12">
        <f>'Simulacion sistema (hoja4)'!AS722</f>
        <v>0</v>
      </c>
      <c r="D717" s="12">
        <f>'Simulacion sistema (hoja4)'!AT722</f>
        <v>0.78555545186434961</v>
      </c>
      <c r="E717" s="54"/>
      <c r="F717" s="11"/>
      <c r="G717" s="11"/>
    </row>
    <row r="718" spans="2:7" x14ac:dyDescent="0.25">
      <c r="B718" s="8">
        <f t="shared" si="15"/>
        <v>713</v>
      </c>
      <c r="C718" s="12">
        <f>'Simulacion sistema (hoja4)'!AS723</f>
        <v>0.52769718462202164</v>
      </c>
      <c r="D718" s="12">
        <f>'Simulacion sistema (hoja4)'!AT723</f>
        <v>0.9313659666506382</v>
      </c>
      <c r="E718" s="54"/>
      <c r="F718" s="11"/>
      <c r="G718" s="11"/>
    </row>
    <row r="719" spans="2:7" x14ac:dyDescent="0.25">
      <c r="B719" s="8">
        <f t="shared" si="15"/>
        <v>714</v>
      </c>
      <c r="C719" s="12">
        <f>'Simulacion sistema (hoja4)'!AS724</f>
        <v>5.3106423304040709E-2</v>
      </c>
      <c r="D719" s="12">
        <f>'Simulacion sistema (hoja4)'!AT724</f>
        <v>0.77888812538603569</v>
      </c>
      <c r="E719" s="54"/>
      <c r="F719" s="11"/>
      <c r="G719" s="11"/>
    </row>
    <row r="720" spans="2:7" x14ac:dyDescent="0.25">
      <c r="B720" s="8">
        <f t="shared" si="15"/>
        <v>715</v>
      </c>
      <c r="C720" s="12">
        <f>'Simulacion sistema (hoja4)'!AS725</f>
        <v>0</v>
      </c>
      <c r="D720" s="12">
        <f>'Simulacion sistema (hoja4)'!AT725</f>
        <v>0.90698256009618738</v>
      </c>
      <c r="E720" s="54"/>
      <c r="F720" s="11"/>
      <c r="G720" s="11"/>
    </row>
    <row r="721" spans="2:7" x14ac:dyDescent="0.25">
      <c r="B721" s="8">
        <f t="shared" si="15"/>
        <v>716</v>
      </c>
      <c r="C721" s="12">
        <f>'Simulacion sistema (hoja4)'!AS726</f>
        <v>0</v>
      </c>
      <c r="D721" s="12">
        <f>'Simulacion sistema (hoja4)'!AT726</f>
        <v>0.67980887949207958</v>
      </c>
      <c r="E721" s="54"/>
      <c r="F721" s="11"/>
      <c r="G721" s="11"/>
    </row>
    <row r="722" spans="2:7" x14ac:dyDescent="0.25">
      <c r="B722" s="8">
        <f t="shared" si="15"/>
        <v>717</v>
      </c>
      <c r="C722" s="12">
        <f>'Simulacion sistema (hoja4)'!AS727</f>
        <v>0</v>
      </c>
      <c r="D722" s="12">
        <f>'Simulacion sistema (hoja4)'!AT727</f>
        <v>0.6914508212156425</v>
      </c>
      <c r="E722" s="54"/>
      <c r="F722" s="11"/>
      <c r="G722" s="11"/>
    </row>
    <row r="723" spans="2:7" x14ac:dyDescent="0.25">
      <c r="B723" s="8">
        <f t="shared" si="15"/>
        <v>718</v>
      </c>
      <c r="C723" s="12">
        <f>'Simulacion sistema (hoja4)'!AS728</f>
        <v>0</v>
      </c>
      <c r="D723" s="12">
        <f>'Simulacion sistema (hoja4)'!AT728</f>
        <v>0.57935011258563318</v>
      </c>
      <c r="E723" s="54"/>
      <c r="F723" s="11"/>
      <c r="G723" s="11"/>
    </row>
    <row r="724" spans="2:7" x14ac:dyDescent="0.25">
      <c r="B724" s="8">
        <f t="shared" si="15"/>
        <v>719</v>
      </c>
      <c r="C724" s="12">
        <f>'Simulacion sistema (hoja4)'!AS729</f>
        <v>0</v>
      </c>
      <c r="D724" s="12">
        <f>'Simulacion sistema (hoja4)'!AT729</f>
        <v>0.74881356905187779</v>
      </c>
      <c r="E724" s="54"/>
      <c r="F724" s="11"/>
      <c r="G724" s="11"/>
    </row>
    <row r="725" spans="2:7" x14ac:dyDescent="0.25">
      <c r="B725" s="8">
        <f t="shared" si="15"/>
        <v>720</v>
      </c>
      <c r="C725" s="12">
        <f>'Simulacion sistema (hoja4)'!AS730</f>
        <v>0</v>
      </c>
      <c r="D725" s="12">
        <f>'Simulacion sistema (hoja4)'!AT730</f>
        <v>0.66458582874965189</v>
      </c>
      <c r="E725" s="54"/>
      <c r="F725" s="11"/>
      <c r="G725" s="11"/>
    </row>
    <row r="726" spans="2:7" x14ac:dyDescent="0.25">
      <c r="B726" s="8">
        <f t="shared" si="15"/>
        <v>721</v>
      </c>
      <c r="C726" s="12">
        <f>'Simulacion sistema (hoja4)'!AS731</f>
        <v>0.20529743075988541</v>
      </c>
      <c r="D726" s="12">
        <f>'Simulacion sistema (hoja4)'!AT731</f>
        <v>0.83842977910952032</v>
      </c>
      <c r="E726" s="54"/>
      <c r="F726" s="11"/>
      <c r="G726" s="11"/>
    </row>
    <row r="727" spans="2:7" x14ac:dyDescent="0.25">
      <c r="B727" s="8">
        <f t="shared" si="15"/>
        <v>722</v>
      </c>
      <c r="C727" s="12">
        <f>'Simulacion sistema (hoja4)'!AS732</f>
        <v>0</v>
      </c>
      <c r="D727" s="12">
        <f>'Simulacion sistema (hoja4)'!AT732</f>
        <v>0.88433327392514716</v>
      </c>
      <c r="E727" s="54"/>
      <c r="F727" s="11"/>
      <c r="G727" s="11"/>
    </row>
    <row r="728" spans="2:7" x14ac:dyDescent="0.25">
      <c r="B728" s="8">
        <f t="shared" si="15"/>
        <v>723</v>
      </c>
      <c r="C728" s="12">
        <f>'Simulacion sistema (hoja4)'!AS733</f>
        <v>0.12099536057447098</v>
      </c>
      <c r="D728" s="12">
        <f>'Simulacion sistema (hoja4)'!AT733</f>
        <v>0.82250931020578921</v>
      </c>
      <c r="E728" s="54"/>
      <c r="F728" s="11"/>
      <c r="G728" s="11"/>
    </row>
    <row r="729" spans="2:7" x14ac:dyDescent="0.25">
      <c r="B729" s="8">
        <f t="shared" si="15"/>
        <v>724</v>
      </c>
      <c r="C729" s="12">
        <f>'Simulacion sistema (hoja4)'!AS734</f>
        <v>0</v>
      </c>
      <c r="D729" s="12">
        <f>'Simulacion sistema (hoja4)'!AT734</f>
        <v>0.64739201102028632</v>
      </c>
      <c r="E729" s="54"/>
      <c r="F729" s="11"/>
      <c r="G729" s="11"/>
    </row>
    <row r="730" spans="2:7" x14ac:dyDescent="0.25">
      <c r="B730" s="8">
        <f t="shared" si="15"/>
        <v>725</v>
      </c>
      <c r="C730" s="12">
        <f>'Simulacion sistema (hoja4)'!AS735</f>
        <v>0.16302549599568011</v>
      </c>
      <c r="D730" s="12">
        <f>'Simulacion sistema (hoja4)'!AT735</f>
        <v>0.85517773817359921</v>
      </c>
      <c r="E730" s="54"/>
      <c r="F730" s="11"/>
      <c r="G730" s="11"/>
    </row>
    <row r="731" spans="2:7" x14ac:dyDescent="0.25">
      <c r="B731" s="8">
        <f t="shared" si="15"/>
        <v>726</v>
      </c>
      <c r="C731" s="12">
        <f>'Simulacion sistema (hoja4)'!AS736</f>
        <v>0.15847533658609703</v>
      </c>
      <c r="D731" s="12">
        <f>'Simulacion sistema (hoja4)'!AT736</f>
        <v>0.91098805284785422</v>
      </c>
      <c r="E731" s="54"/>
      <c r="F731" s="11"/>
      <c r="G731" s="11"/>
    </row>
    <row r="732" spans="2:7" x14ac:dyDescent="0.25">
      <c r="B732" s="8">
        <f t="shared" si="15"/>
        <v>727</v>
      </c>
      <c r="C732" s="12">
        <f>'Simulacion sistema (hoja4)'!AS737</f>
        <v>3.4053594366317462E-2</v>
      </c>
      <c r="D732" s="12">
        <f>'Simulacion sistema (hoja4)'!AT737</f>
        <v>0.88299621938602613</v>
      </c>
      <c r="E732" s="54"/>
      <c r="F732" s="11"/>
      <c r="G732" s="11"/>
    </row>
    <row r="733" spans="2:7" x14ac:dyDescent="0.25">
      <c r="B733" s="8">
        <f t="shared" si="15"/>
        <v>728</v>
      </c>
      <c r="C733" s="12">
        <f>'Simulacion sistema (hoja4)'!AS738</f>
        <v>0.33021522372526363</v>
      </c>
      <c r="D733" s="12">
        <f>'Simulacion sistema (hoja4)'!AT738</f>
        <v>0.91795401096191298</v>
      </c>
      <c r="E733" s="54"/>
      <c r="F733" s="11"/>
      <c r="G733" s="11"/>
    </row>
    <row r="734" spans="2:7" x14ac:dyDescent="0.25">
      <c r="B734" s="8">
        <f t="shared" si="15"/>
        <v>729</v>
      </c>
      <c r="C734" s="12">
        <f>'Simulacion sistema (hoja4)'!AS739</f>
        <v>0.28194469927585752</v>
      </c>
      <c r="D734" s="12">
        <f>'Simulacion sistema (hoja4)'!AT739</f>
        <v>0.85222836615189224</v>
      </c>
      <c r="E734" s="54"/>
      <c r="F734" s="11"/>
      <c r="G734" s="11"/>
    </row>
    <row r="735" spans="2:7" x14ac:dyDescent="0.25">
      <c r="B735" s="8">
        <f t="shared" si="15"/>
        <v>730</v>
      </c>
      <c r="C735" s="12">
        <f>'Simulacion sistema (hoja4)'!AS740</f>
        <v>0</v>
      </c>
      <c r="D735" s="12">
        <f>'Simulacion sistema (hoja4)'!AT740</f>
        <v>0.84151601737671311</v>
      </c>
      <c r="E735" s="54"/>
      <c r="F735" s="11"/>
      <c r="G735" s="11"/>
    </row>
    <row r="736" spans="2:7" x14ac:dyDescent="0.25">
      <c r="B736" s="8">
        <f t="shared" si="15"/>
        <v>731</v>
      </c>
      <c r="C736" s="12">
        <f>'Simulacion sistema (hoja4)'!AS741</f>
        <v>0.75438459547513048</v>
      </c>
      <c r="D736" s="12">
        <f>'Simulacion sistema (hoja4)'!AT741</f>
        <v>0.97131180641891623</v>
      </c>
      <c r="E736" s="54"/>
      <c r="F736" s="11"/>
      <c r="G736" s="11"/>
    </row>
    <row r="737" spans="2:7" x14ac:dyDescent="0.25">
      <c r="B737" s="8">
        <f t="shared" si="15"/>
        <v>732</v>
      </c>
      <c r="C737" s="12">
        <f>'Simulacion sistema (hoja4)'!AS742</f>
        <v>9.7932000292911978E-2</v>
      </c>
      <c r="D737" s="12">
        <f>'Simulacion sistema (hoja4)'!AT742</f>
        <v>0.7690257099574298</v>
      </c>
      <c r="E737" s="54"/>
      <c r="F737" s="11"/>
      <c r="G737" s="11"/>
    </row>
    <row r="738" spans="2:7" x14ac:dyDescent="0.25">
      <c r="B738" s="8">
        <f t="shared" si="15"/>
        <v>733</v>
      </c>
      <c r="C738" s="12">
        <f>'Simulacion sistema (hoja4)'!AS743</f>
        <v>0.21959841020725435</v>
      </c>
      <c r="D738" s="12">
        <f>'Simulacion sistema (hoja4)'!AT743</f>
        <v>0.75005317288582463</v>
      </c>
      <c r="E738" s="54"/>
      <c r="F738" s="11"/>
      <c r="G738" s="11"/>
    </row>
    <row r="739" spans="2:7" x14ac:dyDescent="0.25">
      <c r="B739" s="8">
        <f t="shared" si="15"/>
        <v>734</v>
      </c>
      <c r="C739" s="12">
        <f>'Simulacion sistema (hoja4)'!AS744</f>
        <v>0.41268221942816802</v>
      </c>
      <c r="D739" s="12">
        <f>'Simulacion sistema (hoja4)'!AT744</f>
        <v>0.9471816342921644</v>
      </c>
      <c r="E739" s="54"/>
      <c r="F739" s="11"/>
      <c r="G739" s="11"/>
    </row>
    <row r="740" spans="2:7" x14ac:dyDescent="0.25">
      <c r="B740" s="8">
        <f t="shared" si="15"/>
        <v>735</v>
      </c>
      <c r="C740" s="12">
        <f>'Simulacion sistema (hoja4)'!AS745</f>
        <v>0.10095061018387975</v>
      </c>
      <c r="D740" s="12">
        <f>'Simulacion sistema (hoja4)'!AT745</f>
        <v>0.81454508094687561</v>
      </c>
      <c r="E740" s="54"/>
      <c r="F740" s="11"/>
      <c r="G740" s="11"/>
    </row>
    <row r="741" spans="2:7" x14ac:dyDescent="0.25">
      <c r="B741" s="8">
        <f t="shared" si="15"/>
        <v>736</v>
      </c>
      <c r="C741" s="12">
        <f>'Simulacion sistema (hoja4)'!AS746</f>
        <v>0</v>
      </c>
      <c r="D741" s="12">
        <f>'Simulacion sistema (hoja4)'!AT746</f>
        <v>0.83507117923496255</v>
      </c>
      <c r="E741" s="54"/>
      <c r="F741" s="11"/>
      <c r="G741" s="11"/>
    </row>
    <row r="742" spans="2:7" x14ac:dyDescent="0.25">
      <c r="B742" s="8">
        <f t="shared" si="15"/>
        <v>737</v>
      </c>
      <c r="C742" s="12">
        <f>'Simulacion sistema (hoja4)'!AS747</f>
        <v>0.12445094110492695</v>
      </c>
      <c r="D742" s="12">
        <f>'Simulacion sistema (hoja4)'!AT747</f>
        <v>0.86292257094600278</v>
      </c>
      <c r="E742" s="54"/>
      <c r="F742" s="11"/>
      <c r="G742" s="11"/>
    </row>
    <row r="743" spans="2:7" x14ac:dyDescent="0.25">
      <c r="B743" s="8">
        <f t="shared" si="15"/>
        <v>738</v>
      </c>
      <c r="C743" s="12">
        <f>'Simulacion sistema (hoja4)'!AS748</f>
        <v>0.21650901035548398</v>
      </c>
      <c r="D743" s="12">
        <f>'Simulacion sistema (hoja4)'!AT748</f>
        <v>0.83816316953301273</v>
      </c>
      <c r="E743" s="54"/>
      <c r="F743" s="11"/>
      <c r="G743" s="11"/>
    </row>
    <row r="744" spans="2:7" x14ac:dyDescent="0.25">
      <c r="B744" s="8">
        <f t="shared" si="15"/>
        <v>739</v>
      </c>
      <c r="C744" s="12">
        <f>'Simulacion sistema (hoja4)'!AS749</f>
        <v>0.21899896269522806</v>
      </c>
      <c r="D744" s="12">
        <f>'Simulacion sistema (hoja4)'!AT749</f>
        <v>0.92533803162075678</v>
      </c>
      <c r="E744" s="54"/>
      <c r="F744" s="11"/>
      <c r="G744" s="11"/>
    </row>
    <row r="745" spans="2:7" x14ac:dyDescent="0.25">
      <c r="B745" s="8">
        <f t="shared" si="15"/>
        <v>740</v>
      </c>
      <c r="C745" s="12">
        <f>'Simulacion sistema (hoja4)'!AS750</f>
        <v>0.623316337048891</v>
      </c>
      <c r="D745" s="12">
        <f>'Simulacion sistema (hoja4)'!AT750</f>
        <v>0.96903969893552533</v>
      </c>
      <c r="E745" s="54"/>
      <c r="F745" s="11"/>
      <c r="G745" s="11"/>
    </row>
    <row r="746" spans="2:7" x14ac:dyDescent="0.25">
      <c r="B746" s="8">
        <f t="shared" si="15"/>
        <v>741</v>
      </c>
      <c r="C746" s="12">
        <f>'Simulacion sistema (hoja4)'!AS751</f>
        <v>0.67339262642382247</v>
      </c>
      <c r="D746" s="12">
        <f>'Simulacion sistema (hoja4)'!AT751</f>
        <v>0.95385634703866651</v>
      </c>
      <c r="E746" s="54"/>
      <c r="F746" s="11"/>
      <c r="G746" s="11"/>
    </row>
    <row r="747" spans="2:7" x14ac:dyDescent="0.25">
      <c r="B747" s="8">
        <f t="shared" si="15"/>
        <v>742</v>
      </c>
      <c r="C747" s="12">
        <f>'Simulacion sistema (hoja4)'!AS752</f>
        <v>1.6629808977935076E-2</v>
      </c>
      <c r="D747" s="12">
        <f>'Simulacion sistema (hoja4)'!AT752</f>
        <v>0.79252995107301405</v>
      </c>
      <c r="E747" s="54"/>
      <c r="F747" s="11"/>
      <c r="G747" s="11"/>
    </row>
    <row r="748" spans="2:7" x14ac:dyDescent="0.25">
      <c r="B748" s="8">
        <f t="shared" si="15"/>
        <v>743</v>
      </c>
      <c r="C748" s="12">
        <f>'Simulacion sistema (hoja4)'!AS753</f>
        <v>0</v>
      </c>
      <c r="D748" s="12">
        <f>'Simulacion sistema (hoja4)'!AT753</f>
        <v>0.63982919186410692</v>
      </c>
      <c r="E748" s="54"/>
      <c r="F748" s="11"/>
      <c r="G748" s="11"/>
    </row>
    <row r="749" spans="2:7" x14ac:dyDescent="0.25">
      <c r="B749" s="8">
        <f t="shared" si="15"/>
        <v>744</v>
      </c>
      <c r="C749" s="12">
        <f>'Simulacion sistema (hoja4)'!AS754</f>
        <v>3.8273769801420596E-2</v>
      </c>
      <c r="D749" s="12">
        <f>'Simulacion sistema (hoja4)'!AT754</f>
        <v>0.78214454051411764</v>
      </c>
      <c r="E749" s="54"/>
      <c r="F749" s="11"/>
      <c r="G749" s="11"/>
    </row>
    <row r="750" spans="2:7" x14ac:dyDescent="0.25">
      <c r="B750" s="8">
        <f t="shared" si="15"/>
        <v>745</v>
      </c>
      <c r="C750" s="12">
        <f>'Simulacion sistema (hoja4)'!AS755</f>
        <v>0</v>
      </c>
      <c r="D750" s="12">
        <f>'Simulacion sistema (hoja4)'!AT755</f>
        <v>0.73904793720637774</v>
      </c>
      <c r="E750" s="54"/>
      <c r="F750" s="11"/>
      <c r="G750" s="11"/>
    </row>
    <row r="751" spans="2:7" x14ac:dyDescent="0.25">
      <c r="B751" s="8">
        <f t="shared" si="15"/>
        <v>746</v>
      </c>
      <c r="C751" s="12">
        <f>'Simulacion sistema (hoja4)'!AS756</f>
        <v>0.16147772574373859</v>
      </c>
      <c r="D751" s="12">
        <f>'Simulacion sistema (hoja4)'!AT756</f>
        <v>0.92878303972070109</v>
      </c>
      <c r="E751" s="54"/>
      <c r="F751" s="11"/>
      <c r="G751" s="11"/>
    </row>
    <row r="752" spans="2:7" x14ac:dyDescent="0.25">
      <c r="B752" s="8">
        <f t="shared" si="15"/>
        <v>747</v>
      </c>
      <c r="C752" s="12">
        <f>'Simulacion sistema (hoja4)'!AS757</f>
        <v>0.20835396740779591</v>
      </c>
      <c r="D752" s="12">
        <f>'Simulacion sistema (hoja4)'!AT757</f>
        <v>0.7861367951398428</v>
      </c>
      <c r="E752" s="54"/>
      <c r="F752" s="11"/>
      <c r="G752" s="11"/>
    </row>
    <row r="753" spans="2:7" x14ac:dyDescent="0.25">
      <c r="B753" s="8">
        <f t="shared" si="15"/>
        <v>748</v>
      </c>
      <c r="C753" s="12">
        <f>'Simulacion sistema (hoja4)'!AS758</f>
        <v>0.98558831995568097</v>
      </c>
      <c r="D753" s="12">
        <f>'Simulacion sistema (hoja4)'!AT758</f>
        <v>0.99877599429760577</v>
      </c>
      <c r="E753" s="54"/>
      <c r="F753" s="11"/>
      <c r="G753" s="11"/>
    </row>
    <row r="754" spans="2:7" x14ac:dyDescent="0.25">
      <c r="B754" s="8">
        <f t="shared" si="15"/>
        <v>749</v>
      </c>
      <c r="C754" s="12">
        <f>'Simulacion sistema (hoja4)'!AS759</f>
        <v>0.12272508999059585</v>
      </c>
      <c r="D754" s="12">
        <f>'Simulacion sistema (hoja4)'!AT759</f>
        <v>0.87373407596769292</v>
      </c>
      <c r="E754" s="54"/>
      <c r="F754" s="11"/>
      <c r="G754" s="11"/>
    </row>
    <row r="755" spans="2:7" x14ac:dyDescent="0.25">
      <c r="B755" s="8">
        <f t="shared" si="15"/>
        <v>750</v>
      </c>
      <c r="C755" s="12">
        <f>'Simulacion sistema (hoja4)'!AS760</f>
        <v>0.16032757955423829</v>
      </c>
      <c r="D755" s="12">
        <f>'Simulacion sistema (hoja4)'!AT760</f>
        <v>0.81611519645014863</v>
      </c>
      <c r="E755" s="54"/>
      <c r="F755" s="11"/>
      <c r="G755" s="11"/>
    </row>
    <row r="756" spans="2:7" x14ac:dyDescent="0.25">
      <c r="B756" s="8">
        <f t="shared" si="15"/>
        <v>751</v>
      </c>
      <c r="C756" s="12">
        <f>'Simulacion sistema (hoja4)'!AS761</f>
        <v>0.13793235893729919</v>
      </c>
      <c r="D756" s="12">
        <f>'Simulacion sistema (hoja4)'!AT761</f>
        <v>0.73498025973170378</v>
      </c>
      <c r="E756" s="54"/>
      <c r="F756" s="11"/>
      <c r="G756" s="11"/>
    </row>
    <row r="757" spans="2:7" x14ac:dyDescent="0.25">
      <c r="B757" s="8">
        <f t="shared" si="15"/>
        <v>752</v>
      </c>
      <c r="C757" s="12">
        <f>'Simulacion sistema (hoja4)'!AS762</f>
        <v>0.377203349555437</v>
      </c>
      <c r="D757" s="12">
        <f>'Simulacion sistema (hoja4)'!AT762</f>
        <v>0.89194947604770924</v>
      </c>
      <c r="E757" s="54"/>
      <c r="F757" s="11"/>
      <c r="G757" s="11"/>
    </row>
    <row r="758" spans="2:7" x14ac:dyDescent="0.25">
      <c r="B758" s="8">
        <f t="shared" si="15"/>
        <v>753</v>
      </c>
      <c r="C758" s="12">
        <f>'Simulacion sistema (hoja4)'!AS763</f>
        <v>6.596135340829884E-2</v>
      </c>
      <c r="D758" s="12">
        <f>'Simulacion sistema (hoja4)'!AT763</f>
        <v>0.89984716781176233</v>
      </c>
      <c r="E758" s="54"/>
      <c r="F758" s="11"/>
      <c r="G758" s="11"/>
    </row>
    <row r="759" spans="2:7" x14ac:dyDescent="0.25">
      <c r="B759" s="8">
        <f t="shared" si="15"/>
        <v>754</v>
      </c>
      <c r="C759" s="12">
        <f>'Simulacion sistema (hoja4)'!AS764</f>
        <v>0.47837534184412411</v>
      </c>
      <c r="D759" s="12">
        <f>'Simulacion sistema (hoja4)'!AT764</f>
        <v>0.86968251432871047</v>
      </c>
      <c r="E759" s="54"/>
      <c r="F759" s="11"/>
      <c r="G759" s="11"/>
    </row>
    <row r="760" spans="2:7" x14ac:dyDescent="0.25">
      <c r="B760" s="8">
        <f t="shared" si="15"/>
        <v>755</v>
      </c>
      <c r="C760" s="12">
        <f>'Simulacion sistema (hoja4)'!AS765</f>
        <v>8.2216003165447013E-2</v>
      </c>
      <c r="D760" s="12">
        <f>'Simulacion sistema (hoja4)'!AT765</f>
        <v>0.73725219047359236</v>
      </c>
      <c r="E760" s="54"/>
      <c r="F760" s="11"/>
      <c r="G760" s="11"/>
    </row>
    <row r="761" spans="2:7" x14ac:dyDescent="0.25">
      <c r="B761" s="8">
        <f t="shared" si="15"/>
        <v>756</v>
      </c>
      <c r="C761" s="12">
        <f>'Simulacion sistema (hoja4)'!AS766</f>
        <v>0</v>
      </c>
      <c r="D761" s="12">
        <f>'Simulacion sistema (hoja4)'!AT766</f>
        <v>0.73254657834279913</v>
      </c>
      <c r="E761" s="54"/>
      <c r="F761" s="11"/>
      <c r="G761" s="11"/>
    </row>
    <row r="762" spans="2:7" x14ac:dyDescent="0.25">
      <c r="B762" s="8">
        <f t="shared" si="15"/>
        <v>757</v>
      </c>
      <c r="C762" s="12">
        <f>'Simulacion sistema (hoja4)'!AS767</f>
        <v>0</v>
      </c>
      <c r="D762" s="12">
        <f>'Simulacion sistema (hoja4)'!AT767</f>
        <v>0.80721626302904337</v>
      </c>
      <c r="E762" s="54"/>
      <c r="F762" s="11"/>
      <c r="G762" s="11"/>
    </row>
    <row r="763" spans="2:7" x14ac:dyDescent="0.25">
      <c r="B763" s="8">
        <f t="shared" si="15"/>
        <v>758</v>
      </c>
      <c r="C763" s="12">
        <f>'Simulacion sistema (hoja4)'!AS768</f>
        <v>0.12610972215043148</v>
      </c>
      <c r="D763" s="12">
        <f>'Simulacion sistema (hoja4)'!AT768</f>
        <v>0.73997782777388077</v>
      </c>
      <c r="E763" s="54"/>
      <c r="F763" s="11"/>
      <c r="G763" s="11"/>
    </row>
    <row r="764" spans="2:7" x14ac:dyDescent="0.25">
      <c r="B764" s="8">
        <f t="shared" si="15"/>
        <v>759</v>
      </c>
      <c r="C764" s="12">
        <f>'Simulacion sistema (hoja4)'!AS769</f>
        <v>0</v>
      </c>
      <c r="D764" s="12">
        <f>'Simulacion sistema (hoja4)'!AT769</f>
        <v>0.75295220205481783</v>
      </c>
      <c r="E764" s="54"/>
      <c r="F764" s="11"/>
      <c r="G764" s="11"/>
    </row>
    <row r="765" spans="2:7" x14ac:dyDescent="0.25">
      <c r="B765" s="8">
        <f t="shared" si="15"/>
        <v>760</v>
      </c>
      <c r="C765" s="12">
        <f>'Simulacion sistema (hoja4)'!AS770</f>
        <v>0</v>
      </c>
      <c r="D765" s="12">
        <f>'Simulacion sistema (hoja4)'!AT770</f>
        <v>0.75827964115923763</v>
      </c>
      <c r="E765" s="54"/>
      <c r="F765" s="11"/>
      <c r="G765" s="11"/>
    </row>
    <row r="766" spans="2:7" x14ac:dyDescent="0.25">
      <c r="B766" s="8">
        <f t="shared" si="15"/>
        <v>761</v>
      </c>
      <c r="C766" s="12">
        <f>'Simulacion sistema (hoja4)'!AS771</f>
        <v>0.70980249194205192</v>
      </c>
      <c r="D766" s="12">
        <f>'Simulacion sistema (hoja4)'!AT771</f>
        <v>0.97558743311385288</v>
      </c>
      <c r="E766" s="54"/>
      <c r="F766" s="11"/>
      <c r="G766" s="11"/>
    </row>
    <row r="767" spans="2:7" x14ac:dyDescent="0.25">
      <c r="B767" s="8">
        <f t="shared" si="15"/>
        <v>762</v>
      </c>
      <c r="C767" s="12">
        <f>'Simulacion sistema (hoja4)'!AS772</f>
        <v>0.3099412507679869</v>
      </c>
      <c r="D767" s="12">
        <f>'Simulacion sistema (hoja4)'!AT772</f>
        <v>0.87156657056477516</v>
      </c>
      <c r="E767" s="54"/>
      <c r="F767" s="11"/>
      <c r="G767" s="11"/>
    </row>
    <row r="768" spans="2:7" x14ac:dyDescent="0.25">
      <c r="B768" s="8">
        <f t="shared" si="15"/>
        <v>763</v>
      </c>
      <c r="C768" s="12">
        <f>'Simulacion sistema (hoja4)'!AS773</f>
        <v>0</v>
      </c>
      <c r="D768" s="12">
        <f>'Simulacion sistema (hoja4)'!AT773</f>
        <v>0.77468666026770605</v>
      </c>
      <c r="E768" s="54"/>
      <c r="F768" s="11"/>
      <c r="G768" s="11"/>
    </row>
    <row r="769" spans="2:7" x14ac:dyDescent="0.25">
      <c r="B769" s="8">
        <f t="shared" si="15"/>
        <v>764</v>
      </c>
      <c r="C769" s="12">
        <f>'Simulacion sistema (hoja4)'!AS774</f>
        <v>0.1341334982374974</v>
      </c>
      <c r="D769" s="12">
        <f>'Simulacion sistema (hoja4)'!AT774</f>
        <v>0.84893034626584263</v>
      </c>
      <c r="E769" s="54"/>
      <c r="F769" s="11"/>
      <c r="G769" s="11"/>
    </row>
    <row r="770" spans="2:7" x14ac:dyDescent="0.25">
      <c r="B770" s="8">
        <f t="shared" si="15"/>
        <v>765</v>
      </c>
      <c r="C770" s="12">
        <f>'Simulacion sistema (hoja4)'!AS775</f>
        <v>0.56749010196193317</v>
      </c>
      <c r="D770" s="12">
        <f>'Simulacion sistema (hoja4)'!AT775</f>
        <v>0.93369589848557488</v>
      </c>
      <c r="E770" s="54"/>
      <c r="F770" s="11"/>
      <c r="G770" s="11"/>
    </row>
    <row r="771" spans="2:7" x14ac:dyDescent="0.25">
      <c r="B771" s="8">
        <f t="shared" si="15"/>
        <v>766</v>
      </c>
      <c r="C771" s="12">
        <f>'Simulacion sistema (hoja4)'!AS776</f>
        <v>0.41155761582335654</v>
      </c>
      <c r="D771" s="12">
        <f>'Simulacion sistema (hoja4)'!AT776</f>
        <v>0.95002270161787417</v>
      </c>
      <c r="E771" s="54"/>
      <c r="F771" s="11"/>
      <c r="G771" s="11"/>
    </row>
    <row r="772" spans="2:7" x14ac:dyDescent="0.25">
      <c r="B772" s="8">
        <f t="shared" si="15"/>
        <v>767</v>
      </c>
      <c r="C772" s="12">
        <f>'Simulacion sistema (hoja4)'!AS777</f>
        <v>0</v>
      </c>
      <c r="D772" s="12">
        <f>'Simulacion sistema (hoja4)'!AT777</f>
        <v>0.68994962546989569</v>
      </c>
      <c r="E772" s="54"/>
      <c r="F772" s="11"/>
      <c r="G772" s="11"/>
    </row>
    <row r="773" spans="2:7" x14ac:dyDescent="0.25">
      <c r="B773" s="8">
        <f t="shared" si="15"/>
        <v>768</v>
      </c>
      <c r="C773" s="12">
        <f>'Simulacion sistema (hoja4)'!AS778</f>
        <v>0.15020673738153192</v>
      </c>
      <c r="D773" s="12">
        <f>'Simulacion sistema (hoja4)'!AT778</f>
        <v>0.82798535142830265</v>
      </c>
      <c r="E773" s="54"/>
      <c r="F773" s="11"/>
      <c r="G773" s="11"/>
    </row>
    <row r="774" spans="2:7" x14ac:dyDescent="0.25">
      <c r="B774" s="8">
        <f t="shared" si="15"/>
        <v>769</v>
      </c>
      <c r="C774" s="12">
        <f>'Simulacion sistema (hoja4)'!AS779</f>
        <v>0.46003318704841206</v>
      </c>
      <c r="D774" s="12">
        <f>'Simulacion sistema (hoja4)'!AT779</f>
        <v>0.91493144400080118</v>
      </c>
      <c r="E774" s="54"/>
      <c r="F774" s="11"/>
      <c r="G774" s="11"/>
    </row>
    <row r="775" spans="2:7" x14ac:dyDescent="0.25">
      <c r="B775" s="8">
        <f t="shared" si="15"/>
        <v>770</v>
      </c>
      <c r="C775" s="12">
        <f>'Simulacion sistema (hoja4)'!AS780</f>
        <v>0</v>
      </c>
      <c r="D775" s="12">
        <f>'Simulacion sistema (hoja4)'!AT780</f>
        <v>0.73851260715311762</v>
      </c>
      <c r="E775" s="54"/>
      <c r="F775" s="11"/>
      <c r="G775" s="11"/>
    </row>
    <row r="776" spans="2:7" x14ac:dyDescent="0.25">
      <c r="B776" s="8">
        <f t="shared" ref="B776:B839" si="16">+B775+1</f>
        <v>771</v>
      </c>
      <c r="C776" s="12">
        <f>'Simulacion sistema (hoja4)'!AS781</f>
        <v>0</v>
      </c>
      <c r="D776" s="12">
        <f>'Simulacion sistema (hoja4)'!AT781</f>
        <v>0.77769659107930922</v>
      </c>
      <c r="E776" s="54"/>
      <c r="F776" s="11"/>
      <c r="G776" s="11"/>
    </row>
    <row r="777" spans="2:7" x14ac:dyDescent="0.25">
      <c r="B777" s="8">
        <f t="shared" si="16"/>
        <v>772</v>
      </c>
      <c r="C777" s="12">
        <f>'Simulacion sistema (hoja4)'!AS782</f>
        <v>0.14095796268932947</v>
      </c>
      <c r="D777" s="12">
        <f>'Simulacion sistema (hoja4)'!AT782</f>
        <v>0.80848548202005965</v>
      </c>
      <c r="E777" s="54"/>
      <c r="F777" s="11"/>
      <c r="G777" s="11"/>
    </row>
    <row r="778" spans="2:7" x14ac:dyDescent="0.25">
      <c r="B778" s="8">
        <f t="shared" si="16"/>
        <v>773</v>
      </c>
      <c r="C778" s="12">
        <f>'Simulacion sistema (hoja4)'!AS783</f>
        <v>0</v>
      </c>
      <c r="D778" s="12">
        <f>'Simulacion sistema (hoja4)'!AT783</f>
        <v>0.61666018592326488</v>
      </c>
      <c r="E778" s="54"/>
      <c r="F778" s="11"/>
      <c r="G778" s="11"/>
    </row>
    <row r="779" spans="2:7" x14ac:dyDescent="0.25">
      <c r="B779" s="8">
        <f t="shared" si="16"/>
        <v>774</v>
      </c>
      <c r="C779" s="12">
        <f>'Simulacion sistema (hoja4)'!AS784</f>
        <v>0.42823517629984698</v>
      </c>
      <c r="D779" s="12">
        <f>'Simulacion sistema (hoja4)'!AT784</f>
        <v>0.94989042765957665</v>
      </c>
      <c r="E779" s="54"/>
      <c r="F779" s="11"/>
      <c r="G779" s="11"/>
    </row>
    <row r="780" spans="2:7" x14ac:dyDescent="0.25">
      <c r="B780" s="8">
        <f t="shared" si="16"/>
        <v>775</v>
      </c>
      <c r="C780" s="12">
        <f>'Simulacion sistema (hoja4)'!AS785</f>
        <v>0</v>
      </c>
      <c r="D780" s="12">
        <f>'Simulacion sistema (hoja4)'!AT785</f>
        <v>0.86754312726590477</v>
      </c>
      <c r="E780" s="54"/>
      <c r="F780" s="11"/>
      <c r="G780" s="11"/>
    </row>
    <row r="781" spans="2:7" x14ac:dyDescent="0.25">
      <c r="B781" s="8">
        <f t="shared" si="16"/>
        <v>776</v>
      </c>
      <c r="C781" s="12">
        <f>'Simulacion sistema (hoja4)'!AS786</f>
        <v>0</v>
      </c>
      <c r="D781" s="12">
        <f>'Simulacion sistema (hoja4)'!AT786</f>
        <v>0.76730527771144075</v>
      </c>
      <c r="E781" s="54"/>
      <c r="F781" s="11"/>
      <c r="G781" s="11"/>
    </row>
    <row r="782" spans="2:7" x14ac:dyDescent="0.25">
      <c r="B782" s="8">
        <f t="shared" si="16"/>
        <v>777</v>
      </c>
      <c r="C782" s="12">
        <f>'Simulacion sistema (hoja4)'!AS787</f>
        <v>0.16294203173475258</v>
      </c>
      <c r="D782" s="12">
        <f>'Simulacion sistema (hoja4)'!AT787</f>
        <v>0.81742022589500118</v>
      </c>
      <c r="E782" s="54"/>
      <c r="F782" s="11"/>
      <c r="G782" s="11"/>
    </row>
    <row r="783" spans="2:7" x14ac:dyDescent="0.25">
      <c r="B783" s="8">
        <f t="shared" si="16"/>
        <v>778</v>
      </c>
      <c r="C783" s="12">
        <f>'Simulacion sistema (hoja4)'!AS788</f>
        <v>0</v>
      </c>
      <c r="D783" s="12">
        <f>'Simulacion sistema (hoja4)'!AT788</f>
        <v>0.79563366919646294</v>
      </c>
      <c r="E783" s="54"/>
      <c r="F783" s="11"/>
      <c r="G783" s="11"/>
    </row>
    <row r="784" spans="2:7" x14ac:dyDescent="0.25">
      <c r="B784" s="8">
        <f t="shared" si="16"/>
        <v>779</v>
      </c>
      <c r="C784" s="12">
        <f>'Simulacion sistema (hoja4)'!AS789</f>
        <v>0.20074414474384544</v>
      </c>
      <c r="D784" s="12">
        <f>'Simulacion sistema (hoja4)'!AT789</f>
        <v>0.76998678375320984</v>
      </c>
      <c r="E784" s="54"/>
      <c r="F784" s="11"/>
      <c r="G784" s="11"/>
    </row>
    <row r="785" spans="2:7" x14ac:dyDescent="0.25">
      <c r="B785" s="8">
        <f t="shared" si="16"/>
        <v>780</v>
      </c>
      <c r="C785" s="12">
        <f>'Simulacion sistema (hoja4)'!AS790</f>
        <v>0.41150570908141693</v>
      </c>
      <c r="D785" s="12">
        <f>'Simulacion sistema (hoja4)'!AT790</f>
        <v>0.85805253956310634</v>
      </c>
      <c r="E785" s="54"/>
      <c r="F785" s="11"/>
      <c r="G785" s="11"/>
    </row>
    <row r="786" spans="2:7" x14ac:dyDescent="0.25">
      <c r="B786" s="8">
        <f t="shared" si="16"/>
        <v>781</v>
      </c>
      <c r="C786" s="12">
        <f>'Simulacion sistema (hoja4)'!AS791</f>
        <v>0</v>
      </c>
      <c r="D786" s="12">
        <f>'Simulacion sistema (hoja4)'!AT791</f>
        <v>0.86983401974539942</v>
      </c>
      <c r="E786" s="54"/>
      <c r="F786" s="11"/>
      <c r="G786" s="11"/>
    </row>
    <row r="787" spans="2:7" x14ac:dyDescent="0.25">
      <c r="B787" s="8">
        <f t="shared" si="16"/>
        <v>782</v>
      </c>
      <c r="C787" s="12">
        <f>'Simulacion sistema (hoja4)'!AS792</f>
        <v>0.65167060259104359</v>
      </c>
      <c r="D787" s="12">
        <f>'Simulacion sistema (hoja4)'!AT792</f>
        <v>0.95189796810130878</v>
      </c>
      <c r="E787" s="54"/>
      <c r="F787" s="11"/>
      <c r="G787" s="11"/>
    </row>
    <row r="788" spans="2:7" x14ac:dyDescent="0.25">
      <c r="B788" s="8">
        <f t="shared" si="16"/>
        <v>783</v>
      </c>
      <c r="C788" s="12">
        <f>'Simulacion sistema (hoja4)'!AS793</f>
        <v>0</v>
      </c>
      <c r="D788" s="12">
        <f>'Simulacion sistema (hoja4)'!AT793</f>
        <v>0.66833898577785711</v>
      </c>
      <c r="E788" s="54"/>
      <c r="F788" s="11"/>
      <c r="G788" s="11"/>
    </row>
    <row r="789" spans="2:7" x14ac:dyDescent="0.25">
      <c r="B789" s="8">
        <f t="shared" si="16"/>
        <v>784</v>
      </c>
      <c r="C789" s="12">
        <f>'Simulacion sistema (hoja4)'!AS794</f>
        <v>0.52263678128116642</v>
      </c>
      <c r="D789" s="12">
        <f>'Simulacion sistema (hoja4)'!AT794</f>
        <v>0.89628561754724523</v>
      </c>
      <c r="E789" s="54"/>
      <c r="F789" s="11"/>
      <c r="G789" s="11"/>
    </row>
    <row r="790" spans="2:7" x14ac:dyDescent="0.25">
      <c r="B790" s="8">
        <f t="shared" si="16"/>
        <v>785</v>
      </c>
      <c r="C790" s="12">
        <f>'Simulacion sistema (hoja4)'!AS795</f>
        <v>0.13882304522262384</v>
      </c>
      <c r="D790" s="12">
        <f>'Simulacion sistema (hoja4)'!AT795</f>
        <v>0.74126061240977792</v>
      </c>
      <c r="E790" s="54"/>
      <c r="F790" s="11"/>
      <c r="G790" s="11"/>
    </row>
    <row r="791" spans="2:7" x14ac:dyDescent="0.25">
      <c r="B791" s="8">
        <f t="shared" si="16"/>
        <v>786</v>
      </c>
      <c r="C791" s="12">
        <f>'Simulacion sistema (hoja4)'!AS796</f>
        <v>0.39928543427771318</v>
      </c>
      <c r="D791" s="12">
        <f>'Simulacion sistema (hoja4)'!AT796</f>
        <v>0.83421232810394264</v>
      </c>
      <c r="E791" s="54"/>
      <c r="F791" s="11"/>
      <c r="G791" s="11"/>
    </row>
    <row r="792" spans="2:7" x14ac:dyDescent="0.25">
      <c r="B792" s="8">
        <f t="shared" si="16"/>
        <v>787</v>
      </c>
      <c r="C792" s="12">
        <f>'Simulacion sistema (hoja4)'!AS797</f>
        <v>0.25249652925178395</v>
      </c>
      <c r="D792" s="12">
        <f>'Simulacion sistema (hoja4)'!AT797</f>
        <v>0.8446667025071467</v>
      </c>
      <c r="E792" s="54"/>
      <c r="F792" s="11"/>
      <c r="G792" s="11"/>
    </row>
    <row r="793" spans="2:7" x14ac:dyDescent="0.25">
      <c r="B793" s="8">
        <f t="shared" si="16"/>
        <v>788</v>
      </c>
      <c r="C793" s="12">
        <f>'Simulacion sistema (hoja4)'!AS798</f>
        <v>0</v>
      </c>
      <c r="D793" s="12">
        <f>'Simulacion sistema (hoja4)'!AT798</f>
        <v>0.75075390529565666</v>
      </c>
      <c r="E793" s="54"/>
      <c r="F793" s="11"/>
      <c r="G793" s="11"/>
    </row>
    <row r="794" spans="2:7" x14ac:dyDescent="0.25">
      <c r="B794" s="8">
        <f t="shared" si="16"/>
        <v>789</v>
      </c>
      <c r="C794" s="12">
        <f>'Simulacion sistema (hoja4)'!AS799</f>
        <v>0</v>
      </c>
      <c r="D794" s="12">
        <f>'Simulacion sistema (hoja4)'!AT799</f>
        <v>0.6887932766073428</v>
      </c>
      <c r="E794" s="54"/>
      <c r="F794" s="11"/>
      <c r="G794" s="11"/>
    </row>
    <row r="795" spans="2:7" x14ac:dyDescent="0.25">
      <c r="B795" s="8">
        <f t="shared" si="16"/>
        <v>790</v>
      </c>
      <c r="C795" s="12">
        <f>'Simulacion sistema (hoja4)'!AS800</f>
        <v>0</v>
      </c>
      <c r="D795" s="12">
        <f>'Simulacion sistema (hoja4)'!AT800</f>
        <v>0.81544329884682532</v>
      </c>
      <c r="E795" s="54"/>
      <c r="F795" s="11"/>
      <c r="G795" s="11"/>
    </row>
    <row r="796" spans="2:7" x14ac:dyDescent="0.25">
      <c r="B796" s="8">
        <f t="shared" si="16"/>
        <v>791</v>
      </c>
      <c r="C796" s="12">
        <f>'Simulacion sistema (hoja4)'!AS801</f>
        <v>0</v>
      </c>
      <c r="D796" s="12">
        <f>'Simulacion sistema (hoja4)'!AT801</f>
        <v>0.85136958429510534</v>
      </c>
      <c r="E796" s="54"/>
      <c r="F796" s="11"/>
      <c r="G796" s="11"/>
    </row>
    <row r="797" spans="2:7" x14ac:dyDescent="0.25">
      <c r="B797" s="8">
        <f t="shared" si="16"/>
        <v>792</v>
      </c>
      <c r="C797" s="12">
        <f>'Simulacion sistema (hoja4)'!AS802</f>
        <v>1</v>
      </c>
      <c r="D797" s="12">
        <f>'Simulacion sistema (hoja4)'!AT802</f>
        <v>1</v>
      </c>
      <c r="E797" s="54"/>
      <c r="F797" s="11"/>
      <c r="G797" s="11"/>
    </row>
    <row r="798" spans="2:7" x14ac:dyDescent="0.25">
      <c r="B798" s="8">
        <f t="shared" si="16"/>
        <v>793</v>
      </c>
      <c r="C798" s="12">
        <f>'Simulacion sistema (hoja4)'!AS803</f>
        <v>0.18447981685286713</v>
      </c>
      <c r="D798" s="12">
        <f>'Simulacion sistema (hoja4)'!AT803</f>
        <v>0.74604304655076703</v>
      </c>
      <c r="E798" s="54"/>
      <c r="F798" s="11"/>
      <c r="G798" s="11"/>
    </row>
    <row r="799" spans="2:7" x14ac:dyDescent="0.25">
      <c r="B799" s="8">
        <f t="shared" si="16"/>
        <v>794</v>
      </c>
      <c r="C799" s="12">
        <f>'Simulacion sistema (hoja4)'!AS804</f>
        <v>0.34477608838196538</v>
      </c>
      <c r="D799" s="12">
        <f>'Simulacion sistema (hoja4)'!AT804</f>
        <v>0.88750663577600486</v>
      </c>
      <c r="E799" s="54"/>
      <c r="F799" s="11"/>
      <c r="G799" s="11"/>
    </row>
    <row r="800" spans="2:7" x14ac:dyDescent="0.25">
      <c r="B800" s="8">
        <f t="shared" si="16"/>
        <v>795</v>
      </c>
      <c r="C800" s="12">
        <f>'Simulacion sistema (hoja4)'!AS805</f>
        <v>0.1836448238849698</v>
      </c>
      <c r="D800" s="12">
        <f>'Simulacion sistema (hoja4)'!AT805</f>
        <v>0.79306309898210492</v>
      </c>
      <c r="E800" s="54"/>
      <c r="F800" s="11"/>
      <c r="G800" s="11"/>
    </row>
    <row r="801" spans="2:7" x14ac:dyDescent="0.25">
      <c r="B801" s="8">
        <f t="shared" si="16"/>
        <v>796</v>
      </c>
      <c r="C801" s="12">
        <f>'Simulacion sistema (hoja4)'!AS806</f>
        <v>0</v>
      </c>
      <c r="D801" s="12">
        <f>'Simulacion sistema (hoja4)'!AT806</f>
        <v>0.67639441903930142</v>
      </c>
      <c r="E801" s="54"/>
      <c r="F801" s="11"/>
      <c r="G801" s="11"/>
    </row>
    <row r="802" spans="2:7" x14ac:dyDescent="0.25">
      <c r="B802" s="8">
        <f t="shared" si="16"/>
        <v>797</v>
      </c>
      <c r="C802" s="12">
        <f>'Simulacion sistema (hoja4)'!AS807</f>
        <v>0.2504954394971719</v>
      </c>
      <c r="D802" s="12">
        <f>'Simulacion sistema (hoja4)'!AT807</f>
        <v>0.7981960195072445</v>
      </c>
      <c r="E802" s="54"/>
      <c r="F802" s="11"/>
      <c r="G802" s="11"/>
    </row>
    <row r="803" spans="2:7" x14ac:dyDescent="0.25">
      <c r="B803" s="8">
        <f t="shared" si="16"/>
        <v>798</v>
      </c>
      <c r="C803" s="12">
        <f>'Simulacion sistema (hoja4)'!AS808</f>
        <v>0</v>
      </c>
      <c r="D803" s="12">
        <f>'Simulacion sistema (hoja4)'!AT808</f>
        <v>0.79300089937314622</v>
      </c>
      <c r="E803" s="54"/>
      <c r="F803" s="11"/>
      <c r="G803" s="11"/>
    </row>
    <row r="804" spans="2:7" x14ac:dyDescent="0.25">
      <c r="B804" s="8">
        <f t="shared" si="16"/>
        <v>799</v>
      </c>
      <c r="C804" s="12">
        <f>'Simulacion sistema (hoja4)'!AS809</f>
        <v>0.5348863860599522</v>
      </c>
      <c r="D804" s="12">
        <f>'Simulacion sistema (hoja4)'!AT809</f>
        <v>0.9456238600588085</v>
      </c>
      <c r="E804" s="54"/>
      <c r="F804" s="11"/>
      <c r="G804" s="11"/>
    </row>
    <row r="805" spans="2:7" x14ac:dyDescent="0.25">
      <c r="B805" s="8">
        <f t="shared" si="16"/>
        <v>800</v>
      </c>
      <c r="C805" s="12">
        <f>'Simulacion sistema (hoja4)'!AS810</f>
        <v>1</v>
      </c>
      <c r="D805" s="12">
        <f>'Simulacion sistema (hoja4)'!AT810</f>
        <v>1</v>
      </c>
      <c r="E805" s="54"/>
      <c r="F805" s="11"/>
      <c r="G805" s="11"/>
    </row>
    <row r="806" spans="2:7" x14ac:dyDescent="0.25">
      <c r="B806" s="8">
        <f t="shared" si="16"/>
        <v>801</v>
      </c>
      <c r="C806" s="12">
        <f>'Simulacion sistema (hoja4)'!AS811</f>
        <v>0</v>
      </c>
      <c r="D806" s="12">
        <f>'Simulacion sistema (hoja4)'!AT811</f>
        <v>0.72067657695060172</v>
      </c>
      <c r="E806" s="54"/>
      <c r="F806" s="11"/>
      <c r="G806" s="11"/>
    </row>
    <row r="807" spans="2:7" x14ac:dyDescent="0.25">
      <c r="B807" s="8">
        <f t="shared" si="16"/>
        <v>802</v>
      </c>
      <c r="C807" s="12">
        <f>'Simulacion sistema (hoja4)'!AS812</f>
        <v>1</v>
      </c>
      <c r="D807" s="12">
        <f>'Simulacion sistema (hoja4)'!AT812</f>
        <v>1</v>
      </c>
      <c r="E807" s="54"/>
      <c r="F807" s="11"/>
      <c r="G807" s="11"/>
    </row>
    <row r="808" spans="2:7" x14ac:dyDescent="0.25">
      <c r="B808" s="8">
        <f t="shared" si="16"/>
        <v>803</v>
      </c>
      <c r="C808" s="12">
        <f>'Simulacion sistema (hoja4)'!AS813</f>
        <v>0.14162520330695164</v>
      </c>
      <c r="D808" s="12">
        <f>'Simulacion sistema (hoja4)'!AT813</f>
        <v>0.78856754231062154</v>
      </c>
      <c r="E808" s="54"/>
      <c r="F808" s="11"/>
      <c r="G808" s="11"/>
    </row>
    <row r="809" spans="2:7" x14ac:dyDescent="0.25">
      <c r="B809" s="8">
        <f t="shared" si="16"/>
        <v>804</v>
      </c>
      <c r="C809" s="12">
        <f>'Simulacion sistema (hoja4)'!AS814</f>
        <v>0</v>
      </c>
      <c r="D809" s="12">
        <f>'Simulacion sistema (hoja4)'!AT814</f>
        <v>0.77002526125224779</v>
      </c>
      <c r="E809" s="54"/>
      <c r="F809" s="11"/>
      <c r="G809" s="11"/>
    </row>
    <row r="810" spans="2:7" x14ac:dyDescent="0.25">
      <c r="B810" s="8">
        <f t="shared" si="16"/>
        <v>805</v>
      </c>
      <c r="C810" s="12">
        <f>'Simulacion sistema (hoja4)'!AS815</f>
        <v>0.13994229355645779</v>
      </c>
      <c r="D810" s="12">
        <f>'Simulacion sistema (hoja4)'!AT815</f>
        <v>0.90573761416361942</v>
      </c>
      <c r="E810" s="54"/>
      <c r="F810" s="11"/>
      <c r="G810" s="11"/>
    </row>
    <row r="811" spans="2:7" x14ac:dyDescent="0.25">
      <c r="B811" s="8">
        <f t="shared" si="16"/>
        <v>806</v>
      </c>
      <c r="C811" s="12">
        <f>'Simulacion sistema (hoja4)'!AS816</f>
        <v>3.0446553988675136E-2</v>
      </c>
      <c r="D811" s="12">
        <f>'Simulacion sistema (hoja4)'!AT816</f>
        <v>0.6289872177449144</v>
      </c>
      <c r="E811" s="54"/>
      <c r="F811" s="11"/>
      <c r="G811" s="11"/>
    </row>
    <row r="812" spans="2:7" x14ac:dyDescent="0.25">
      <c r="B812" s="8">
        <f t="shared" si="16"/>
        <v>807</v>
      </c>
      <c r="C812" s="12">
        <f>'Simulacion sistema (hoja4)'!AS817</f>
        <v>0</v>
      </c>
      <c r="D812" s="12">
        <f>'Simulacion sistema (hoja4)'!AT817</f>
        <v>0.7838989342466971</v>
      </c>
      <c r="E812" s="54"/>
      <c r="F812" s="11"/>
      <c r="G812" s="11"/>
    </row>
    <row r="813" spans="2:7" x14ac:dyDescent="0.25">
      <c r="B813" s="8">
        <f t="shared" si="16"/>
        <v>808</v>
      </c>
      <c r="C813" s="12">
        <f>'Simulacion sistema (hoja4)'!AS818</f>
        <v>0</v>
      </c>
      <c r="D813" s="12">
        <f>'Simulacion sistema (hoja4)'!AT818</f>
        <v>0.81184176920988116</v>
      </c>
      <c r="E813" s="54"/>
      <c r="F813" s="11"/>
      <c r="G813" s="11"/>
    </row>
    <row r="814" spans="2:7" x14ac:dyDescent="0.25">
      <c r="B814" s="8">
        <f t="shared" si="16"/>
        <v>809</v>
      </c>
      <c r="C814" s="12">
        <f>'Simulacion sistema (hoja4)'!AS819</f>
        <v>0</v>
      </c>
      <c r="D814" s="12">
        <f>'Simulacion sistema (hoja4)'!AT819</f>
        <v>0.62569706673998615</v>
      </c>
      <c r="E814" s="54"/>
      <c r="F814" s="11"/>
      <c r="G814" s="11"/>
    </row>
    <row r="815" spans="2:7" x14ac:dyDescent="0.25">
      <c r="B815" s="8">
        <f t="shared" si="16"/>
        <v>810</v>
      </c>
      <c r="C815" s="12">
        <f>'Simulacion sistema (hoja4)'!AS820</f>
        <v>0.53202033458316389</v>
      </c>
      <c r="D815" s="12">
        <f>'Simulacion sistema (hoja4)'!AT820</f>
        <v>0.90130870499829951</v>
      </c>
      <c r="E815" s="54"/>
      <c r="F815" s="11"/>
      <c r="G815" s="11"/>
    </row>
    <row r="816" spans="2:7" x14ac:dyDescent="0.25">
      <c r="B816" s="8">
        <f t="shared" si="16"/>
        <v>811</v>
      </c>
      <c r="C816" s="12">
        <f>'Simulacion sistema (hoja4)'!AS821</f>
        <v>0</v>
      </c>
      <c r="D816" s="12">
        <f>'Simulacion sistema (hoja4)'!AT821</f>
        <v>0.81721533549971848</v>
      </c>
      <c r="E816" s="54"/>
      <c r="F816" s="11"/>
      <c r="G816" s="11"/>
    </row>
    <row r="817" spans="2:7" x14ac:dyDescent="0.25">
      <c r="B817" s="8">
        <f t="shared" si="16"/>
        <v>812</v>
      </c>
      <c r="C817" s="12">
        <f>'Simulacion sistema (hoja4)'!AS822</f>
        <v>0</v>
      </c>
      <c r="D817" s="12">
        <f>'Simulacion sistema (hoja4)'!AT822</f>
        <v>0.83119495607454452</v>
      </c>
      <c r="E817" s="54"/>
      <c r="F817" s="11"/>
      <c r="G817" s="11"/>
    </row>
    <row r="818" spans="2:7" x14ac:dyDescent="0.25">
      <c r="B818" s="8">
        <f t="shared" si="16"/>
        <v>813</v>
      </c>
      <c r="C818" s="12">
        <f>'Simulacion sistema (hoja4)'!AS823</f>
        <v>9.2187329436485249E-2</v>
      </c>
      <c r="D818" s="12">
        <f>'Simulacion sistema (hoja4)'!AT823</f>
        <v>0.75988032284787976</v>
      </c>
      <c r="E818" s="54"/>
      <c r="F818" s="11"/>
      <c r="G818" s="11"/>
    </row>
    <row r="819" spans="2:7" x14ac:dyDescent="0.25">
      <c r="B819" s="8">
        <f t="shared" si="16"/>
        <v>814</v>
      </c>
      <c r="C819" s="12">
        <f>'Simulacion sistema (hoja4)'!AS824</f>
        <v>1</v>
      </c>
      <c r="D819" s="12">
        <f>'Simulacion sistema (hoja4)'!AT824</f>
        <v>1</v>
      </c>
      <c r="E819" s="54"/>
      <c r="F819" s="11"/>
      <c r="G819" s="11"/>
    </row>
    <row r="820" spans="2:7" x14ac:dyDescent="0.25">
      <c r="B820" s="8">
        <f t="shared" si="16"/>
        <v>815</v>
      </c>
      <c r="C820" s="12">
        <f>'Simulacion sistema (hoja4)'!AS825</f>
        <v>0.17401966715002462</v>
      </c>
      <c r="D820" s="12">
        <f>'Simulacion sistema (hoja4)'!AT825</f>
        <v>0.90783225971376535</v>
      </c>
      <c r="E820" s="54"/>
      <c r="F820" s="11"/>
      <c r="G820" s="11"/>
    </row>
    <row r="821" spans="2:7" x14ac:dyDescent="0.25">
      <c r="B821" s="8">
        <f t="shared" si="16"/>
        <v>816</v>
      </c>
      <c r="C821" s="12">
        <f>'Simulacion sistema (hoja4)'!AS826</f>
        <v>0.30329426073124827</v>
      </c>
      <c r="D821" s="12">
        <f>'Simulacion sistema (hoja4)'!AT826</f>
        <v>0.91197874076402907</v>
      </c>
      <c r="E821" s="54"/>
      <c r="F821" s="11"/>
      <c r="G821" s="11"/>
    </row>
    <row r="822" spans="2:7" x14ac:dyDescent="0.25">
      <c r="B822" s="8">
        <f t="shared" si="16"/>
        <v>817</v>
      </c>
      <c r="C822" s="12">
        <f>'Simulacion sistema (hoja4)'!AS827</f>
        <v>3.0698459845640878E-2</v>
      </c>
      <c r="D822" s="12">
        <f>'Simulacion sistema (hoja4)'!AT827</f>
        <v>0.7004951914234967</v>
      </c>
      <c r="E822" s="54"/>
      <c r="F822" s="11"/>
      <c r="G822" s="11"/>
    </row>
    <row r="823" spans="2:7" x14ac:dyDescent="0.25">
      <c r="B823" s="8">
        <f t="shared" si="16"/>
        <v>818</v>
      </c>
      <c r="C823" s="12">
        <f>'Simulacion sistema (hoja4)'!AS828</f>
        <v>0.82261200012491764</v>
      </c>
      <c r="D823" s="12">
        <f>'Simulacion sistema (hoja4)'!AT828</f>
        <v>0.98493416987362314</v>
      </c>
      <c r="E823" s="54"/>
      <c r="F823" s="11"/>
      <c r="G823" s="11"/>
    </row>
    <row r="824" spans="2:7" x14ac:dyDescent="0.25">
      <c r="B824" s="8">
        <f t="shared" si="16"/>
        <v>819</v>
      </c>
      <c r="C824" s="12">
        <f>'Simulacion sistema (hoja4)'!AS829</f>
        <v>0.65587513560862021</v>
      </c>
      <c r="D824" s="12">
        <f>'Simulacion sistema (hoja4)'!AT829</f>
        <v>0.92693013388229761</v>
      </c>
      <c r="E824" s="54"/>
      <c r="F824" s="11"/>
      <c r="G824" s="11"/>
    </row>
    <row r="825" spans="2:7" x14ac:dyDescent="0.25">
      <c r="B825" s="8">
        <f t="shared" si="16"/>
        <v>820</v>
      </c>
      <c r="C825" s="12">
        <f>'Simulacion sistema (hoja4)'!AS830</f>
        <v>0</v>
      </c>
      <c r="D825" s="12">
        <f>'Simulacion sistema (hoja4)'!AT830</f>
        <v>0.76683244900779934</v>
      </c>
      <c r="E825" s="54"/>
      <c r="F825" s="11"/>
      <c r="G825" s="11"/>
    </row>
    <row r="826" spans="2:7" x14ac:dyDescent="0.25">
      <c r="B826" s="8">
        <f t="shared" si="16"/>
        <v>821</v>
      </c>
      <c r="C826" s="12">
        <f>'Simulacion sistema (hoja4)'!AS831</f>
        <v>2.1212261618105306E-2</v>
      </c>
      <c r="D826" s="12">
        <f>'Simulacion sistema (hoja4)'!AT831</f>
        <v>0.85268545517676397</v>
      </c>
      <c r="E826" s="54"/>
      <c r="F826" s="11"/>
      <c r="G826" s="11"/>
    </row>
    <row r="827" spans="2:7" x14ac:dyDescent="0.25">
      <c r="B827" s="8">
        <f t="shared" si="16"/>
        <v>822</v>
      </c>
      <c r="C827" s="12">
        <f>'Simulacion sistema (hoja4)'!AS832</f>
        <v>0.18696021259646869</v>
      </c>
      <c r="D827" s="12">
        <f>'Simulacion sistema (hoja4)'!AT832</f>
        <v>0.84095886534244169</v>
      </c>
      <c r="E827" s="54"/>
      <c r="F827" s="11"/>
      <c r="G827" s="11"/>
    </row>
    <row r="828" spans="2:7" x14ac:dyDescent="0.25">
      <c r="B828" s="8">
        <f t="shared" si="16"/>
        <v>823</v>
      </c>
      <c r="C828" s="12">
        <f>'Simulacion sistema (hoja4)'!AS833</f>
        <v>0.36605557730757526</v>
      </c>
      <c r="D828" s="12">
        <f>'Simulacion sistema (hoja4)'!AT833</f>
        <v>0.89487555155738685</v>
      </c>
      <c r="E828" s="54"/>
      <c r="F828" s="11"/>
      <c r="G828" s="11"/>
    </row>
    <row r="829" spans="2:7" x14ac:dyDescent="0.25">
      <c r="B829" s="8">
        <f t="shared" si="16"/>
        <v>824</v>
      </c>
      <c r="C829" s="12">
        <f>'Simulacion sistema (hoja4)'!AS834</f>
        <v>0</v>
      </c>
      <c r="D829" s="12">
        <f>'Simulacion sistema (hoja4)'!AT834</f>
        <v>0.69568411581724965</v>
      </c>
      <c r="E829" s="54"/>
      <c r="F829" s="11"/>
      <c r="G829" s="11"/>
    </row>
    <row r="830" spans="2:7" x14ac:dyDescent="0.25">
      <c r="B830" s="8">
        <f t="shared" si="16"/>
        <v>825</v>
      </c>
      <c r="C830" s="12">
        <f>'Simulacion sistema (hoja4)'!AS835</f>
        <v>0.59135171494660121</v>
      </c>
      <c r="D830" s="12">
        <f>'Simulacion sistema (hoja4)'!AT835</f>
        <v>0.94030286498345461</v>
      </c>
      <c r="E830" s="54"/>
      <c r="F830" s="11"/>
      <c r="G830" s="11"/>
    </row>
    <row r="831" spans="2:7" x14ac:dyDescent="0.25">
      <c r="B831" s="8">
        <f t="shared" si="16"/>
        <v>826</v>
      </c>
      <c r="C831" s="12">
        <f>'Simulacion sistema (hoja4)'!AS836</f>
        <v>0.60827604752299635</v>
      </c>
      <c r="D831" s="12">
        <f>'Simulacion sistema (hoja4)'!AT836</f>
        <v>0.96673029444715863</v>
      </c>
      <c r="E831" s="54"/>
      <c r="F831" s="11"/>
      <c r="G831" s="11"/>
    </row>
    <row r="832" spans="2:7" x14ac:dyDescent="0.25">
      <c r="B832" s="8">
        <f t="shared" si="16"/>
        <v>827</v>
      </c>
      <c r="C832" s="12">
        <f>'Simulacion sistema (hoja4)'!AS837</f>
        <v>0.73904523479394546</v>
      </c>
      <c r="D832" s="12">
        <f>'Simulacion sistema (hoja4)'!AT837</f>
        <v>0.97327706552607374</v>
      </c>
      <c r="E832" s="54"/>
      <c r="F832" s="11"/>
      <c r="G832" s="11"/>
    </row>
    <row r="833" spans="2:7" x14ac:dyDescent="0.25">
      <c r="B833" s="8">
        <f t="shared" si="16"/>
        <v>828</v>
      </c>
      <c r="C833" s="12">
        <f>'Simulacion sistema (hoja4)'!AS838</f>
        <v>0.53526745458586977</v>
      </c>
      <c r="D833" s="12">
        <f>'Simulacion sistema (hoja4)'!AT838</f>
        <v>0.91115317732958467</v>
      </c>
      <c r="E833" s="54"/>
      <c r="F833" s="11"/>
      <c r="G833" s="11"/>
    </row>
    <row r="834" spans="2:7" x14ac:dyDescent="0.25">
      <c r="B834" s="8">
        <f t="shared" si="16"/>
        <v>829</v>
      </c>
      <c r="C834" s="12">
        <f>'Simulacion sistema (hoja4)'!AS839</f>
        <v>8.5315124519946689E-2</v>
      </c>
      <c r="D834" s="12">
        <f>'Simulacion sistema (hoja4)'!AT839</f>
        <v>0.82292436398398328</v>
      </c>
      <c r="E834" s="54"/>
      <c r="F834" s="11"/>
      <c r="G834" s="11"/>
    </row>
    <row r="835" spans="2:7" x14ac:dyDescent="0.25">
      <c r="B835" s="8">
        <f t="shared" si="16"/>
        <v>830</v>
      </c>
      <c r="C835" s="12">
        <f>'Simulacion sistema (hoja4)'!AS840</f>
        <v>7.758448680537948E-2</v>
      </c>
      <c r="D835" s="12">
        <f>'Simulacion sistema (hoja4)'!AT840</f>
        <v>0.81386944520445093</v>
      </c>
      <c r="E835" s="54"/>
      <c r="F835" s="11"/>
      <c r="G835" s="11"/>
    </row>
    <row r="836" spans="2:7" x14ac:dyDescent="0.25">
      <c r="B836" s="8">
        <f t="shared" si="16"/>
        <v>831</v>
      </c>
      <c r="C836" s="12">
        <f>'Simulacion sistema (hoja4)'!AS841</f>
        <v>0</v>
      </c>
      <c r="D836" s="12">
        <f>'Simulacion sistema (hoja4)'!AT841</f>
        <v>0.67803181023544257</v>
      </c>
      <c r="E836" s="54"/>
      <c r="F836" s="11"/>
      <c r="G836" s="11"/>
    </row>
    <row r="837" spans="2:7" x14ac:dyDescent="0.25">
      <c r="B837" s="8">
        <f t="shared" si="16"/>
        <v>832</v>
      </c>
      <c r="C837" s="12">
        <f>'Simulacion sistema (hoja4)'!AS842</f>
        <v>0.25556933095698092</v>
      </c>
      <c r="D837" s="12">
        <f>'Simulacion sistema (hoja4)'!AT842</f>
        <v>0.78022393908832866</v>
      </c>
      <c r="E837" s="54"/>
      <c r="F837" s="11"/>
      <c r="G837" s="11"/>
    </row>
    <row r="838" spans="2:7" x14ac:dyDescent="0.25">
      <c r="B838" s="8">
        <f t="shared" si="16"/>
        <v>833</v>
      </c>
      <c r="C838" s="12">
        <f>'Simulacion sistema (hoja4)'!AS843</f>
        <v>0</v>
      </c>
      <c r="D838" s="12">
        <f>'Simulacion sistema (hoja4)'!AT843</f>
        <v>0.88486430682146233</v>
      </c>
      <c r="E838" s="54"/>
      <c r="F838" s="11"/>
      <c r="G838" s="11"/>
    </row>
    <row r="839" spans="2:7" x14ac:dyDescent="0.25">
      <c r="B839" s="8">
        <f t="shared" si="16"/>
        <v>834</v>
      </c>
      <c r="C839" s="12">
        <f>'Simulacion sistema (hoja4)'!AS844</f>
        <v>0</v>
      </c>
      <c r="D839" s="12">
        <f>'Simulacion sistema (hoja4)'!AT844</f>
        <v>0.74585518134177398</v>
      </c>
      <c r="E839" s="54"/>
      <c r="F839" s="11"/>
      <c r="G839" s="11"/>
    </row>
    <row r="840" spans="2:7" x14ac:dyDescent="0.25">
      <c r="B840" s="8">
        <f t="shared" ref="B840:B903" si="17">+B839+1</f>
        <v>835</v>
      </c>
      <c r="C840" s="12">
        <f>'Simulacion sistema (hoja4)'!AS845</f>
        <v>2.7386044047870522E-2</v>
      </c>
      <c r="D840" s="12">
        <f>'Simulacion sistema (hoja4)'!AT845</f>
        <v>0.90567844114906226</v>
      </c>
      <c r="E840" s="54"/>
      <c r="F840" s="11"/>
      <c r="G840" s="11"/>
    </row>
    <row r="841" spans="2:7" x14ac:dyDescent="0.25">
      <c r="B841" s="8">
        <f t="shared" si="17"/>
        <v>836</v>
      </c>
      <c r="C841" s="12">
        <f>'Simulacion sistema (hoja4)'!AS846</f>
        <v>0</v>
      </c>
      <c r="D841" s="12">
        <f>'Simulacion sistema (hoja4)'!AT846</f>
        <v>0.78997065242876663</v>
      </c>
      <c r="E841" s="54"/>
      <c r="F841" s="11"/>
      <c r="G841" s="11"/>
    </row>
    <row r="842" spans="2:7" x14ac:dyDescent="0.25">
      <c r="B842" s="8">
        <f t="shared" si="17"/>
        <v>837</v>
      </c>
      <c r="C842" s="12">
        <f>'Simulacion sistema (hoja4)'!AS847</f>
        <v>0</v>
      </c>
      <c r="D842" s="12">
        <f>'Simulacion sistema (hoja4)'!AT847</f>
        <v>0.7638077212080171</v>
      </c>
      <c r="E842" s="54"/>
      <c r="F842" s="11"/>
      <c r="G842" s="11"/>
    </row>
    <row r="843" spans="2:7" x14ac:dyDescent="0.25">
      <c r="B843" s="8">
        <f t="shared" si="17"/>
        <v>838</v>
      </c>
      <c r="C843" s="12">
        <f>'Simulacion sistema (hoja4)'!AS848</f>
        <v>0</v>
      </c>
      <c r="D843" s="12">
        <f>'Simulacion sistema (hoja4)'!AT848</f>
        <v>0.84861562426233095</v>
      </c>
      <c r="E843" s="54"/>
      <c r="F843" s="11"/>
      <c r="G843" s="11"/>
    </row>
    <row r="844" spans="2:7" x14ac:dyDescent="0.25">
      <c r="B844" s="8">
        <f t="shared" si="17"/>
        <v>839</v>
      </c>
      <c r="C844" s="12">
        <f>'Simulacion sistema (hoja4)'!AS849</f>
        <v>0</v>
      </c>
      <c r="D844" s="12">
        <f>'Simulacion sistema (hoja4)'!AT849</f>
        <v>0.64260582052233428</v>
      </c>
      <c r="E844" s="54"/>
      <c r="F844" s="11"/>
      <c r="G844" s="11"/>
    </row>
    <row r="845" spans="2:7" x14ac:dyDescent="0.25">
      <c r="B845" s="8">
        <f t="shared" si="17"/>
        <v>840</v>
      </c>
      <c r="C845" s="12">
        <f>'Simulacion sistema (hoja4)'!AS850</f>
        <v>0</v>
      </c>
      <c r="D845" s="12">
        <f>'Simulacion sistema (hoja4)'!AT850</f>
        <v>0.82297841453036114</v>
      </c>
      <c r="E845" s="54"/>
      <c r="F845" s="11"/>
      <c r="G845" s="11"/>
    </row>
    <row r="846" spans="2:7" x14ac:dyDescent="0.25">
      <c r="B846" s="8">
        <f t="shared" si="17"/>
        <v>841</v>
      </c>
      <c r="C846" s="12">
        <f>'Simulacion sistema (hoja4)'!AS851</f>
        <v>0</v>
      </c>
      <c r="D846" s="12">
        <f>'Simulacion sistema (hoja4)'!AT851</f>
        <v>0.81179373040472391</v>
      </c>
      <c r="E846" s="54"/>
      <c r="F846" s="11"/>
      <c r="G846" s="11"/>
    </row>
    <row r="847" spans="2:7" x14ac:dyDescent="0.25">
      <c r="B847" s="8">
        <f t="shared" si="17"/>
        <v>842</v>
      </c>
      <c r="C847" s="12">
        <f>'Simulacion sistema (hoja4)'!AS852</f>
        <v>0.15131516086389199</v>
      </c>
      <c r="D847" s="12">
        <f>'Simulacion sistema (hoja4)'!AT852</f>
        <v>0.8227991008204536</v>
      </c>
      <c r="E847" s="54"/>
      <c r="F847" s="11"/>
      <c r="G847" s="11"/>
    </row>
    <row r="848" spans="2:7" x14ac:dyDescent="0.25">
      <c r="B848" s="8">
        <f t="shared" si="17"/>
        <v>843</v>
      </c>
      <c r="C848" s="12">
        <f>'Simulacion sistema (hoja4)'!AS853</f>
        <v>0.11271929959137549</v>
      </c>
      <c r="D848" s="12">
        <f>'Simulacion sistema (hoja4)'!AT853</f>
        <v>0.88277351668434245</v>
      </c>
      <c r="E848" s="54"/>
      <c r="F848" s="11"/>
      <c r="G848" s="11"/>
    </row>
    <row r="849" spans="2:7" x14ac:dyDescent="0.25">
      <c r="B849" s="8">
        <f t="shared" si="17"/>
        <v>844</v>
      </c>
      <c r="C849" s="12">
        <f>'Simulacion sistema (hoja4)'!AS854</f>
        <v>0.95018217619884038</v>
      </c>
      <c r="D849" s="12">
        <f>'Simulacion sistema (hoja4)'!AT854</f>
        <v>0.99576889715661387</v>
      </c>
      <c r="E849" s="54"/>
      <c r="F849" s="11"/>
      <c r="G849" s="11"/>
    </row>
    <row r="850" spans="2:7" x14ac:dyDescent="0.25">
      <c r="B850" s="8">
        <f t="shared" si="17"/>
        <v>845</v>
      </c>
      <c r="C850" s="12">
        <f>'Simulacion sistema (hoja4)'!AS855</f>
        <v>0</v>
      </c>
      <c r="D850" s="12">
        <f>'Simulacion sistema (hoja4)'!AT855</f>
        <v>0.82142403797020858</v>
      </c>
      <c r="E850" s="54"/>
      <c r="F850" s="11"/>
      <c r="G850" s="11"/>
    </row>
    <row r="851" spans="2:7" x14ac:dyDescent="0.25">
      <c r="B851" s="8">
        <f t="shared" si="17"/>
        <v>846</v>
      </c>
      <c r="C851" s="12">
        <f>'Simulacion sistema (hoja4)'!AS856</f>
        <v>0.23044846001149771</v>
      </c>
      <c r="D851" s="12">
        <f>'Simulacion sistema (hoja4)'!AT856</f>
        <v>0.90080450977860993</v>
      </c>
      <c r="E851" s="54"/>
      <c r="F851" s="11"/>
      <c r="G851" s="11"/>
    </row>
    <row r="852" spans="2:7" x14ac:dyDescent="0.25">
      <c r="B852" s="8">
        <f t="shared" si="17"/>
        <v>847</v>
      </c>
      <c r="C852" s="12">
        <f>'Simulacion sistema (hoja4)'!AS857</f>
        <v>0.40007248991535183</v>
      </c>
      <c r="D852" s="12">
        <f>'Simulacion sistema (hoja4)'!AT857</f>
        <v>0.89328935853871816</v>
      </c>
      <c r="E852" s="54"/>
      <c r="F852" s="11"/>
      <c r="G852" s="11"/>
    </row>
    <row r="853" spans="2:7" x14ac:dyDescent="0.25">
      <c r="B853" s="8">
        <f t="shared" si="17"/>
        <v>848</v>
      </c>
      <c r="C853" s="12">
        <f>'Simulacion sistema (hoja4)'!AS858</f>
        <v>0</v>
      </c>
      <c r="D853" s="12">
        <f>'Simulacion sistema (hoja4)'!AT858</f>
        <v>0.83286323568714726</v>
      </c>
      <c r="E853" s="54"/>
      <c r="F853" s="11"/>
      <c r="G853" s="11"/>
    </row>
    <row r="854" spans="2:7" x14ac:dyDescent="0.25">
      <c r="B854" s="8">
        <f t="shared" si="17"/>
        <v>849</v>
      </c>
      <c r="C854" s="12">
        <f>'Simulacion sistema (hoja4)'!AS859</f>
        <v>0</v>
      </c>
      <c r="D854" s="12">
        <f>'Simulacion sistema (hoja4)'!AT859</f>
        <v>0.69487710963962168</v>
      </c>
      <c r="E854" s="54"/>
      <c r="F854" s="11"/>
      <c r="G854" s="11"/>
    </row>
    <row r="855" spans="2:7" x14ac:dyDescent="0.25">
      <c r="B855" s="8">
        <f t="shared" si="17"/>
        <v>850</v>
      </c>
      <c r="C855" s="12">
        <f>'Simulacion sistema (hoja4)'!AS860</f>
        <v>0.29625877186293609</v>
      </c>
      <c r="D855" s="12">
        <f>'Simulacion sistema (hoja4)'!AT860</f>
        <v>0.88442446279651665</v>
      </c>
      <c r="E855" s="54"/>
      <c r="F855" s="11"/>
      <c r="G855" s="11"/>
    </row>
    <row r="856" spans="2:7" x14ac:dyDescent="0.25">
      <c r="B856" s="8">
        <f t="shared" si="17"/>
        <v>851</v>
      </c>
      <c r="C856" s="12">
        <f>'Simulacion sistema (hoja4)'!AS861</f>
        <v>0.34259094961744269</v>
      </c>
      <c r="D856" s="12">
        <f>'Simulacion sistema (hoja4)'!AT861</f>
        <v>0.94596637942061168</v>
      </c>
      <c r="E856" s="54"/>
      <c r="F856" s="11"/>
      <c r="G856" s="11"/>
    </row>
    <row r="857" spans="2:7" x14ac:dyDescent="0.25">
      <c r="B857" s="8">
        <f t="shared" si="17"/>
        <v>852</v>
      </c>
      <c r="C857" s="12">
        <f>'Simulacion sistema (hoja4)'!AS862</f>
        <v>0</v>
      </c>
      <c r="D857" s="12">
        <f>'Simulacion sistema (hoja4)'!AT862</f>
        <v>0.60027048498972591</v>
      </c>
      <c r="E857" s="54"/>
      <c r="F857" s="11"/>
      <c r="G857" s="11"/>
    </row>
    <row r="858" spans="2:7" x14ac:dyDescent="0.25">
      <c r="B858" s="8">
        <f t="shared" si="17"/>
        <v>853</v>
      </c>
      <c r="C858" s="12">
        <f>'Simulacion sistema (hoja4)'!AS863</f>
        <v>0.96872624262581553</v>
      </c>
      <c r="D858" s="12">
        <f>'Simulacion sistema (hoja4)'!AT863</f>
        <v>0.99734387266137059</v>
      </c>
      <c r="E858" s="54"/>
      <c r="F858" s="11"/>
      <c r="G858" s="11"/>
    </row>
    <row r="859" spans="2:7" x14ac:dyDescent="0.25">
      <c r="B859" s="8">
        <f t="shared" si="17"/>
        <v>854</v>
      </c>
      <c r="C859" s="12">
        <f>'Simulacion sistema (hoja4)'!AS864</f>
        <v>0</v>
      </c>
      <c r="D859" s="12">
        <f>'Simulacion sistema (hoja4)'!AT864</f>
        <v>0.71896818567177823</v>
      </c>
      <c r="E859" s="54"/>
      <c r="F859" s="11"/>
      <c r="G859" s="11"/>
    </row>
    <row r="860" spans="2:7" x14ac:dyDescent="0.25">
      <c r="B860" s="8">
        <f t="shared" si="17"/>
        <v>855</v>
      </c>
      <c r="C860" s="12">
        <f>'Simulacion sistema (hoja4)'!AS865</f>
        <v>0</v>
      </c>
      <c r="D860" s="12">
        <f>'Simulacion sistema (hoja4)'!AT865</f>
        <v>0.62683705574763482</v>
      </c>
      <c r="E860" s="54"/>
      <c r="F860" s="11"/>
      <c r="G860" s="11"/>
    </row>
    <row r="861" spans="2:7" x14ac:dyDescent="0.25">
      <c r="B861" s="8">
        <f t="shared" si="17"/>
        <v>856</v>
      </c>
      <c r="C861" s="12">
        <f>'Simulacion sistema (hoja4)'!AS866</f>
        <v>0</v>
      </c>
      <c r="D861" s="12">
        <f>'Simulacion sistema (hoja4)'!AT866</f>
        <v>0.8321764911136037</v>
      </c>
      <c r="E861" s="54"/>
      <c r="F861" s="11"/>
      <c r="G861" s="11"/>
    </row>
    <row r="862" spans="2:7" x14ac:dyDescent="0.25">
      <c r="B862" s="8">
        <f t="shared" si="17"/>
        <v>857</v>
      </c>
      <c r="C862" s="12">
        <f>'Simulacion sistema (hoja4)'!AS867</f>
        <v>0</v>
      </c>
      <c r="D862" s="12">
        <f>'Simulacion sistema (hoja4)'!AT867</f>
        <v>0.82951395533576666</v>
      </c>
      <c r="E862" s="54"/>
      <c r="F862" s="11"/>
      <c r="G862" s="11"/>
    </row>
    <row r="863" spans="2:7" x14ac:dyDescent="0.25">
      <c r="B863" s="8">
        <f t="shared" si="17"/>
        <v>858</v>
      </c>
      <c r="C863" s="12">
        <f>'Simulacion sistema (hoja4)'!AS868</f>
        <v>0.14436067680353223</v>
      </c>
      <c r="D863" s="12">
        <f>'Simulacion sistema (hoja4)'!AT868</f>
        <v>0.82012099008327466</v>
      </c>
      <c r="E863" s="54"/>
      <c r="F863" s="11"/>
      <c r="G863" s="11"/>
    </row>
    <row r="864" spans="2:7" x14ac:dyDescent="0.25">
      <c r="B864" s="8">
        <f t="shared" si="17"/>
        <v>859</v>
      </c>
      <c r="C864" s="12">
        <f>'Simulacion sistema (hoja4)'!AS869</f>
        <v>0.84745437420684955</v>
      </c>
      <c r="D864" s="12">
        <f>'Simulacion sistema (hoja4)'!AT869</f>
        <v>0.97634854462752851</v>
      </c>
      <c r="E864" s="54"/>
      <c r="F864" s="11"/>
      <c r="G864" s="11"/>
    </row>
    <row r="865" spans="2:7" x14ac:dyDescent="0.25">
      <c r="B865" s="8">
        <f t="shared" si="17"/>
        <v>860</v>
      </c>
      <c r="C865" s="12">
        <f>'Simulacion sistema (hoja4)'!AS870</f>
        <v>0.4550360896502107</v>
      </c>
      <c r="D865" s="12">
        <f>'Simulacion sistema (hoja4)'!AT870</f>
        <v>0.95371539391549731</v>
      </c>
      <c r="E865" s="54"/>
      <c r="F865" s="11"/>
      <c r="G865" s="11"/>
    </row>
    <row r="866" spans="2:7" x14ac:dyDescent="0.25">
      <c r="B866" s="8">
        <f t="shared" si="17"/>
        <v>861</v>
      </c>
      <c r="C866" s="12">
        <f>'Simulacion sistema (hoja4)'!AS871</f>
        <v>0.22168967846077831</v>
      </c>
      <c r="D866" s="12">
        <f>'Simulacion sistema (hoja4)'!AT871</f>
        <v>0.88983528125622113</v>
      </c>
      <c r="E866" s="54"/>
      <c r="F866" s="11"/>
      <c r="G866" s="11"/>
    </row>
    <row r="867" spans="2:7" x14ac:dyDescent="0.25">
      <c r="B867" s="8">
        <f t="shared" si="17"/>
        <v>862</v>
      </c>
      <c r="C867" s="12">
        <f>'Simulacion sistema (hoja4)'!AS872</f>
        <v>0.18236614112327282</v>
      </c>
      <c r="D867" s="12">
        <f>'Simulacion sistema (hoja4)'!AT872</f>
        <v>0.82437909327787096</v>
      </c>
      <c r="E867" s="54"/>
      <c r="F867" s="11"/>
      <c r="G867" s="11"/>
    </row>
    <row r="868" spans="2:7" x14ac:dyDescent="0.25">
      <c r="B868" s="8">
        <f t="shared" si="17"/>
        <v>863</v>
      </c>
      <c r="C868" s="12">
        <f>'Simulacion sistema (hoja4)'!AS873</f>
        <v>0.19269481853552861</v>
      </c>
      <c r="D868" s="12">
        <f>'Simulacion sistema (hoja4)'!AT873</f>
        <v>0.89929291828717295</v>
      </c>
      <c r="E868" s="54"/>
      <c r="F868" s="11"/>
      <c r="G868" s="11"/>
    </row>
    <row r="869" spans="2:7" x14ac:dyDescent="0.25">
      <c r="B869" s="8">
        <f t="shared" si="17"/>
        <v>864</v>
      </c>
      <c r="C869" s="12">
        <f>'Simulacion sistema (hoja4)'!AS874</f>
        <v>0.11854176042059759</v>
      </c>
      <c r="D869" s="12">
        <f>'Simulacion sistema (hoja4)'!AT874</f>
        <v>0.77805995646412074</v>
      </c>
      <c r="E869" s="54"/>
      <c r="F869" s="11"/>
      <c r="G869" s="11"/>
    </row>
    <row r="870" spans="2:7" x14ac:dyDescent="0.25">
      <c r="B870" s="8">
        <f t="shared" si="17"/>
        <v>865</v>
      </c>
      <c r="C870" s="12">
        <f>'Simulacion sistema (hoja4)'!AS875</f>
        <v>0</v>
      </c>
      <c r="D870" s="12">
        <f>'Simulacion sistema (hoja4)'!AT875</f>
        <v>0.78841853642236992</v>
      </c>
      <c r="E870" s="54"/>
      <c r="F870" s="11"/>
      <c r="G870" s="11"/>
    </row>
    <row r="871" spans="2:7" x14ac:dyDescent="0.25">
      <c r="B871" s="8">
        <f t="shared" si="17"/>
        <v>866</v>
      </c>
      <c r="C871" s="12">
        <f>'Simulacion sistema (hoja4)'!AS876</f>
        <v>0</v>
      </c>
      <c r="D871" s="12">
        <f>'Simulacion sistema (hoja4)'!AT876</f>
        <v>0.70853154639711868</v>
      </c>
      <c r="E871" s="54"/>
      <c r="F871" s="11"/>
      <c r="G871" s="11"/>
    </row>
    <row r="872" spans="2:7" x14ac:dyDescent="0.25">
      <c r="B872" s="8">
        <f t="shared" si="17"/>
        <v>867</v>
      </c>
      <c r="C872" s="12">
        <f>'Simulacion sistema (hoja4)'!AS877</f>
        <v>0.17851979593421372</v>
      </c>
      <c r="D872" s="12">
        <f>'Simulacion sistema (hoja4)'!AT877</f>
        <v>0.83565893546914949</v>
      </c>
      <c r="E872" s="54"/>
      <c r="F872" s="11"/>
      <c r="G872" s="11"/>
    </row>
    <row r="873" spans="2:7" x14ac:dyDescent="0.25">
      <c r="B873" s="8">
        <f t="shared" si="17"/>
        <v>868</v>
      </c>
      <c r="C873" s="12">
        <f>'Simulacion sistema (hoja4)'!AS878</f>
        <v>0.97153701180310847</v>
      </c>
      <c r="D873" s="12">
        <f>'Simulacion sistema (hoja4)'!AT878</f>
        <v>0.9976605763125842</v>
      </c>
      <c r="E873" s="54"/>
      <c r="F873" s="11"/>
      <c r="G873" s="11"/>
    </row>
    <row r="874" spans="2:7" x14ac:dyDescent="0.25">
      <c r="B874" s="8">
        <f t="shared" si="17"/>
        <v>869</v>
      </c>
      <c r="C874" s="12">
        <f>'Simulacion sistema (hoja4)'!AS879</f>
        <v>0.74800020179585169</v>
      </c>
      <c r="D874" s="12">
        <f>'Simulacion sistema (hoja4)'!AT879</f>
        <v>0.97023733891459019</v>
      </c>
      <c r="E874" s="54"/>
      <c r="F874" s="11"/>
      <c r="G874" s="11"/>
    </row>
    <row r="875" spans="2:7" x14ac:dyDescent="0.25">
      <c r="B875" s="8">
        <f t="shared" si="17"/>
        <v>870</v>
      </c>
      <c r="C875" s="12">
        <f>'Simulacion sistema (hoja4)'!AS880</f>
        <v>0.58514477887729299</v>
      </c>
      <c r="D875" s="12">
        <f>'Simulacion sistema (hoja4)'!AT880</f>
        <v>0.93233463752772405</v>
      </c>
      <c r="E875" s="54"/>
      <c r="F875" s="11"/>
      <c r="G875" s="11"/>
    </row>
    <row r="876" spans="2:7" x14ac:dyDescent="0.25">
      <c r="B876" s="8">
        <f t="shared" si="17"/>
        <v>871</v>
      </c>
      <c r="C876" s="12">
        <f>'Simulacion sistema (hoja4)'!AS881</f>
        <v>7.2066519936145462E-2</v>
      </c>
      <c r="D876" s="12">
        <f>'Simulacion sistema (hoja4)'!AT881</f>
        <v>0.92881606180332077</v>
      </c>
      <c r="E876" s="54"/>
      <c r="F876" s="11"/>
      <c r="G876" s="11"/>
    </row>
    <row r="877" spans="2:7" x14ac:dyDescent="0.25">
      <c r="B877" s="8">
        <f t="shared" si="17"/>
        <v>872</v>
      </c>
      <c r="C877" s="12">
        <f>'Simulacion sistema (hoja4)'!AS882</f>
        <v>0</v>
      </c>
      <c r="D877" s="12">
        <f>'Simulacion sistema (hoja4)'!AT882</f>
        <v>0.9029523991848093</v>
      </c>
      <c r="E877" s="54"/>
      <c r="F877" s="11"/>
      <c r="G877" s="11"/>
    </row>
    <row r="878" spans="2:7" x14ac:dyDescent="0.25">
      <c r="B878" s="8">
        <f t="shared" si="17"/>
        <v>873</v>
      </c>
      <c r="C878" s="12">
        <f>'Simulacion sistema (hoja4)'!AS883</f>
        <v>0.68304020129101939</v>
      </c>
      <c r="D878" s="12">
        <f>'Simulacion sistema (hoja4)'!AT883</f>
        <v>0.93941514687074434</v>
      </c>
      <c r="E878" s="54"/>
      <c r="F878" s="11"/>
      <c r="G878" s="11"/>
    </row>
    <row r="879" spans="2:7" x14ac:dyDescent="0.25">
      <c r="B879" s="8">
        <f t="shared" si="17"/>
        <v>874</v>
      </c>
      <c r="C879" s="12">
        <f>'Simulacion sistema (hoja4)'!AS884</f>
        <v>2.3306633313627718E-2</v>
      </c>
      <c r="D879" s="12">
        <f>'Simulacion sistema (hoja4)'!AT884</f>
        <v>0.86179530261583193</v>
      </c>
      <c r="E879" s="54"/>
      <c r="F879" s="11"/>
      <c r="G879" s="11"/>
    </row>
    <row r="880" spans="2:7" x14ac:dyDescent="0.25">
      <c r="B880" s="8">
        <f t="shared" si="17"/>
        <v>875</v>
      </c>
      <c r="C880" s="12">
        <f>'Simulacion sistema (hoja4)'!AS885</f>
        <v>0</v>
      </c>
      <c r="D880" s="12">
        <f>'Simulacion sistema (hoja4)'!AT885</f>
        <v>0.8928655908203027</v>
      </c>
      <c r="E880" s="54"/>
      <c r="F880" s="11"/>
      <c r="G880" s="11"/>
    </row>
    <row r="881" spans="2:7" x14ac:dyDescent="0.25">
      <c r="B881" s="8">
        <f t="shared" si="17"/>
        <v>876</v>
      </c>
      <c r="C881" s="12">
        <f>'Simulacion sistema (hoja4)'!AS886</f>
        <v>0.19432507452368172</v>
      </c>
      <c r="D881" s="12">
        <f>'Simulacion sistema (hoja4)'!AT886</f>
        <v>0.85737712644953568</v>
      </c>
      <c r="E881" s="54"/>
      <c r="F881" s="11"/>
      <c r="G881" s="11"/>
    </row>
    <row r="882" spans="2:7" x14ac:dyDescent="0.25">
      <c r="B882" s="8">
        <f t="shared" si="17"/>
        <v>877</v>
      </c>
      <c r="C882" s="12">
        <f>'Simulacion sistema (hoja4)'!AS887</f>
        <v>0</v>
      </c>
      <c r="D882" s="12">
        <f>'Simulacion sistema (hoja4)'!AT887</f>
        <v>0.85835058405345122</v>
      </c>
      <c r="E882" s="54"/>
      <c r="F882" s="11"/>
      <c r="G882" s="11"/>
    </row>
    <row r="883" spans="2:7" x14ac:dyDescent="0.25">
      <c r="B883" s="8">
        <f t="shared" si="17"/>
        <v>878</v>
      </c>
      <c r="C883" s="12">
        <f>'Simulacion sistema (hoja4)'!AS888</f>
        <v>0</v>
      </c>
      <c r="D883" s="12">
        <f>'Simulacion sistema (hoja4)'!AT888</f>
        <v>0.71572619961769635</v>
      </c>
      <c r="E883" s="54"/>
      <c r="F883" s="11"/>
      <c r="G883" s="11"/>
    </row>
    <row r="884" spans="2:7" x14ac:dyDescent="0.25">
      <c r="B884" s="8">
        <f t="shared" si="17"/>
        <v>879</v>
      </c>
      <c r="C884" s="12">
        <f>'Simulacion sistema (hoja4)'!AS889</f>
        <v>0</v>
      </c>
      <c r="D884" s="12">
        <f>'Simulacion sistema (hoja4)'!AT889</f>
        <v>0.73449491406037404</v>
      </c>
      <c r="E884" s="54"/>
      <c r="F884" s="11"/>
      <c r="G884" s="11"/>
    </row>
    <row r="885" spans="2:7" x14ac:dyDescent="0.25">
      <c r="B885" s="8">
        <f t="shared" si="17"/>
        <v>880</v>
      </c>
      <c r="C885" s="12">
        <f>'Simulacion sistema (hoja4)'!AS890</f>
        <v>0</v>
      </c>
      <c r="D885" s="12">
        <f>'Simulacion sistema (hoja4)'!AT890</f>
        <v>0.82617619725937752</v>
      </c>
      <c r="E885" s="54"/>
      <c r="F885" s="11"/>
      <c r="G885" s="11"/>
    </row>
    <row r="886" spans="2:7" x14ac:dyDescent="0.25">
      <c r="B886" s="8">
        <f t="shared" si="17"/>
        <v>881</v>
      </c>
      <c r="C886" s="12">
        <f>'Simulacion sistema (hoja4)'!AS891</f>
        <v>0</v>
      </c>
      <c r="D886" s="12">
        <f>'Simulacion sistema (hoja4)'!AT891</f>
        <v>0.74714810205505899</v>
      </c>
      <c r="E886" s="54"/>
      <c r="F886" s="11"/>
      <c r="G886" s="11"/>
    </row>
    <row r="887" spans="2:7" x14ac:dyDescent="0.25">
      <c r="B887" s="8">
        <f t="shared" si="17"/>
        <v>882</v>
      </c>
      <c r="C887" s="12">
        <f>'Simulacion sistema (hoja4)'!AS892</f>
        <v>0.81553220680812488</v>
      </c>
      <c r="D887" s="12">
        <f>'Simulacion sistema (hoja4)'!AT892</f>
        <v>0.96258186804862655</v>
      </c>
      <c r="E887" s="54"/>
      <c r="F887" s="11"/>
      <c r="G887" s="11"/>
    </row>
    <row r="888" spans="2:7" x14ac:dyDescent="0.25">
      <c r="B888" s="8">
        <f t="shared" si="17"/>
        <v>883</v>
      </c>
      <c r="C888" s="12">
        <f>'Simulacion sistema (hoja4)'!AS893</f>
        <v>0.21661656971264165</v>
      </c>
      <c r="D888" s="12">
        <f>'Simulacion sistema (hoja4)'!AT893</f>
        <v>0.85171439807713734</v>
      </c>
      <c r="E888" s="54"/>
      <c r="F888" s="11"/>
      <c r="G888" s="11"/>
    </row>
    <row r="889" spans="2:7" x14ac:dyDescent="0.25">
      <c r="B889" s="8">
        <f t="shared" si="17"/>
        <v>884</v>
      </c>
      <c r="C889" s="12">
        <f>'Simulacion sistema (hoja4)'!AS894</f>
        <v>0</v>
      </c>
      <c r="D889" s="12">
        <f>'Simulacion sistema (hoja4)'!AT894</f>
        <v>0.71021010422788489</v>
      </c>
      <c r="E889" s="54"/>
      <c r="F889" s="11"/>
      <c r="G889" s="11"/>
    </row>
    <row r="890" spans="2:7" x14ac:dyDescent="0.25">
      <c r="B890" s="8">
        <f t="shared" si="17"/>
        <v>885</v>
      </c>
      <c r="C890" s="12">
        <f>'Simulacion sistema (hoja4)'!AS895</f>
        <v>0.88534558274893371</v>
      </c>
      <c r="D890" s="12">
        <f>'Simulacion sistema (hoja4)'!AT895</f>
        <v>0.96547343190896961</v>
      </c>
      <c r="E890" s="54"/>
      <c r="F890" s="11"/>
      <c r="G890" s="11"/>
    </row>
    <row r="891" spans="2:7" x14ac:dyDescent="0.25">
      <c r="B891" s="8">
        <f t="shared" si="17"/>
        <v>886</v>
      </c>
      <c r="C891" s="12">
        <f>'Simulacion sistema (hoja4)'!AS896</f>
        <v>0</v>
      </c>
      <c r="D891" s="12">
        <f>'Simulacion sistema (hoja4)'!AT896</f>
        <v>0.79917643215010514</v>
      </c>
      <c r="E891" s="54"/>
      <c r="F891" s="11"/>
      <c r="G891" s="11"/>
    </row>
    <row r="892" spans="2:7" x14ac:dyDescent="0.25">
      <c r="B892" s="8">
        <f t="shared" si="17"/>
        <v>887</v>
      </c>
      <c r="C892" s="12">
        <f>'Simulacion sistema (hoja4)'!AS897</f>
        <v>0.69299609581409438</v>
      </c>
      <c r="D892" s="12">
        <f>'Simulacion sistema (hoja4)'!AT897</f>
        <v>0.95733129347159052</v>
      </c>
      <c r="E892" s="54"/>
      <c r="F892" s="11"/>
      <c r="G892" s="11"/>
    </row>
    <row r="893" spans="2:7" x14ac:dyDescent="0.25">
      <c r="B893" s="8">
        <f t="shared" si="17"/>
        <v>888</v>
      </c>
      <c r="C893" s="12">
        <f>'Simulacion sistema (hoja4)'!AS898</f>
        <v>3.6397789378194524E-2</v>
      </c>
      <c r="D893" s="12">
        <f>'Simulacion sistema (hoja4)'!AT898</f>
        <v>0.7941874265383525</v>
      </c>
      <c r="E893" s="54"/>
      <c r="F893" s="11"/>
      <c r="G893" s="11"/>
    </row>
    <row r="894" spans="2:7" x14ac:dyDescent="0.25">
      <c r="B894" s="8">
        <f t="shared" si="17"/>
        <v>889</v>
      </c>
      <c r="C894" s="12">
        <f>'Simulacion sistema (hoja4)'!AS899</f>
        <v>0.40999075169172777</v>
      </c>
      <c r="D894" s="12">
        <f>'Simulacion sistema (hoja4)'!AT899</f>
        <v>0.85328162156327703</v>
      </c>
      <c r="E894" s="54"/>
      <c r="F894" s="11"/>
      <c r="G894" s="11"/>
    </row>
    <row r="895" spans="2:7" x14ac:dyDescent="0.25">
      <c r="B895" s="8">
        <f t="shared" si="17"/>
        <v>890</v>
      </c>
      <c r="C895" s="12">
        <f>'Simulacion sistema (hoja4)'!AS900</f>
        <v>0.2275045275472318</v>
      </c>
      <c r="D895" s="12">
        <f>'Simulacion sistema (hoja4)'!AT900</f>
        <v>0.90289581815553877</v>
      </c>
      <c r="E895" s="54"/>
      <c r="F895" s="11"/>
      <c r="G895" s="11"/>
    </row>
    <row r="896" spans="2:7" x14ac:dyDescent="0.25">
      <c r="B896" s="8">
        <f t="shared" si="17"/>
        <v>891</v>
      </c>
      <c r="C896" s="12">
        <f>'Simulacion sistema (hoja4)'!AS901</f>
        <v>0</v>
      </c>
      <c r="D896" s="12">
        <f>'Simulacion sistema (hoja4)'!AT901</f>
        <v>0.60589747910755798</v>
      </c>
      <c r="E896" s="54"/>
      <c r="F896" s="11"/>
      <c r="G896" s="11"/>
    </row>
    <row r="897" spans="2:7" x14ac:dyDescent="0.25">
      <c r="B897" s="8">
        <f t="shared" si="17"/>
        <v>892</v>
      </c>
      <c r="C897" s="12">
        <f>'Simulacion sistema (hoja4)'!AS902</f>
        <v>0</v>
      </c>
      <c r="D897" s="12">
        <f>'Simulacion sistema (hoja4)'!AT902</f>
        <v>0.78721867601918649</v>
      </c>
      <c r="E897" s="54"/>
      <c r="F897" s="11"/>
      <c r="G897" s="11"/>
    </row>
    <row r="898" spans="2:7" x14ac:dyDescent="0.25">
      <c r="B898" s="8">
        <f t="shared" si="17"/>
        <v>893</v>
      </c>
      <c r="C898" s="12">
        <f>'Simulacion sistema (hoja4)'!AS903</f>
        <v>0.53507949480943706</v>
      </c>
      <c r="D898" s="12">
        <f>'Simulacion sistema (hoja4)'!AT903</f>
        <v>0.92286768989973977</v>
      </c>
      <c r="E898" s="54"/>
      <c r="F898" s="11"/>
      <c r="G898" s="11"/>
    </row>
    <row r="899" spans="2:7" x14ac:dyDescent="0.25">
      <c r="B899" s="8">
        <f t="shared" si="17"/>
        <v>894</v>
      </c>
      <c r="C899" s="12">
        <f>'Simulacion sistema (hoja4)'!AS904</f>
        <v>0.54485572135235993</v>
      </c>
      <c r="D899" s="12">
        <f>'Simulacion sistema (hoja4)'!AT904</f>
        <v>0.92462153137457792</v>
      </c>
      <c r="E899" s="54"/>
      <c r="F899" s="11"/>
      <c r="G899" s="11"/>
    </row>
    <row r="900" spans="2:7" x14ac:dyDescent="0.25">
      <c r="B900" s="8">
        <f t="shared" si="17"/>
        <v>895</v>
      </c>
      <c r="C900" s="12">
        <f>'Simulacion sistema (hoja4)'!AS905</f>
        <v>0.23174345173362282</v>
      </c>
      <c r="D900" s="12">
        <f>'Simulacion sistema (hoja4)'!AT905</f>
        <v>0.75228781604763417</v>
      </c>
      <c r="E900" s="54"/>
      <c r="F900" s="11"/>
      <c r="G900" s="11"/>
    </row>
    <row r="901" spans="2:7" x14ac:dyDescent="0.25">
      <c r="B901" s="8">
        <f t="shared" si="17"/>
        <v>896</v>
      </c>
      <c r="C901" s="12">
        <f>'Simulacion sistema (hoja4)'!AS906</f>
        <v>0</v>
      </c>
      <c r="D901" s="12">
        <f>'Simulacion sistema (hoja4)'!AT906</f>
        <v>0.66395913509307958</v>
      </c>
      <c r="E901" s="54"/>
      <c r="F901" s="11"/>
      <c r="G901" s="11"/>
    </row>
    <row r="902" spans="2:7" x14ac:dyDescent="0.25">
      <c r="B902" s="8">
        <f t="shared" si="17"/>
        <v>897</v>
      </c>
      <c r="C902" s="12">
        <f>'Simulacion sistema (hoja4)'!AS907</f>
        <v>0.34529930825655974</v>
      </c>
      <c r="D902" s="12">
        <f>'Simulacion sistema (hoja4)'!AT907</f>
        <v>0.92328378251015786</v>
      </c>
      <c r="E902" s="54"/>
      <c r="F902" s="11"/>
      <c r="G902" s="11"/>
    </row>
    <row r="903" spans="2:7" x14ac:dyDescent="0.25">
      <c r="B903" s="8">
        <f t="shared" si="17"/>
        <v>898</v>
      </c>
      <c r="C903" s="12">
        <f>'Simulacion sistema (hoja4)'!AS908</f>
        <v>0.14619659835201068</v>
      </c>
      <c r="D903" s="12">
        <f>'Simulacion sistema (hoja4)'!AT908</f>
        <v>0.87816668832925793</v>
      </c>
      <c r="E903" s="54"/>
      <c r="F903" s="11"/>
      <c r="G903" s="11"/>
    </row>
    <row r="904" spans="2:7" x14ac:dyDescent="0.25">
      <c r="B904" s="8">
        <f t="shared" ref="B904:B967" si="18">+B903+1</f>
        <v>899</v>
      </c>
      <c r="C904" s="12">
        <f>'Simulacion sistema (hoja4)'!AS909</f>
        <v>0</v>
      </c>
      <c r="D904" s="12">
        <f>'Simulacion sistema (hoja4)'!AT909</f>
        <v>0.89373631187156877</v>
      </c>
      <c r="E904" s="54"/>
      <c r="F904" s="11"/>
      <c r="G904" s="11"/>
    </row>
    <row r="905" spans="2:7" x14ac:dyDescent="0.25">
      <c r="B905" s="8">
        <f t="shared" si="18"/>
        <v>900</v>
      </c>
      <c r="C905" s="12">
        <f>'Simulacion sistema (hoja4)'!AS910</f>
        <v>0</v>
      </c>
      <c r="D905" s="12">
        <f>'Simulacion sistema (hoja4)'!AT910</f>
        <v>0.7036823483153879</v>
      </c>
      <c r="E905" s="54"/>
      <c r="F905" s="11"/>
      <c r="G905" s="11"/>
    </row>
    <row r="906" spans="2:7" x14ac:dyDescent="0.25">
      <c r="B906" s="8">
        <f t="shared" si="18"/>
        <v>901</v>
      </c>
      <c r="C906" s="12">
        <f>'Simulacion sistema (hoja4)'!AS911</f>
        <v>1</v>
      </c>
      <c r="D906" s="12">
        <f>'Simulacion sistema (hoja4)'!AT911</f>
        <v>1</v>
      </c>
      <c r="E906" s="54"/>
      <c r="F906" s="11"/>
      <c r="G906" s="11"/>
    </row>
    <row r="907" spans="2:7" x14ac:dyDescent="0.25">
      <c r="B907" s="8">
        <f t="shared" si="18"/>
        <v>902</v>
      </c>
      <c r="C907" s="12">
        <f>'Simulacion sistema (hoja4)'!AS912</f>
        <v>0</v>
      </c>
      <c r="D907" s="12">
        <f>'Simulacion sistema (hoja4)'!AT912</f>
        <v>0.63075055965509075</v>
      </c>
      <c r="E907" s="54"/>
      <c r="F907" s="11"/>
      <c r="G907" s="11"/>
    </row>
    <row r="908" spans="2:7" x14ac:dyDescent="0.25">
      <c r="B908" s="8">
        <f t="shared" si="18"/>
        <v>903</v>
      </c>
      <c r="C908" s="12">
        <f>'Simulacion sistema (hoja4)'!AS913</f>
        <v>7.3876476892872883E-2</v>
      </c>
      <c r="D908" s="12">
        <f>'Simulacion sistema (hoja4)'!AT913</f>
        <v>0.78969670009949999</v>
      </c>
      <c r="E908" s="54"/>
      <c r="F908" s="11"/>
      <c r="G908" s="11"/>
    </row>
    <row r="909" spans="2:7" x14ac:dyDescent="0.25">
      <c r="B909" s="8">
        <f t="shared" si="18"/>
        <v>904</v>
      </c>
      <c r="C909" s="12">
        <f>'Simulacion sistema (hoja4)'!AS914</f>
        <v>0</v>
      </c>
      <c r="D909" s="12">
        <f>'Simulacion sistema (hoja4)'!AT914</f>
        <v>0.82062940338452284</v>
      </c>
      <c r="E909" s="54"/>
      <c r="F909" s="11"/>
      <c r="G909" s="11"/>
    </row>
    <row r="910" spans="2:7" x14ac:dyDescent="0.25">
      <c r="B910" s="8">
        <f t="shared" si="18"/>
        <v>905</v>
      </c>
      <c r="C910" s="12">
        <f>'Simulacion sistema (hoja4)'!AS915</f>
        <v>0.15716642362531275</v>
      </c>
      <c r="D910" s="12">
        <f>'Simulacion sistema (hoja4)'!AT915</f>
        <v>0.80498248435615094</v>
      </c>
      <c r="E910" s="54"/>
      <c r="F910" s="11"/>
      <c r="G910" s="11"/>
    </row>
    <row r="911" spans="2:7" x14ac:dyDescent="0.25">
      <c r="B911" s="8">
        <f t="shared" si="18"/>
        <v>906</v>
      </c>
      <c r="C911" s="12">
        <f>'Simulacion sistema (hoja4)'!AS916</f>
        <v>0.75490974920760512</v>
      </c>
      <c r="D911" s="12">
        <f>'Simulacion sistema (hoja4)'!AT916</f>
        <v>0.9729425607435126</v>
      </c>
      <c r="E911" s="54"/>
      <c r="F911" s="11"/>
      <c r="G911" s="11"/>
    </row>
    <row r="912" spans="2:7" x14ac:dyDescent="0.25">
      <c r="B912" s="8">
        <f t="shared" si="18"/>
        <v>907</v>
      </c>
      <c r="C912" s="12">
        <f>'Simulacion sistema (hoja4)'!AS917</f>
        <v>0</v>
      </c>
      <c r="D912" s="12">
        <f>'Simulacion sistema (hoja4)'!AT917</f>
        <v>0.77733875233424854</v>
      </c>
      <c r="E912" s="54"/>
      <c r="F912" s="11"/>
      <c r="G912" s="11"/>
    </row>
    <row r="913" spans="2:7" x14ac:dyDescent="0.25">
      <c r="B913" s="8">
        <f t="shared" si="18"/>
        <v>908</v>
      </c>
      <c r="C913" s="12">
        <f>'Simulacion sistema (hoja4)'!AS918</f>
        <v>0.336928517026301</v>
      </c>
      <c r="D913" s="12">
        <f>'Simulacion sistema (hoja4)'!AT918</f>
        <v>0.90760083149417703</v>
      </c>
      <c r="E913" s="54"/>
      <c r="F913" s="11"/>
      <c r="G913" s="11"/>
    </row>
    <row r="914" spans="2:7" x14ac:dyDescent="0.25">
      <c r="B914" s="8">
        <f t="shared" si="18"/>
        <v>909</v>
      </c>
      <c r="C914" s="12">
        <f>'Simulacion sistema (hoja4)'!AS919</f>
        <v>7.3490348811666934E-3</v>
      </c>
      <c r="D914" s="12">
        <f>'Simulacion sistema (hoja4)'!AT919</f>
        <v>0.85961640981795051</v>
      </c>
      <c r="E914" s="54"/>
      <c r="F914" s="11"/>
      <c r="G914" s="11"/>
    </row>
    <row r="915" spans="2:7" x14ac:dyDescent="0.25">
      <c r="B915" s="8">
        <f t="shared" si="18"/>
        <v>910</v>
      </c>
      <c r="C915" s="12">
        <f>'Simulacion sistema (hoja4)'!AS920</f>
        <v>0</v>
      </c>
      <c r="D915" s="12">
        <f>'Simulacion sistema (hoja4)'!AT920</f>
        <v>0.76816004361402745</v>
      </c>
      <c r="E915" s="54"/>
      <c r="F915" s="11"/>
      <c r="G915" s="11"/>
    </row>
    <row r="916" spans="2:7" x14ac:dyDescent="0.25">
      <c r="B916" s="8">
        <f t="shared" si="18"/>
        <v>911</v>
      </c>
      <c r="C916" s="12">
        <f>'Simulacion sistema (hoja4)'!AS921</f>
        <v>1.7466606837600315E-2</v>
      </c>
      <c r="D916" s="12">
        <f>'Simulacion sistema (hoja4)'!AT921</f>
        <v>0.85900854600203935</v>
      </c>
      <c r="E916" s="54"/>
      <c r="F916" s="11"/>
      <c r="G916" s="11"/>
    </row>
    <row r="917" spans="2:7" x14ac:dyDescent="0.25">
      <c r="B917" s="8">
        <f t="shared" si="18"/>
        <v>912</v>
      </c>
      <c r="C917" s="12">
        <f>'Simulacion sistema (hoja4)'!AS922</f>
        <v>0</v>
      </c>
      <c r="D917" s="12">
        <f>'Simulacion sistema (hoja4)'!AT922</f>
        <v>0.87651557400304347</v>
      </c>
      <c r="E917" s="54"/>
      <c r="F917" s="11"/>
      <c r="G917" s="11"/>
    </row>
    <row r="918" spans="2:7" x14ac:dyDescent="0.25">
      <c r="B918" s="8">
        <f t="shared" si="18"/>
        <v>913</v>
      </c>
      <c r="C918" s="12">
        <f>'Simulacion sistema (hoja4)'!AS923</f>
        <v>0.10532009922040274</v>
      </c>
      <c r="D918" s="12">
        <f>'Simulacion sistema (hoja4)'!AT923</f>
        <v>0.88818783275858815</v>
      </c>
      <c r="E918" s="54"/>
      <c r="F918" s="11"/>
      <c r="G918" s="11"/>
    </row>
    <row r="919" spans="2:7" x14ac:dyDescent="0.25">
      <c r="B919" s="8">
        <f t="shared" si="18"/>
        <v>914</v>
      </c>
      <c r="C919" s="12">
        <f>'Simulacion sistema (hoja4)'!AS924</f>
        <v>0.11814946336239847</v>
      </c>
      <c r="D919" s="12">
        <f>'Simulacion sistema (hoja4)'!AT924</f>
        <v>0.60879188335996215</v>
      </c>
      <c r="E919" s="54"/>
      <c r="F919" s="11"/>
      <c r="G919" s="11"/>
    </row>
    <row r="920" spans="2:7" x14ac:dyDescent="0.25">
      <c r="B920" s="8">
        <f t="shared" si="18"/>
        <v>915</v>
      </c>
      <c r="C920" s="12">
        <f>'Simulacion sistema (hoja4)'!AS925</f>
        <v>1</v>
      </c>
      <c r="D920" s="12">
        <f>'Simulacion sistema (hoja4)'!AT925</f>
        <v>1</v>
      </c>
      <c r="E920" s="54"/>
      <c r="F920" s="11"/>
      <c r="G920" s="11"/>
    </row>
    <row r="921" spans="2:7" x14ac:dyDescent="0.25">
      <c r="B921" s="8">
        <f t="shared" si="18"/>
        <v>916</v>
      </c>
      <c r="C921" s="12">
        <f>'Simulacion sistema (hoja4)'!AS926</f>
        <v>0.48426052785995827</v>
      </c>
      <c r="D921" s="12">
        <f>'Simulacion sistema (hoja4)'!AT926</f>
        <v>0.91481463428304055</v>
      </c>
      <c r="E921" s="54"/>
      <c r="F921" s="11"/>
      <c r="G921" s="11"/>
    </row>
    <row r="922" spans="2:7" x14ac:dyDescent="0.25">
      <c r="B922" s="8">
        <f t="shared" si="18"/>
        <v>917</v>
      </c>
      <c r="C922" s="12">
        <f>'Simulacion sistema (hoja4)'!AS927</f>
        <v>0.46347128485532235</v>
      </c>
      <c r="D922" s="12">
        <f>'Simulacion sistema (hoja4)'!AT927</f>
        <v>0.88338377173810201</v>
      </c>
      <c r="E922" s="54"/>
      <c r="F922" s="11"/>
      <c r="G922" s="11"/>
    </row>
    <row r="923" spans="2:7" x14ac:dyDescent="0.25">
      <c r="B923" s="8">
        <f t="shared" si="18"/>
        <v>918</v>
      </c>
      <c r="C923" s="12">
        <f>'Simulacion sistema (hoja4)'!AS928</f>
        <v>0</v>
      </c>
      <c r="D923" s="12">
        <f>'Simulacion sistema (hoja4)'!AT928</f>
        <v>0.71818842923755866</v>
      </c>
      <c r="E923" s="54"/>
      <c r="F923" s="11"/>
      <c r="G923" s="11"/>
    </row>
    <row r="924" spans="2:7" x14ac:dyDescent="0.25">
      <c r="B924" s="8">
        <f t="shared" si="18"/>
        <v>919</v>
      </c>
      <c r="C924" s="12">
        <f>'Simulacion sistema (hoja4)'!AS929</f>
        <v>0.67049725663298065</v>
      </c>
      <c r="D924" s="12">
        <f>'Simulacion sistema (hoja4)'!AT929</f>
        <v>0.93181896166782663</v>
      </c>
      <c r="E924" s="54"/>
      <c r="F924" s="11"/>
      <c r="G924" s="11"/>
    </row>
    <row r="925" spans="2:7" x14ac:dyDescent="0.25">
      <c r="B925" s="8">
        <f t="shared" si="18"/>
        <v>920</v>
      </c>
      <c r="C925" s="12">
        <f>'Simulacion sistema (hoja4)'!AS930</f>
        <v>0.15916629763946291</v>
      </c>
      <c r="D925" s="12">
        <f>'Simulacion sistema (hoja4)'!AT930</f>
        <v>0.80015240063059956</v>
      </c>
      <c r="E925" s="54"/>
      <c r="F925" s="11"/>
      <c r="G925" s="11"/>
    </row>
    <row r="926" spans="2:7" x14ac:dyDescent="0.25">
      <c r="B926" s="8">
        <f t="shared" si="18"/>
        <v>921</v>
      </c>
      <c r="C926" s="12">
        <f>'Simulacion sistema (hoja4)'!AS931</f>
        <v>0</v>
      </c>
      <c r="D926" s="12">
        <f>'Simulacion sistema (hoja4)'!AT931</f>
        <v>0.86280371536626732</v>
      </c>
      <c r="E926" s="54"/>
      <c r="F926" s="11"/>
      <c r="G926" s="11"/>
    </row>
    <row r="927" spans="2:7" x14ac:dyDescent="0.25">
      <c r="B927" s="8">
        <f t="shared" si="18"/>
        <v>922</v>
      </c>
      <c r="C927" s="12">
        <f>'Simulacion sistema (hoja4)'!AS932</f>
        <v>0.62988834950632622</v>
      </c>
      <c r="D927" s="12">
        <f>'Simulacion sistema (hoja4)'!AT932</f>
        <v>0.96856585982108523</v>
      </c>
      <c r="E927" s="54"/>
      <c r="F927" s="11"/>
      <c r="G927" s="11"/>
    </row>
    <row r="928" spans="2:7" x14ac:dyDescent="0.25">
      <c r="B928" s="8">
        <f t="shared" si="18"/>
        <v>923</v>
      </c>
      <c r="C928" s="12">
        <f>'Simulacion sistema (hoja4)'!AS933</f>
        <v>0</v>
      </c>
      <c r="D928" s="12">
        <f>'Simulacion sistema (hoja4)'!AT933</f>
        <v>0.83487616612241855</v>
      </c>
      <c r="E928" s="54"/>
      <c r="F928" s="11"/>
      <c r="G928" s="11"/>
    </row>
    <row r="929" spans="2:7" x14ac:dyDescent="0.25">
      <c r="B929" s="8">
        <f t="shared" si="18"/>
        <v>924</v>
      </c>
      <c r="C929" s="12">
        <f>'Simulacion sistema (hoja4)'!AS934</f>
        <v>0.2325347424245387</v>
      </c>
      <c r="D929" s="12">
        <f>'Simulacion sistema (hoja4)'!AT934</f>
        <v>0.82690441444725893</v>
      </c>
      <c r="E929" s="54"/>
      <c r="F929" s="11"/>
      <c r="G929" s="11"/>
    </row>
    <row r="930" spans="2:7" x14ac:dyDescent="0.25">
      <c r="B930" s="8">
        <f t="shared" si="18"/>
        <v>925</v>
      </c>
      <c r="C930" s="12">
        <f>'Simulacion sistema (hoja4)'!AS935</f>
        <v>0.59326096516756921</v>
      </c>
      <c r="D930" s="12">
        <f>'Simulacion sistema (hoja4)'!AT935</f>
        <v>0.94558542499068343</v>
      </c>
      <c r="E930" s="54"/>
      <c r="F930" s="11"/>
      <c r="G930" s="11"/>
    </row>
    <row r="931" spans="2:7" x14ac:dyDescent="0.25">
      <c r="B931" s="8">
        <f t="shared" si="18"/>
        <v>926</v>
      </c>
      <c r="C931" s="12">
        <f>'Simulacion sistema (hoja4)'!AS936</f>
        <v>0.14373963601714682</v>
      </c>
      <c r="D931" s="12">
        <f>'Simulacion sistema (hoja4)'!AT936</f>
        <v>0.74389208132783446</v>
      </c>
      <c r="E931" s="54"/>
      <c r="F931" s="11"/>
      <c r="G931" s="11"/>
    </row>
    <row r="932" spans="2:7" x14ac:dyDescent="0.25">
      <c r="B932" s="8">
        <f t="shared" si="18"/>
        <v>927</v>
      </c>
      <c r="C932" s="12">
        <f>'Simulacion sistema (hoja4)'!AS937</f>
        <v>0</v>
      </c>
      <c r="D932" s="12">
        <f>'Simulacion sistema (hoja4)'!AT937</f>
        <v>0.84948500465186649</v>
      </c>
      <c r="E932" s="54"/>
      <c r="F932" s="11"/>
      <c r="G932" s="11"/>
    </row>
    <row r="933" spans="2:7" x14ac:dyDescent="0.25">
      <c r="B933" s="8">
        <f t="shared" si="18"/>
        <v>928</v>
      </c>
      <c r="C933" s="12">
        <f>'Simulacion sistema (hoja4)'!AS938</f>
        <v>0</v>
      </c>
      <c r="D933" s="12">
        <f>'Simulacion sistema (hoja4)'!AT938</f>
        <v>0.72996657656091868</v>
      </c>
      <c r="E933" s="54"/>
      <c r="F933" s="11"/>
      <c r="G933" s="11"/>
    </row>
    <row r="934" spans="2:7" x14ac:dyDescent="0.25">
      <c r="B934" s="8">
        <f t="shared" si="18"/>
        <v>929</v>
      </c>
      <c r="C934" s="12">
        <f>'Simulacion sistema (hoja4)'!AS939</f>
        <v>0.12469556042971465</v>
      </c>
      <c r="D934" s="12">
        <f>'Simulacion sistema (hoja4)'!AT939</f>
        <v>0.87155778114024107</v>
      </c>
      <c r="E934" s="54"/>
      <c r="F934" s="11"/>
      <c r="G934" s="11"/>
    </row>
    <row r="935" spans="2:7" x14ac:dyDescent="0.25">
      <c r="B935" s="8">
        <f t="shared" si="18"/>
        <v>930</v>
      </c>
      <c r="C935" s="12">
        <f>'Simulacion sistema (hoja4)'!AS940</f>
        <v>0</v>
      </c>
      <c r="D935" s="12">
        <f>'Simulacion sistema (hoja4)'!AT940</f>
        <v>0.60666605728514544</v>
      </c>
      <c r="E935" s="54"/>
      <c r="F935" s="11"/>
      <c r="G935" s="11"/>
    </row>
    <row r="936" spans="2:7" x14ac:dyDescent="0.25">
      <c r="B936" s="8">
        <f t="shared" si="18"/>
        <v>931</v>
      </c>
      <c r="C936" s="12">
        <f>'Simulacion sistema (hoja4)'!AS941</f>
        <v>1</v>
      </c>
      <c r="D936" s="12">
        <f>'Simulacion sistema (hoja4)'!AT941</f>
        <v>1</v>
      </c>
      <c r="E936" s="54"/>
      <c r="F936" s="11"/>
      <c r="G936" s="11"/>
    </row>
    <row r="937" spans="2:7" x14ac:dyDescent="0.25">
      <c r="B937" s="8">
        <f t="shared" si="18"/>
        <v>932</v>
      </c>
      <c r="C937" s="12">
        <f>'Simulacion sistema (hoja4)'!AS942</f>
        <v>0.32986151837488459</v>
      </c>
      <c r="D937" s="12">
        <f>'Simulacion sistema (hoja4)'!AT942</f>
        <v>0.8767409614537689</v>
      </c>
      <c r="E937" s="54"/>
      <c r="F937" s="11"/>
      <c r="G937" s="11"/>
    </row>
    <row r="938" spans="2:7" x14ac:dyDescent="0.25">
      <c r="B938" s="8">
        <f t="shared" si="18"/>
        <v>933</v>
      </c>
      <c r="C938" s="12">
        <f>'Simulacion sistema (hoja4)'!AS943</f>
        <v>1.8220158128921565E-2</v>
      </c>
      <c r="D938" s="12">
        <f>'Simulacion sistema (hoja4)'!AT943</f>
        <v>0.69559446230573796</v>
      </c>
      <c r="E938" s="54"/>
      <c r="F938" s="11"/>
      <c r="G938" s="11"/>
    </row>
    <row r="939" spans="2:7" x14ac:dyDescent="0.25">
      <c r="B939" s="8">
        <f t="shared" si="18"/>
        <v>934</v>
      </c>
      <c r="C939" s="12">
        <f>'Simulacion sistema (hoja4)'!AS944</f>
        <v>0.12290474838781877</v>
      </c>
      <c r="D939" s="12">
        <f>'Simulacion sistema (hoja4)'!AT944</f>
        <v>0.79133634677113751</v>
      </c>
      <c r="E939" s="54"/>
      <c r="F939" s="11"/>
      <c r="G939" s="11"/>
    </row>
    <row r="940" spans="2:7" x14ac:dyDescent="0.25">
      <c r="B940" s="8">
        <f t="shared" si="18"/>
        <v>935</v>
      </c>
      <c r="C940" s="12">
        <f>'Simulacion sistema (hoja4)'!AS945</f>
        <v>0</v>
      </c>
      <c r="D940" s="12">
        <f>'Simulacion sistema (hoja4)'!AT945</f>
        <v>0.77593554180870561</v>
      </c>
      <c r="E940" s="54"/>
      <c r="F940" s="11"/>
      <c r="G940" s="11"/>
    </row>
    <row r="941" spans="2:7" x14ac:dyDescent="0.25">
      <c r="B941" s="8">
        <f t="shared" si="18"/>
        <v>936</v>
      </c>
      <c r="C941" s="12">
        <f>'Simulacion sistema (hoja4)'!AS946</f>
        <v>0</v>
      </c>
      <c r="D941" s="12">
        <f>'Simulacion sistema (hoja4)'!AT946</f>
        <v>0.74292584540978657</v>
      </c>
      <c r="E941" s="54"/>
      <c r="F941" s="11"/>
      <c r="G941" s="11"/>
    </row>
    <row r="942" spans="2:7" x14ac:dyDescent="0.25">
      <c r="B942" s="8">
        <f t="shared" si="18"/>
        <v>937</v>
      </c>
      <c r="C942" s="12">
        <f>'Simulacion sistema (hoja4)'!AS947</f>
        <v>1.4961341174542515E-2</v>
      </c>
      <c r="D942" s="12">
        <f>'Simulacion sistema (hoja4)'!AT947</f>
        <v>0.87900011094302188</v>
      </c>
      <c r="E942" s="54"/>
      <c r="F942" s="11"/>
      <c r="G942" s="11"/>
    </row>
    <row r="943" spans="2:7" x14ac:dyDescent="0.25">
      <c r="B943" s="8">
        <f t="shared" si="18"/>
        <v>938</v>
      </c>
      <c r="C943" s="12">
        <f>'Simulacion sistema (hoja4)'!AS948</f>
        <v>4.4639700585966856E-2</v>
      </c>
      <c r="D943" s="12">
        <f>'Simulacion sistema (hoja4)'!AT948</f>
        <v>0.73498951140862945</v>
      </c>
      <c r="E943" s="54"/>
      <c r="F943" s="11"/>
      <c r="G943" s="11"/>
    </row>
    <row r="944" spans="2:7" x14ac:dyDescent="0.25">
      <c r="B944" s="8">
        <f t="shared" si="18"/>
        <v>939</v>
      </c>
      <c r="C944" s="12">
        <f>'Simulacion sistema (hoja4)'!AS949</f>
        <v>0.17026208980842644</v>
      </c>
      <c r="D944" s="12">
        <f>'Simulacion sistema (hoja4)'!AT949</f>
        <v>0.84367193669110241</v>
      </c>
      <c r="E944" s="54"/>
      <c r="F944" s="11"/>
      <c r="G944" s="11"/>
    </row>
    <row r="945" spans="2:7" x14ac:dyDescent="0.25">
      <c r="B945" s="8">
        <f t="shared" si="18"/>
        <v>940</v>
      </c>
      <c r="C945" s="12">
        <f>'Simulacion sistema (hoja4)'!AS950</f>
        <v>0</v>
      </c>
      <c r="D945" s="12">
        <f>'Simulacion sistema (hoja4)'!AT950</f>
        <v>0.83454944444670776</v>
      </c>
      <c r="E945" s="54"/>
      <c r="F945" s="11"/>
      <c r="G945" s="11"/>
    </row>
    <row r="946" spans="2:7" x14ac:dyDescent="0.25">
      <c r="B946" s="8">
        <f t="shared" si="18"/>
        <v>941</v>
      </c>
      <c r="C946" s="12">
        <f>'Simulacion sistema (hoja4)'!AS951</f>
        <v>0.10790749609136142</v>
      </c>
      <c r="D946" s="12">
        <f>'Simulacion sistema (hoja4)'!AT951</f>
        <v>0.88996209162295392</v>
      </c>
      <c r="E946" s="54"/>
      <c r="F946" s="11"/>
      <c r="G946" s="11"/>
    </row>
    <row r="947" spans="2:7" x14ac:dyDescent="0.25">
      <c r="B947" s="8">
        <f t="shared" si="18"/>
        <v>942</v>
      </c>
      <c r="C947" s="12">
        <f>'Simulacion sistema (hoja4)'!AS952</f>
        <v>0.58408211139491562</v>
      </c>
      <c r="D947" s="12">
        <f>'Simulacion sistema (hoja4)'!AT952</f>
        <v>0.92358322540604687</v>
      </c>
      <c r="E947" s="54"/>
      <c r="F947" s="11"/>
      <c r="G947" s="11"/>
    </row>
    <row r="948" spans="2:7" x14ac:dyDescent="0.25">
      <c r="B948" s="8">
        <f t="shared" si="18"/>
        <v>943</v>
      </c>
      <c r="C948" s="12">
        <f>'Simulacion sistema (hoja4)'!AS953</f>
        <v>0</v>
      </c>
      <c r="D948" s="12">
        <f>'Simulacion sistema (hoja4)'!AT953</f>
        <v>0.72797232893780384</v>
      </c>
      <c r="E948" s="54"/>
      <c r="F948" s="11"/>
      <c r="G948" s="11"/>
    </row>
    <row r="949" spans="2:7" x14ac:dyDescent="0.25">
      <c r="B949" s="8">
        <f t="shared" si="18"/>
        <v>944</v>
      </c>
      <c r="C949" s="12">
        <f>'Simulacion sistema (hoja4)'!AS954</f>
        <v>8.5268217937603669E-2</v>
      </c>
      <c r="D949" s="12">
        <f>'Simulacion sistema (hoja4)'!AT954</f>
        <v>0.86218909061135496</v>
      </c>
      <c r="E949" s="54"/>
      <c r="F949" s="11"/>
      <c r="G949" s="11"/>
    </row>
    <row r="950" spans="2:7" x14ac:dyDescent="0.25">
      <c r="B950" s="8">
        <f t="shared" si="18"/>
        <v>945</v>
      </c>
      <c r="C950" s="12">
        <f>'Simulacion sistema (hoja4)'!AS955</f>
        <v>0</v>
      </c>
      <c r="D950" s="12">
        <f>'Simulacion sistema (hoja4)'!AT955</f>
        <v>0.81269647011173374</v>
      </c>
      <c r="E950" s="54"/>
      <c r="F950" s="11"/>
      <c r="G950" s="11"/>
    </row>
    <row r="951" spans="2:7" x14ac:dyDescent="0.25">
      <c r="B951" s="8">
        <f t="shared" si="18"/>
        <v>946</v>
      </c>
      <c r="C951" s="12">
        <f>'Simulacion sistema (hoja4)'!AS956</f>
        <v>0</v>
      </c>
      <c r="D951" s="12">
        <f>'Simulacion sistema (hoja4)'!AT956</f>
        <v>0.73766900714535077</v>
      </c>
      <c r="E951" s="54"/>
      <c r="F951" s="11"/>
      <c r="G951" s="11"/>
    </row>
    <row r="952" spans="2:7" x14ac:dyDescent="0.25">
      <c r="B952" s="8">
        <f t="shared" si="18"/>
        <v>947</v>
      </c>
      <c r="C952" s="12">
        <f>'Simulacion sistema (hoja4)'!AS957</f>
        <v>0</v>
      </c>
      <c r="D952" s="12">
        <f>'Simulacion sistema (hoja4)'!AT957</f>
        <v>0.74099734528689909</v>
      </c>
      <c r="E952" s="54"/>
      <c r="F952" s="11"/>
      <c r="G952" s="11"/>
    </row>
    <row r="953" spans="2:7" x14ac:dyDescent="0.25">
      <c r="B953" s="8">
        <f t="shared" si="18"/>
        <v>948</v>
      </c>
      <c r="C953" s="12">
        <f>'Simulacion sistema (hoja4)'!AS958</f>
        <v>0.34425680986266038</v>
      </c>
      <c r="D953" s="12">
        <f>'Simulacion sistema (hoja4)'!AT958</f>
        <v>0.8652953279059945</v>
      </c>
      <c r="E953" s="54"/>
      <c r="F953" s="11"/>
      <c r="G953" s="11"/>
    </row>
    <row r="954" spans="2:7" x14ac:dyDescent="0.25">
      <c r="B954" s="8">
        <f t="shared" si="18"/>
        <v>949</v>
      </c>
      <c r="C954" s="12">
        <f>'Simulacion sistema (hoja4)'!AS959</f>
        <v>0</v>
      </c>
      <c r="D954" s="12">
        <f>'Simulacion sistema (hoja4)'!AT959</f>
        <v>0.7534433762975673</v>
      </c>
      <c r="E954" s="54"/>
      <c r="F954" s="11"/>
      <c r="G954" s="11"/>
    </row>
    <row r="955" spans="2:7" x14ac:dyDescent="0.25">
      <c r="B955" s="8">
        <f t="shared" si="18"/>
        <v>950</v>
      </c>
      <c r="C955" s="12">
        <f>'Simulacion sistema (hoja4)'!AS960</f>
        <v>0.54878184001521024</v>
      </c>
      <c r="D955" s="12">
        <f>'Simulacion sistema (hoja4)'!AT960</f>
        <v>0.90392660454973306</v>
      </c>
      <c r="E955" s="54"/>
      <c r="F955" s="11"/>
      <c r="G955" s="11"/>
    </row>
    <row r="956" spans="2:7" x14ac:dyDescent="0.25">
      <c r="B956" s="8">
        <f t="shared" si="18"/>
        <v>951</v>
      </c>
      <c r="C956" s="12">
        <f>'Simulacion sistema (hoja4)'!AS961</f>
        <v>4.8948857903005481E-2</v>
      </c>
      <c r="D956" s="12">
        <f>'Simulacion sistema (hoja4)'!AT961</f>
        <v>0.68940364058782932</v>
      </c>
      <c r="E956" s="54"/>
      <c r="F956" s="11"/>
      <c r="G956" s="11"/>
    </row>
    <row r="957" spans="2:7" x14ac:dyDescent="0.25">
      <c r="B957" s="8">
        <f t="shared" si="18"/>
        <v>952</v>
      </c>
      <c r="C957" s="12">
        <f>'Simulacion sistema (hoja4)'!AS962</f>
        <v>4.3476367631471176E-2</v>
      </c>
      <c r="D957" s="12">
        <f>'Simulacion sistema (hoja4)'!AT962</f>
        <v>0.82524055820831566</v>
      </c>
      <c r="E957" s="54"/>
      <c r="F957" s="11"/>
      <c r="G957" s="11"/>
    </row>
    <row r="958" spans="2:7" x14ac:dyDescent="0.25">
      <c r="B958" s="8">
        <f t="shared" si="18"/>
        <v>953</v>
      </c>
      <c r="C958" s="12">
        <f>'Simulacion sistema (hoja4)'!AS963</f>
        <v>0.47466364183128462</v>
      </c>
      <c r="D958" s="12">
        <f>'Simulacion sistema (hoja4)'!AT963</f>
        <v>0.93221711431395127</v>
      </c>
      <c r="E958" s="54"/>
      <c r="F958" s="11"/>
      <c r="G958" s="11"/>
    </row>
    <row r="959" spans="2:7" x14ac:dyDescent="0.25">
      <c r="B959" s="8">
        <f t="shared" si="18"/>
        <v>954</v>
      </c>
      <c r="C959" s="12">
        <f>'Simulacion sistema (hoja4)'!AS964</f>
        <v>0</v>
      </c>
      <c r="D959" s="12">
        <f>'Simulacion sistema (hoja4)'!AT964</f>
        <v>0.70748020936250577</v>
      </c>
      <c r="E959" s="54"/>
      <c r="F959" s="11"/>
      <c r="G959" s="11"/>
    </row>
    <row r="960" spans="2:7" x14ac:dyDescent="0.25">
      <c r="B960" s="8">
        <f t="shared" si="18"/>
        <v>955</v>
      </c>
      <c r="C960" s="12">
        <f>'Simulacion sistema (hoja4)'!AS965</f>
        <v>0</v>
      </c>
      <c r="D960" s="12">
        <f>'Simulacion sistema (hoja4)'!AT965</f>
        <v>0.71805611073945674</v>
      </c>
      <c r="E960" s="54"/>
      <c r="F960" s="11"/>
      <c r="G960" s="11"/>
    </row>
    <row r="961" spans="2:7" x14ac:dyDescent="0.25">
      <c r="B961" s="8">
        <f t="shared" si="18"/>
        <v>956</v>
      </c>
      <c r="C961" s="12">
        <f>'Simulacion sistema (hoja4)'!AS966</f>
        <v>0</v>
      </c>
      <c r="D961" s="12">
        <f>'Simulacion sistema (hoja4)'!AT966</f>
        <v>0.86153235702834419</v>
      </c>
      <c r="E961" s="54"/>
      <c r="F961" s="11"/>
      <c r="G961" s="11"/>
    </row>
    <row r="962" spans="2:7" x14ac:dyDescent="0.25">
      <c r="B962" s="8">
        <f t="shared" si="18"/>
        <v>957</v>
      </c>
      <c r="C962" s="12">
        <f>'Simulacion sistema (hoja4)'!AS967</f>
        <v>0</v>
      </c>
      <c r="D962" s="12">
        <f>'Simulacion sistema (hoja4)'!AT967</f>
        <v>0.76754229534588825</v>
      </c>
      <c r="E962" s="54"/>
      <c r="F962" s="11"/>
      <c r="G962" s="11"/>
    </row>
    <row r="963" spans="2:7" x14ac:dyDescent="0.25">
      <c r="B963" s="8">
        <f t="shared" si="18"/>
        <v>958</v>
      </c>
      <c r="C963" s="12">
        <f>'Simulacion sistema (hoja4)'!AS968</f>
        <v>0</v>
      </c>
      <c r="D963" s="12">
        <f>'Simulacion sistema (hoja4)'!AT968</f>
        <v>0.68804900630555443</v>
      </c>
      <c r="E963" s="54"/>
      <c r="F963" s="11"/>
      <c r="G963" s="11"/>
    </row>
    <row r="964" spans="2:7" x14ac:dyDescent="0.25">
      <c r="B964" s="8">
        <f t="shared" si="18"/>
        <v>959</v>
      </c>
      <c r="C964" s="12">
        <f>'Simulacion sistema (hoja4)'!AS969</f>
        <v>0</v>
      </c>
      <c r="D964" s="12">
        <f>'Simulacion sistema (hoja4)'!AT969</f>
        <v>0.56711909616733214</v>
      </c>
      <c r="E964" s="54"/>
      <c r="F964" s="11"/>
      <c r="G964" s="11"/>
    </row>
    <row r="965" spans="2:7" x14ac:dyDescent="0.25">
      <c r="B965" s="8">
        <f t="shared" si="18"/>
        <v>960</v>
      </c>
      <c r="C965" s="12">
        <f>'Simulacion sistema (hoja4)'!AS970</f>
        <v>0</v>
      </c>
      <c r="D965" s="12">
        <f>'Simulacion sistema (hoja4)'!AT970</f>
        <v>0.75636656349963405</v>
      </c>
      <c r="E965" s="54"/>
      <c r="F965" s="11"/>
      <c r="G965" s="11"/>
    </row>
    <row r="966" spans="2:7" x14ac:dyDescent="0.25">
      <c r="B966" s="8">
        <f t="shared" si="18"/>
        <v>961</v>
      </c>
      <c r="C966" s="12">
        <f>'Simulacion sistema (hoja4)'!AS971</f>
        <v>0.43481100955414737</v>
      </c>
      <c r="D966" s="12">
        <f>'Simulacion sistema (hoja4)'!AT971</f>
        <v>0.90010801959700715</v>
      </c>
      <c r="E966" s="54"/>
      <c r="F966" s="11"/>
      <c r="G966" s="11"/>
    </row>
    <row r="967" spans="2:7" x14ac:dyDescent="0.25">
      <c r="B967" s="8">
        <f t="shared" si="18"/>
        <v>962</v>
      </c>
      <c r="C967" s="12">
        <f>'Simulacion sistema (hoja4)'!AS972</f>
        <v>0.24841340772327386</v>
      </c>
      <c r="D967" s="12">
        <f>'Simulacion sistema (hoja4)'!AT972</f>
        <v>0.87315164996103356</v>
      </c>
      <c r="E967" s="54"/>
      <c r="F967" s="11"/>
      <c r="G967" s="11"/>
    </row>
    <row r="968" spans="2:7" x14ac:dyDescent="0.25">
      <c r="B968" s="8">
        <f t="shared" ref="B968:B1031" si="19">+B967+1</f>
        <v>963</v>
      </c>
      <c r="C968" s="12">
        <f>'Simulacion sistema (hoja4)'!AS973</f>
        <v>0.74589352688804689</v>
      </c>
      <c r="D968" s="12">
        <f>'Simulacion sistema (hoja4)'!AT973</f>
        <v>0.96629282551513007</v>
      </c>
      <c r="E968" s="54"/>
      <c r="F968" s="11"/>
      <c r="G968" s="11"/>
    </row>
    <row r="969" spans="2:7" x14ac:dyDescent="0.25">
      <c r="B969" s="8">
        <f t="shared" si="19"/>
        <v>964</v>
      </c>
      <c r="C969" s="12">
        <f>'Simulacion sistema (hoja4)'!AS974</f>
        <v>0.75917400311300298</v>
      </c>
      <c r="D969" s="12">
        <f>'Simulacion sistema (hoja4)'!AT974</f>
        <v>0.96177786296113532</v>
      </c>
      <c r="E969" s="54"/>
      <c r="F969" s="11"/>
      <c r="G969" s="11"/>
    </row>
    <row r="970" spans="2:7" x14ac:dyDescent="0.25">
      <c r="B970" s="8">
        <f t="shared" si="19"/>
        <v>965</v>
      </c>
      <c r="C970" s="12">
        <f>'Simulacion sistema (hoja4)'!AS975</f>
        <v>0.18263815019915153</v>
      </c>
      <c r="D970" s="12">
        <f>'Simulacion sistema (hoja4)'!AT975</f>
        <v>0.86112708293915363</v>
      </c>
      <c r="E970" s="54"/>
      <c r="F970" s="11"/>
      <c r="G970" s="11"/>
    </row>
    <row r="971" spans="2:7" x14ac:dyDescent="0.25">
      <c r="B971" s="8">
        <f t="shared" si="19"/>
        <v>966</v>
      </c>
      <c r="C971" s="12">
        <f>'Simulacion sistema (hoja4)'!AS976</f>
        <v>3.4857998077284486E-2</v>
      </c>
      <c r="D971" s="12">
        <f>'Simulacion sistema (hoja4)'!AT976</f>
        <v>0.84797183997183156</v>
      </c>
      <c r="E971" s="54"/>
      <c r="F971" s="11"/>
      <c r="G971" s="11"/>
    </row>
    <row r="972" spans="2:7" x14ac:dyDescent="0.25">
      <c r="B972" s="8">
        <f t="shared" si="19"/>
        <v>967</v>
      </c>
      <c r="C972" s="12">
        <f>'Simulacion sistema (hoja4)'!AS977</f>
        <v>0.14093584743597837</v>
      </c>
      <c r="D972" s="12">
        <f>'Simulacion sistema (hoja4)'!AT977</f>
        <v>0.77649833468051721</v>
      </c>
      <c r="E972" s="54"/>
      <c r="F972" s="11"/>
      <c r="G972" s="11"/>
    </row>
    <row r="973" spans="2:7" x14ac:dyDescent="0.25">
      <c r="B973" s="8">
        <f t="shared" si="19"/>
        <v>968</v>
      </c>
      <c r="C973" s="12">
        <f>'Simulacion sistema (hoja4)'!AS978</f>
        <v>1</v>
      </c>
      <c r="D973" s="12">
        <f>'Simulacion sistema (hoja4)'!AT978</f>
        <v>1</v>
      </c>
      <c r="E973" s="54"/>
      <c r="F973" s="11"/>
      <c r="G973" s="11"/>
    </row>
    <row r="974" spans="2:7" x14ac:dyDescent="0.25">
      <c r="B974" s="8">
        <f t="shared" si="19"/>
        <v>969</v>
      </c>
      <c r="C974" s="12">
        <f>'Simulacion sistema (hoja4)'!AS979</f>
        <v>0.79455770203616516</v>
      </c>
      <c r="D974" s="12">
        <f>'Simulacion sistema (hoja4)'!AT979</f>
        <v>0.96325791947833062</v>
      </c>
      <c r="E974" s="54"/>
      <c r="F974" s="11"/>
      <c r="G974" s="11"/>
    </row>
    <row r="975" spans="2:7" x14ac:dyDescent="0.25">
      <c r="B975" s="8">
        <f t="shared" si="19"/>
        <v>970</v>
      </c>
      <c r="C975" s="12">
        <f>'Simulacion sistema (hoja4)'!AS980</f>
        <v>0</v>
      </c>
      <c r="D975" s="12">
        <f>'Simulacion sistema (hoja4)'!AT980</f>
        <v>0.78827989586780078</v>
      </c>
      <c r="E975" s="54"/>
      <c r="F975" s="11"/>
      <c r="G975" s="11"/>
    </row>
    <row r="976" spans="2:7" x14ac:dyDescent="0.25">
      <c r="B976" s="8">
        <f t="shared" si="19"/>
        <v>971</v>
      </c>
      <c r="C976" s="12">
        <f>'Simulacion sistema (hoja4)'!AS981</f>
        <v>0</v>
      </c>
      <c r="D976" s="12">
        <f>'Simulacion sistema (hoja4)'!AT981</f>
        <v>0.67836259081991623</v>
      </c>
      <c r="E976" s="54"/>
      <c r="F976" s="11"/>
      <c r="G976" s="11"/>
    </row>
    <row r="977" spans="2:7" x14ac:dyDescent="0.25">
      <c r="B977" s="8">
        <f t="shared" si="19"/>
        <v>972</v>
      </c>
      <c r="C977" s="12">
        <f>'Simulacion sistema (hoja4)'!AS982</f>
        <v>3.1049137427908137E-2</v>
      </c>
      <c r="D977" s="12">
        <f>'Simulacion sistema (hoja4)'!AT982</f>
        <v>0.82059803203129833</v>
      </c>
      <c r="E977" s="54"/>
      <c r="F977" s="11"/>
      <c r="G977" s="11"/>
    </row>
    <row r="978" spans="2:7" x14ac:dyDescent="0.25">
      <c r="B978" s="8">
        <f t="shared" si="19"/>
        <v>973</v>
      </c>
      <c r="C978" s="12">
        <f>'Simulacion sistema (hoja4)'!AS983</f>
        <v>0.41467913086765501</v>
      </c>
      <c r="D978" s="12">
        <f>'Simulacion sistema (hoja4)'!AT983</f>
        <v>0.8575473793666476</v>
      </c>
      <c r="E978" s="54"/>
      <c r="F978" s="11"/>
      <c r="G978" s="11"/>
    </row>
    <row r="979" spans="2:7" x14ac:dyDescent="0.25">
      <c r="B979" s="8">
        <f t="shared" si="19"/>
        <v>974</v>
      </c>
      <c r="C979" s="12">
        <f>'Simulacion sistema (hoja4)'!AS984</f>
        <v>0</v>
      </c>
      <c r="D979" s="12">
        <f>'Simulacion sistema (hoja4)'!AT984</f>
        <v>0.75275341276508401</v>
      </c>
      <c r="E979" s="54"/>
      <c r="F979" s="11"/>
      <c r="G979" s="11"/>
    </row>
    <row r="980" spans="2:7" x14ac:dyDescent="0.25">
      <c r="B980" s="8">
        <f t="shared" si="19"/>
        <v>975</v>
      </c>
      <c r="C980" s="12">
        <f>'Simulacion sistema (hoja4)'!AS985</f>
        <v>0</v>
      </c>
      <c r="D980" s="12">
        <f>'Simulacion sistema (hoja4)'!AT985</f>
        <v>0.75332009744332473</v>
      </c>
      <c r="E980" s="54"/>
      <c r="F980" s="11"/>
      <c r="G980" s="11"/>
    </row>
    <row r="981" spans="2:7" x14ac:dyDescent="0.25">
      <c r="B981" s="8">
        <f t="shared" si="19"/>
        <v>976</v>
      </c>
      <c r="C981" s="12">
        <f>'Simulacion sistema (hoja4)'!AS986</f>
        <v>0</v>
      </c>
      <c r="D981" s="12">
        <f>'Simulacion sistema (hoja4)'!AT986</f>
        <v>0.78630193715577401</v>
      </c>
      <c r="E981" s="54"/>
      <c r="F981" s="11"/>
      <c r="G981" s="11"/>
    </row>
    <row r="982" spans="2:7" x14ac:dyDescent="0.25">
      <c r="B982" s="8">
        <f t="shared" si="19"/>
        <v>977</v>
      </c>
      <c r="C982" s="12">
        <f>'Simulacion sistema (hoja4)'!AS987</f>
        <v>4.1388290243987519E-2</v>
      </c>
      <c r="D982" s="12">
        <f>'Simulacion sistema (hoja4)'!AT987</f>
        <v>0.83164984253109575</v>
      </c>
      <c r="E982" s="54"/>
      <c r="F982" s="11"/>
      <c r="G982" s="11"/>
    </row>
    <row r="983" spans="2:7" x14ac:dyDescent="0.25">
      <c r="B983" s="8">
        <f t="shared" si="19"/>
        <v>978</v>
      </c>
      <c r="C983" s="12">
        <f>'Simulacion sistema (hoja4)'!AS988</f>
        <v>0</v>
      </c>
      <c r="D983" s="12">
        <f>'Simulacion sistema (hoja4)'!AT988</f>
        <v>0.70842992784929848</v>
      </c>
      <c r="E983" s="54"/>
      <c r="F983" s="11"/>
      <c r="G983" s="11"/>
    </row>
    <row r="984" spans="2:7" x14ac:dyDescent="0.25">
      <c r="B984" s="8">
        <f t="shared" si="19"/>
        <v>979</v>
      </c>
      <c r="C984" s="12">
        <f>'Simulacion sistema (hoja4)'!AS989</f>
        <v>0.3805044003808386</v>
      </c>
      <c r="D984" s="12">
        <f>'Simulacion sistema (hoja4)'!AT989</f>
        <v>0.94908255345595938</v>
      </c>
      <c r="E984" s="54"/>
      <c r="F984" s="11"/>
      <c r="G984" s="11"/>
    </row>
    <row r="985" spans="2:7" x14ac:dyDescent="0.25">
      <c r="B985" s="8">
        <f t="shared" si="19"/>
        <v>980</v>
      </c>
      <c r="C985" s="12">
        <f>'Simulacion sistema (hoja4)'!AS990</f>
        <v>0.64523921078046742</v>
      </c>
      <c r="D985" s="12">
        <f>'Simulacion sistema (hoja4)'!AT990</f>
        <v>0.94139984773265828</v>
      </c>
      <c r="E985" s="54"/>
      <c r="F985" s="11"/>
      <c r="G985" s="11"/>
    </row>
    <row r="986" spans="2:7" x14ac:dyDescent="0.25">
      <c r="B986" s="8">
        <f t="shared" si="19"/>
        <v>981</v>
      </c>
      <c r="C986" s="12">
        <f>'Simulacion sistema (hoja4)'!AS991</f>
        <v>8.2529631620057067E-2</v>
      </c>
      <c r="D986" s="12">
        <f>'Simulacion sistema (hoja4)'!AT991</f>
        <v>0.77112336081202693</v>
      </c>
      <c r="E986" s="54"/>
      <c r="F986" s="11"/>
      <c r="G986" s="11"/>
    </row>
    <row r="987" spans="2:7" x14ac:dyDescent="0.25">
      <c r="B987" s="8">
        <f t="shared" si="19"/>
        <v>982</v>
      </c>
      <c r="C987" s="12">
        <f>'Simulacion sistema (hoja4)'!AS992</f>
        <v>0.11225502884096181</v>
      </c>
      <c r="D987" s="12">
        <f>'Simulacion sistema (hoja4)'!AT992</f>
        <v>0.74810301233583354</v>
      </c>
      <c r="E987" s="54"/>
      <c r="F987" s="11"/>
      <c r="G987" s="11"/>
    </row>
    <row r="988" spans="2:7" x14ac:dyDescent="0.25">
      <c r="B988" s="8">
        <f t="shared" si="19"/>
        <v>983</v>
      </c>
      <c r="C988" s="12">
        <f>'Simulacion sistema (hoja4)'!AS993</f>
        <v>0.44178585174297275</v>
      </c>
      <c r="D988" s="12">
        <f>'Simulacion sistema (hoja4)'!AT993</f>
        <v>0.90038822279756248</v>
      </c>
      <c r="E988" s="54"/>
      <c r="F988" s="11"/>
      <c r="G988" s="11"/>
    </row>
    <row r="989" spans="2:7" x14ac:dyDescent="0.25">
      <c r="B989" s="8">
        <f t="shared" si="19"/>
        <v>984</v>
      </c>
      <c r="C989" s="12">
        <f>'Simulacion sistema (hoja4)'!AS994</f>
        <v>0</v>
      </c>
      <c r="D989" s="12">
        <f>'Simulacion sistema (hoja4)'!AT994</f>
        <v>0.80987425858612583</v>
      </c>
      <c r="E989" s="54"/>
      <c r="F989" s="11"/>
      <c r="G989" s="11"/>
    </row>
    <row r="990" spans="2:7" x14ac:dyDescent="0.25">
      <c r="B990" s="8">
        <f t="shared" si="19"/>
        <v>985</v>
      </c>
      <c r="C990" s="12">
        <f>'Simulacion sistema (hoja4)'!AS995</f>
        <v>0.24478992038629874</v>
      </c>
      <c r="D990" s="12">
        <f>'Simulacion sistema (hoja4)'!AT995</f>
        <v>0.85546707631304486</v>
      </c>
      <c r="E990" s="54"/>
      <c r="F990" s="11"/>
      <c r="G990" s="11"/>
    </row>
    <row r="991" spans="2:7" x14ac:dyDescent="0.25">
      <c r="B991" s="8">
        <f t="shared" si="19"/>
        <v>986</v>
      </c>
      <c r="C991" s="12">
        <f>'Simulacion sistema (hoja4)'!AS996</f>
        <v>0.41662835549674732</v>
      </c>
      <c r="D991" s="12">
        <f>'Simulacion sistema (hoja4)'!AT996</f>
        <v>0.89137518015400707</v>
      </c>
      <c r="E991" s="54"/>
      <c r="F991" s="11"/>
      <c r="G991" s="11"/>
    </row>
    <row r="992" spans="2:7" x14ac:dyDescent="0.25">
      <c r="B992" s="8">
        <f t="shared" si="19"/>
        <v>987</v>
      </c>
      <c r="C992" s="12">
        <f>'Simulacion sistema (hoja4)'!AS997</f>
        <v>0</v>
      </c>
      <c r="D992" s="12">
        <f>'Simulacion sistema (hoja4)'!AT997</f>
        <v>0.8571159894354099</v>
      </c>
      <c r="E992" s="54"/>
      <c r="F992" s="11"/>
      <c r="G992" s="11"/>
    </row>
    <row r="993" spans="2:7" x14ac:dyDescent="0.25">
      <c r="B993" s="8">
        <f t="shared" si="19"/>
        <v>988</v>
      </c>
      <c r="C993" s="12">
        <f>'Simulacion sistema (hoja4)'!AS998</f>
        <v>0</v>
      </c>
      <c r="D993" s="12">
        <f>'Simulacion sistema (hoja4)'!AT998</f>
        <v>0.73674711678266824</v>
      </c>
      <c r="E993" s="54"/>
      <c r="F993" s="11"/>
      <c r="G993" s="11"/>
    </row>
    <row r="994" spans="2:7" x14ac:dyDescent="0.25">
      <c r="B994" s="8">
        <f t="shared" si="19"/>
        <v>989</v>
      </c>
      <c r="C994" s="12">
        <f>'Simulacion sistema (hoja4)'!AS999</f>
        <v>0.17584570881726611</v>
      </c>
      <c r="D994" s="12">
        <f>'Simulacion sistema (hoja4)'!AT999</f>
        <v>0.81644772023125234</v>
      </c>
      <c r="E994" s="54"/>
      <c r="F994" s="11"/>
      <c r="G994" s="11"/>
    </row>
    <row r="995" spans="2:7" x14ac:dyDescent="0.25">
      <c r="B995" s="8">
        <f t="shared" si="19"/>
        <v>990</v>
      </c>
      <c r="C995" s="12">
        <f>'Simulacion sistema (hoja4)'!AS1000</f>
        <v>0.25413284133443786</v>
      </c>
      <c r="D995" s="12">
        <f>'Simulacion sistema (hoja4)'!AT1000</f>
        <v>0.88817783223910807</v>
      </c>
      <c r="E995" s="54"/>
      <c r="F995" s="11"/>
      <c r="G995" s="11"/>
    </row>
    <row r="996" spans="2:7" x14ac:dyDescent="0.25">
      <c r="B996" s="8">
        <f t="shared" si="19"/>
        <v>991</v>
      </c>
      <c r="C996" s="12">
        <f>'Simulacion sistema (hoja4)'!AS1001</f>
        <v>0.27627117774987242</v>
      </c>
      <c r="D996" s="12">
        <f>'Simulacion sistema (hoja4)'!AT1001</f>
        <v>0.79711097222342231</v>
      </c>
      <c r="E996" s="54"/>
      <c r="F996" s="11"/>
      <c r="G996" s="11"/>
    </row>
    <row r="997" spans="2:7" x14ac:dyDescent="0.25">
      <c r="B997" s="8">
        <f t="shared" si="19"/>
        <v>992</v>
      </c>
      <c r="C997" s="12">
        <f>'Simulacion sistema (hoja4)'!AS1002</f>
        <v>7.0808348169763724E-2</v>
      </c>
      <c r="D997" s="12">
        <f>'Simulacion sistema (hoja4)'!AT1002</f>
        <v>0.80374606571910578</v>
      </c>
      <c r="E997" s="54"/>
      <c r="F997" s="11"/>
      <c r="G997" s="11"/>
    </row>
    <row r="998" spans="2:7" x14ac:dyDescent="0.25">
      <c r="B998" s="8">
        <f t="shared" si="19"/>
        <v>993</v>
      </c>
      <c r="C998" s="12">
        <f>'Simulacion sistema (hoja4)'!AS1003</f>
        <v>0</v>
      </c>
      <c r="D998" s="12">
        <f>'Simulacion sistema (hoja4)'!AT1003</f>
        <v>0.59908788685863501</v>
      </c>
      <c r="E998" s="54"/>
      <c r="F998" s="11"/>
      <c r="G998" s="11"/>
    </row>
    <row r="999" spans="2:7" x14ac:dyDescent="0.25">
      <c r="B999" s="8">
        <f t="shared" si="19"/>
        <v>994</v>
      </c>
      <c r="C999" s="12">
        <f>'Simulacion sistema (hoja4)'!AS1004</f>
        <v>0</v>
      </c>
      <c r="D999" s="12">
        <f>'Simulacion sistema (hoja4)'!AT1004</f>
        <v>0.79434358440905695</v>
      </c>
      <c r="E999" s="54"/>
      <c r="F999" s="11"/>
      <c r="G999" s="11"/>
    </row>
    <row r="1000" spans="2:7" x14ac:dyDescent="0.25">
      <c r="B1000" s="8">
        <f t="shared" si="19"/>
        <v>995</v>
      </c>
      <c r="C1000" s="12">
        <f>'Simulacion sistema (hoja4)'!AS1005</f>
        <v>0.14609373401359452</v>
      </c>
      <c r="D1000" s="12">
        <f>'Simulacion sistema (hoja4)'!AT1005</f>
        <v>0.87316982636905172</v>
      </c>
      <c r="E1000" s="54"/>
      <c r="F1000" s="11"/>
      <c r="G1000" s="11"/>
    </row>
    <row r="1001" spans="2:7" x14ac:dyDescent="0.25">
      <c r="B1001" s="8">
        <f t="shared" si="19"/>
        <v>996</v>
      </c>
      <c r="C1001" s="12">
        <f>'Simulacion sistema (hoja4)'!AS1006</f>
        <v>1</v>
      </c>
      <c r="D1001" s="12">
        <f>'Simulacion sistema (hoja4)'!AT1006</f>
        <v>1</v>
      </c>
      <c r="E1001" s="54"/>
      <c r="F1001" s="11"/>
      <c r="G1001" s="11"/>
    </row>
    <row r="1002" spans="2:7" x14ac:dyDescent="0.25">
      <c r="B1002" s="8">
        <f t="shared" si="19"/>
        <v>997</v>
      </c>
      <c r="C1002" s="12">
        <f>'Simulacion sistema (hoja4)'!AS1007</f>
        <v>0.16889889536128799</v>
      </c>
      <c r="D1002" s="12">
        <f>'Simulacion sistema (hoja4)'!AT1007</f>
        <v>0.89372485882278907</v>
      </c>
      <c r="E1002" s="54"/>
      <c r="F1002" s="11"/>
      <c r="G1002" s="11"/>
    </row>
    <row r="1003" spans="2:7" x14ac:dyDescent="0.25">
      <c r="B1003" s="8">
        <f t="shared" si="19"/>
        <v>998</v>
      </c>
      <c r="C1003" s="12">
        <f>'Simulacion sistema (hoja4)'!AS1008</f>
        <v>0.20036035263136351</v>
      </c>
      <c r="D1003" s="12">
        <f>'Simulacion sistema (hoja4)'!AT1008</f>
        <v>0.84828351622868781</v>
      </c>
      <c r="E1003" s="54"/>
      <c r="F1003" s="11"/>
      <c r="G1003" s="11"/>
    </row>
    <row r="1004" spans="2:7" x14ac:dyDescent="0.25">
      <c r="B1004" s="8">
        <f t="shared" si="19"/>
        <v>999</v>
      </c>
      <c r="C1004" s="12">
        <f>'Simulacion sistema (hoja4)'!AS1009</f>
        <v>0</v>
      </c>
      <c r="D1004" s="12">
        <f>'Simulacion sistema (hoja4)'!AT1009</f>
        <v>0.83288821409560487</v>
      </c>
      <c r="E1004" s="54"/>
      <c r="F1004" s="11"/>
      <c r="G1004" s="11"/>
    </row>
    <row r="1005" spans="2:7" x14ac:dyDescent="0.25">
      <c r="B1005" s="8">
        <f t="shared" si="19"/>
        <v>1000</v>
      </c>
      <c r="C1005" s="12">
        <f>'Simulacion sistema (hoja4)'!AS1010</f>
        <v>0</v>
      </c>
      <c r="D1005" s="12">
        <f>'Simulacion sistema (hoja4)'!AT1010</f>
        <v>0.67511936095501346</v>
      </c>
      <c r="E1005" s="54"/>
      <c r="F1005" s="11"/>
      <c r="G1005" s="11"/>
    </row>
    <row r="1006" spans="2:7" x14ac:dyDescent="0.25">
      <c r="B1006" s="8">
        <f t="shared" si="19"/>
        <v>1001</v>
      </c>
      <c r="C1006" s="12">
        <f>'Simulacion sistema (hoja4)'!AS1011</f>
        <v>0</v>
      </c>
      <c r="D1006" s="12">
        <f>'Simulacion sistema (hoja4)'!AT1011</f>
        <v>0.8176312394711478</v>
      </c>
    </row>
    <row r="1007" spans="2:7" x14ac:dyDescent="0.25">
      <c r="B1007" s="8">
        <f t="shared" si="19"/>
        <v>1002</v>
      </c>
      <c r="C1007" s="12">
        <f>'Simulacion sistema (hoja4)'!AS1012</f>
        <v>0.42887056920388261</v>
      </c>
      <c r="D1007" s="12">
        <f>'Simulacion sistema (hoja4)'!AT1012</f>
        <v>0.91685227357277288</v>
      </c>
    </row>
    <row r="1008" spans="2:7" x14ac:dyDescent="0.25">
      <c r="B1008" s="8">
        <f t="shared" si="19"/>
        <v>1003</v>
      </c>
      <c r="C1008" s="12">
        <f>'Simulacion sistema (hoja4)'!AS1013</f>
        <v>0.13570917361451598</v>
      </c>
      <c r="D1008" s="12">
        <f>'Simulacion sistema (hoja4)'!AT1013</f>
        <v>0.88040695550176951</v>
      </c>
    </row>
    <row r="1009" spans="2:4" x14ac:dyDescent="0.25">
      <c r="B1009" s="8">
        <f t="shared" si="19"/>
        <v>1004</v>
      </c>
      <c r="C1009" s="12">
        <f>'Simulacion sistema (hoja4)'!AS1014</f>
        <v>0.29078048864927647</v>
      </c>
      <c r="D1009" s="12">
        <f>'Simulacion sistema (hoja4)'!AT1014</f>
        <v>0.85470808643665508</v>
      </c>
    </row>
    <row r="1010" spans="2:4" x14ac:dyDescent="0.25">
      <c r="B1010" s="8">
        <f t="shared" si="19"/>
        <v>1005</v>
      </c>
      <c r="C1010" s="12">
        <f>'Simulacion sistema (hoja4)'!AS1015</f>
        <v>0</v>
      </c>
      <c r="D1010" s="12">
        <f>'Simulacion sistema (hoja4)'!AT1015</f>
        <v>0.61366494524747939</v>
      </c>
    </row>
    <row r="1011" spans="2:4" x14ac:dyDescent="0.25">
      <c r="B1011" s="8">
        <f t="shared" si="19"/>
        <v>1006</v>
      </c>
      <c r="C1011" s="12">
        <f>'Simulacion sistema (hoja4)'!AS1016</f>
        <v>0.2060292954786658</v>
      </c>
      <c r="D1011" s="12">
        <f>'Simulacion sistema (hoja4)'!AT1016</f>
        <v>0.82643422636327857</v>
      </c>
    </row>
    <row r="1012" spans="2:4" x14ac:dyDescent="0.25">
      <c r="B1012" s="8">
        <f t="shared" si="19"/>
        <v>1007</v>
      </c>
      <c r="C1012" s="12">
        <f>'Simulacion sistema (hoja4)'!AS1017</f>
        <v>0.20855444628227082</v>
      </c>
      <c r="D1012" s="12">
        <f>'Simulacion sistema (hoja4)'!AT1017</f>
        <v>0.86293959099331341</v>
      </c>
    </row>
    <row r="1013" spans="2:4" x14ac:dyDescent="0.25">
      <c r="B1013" s="8">
        <f t="shared" si="19"/>
        <v>1008</v>
      </c>
      <c r="C1013" s="12">
        <f>'Simulacion sistema (hoja4)'!AS1018</f>
        <v>0.75516655124984911</v>
      </c>
      <c r="D1013" s="12">
        <f>'Simulacion sistema (hoja4)'!AT1018</f>
        <v>0.95457696870016417</v>
      </c>
    </row>
    <row r="1014" spans="2:4" x14ac:dyDescent="0.25">
      <c r="B1014" s="8">
        <f t="shared" si="19"/>
        <v>1009</v>
      </c>
      <c r="C1014" s="12">
        <f>'Simulacion sistema (hoja4)'!AS1019</f>
        <v>0</v>
      </c>
      <c r="D1014" s="12">
        <f>'Simulacion sistema (hoja4)'!AT1019</f>
        <v>0.88869778729418258</v>
      </c>
    </row>
    <row r="1015" spans="2:4" x14ac:dyDescent="0.25">
      <c r="B1015" s="8">
        <f t="shared" si="19"/>
        <v>1010</v>
      </c>
      <c r="C1015" s="12">
        <f>'Simulacion sistema (hoja4)'!AS1020</f>
        <v>0</v>
      </c>
      <c r="D1015" s="12">
        <f>'Simulacion sistema (hoja4)'!AT1020</f>
        <v>0.62093749642615326</v>
      </c>
    </row>
    <row r="1016" spans="2:4" x14ac:dyDescent="0.25">
      <c r="B1016" s="8">
        <f t="shared" si="19"/>
        <v>1011</v>
      </c>
      <c r="C1016" s="12">
        <f>'Simulacion sistema (hoja4)'!AS1021</f>
        <v>0</v>
      </c>
      <c r="D1016" s="12">
        <f>'Simulacion sistema (hoja4)'!AT1021</f>
        <v>0.55278814347324912</v>
      </c>
    </row>
    <row r="1017" spans="2:4" x14ac:dyDescent="0.25">
      <c r="B1017" s="8">
        <f t="shared" si="19"/>
        <v>1012</v>
      </c>
      <c r="C1017" s="12">
        <f>'Simulacion sistema (hoja4)'!AS1022</f>
        <v>0</v>
      </c>
      <c r="D1017" s="12">
        <f>'Simulacion sistema (hoja4)'!AT1022</f>
        <v>0.86421747796671233</v>
      </c>
    </row>
    <row r="1018" spans="2:4" x14ac:dyDescent="0.25">
      <c r="B1018" s="8">
        <f t="shared" si="19"/>
        <v>1013</v>
      </c>
      <c r="C1018" s="12">
        <f>'Simulacion sistema (hoja4)'!AS1023</f>
        <v>4.8197566429500453E-2</v>
      </c>
      <c r="D1018" s="12">
        <f>'Simulacion sistema (hoja4)'!AT1023</f>
        <v>0.75862177456432101</v>
      </c>
    </row>
    <row r="1019" spans="2:4" x14ac:dyDescent="0.25">
      <c r="B1019" s="8">
        <f t="shared" si="19"/>
        <v>1014</v>
      </c>
      <c r="C1019" s="12">
        <f>'Simulacion sistema (hoja4)'!AS1024</f>
        <v>0</v>
      </c>
      <c r="D1019" s="12">
        <f>'Simulacion sistema (hoja4)'!AT1024</f>
        <v>0.76832464668921308</v>
      </c>
    </row>
    <row r="1020" spans="2:4" x14ac:dyDescent="0.25">
      <c r="B1020" s="8">
        <f t="shared" si="19"/>
        <v>1015</v>
      </c>
      <c r="C1020" s="12">
        <f>'Simulacion sistema (hoja4)'!AS1025</f>
        <v>1</v>
      </c>
      <c r="D1020" s="12">
        <f>'Simulacion sistema (hoja4)'!AT1025</f>
        <v>1</v>
      </c>
    </row>
    <row r="1021" spans="2:4" x14ac:dyDescent="0.25">
      <c r="B1021" s="8">
        <f t="shared" si="19"/>
        <v>1016</v>
      </c>
      <c r="C1021" s="12">
        <f>'Simulacion sistema (hoja4)'!AS1026</f>
        <v>0.47671333694064139</v>
      </c>
      <c r="D1021" s="12">
        <f>'Simulacion sistema (hoja4)'!AT1026</f>
        <v>0.94138014949112647</v>
      </c>
    </row>
    <row r="1022" spans="2:4" x14ac:dyDescent="0.25">
      <c r="B1022" s="8">
        <f t="shared" si="19"/>
        <v>1017</v>
      </c>
      <c r="C1022" s="12">
        <f>'Simulacion sistema (hoja4)'!AS1027</f>
        <v>0</v>
      </c>
      <c r="D1022" s="12">
        <f>'Simulacion sistema (hoja4)'!AT1027</f>
        <v>0.7673110398927373</v>
      </c>
    </row>
    <row r="1023" spans="2:4" x14ac:dyDescent="0.25">
      <c r="B1023" s="8">
        <f t="shared" si="19"/>
        <v>1018</v>
      </c>
      <c r="C1023" s="12">
        <f>'Simulacion sistema (hoja4)'!AS1028</f>
        <v>0.4531720196626397</v>
      </c>
      <c r="D1023" s="12">
        <f>'Simulacion sistema (hoja4)'!AT1028</f>
        <v>0.90057993803748604</v>
      </c>
    </row>
    <row r="1024" spans="2:4" x14ac:dyDescent="0.25">
      <c r="B1024" s="8">
        <f t="shared" si="19"/>
        <v>1019</v>
      </c>
      <c r="C1024" s="12">
        <f>'Simulacion sistema (hoja4)'!AS1029</f>
        <v>0</v>
      </c>
      <c r="D1024" s="12">
        <f>'Simulacion sistema (hoja4)'!AT1029</f>
        <v>0.55530420236364453</v>
      </c>
    </row>
    <row r="1025" spans="2:4" x14ac:dyDescent="0.25">
      <c r="B1025" s="8">
        <f t="shared" si="19"/>
        <v>1020</v>
      </c>
      <c r="C1025" s="12">
        <f>'Simulacion sistema (hoja4)'!AS1030</f>
        <v>0</v>
      </c>
      <c r="D1025" s="12">
        <f>'Simulacion sistema (hoja4)'!AT1030</f>
        <v>0.79028024377830786</v>
      </c>
    </row>
    <row r="1026" spans="2:4" x14ac:dyDescent="0.25">
      <c r="B1026" s="8">
        <f t="shared" si="19"/>
        <v>1021</v>
      </c>
      <c r="C1026" s="12">
        <f>'Simulacion sistema (hoja4)'!AS1031</f>
        <v>0.15873520772020716</v>
      </c>
      <c r="D1026" s="12">
        <f>'Simulacion sistema (hoja4)'!AT1031</f>
        <v>0.92855011353240113</v>
      </c>
    </row>
    <row r="1027" spans="2:4" x14ac:dyDescent="0.25">
      <c r="B1027" s="8">
        <f t="shared" si="19"/>
        <v>1022</v>
      </c>
      <c r="C1027" s="12">
        <f>'Simulacion sistema (hoja4)'!AS1032</f>
        <v>0.69903320251614787</v>
      </c>
      <c r="D1027" s="12">
        <f>'Simulacion sistema (hoja4)'!AT1032</f>
        <v>0.97296211245327813</v>
      </c>
    </row>
    <row r="1028" spans="2:4" x14ac:dyDescent="0.25">
      <c r="B1028" s="8">
        <f t="shared" si="19"/>
        <v>1023</v>
      </c>
      <c r="C1028" s="12">
        <f>'Simulacion sistema (hoja4)'!AS1033</f>
        <v>0</v>
      </c>
      <c r="D1028" s="12">
        <f>'Simulacion sistema (hoja4)'!AT1033</f>
        <v>0.61734982924984394</v>
      </c>
    </row>
    <row r="1029" spans="2:4" x14ac:dyDescent="0.25">
      <c r="B1029" s="8">
        <f t="shared" si="19"/>
        <v>1024</v>
      </c>
      <c r="C1029" s="12">
        <f>'Simulacion sistema (hoja4)'!AS1034</f>
        <v>0.79774999092126475</v>
      </c>
      <c r="D1029" s="12">
        <f>'Simulacion sistema (hoja4)'!AT1034</f>
        <v>0.98282260196865534</v>
      </c>
    </row>
    <row r="1030" spans="2:4" x14ac:dyDescent="0.25">
      <c r="B1030" s="8">
        <f t="shared" si="19"/>
        <v>1025</v>
      </c>
      <c r="C1030" s="12">
        <f>'Simulacion sistema (hoja4)'!AS1035</f>
        <v>0.45480011148268412</v>
      </c>
      <c r="D1030" s="12">
        <f>'Simulacion sistema (hoja4)'!AT1035</f>
        <v>0.93559556160409607</v>
      </c>
    </row>
    <row r="1031" spans="2:4" x14ac:dyDescent="0.25">
      <c r="B1031" s="8">
        <f t="shared" si="19"/>
        <v>1026</v>
      </c>
      <c r="C1031" s="12">
        <f>'Simulacion sistema (hoja4)'!AS1036</f>
        <v>0</v>
      </c>
      <c r="D1031" s="12">
        <f>'Simulacion sistema (hoja4)'!AT1036</f>
        <v>0.74714521535397949</v>
      </c>
    </row>
    <row r="1032" spans="2:4" x14ac:dyDescent="0.25">
      <c r="B1032" s="8">
        <f t="shared" ref="B1032:B1095" si="20">+B1031+1</f>
        <v>1027</v>
      </c>
      <c r="C1032" s="12">
        <f>'Simulacion sistema (hoja4)'!AS1037</f>
        <v>0</v>
      </c>
      <c r="D1032" s="12">
        <f>'Simulacion sistema (hoja4)'!AT1037</f>
        <v>0.77095759544283959</v>
      </c>
    </row>
    <row r="1033" spans="2:4" x14ac:dyDescent="0.25">
      <c r="B1033" s="8">
        <f t="shared" si="20"/>
        <v>1028</v>
      </c>
      <c r="C1033" s="12">
        <f>'Simulacion sistema (hoja4)'!AS1038</f>
        <v>0.62974975664157329</v>
      </c>
      <c r="D1033" s="12">
        <f>'Simulacion sistema (hoja4)'!AT1038</f>
        <v>0.91092844467621281</v>
      </c>
    </row>
    <row r="1034" spans="2:4" x14ac:dyDescent="0.25">
      <c r="B1034" s="8">
        <f t="shared" si="20"/>
        <v>1029</v>
      </c>
      <c r="C1034" s="12">
        <f>'Simulacion sistema (hoja4)'!AS1039</f>
        <v>0.69002948300617239</v>
      </c>
      <c r="D1034" s="12">
        <f>'Simulacion sistema (hoja4)'!AT1039</f>
        <v>0.97367373691285297</v>
      </c>
    </row>
    <row r="1035" spans="2:4" x14ac:dyDescent="0.25">
      <c r="B1035" s="8">
        <f t="shared" si="20"/>
        <v>1030</v>
      </c>
      <c r="C1035" s="12">
        <f>'Simulacion sistema (hoja4)'!AS1040</f>
        <v>0</v>
      </c>
      <c r="D1035" s="12">
        <f>'Simulacion sistema (hoja4)'!AT1040</f>
        <v>0.76014707670050707</v>
      </c>
    </row>
    <row r="1036" spans="2:4" x14ac:dyDescent="0.25">
      <c r="B1036" s="8">
        <f t="shared" si="20"/>
        <v>1031</v>
      </c>
      <c r="C1036" s="12">
        <f>'Simulacion sistema (hoja4)'!AS1041</f>
        <v>0.12751002431562689</v>
      </c>
      <c r="D1036" s="12">
        <f>'Simulacion sistema (hoja4)'!AT1041</f>
        <v>0.7894125446987782</v>
      </c>
    </row>
    <row r="1037" spans="2:4" x14ac:dyDescent="0.25">
      <c r="B1037" s="8">
        <f t="shared" si="20"/>
        <v>1032</v>
      </c>
      <c r="C1037" s="12">
        <f>'Simulacion sistema (hoja4)'!AS1042</f>
        <v>0</v>
      </c>
      <c r="D1037" s="12">
        <f>'Simulacion sistema (hoja4)'!AT1042</f>
        <v>0.81439264082817886</v>
      </c>
    </row>
    <row r="1038" spans="2:4" x14ac:dyDescent="0.25">
      <c r="B1038" s="8">
        <f t="shared" si="20"/>
        <v>1033</v>
      </c>
      <c r="C1038" s="12">
        <f>'Simulacion sistema (hoja4)'!AS1043</f>
        <v>0</v>
      </c>
      <c r="D1038" s="12">
        <f>'Simulacion sistema (hoja4)'!AT1043</f>
        <v>0.5857294660758694</v>
      </c>
    </row>
    <row r="1039" spans="2:4" x14ac:dyDescent="0.25">
      <c r="B1039" s="8">
        <f t="shared" si="20"/>
        <v>1034</v>
      </c>
      <c r="C1039" s="12">
        <f>'Simulacion sistema (hoja4)'!AS1044</f>
        <v>0</v>
      </c>
      <c r="D1039" s="12">
        <f>'Simulacion sistema (hoja4)'!AT1044</f>
        <v>0.82617606451118542</v>
      </c>
    </row>
    <row r="1040" spans="2:4" x14ac:dyDescent="0.25">
      <c r="B1040" s="8">
        <f t="shared" si="20"/>
        <v>1035</v>
      </c>
      <c r="C1040" s="12">
        <f>'Simulacion sistema (hoja4)'!AS1045</f>
        <v>0.26084007702496215</v>
      </c>
      <c r="D1040" s="12">
        <f>'Simulacion sistema (hoja4)'!AT1045</f>
        <v>0.86629909240187797</v>
      </c>
    </row>
    <row r="1041" spans="2:4" x14ac:dyDescent="0.25">
      <c r="B1041" s="8">
        <f t="shared" si="20"/>
        <v>1036</v>
      </c>
      <c r="C1041" s="12">
        <f>'Simulacion sistema (hoja4)'!AS1046</f>
        <v>0.1915303785834632</v>
      </c>
      <c r="D1041" s="12">
        <f>'Simulacion sistema (hoja4)'!AT1046</f>
        <v>0.85703198818259874</v>
      </c>
    </row>
    <row r="1042" spans="2:4" x14ac:dyDescent="0.25">
      <c r="B1042" s="8">
        <f t="shared" si="20"/>
        <v>1037</v>
      </c>
      <c r="C1042" s="12">
        <f>'Simulacion sistema (hoja4)'!AS1047</f>
        <v>0.95082083473783807</v>
      </c>
      <c r="D1042" s="12">
        <f>'Simulacion sistema (hoja4)'!AT1047</f>
        <v>0.99582313938869305</v>
      </c>
    </row>
    <row r="1043" spans="2:4" x14ac:dyDescent="0.25">
      <c r="B1043" s="8">
        <f t="shared" si="20"/>
        <v>1038</v>
      </c>
      <c r="C1043" s="12">
        <f>'Simulacion sistema (hoja4)'!AS1048</f>
        <v>0</v>
      </c>
      <c r="D1043" s="12">
        <f>'Simulacion sistema (hoja4)'!AT1048</f>
        <v>0.6956590501383052</v>
      </c>
    </row>
    <row r="1044" spans="2:4" x14ac:dyDescent="0.25">
      <c r="B1044" s="8">
        <f t="shared" si="20"/>
        <v>1039</v>
      </c>
      <c r="C1044" s="12">
        <f>'Simulacion sistema (hoja4)'!AS1049</f>
        <v>0</v>
      </c>
      <c r="D1044" s="12">
        <f>'Simulacion sistema (hoja4)'!AT1049</f>
        <v>0.68988581613989541</v>
      </c>
    </row>
    <row r="1045" spans="2:4" x14ac:dyDescent="0.25">
      <c r="B1045" s="8">
        <f t="shared" si="20"/>
        <v>1040</v>
      </c>
      <c r="C1045" s="12">
        <f>'Simulacion sistema (hoja4)'!AS1050</f>
        <v>3.5432931572965266E-2</v>
      </c>
      <c r="D1045" s="12">
        <f>'Simulacion sistema (hoja4)'!AT1050</f>
        <v>0.84931204449744224</v>
      </c>
    </row>
    <row r="1046" spans="2:4" x14ac:dyDescent="0.25">
      <c r="B1046" s="8">
        <f t="shared" si="20"/>
        <v>1041</v>
      </c>
      <c r="C1046" s="12">
        <f>'Simulacion sistema (hoja4)'!AS1051</f>
        <v>0</v>
      </c>
      <c r="D1046" s="12">
        <f>'Simulacion sistema (hoja4)'!AT1051</f>
        <v>0.84396819732917794</v>
      </c>
    </row>
    <row r="1047" spans="2:4" x14ac:dyDescent="0.25">
      <c r="B1047" s="8">
        <f t="shared" si="20"/>
        <v>1042</v>
      </c>
      <c r="C1047" s="12">
        <f>'Simulacion sistema (hoja4)'!AS1052</f>
        <v>0</v>
      </c>
      <c r="D1047" s="12">
        <f>'Simulacion sistema (hoja4)'!AT1052</f>
        <v>0.82781480222104009</v>
      </c>
    </row>
    <row r="1048" spans="2:4" x14ac:dyDescent="0.25">
      <c r="B1048" s="8">
        <f t="shared" si="20"/>
        <v>1043</v>
      </c>
      <c r="C1048" s="12">
        <f>'Simulacion sistema (hoja4)'!AS1053</f>
        <v>0.40417305772352846</v>
      </c>
      <c r="D1048" s="12">
        <f>'Simulacion sistema (hoja4)'!AT1053</f>
        <v>0.92405392197778047</v>
      </c>
    </row>
    <row r="1049" spans="2:4" x14ac:dyDescent="0.25">
      <c r="B1049" s="8">
        <f t="shared" si="20"/>
        <v>1044</v>
      </c>
      <c r="C1049" s="12">
        <f>'Simulacion sistema (hoja4)'!AS1054</f>
        <v>0.5646486799274909</v>
      </c>
      <c r="D1049" s="12">
        <f>'Simulacion sistema (hoja4)'!AT1054</f>
        <v>0.92283077075491793</v>
      </c>
    </row>
    <row r="1050" spans="2:4" x14ac:dyDescent="0.25">
      <c r="B1050" s="8">
        <f t="shared" si="20"/>
        <v>1045</v>
      </c>
      <c r="C1050" s="12">
        <f>'Simulacion sistema (hoja4)'!AS1055</f>
        <v>2.6931134866962175E-2</v>
      </c>
      <c r="D1050" s="12">
        <f>'Simulacion sistema (hoja4)'!AT1055</f>
        <v>0.80866920203147918</v>
      </c>
    </row>
    <row r="1051" spans="2:4" x14ac:dyDescent="0.25">
      <c r="B1051" s="8">
        <f t="shared" si="20"/>
        <v>1046</v>
      </c>
      <c r="C1051" s="12">
        <f>'Simulacion sistema (hoja4)'!AS1056</f>
        <v>5.3466357084107588E-2</v>
      </c>
      <c r="D1051" s="12">
        <f>'Simulacion sistema (hoja4)'!AT1056</f>
        <v>0.82433420052901007</v>
      </c>
    </row>
    <row r="1052" spans="2:4" x14ac:dyDescent="0.25">
      <c r="B1052" s="8">
        <f t="shared" si="20"/>
        <v>1047</v>
      </c>
      <c r="C1052" s="12">
        <f>'Simulacion sistema (hoja4)'!AS1057</f>
        <v>0</v>
      </c>
      <c r="D1052" s="12">
        <f>'Simulacion sistema (hoja4)'!AT1057</f>
        <v>0.69798450087034059</v>
      </c>
    </row>
    <row r="1053" spans="2:4" x14ac:dyDescent="0.25">
      <c r="B1053" s="8">
        <f t="shared" si="20"/>
        <v>1048</v>
      </c>
      <c r="C1053" s="12">
        <f>'Simulacion sistema (hoja4)'!AS1058</f>
        <v>0.75503959910565754</v>
      </c>
      <c r="D1053" s="12">
        <f>'Simulacion sistema (hoja4)'!AT1058</f>
        <v>0.97919514403363117</v>
      </c>
    </row>
    <row r="1054" spans="2:4" x14ac:dyDescent="0.25">
      <c r="B1054" s="8">
        <f t="shared" si="20"/>
        <v>1049</v>
      </c>
      <c r="C1054" s="12">
        <f>'Simulacion sistema (hoja4)'!AS1059</f>
        <v>0</v>
      </c>
      <c r="D1054" s="12">
        <f>'Simulacion sistema (hoja4)'!AT1059</f>
        <v>0.83026348890189305</v>
      </c>
    </row>
    <row r="1055" spans="2:4" x14ac:dyDescent="0.25">
      <c r="B1055" s="8">
        <f t="shared" si="20"/>
        <v>1050</v>
      </c>
      <c r="C1055" s="12">
        <f>'Simulacion sistema (hoja4)'!AS1060</f>
        <v>0.74342178462829911</v>
      </c>
      <c r="D1055" s="12">
        <f>'Simulacion sistema (hoja4)'!AT1060</f>
        <v>0.97287024399831779</v>
      </c>
    </row>
    <row r="1056" spans="2:4" x14ac:dyDescent="0.25">
      <c r="B1056" s="8">
        <f t="shared" si="20"/>
        <v>1051</v>
      </c>
      <c r="C1056" s="12">
        <f>'Simulacion sistema (hoja4)'!AS1061</f>
        <v>0.57818671111806086</v>
      </c>
      <c r="D1056" s="12">
        <f>'Simulacion sistema (hoja4)'!AT1061</f>
        <v>0.96158653049170018</v>
      </c>
    </row>
    <row r="1057" spans="2:4" x14ac:dyDescent="0.25">
      <c r="B1057" s="8">
        <f t="shared" si="20"/>
        <v>1052</v>
      </c>
      <c r="C1057" s="12">
        <f>'Simulacion sistema (hoja4)'!AS1062</f>
        <v>0.10203193305923994</v>
      </c>
      <c r="D1057" s="12">
        <f>'Simulacion sistema (hoja4)'!AT1062</f>
        <v>0.76804200116491539</v>
      </c>
    </row>
    <row r="1058" spans="2:4" x14ac:dyDescent="0.25">
      <c r="B1058" s="8">
        <f t="shared" si="20"/>
        <v>1053</v>
      </c>
      <c r="C1058" s="12">
        <f>'Simulacion sistema (hoja4)'!AS1063</f>
        <v>0.19198061611936165</v>
      </c>
      <c r="D1058" s="12">
        <f>'Simulacion sistema (hoja4)'!AT1063</f>
        <v>0.73331905928540464</v>
      </c>
    </row>
    <row r="1059" spans="2:4" x14ac:dyDescent="0.25">
      <c r="B1059" s="8">
        <f t="shared" si="20"/>
        <v>1054</v>
      </c>
      <c r="C1059" s="12">
        <f>'Simulacion sistema (hoja4)'!AS1064</f>
        <v>0</v>
      </c>
      <c r="D1059" s="12">
        <f>'Simulacion sistema (hoja4)'!AT1064</f>
        <v>0.62744757403150742</v>
      </c>
    </row>
    <row r="1060" spans="2:4" x14ac:dyDescent="0.25">
      <c r="B1060" s="8">
        <f t="shared" si="20"/>
        <v>1055</v>
      </c>
      <c r="C1060" s="12">
        <f>'Simulacion sistema (hoja4)'!AS1065</f>
        <v>0.14636158093250537</v>
      </c>
      <c r="D1060" s="12">
        <f>'Simulacion sistema (hoja4)'!AT1065</f>
        <v>0.899389727510295</v>
      </c>
    </row>
    <row r="1061" spans="2:4" x14ac:dyDescent="0.25">
      <c r="B1061" s="8">
        <f t="shared" si="20"/>
        <v>1056</v>
      </c>
      <c r="C1061" s="12">
        <f>'Simulacion sistema (hoja4)'!AS1066</f>
        <v>6.4684767897900508E-2</v>
      </c>
      <c r="D1061" s="12">
        <f>'Simulacion sistema (hoja4)'!AT1066</f>
        <v>0.658029121163896</v>
      </c>
    </row>
    <row r="1062" spans="2:4" x14ac:dyDescent="0.25">
      <c r="B1062" s="8">
        <f t="shared" si="20"/>
        <v>1057</v>
      </c>
      <c r="C1062" s="12">
        <f>'Simulacion sistema (hoja4)'!AS1067</f>
        <v>0</v>
      </c>
      <c r="D1062" s="12">
        <f>'Simulacion sistema (hoja4)'!AT1067</f>
        <v>0.83151935432750124</v>
      </c>
    </row>
    <row r="1063" spans="2:4" x14ac:dyDescent="0.25">
      <c r="B1063" s="8">
        <f t="shared" si="20"/>
        <v>1058</v>
      </c>
      <c r="C1063" s="12">
        <f>'Simulacion sistema (hoja4)'!AS1068</f>
        <v>0</v>
      </c>
      <c r="D1063" s="12">
        <f>'Simulacion sistema (hoja4)'!AT1068</f>
        <v>0.83012486789554951</v>
      </c>
    </row>
    <row r="1064" spans="2:4" x14ac:dyDescent="0.25">
      <c r="B1064" s="8">
        <f t="shared" si="20"/>
        <v>1059</v>
      </c>
      <c r="C1064" s="12">
        <f>'Simulacion sistema (hoja4)'!AS1069</f>
        <v>0</v>
      </c>
      <c r="D1064" s="12">
        <f>'Simulacion sistema (hoja4)'!AT1069</f>
        <v>0.80428856213274891</v>
      </c>
    </row>
    <row r="1065" spans="2:4" x14ac:dyDescent="0.25">
      <c r="B1065" s="8">
        <f t="shared" si="20"/>
        <v>1060</v>
      </c>
      <c r="C1065" s="12">
        <f>'Simulacion sistema (hoja4)'!AS1070</f>
        <v>0.24564610730080208</v>
      </c>
      <c r="D1065" s="12">
        <f>'Simulacion sistema (hoja4)'!AT1070</f>
        <v>0.77918060594900151</v>
      </c>
    </row>
    <row r="1066" spans="2:4" x14ac:dyDescent="0.25">
      <c r="B1066" s="8">
        <f t="shared" si="20"/>
        <v>1061</v>
      </c>
      <c r="C1066" s="12">
        <f>'Simulacion sistema (hoja4)'!AS1071</f>
        <v>0</v>
      </c>
      <c r="D1066" s="12">
        <f>'Simulacion sistema (hoja4)'!AT1071</f>
        <v>0.69982979316884342</v>
      </c>
    </row>
    <row r="1067" spans="2:4" x14ac:dyDescent="0.25">
      <c r="B1067" s="8">
        <f t="shared" si="20"/>
        <v>1062</v>
      </c>
      <c r="C1067" s="12">
        <f>'Simulacion sistema (hoja4)'!AS1072</f>
        <v>0</v>
      </c>
      <c r="D1067" s="12">
        <f>'Simulacion sistema (hoja4)'!AT1072</f>
        <v>0.80471502019372321</v>
      </c>
    </row>
    <row r="1068" spans="2:4" x14ac:dyDescent="0.25">
      <c r="B1068" s="8">
        <f t="shared" si="20"/>
        <v>1063</v>
      </c>
      <c r="C1068" s="12">
        <f>'Simulacion sistema (hoja4)'!AS1073</f>
        <v>0.82558947120123771</v>
      </c>
      <c r="D1068" s="12">
        <f>'Simulacion sistema (hoja4)'!AT1073</f>
        <v>0.97939705863321513</v>
      </c>
    </row>
    <row r="1069" spans="2:4" x14ac:dyDescent="0.25">
      <c r="B1069" s="8">
        <f t="shared" si="20"/>
        <v>1064</v>
      </c>
      <c r="C1069" s="12">
        <f>'Simulacion sistema (hoja4)'!AS1074</f>
        <v>0.13488166560508094</v>
      </c>
      <c r="D1069" s="12">
        <f>'Simulacion sistema (hoja4)'!AT1074</f>
        <v>0.88171415936117292</v>
      </c>
    </row>
    <row r="1070" spans="2:4" x14ac:dyDescent="0.25">
      <c r="B1070" s="8">
        <f t="shared" si="20"/>
        <v>1065</v>
      </c>
      <c r="C1070" s="12">
        <f>'Simulacion sistema (hoja4)'!AS1075</f>
        <v>0.45646046864640083</v>
      </c>
      <c r="D1070" s="12">
        <f>'Simulacion sistema (hoja4)'!AT1075</f>
        <v>0.95532551797093701</v>
      </c>
    </row>
    <row r="1071" spans="2:4" x14ac:dyDescent="0.25">
      <c r="B1071" s="8">
        <f t="shared" si="20"/>
        <v>1066</v>
      </c>
      <c r="C1071" s="12">
        <f>'Simulacion sistema (hoja4)'!AS1076</f>
        <v>0.77675449215651804</v>
      </c>
      <c r="D1071" s="12">
        <f>'Simulacion sistema (hoja4)'!AT1076</f>
        <v>0.97820580072036378</v>
      </c>
    </row>
    <row r="1072" spans="2:4" x14ac:dyDescent="0.25">
      <c r="B1072" s="8">
        <f t="shared" si="20"/>
        <v>1067</v>
      </c>
      <c r="C1072" s="12">
        <f>'Simulacion sistema (hoja4)'!AS1077</f>
        <v>0.78814338539668827</v>
      </c>
      <c r="D1072" s="12">
        <f>'Simulacion sistema (hoja4)'!AT1077</f>
        <v>0.98163755669227437</v>
      </c>
    </row>
    <row r="1073" spans="2:4" x14ac:dyDescent="0.25">
      <c r="B1073" s="8">
        <f t="shared" si="20"/>
        <v>1068</v>
      </c>
      <c r="C1073" s="12">
        <f>'Simulacion sistema (hoja4)'!AS1078</f>
        <v>0</v>
      </c>
      <c r="D1073" s="12">
        <f>'Simulacion sistema (hoja4)'!AT1078</f>
        <v>0.72185280899146864</v>
      </c>
    </row>
    <row r="1074" spans="2:4" x14ac:dyDescent="0.25">
      <c r="B1074" s="8">
        <f t="shared" si="20"/>
        <v>1069</v>
      </c>
      <c r="C1074" s="12">
        <f>'Simulacion sistema (hoja4)'!AS1079</f>
        <v>0</v>
      </c>
      <c r="D1074" s="12">
        <f>'Simulacion sistema (hoja4)'!AT1079</f>
        <v>0.54530659405030601</v>
      </c>
    </row>
    <row r="1075" spans="2:4" x14ac:dyDescent="0.25">
      <c r="B1075" s="8">
        <f t="shared" si="20"/>
        <v>1070</v>
      </c>
      <c r="C1075" s="12">
        <f>'Simulacion sistema (hoja4)'!AS1080</f>
        <v>0</v>
      </c>
      <c r="D1075" s="12">
        <f>'Simulacion sistema (hoja4)'!AT1080</f>
        <v>0.71505512281359662</v>
      </c>
    </row>
    <row r="1076" spans="2:4" x14ac:dyDescent="0.25">
      <c r="B1076" s="8">
        <f t="shared" si="20"/>
        <v>1071</v>
      </c>
      <c r="C1076" s="12">
        <f>'Simulacion sistema (hoja4)'!AS1081</f>
        <v>1</v>
      </c>
      <c r="D1076" s="12">
        <f>'Simulacion sistema (hoja4)'!AT1081</f>
        <v>1</v>
      </c>
    </row>
    <row r="1077" spans="2:4" x14ac:dyDescent="0.25">
      <c r="B1077" s="8">
        <f t="shared" si="20"/>
        <v>1072</v>
      </c>
      <c r="C1077" s="12">
        <f>'Simulacion sistema (hoja4)'!AS1082</f>
        <v>0</v>
      </c>
      <c r="D1077" s="12">
        <f>'Simulacion sistema (hoja4)'!AT1082</f>
        <v>0.77130184813830382</v>
      </c>
    </row>
    <row r="1078" spans="2:4" x14ac:dyDescent="0.25">
      <c r="B1078" s="8">
        <f t="shared" si="20"/>
        <v>1073</v>
      </c>
      <c r="C1078" s="12">
        <f>'Simulacion sistema (hoja4)'!AS1083</f>
        <v>0.93816954510742412</v>
      </c>
      <c r="D1078" s="12">
        <f>'Simulacion sistema (hoja4)'!AT1083</f>
        <v>0.99491804480334989</v>
      </c>
    </row>
    <row r="1079" spans="2:4" x14ac:dyDescent="0.25">
      <c r="B1079" s="8">
        <f t="shared" si="20"/>
        <v>1074</v>
      </c>
      <c r="C1079" s="12">
        <f>'Simulacion sistema (hoja4)'!AS1084</f>
        <v>0</v>
      </c>
      <c r="D1079" s="12">
        <f>'Simulacion sistema (hoja4)'!AT1084</f>
        <v>0.7946749225786085</v>
      </c>
    </row>
    <row r="1080" spans="2:4" x14ac:dyDescent="0.25">
      <c r="B1080" s="8">
        <f t="shared" si="20"/>
        <v>1075</v>
      </c>
      <c r="C1080" s="12">
        <f>'Simulacion sistema (hoja4)'!AS1085</f>
        <v>0.70265610435683723</v>
      </c>
      <c r="D1080" s="12">
        <f>'Simulacion sistema (hoja4)'!AT1085</f>
        <v>0.96031360800777898</v>
      </c>
    </row>
    <row r="1081" spans="2:4" x14ac:dyDescent="0.25">
      <c r="B1081" s="8">
        <f t="shared" si="20"/>
        <v>1076</v>
      </c>
      <c r="C1081" s="12">
        <f>'Simulacion sistema (hoja4)'!AS1086</f>
        <v>0</v>
      </c>
      <c r="D1081" s="12">
        <f>'Simulacion sistema (hoja4)'!AT1086</f>
        <v>0.64169637955779413</v>
      </c>
    </row>
    <row r="1082" spans="2:4" x14ac:dyDescent="0.25">
      <c r="B1082" s="8">
        <f t="shared" si="20"/>
        <v>1077</v>
      </c>
      <c r="C1082" s="12">
        <f>'Simulacion sistema (hoja4)'!AS1087</f>
        <v>0</v>
      </c>
      <c r="D1082" s="12">
        <f>'Simulacion sistema (hoja4)'!AT1087</f>
        <v>0.67871622718048952</v>
      </c>
    </row>
    <row r="1083" spans="2:4" x14ac:dyDescent="0.25">
      <c r="B1083" s="8">
        <f t="shared" si="20"/>
        <v>1078</v>
      </c>
      <c r="C1083" s="12">
        <f>'Simulacion sistema (hoja4)'!AS1088</f>
        <v>0.51698447071952791</v>
      </c>
      <c r="D1083" s="12">
        <f>'Simulacion sistema (hoja4)'!AT1088</f>
        <v>0.89868115916928315</v>
      </c>
    </row>
    <row r="1084" spans="2:4" x14ac:dyDescent="0.25">
      <c r="B1084" s="8">
        <f t="shared" si="20"/>
        <v>1079</v>
      </c>
      <c r="C1084" s="12">
        <f>'Simulacion sistema (hoja4)'!AS1089</f>
        <v>0.14579756848512002</v>
      </c>
      <c r="D1084" s="12">
        <f>'Simulacion sistema (hoja4)'!AT1089</f>
        <v>0.90650305951947874</v>
      </c>
    </row>
    <row r="1085" spans="2:4" x14ac:dyDescent="0.25">
      <c r="B1085" s="8">
        <f t="shared" si="20"/>
        <v>1080</v>
      </c>
      <c r="C1085" s="12">
        <f>'Simulacion sistema (hoja4)'!AS1090</f>
        <v>6.1958843466615482E-2</v>
      </c>
      <c r="D1085" s="12">
        <f>'Simulacion sistema (hoja4)'!AT1090</f>
        <v>0.78783362643950305</v>
      </c>
    </row>
    <row r="1086" spans="2:4" x14ac:dyDescent="0.25">
      <c r="B1086" s="8">
        <f t="shared" si="20"/>
        <v>1081</v>
      </c>
      <c r="C1086" s="12">
        <f>'Simulacion sistema (hoja4)'!AS1091</f>
        <v>0</v>
      </c>
      <c r="D1086" s="12">
        <f>'Simulacion sistema (hoja4)'!AT1091</f>
        <v>0.45979986300451559</v>
      </c>
    </row>
    <row r="1087" spans="2:4" x14ac:dyDescent="0.25">
      <c r="B1087" s="8">
        <f t="shared" si="20"/>
        <v>1082</v>
      </c>
      <c r="C1087" s="12">
        <f>'Simulacion sistema (hoja4)'!AS1092</f>
        <v>0</v>
      </c>
      <c r="D1087" s="12">
        <f>'Simulacion sistema (hoja4)'!AT1092</f>
        <v>0.70422563924117665</v>
      </c>
    </row>
    <row r="1088" spans="2:4" x14ac:dyDescent="0.25">
      <c r="B1088" s="8">
        <f t="shared" si="20"/>
        <v>1083</v>
      </c>
      <c r="C1088" s="12">
        <f>'Simulacion sistema (hoja4)'!AS1093</f>
        <v>0</v>
      </c>
      <c r="D1088" s="12">
        <f>'Simulacion sistema (hoja4)'!AT1093</f>
        <v>0.74121917369524304</v>
      </c>
    </row>
    <row r="1089" spans="2:4" x14ac:dyDescent="0.25">
      <c r="B1089" s="8">
        <f t="shared" si="20"/>
        <v>1084</v>
      </c>
      <c r="C1089" s="12">
        <f>'Simulacion sistema (hoja4)'!AS1094</f>
        <v>0</v>
      </c>
      <c r="D1089" s="12">
        <f>'Simulacion sistema (hoja4)'!AT1094</f>
        <v>0.55050872954414765</v>
      </c>
    </row>
    <row r="1090" spans="2:4" x14ac:dyDescent="0.25">
      <c r="B1090" s="8">
        <f t="shared" si="20"/>
        <v>1085</v>
      </c>
      <c r="C1090" s="12">
        <f>'Simulacion sistema (hoja4)'!AS1095</f>
        <v>4.1304762739943518E-2</v>
      </c>
      <c r="D1090" s="12">
        <f>'Simulacion sistema (hoja4)'!AT1095</f>
        <v>0.86696367083081083</v>
      </c>
    </row>
    <row r="1091" spans="2:4" x14ac:dyDescent="0.25">
      <c r="B1091" s="8">
        <f t="shared" si="20"/>
        <v>1086</v>
      </c>
      <c r="C1091" s="12">
        <f>'Simulacion sistema (hoja4)'!AS1096</f>
        <v>0.13088015791717841</v>
      </c>
      <c r="D1091" s="12">
        <f>'Simulacion sistema (hoja4)'!AT1096</f>
        <v>0.86448183356631192</v>
      </c>
    </row>
    <row r="1092" spans="2:4" x14ac:dyDescent="0.25">
      <c r="B1092" s="8">
        <f t="shared" si="20"/>
        <v>1087</v>
      </c>
      <c r="C1092" s="12">
        <f>'Simulacion sistema (hoja4)'!AS1097</f>
        <v>0.36274271773332395</v>
      </c>
      <c r="D1092" s="12">
        <f>'Simulacion sistema (hoja4)'!AT1097</f>
        <v>0.90897070342692399</v>
      </c>
    </row>
    <row r="1093" spans="2:4" x14ac:dyDescent="0.25">
      <c r="B1093" s="8">
        <f t="shared" si="20"/>
        <v>1088</v>
      </c>
      <c r="C1093" s="12">
        <f>'Simulacion sistema (hoja4)'!AS1098</f>
        <v>1</v>
      </c>
      <c r="D1093" s="12">
        <f>'Simulacion sistema (hoja4)'!AT1098</f>
        <v>1</v>
      </c>
    </row>
    <row r="1094" spans="2:4" x14ac:dyDescent="0.25">
      <c r="B1094" s="8">
        <f t="shared" si="20"/>
        <v>1089</v>
      </c>
      <c r="C1094" s="12">
        <f>'Simulacion sistema (hoja4)'!AS1099</f>
        <v>0.38718502346737005</v>
      </c>
      <c r="D1094" s="12">
        <f>'Simulacion sistema (hoja4)'!AT1099</f>
        <v>0.82624087948844471</v>
      </c>
    </row>
    <row r="1095" spans="2:4" x14ac:dyDescent="0.25">
      <c r="B1095" s="8">
        <f t="shared" si="20"/>
        <v>1090</v>
      </c>
      <c r="C1095" s="12">
        <f>'Simulacion sistema (hoja4)'!AS1100</f>
        <v>0.37634494943396873</v>
      </c>
      <c r="D1095" s="12">
        <f>'Simulacion sistema (hoja4)'!AT1100</f>
        <v>0.85688232285363686</v>
      </c>
    </row>
    <row r="1096" spans="2:4" x14ac:dyDescent="0.25">
      <c r="B1096" s="8">
        <f t="shared" ref="B1096:B1159" si="21">+B1095+1</f>
        <v>1091</v>
      </c>
      <c r="C1096" s="12">
        <f>'Simulacion sistema (hoja4)'!AS1101</f>
        <v>0.41471281125737852</v>
      </c>
      <c r="D1096" s="12">
        <f>'Simulacion sistema (hoja4)'!AT1101</f>
        <v>0.92254347882384258</v>
      </c>
    </row>
    <row r="1097" spans="2:4" x14ac:dyDescent="0.25">
      <c r="B1097" s="8">
        <f t="shared" si="21"/>
        <v>1092</v>
      </c>
      <c r="C1097" s="12">
        <f>'Simulacion sistema (hoja4)'!AS1102</f>
        <v>0.3729760578292674</v>
      </c>
      <c r="D1097" s="12">
        <f>'Simulacion sistema (hoja4)'!AT1102</f>
        <v>0.9302109627020051</v>
      </c>
    </row>
    <row r="1098" spans="2:4" x14ac:dyDescent="0.25">
      <c r="B1098" s="8">
        <f t="shared" si="21"/>
        <v>1093</v>
      </c>
      <c r="C1098" s="12">
        <f>'Simulacion sistema (hoja4)'!AS1103</f>
        <v>0.36648714945875971</v>
      </c>
      <c r="D1098" s="12">
        <f>'Simulacion sistema (hoja4)'!AT1103</f>
        <v>0.85942405702447366</v>
      </c>
    </row>
    <row r="1099" spans="2:4" x14ac:dyDescent="0.25">
      <c r="B1099" s="8">
        <f t="shared" si="21"/>
        <v>1094</v>
      </c>
      <c r="C1099" s="12">
        <f>'Simulacion sistema (hoja4)'!AS1104</f>
        <v>0</v>
      </c>
      <c r="D1099" s="12">
        <f>'Simulacion sistema (hoja4)'!AT1104</f>
        <v>0.81286727869237319</v>
      </c>
    </row>
    <row r="1100" spans="2:4" x14ac:dyDescent="0.25">
      <c r="B1100" s="8">
        <f t="shared" si="21"/>
        <v>1095</v>
      </c>
      <c r="C1100" s="12">
        <f>'Simulacion sistema (hoja4)'!AS1105</f>
        <v>0</v>
      </c>
      <c r="D1100" s="12">
        <f>'Simulacion sistema (hoja4)'!AT1105</f>
        <v>0.80318538470041045</v>
      </c>
    </row>
    <row r="1101" spans="2:4" x14ac:dyDescent="0.25">
      <c r="B1101" s="8">
        <f t="shared" si="21"/>
        <v>1096</v>
      </c>
      <c r="C1101" s="12">
        <f>'Simulacion sistema (hoja4)'!AS1106</f>
        <v>0</v>
      </c>
      <c r="D1101" s="12">
        <f>'Simulacion sistema (hoja4)'!AT1106</f>
        <v>0.85630928951727026</v>
      </c>
    </row>
    <row r="1102" spans="2:4" x14ac:dyDescent="0.25">
      <c r="B1102" s="8">
        <f t="shared" si="21"/>
        <v>1097</v>
      </c>
      <c r="C1102" s="12">
        <f>'Simulacion sistema (hoja4)'!AS1107</f>
        <v>0.30790338137411444</v>
      </c>
      <c r="D1102" s="12">
        <f>'Simulacion sistema (hoja4)'!AT1107</f>
        <v>0.90231719776971686</v>
      </c>
    </row>
    <row r="1103" spans="2:4" x14ac:dyDescent="0.25">
      <c r="B1103" s="8">
        <f t="shared" si="21"/>
        <v>1098</v>
      </c>
      <c r="C1103" s="12">
        <f>'Simulacion sistema (hoja4)'!AS1108</f>
        <v>0.13703020890158857</v>
      </c>
      <c r="D1103" s="12">
        <f>'Simulacion sistema (hoja4)'!AT1108</f>
        <v>0.78142009208537799</v>
      </c>
    </row>
    <row r="1104" spans="2:4" x14ac:dyDescent="0.25">
      <c r="B1104" s="8">
        <f t="shared" si="21"/>
        <v>1099</v>
      </c>
      <c r="C1104" s="12">
        <f>'Simulacion sistema (hoja4)'!AS1109</f>
        <v>0.26495974535040051</v>
      </c>
      <c r="D1104" s="12">
        <f>'Simulacion sistema (hoja4)'!AT1109</f>
        <v>0.93280340312644827</v>
      </c>
    </row>
    <row r="1105" spans="2:4" x14ac:dyDescent="0.25">
      <c r="B1105" s="8">
        <f t="shared" si="21"/>
        <v>1100</v>
      </c>
      <c r="C1105" s="12">
        <f>'Simulacion sistema (hoja4)'!AS1110</f>
        <v>0.67209782245317329</v>
      </c>
      <c r="D1105" s="12">
        <f>'Simulacion sistema (hoja4)'!AT1110</f>
        <v>0.94831275024821293</v>
      </c>
    </row>
    <row r="1106" spans="2:4" x14ac:dyDescent="0.25">
      <c r="B1106" s="8">
        <f t="shared" si="21"/>
        <v>1101</v>
      </c>
      <c r="C1106" s="12">
        <f>'Simulacion sistema (hoja4)'!AS1111</f>
        <v>0.37824071517622671</v>
      </c>
      <c r="D1106" s="12">
        <f>'Simulacion sistema (hoja4)'!AT1111</f>
        <v>0.95230339732858726</v>
      </c>
    </row>
    <row r="1107" spans="2:4" x14ac:dyDescent="0.25">
      <c r="B1107" s="8">
        <f t="shared" si="21"/>
        <v>1102</v>
      </c>
      <c r="C1107" s="12">
        <f>'Simulacion sistema (hoja4)'!AS1112</f>
        <v>0.59987627636080776</v>
      </c>
      <c r="D1107" s="12">
        <f>'Simulacion sistema (hoja4)'!AT1112</f>
        <v>0.96601688922516449</v>
      </c>
    </row>
    <row r="1108" spans="2:4" x14ac:dyDescent="0.25">
      <c r="B1108" s="8">
        <f t="shared" si="21"/>
        <v>1103</v>
      </c>
      <c r="C1108" s="12">
        <f>'Simulacion sistema (hoja4)'!AS1113</f>
        <v>9.6426639014915119E-2</v>
      </c>
      <c r="D1108" s="12">
        <f>'Simulacion sistema (hoja4)'!AT1113</f>
        <v>0.92325815290263658</v>
      </c>
    </row>
    <row r="1109" spans="2:4" x14ac:dyDescent="0.25">
      <c r="B1109" s="8">
        <f t="shared" si="21"/>
        <v>1104</v>
      </c>
      <c r="C1109" s="12">
        <f>'Simulacion sistema (hoja4)'!AS1114</f>
        <v>0</v>
      </c>
      <c r="D1109" s="12">
        <f>'Simulacion sistema (hoja4)'!AT1114</f>
        <v>0.70331878365214417</v>
      </c>
    </row>
    <row r="1110" spans="2:4" x14ac:dyDescent="0.25">
      <c r="B1110" s="8">
        <f t="shared" si="21"/>
        <v>1105</v>
      </c>
      <c r="C1110" s="12">
        <f>'Simulacion sistema (hoja4)'!AS1115</f>
        <v>0</v>
      </c>
      <c r="D1110" s="12">
        <f>'Simulacion sistema (hoja4)'!AT1115</f>
        <v>0.65636298768020995</v>
      </c>
    </row>
    <row r="1111" spans="2:4" x14ac:dyDescent="0.25">
      <c r="B1111" s="8">
        <f t="shared" si="21"/>
        <v>1106</v>
      </c>
      <c r="C1111" s="12">
        <f>'Simulacion sistema (hoja4)'!AS1116</f>
        <v>0</v>
      </c>
      <c r="D1111" s="12">
        <f>'Simulacion sistema (hoja4)'!AT1116</f>
        <v>0.75079905275384617</v>
      </c>
    </row>
    <row r="1112" spans="2:4" x14ac:dyDescent="0.25">
      <c r="B1112" s="8">
        <f t="shared" si="21"/>
        <v>1107</v>
      </c>
      <c r="C1112" s="12">
        <f>'Simulacion sistema (hoja4)'!AS1117</f>
        <v>0.13365859348074688</v>
      </c>
      <c r="D1112" s="12">
        <f>'Simulacion sistema (hoja4)'!AT1117</f>
        <v>0.87382408772509113</v>
      </c>
    </row>
    <row r="1113" spans="2:4" x14ac:dyDescent="0.25">
      <c r="B1113" s="8">
        <f t="shared" si="21"/>
        <v>1108</v>
      </c>
      <c r="C1113" s="12">
        <f>'Simulacion sistema (hoja4)'!AS1118</f>
        <v>0</v>
      </c>
      <c r="D1113" s="12">
        <f>'Simulacion sistema (hoja4)'!AT1118</f>
        <v>0.57391347434279616</v>
      </c>
    </row>
    <row r="1114" spans="2:4" x14ac:dyDescent="0.25">
      <c r="B1114" s="8">
        <f t="shared" si="21"/>
        <v>1109</v>
      </c>
      <c r="C1114" s="12">
        <f>'Simulacion sistema (hoja4)'!AS1119</f>
        <v>0</v>
      </c>
      <c r="D1114" s="12">
        <f>'Simulacion sistema (hoja4)'!AT1119</f>
        <v>0.66543102355642814</v>
      </c>
    </row>
    <row r="1115" spans="2:4" x14ac:dyDescent="0.25">
      <c r="B1115" s="8">
        <f t="shared" si="21"/>
        <v>1110</v>
      </c>
      <c r="C1115" s="12">
        <f>'Simulacion sistema (hoja4)'!AS1120</f>
        <v>0.33264718878490385</v>
      </c>
      <c r="D1115" s="12">
        <f>'Simulacion sistema (hoja4)'!AT1120</f>
        <v>0.88559946062959083</v>
      </c>
    </row>
    <row r="1116" spans="2:4" x14ac:dyDescent="0.25">
      <c r="B1116" s="8">
        <f t="shared" si="21"/>
        <v>1111</v>
      </c>
      <c r="C1116" s="12">
        <f>'Simulacion sistema (hoja4)'!AS1121</f>
        <v>0.52482686132791589</v>
      </c>
      <c r="D1116" s="12">
        <f>'Simulacion sistema (hoja4)'!AT1121</f>
        <v>0.95964282931826139</v>
      </c>
    </row>
    <row r="1117" spans="2:4" x14ac:dyDescent="0.25">
      <c r="B1117" s="8">
        <f t="shared" si="21"/>
        <v>1112</v>
      </c>
      <c r="C1117" s="12">
        <f>'Simulacion sistema (hoja4)'!AS1122</f>
        <v>0.42885896469318052</v>
      </c>
      <c r="D1117" s="12">
        <f>'Simulacion sistema (hoja4)'!AT1122</f>
        <v>0.94548274772841734</v>
      </c>
    </row>
    <row r="1118" spans="2:4" x14ac:dyDescent="0.25">
      <c r="B1118" s="8">
        <f t="shared" si="21"/>
        <v>1113</v>
      </c>
      <c r="C1118" s="12">
        <f>'Simulacion sistema (hoja4)'!AS1123</f>
        <v>3.6189072382209514E-3</v>
      </c>
      <c r="D1118" s="12">
        <f>'Simulacion sistema (hoja4)'!AT1123</f>
        <v>0.73558403733906041</v>
      </c>
    </row>
    <row r="1119" spans="2:4" x14ac:dyDescent="0.25">
      <c r="B1119" s="8">
        <f t="shared" si="21"/>
        <v>1114</v>
      </c>
      <c r="C1119" s="12">
        <f>'Simulacion sistema (hoja4)'!AS1124</f>
        <v>0.59931389422009462</v>
      </c>
      <c r="D1119" s="12">
        <f>'Simulacion sistema (hoja4)'!AT1124</f>
        <v>0.9598813856134194</v>
      </c>
    </row>
    <row r="1120" spans="2:4" x14ac:dyDescent="0.25">
      <c r="B1120" s="8">
        <f t="shared" si="21"/>
        <v>1115</v>
      </c>
      <c r="C1120" s="12">
        <f>'Simulacion sistema (hoja4)'!AS1125</f>
        <v>0.19432079476343159</v>
      </c>
      <c r="D1120" s="12">
        <f>'Simulacion sistema (hoja4)'!AT1125</f>
        <v>0.87332055477909054</v>
      </c>
    </row>
    <row r="1121" spans="2:4" x14ac:dyDescent="0.25">
      <c r="B1121" s="8">
        <f t="shared" si="21"/>
        <v>1116</v>
      </c>
      <c r="C1121" s="12">
        <f>'Simulacion sistema (hoja4)'!AS1126</f>
        <v>0</v>
      </c>
      <c r="D1121" s="12">
        <f>'Simulacion sistema (hoja4)'!AT1126</f>
        <v>0.63942177170675885</v>
      </c>
    </row>
    <row r="1122" spans="2:4" x14ac:dyDescent="0.25">
      <c r="B1122" s="8">
        <f t="shared" si="21"/>
        <v>1117</v>
      </c>
      <c r="C1122" s="12">
        <f>'Simulacion sistema (hoja4)'!AS1127</f>
        <v>0.23038668156744191</v>
      </c>
      <c r="D1122" s="12">
        <f>'Simulacion sistema (hoja4)'!AT1127</f>
        <v>0.93463558117422108</v>
      </c>
    </row>
    <row r="1123" spans="2:4" x14ac:dyDescent="0.25">
      <c r="B1123" s="8">
        <f t="shared" si="21"/>
        <v>1118</v>
      </c>
      <c r="C1123" s="12">
        <f>'Simulacion sistema (hoja4)'!AS1128</f>
        <v>0.17676354569313493</v>
      </c>
      <c r="D1123" s="12">
        <f>'Simulacion sistema (hoja4)'!AT1128</f>
        <v>0.86190967191110779</v>
      </c>
    </row>
    <row r="1124" spans="2:4" x14ac:dyDescent="0.25">
      <c r="B1124" s="8">
        <f t="shared" si="21"/>
        <v>1119</v>
      </c>
      <c r="C1124" s="12">
        <f>'Simulacion sistema (hoja4)'!AS1129</f>
        <v>2.8869140435078103E-2</v>
      </c>
      <c r="D1124" s="12">
        <f>'Simulacion sistema (hoja4)'!AT1129</f>
        <v>0.82268430334992293</v>
      </c>
    </row>
    <row r="1125" spans="2:4" x14ac:dyDescent="0.25">
      <c r="B1125" s="8">
        <f t="shared" si="21"/>
        <v>1120</v>
      </c>
      <c r="C1125" s="12">
        <f>'Simulacion sistema (hoja4)'!AS1130</f>
        <v>0</v>
      </c>
      <c r="D1125" s="12">
        <f>'Simulacion sistema (hoja4)'!AT1130</f>
        <v>0.63359730748755916</v>
      </c>
    </row>
    <row r="1126" spans="2:4" x14ac:dyDescent="0.25">
      <c r="B1126" s="8">
        <f t="shared" si="21"/>
        <v>1121</v>
      </c>
      <c r="C1126" s="12">
        <f>'Simulacion sistema (hoja4)'!AS1131</f>
        <v>0.75476503228540726</v>
      </c>
      <c r="D1126" s="12">
        <f>'Simulacion sistema (hoja4)'!AT1131</f>
        <v>0.96525583618176203</v>
      </c>
    </row>
    <row r="1127" spans="2:4" x14ac:dyDescent="0.25">
      <c r="B1127" s="8">
        <f t="shared" si="21"/>
        <v>1122</v>
      </c>
      <c r="C1127" s="12">
        <f>'Simulacion sistema (hoja4)'!AS1132</f>
        <v>0</v>
      </c>
      <c r="D1127" s="12">
        <f>'Simulacion sistema (hoja4)'!AT1132</f>
        <v>0.56697987482965961</v>
      </c>
    </row>
    <row r="1128" spans="2:4" x14ac:dyDescent="0.25">
      <c r="B1128" s="8">
        <f t="shared" si="21"/>
        <v>1123</v>
      </c>
      <c r="C1128" s="12">
        <f>'Simulacion sistema (hoja4)'!AS1133</f>
        <v>0.2533725501306171</v>
      </c>
      <c r="D1128" s="12">
        <f>'Simulacion sistema (hoja4)'!AT1133</f>
        <v>0.92230068504186791</v>
      </c>
    </row>
    <row r="1129" spans="2:4" x14ac:dyDescent="0.25">
      <c r="B1129" s="8">
        <f t="shared" si="21"/>
        <v>1124</v>
      </c>
      <c r="C1129" s="12">
        <f>'Simulacion sistema (hoja4)'!AS1134</f>
        <v>0.2369151080690039</v>
      </c>
      <c r="D1129" s="12">
        <f>'Simulacion sistema (hoja4)'!AT1134</f>
        <v>0.82607441718069352</v>
      </c>
    </row>
    <row r="1130" spans="2:4" x14ac:dyDescent="0.25">
      <c r="B1130" s="8">
        <f t="shared" si="21"/>
        <v>1125</v>
      </c>
      <c r="C1130" s="12">
        <f>'Simulacion sistema (hoja4)'!AS1135</f>
        <v>0</v>
      </c>
      <c r="D1130" s="12">
        <f>'Simulacion sistema (hoja4)'!AT1135</f>
        <v>0.72438687783903566</v>
      </c>
    </row>
    <row r="1131" spans="2:4" x14ac:dyDescent="0.25">
      <c r="B1131" s="8">
        <f t="shared" si="21"/>
        <v>1126</v>
      </c>
      <c r="C1131" s="12">
        <f>'Simulacion sistema (hoja4)'!AS1136</f>
        <v>0</v>
      </c>
      <c r="D1131" s="12">
        <f>'Simulacion sistema (hoja4)'!AT1136</f>
        <v>0.7412873778180642</v>
      </c>
    </row>
    <row r="1132" spans="2:4" x14ac:dyDescent="0.25">
      <c r="B1132" s="8">
        <f t="shared" si="21"/>
        <v>1127</v>
      </c>
      <c r="C1132" s="12">
        <f>'Simulacion sistema (hoja4)'!AS1137</f>
        <v>0.33698447134035331</v>
      </c>
      <c r="D1132" s="12">
        <f>'Simulacion sistema (hoja4)'!AT1137</f>
        <v>0.94387017664759121</v>
      </c>
    </row>
    <row r="1133" spans="2:4" x14ac:dyDescent="0.25">
      <c r="B1133" s="8">
        <f t="shared" si="21"/>
        <v>1128</v>
      </c>
      <c r="C1133" s="12">
        <f>'Simulacion sistema (hoja4)'!AS1138</f>
        <v>0.65486566241549249</v>
      </c>
      <c r="D1133" s="12">
        <f>'Simulacion sistema (hoja4)'!AT1138</f>
        <v>0.94124495711890033</v>
      </c>
    </row>
    <row r="1134" spans="2:4" x14ac:dyDescent="0.25">
      <c r="B1134" s="8">
        <f t="shared" si="21"/>
        <v>1129</v>
      </c>
      <c r="C1134" s="12">
        <f>'Simulacion sistema (hoja4)'!AS1139</f>
        <v>0</v>
      </c>
      <c r="D1134" s="12">
        <f>'Simulacion sistema (hoja4)'!AT1139</f>
        <v>0.53646805147697818</v>
      </c>
    </row>
    <row r="1135" spans="2:4" x14ac:dyDescent="0.25">
      <c r="B1135" s="8">
        <f t="shared" si="21"/>
        <v>1130</v>
      </c>
      <c r="C1135" s="12">
        <f>'Simulacion sistema (hoja4)'!AS1140</f>
        <v>1.1725083516202791E-2</v>
      </c>
      <c r="D1135" s="12">
        <f>'Simulacion sistema (hoja4)'!AT1140</f>
        <v>0.79081898378577065</v>
      </c>
    </row>
    <row r="1136" spans="2:4" x14ac:dyDescent="0.25">
      <c r="B1136" s="8">
        <f t="shared" si="21"/>
        <v>1131</v>
      </c>
      <c r="C1136" s="12">
        <f>'Simulacion sistema (hoja4)'!AS1141</f>
        <v>0</v>
      </c>
      <c r="D1136" s="12">
        <f>'Simulacion sistema (hoja4)'!AT1141</f>
        <v>0.67470404197731415</v>
      </c>
    </row>
    <row r="1137" spans="2:4" x14ac:dyDescent="0.25">
      <c r="B1137" s="8">
        <f t="shared" si="21"/>
        <v>1132</v>
      </c>
      <c r="C1137" s="12">
        <f>'Simulacion sistema (hoja4)'!AS1142</f>
        <v>5.7163583704338335E-2</v>
      </c>
      <c r="D1137" s="12">
        <f>'Simulacion sistema (hoja4)'!AT1142</f>
        <v>0.8572917779052609</v>
      </c>
    </row>
    <row r="1138" spans="2:4" x14ac:dyDescent="0.25">
      <c r="B1138" s="8">
        <f t="shared" si="21"/>
        <v>1133</v>
      </c>
      <c r="C1138" s="12">
        <f>'Simulacion sistema (hoja4)'!AS1143</f>
        <v>0</v>
      </c>
      <c r="D1138" s="12">
        <f>'Simulacion sistema (hoja4)'!AT1143</f>
        <v>0.62555883408730217</v>
      </c>
    </row>
    <row r="1139" spans="2:4" x14ac:dyDescent="0.25">
      <c r="B1139" s="8">
        <f t="shared" si="21"/>
        <v>1134</v>
      </c>
      <c r="C1139" s="12">
        <f>'Simulacion sistema (hoja4)'!AS1144</f>
        <v>0</v>
      </c>
      <c r="D1139" s="12">
        <f>'Simulacion sistema (hoja4)'!AT1144</f>
        <v>0.77415478221535095</v>
      </c>
    </row>
    <row r="1140" spans="2:4" x14ac:dyDescent="0.25">
      <c r="B1140" s="8">
        <f t="shared" si="21"/>
        <v>1135</v>
      </c>
      <c r="C1140" s="12">
        <f>'Simulacion sistema (hoja4)'!AS1145</f>
        <v>2.6699293159617811E-2</v>
      </c>
      <c r="D1140" s="12">
        <f>'Simulacion sistema (hoja4)'!AT1145</f>
        <v>0.77335603777119855</v>
      </c>
    </row>
    <row r="1141" spans="2:4" x14ac:dyDescent="0.25">
      <c r="B1141" s="8">
        <f t="shared" si="21"/>
        <v>1136</v>
      </c>
      <c r="C1141" s="12">
        <f>'Simulacion sistema (hoja4)'!AS1146</f>
        <v>0</v>
      </c>
      <c r="D1141" s="12">
        <f>'Simulacion sistema (hoja4)'!AT1146</f>
        <v>0.61783217999694251</v>
      </c>
    </row>
    <row r="1142" spans="2:4" x14ac:dyDescent="0.25">
      <c r="B1142" s="8">
        <f t="shared" si="21"/>
        <v>1137</v>
      </c>
      <c r="C1142" s="12">
        <f>'Simulacion sistema (hoja4)'!AS1147</f>
        <v>0</v>
      </c>
      <c r="D1142" s="12">
        <f>'Simulacion sistema (hoja4)'!AT1147</f>
        <v>0.83829273283310168</v>
      </c>
    </row>
    <row r="1143" spans="2:4" x14ac:dyDescent="0.25">
      <c r="B1143" s="8">
        <f t="shared" si="21"/>
        <v>1138</v>
      </c>
      <c r="C1143" s="12">
        <f>'Simulacion sistema (hoja4)'!AS1148</f>
        <v>0</v>
      </c>
      <c r="D1143" s="12">
        <f>'Simulacion sistema (hoja4)'!AT1148</f>
        <v>0.75576710624505494</v>
      </c>
    </row>
    <row r="1144" spans="2:4" x14ac:dyDescent="0.25">
      <c r="B1144" s="8">
        <f t="shared" si="21"/>
        <v>1139</v>
      </c>
      <c r="C1144" s="12">
        <f>'Simulacion sistema (hoja4)'!AS1149</f>
        <v>0</v>
      </c>
      <c r="D1144" s="12">
        <f>'Simulacion sistema (hoja4)'!AT1149</f>
        <v>0.62762778533863028</v>
      </c>
    </row>
    <row r="1145" spans="2:4" x14ac:dyDescent="0.25">
      <c r="B1145" s="8">
        <f t="shared" si="21"/>
        <v>1140</v>
      </c>
      <c r="C1145" s="12">
        <f>'Simulacion sistema (hoja4)'!AS1150</f>
        <v>0.33851968153260625</v>
      </c>
      <c r="D1145" s="12">
        <f>'Simulacion sistema (hoja4)'!AT1150</f>
        <v>0.8440615110781462</v>
      </c>
    </row>
    <row r="1146" spans="2:4" x14ac:dyDescent="0.25">
      <c r="B1146" s="8">
        <f t="shared" si="21"/>
        <v>1141</v>
      </c>
      <c r="C1146" s="12">
        <f>'Simulacion sistema (hoja4)'!AS1151</f>
        <v>0.17047881956246019</v>
      </c>
      <c r="D1146" s="12">
        <f>'Simulacion sistema (hoja4)'!AT1151</f>
        <v>0.90241590024851992</v>
      </c>
    </row>
    <row r="1147" spans="2:4" x14ac:dyDescent="0.25">
      <c r="B1147" s="8">
        <f t="shared" si="21"/>
        <v>1142</v>
      </c>
      <c r="C1147" s="12">
        <f>'Simulacion sistema (hoja4)'!AS1152</f>
        <v>0</v>
      </c>
      <c r="D1147" s="12">
        <f>'Simulacion sistema (hoja4)'!AT1152</f>
        <v>0.69986919498624045</v>
      </c>
    </row>
    <row r="1148" spans="2:4" x14ac:dyDescent="0.25">
      <c r="B1148" s="8">
        <f t="shared" si="21"/>
        <v>1143</v>
      </c>
      <c r="C1148" s="12">
        <f>'Simulacion sistema (hoja4)'!AS1153</f>
        <v>0</v>
      </c>
      <c r="D1148" s="12">
        <f>'Simulacion sistema (hoja4)'!AT1153</f>
        <v>0.68044500903283045</v>
      </c>
    </row>
    <row r="1149" spans="2:4" x14ac:dyDescent="0.25">
      <c r="B1149" s="8">
        <f t="shared" si="21"/>
        <v>1144</v>
      </c>
      <c r="C1149" s="12">
        <f>'Simulacion sistema (hoja4)'!AS1154</f>
        <v>0</v>
      </c>
      <c r="D1149" s="12">
        <f>'Simulacion sistema (hoja4)'!AT1154</f>
        <v>0.7824269064926751</v>
      </c>
    </row>
    <row r="1150" spans="2:4" x14ac:dyDescent="0.25">
      <c r="B1150" s="8">
        <f t="shared" si="21"/>
        <v>1145</v>
      </c>
      <c r="C1150" s="12">
        <f>'Simulacion sistema (hoja4)'!AS1155</f>
        <v>0</v>
      </c>
      <c r="D1150" s="12">
        <f>'Simulacion sistema (hoja4)'!AT1155</f>
        <v>0.84407228502163456</v>
      </c>
    </row>
    <row r="1151" spans="2:4" x14ac:dyDescent="0.25">
      <c r="B1151" s="8">
        <f t="shared" si="21"/>
        <v>1146</v>
      </c>
      <c r="C1151" s="12">
        <f>'Simulacion sistema (hoja4)'!AS1156</f>
        <v>0</v>
      </c>
      <c r="D1151" s="12">
        <f>'Simulacion sistema (hoja4)'!AT1156</f>
        <v>0.83358544284909997</v>
      </c>
    </row>
    <row r="1152" spans="2:4" x14ac:dyDescent="0.25">
      <c r="B1152" s="8">
        <f t="shared" si="21"/>
        <v>1147</v>
      </c>
      <c r="C1152" s="12">
        <f>'Simulacion sistema (hoja4)'!AS1157</f>
        <v>0.45359658426346988</v>
      </c>
      <c r="D1152" s="12">
        <f>'Simulacion sistema (hoja4)'!AT1157</f>
        <v>0.91713313797543827</v>
      </c>
    </row>
    <row r="1153" spans="2:4" x14ac:dyDescent="0.25">
      <c r="B1153" s="8">
        <f t="shared" si="21"/>
        <v>1148</v>
      </c>
      <c r="C1153" s="12">
        <f>'Simulacion sistema (hoja4)'!AS1158</f>
        <v>0</v>
      </c>
      <c r="D1153" s="12">
        <f>'Simulacion sistema (hoja4)'!AT1158</f>
        <v>0.76980542545123121</v>
      </c>
    </row>
    <row r="1154" spans="2:4" x14ac:dyDescent="0.25">
      <c r="B1154" s="8">
        <f t="shared" si="21"/>
        <v>1149</v>
      </c>
      <c r="C1154" s="12">
        <f>'Simulacion sistema (hoja4)'!AS1159</f>
        <v>0</v>
      </c>
      <c r="D1154" s="12">
        <f>'Simulacion sistema (hoja4)'!AT1159</f>
        <v>0.86636683370952716</v>
      </c>
    </row>
    <row r="1155" spans="2:4" x14ac:dyDescent="0.25">
      <c r="B1155" s="8">
        <f t="shared" si="21"/>
        <v>1150</v>
      </c>
      <c r="C1155" s="12">
        <f>'Simulacion sistema (hoja4)'!AS1160</f>
        <v>0.82059018439453679</v>
      </c>
      <c r="D1155" s="12">
        <f>'Simulacion sistema (hoja4)'!AT1160</f>
        <v>0.98165381606488822</v>
      </c>
    </row>
    <row r="1156" spans="2:4" x14ac:dyDescent="0.25">
      <c r="B1156" s="8">
        <f t="shared" si="21"/>
        <v>1151</v>
      </c>
      <c r="C1156" s="12">
        <f>'Simulacion sistema (hoja4)'!AS1161</f>
        <v>0.10928772791005266</v>
      </c>
      <c r="D1156" s="12">
        <f>'Simulacion sistema (hoja4)'!AT1161</f>
        <v>0.82471029390832118</v>
      </c>
    </row>
    <row r="1157" spans="2:4" x14ac:dyDescent="0.25">
      <c r="B1157" s="8">
        <f t="shared" si="21"/>
        <v>1152</v>
      </c>
      <c r="C1157" s="12">
        <f>'Simulacion sistema (hoja4)'!AS1162</f>
        <v>0.9357380456834411</v>
      </c>
      <c r="D1157" s="12">
        <f>'Simulacion sistema (hoja4)'!AT1162</f>
        <v>0.99471819553562524</v>
      </c>
    </row>
    <row r="1158" spans="2:4" x14ac:dyDescent="0.25">
      <c r="B1158" s="8">
        <f t="shared" si="21"/>
        <v>1153</v>
      </c>
      <c r="C1158" s="12">
        <f>'Simulacion sistema (hoja4)'!AS1163</f>
        <v>1</v>
      </c>
      <c r="D1158" s="12">
        <f>'Simulacion sistema (hoja4)'!AT1163</f>
        <v>1</v>
      </c>
    </row>
    <row r="1159" spans="2:4" x14ac:dyDescent="0.25">
      <c r="B1159" s="8">
        <f t="shared" si="21"/>
        <v>1154</v>
      </c>
      <c r="C1159" s="12">
        <f>'Simulacion sistema (hoja4)'!AS1164</f>
        <v>0.51019933417645069</v>
      </c>
      <c r="D1159" s="12">
        <f>'Simulacion sistema (hoja4)'!AT1164</f>
        <v>0.88317738092254872</v>
      </c>
    </row>
    <row r="1160" spans="2:4" x14ac:dyDescent="0.25">
      <c r="B1160" s="8">
        <f t="shared" ref="B1160:B1223" si="22">+B1159+1</f>
        <v>1155</v>
      </c>
      <c r="C1160" s="12">
        <f>'Simulacion sistema (hoja4)'!AS1165</f>
        <v>0.3454416308408933</v>
      </c>
      <c r="D1160" s="12">
        <f>'Simulacion sistema (hoja4)'!AT1165</f>
        <v>0.87130474371619104</v>
      </c>
    </row>
    <row r="1161" spans="2:4" x14ac:dyDescent="0.25">
      <c r="B1161" s="8">
        <f t="shared" si="22"/>
        <v>1156</v>
      </c>
      <c r="C1161" s="12">
        <f>'Simulacion sistema (hoja4)'!AS1166</f>
        <v>0</v>
      </c>
      <c r="D1161" s="12">
        <f>'Simulacion sistema (hoja4)'!AT1166</f>
        <v>0.61082896337844828</v>
      </c>
    </row>
    <row r="1162" spans="2:4" x14ac:dyDescent="0.25">
      <c r="B1162" s="8">
        <f t="shared" si="22"/>
        <v>1157</v>
      </c>
      <c r="C1162" s="12">
        <f>'Simulacion sistema (hoja4)'!AS1167</f>
        <v>0.16213235659670316</v>
      </c>
      <c r="D1162" s="12">
        <f>'Simulacion sistema (hoja4)'!AT1167</f>
        <v>0.92006613940904747</v>
      </c>
    </row>
    <row r="1163" spans="2:4" x14ac:dyDescent="0.25">
      <c r="B1163" s="8">
        <f t="shared" si="22"/>
        <v>1158</v>
      </c>
      <c r="C1163" s="12">
        <f>'Simulacion sistema (hoja4)'!AS1168</f>
        <v>0.34647215684041538</v>
      </c>
      <c r="D1163" s="12">
        <f>'Simulacion sistema (hoja4)'!AT1168</f>
        <v>0.84163233065592569</v>
      </c>
    </row>
    <row r="1164" spans="2:4" x14ac:dyDescent="0.25">
      <c r="B1164" s="8">
        <f t="shared" si="22"/>
        <v>1159</v>
      </c>
      <c r="C1164" s="12">
        <f>'Simulacion sistema (hoja4)'!AS1169</f>
        <v>0</v>
      </c>
      <c r="D1164" s="12">
        <f>'Simulacion sistema (hoja4)'!AT1169</f>
        <v>0.86310764586033495</v>
      </c>
    </row>
    <row r="1165" spans="2:4" x14ac:dyDescent="0.25">
      <c r="B1165" s="8">
        <f t="shared" si="22"/>
        <v>1160</v>
      </c>
      <c r="C1165" s="12">
        <f>'Simulacion sistema (hoja4)'!AS1170</f>
        <v>0.39283278514396386</v>
      </c>
      <c r="D1165" s="12">
        <f>'Simulacion sistema (hoja4)'!AT1170</f>
        <v>0.85144933938927481</v>
      </c>
    </row>
    <row r="1166" spans="2:4" x14ac:dyDescent="0.25">
      <c r="B1166" s="8">
        <f t="shared" si="22"/>
        <v>1161</v>
      </c>
      <c r="C1166" s="12">
        <f>'Simulacion sistema (hoja4)'!AS1171</f>
        <v>0</v>
      </c>
      <c r="D1166" s="12">
        <f>'Simulacion sistema (hoja4)'!AT1171</f>
        <v>0.80454544767977398</v>
      </c>
    </row>
    <row r="1167" spans="2:4" x14ac:dyDescent="0.25">
      <c r="B1167" s="8">
        <f t="shared" si="22"/>
        <v>1162</v>
      </c>
      <c r="C1167" s="12">
        <f>'Simulacion sistema (hoja4)'!AS1172</f>
        <v>0.2776622391165508</v>
      </c>
      <c r="D1167" s="12">
        <f>'Simulacion sistema (hoja4)'!AT1172</f>
        <v>0.83186119628860056</v>
      </c>
    </row>
    <row r="1168" spans="2:4" x14ac:dyDescent="0.25">
      <c r="B1168" s="8">
        <f t="shared" si="22"/>
        <v>1163</v>
      </c>
      <c r="C1168" s="12">
        <f>'Simulacion sistema (hoja4)'!AS1173</f>
        <v>3.8340764343835571E-2</v>
      </c>
      <c r="D1168" s="12">
        <f>'Simulacion sistema (hoja4)'!AT1173</f>
        <v>0.83049598899020094</v>
      </c>
    </row>
    <row r="1169" spans="2:4" x14ac:dyDescent="0.25">
      <c r="B1169" s="8">
        <f t="shared" si="22"/>
        <v>1164</v>
      </c>
      <c r="C1169" s="12">
        <f>'Simulacion sistema (hoja4)'!AS1174</f>
        <v>0.20899288437043828</v>
      </c>
      <c r="D1169" s="12">
        <f>'Simulacion sistema (hoja4)'!AT1174</f>
        <v>0.80992971931383639</v>
      </c>
    </row>
    <row r="1170" spans="2:4" x14ac:dyDescent="0.25">
      <c r="B1170" s="8">
        <f t="shared" si="22"/>
        <v>1165</v>
      </c>
      <c r="C1170" s="12">
        <f>'Simulacion sistema (hoja4)'!AS1175</f>
        <v>0.68862580488301672</v>
      </c>
      <c r="D1170" s="12">
        <f>'Simulacion sistema (hoja4)'!AT1175</f>
        <v>0.9579380327973025</v>
      </c>
    </row>
    <row r="1171" spans="2:4" x14ac:dyDescent="0.25">
      <c r="B1171" s="8">
        <f t="shared" si="22"/>
        <v>1166</v>
      </c>
      <c r="C1171" s="12">
        <f>'Simulacion sistema (hoja4)'!AS1176</f>
        <v>0.5000179036670791</v>
      </c>
      <c r="D1171" s="12">
        <f>'Simulacion sistema (hoja4)'!AT1176</f>
        <v>0.87595125951278752</v>
      </c>
    </row>
    <row r="1172" spans="2:4" x14ac:dyDescent="0.25">
      <c r="B1172" s="8">
        <f t="shared" si="22"/>
        <v>1167</v>
      </c>
      <c r="C1172" s="12">
        <f>'Simulacion sistema (hoja4)'!AS1177</f>
        <v>0</v>
      </c>
      <c r="D1172" s="12">
        <f>'Simulacion sistema (hoja4)'!AT1177</f>
        <v>0.78048595978064328</v>
      </c>
    </row>
    <row r="1173" spans="2:4" x14ac:dyDescent="0.25">
      <c r="B1173" s="8">
        <f t="shared" si="22"/>
        <v>1168</v>
      </c>
      <c r="C1173" s="12">
        <f>'Simulacion sistema (hoja4)'!AS1178</f>
        <v>0</v>
      </c>
      <c r="D1173" s="12">
        <f>'Simulacion sistema (hoja4)'!AT1178</f>
        <v>0.82480802801198472</v>
      </c>
    </row>
    <row r="1174" spans="2:4" x14ac:dyDescent="0.25">
      <c r="B1174" s="8">
        <f t="shared" si="22"/>
        <v>1169</v>
      </c>
      <c r="C1174" s="12">
        <f>'Simulacion sistema (hoja4)'!AS1179</f>
        <v>0</v>
      </c>
      <c r="D1174" s="12">
        <f>'Simulacion sistema (hoja4)'!AT1179</f>
        <v>0.79378304829173529</v>
      </c>
    </row>
    <row r="1175" spans="2:4" x14ac:dyDescent="0.25">
      <c r="B1175" s="8">
        <f t="shared" si="22"/>
        <v>1170</v>
      </c>
      <c r="C1175" s="12">
        <f>'Simulacion sistema (hoja4)'!AS1180</f>
        <v>0</v>
      </c>
      <c r="D1175" s="12">
        <f>'Simulacion sistema (hoja4)'!AT1180</f>
        <v>0.6884789864386931</v>
      </c>
    </row>
    <row r="1176" spans="2:4" x14ac:dyDescent="0.25">
      <c r="B1176" s="8">
        <f t="shared" si="22"/>
        <v>1171</v>
      </c>
      <c r="C1176" s="12">
        <f>'Simulacion sistema (hoja4)'!AS1181</f>
        <v>1</v>
      </c>
      <c r="D1176" s="12">
        <f>'Simulacion sistema (hoja4)'!AT1181</f>
        <v>1</v>
      </c>
    </row>
    <row r="1177" spans="2:4" x14ac:dyDescent="0.25">
      <c r="B1177" s="8">
        <f t="shared" si="22"/>
        <v>1172</v>
      </c>
      <c r="C1177" s="12">
        <f>'Simulacion sistema (hoja4)'!AS1182</f>
        <v>0</v>
      </c>
      <c r="D1177" s="12">
        <f>'Simulacion sistema (hoja4)'!AT1182</f>
        <v>0.86484397636634402</v>
      </c>
    </row>
    <row r="1178" spans="2:4" x14ac:dyDescent="0.25">
      <c r="B1178" s="8">
        <f t="shared" si="22"/>
        <v>1173</v>
      </c>
      <c r="C1178" s="12">
        <f>'Simulacion sistema (hoja4)'!AS1183</f>
        <v>0</v>
      </c>
      <c r="D1178" s="12">
        <f>'Simulacion sistema (hoja4)'!AT1183</f>
        <v>0.74817782155581358</v>
      </c>
    </row>
    <row r="1179" spans="2:4" x14ac:dyDescent="0.25">
      <c r="B1179" s="8">
        <f t="shared" si="22"/>
        <v>1174</v>
      </c>
      <c r="C1179" s="12">
        <f>'Simulacion sistema (hoja4)'!AS1184</f>
        <v>0</v>
      </c>
      <c r="D1179" s="12">
        <f>'Simulacion sistema (hoja4)'!AT1184</f>
        <v>0.77016451237707284</v>
      </c>
    </row>
    <row r="1180" spans="2:4" x14ac:dyDescent="0.25">
      <c r="B1180" s="8">
        <f t="shared" si="22"/>
        <v>1175</v>
      </c>
      <c r="C1180" s="12">
        <f>'Simulacion sistema (hoja4)'!AS1185</f>
        <v>0.22245402792136051</v>
      </c>
      <c r="D1180" s="12">
        <f>'Simulacion sistema (hoja4)'!AT1185</f>
        <v>0.88706975791843334</v>
      </c>
    </row>
    <row r="1181" spans="2:4" x14ac:dyDescent="0.25">
      <c r="B1181" s="8">
        <f t="shared" si="22"/>
        <v>1176</v>
      </c>
      <c r="C1181" s="12">
        <f>'Simulacion sistema (hoja4)'!AS1186</f>
        <v>0.22766101193912852</v>
      </c>
      <c r="D1181" s="12">
        <f>'Simulacion sistema (hoja4)'!AT1186</f>
        <v>0.92220882576161101</v>
      </c>
    </row>
    <row r="1182" spans="2:4" x14ac:dyDescent="0.25">
      <c r="B1182" s="8">
        <f t="shared" si="22"/>
        <v>1177</v>
      </c>
      <c r="C1182" s="12">
        <f>'Simulacion sistema (hoja4)'!AS1187</f>
        <v>0</v>
      </c>
      <c r="D1182" s="12">
        <f>'Simulacion sistema (hoja4)'!AT1187</f>
        <v>0.53058222165384672</v>
      </c>
    </row>
    <row r="1183" spans="2:4" x14ac:dyDescent="0.25">
      <c r="B1183" s="8">
        <f t="shared" si="22"/>
        <v>1178</v>
      </c>
      <c r="C1183" s="12">
        <f>'Simulacion sistema (hoja4)'!AS1188</f>
        <v>0.15779108415834694</v>
      </c>
      <c r="D1183" s="12">
        <f>'Simulacion sistema (hoja4)'!AT1188</f>
        <v>0.89521663734507551</v>
      </c>
    </row>
    <row r="1184" spans="2:4" x14ac:dyDescent="0.25">
      <c r="B1184" s="8">
        <f t="shared" si="22"/>
        <v>1179</v>
      </c>
      <c r="C1184" s="12">
        <f>'Simulacion sistema (hoja4)'!AS1189</f>
        <v>0</v>
      </c>
      <c r="D1184" s="12">
        <f>'Simulacion sistema (hoja4)'!AT1189</f>
        <v>0.87255764904139765</v>
      </c>
    </row>
    <row r="1185" spans="2:4" x14ac:dyDescent="0.25">
      <c r="B1185" s="8">
        <f t="shared" si="22"/>
        <v>1180</v>
      </c>
      <c r="C1185" s="12">
        <f>'Simulacion sistema (hoja4)'!AS1190</f>
        <v>0.10183988130981257</v>
      </c>
      <c r="D1185" s="12">
        <f>'Simulacion sistema (hoja4)'!AT1190</f>
        <v>0.83956759730176533</v>
      </c>
    </row>
    <row r="1186" spans="2:4" x14ac:dyDescent="0.25">
      <c r="B1186" s="8">
        <f t="shared" si="22"/>
        <v>1181</v>
      </c>
      <c r="C1186" s="12">
        <f>'Simulacion sistema (hoja4)'!AS1191</f>
        <v>0</v>
      </c>
      <c r="D1186" s="12">
        <f>'Simulacion sistema (hoja4)'!AT1191</f>
        <v>0.87437347477476979</v>
      </c>
    </row>
    <row r="1187" spans="2:4" x14ac:dyDescent="0.25">
      <c r="B1187" s="8">
        <f t="shared" si="22"/>
        <v>1182</v>
      </c>
      <c r="C1187" s="12">
        <f>'Simulacion sistema (hoja4)'!AS1192</f>
        <v>0</v>
      </c>
      <c r="D1187" s="12">
        <f>'Simulacion sistema (hoja4)'!AT1192</f>
        <v>0.59422132570301711</v>
      </c>
    </row>
    <row r="1188" spans="2:4" x14ac:dyDescent="0.25">
      <c r="B1188" s="8">
        <f t="shared" si="22"/>
        <v>1183</v>
      </c>
      <c r="C1188" s="12">
        <f>'Simulacion sistema (hoja4)'!AS1193</f>
        <v>0.52540018425400681</v>
      </c>
      <c r="D1188" s="12">
        <f>'Simulacion sistema (hoja4)'!AT1193</f>
        <v>0.91850430152842644</v>
      </c>
    </row>
    <row r="1189" spans="2:4" x14ac:dyDescent="0.25">
      <c r="B1189" s="8">
        <f t="shared" si="22"/>
        <v>1184</v>
      </c>
      <c r="C1189" s="12">
        <f>'Simulacion sistema (hoja4)'!AS1194</f>
        <v>0.10846721055924953</v>
      </c>
      <c r="D1189" s="12">
        <f>'Simulacion sistema (hoja4)'!AT1194</f>
        <v>0.85224735223648718</v>
      </c>
    </row>
    <row r="1190" spans="2:4" x14ac:dyDescent="0.25">
      <c r="B1190" s="8">
        <f t="shared" si="22"/>
        <v>1185</v>
      </c>
      <c r="C1190" s="12">
        <f>'Simulacion sistema (hoja4)'!AS1195</f>
        <v>0</v>
      </c>
      <c r="D1190" s="12">
        <f>'Simulacion sistema (hoja4)'!AT1195</f>
        <v>0.76214937529236015</v>
      </c>
    </row>
    <row r="1191" spans="2:4" x14ac:dyDescent="0.25">
      <c r="B1191" s="8">
        <f t="shared" si="22"/>
        <v>1186</v>
      </c>
      <c r="C1191" s="12">
        <f>'Simulacion sistema (hoja4)'!AS1196</f>
        <v>0</v>
      </c>
      <c r="D1191" s="12">
        <f>'Simulacion sistema (hoja4)'!AT1196</f>
        <v>0.84628281228047753</v>
      </c>
    </row>
    <row r="1192" spans="2:4" x14ac:dyDescent="0.25">
      <c r="B1192" s="8">
        <f t="shared" si="22"/>
        <v>1187</v>
      </c>
      <c r="C1192" s="12">
        <f>'Simulacion sistema (hoja4)'!AS1197</f>
        <v>0</v>
      </c>
      <c r="D1192" s="12">
        <f>'Simulacion sistema (hoja4)'!AT1197</f>
        <v>0.79760890908169313</v>
      </c>
    </row>
    <row r="1193" spans="2:4" x14ac:dyDescent="0.25">
      <c r="B1193" s="8">
        <f t="shared" si="22"/>
        <v>1188</v>
      </c>
      <c r="C1193" s="12">
        <f>'Simulacion sistema (hoja4)'!AS1198</f>
        <v>0.54715691513993081</v>
      </c>
      <c r="D1193" s="12">
        <f>'Simulacion sistema (hoja4)'!AT1198</f>
        <v>0.94283543555618166</v>
      </c>
    </row>
    <row r="1194" spans="2:4" x14ac:dyDescent="0.25">
      <c r="B1194" s="8">
        <f t="shared" si="22"/>
        <v>1189</v>
      </c>
      <c r="C1194" s="12">
        <f>'Simulacion sistema (hoja4)'!AS1199</f>
        <v>0.15219932863293517</v>
      </c>
      <c r="D1194" s="12">
        <f>'Simulacion sistema (hoja4)'!AT1199</f>
        <v>0.82347944975274057</v>
      </c>
    </row>
    <row r="1195" spans="2:4" x14ac:dyDescent="0.25">
      <c r="B1195" s="8">
        <f t="shared" si="22"/>
        <v>1190</v>
      </c>
      <c r="C1195" s="12">
        <f>'Simulacion sistema (hoja4)'!AS1200</f>
        <v>0.24554520339968863</v>
      </c>
      <c r="D1195" s="12">
        <f>'Simulacion sistema (hoja4)'!AT1200</f>
        <v>0.86700238788891937</v>
      </c>
    </row>
    <row r="1196" spans="2:4" x14ac:dyDescent="0.25">
      <c r="B1196" s="8">
        <f t="shared" si="22"/>
        <v>1191</v>
      </c>
      <c r="C1196" s="12">
        <f>'Simulacion sistema (hoja4)'!AS1201</f>
        <v>0.28688742361977815</v>
      </c>
      <c r="D1196" s="12">
        <f>'Simulacion sistema (hoja4)'!AT1201</f>
        <v>0.92390450668811863</v>
      </c>
    </row>
    <row r="1197" spans="2:4" x14ac:dyDescent="0.25">
      <c r="B1197" s="8">
        <f t="shared" si="22"/>
        <v>1192</v>
      </c>
      <c r="C1197" s="12">
        <f>'Simulacion sistema (hoja4)'!AS1202</f>
        <v>0.65129373687241532</v>
      </c>
      <c r="D1197" s="12">
        <f>'Simulacion sistema (hoja4)'!AT1202</f>
        <v>0.97038385162478047</v>
      </c>
    </row>
    <row r="1198" spans="2:4" x14ac:dyDescent="0.25">
      <c r="B1198" s="8">
        <f t="shared" si="22"/>
        <v>1193</v>
      </c>
      <c r="C1198" s="12">
        <f>'Simulacion sistema (hoja4)'!AS1203</f>
        <v>0.15966512923582091</v>
      </c>
      <c r="D1198" s="12">
        <f>'Simulacion sistema (hoja4)'!AT1203</f>
        <v>0.81777011802948674</v>
      </c>
    </row>
    <row r="1199" spans="2:4" x14ac:dyDescent="0.25">
      <c r="B1199" s="8">
        <f t="shared" si="22"/>
        <v>1194</v>
      </c>
      <c r="C1199" s="12">
        <f>'Simulacion sistema (hoja4)'!AS1204</f>
        <v>0</v>
      </c>
      <c r="D1199" s="12">
        <f>'Simulacion sistema (hoja4)'!AT1204</f>
        <v>0.74957738093970416</v>
      </c>
    </row>
    <row r="1200" spans="2:4" x14ac:dyDescent="0.25">
      <c r="B1200" s="8">
        <f t="shared" si="22"/>
        <v>1195</v>
      </c>
      <c r="C1200" s="12">
        <f>'Simulacion sistema (hoja4)'!AS1205</f>
        <v>5.0057355687507271E-2</v>
      </c>
      <c r="D1200" s="12">
        <f>'Simulacion sistema (hoja4)'!AT1205</f>
        <v>0.67452316657593792</v>
      </c>
    </row>
    <row r="1201" spans="2:4" x14ac:dyDescent="0.25">
      <c r="B1201" s="8">
        <f t="shared" si="22"/>
        <v>1196</v>
      </c>
      <c r="C1201" s="12">
        <f>'Simulacion sistema (hoja4)'!AS1206</f>
        <v>0</v>
      </c>
      <c r="D1201" s="12">
        <f>'Simulacion sistema (hoja4)'!AT1206</f>
        <v>0.80890276495988034</v>
      </c>
    </row>
    <row r="1202" spans="2:4" x14ac:dyDescent="0.25">
      <c r="B1202" s="8">
        <f t="shared" si="22"/>
        <v>1197</v>
      </c>
      <c r="C1202" s="12">
        <f>'Simulacion sistema (hoja4)'!AS1207</f>
        <v>0.15620613092558475</v>
      </c>
      <c r="D1202" s="12">
        <f>'Simulacion sistema (hoja4)'!AT1207</f>
        <v>0.81569764664859512</v>
      </c>
    </row>
    <row r="1203" spans="2:4" x14ac:dyDescent="0.25">
      <c r="B1203" s="8">
        <f t="shared" si="22"/>
        <v>1198</v>
      </c>
      <c r="C1203" s="12">
        <f>'Simulacion sistema (hoja4)'!AS1208</f>
        <v>0</v>
      </c>
      <c r="D1203" s="12">
        <f>'Simulacion sistema (hoja4)'!AT1208</f>
        <v>0.80320614982218552</v>
      </c>
    </row>
    <row r="1204" spans="2:4" x14ac:dyDescent="0.25">
      <c r="B1204" s="8">
        <f t="shared" si="22"/>
        <v>1199</v>
      </c>
      <c r="C1204" s="12">
        <f>'Simulacion sistema (hoja4)'!AS1209</f>
        <v>0</v>
      </c>
      <c r="D1204" s="12">
        <f>'Simulacion sistema (hoja4)'!AT1209</f>
        <v>0.67705755256760658</v>
      </c>
    </row>
    <row r="1205" spans="2:4" x14ac:dyDescent="0.25">
      <c r="B1205" s="8">
        <f t="shared" si="22"/>
        <v>1200</v>
      </c>
      <c r="C1205" s="12">
        <f>'Simulacion sistema (hoja4)'!AS1210</f>
        <v>0.25929354084825412</v>
      </c>
      <c r="D1205" s="12">
        <f>'Simulacion sistema (hoja4)'!AT1210</f>
        <v>0.89289833217570624</v>
      </c>
    </row>
    <row r="1206" spans="2:4" x14ac:dyDescent="0.25">
      <c r="B1206" s="8">
        <f t="shared" si="22"/>
        <v>1201</v>
      </c>
      <c r="C1206" s="12">
        <f>'Simulacion sistema (hoja4)'!AS1211</f>
        <v>0.4312718601621392</v>
      </c>
      <c r="D1206" s="12">
        <f>'Simulacion sistema (hoja4)'!AT1211</f>
        <v>0.86203596583882125</v>
      </c>
    </row>
    <row r="1207" spans="2:4" x14ac:dyDescent="0.25">
      <c r="B1207" s="8">
        <f t="shared" si="22"/>
        <v>1202</v>
      </c>
      <c r="C1207" s="12">
        <f>'Simulacion sistema (hoja4)'!AS1212</f>
        <v>0.51213099913438787</v>
      </c>
      <c r="D1207" s="12">
        <f>'Simulacion sistema (hoja4)'!AT1212</f>
        <v>0.95231587731041023</v>
      </c>
    </row>
    <row r="1208" spans="2:4" x14ac:dyDescent="0.25">
      <c r="B1208" s="8">
        <f t="shared" si="22"/>
        <v>1203</v>
      </c>
      <c r="C1208" s="12">
        <f>'Simulacion sistema (hoja4)'!AS1213</f>
        <v>0.43816591774145397</v>
      </c>
      <c r="D1208" s="12">
        <f>'Simulacion sistema (hoja4)'!AT1213</f>
        <v>0.88156133726654229</v>
      </c>
    </row>
    <row r="1209" spans="2:4" x14ac:dyDescent="0.25">
      <c r="B1209" s="8">
        <f t="shared" si="22"/>
        <v>1204</v>
      </c>
      <c r="C1209" s="12">
        <f>'Simulacion sistema (hoja4)'!AS1214</f>
        <v>0</v>
      </c>
      <c r="D1209" s="12">
        <f>'Simulacion sistema (hoja4)'!AT1214</f>
        <v>0.78981283678611813</v>
      </c>
    </row>
    <row r="1210" spans="2:4" x14ac:dyDescent="0.25">
      <c r="B1210" s="8">
        <f t="shared" si="22"/>
        <v>1205</v>
      </c>
      <c r="C1210" s="12">
        <f>'Simulacion sistema (hoja4)'!AS1215</f>
        <v>5.7031247707588287E-2</v>
      </c>
      <c r="D1210" s="12">
        <f>'Simulacion sistema (hoja4)'!AT1215</f>
        <v>0.82369058080915003</v>
      </c>
    </row>
    <row r="1211" spans="2:4" x14ac:dyDescent="0.25">
      <c r="B1211" s="8">
        <f t="shared" si="22"/>
        <v>1206</v>
      </c>
      <c r="C1211" s="12">
        <f>'Simulacion sistema (hoja4)'!AS1216</f>
        <v>6.4528999639151152E-2</v>
      </c>
      <c r="D1211" s="12">
        <f>'Simulacion sistema (hoja4)'!AT1216</f>
        <v>0.87127810316602861</v>
      </c>
    </row>
    <row r="1212" spans="2:4" x14ac:dyDescent="0.25">
      <c r="B1212" s="8">
        <f t="shared" si="22"/>
        <v>1207</v>
      </c>
      <c r="C1212" s="12">
        <f>'Simulacion sistema (hoja4)'!AS1217</f>
        <v>0.26726589626219543</v>
      </c>
      <c r="D1212" s="12">
        <f>'Simulacion sistema (hoja4)'!AT1217</f>
        <v>0.8242346612610798</v>
      </c>
    </row>
    <row r="1213" spans="2:4" x14ac:dyDescent="0.25">
      <c r="B1213" s="8">
        <f t="shared" si="22"/>
        <v>1208</v>
      </c>
      <c r="C1213" s="12">
        <f>'Simulacion sistema (hoja4)'!AS1218</f>
        <v>4.8674997455354092E-2</v>
      </c>
      <c r="D1213" s="12">
        <f>'Simulacion sistema (hoja4)'!AT1218</f>
        <v>0.77137780233500808</v>
      </c>
    </row>
    <row r="1214" spans="2:4" x14ac:dyDescent="0.25">
      <c r="B1214" s="8">
        <f t="shared" si="22"/>
        <v>1209</v>
      </c>
      <c r="C1214" s="12">
        <f>'Simulacion sistema (hoja4)'!AS1219</f>
        <v>0</v>
      </c>
      <c r="D1214" s="12">
        <f>'Simulacion sistema (hoja4)'!AT1219</f>
        <v>0.73219445413845663</v>
      </c>
    </row>
    <row r="1215" spans="2:4" x14ac:dyDescent="0.25">
      <c r="B1215" s="8">
        <f t="shared" si="22"/>
        <v>1210</v>
      </c>
      <c r="C1215" s="12">
        <f>'Simulacion sistema (hoja4)'!AS1220</f>
        <v>0.14721109759072229</v>
      </c>
      <c r="D1215" s="12">
        <f>'Simulacion sistema (hoja4)'!AT1220</f>
        <v>0.89085158137014542</v>
      </c>
    </row>
    <row r="1216" spans="2:4" x14ac:dyDescent="0.25">
      <c r="B1216" s="8">
        <f t="shared" si="22"/>
        <v>1211</v>
      </c>
      <c r="C1216" s="12">
        <f>'Simulacion sistema (hoja4)'!AS1221</f>
        <v>0</v>
      </c>
      <c r="D1216" s="12">
        <f>'Simulacion sistema (hoja4)'!AT1221</f>
        <v>0.82248583755807547</v>
      </c>
    </row>
    <row r="1217" spans="2:4" x14ac:dyDescent="0.25">
      <c r="B1217" s="8">
        <f t="shared" si="22"/>
        <v>1212</v>
      </c>
      <c r="C1217" s="12">
        <f>'Simulacion sistema (hoja4)'!AS1222</f>
        <v>0</v>
      </c>
      <c r="D1217" s="12">
        <f>'Simulacion sistema (hoja4)'!AT1222</f>
        <v>0.72043797616690974</v>
      </c>
    </row>
    <row r="1218" spans="2:4" x14ac:dyDescent="0.25">
      <c r="B1218" s="8">
        <f t="shared" si="22"/>
        <v>1213</v>
      </c>
      <c r="C1218" s="12">
        <f>'Simulacion sistema (hoja4)'!AS1223</f>
        <v>0</v>
      </c>
      <c r="D1218" s="12">
        <f>'Simulacion sistema (hoja4)'!AT1223</f>
        <v>0.81844016531271435</v>
      </c>
    </row>
    <row r="1219" spans="2:4" x14ac:dyDescent="0.25">
      <c r="B1219" s="8">
        <f t="shared" si="22"/>
        <v>1214</v>
      </c>
      <c r="C1219" s="12">
        <f>'Simulacion sistema (hoja4)'!AS1224</f>
        <v>5.3102934131241071E-2</v>
      </c>
      <c r="D1219" s="12">
        <f>'Simulacion sistema (hoja4)'!AT1224</f>
        <v>0.81742583081733811</v>
      </c>
    </row>
    <row r="1220" spans="2:4" x14ac:dyDescent="0.25">
      <c r="B1220" s="8">
        <f t="shared" si="22"/>
        <v>1215</v>
      </c>
      <c r="C1220" s="12">
        <f>'Simulacion sistema (hoja4)'!AS1225</f>
        <v>0</v>
      </c>
      <c r="D1220" s="12">
        <f>'Simulacion sistema (hoja4)'!AT1225</f>
        <v>0.87909585103717125</v>
      </c>
    </row>
    <row r="1221" spans="2:4" x14ac:dyDescent="0.25">
      <c r="B1221" s="8">
        <f t="shared" si="22"/>
        <v>1216</v>
      </c>
      <c r="C1221" s="12">
        <f>'Simulacion sistema (hoja4)'!AS1226</f>
        <v>0.5056342363036932</v>
      </c>
      <c r="D1221" s="12">
        <f>'Simulacion sistema (hoja4)'!AT1226</f>
        <v>0.84029999456299809</v>
      </c>
    </row>
    <row r="1222" spans="2:4" x14ac:dyDescent="0.25">
      <c r="B1222" s="8">
        <f t="shared" si="22"/>
        <v>1217</v>
      </c>
      <c r="C1222" s="12">
        <f>'Simulacion sistema (hoja4)'!AS1227</f>
        <v>0</v>
      </c>
      <c r="D1222" s="12">
        <f>'Simulacion sistema (hoja4)'!AT1227</f>
        <v>0.65365787846273871</v>
      </c>
    </row>
    <row r="1223" spans="2:4" x14ac:dyDescent="0.25">
      <c r="B1223" s="8">
        <f t="shared" si="22"/>
        <v>1218</v>
      </c>
      <c r="C1223" s="12">
        <f>'Simulacion sistema (hoja4)'!AS1228</f>
        <v>0.48197377865238067</v>
      </c>
      <c r="D1223" s="12">
        <f>'Simulacion sistema (hoja4)'!AT1228</f>
        <v>0.9114640688398663</v>
      </c>
    </row>
    <row r="1224" spans="2:4" x14ac:dyDescent="0.25">
      <c r="B1224" s="8">
        <f t="shared" ref="B1224:B1287" si="23">+B1223+1</f>
        <v>1219</v>
      </c>
      <c r="C1224" s="12">
        <f>'Simulacion sistema (hoja4)'!AS1229</f>
        <v>0</v>
      </c>
      <c r="D1224" s="12">
        <f>'Simulacion sistema (hoja4)'!AT1229</f>
        <v>0.77220479364124961</v>
      </c>
    </row>
    <row r="1225" spans="2:4" x14ac:dyDescent="0.25">
      <c r="B1225" s="8">
        <f t="shared" si="23"/>
        <v>1220</v>
      </c>
      <c r="C1225" s="12">
        <f>'Simulacion sistema (hoja4)'!AS1230</f>
        <v>0.31990822681157927</v>
      </c>
      <c r="D1225" s="12">
        <f>'Simulacion sistema (hoja4)'!AT1230</f>
        <v>0.92400718431874762</v>
      </c>
    </row>
    <row r="1226" spans="2:4" x14ac:dyDescent="0.25">
      <c r="B1226" s="8">
        <f t="shared" si="23"/>
        <v>1221</v>
      </c>
      <c r="C1226" s="12">
        <f>'Simulacion sistema (hoja4)'!AS1231</f>
        <v>0</v>
      </c>
      <c r="D1226" s="12">
        <f>'Simulacion sistema (hoja4)'!AT1231</f>
        <v>0.7520085275200098</v>
      </c>
    </row>
    <row r="1227" spans="2:4" x14ac:dyDescent="0.25">
      <c r="B1227" s="8">
        <f t="shared" si="23"/>
        <v>1222</v>
      </c>
      <c r="C1227" s="12">
        <f>'Simulacion sistema (hoja4)'!AS1232</f>
        <v>0</v>
      </c>
      <c r="D1227" s="12">
        <f>'Simulacion sistema (hoja4)'!AT1232</f>
        <v>0.70820431492410196</v>
      </c>
    </row>
    <row r="1228" spans="2:4" x14ac:dyDescent="0.25">
      <c r="B1228" s="8">
        <f t="shared" si="23"/>
        <v>1223</v>
      </c>
      <c r="C1228" s="12">
        <f>'Simulacion sistema (hoja4)'!AS1233</f>
        <v>0.25481189565494611</v>
      </c>
      <c r="D1228" s="12">
        <f>'Simulacion sistema (hoja4)'!AT1233</f>
        <v>0.72153548944565271</v>
      </c>
    </row>
    <row r="1229" spans="2:4" x14ac:dyDescent="0.25">
      <c r="B1229" s="8">
        <f t="shared" si="23"/>
        <v>1224</v>
      </c>
      <c r="C1229" s="12">
        <f>'Simulacion sistema (hoja4)'!AS1234</f>
        <v>0.33467746340935384</v>
      </c>
      <c r="D1229" s="12">
        <f>'Simulacion sistema (hoja4)'!AT1234</f>
        <v>0.8420297729105598</v>
      </c>
    </row>
    <row r="1230" spans="2:4" x14ac:dyDescent="0.25">
      <c r="B1230" s="8">
        <f t="shared" si="23"/>
        <v>1225</v>
      </c>
      <c r="C1230" s="12">
        <f>'Simulacion sistema (hoja4)'!AS1235</f>
        <v>0</v>
      </c>
      <c r="D1230" s="12">
        <f>'Simulacion sistema (hoja4)'!AT1235</f>
        <v>0.6777660186800385</v>
      </c>
    </row>
    <row r="1231" spans="2:4" x14ac:dyDescent="0.25">
      <c r="B1231" s="8">
        <f t="shared" si="23"/>
        <v>1226</v>
      </c>
      <c r="C1231" s="12">
        <f>'Simulacion sistema (hoja4)'!AS1236</f>
        <v>0.36956906061771277</v>
      </c>
      <c r="D1231" s="12">
        <f>'Simulacion sistema (hoja4)'!AT1236</f>
        <v>0.9474887182139704</v>
      </c>
    </row>
    <row r="1232" spans="2:4" x14ac:dyDescent="0.25">
      <c r="B1232" s="8">
        <f t="shared" si="23"/>
        <v>1227</v>
      </c>
      <c r="C1232" s="12">
        <f>'Simulacion sistema (hoja4)'!AS1237</f>
        <v>0</v>
      </c>
      <c r="D1232" s="12">
        <f>'Simulacion sistema (hoja4)'!AT1237</f>
        <v>0.74977851705809051</v>
      </c>
    </row>
    <row r="1233" spans="2:4" x14ac:dyDescent="0.25">
      <c r="B1233" s="8">
        <f t="shared" si="23"/>
        <v>1228</v>
      </c>
      <c r="C1233" s="12">
        <f>'Simulacion sistema (hoja4)'!AS1238</f>
        <v>0.79365954456613208</v>
      </c>
      <c r="D1233" s="12">
        <f>'Simulacion sistema (hoja4)'!AT1238</f>
        <v>0.95662927424713762</v>
      </c>
    </row>
    <row r="1234" spans="2:4" x14ac:dyDescent="0.25">
      <c r="B1234" s="8">
        <f t="shared" si="23"/>
        <v>1229</v>
      </c>
      <c r="C1234" s="12">
        <f>'Simulacion sistema (hoja4)'!AS1239</f>
        <v>0.49191463050398548</v>
      </c>
      <c r="D1234" s="12">
        <f>'Simulacion sistema (hoja4)'!AT1239</f>
        <v>0.93115774507686966</v>
      </c>
    </row>
    <row r="1235" spans="2:4" x14ac:dyDescent="0.25">
      <c r="B1235" s="8">
        <f t="shared" si="23"/>
        <v>1230</v>
      </c>
      <c r="C1235" s="12">
        <f>'Simulacion sistema (hoja4)'!AS1240</f>
        <v>8.544362064955445E-2</v>
      </c>
      <c r="D1235" s="12">
        <f>'Simulacion sistema (hoja4)'!AT1240</f>
        <v>0.75218995313237069</v>
      </c>
    </row>
    <row r="1236" spans="2:4" x14ac:dyDescent="0.25">
      <c r="B1236" s="8">
        <f t="shared" si="23"/>
        <v>1231</v>
      </c>
      <c r="C1236" s="12">
        <f>'Simulacion sistema (hoja4)'!AS1241</f>
        <v>0</v>
      </c>
      <c r="D1236" s="12">
        <f>'Simulacion sistema (hoja4)'!AT1241</f>
        <v>0.773892160103264</v>
      </c>
    </row>
    <row r="1237" spans="2:4" x14ac:dyDescent="0.25">
      <c r="B1237" s="8">
        <f t="shared" si="23"/>
        <v>1232</v>
      </c>
      <c r="C1237" s="12">
        <f>'Simulacion sistema (hoja4)'!AS1242</f>
        <v>0</v>
      </c>
      <c r="D1237" s="12">
        <f>'Simulacion sistema (hoja4)'!AT1242</f>
        <v>0.83527529676843915</v>
      </c>
    </row>
    <row r="1238" spans="2:4" x14ac:dyDescent="0.25">
      <c r="B1238" s="8">
        <f t="shared" si="23"/>
        <v>1233</v>
      </c>
      <c r="C1238" s="12">
        <f>'Simulacion sistema (hoja4)'!AS1243</f>
        <v>0.48189092334336414</v>
      </c>
      <c r="D1238" s="12">
        <f>'Simulacion sistema (hoja4)'!AT1243</f>
        <v>0.90207255956179011</v>
      </c>
    </row>
    <row r="1239" spans="2:4" x14ac:dyDescent="0.25">
      <c r="B1239" s="8">
        <f t="shared" si="23"/>
        <v>1234</v>
      </c>
      <c r="C1239" s="12">
        <f>'Simulacion sistema (hoja4)'!AS1244</f>
        <v>6.7934485074268497E-2</v>
      </c>
      <c r="D1239" s="12">
        <f>'Simulacion sistema (hoja4)'!AT1244</f>
        <v>0.85800623532439657</v>
      </c>
    </row>
    <row r="1240" spans="2:4" x14ac:dyDescent="0.25">
      <c r="B1240" s="8">
        <f t="shared" si="23"/>
        <v>1235</v>
      </c>
      <c r="C1240" s="12">
        <f>'Simulacion sistema (hoja4)'!AS1245</f>
        <v>0</v>
      </c>
      <c r="D1240" s="12">
        <f>'Simulacion sistema (hoja4)'!AT1245</f>
        <v>0.73102866173927172</v>
      </c>
    </row>
    <row r="1241" spans="2:4" x14ac:dyDescent="0.25">
      <c r="B1241" s="8">
        <f t="shared" si="23"/>
        <v>1236</v>
      </c>
      <c r="C1241" s="12">
        <f>'Simulacion sistema (hoja4)'!AS1246</f>
        <v>0.55887913944048528</v>
      </c>
      <c r="D1241" s="12">
        <f>'Simulacion sistema (hoja4)'!AT1246</f>
        <v>0.88139443482768287</v>
      </c>
    </row>
    <row r="1242" spans="2:4" x14ac:dyDescent="0.25">
      <c r="B1242" s="8">
        <f t="shared" si="23"/>
        <v>1237</v>
      </c>
      <c r="C1242" s="12">
        <f>'Simulacion sistema (hoja4)'!AS1247</f>
        <v>0.47626351379440168</v>
      </c>
      <c r="D1242" s="12">
        <f>'Simulacion sistema (hoja4)'!AT1247</f>
        <v>0.95293490777433254</v>
      </c>
    </row>
    <row r="1243" spans="2:4" x14ac:dyDescent="0.25">
      <c r="B1243" s="8">
        <f t="shared" si="23"/>
        <v>1238</v>
      </c>
      <c r="C1243" s="12">
        <f>'Simulacion sistema (hoja4)'!AS1248</f>
        <v>0</v>
      </c>
      <c r="D1243" s="12">
        <f>'Simulacion sistema (hoja4)'!AT1248</f>
        <v>0.65363076667690867</v>
      </c>
    </row>
    <row r="1244" spans="2:4" x14ac:dyDescent="0.25">
      <c r="B1244" s="8">
        <f t="shared" si="23"/>
        <v>1239</v>
      </c>
      <c r="C1244" s="12">
        <f>'Simulacion sistema (hoja4)'!AS1249</f>
        <v>1</v>
      </c>
      <c r="D1244" s="12">
        <f>'Simulacion sistema (hoja4)'!AT1249</f>
        <v>1</v>
      </c>
    </row>
    <row r="1245" spans="2:4" x14ac:dyDescent="0.25">
      <c r="B1245" s="8">
        <f t="shared" si="23"/>
        <v>1240</v>
      </c>
      <c r="C1245" s="12">
        <f>'Simulacion sistema (hoja4)'!AS1250</f>
        <v>0</v>
      </c>
      <c r="D1245" s="12">
        <f>'Simulacion sistema (hoja4)'!AT1250</f>
        <v>0.78196315000458438</v>
      </c>
    </row>
    <row r="1246" spans="2:4" x14ac:dyDescent="0.25">
      <c r="B1246" s="8">
        <f t="shared" si="23"/>
        <v>1241</v>
      </c>
      <c r="C1246" s="12">
        <f>'Simulacion sistema (hoja4)'!AS1251</f>
        <v>0</v>
      </c>
      <c r="D1246" s="12">
        <f>'Simulacion sistema (hoja4)'!AT1251</f>
        <v>0.7682041194357101</v>
      </c>
    </row>
    <row r="1247" spans="2:4" x14ac:dyDescent="0.25">
      <c r="B1247" s="8">
        <f t="shared" si="23"/>
        <v>1242</v>
      </c>
      <c r="C1247" s="12">
        <f>'Simulacion sistema (hoja4)'!AS1252</f>
        <v>0</v>
      </c>
      <c r="D1247" s="12">
        <f>'Simulacion sistema (hoja4)'!AT1252</f>
        <v>0.73793363616136398</v>
      </c>
    </row>
    <row r="1248" spans="2:4" x14ac:dyDescent="0.25">
      <c r="B1248" s="8">
        <f t="shared" si="23"/>
        <v>1243</v>
      </c>
      <c r="C1248" s="12">
        <f>'Simulacion sistema (hoja4)'!AS1253</f>
        <v>0</v>
      </c>
      <c r="D1248" s="12">
        <f>'Simulacion sistema (hoja4)'!AT1253</f>
        <v>0.89714575458390955</v>
      </c>
    </row>
    <row r="1249" spans="2:4" x14ac:dyDescent="0.25">
      <c r="B1249" s="8">
        <f t="shared" si="23"/>
        <v>1244</v>
      </c>
      <c r="C1249" s="12">
        <f>'Simulacion sistema (hoja4)'!AS1254</f>
        <v>0.35198258885949535</v>
      </c>
      <c r="D1249" s="12">
        <f>'Simulacion sistema (hoja4)'!AT1254</f>
        <v>0.85532737649584101</v>
      </c>
    </row>
    <row r="1250" spans="2:4" x14ac:dyDescent="0.25">
      <c r="B1250" s="8">
        <f t="shared" si="23"/>
        <v>1245</v>
      </c>
      <c r="C1250" s="12">
        <f>'Simulacion sistema (hoja4)'!AS1255</f>
        <v>0</v>
      </c>
      <c r="D1250" s="12">
        <f>'Simulacion sistema (hoja4)'!AT1255</f>
        <v>0.56048552763651516</v>
      </c>
    </row>
    <row r="1251" spans="2:4" x14ac:dyDescent="0.25">
      <c r="B1251" s="8">
        <f t="shared" si="23"/>
        <v>1246</v>
      </c>
      <c r="C1251" s="12">
        <f>'Simulacion sistema (hoja4)'!AS1256</f>
        <v>0</v>
      </c>
      <c r="D1251" s="12">
        <f>'Simulacion sistema (hoja4)'!AT1256</f>
        <v>0.65242034533122484</v>
      </c>
    </row>
    <row r="1252" spans="2:4" x14ac:dyDescent="0.25">
      <c r="B1252" s="8">
        <f t="shared" si="23"/>
        <v>1247</v>
      </c>
      <c r="C1252" s="12">
        <f>'Simulacion sistema (hoja4)'!AS1257</f>
        <v>0.487458488388755</v>
      </c>
      <c r="D1252" s="12">
        <f>'Simulacion sistema (hoja4)'!AT1257</f>
        <v>0.88119983991880324</v>
      </c>
    </row>
    <row r="1253" spans="2:4" x14ac:dyDescent="0.25">
      <c r="B1253" s="8">
        <f t="shared" si="23"/>
        <v>1248</v>
      </c>
      <c r="C1253" s="12">
        <f>'Simulacion sistema (hoja4)'!AS1258</f>
        <v>0</v>
      </c>
      <c r="D1253" s="12">
        <f>'Simulacion sistema (hoja4)'!AT1258</f>
        <v>0.5236634974482538</v>
      </c>
    </row>
    <row r="1254" spans="2:4" x14ac:dyDescent="0.25">
      <c r="B1254" s="8">
        <f t="shared" si="23"/>
        <v>1249</v>
      </c>
      <c r="C1254" s="12">
        <f>'Simulacion sistema (hoja4)'!AS1259</f>
        <v>0</v>
      </c>
      <c r="D1254" s="12">
        <f>'Simulacion sistema (hoja4)'!AT1259</f>
        <v>0.68200686803824762</v>
      </c>
    </row>
    <row r="1255" spans="2:4" x14ac:dyDescent="0.25">
      <c r="B1255" s="8">
        <f t="shared" si="23"/>
        <v>1250</v>
      </c>
      <c r="C1255" s="12">
        <f>'Simulacion sistema (hoja4)'!AS1260</f>
        <v>0</v>
      </c>
      <c r="D1255" s="12">
        <f>'Simulacion sistema (hoja4)'!AT1260</f>
        <v>0.70201867280728492</v>
      </c>
    </row>
    <row r="1256" spans="2:4" x14ac:dyDescent="0.25">
      <c r="B1256" s="8">
        <f t="shared" si="23"/>
        <v>1251</v>
      </c>
      <c r="C1256" s="12">
        <f>'Simulacion sistema (hoja4)'!AS1261</f>
        <v>0.35584633020334877</v>
      </c>
      <c r="D1256" s="12">
        <f>'Simulacion sistema (hoja4)'!AT1261</f>
        <v>0.9375925292444538</v>
      </c>
    </row>
    <row r="1257" spans="2:4" x14ac:dyDescent="0.25">
      <c r="B1257" s="8">
        <f t="shared" si="23"/>
        <v>1252</v>
      </c>
      <c r="C1257" s="12">
        <f>'Simulacion sistema (hoja4)'!AS1262</f>
        <v>0.29285663628955566</v>
      </c>
      <c r="D1257" s="12">
        <f>'Simulacion sistema (hoja4)'!AT1262</f>
        <v>0.91298934467201043</v>
      </c>
    </row>
    <row r="1258" spans="2:4" x14ac:dyDescent="0.25">
      <c r="B1258" s="8">
        <f t="shared" si="23"/>
        <v>1253</v>
      </c>
      <c r="C1258" s="12">
        <f>'Simulacion sistema (hoja4)'!AS1263</f>
        <v>0</v>
      </c>
      <c r="D1258" s="12">
        <f>'Simulacion sistema (hoja4)'!AT1263</f>
        <v>0.67653080225002804</v>
      </c>
    </row>
    <row r="1259" spans="2:4" x14ac:dyDescent="0.25">
      <c r="B1259" s="8">
        <f t="shared" si="23"/>
        <v>1254</v>
      </c>
      <c r="C1259" s="12">
        <f>'Simulacion sistema (hoja4)'!AS1264</f>
        <v>2.0353265024043918E-2</v>
      </c>
      <c r="D1259" s="12">
        <f>'Simulacion sistema (hoja4)'!AT1264</f>
        <v>0.77050063772374611</v>
      </c>
    </row>
    <row r="1260" spans="2:4" x14ac:dyDescent="0.25">
      <c r="B1260" s="8">
        <f t="shared" si="23"/>
        <v>1255</v>
      </c>
      <c r="C1260" s="12">
        <f>'Simulacion sistema (hoja4)'!AS1265</f>
        <v>0.51316481494699651</v>
      </c>
      <c r="D1260" s="12">
        <f>'Simulacion sistema (hoja4)'!AT1265</f>
        <v>0.92182902138979628</v>
      </c>
    </row>
    <row r="1261" spans="2:4" x14ac:dyDescent="0.25">
      <c r="B1261" s="8">
        <f t="shared" si="23"/>
        <v>1256</v>
      </c>
      <c r="C1261" s="12">
        <f>'Simulacion sistema (hoja4)'!AS1266</f>
        <v>3.6404577206638117E-2</v>
      </c>
      <c r="D1261" s="12">
        <f>'Simulacion sistema (hoja4)'!AT1266</f>
        <v>0.65201857694106147</v>
      </c>
    </row>
    <row r="1262" spans="2:4" x14ac:dyDescent="0.25">
      <c r="B1262" s="8">
        <f t="shared" si="23"/>
        <v>1257</v>
      </c>
      <c r="C1262" s="12">
        <f>'Simulacion sistema (hoja4)'!AS1267</f>
        <v>0</v>
      </c>
      <c r="D1262" s="12">
        <f>'Simulacion sistema (hoja4)'!AT1267</f>
        <v>0.72175861497334692</v>
      </c>
    </row>
    <row r="1263" spans="2:4" x14ac:dyDescent="0.25">
      <c r="B1263" s="8">
        <f t="shared" si="23"/>
        <v>1258</v>
      </c>
      <c r="C1263" s="12">
        <f>'Simulacion sistema (hoja4)'!AS1268</f>
        <v>0.72133337577683809</v>
      </c>
      <c r="D1263" s="12">
        <f>'Simulacion sistema (hoja4)'!AT1268</f>
        <v>0.97633242369611506</v>
      </c>
    </row>
    <row r="1264" spans="2:4" x14ac:dyDescent="0.25">
      <c r="B1264" s="8">
        <f t="shared" si="23"/>
        <v>1259</v>
      </c>
      <c r="C1264" s="12">
        <f>'Simulacion sistema (hoja4)'!AS1269</f>
        <v>0.80661859837952454</v>
      </c>
      <c r="D1264" s="12">
        <f>'Simulacion sistema (hoja4)'!AT1269</f>
        <v>0.97491513895289894</v>
      </c>
    </row>
    <row r="1265" spans="2:4" x14ac:dyDescent="0.25">
      <c r="B1265" s="8">
        <f t="shared" si="23"/>
        <v>1260</v>
      </c>
      <c r="C1265" s="12">
        <f>'Simulacion sistema (hoja4)'!AS1270</f>
        <v>0.46080665315399061</v>
      </c>
      <c r="D1265" s="12">
        <f>'Simulacion sistema (hoja4)'!AT1270</f>
        <v>0.90967945635214298</v>
      </c>
    </row>
    <row r="1266" spans="2:4" x14ac:dyDescent="0.25">
      <c r="B1266" s="8">
        <f t="shared" si="23"/>
        <v>1261</v>
      </c>
      <c r="C1266" s="12">
        <f>'Simulacion sistema (hoja4)'!AS1271</f>
        <v>0.51090936941667076</v>
      </c>
      <c r="D1266" s="12">
        <f>'Simulacion sistema (hoja4)'!AT1271</f>
        <v>0.93542285451744456</v>
      </c>
    </row>
    <row r="1267" spans="2:4" x14ac:dyDescent="0.25">
      <c r="B1267" s="8">
        <f t="shared" si="23"/>
        <v>1262</v>
      </c>
      <c r="C1267" s="12">
        <f>'Simulacion sistema (hoja4)'!AS1272</f>
        <v>9.7536041184925593E-2</v>
      </c>
      <c r="D1267" s="12">
        <f>'Simulacion sistema (hoja4)'!AT1272</f>
        <v>0.79596612937415534</v>
      </c>
    </row>
    <row r="1268" spans="2:4" x14ac:dyDescent="0.25">
      <c r="B1268" s="8">
        <f t="shared" si="23"/>
        <v>1263</v>
      </c>
      <c r="C1268" s="12">
        <f>'Simulacion sistema (hoja4)'!AS1273</f>
        <v>0</v>
      </c>
      <c r="D1268" s="12">
        <f>'Simulacion sistema (hoja4)'!AT1273</f>
        <v>0.84210529792810673</v>
      </c>
    </row>
    <row r="1269" spans="2:4" x14ac:dyDescent="0.25">
      <c r="B1269" s="8">
        <f t="shared" si="23"/>
        <v>1264</v>
      </c>
      <c r="C1269" s="12">
        <f>'Simulacion sistema (hoja4)'!AS1274</f>
        <v>0.45243854419306678</v>
      </c>
      <c r="D1269" s="12">
        <f>'Simulacion sistema (hoja4)'!AT1274</f>
        <v>0.94058889786970767</v>
      </c>
    </row>
    <row r="1270" spans="2:4" x14ac:dyDescent="0.25">
      <c r="B1270" s="8">
        <f t="shared" si="23"/>
        <v>1265</v>
      </c>
      <c r="C1270" s="12">
        <f>'Simulacion sistema (hoja4)'!AS1275</f>
        <v>0</v>
      </c>
      <c r="D1270" s="12">
        <f>'Simulacion sistema (hoja4)'!AT1275</f>
        <v>0.72509835244607734</v>
      </c>
    </row>
    <row r="1271" spans="2:4" x14ac:dyDescent="0.25">
      <c r="B1271" s="8">
        <f t="shared" si="23"/>
        <v>1266</v>
      </c>
      <c r="C1271" s="12">
        <f>'Simulacion sistema (hoja4)'!AS1276</f>
        <v>0.78619504760788383</v>
      </c>
      <c r="D1271" s="12">
        <f>'Simulacion sistema (hoja4)'!AT1276</f>
        <v>0.9649574835785929</v>
      </c>
    </row>
    <row r="1272" spans="2:4" x14ac:dyDescent="0.25">
      <c r="B1272" s="8">
        <f t="shared" si="23"/>
        <v>1267</v>
      </c>
      <c r="C1272" s="12">
        <f>'Simulacion sistema (hoja4)'!AS1277</f>
        <v>0.38735514434454438</v>
      </c>
      <c r="D1272" s="12">
        <f>'Simulacion sistema (hoja4)'!AT1277</f>
        <v>0.94796714924570102</v>
      </c>
    </row>
    <row r="1273" spans="2:4" x14ac:dyDescent="0.25">
      <c r="B1273" s="8">
        <f t="shared" si="23"/>
        <v>1268</v>
      </c>
      <c r="C1273" s="12">
        <f>'Simulacion sistema (hoja4)'!AS1278</f>
        <v>0.25857766815663069</v>
      </c>
      <c r="D1273" s="12">
        <f>'Simulacion sistema (hoja4)'!AT1278</f>
        <v>0.67140933862115471</v>
      </c>
    </row>
    <row r="1274" spans="2:4" x14ac:dyDescent="0.25">
      <c r="B1274" s="8">
        <f t="shared" si="23"/>
        <v>1269</v>
      </c>
      <c r="C1274" s="12">
        <f>'Simulacion sistema (hoja4)'!AS1279</f>
        <v>0.67461882791793604</v>
      </c>
      <c r="D1274" s="12">
        <f>'Simulacion sistema (hoja4)'!AT1279</f>
        <v>0.97236488675467403</v>
      </c>
    </row>
    <row r="1275" spans="2:4" x14ac:dyDescent="0.25">
      <c r="B1275" s="8">
        <f t="shared" si="23"/>
        <v>1270</v>
      </c>
      <c r="C1275" s="12">
        <f>'Simulacion sistema (hoja4)'!AS1280</f>
        <v>0</v>
      </c>
      <c r="D1275" s="12">
        <f>'Simulacion sistema (hoja4)'!AT1280</f>
        <v>0.78264316705841741</v>
      </c>
    </row>
    <row r="1276" spans="2:4" x14ac:dyDescent="0.25">
      <c r="B1276" s="8">
        <f t="shared" si="23"/>
        <v>1271</v>
      </c>
      <c r="C1276" s="12">
        <f>'Simulacion sistema (hoja4)'!AS1281</f>
        <v>0.41614744366656409</v>
      </c>
      <c r="D1276" s="12">
        <f>'Simulacion sistema (hoja4)'!AT1281</f>
        <v>0.93314394791786359</v>
      </c>
    </row>
    <row r="1277" spans="2:4" x14ac:dyDescent="0.25">
      <c r="B1277" s="8">
        <f t="shared" si="23"/>
        <v>1272</v>
      </c>
      <c r="C1277" s="12">
        <f>'Simulacion sistema (hoja4)'!AS1282</f>
        <v>0.1670401596306571</v>
      </c>
      <c r="D1277" s="12">
        <f>'Simulacion sistema (hoja4)'!AT1282</f>
        <v>0.86337203760013426</v>
      </c>
    </row>
    <row r="1278" spans="2:4" x14ac:dyDescent="0.25">
      <c r="B1278" s="8">
        <f t="shared" si="23"/>
        <v>1273</v>
      </c>
      <c r="C1278" s="12">
        <f>'Simulacion sistema (hoja4)'!AS1283</f>
        <v>0.4253924736002509</v>
      </c>
      <c r="D1278" s="12">
        <f>'Simulacion sistema (hoja4)'!AT1283</f>
        <v>0.86912087911420199</v>
      </c>
    </row>
    <row r="1279" spans="2:4" x14ac:dyDescent="0.25">
      <c r="B1279" s="8">
        <f t="shared" si="23"/>
        <v>1274</v>
      </c>
      <c r="C1279" s="12">
        <f>'Simulacion sistema (hoja4)'!AS1284</f>
        <v>0</v>
      </c>
      <c r="D1279" s="12">
        <f>'Simulacion sistema (hoja4)'!AT1284</f>
        <v>0.69480069346075291</v>
      </c>
    </row>
    <row r="1280" spans="2:4" x14ac:dyDescent="0.25">
      <c r="B1280" s="8">
        <f t="shared" si="23"/>
        <v>1275</v>
      </c>
      <c r="C1280" s="12">
        <f>'Simulacion sistema (hoja4)'!AS1285</f>
        <v>0</v>
      </c>
      <c r="D1280" s="12">
        <f>'Simulacion sistema (hoja4)'!AT1285</f>
        <v>0.82858185949111407</v>
      </c>
    </row>
    <row r="1281" spans="2:4" x14ac:dyDescent="0.25">
      <c r="B1281" s="8">
        <f t="shared" si="23"/>
        <v>1276</v>
      </c>
      <c r="C1281" s="12">
        <f>'Simulacion sistema (hoja4)'!AS1286</f>
        <v>0</v>
      </c>
      <c r="D1281" s="12">
        <f>'Simulacion sistema (hoja4)'!AT1286</f>
        <v>0.81224986990805703</v>
      </c>
    </row>
    <row r="1282" spans="2:4" x14ac:dyDescent="0.25">
      <c r="B1282" s="8">
        <f t="shared" si="23"/>
        <v>1277</v>
      </c>
      <c r="C1282" s="12">
        <f>'Simulacion sistema (hoja4)'!AS1287</f>
        <v>0.23829921230038356</v>
      </c>
      <c r="D1282" s="12">
        <f>'Simulacion sistema (hoja4)'!AT1287</f>
        <v>0.87853002593779217</v>
      </c>
    </row>
    <row r="1283" spans="2:4" x14ac:dyDescent="0.25">
      <c r="B1283" s="8">
        <f t="shared" si="23"/>
        <v>1278</v>
      </c>
      <c r="C1283" s="12">
        <f>'Simulacion sistema (hoja4)'!AS1288</f>
        <v>0</v>
      </c>
      <c r="D1283" s="12">
        <f>'Simulacion sistema (hoja4)'!AT1288</f>
        <v>0.65129176553144208</v>
      </c>
    </row>
    <row r="1284" spans="2:4" x14ac:dyDescent="0.25">
      <c r="B1284" s="8">
        <f t="shared" si="23"/>
        <v>1279</v>
      </c>
      <c r="C1284" s="12">
        <f>'Simulacion sistema (hoja4)'!AS1289</f>
        <v>5.0218445726063841E-2</v>
      </c>
      <c r="D1284" s="12">
        <f>'Simulacion sistema (hoja4)'!AT1289</f>
        <v>0.82235020554141292</v>
      </c>
    </row>
    <row r="1285" spans="2:4" x14ac:dyDescent="0.25">
      <c r="B1285" s="8">
        <f t="shared" si="23"/>
        <v>1280</v>
      </c>
      <c r="C1285" s="12">
        <f>'Simulacion sistema (hoja4)'!AS1290</f>
        <v>0.65379030866414167</v>
      </c>
      <c r="D1285" s="12">
        <f>'Simulacion sistema (hoja4)'!AT1290</f>
        <v>0.9705958892290093</v>
      </c>
    </row>
    <row r="1286" spans="2:4" x14ac:dyDescent="0.25">
      <c r="B1286" s="8">
        <f t="shared" si="23"/>
        <v>1281</v>
      </c>
      <c r="C1286" s="12">
        <f>'Simulacion sistema (hoja4)'!AS1291</f>
        <v>1</v>
      </c>
      <c r="D1286" s="12">
        <f>'Simulacion sistema (hoja4)'!AT1291</f>
        <v>1</v>
      </c>
    </row>
    <row r="1287" spans="2:4" x14ac:dyDescent="0.25">
      <c r="B1287" s="8">
        <f t="shared" si="23"/>
        <v>1282</v>
      </c>
      <c r="C1287" s="12">
        <f>'Simulacion sistema (hoja4)'!AS1292</f>
        <v>0</v>
      </c>
      <c r="D1287" s="12">
        <f>'Simulacion sistema (hoja4)'!AT1292</f>
        <v>0.74546732275395122</v>
      </c>
    </row>
    <row r="1288" spans="2:4" x14ac:dyDescent="0.25">
      <c r="B1288" s="8">
        <f t="shared" ref="B1288:B1351" si="24">+B1287+1</f>
        <v>1283</v>
      </c>
      <c r="C1288" s="12">
        <f>'Simulacion sistema (hoja4)'!AS1293</f>
        <v>0.50327512769763416</v>
      </c>
      <c r="D1288" s="12">
        <f>'Simulacion sistema (hoja4)'!AT1293</f>
        <v>0.95938027937153403</v>
      </c>
    </row>
    <row r="1289" spans="2:4" x14ac:dyDescent="0.25">
      <c r="B1289" s="8">
        <f t="shared" si="24"/>
        <v>1284</v>
      </c>
      <c r="C1289" s="12">
        <f>'Simulacion sistema (hoja4)'!AS1294</f>
        <v>0</v>
      </c>
      <c r="D1289" s="12">
        <f>'Simulacion sistema (hoja4)'!AT1294</f>
        <v>0.72423628631599279</v>
      </c>
    </row>
    <row r="1290" spans="2:4" x14ac:dyDescent="0.25">
      <c r="B1290" s="8">
        <f t="shared" si="24"/>
        <v>1285</v>
      </c>
      <c r="C1290" s="12">
        <f>'Simulacion sistema (hoja4)'!AS1295</f>
        <v>1.3154916256704989E-3</v>
      </c>
      <c r="D1290" s="12">
        <f>'Simulacion sistema (hoja4)'!AT1295</f>
        <v>0.71559469281133237</v>
      </c>
    </row>
    <row r="1291" spans="2:4" x14ac:dyDescent="0.25">
      <c r="B1291" s="8">
        <f t="shared" si="24"/>
        <v>1286</v>
      </c>
      <c r="C1291" s="12">
        <f>'Simulacion sistema (hoja4)'!AS1296</f>
        <v>3.9739264757372439E-2</v>
      </c>
      <c r="D1291" s="12">
        <f>'Simulacion sistema (hoja4)'!AT1296</f>
        <v>0.78486005928082714</v>
      </c>
    </row>
    <row r="1292" spans="2:4" x14ac:dyDescent="0.25">
      <c r="B1292" s="8">
        <f t="shared" si="24"/>
        <v>1287</v>
      </c>
      <c r="C1292" s="12">
        <f>'Simulacion sistema (hoja4)'!AS1297</f>
        <v>0.26070616173608635</v>
      </c>
      <c r="D1292" s="12">
        <f>'Simulacion sistema (hoja4)'!AT1297</f>
        <v>0.86933888988262398</v>
      </c>
    </row>
    <row r="1293" spans="2:4" x14ac:dyDescent="0.25">
      <c r="B1293" s="8">
        <f t="shared" si="24"/>
        <v>1288</v>
      </c>
      <c r="C1293" s="12">
        <f>'Simulacion sistema (hoja4)'!AS1298</f>
        <v>0</v>
      </c>
      <c r="D1293" s="12">
        <f>'Simulacion sistema (hoja4)'!AT1298</f>
        <v>0.81220120907265192</v>
      </c>
    </row>
    <row r="1294" spans="2:4" x14ac:dyDescent="0.25">
      <c r="B1294" s="8">
        <f t="shared" si="24"/>
        <v>1289</v>
      </c>
      <c r="C1294" s="12">
        <f>'Simulacion sistema (hoja4)'!AS1299</f>
        <v>0</v>
      </c>
      <c r="D1294" s="12">
        <f>'Simulacion sistema (hoja4)'!AT1299</f>
        <v>0.85283229922186443</v>
      </c>
    </row>
    <row r="1295" spans="2:4" x14ac:dyDescent="0.25">
      <c r="B1295" s="8">
        <f t="shared" si="24"/>
        <v>1290</v>
      </c>
      <c r="C1295" s="12">
        <f>'Simulacion sistema (hoja4)'!AS1300</f>
        <v>0.24891761266635806</v>
      </c>
      <c r="D1295" s="12">
        <f>'Simulacion sistema (hoja4)'!AT1300</f>
        <v>0.85782996597994843</v>
      </c>
    </row>
    <row r="1296" spans="2:4" x14ac:dyDescent="0.25">
      <c r="B1296" s="8">
        <f t="shared" si="24"/>
        <v>1291</v>
      </c>
      <c r="C1296" s="12">
        <f>'Simulacion sistema (hoja4)'!AS1301</f>
        <v>0.39909602911260056</v>
      </c>
      <c r="D1296" s="12">
        <f>'Simulacion sistema (hoja4)'!AT1301</f>
        <v>0.90596738217617001</v>
      </c>
    </row>
    <row r="1297" spans="2:4" x14ac:dyDescent="0.25">
      <c r="B1297" s="8">
        <f t="shared" si="24"/>
        <v>1292</v>
      </c>
      <c r="C1297" s="12">
        <f>'Simulacion sistema (hoja4)'!AS1302</f>
        <v>0.35110379992528901</v>
      </c>
      <c r="D1297" s="12">
        <f>'Simulacion sistema (hoja4)'!AT1302</f>
        <v>0.84221744337442095</v>
      </c>
    </row>
    <row r="1298" spans="2:4" x14ac:dyDescent="0.25">
      <c r="B1298" s="8">
        <f t="shared" si="24"/>
        <v>1293</v>
      </c>
      <c r="C1298" s="12">
        <f>'Simulacion sistema (hoja4)'!AS1303</f>
        <v>0.13970783555639849</v>
      </c>
      <c r="D1298" s="12">
        <f>'Simulacion sistema (hoja4)'!AT1303</f>
        <v>0.86182905764150364</v>
      </c>
    </row>
    <row r="1299" spans="2:4" x14ac:dyDescent="0.25">
      <c r="B1299" s="8">
        <f t="shared" si="24"/>
        <v>1294</v>
      </c>
      <c r="C1299" s="12">
        <f>'Simulacion sistema (hoja4)'!AS1304</f>
        <v>0</v>
      </c>
      <c r="D1299" s="12">
        <f>'Simulacion sistema (hoja4)'!AT1304</f>
        <v>0.84836143734466207</v>
      </c>
    </row>
    <row r="1300" spans="2:4" x14ac:dyDescent="0.25">
      <c r="B1300" s="8">
        <f t="shared" si="24"/>
        <v>1295</v>
      </c>
      <c r="C1300" s="12">
        <f>'Simulacion sistema (hoja4)'!AS1305</f>
        <v>0</v>
      </c>
      <c r="D1300" s="12">
        <f>'Simulacion sistema (hoja4)'!AT1305</f>
        <v>0.74672733100622735</v>
      </c>
    </row>
    <row r="1301" spans="2:4" x14ac:dyDescent="0.25">
      <c r="B1301" s="8">
        <f t="shared" si="24"/>
        <v>1296</v>
      </c>
      <c r="C1301" s="12">
        <f>'Simulacion sistema (hoja4)'!AS1306</f>
        <v>0</v>
      </c>
      <c r="D1301" s="12">
        <f>'Simulacion sistema (hoja4)'!AT1306</f>
        <v>0.67932277488365156</v>
      </c>
    </row>
    <row r="1302" spans="2:4" x14ac:dyDescent="0.25">
      <c r="B1302" s="8">
        <f t="shared" si="24"/>
        <v>1297</v>
      </c>
      <c r="C1302" s="12">
        <f>'Simulacion sistema (hoja4)'!AS1307</f>
        <v>0.30832131478593744</v>
      </c>
      <c r="D1302" s="12">
        <f>'Simulacion sistema (hoja4)'!AT1307</f>
        <v>0.88947718395773412</v>
      </c>
    </row>
    <row r="1303" spans="2:4" x14ac:dyDescent="0.25">
      <c r="B1303" s="8">
        <f t="shared" si="24"/>
        <v>1298</v>
      </c>
      <c r="C1303" s="12">
        <f>'Simulacion sistema (hoja4)'!AS1308</f>
        <v>0</v>
      </c>
      <c r="D1303" s="12">
        <f>'Simulacion sistema (hoja4)'!AT1308</f>
        <v>0.73017695035661045</v>
      </c>
    </row>
    <row r="1304" spans="2:4" x14ac:dyDescent="0.25">
      <c r="B1304" s="8">
        <f t="shared" si="24"/>
        <v>1299</v>
      </c>
      <c r="C1304" s="12">
        <f>'Simulacion sistema (hoja4)'!AS1309</f>
        <v>0</v>
      </c>
      <c r="D1304" s="12">
        <f>'Simulacion sistema (hoja4)'!AT1309</f>
        <v>0.63338549258205357</v>
      </c>
    </row>
    <row r="1305" spans="2:4" x14ac:dyDescent="0.25">
      <c r="B1305" s="8">
        <f t="shared" si="24"/>
        <v>1300</v>
      </c>
      <c r="C1305" s="12">
        <f>'Simulacion sistema (hoja4)'!AS1310</f>
        <v>0</v>
      </c>
      <c r="D1305" s="12">
        <f>'Simulacion sistema (hoja4)'!AT1310</f>
        <v>0.86997470421268452</v>
      </c>
    </row>
    <row r="1306" spans="2:4" x14ac:dyDescent="0.25">
      <c r="B1306" s="8">
        <f t="shared" si="24"/>
        <v>1301</v>
      </c>
      <c r="C1306" s="12">
        <f>'Simulacion sistema (hoja4)'!AS1311</f>
        <v>0.42433081681277446</v>
      </c>
      <c r="D1306" s="12">
        <f>'Simulacion sistema (hoja4)'!AT1311</f>
        <v>0.93139696574478081</v>
      </c>
    </row>
    <row r="1307" spans="2:4" x14ac:dyDescent="0.25">
      <c r="B1307" s="8">
        <f t="shared" si="24"/>
        <v>1302</v>
      </c>
      <c r="C1307" s="12">
        <f>'Simulacion sistema (hoja4)'!AS1312</f>
        <v>7.8513697059194476E-2</v>
      </c>
      <c r="D1307" s="12">
        <f>'Simulacion sistema (hoja4)'!AT1312</f>
        <v>0.81623158186727141</v>
      </c>
    </row>
    <row r="1308" spans="2:4" x14ac:dyDescent="0.25">
      <c r="B1308" s="8">
        <f t="shared" si="24"/>
        <v>1303</v>
      </c>
      <c r="C1308" s="12">
        <f>'Simulacion sistema (hoja4)'!AS1313</f>
        <v>0.16021078990306706</v>
      </c>
      <c r="D1308" s="12">
        <f>'Simulacion sistema (hoja4)'!AT1313</f>
        <v>0.73000388910871539</v>
      </c>
    </row>
    <row r="1309" spans="2:4" x14ac:dyDescent="0.25">
      <c r="B1309" s="8">
        <f t="shared" si="24"/>
        <v>1304</v>
      </c>
      <c r="C1309" s="12">
        <f>'Simulacion sistema (hoja4)'!AS1314</f>
        <v>0.41110904048400698</v>
      </c>
      <c r="D1309" s="12">
        <f>'Simulacion sistema (hoja4)'!AT1314</f>
        <v>0.89488498777615977</v>
      </c>
    </row>
    <row r="1310" spans="2:4" x14ac:dyDescent="0.25">
      <c r="B1310" s="8">
        <f t="shared" si="24"/>
        <v>1305</v>
      </c>
      <c r="C1310" s="12">
        <f>'Simulacion sistema (hoja4)'!AS1315</f>
        <v>0.63142807139534385</v>
      </c>
      <c r="D1310" s="12">
        <f>'Simulacion sistema (hoja4)'!AT1315</f>
        <v>0.96869663072124834</v>
      </c>
    </row>
    <row r="1311" spans="2:4" x14ac:dyDescent="0.25">
      <c r="B1311" s="8">
        <f t="shared" si="24"/>
        <v>1306</v>
      </c>
      <c r="C1311" s="12">
        <f>'Simulacion sistema (hoja4)'!AS1316</f>
        <v>1.5127418243566589E-2</v>
      </c>
      <c r="D1311" s="12">
        <f>'Simulacion sistema (hoja4)'!AT1316</f>
        <v>0.74962176332977437</v>
      </c>
    </row>
    <row r="1312" spans="2:4" x14ac:dyDescent="0.25">
      <c r="B1312" s="8">
        <f t="shared" si="24"/>
        <v>1307</v>
      </c>
      <c r="C1312" s="12">
        <f>'Simulacion sistema (hoja4)'!AS1317</f>
        <v>0</v>
      </c>
      <c r="D1312" s="12">
        <f>'Simulacion sistema (hoja4)'!AT1317</f>
        <v>0.82362354949181693</v>
      </c>
    </row>
    <row r="1313" spans="2:4" x14ac:dyDescent="0.25">
      <c r="B1313" s="8">
        <f t="shared" si="24"/>
        <v>1308</v>
      </c>
      <c r="C1313" s="12">
        <f>'Simulacion sistema (hoja4)'!AS1318</f>
        <v>0.64052422241483353</v>
      </c>
      <c r="D1313" s="12">
        <f>'Simulacion sistema (hoja4)'!AT1318</f>
        <v>0.96174582633626815</v>
      </c>
    </row>
    <row r="1314" spans="2:4" x14ac:dyDescent="0.25">
      <c r="B1314" s="8">
        <f t="shared" si="24"/>
        <v>1309</v>
      </c>
      <c r="C1314" s="12">
        <f>'Simulacion sistema (hoja4)'!AS1319</f>
        <v>0.38672855185941446</v>
      </c>
      <c r="D1314" s="12">
        <f>'Simulacion sistema (hoja4)'!AT1319</f>
        <v>0.8942873392750873</v>
      </c>
    </row>
    <row r="1315" spans="2:4" x14ac:dyDescent="0.25">
      <c r="B1315" s="8">
        <f t="shared" si="24"/>
        <v>1310</v>
      </c>
      <c r="C1315" s="12">
        <f>'Simulacion sistema (hoja4)'!AS1320</f>
        <v>0.19301641197577532</v>
      </c>
      <c r="D1315" s="12">
        <f>'Simulacion sistema (hoja4)'!AT1320</f>
        <v>0.85735653427882796</v>
      </c>
    </row>
    <row r="1316" spans="2:4" x14ac:dyDescent="0.25">
      <c r="B1316" s="8">
        <f t="shared" si="24"/>
        <v>1311</v>
      </c>
      <c r="C1316" s="12">
        <f>'Simulacion sistema (hoja4)'!AS1321</f>
        <v>0</v>
      </c>
      <c r="D1316" s="12">
        <f>'Simulacion sistema (hoja4)'!AT1321</f>
        <v>0.70260727675930656</v>
      </c>
    </row>
    <row r="1317" spans="2:4" x14ac:dyDescent="0.25">
      <c r="B1317" s="8">
        <f t="shared" si="24"/>
        <v>1312</v>
      </c>
      <c r="C1317" s="12">
        <f>'Simulacion sistema (hoja4)'!AS1322</f>
        <v>0.47979578958761376</v>
      </c>
      <c r="D1317" s="12">
        <f>'Simulacion sistema (hoja4)'!AT1322</f>
        <v>0.92243220568299678</v>
      </c>
    </row>
    <row r="1318" spans="2:4" x14ac:dyDescent="0.25">
      <c r="B1318" s="8">
        <f t="shared" si="24"/>
        <v>1313</v>
      </c>
      <c r="C1318" s="12">
        <f>'Simulacion sistema (hoja4)'!AS1323</f>
        <v>0</v>
      </c>
      <c r="D1318" s="12">
        <f>'Simulacion sistema (hoja4)'!AT1323</f>
        <v>0.86042870189322795</v>
      </c>
    </row>
    <row r="1319" spans="2:4" x14ac:dyDescent="0.25">
      <c r="B1319" s="8">
        <f t="shared" si="24"/>
        <v>1314</v>
      </c>
      <c r="C1319" s="12">
        <f>'Simulacion sistema (hoja4)'!AS1324</f>
        <v>0</v>
      </c>
      <c r="D1319" s="12">
        <f>'Simulacion sistema (hoja4)'!AT1324</f>
        <v>0.80997705873060488</v>
      </c>
    </row>
    <row r="1320" spans="2:4" x14ac:dyDescent="0.25">
      <c r="B1320" s="8">
        <f t="shared" si="24"/>
        <v>1315</v>
      </c>
      <c r="C1320" s="12">
        <f>'Simulacion sistema (hoja4)'!AS1325</f>
        <v>0.44821630367628779</v>
      </c>
      <c r="D1320" s="12">
        <f>'Simulacion sistema (hoja4)'!AT1325</f>
        <v>0.85488376692194601</v>
      </c>
    </row>
    <row r="1321" spans="2:4" x14ac:dyDescent="0.25">
      <c r="B1321" s="8">
        <f t="shared" si="24"/>
        <v>1316</v>
      </c>
      <c r="C1321" s="12">
        <f>'Simulacion sistema (hoja4)'!AS1326</f>
        <v>0.13893726602527162</v>
      </c>
      <c r="D1321" s="12">
        <f>'Simulacion sistema (hoja4)'!AT1326</f>
        <v>0.87439178640604154</v>
      </c>
    </row>
    <row r="1322" spans="2:4" x14ac:dyDescent="0.25">
      <c r="B1322" s="8">
        <f t="shared" si="24"/>
        <v>1317</v>
      </c>
      <c r="C1322" s="12">
        <f>'Simulacion sistema (hoja4)'!AS1327</f>
        <v>3.3873090097087347E-2</v>
      </c>
      <c r="D1322" s="12">
        <f>'Simulacion sistema (hoja4)'!AT1327</f>
        <v>0.86475446207980289</v>
      </c>
    </row>
    <row r="1323" spans="2:4" x14ac:dyDescent="0.25">
      <c r="B1323" s="8">
        <f t="shared" si="24"/>
        <v>1318</v>
      </c>
      <c r="C1323" s="12">
        <f>'Simulacion sistema (hoja4)'!AS1328</f>
        <v>0</v>
      </c>
      <c r="D1323" s="12">
        <f>'Simulacion sistema (hoja4)'!AT1328</f>
        <v>0.83590378794555587</v>
      </c>
    </row>
    <row r="1324" spans="2:4" x14ac:dyDescent="0.25">
      <c r="B1324" s="8">
        <f t="shared" si="24"/>
        <v>1319</v>
      </c>
      <c r="C1324" s="12">
        <f>'Simulacion sistema (hoja4)'!AS1329</f>
        <v>0.32675474259280413</v>
      </c>
      <c r="D1324" s="12">
        <f>'Simulacion sistema (hoja4)'!AT1329</f>
        <v>0.90311884301569478</v>
      </c>
    </row>
    <row r="1325" spans="2:4" x14ac:dyDescent="0.25">
      <c r="B1325" s="8">
        <f t="shared" si="24"/>
        <v>1320</v>
      </c>
      <c r="C1325" s="12">
        <f>'Simulacion sistema (hoja4)'!AS1330</f>
        <v>0.49468716386458722</v>
      </c>
      <c r="D1325" s="12">
        <f>'Simulacion sistema (hoja4)'!AT1330</f>
        <v>0.95708301939671836</v>
      </c>
    </row>
    <row r="1326" spans="2:4" x14ac:dyDescent="0.25">
      <c r="B1326" s="8">
        <f t="shared" si="24"/>
        <v>1321</v>
      </c>
      <c r="C1326" s="12">
        <f>'Simulacion sistema (hoja4)'!AS1331</f>
        <v>0.20138946157045817</v>
      </c>
      <c r="D1326" s="12">
        <f>'Simulacion sistema (hoja4)'!AT1331</f>
        <v>0.76284980813889725</v>
      </c>
    </row>
    <row r="1327" spans="2:4" x14ac:dyDescent="0.25">
      <c r="B1327" s="8">
        <f t="shared" si="24"/>
        <v>1322</v>
      </c>
      <c r="C1327" s="12">
        <f>'Simulacion sistema (hoja4)'!AS1332</f>
        <v>2.8972157408619144E-2</v>
      </c>
      <c r="D1327" s="12">
        <f>'Simulacion sistema (hoja4)'!AT1332</f>
        <v>0.6693027944656883</v>
      </c>
    </row>
    <row r="1328" spans="2:4" x14ac:dyDescent="0.25">
      <c r="B1328" s="8">
        <f t="shared" si="24"/>
        <v>1323</v>
      </c>
      <c r="C1328" s="12">
        <f>'Simulacion sistema (hoja4)'!AS1333</f>
        <v>0.28676064091574049</v>
      </c>
      <c r="D1328" s="12">
        <f>'Simulacion sistema (hoja4)'!AT1333</f>
        <v>0.78939922969967324</v>
      </c>
    </row>
    <row r="1329" spans="2:4" x14ac:dyDescent="0.25">
      <c r="B1329" s="8">
        <f t="shared" si="24"/>
        <v>1324</v>
      </c>
      <c r="C1329" s="12">
        <f>'Simulacion sistema (hoja4)'!AS1334</f>
        <v>0</v>
      </c>
      <c r="D1329" s="12">
        <f>'Simulacion sistema (hoja4)'!AT1334</f>
        <v>0.72747710102141283</v>
      </c>
    </row>
    <row r="1330" spans="2:4" x14ac:dyDescent="0.25">
      <c r="B1330" s="8">
        <f t="shared" si="24"/>
        <v>1325</v>
      </c>
      <c r="C1330" s="12">
        <f>'Simulacion sistema (hoja4)'!AS1335</f>
        <v>1</v>
      </c>
      <c r="D1330" s="12">
        <f>'Simulacion sistema (hoja4)'!AT1335</f>
        <v>1</v>
      </c>
    </row>
    <row r="1331" spans="2:4" x14ac:dyDescent="0.25">
      <c r="B1331" s="8">
        <f t="shared" si="24"/>
        <v>1326</v>
      </c>
      <c r="C1331" s="12">
        <f>'Simulacion sistema (hoja4)'!AS1336</f>
        <v>0.34766336031363254</v>
      </c>
      <c r="D1331" s="12">
        <f>'Simulacion sistema (hoja4)'!AT1336</f>
        <v>0.86262418950534325</v>
      </c>
    </row>
    <row r="1332" spans="2:4" x14ac:dyDescent="0.25">
      <c r="B1332" s="8">
        <f t="shared" si="24"/>
        <v>1327</v>
      </c>
      <c r="C1332" s="12">
        <f>'Simulacion sistema (hoja4)'!AS1337</f>
        <v>4.0910070201789495E-2</v>
      </c>
      <c r="D1332" s="12">
        <f>'Simulacion sistema (hoja4)'!AT1337</f>
        <v>0.85506825441094303</v>
      </c>
    </row>
    <row r="1333" spans="2:4" x14ac:dyDescent="0.25">
      <c r="B1333" s="8">
        <f t="shared" si="24"/>
        <v>1328</v>
      </c>
      <c r="C1333" s="12">
        <f>'Simulacion sistema (hoja4)'!AS1338</f>
        <v>0</v>
      </c>
      <c r="D1333" s="12">
        <f>'Simulacion sistema (hoja4)'!AT1338</f>
        <v>0.65194432689379322</v>
      </c>
    </row>
    <row r="1334" spans="2:4" x14ac:dyDescent="0.25">
      <c r="B1334" s="8">
        <f t="shared" si="24"/>
        <v>1329</v>
      </c>
      <c r="C1334" s="12">
        <f>'Simulacion sistema (hoja4)'!AS1339</f>
        <v>0</v>
      </c>
      <c r="D1334" s="12">
        <f>'Simulacion sistema (hoja4)'!AT1339</f>
        <v>0.68815377186756577</v>
      </c>
    </row>
    <row r="1335" spans="2:4" x14ac:dyDescent="0.25">
      <c r="B1335" s="8">
        <f t="shared" si="24"/>
        <v>1330</v>
      </c>
      <c r="C1335" s="12">
        <f>'Simulacion sistema (hoja4)'!AS1340</f>
        <v>6.2851789023261523E-2</v>
      </c>
      <c r="D1335" s="12">
        <f>'Simulacion sistema (hoja4)'!AT1340</f>
        <v>0.82430204507232607</v>
      </c>
    </row>
    <row r="1336" spans="2:4" x14ac:dyDescent="0.25">
      <c r="B1336" s="8">
        <f t="shared" si="24"/>
        <v>1331</v>
      </c>
      <c r="C1336" s="12">
        <f>'Simulacion sistema (hoja4)'!AS1341</f>
        <v>0</v>
      </c>
      <c r="D1336" s="12">
        <f>'Simulacion sistema (hoja4)'!AT1341</f>
        <v>0.70043414623966149</v>
      </c>
    </row>
    <row r="1337" spans="2:4" x14ac:dyDescent="0.25">
      <c r="B1337" s="8">
        <f t="shared" si="24"/>
        <v>1332</v>
      </c>
      <c r="C1337" s="12">
        <f>'Simulacion sistema (hoja4)'!AS1342</f>
        <v>0.95191420401909366</v>
      </c>
      <c r="D1337" s="12">
        <f>'Simulacion sistema (hoja4)'!AT1342</f>
        <v>0.99591600088929289</v>
      </c>
    </row>
    <row r="1338" spans="2:4" x14ac:dyDescent="0.25">
      <c r="B1338" s="8">
        <f t="shared" si="24"/>
        <v>1333</v>
      </c>
      <c r="C1338" s="12">
        <f>'Simulacion sistema (hoja4)'!AS1343</f>
        <v>0.61995523670339026</v>
      </c>
      <c r="D1338" s="12">
        <f>'Simulacion sistema (hoja4)'!AT1343</f>
        <v>0.92681224273034524</v>
      </c>
    </row>
    <row r="1339" spans="2:4" x14ac:dyDescent="0.25">
      <c r="B1339" s="8">
        <f t="shared" si="24"/>
        <v>1334</v>
      </c>
      <c r="C1339" s="12">
        <f>'Simulacion sistema (hoja4)'!AS1344</f>
        <v>0.38609372759965482</v>
      </c>
      <c r="D1339" s="12">
        <f>'Simulacion sistema (hoja4)'!AT1344</f>
        <v>0.90372634416963182</v>
      </c>
    </row>
    <row r="1340" spans="2:4" x14ac:dyDescent="0.25">
      <c r="B1340" s="8">
        <f t="shared" si="24"/>
        <v>1335</v>
      </c>
      <c r="C1340" s="12">
        <f>'Simulacion sistema (hoja4)'!AS1345</f>
        <v>0.36927039285243762</v>
      </c>
      <c r="D1340" s="12">
        <f>'Simulacion sistema (hoja4)'!AT1345</f>
        <v>0.89679498919429357</v>
      </c>
    </row>
    <row r="1341" spans="2:4" x14ac:dyDescent="0.25">
      <c r="B1341" s="8">
        <f t="shared" si="24"/>
        <v>1336</v>
      </c>
      <c r="C1341" s="12">
        <f>'Simulacion sistema (hoja4)'!AS1346</f>
        <v>0</v>
      </c>
      <c r="D1341" s="12">
        <f>'Simulacion sistema (hoja4)'!AT1346</f>
        <v>0.70150162111766468</v>
      </c>
    </row>
    <row r="1342" spans="2:4" x14ac:dyDescent="0.25">
      <c r="B1342" s="8">
        <f t="shared" si="24"/>
        <v>1337</v>
      </c>
      <c r="C1342" s="12">
        <f>'Simulacion sistema (hoja4)'!AS1347</f>
        <v>0</v>
      </c>
      <c r="D1342" s="12">
        <f>'Simulacion sistema (hoja4)'!AT1347</f>
        <v>0.63094415517702496</v>
      </c>
    </row>
    <row r="1343" spans="2:4" x14ac:dyDescent="0.25">
      <c r="B1343" s="8">
        <f t="shared" si="24"/>
        <v>1338</v>
      </c>
      <c r="C1343" s="12">
        <f>'Simulacion sistema (hoja4)'!AS1348</f>
        <v>0</v>
      </c>
      <c r="D1343" s="12">
        <f>'Simulacion sistema (hoja4)'!AT1348</f>
        <v>0.69309928839887114</v>
      </c>
    </row>
    <row r="1344" spans="2:4" x14ac:dyDescent="0.25">
      <c r="B1344" s="8">
        <f t="shared" si="24"/>
        <v>1339</v>
      </c>
      <c r="C1344" s="12">
        <f>'Simulacion sistema (hoja4)'!AS1349</f>
        <v>7.4503001085880288E-2</v>
      </c>
      <c r="D1344" s="12">
        <f>'Simulacion sistema (hoja4)'!AT1349</f>
        <v>0.78282306048770323</v>
      </c>
    </row>
    <row r="1345" spans="2:4" x14ac:dyDescent="0.25">
      <c r="B1345" s="8">
        <f t="shared" si="24"/>
        <v>1340</v>
      </c>
      <c r="C1345" s="12">
        <f>'Simulacion sistema (hoja4)'!AS1350</f>
        <v>0.37780986135476269</v>
      </c>
      <c r="D1345" s="12">
        <f>'Simulacion sistema (hoja4)'!AT1350</f>
        <v>0.94715645397807569</v>
      </c>
    </row>
    <row r="1346" spans="2:4" x14ac:dyDescent="0.25">
      <c r="B1346" s="8">
        <f t="shared" si="24"/>
        <v>1341</v>
      </c>
      <c r="C1346" s="12">
        <f>'Simulacion sistema (hoja4)'!AS1351</f>
        <v>0</v>
      </c>
      <c r="D1346" s="12">
        <f>'Simulacion sistema (hoja4)'!AT1351</f>
        <v>0.72727229855081532</v>
      </c>
    </row>
    <row r="1347" spans="2:4" x14ac:dyDescent="0.25">
      <c r="B1347" s="8">
        <f t="shared" si="24"/>
        <v>1342</v>
      </c>
      <c r="C1347" s="12">
        <f>'Simulacion sistema (hoja4)'!AS1352</f>
        <v>0.70364462475282052</v>
      </c>
      <c r="D1347" s="12">
        <f>'Simulacion sistema (hoja4)'!AT1352</f>
        <v>0.95870109407561321</v>
      </c>
    </row>
    <row r="1348" spans="2:4" x14ac:dyDescent="0.25">
      <c r="B1348" s="8">
        <f t="shared" si="24"/>
        <v>1343</v>
      </c>
      <c r="C1348" s="12">
        <f>'Simulacion sistema (hoja4)'!AS1353</f>
        <v>0.3677984542365656</v>
      </c>
      <c r="D1348" s="12">
        <f>'Simulacion sistema (hoja4)'!AT1353</f>
        <v>0.87361329408330213</v>
      </c>
    </row>
    <row r="1349" spans="2:4" x14ac:dyDescent="0.25">
      <c r="B1349" s="8">
        <f t="shared" si="24"/>
        <v>1344</v>
      </c>
      <c r="C1349" s="12">
        <f>'Simulacion sistema (hoja4)'!AS1354</f>
        <v>0.6815964602443273</v>
      </c>
      <c r="D1349" s="12">
        <f>'Simulacion sistema (hoja4)'!AT1354</f>
        <v>0.97382984604747891</v>
      </c>
    </row>
    <row r="1350" spans="2:4" x14ac:dyDescent="0.25">
      <c r="B1350" s="8">
        <f t="shared" si="24"/>
        <v>1345</v>
      </c>
      <c r="C1350" s="12">
        <f>'Simulacion sistema (hoja4)'!AS1355</f>
        <v>0</v>
      </c>
      <c r="D1350" s="12">
        <f>'Simulacion sistema (hoja4)'!AT1355</f>
        <v>0.78265366978031958</v>
      </c>
    </row>
    <row r="1351" spans="2:4" x14ac:dyDescent="0.25">
      <c r="B1351" s="8">
        <f t="shared" si="24"/>
        <v>1346</v>
      </c>
      <c r="C1351" s="12">
        <f>'Simulacion sistema (hoja4)'!AS1356</f>
        <v>0</v>
      </c>
      <c r="D1351" s="12">
        <f>'Simulacion sistema (hoja4)'!AT1356</f>
        <v>0.67944739321270664</v>
      </c>
    </row>
    <row r="1352" spans="2:4" x14ac:dyDescent="0.25">
      <c r="B1352" s="8">
        <f t="shared" ref="B1352:B1415" si="25">+B1351+1</f>
        <v>1347</v>
      </c>
      <c r="C1352" s="12">
        <f>'Simulacion sistema (hoja4)'!AS1357</f>
        <v>0</v>
      </c>
      <c r="D1352" s="12">
        <f>'Simulacion sistema (hoja4)'!AT1357</f>
        <v>0.70435753935429324</v>
      </c>
    </row>
    <row r="1353" spans="2:4" x14ac:dyDescent="0.25">
      <c r="B1353" s="8">
        <f t="shared" si="25"/>
        <v>1348</v>
      </c>
      <c r="C1353" s="12">
        <f>'Simulacion sistema (hoja4)'!AS1358</f>
        <v>0.21161621406081982</v>
      </c>
      <c r="D1353" s="12">
        <f>'Simulacion sistema (hoja4)'!AT1358</f>
        <v>0.79941029666240437</v>
      </c>
    </row>
    <row r="1354" spans="2:4" x14ac:dyDescent="0.25">
      <c r="B1354" s="8">
        <f t="shared" si="25"/>
        <v>1349</v>
      </c>
      <c r="C1354" s="12">
        <f>'Simulacion sistema (hoja4)'!AS1359</f>
        <v>0</v>
      </c>
      <c r="D1354" s="12">
        <f>'Simulacion sistema (hoja4)'!AT1359</f>
        <v>0.56322138304582936</v>
      </c>
    </row>
    <row r="1355" spans="2:4" x14ac:dyDescent="0.25">
      <c r="B1355" s="8">
        <f t="shared" si="25"/>
        <v>1350</v>
      </c>
      <c r="C1355" s="12">
        <f>'Simulacion sistema (hoja4)'!AS1360</f>
        <v>0</v>
      </c>
      <c r="D1355" s="12">
        <f>'Simulacion sistema (hoja4)'!AT1360</f>
        <v>0.88741764724507777</v>
      </c>
    </row>
    <row r="1356" spans="2:4" x14ac:dyDescent="0.25">
      <c r="B1356" s="8">
        <f t="shared" si="25"/>
        <v>1351</v>
      </c>
      <c r="C1356" s="12">
        <f>'Simulacion sistema (hoja4)'!AS1361</f>
        <v>0</v>
      </c>
      <c r="D1356" s="12">
        <f>'Simulacion sistema (hoja4)'!AT1361</f>
        <v>0.71983519463352574</v>
      </c>
    </row>
    <row r="1357" spans="2:4" x14ac:dyDescent="0.25">
      <c r="B1357" s="8">
        <f t="shared" si="25"/>
        <v>1352</v>
      </c>
      <c r="C1357" s="12">
        <f>'Simulacion sistema (hoja4)'!AS1362</f>
        <v>0.7631085383832068</v>
      </c>
      <c r="D1357" s="12">
        <f>'Simulacion sistema (hoja4)'!AT1362</f>
        <v>0.97988045120514911</v>
      </c>
    </row>
    <row r="1358" spans="2:4" x14ac:dyDescent="0.25">
      <c r="B1358" s="8">
        <f t="shared" si="25"/>
        <v>1353</v>
      </c>
      <c r="C1358" s="12">
        <f>'Simulacion sistema (hoja4)'!AS1363</f>
        <v>0.40892811223766917</v>
      </c>
      <c r="D1358" s="12">
        <f>'Simulacion sistema (hoja4)'!AT1363</f>
        <v>0.84804757609937498</v>
      </c>
    </row>
    <row r="1359" spans="2:4" x14ac:dyDescent="0.25">
      <c r="B1359" s="8">
        <f t="shared" si="25"/>
        <v>1354</v>
      </c>
      <c r="C1359" s="12">
        <f>'Simulacion sistema (hoja4)'!AS1364</f>
        <v>0</v>
      </c>
      <c r="D1359" s="12">
        <f>'Simulacion sistema (hoja4)'!AT1364</f>
        <v>0.60597215970949836</v>
      </c>
    </row>
    <row r="1360" spans="2:4" x14ac:dyDescent="0.25">
      <c r="B1360" s="8">
        <f t="shared" si="25"/>
        <v>1355</v>
      </c>
      <c r="C1360" s="12">
        <f>'Simulacion sistema (hoja4)'!AS1365</f>
        <v>0</v>
      </c>
      <c r="D1360" s="12">
        <f>'Simulacion sistema (hoja4)'!AT1365</f>
        <v>0.8454187760293429</v>
      </c>
    </row>
    <row r="1361" spans="2:4" x14ac:dyDescent="0.25">
      <c r="B1361" s="8">
        <f t="shared" si="25"/>
        <v>1356</v>
      </c>
      <c r="C1361" s="12">
        <f>'Simulacion sistema (hoja4)'!AS1366</f>
        <v>0.34067600011434068</v>
      </c>
      <c r="D1361" s="12">
        <f>'Simulacion sistema (hoja4)'!AT1366</f>
        <v>0.8335541385559051</v>
      </c>
    </row>
    <row r="1362" spans="2:4" x14ac:dyDescent="0.25">
      <c r="B1362" s="8">
        <f t="shared" si="25"/>
        <v>1357</v>
      </c>
      <c r="C1362" s="12">
        <f>'Simulacion sistema (hoja4)'!AS1367</f>
        <v>0.22156693580982392</v>
      </c>
      <c r="D1362" s="12">
        <f>'Simulacion sistema (hoja4)'!AT1367</f>
        <v>0.86385851127475466</v>
      </c>
    </row>
    <row r="1363" spans="2:4" x14ac:dyDescent="0.25">
      <c r="B1363" s="8">
        <f t="shared" si="25"/>
        <v>1358</v>
      </c>
      <c r="C1363" s="12">
        <f>'Simulacion sistema (hoja4)'!AS1368</f>
        <v>0</v>
      </c>
      <c r="D1363" s="12">
        <f>'Simulacion sistema (hoja4)'!AT1368</f>
        <v>0.72588172126665063</v>
      </c>
    </row>
    <row r="1364" spans="2:4" x14ac:dyDescent="0.25">
      <c r="B1364" s="8">
        <f t="shared" si="25"/>
        <v>1359</v>
      </c>
      <c r="C1364" s="12">
        <f>'Simulacion sistema (hoja4)'!AS1369</f>
        <v>0</v>
      </c>
      <c r="D1364" s="12">
        <f>'Simulacion sistema (hoja4)'!AT1369</f>
        <v>0.78686929281461304</v>
      </c>
    </row>
    <row r="1365" spans="2:4" x14ac:dyDescent="0.25">
      <c r="B1365" s="8">
        <f t="shared" si="25"/>
        <v>1360</v>
      </c>
      <c r="C1365" s="12">
        <f>'Simulacion sistema (hoja4)'!AS1370</f>
        <v>0</v>
      </c>
      <c r="D1365" s="12">
        <f>'Simulacion sistema (hoja4)'!AT1370</f>
        <v>0.70141341020540515</v>
      </c>
    </row>
    <row r="1366" spans="2:4" x14ac:dyDescent="0.25">
      <c r="B1366" s="8">
        <f t="shared" si="25"/>
        <v>1361</v>
      </c>
      <c r="C1366" s="12">
        <f>'Simulacion sistema (hoja4)'!AS1371</f>
        <v>0.23495807457525628</v>
      </c>
      <c r="D1366" s="12">
        <f>'Simulacion sistema (hoja4)'!AT1371</f>
        <v>0.88437810980608011</v>
      </c>
    </row>
    <row r="1367" spans="2:4" x14ac:dyDescent="0.25">
      <c r="B1367" s="8">
        <f t="shared" si="25"/>
        <v>1362</v>
      </c>
      <c r="C1367" s="12">
        <f>'Simulacion sistema (hoja4)'!AS1372</f>
        <v>8.3924675596063023E-2</v>
      </c>
      <c r="D1367" s="12">
        <f>'Simulacion sistema (hoja4)'!AT1372</f>
        <v>0.8359169137093625</v>
      </c>
    </row>
    <row r="1368" spans="2:4" x14ac:dyDescent="0.25">
      <c r="B1368" s="8">
        <f t="shared" si="25"/>
        <v>1363</v>
      </c>
      <c r="C1368" s="12">
        <f>'Simulacion sistema (hoja4)'!AS1373</f>
        <v>0.21330404492722924</v>
      </c>
      <c r="D1368" s="12">
        <f>'Simulacion sistema (hoja4)'!AT1373</f>
        <v>0.93759523336903183</v>
      </c>
    </row>
    <row r="1369" spans="2:4" x14ac:dyDescent="0.25">
      <c r="B1369" s="8">
        <f t="shared" si="25"/>
        <v>1364</v>
      </c>
      <c r="C1369" s="12">
        <f>'Simulacion sistema (hoja4)'!AS1374</f>
        <v>0</v>
      </c>
      <c r="D1369" s="12">
        <f>'Simulacion sistema (hoja4)'!AT1374</f>
        <v>0.75512263781599598</v>
      </c>
    </row>
    <row r="1370" spans="2:4" x14ac:dyDescent="0.25">
      <c r="B1370" s="8">
        <f t="shared" si="25"/>
        <v>1365</v>
      </c>
      <c r="C1370" s="12">
        <f>'Simulacion sistema (hoja4)'!AS1375</f>
        <v>9.0079940781100543E-2</v>
      </c>
      <c r="D1370" s="12">
        <f>'Simulacion sistema (hoja4)'!AT1375</f>
        <v>0.71230088506627121</v>
      </c>
    </row>
    <row r="1371" spans="2:4" x14ac:dyDescent="0.25">
      <c r="B1371" s="8">
        <f t="shared" si="25"/>
        <v>1366</v>
      </c>
      <c r="C1371" s="12">
        <f>'Simulacion sistema (hoja4)'!AS1376</f>
        <v>0</v>
      </c>
      <c r="D1371" s="12">
        <f>'Simulacion sistema (hoja4)'!AT1376</f>
        <v>0.75510790901765312</v>
      </c>
    </row>
    <row r="1372" spans="2:4" x14ac:dyDescent="0.25">
      <c r="B1372" s="8">
        <f t="shared" si="25"/>
        <v>1367</v>
      </c>
      <c r="C1372" s="12">
        <f>'Simulacion sistema (hoja4)'!AS1377</f>
        <v>0.537406081985072</v>
      </c>
      <c r="D1372" s="12">
        <f>'Simulacion sistema (hoja4)'!AT1377</f>
        <v>0.91010415581621518</v>
      </c>
    </row>
    <row r="1373" spans="2:4" x14ac:dyDescent="0.25">
      <c r="B1373" s="8">
        <f t="shared" si="25"/>
        <v>1368</v>
      </c>
      <c r="C1373" s="12">
        <f>'Simulacion sistema (hoja4)'!AS1378</f>
        <v>0.96115636940404303</v>
      </c>
      <c r="D1373" s="12">
        <f>'Simulacion sistema (hoja4)'!AT1378</f>
        <v>0.99670095192198727</v>
      </c>
    </row>
    <row r="1374" spans="2:4" x14ac:dyDescent="0.25">
      <c r="B1374" s="8">
        <f t="shared" si="25"/>
        <v>1369</v>
      </c>
      <c r="C1374" s="12">
        <f>'Simulacion sistema (hoja4)'!AS1379</f>
        <v>0.22389366087314086</v>
      </c>
      <c r="D1374" s="12">
        <f>'Simulacion sistema (hoja4)'!AT1379</f>
        <v>0.91644292585864706</v>
      </c>
    </row>
    <row r="1375" spans="2:4" x14ac:dyDescent="0.25">
      <c r="B1375" s="8">
        <f t="shared" si="25"/>
        <v>1370</v>
      </c>
      <c r="C1375" s="12">
        <f>'Simulacion sistema (hoja4)'!AS1380</f>
        <v>0.10293422841927427</v>
      </c>
      <c r="D1375" s="12">
        <f>'Simulacion sistema (hoja4)'!AT1380</f>
        <v>0.72322571861008678</v>
      </c>
    </row>
    <row r="1376" spans="2:4" x14ac:dyDescent="0.25">
      <c r="B1376" s="8">
        <f t="shared" si="25"/>
        <v>1371</v>
      </c>
      <c r="C1376" s="12">
        <f>'Simulacion sistema (hoja4)'!AS1381</f>
        <v>0</v>
      </c>
      <c r="D1376" s="12">
        <f>'Simulacion sistema (hoja4)'!AT1381</f>
        <v>0.68739225365281698</v>
      </c>
    </row>
    <row r="1377" spans="2:4" x14ac:dyDescent="0.25">
      <c r="B1377" s="8">
        <f t="shared" si="25"/>
        <v>1372</v>
      </c>
      <c r="C1377" s="12">
        <f>'Simulacion sistema (hoja4)'!AS1382</f>
        <v>0</v>
      </c>
      <c r="D1377" s="12">
        <f>'Simulacion sistema (hoja4)'!AT1382</f>
        <v>0.75955512159119665</v>
      </c>
    </row>
    <row r="1378" spans="2:4" x14ac:dyDescent="0.25">
      <c r="B1378" s="8">
        <f t="shared" si="25"/>
        <v>1373</v>
      </c>
      <c r="C1378" s="12">
        <f>'Simulacion sistema (hoja4)'!AS1383</f>
        <v>0.33573325014895677</v>
      </c>
      <c r="D1378" s="12">
        <f>'Simulacion sistema (hoja4)'!AT1383</f>
        <v>0.82000856132879263</v>
      </c>
    </row>
    <row r="1379" spans="2:4" x14ac:dyDescent="0.25">
      <c r="B1379" s="8">
        <f t="shared" si="25"/>
        <v>1374</v>
      </c>
      <c r="C1379" s="12">
        <f>'Simulacion sistema (hoja4)'!AS1384</f>
        <v>0</v>
      </c>
      <c r="D1379" s="12">
        <f>'Simulacion sistema (hoja4)'!AT1384</f>
        <v>0.73131486917919664</v>
      </c>
    </row>
    <row r="1380" spans="2:4" x14ac:dyDescent="0.25">
      <c r="B1380" s="8">
        <f t="shared" si="25"/>
        <v>1375</v>
      </c>
      <c r="C1380" s="12">
        <f>'Simulacion sistema (hoja4)'!AS1385</f>
        <v>0</v>
      </c>
      <c r="D1380" s="12">
        <f>'Simulacion sistema (hoja4)'!AT1385</f>
        <v>0.65299484096457527</v>
      </c>
    </row>
    <row r="1381" spans="2:4" x14ac:dyDescent="0.25">
      <c r="B1381" s="8">
        <f t="shared" si="25"/>
        <v>1376</v>
      </c>
      <c r="C1381" s="12">
        <f>'Simulacion sistema (hoja4)'!AS1386</f>
        <v>0</v>
      </c>
      <c r="D1381" s="12">
        <f>'Simulacion sistema (hoja4)'!AT1386</f>
        <v>0.67149165794580268</v>
      </c>
    </row>
    <row r="1382" spans="2:4" x14ac:dyDescent="0.25">
      <c r="B1382" s="8">
        <f t="shared" si="25"/>
        <v>1377</v>
      </c>
      <c r="C1382" s="12">
        <f>'Simulacion sistema (hoja4)'!AS1387</f>
        <v>0</v>
      </c>
      <c r="D1382" s="12">
        <f>'Simulacion sistema (hoja4)'!AT1387</f>
        <v>0.74725920975902782</v>
      </c>
    </row>
    <row r="1383" spans="2:4" x14ac:dyDescent="0.25">
      <c r="B1383" s="8">
        <f t="shared" si="25"/>
        <v>1378</v>
      </c>
      <c r="C1383" s="12">
        <f>'Simulacion sistema (hoja4)'!AS1388</f>
        <v>0.18372654502503186</v>
      </c>
      <c r="D1383" s="12">
        <f>'Simulacion sistema (hoja4)'!AT1388</f>
        <v>0.8419956192335557</v>
      </c>
    </row>
    <row r="1384" spans="2:4" x14ac:dyDescent="0.25">
      <c r="B1384" s="8">
        <f t="shared" si="25"/>
        <v>1379</v>
      </c>
      <c r="C1384" s="12">
        <f>'Simulacion sistema (hoja4)'!AS1389</f>
        <v>6.79309888764692E-2</v>
      </c>
      <c r="D1384" s="12">
        <f>'Simulacion sistema (hoja4)'!AT1389</f>
        <v>0.8618084113235579</v>
      </c>
    </row>
    <row r="1385" spans="2:4" x14ac:dyDescent="0.25">
      <c r="B1385" s="8">
        <f t="shared" si="25"/>
        <v>1380</v>
      </c>
      <c r="C1385" s="12">
        <f>'Simulacion sistema (hoja4)'!AS1390</f>
        <v>0.13981263857737455</v>
      </c>
      <c r="D1385" s="12">
        <f>'Simulacion sistema (hoja4)'!AT1390</f>
        <v>0.78559145222695892</v>
      </c>
    </row>
    <row r="1386" spans="2:4" x14ac:dyDescent="0.25">
      <c r="B1386" s="8">
        <f t="shared" si="25"/>
        <v>1381</v>
      </c>
      <c r="C1386" s="12">
        <f>'Simulacion sistema (hoja4)'!AS1391</f>
        <v>0.27233107126521644</v>
      </c>
      <c r="D1386" s="12">
        <f>'Simulacion sistema (hoja4)'!AT1391</f>
        <v>0.9401915948985109</v>
      </c>
    </row>
    <row r="1387" spans="2:4" x14ac:dyDescent="0.25">
      <c r="B1387" s="8">
        <f t="shared" si="25"/>
        <v>1382</v>
      </c>
      <c r="C1387" s="12">
        <f>'Simulacion sistema (hoja4)'!AS1392</f>
        <v>0</v>
      </c>
      <c r="D1387" s="12">
        <f>'Simulacion sistema (hoja4)'!AT1392</f>
        <v>0.78163459506800814</v>
      </c>
    </row>
    <row r="1388" spans="2:4" x14ac:dyDescent="0.25">
      <c r="B1388" s="8">
        <f t="shared" si="25"/>
        <v>1383</v>
      </c>
      <c r="C1388" s="12">
        <f>'Simulacion sistema (hoja4)'!AS1393</f>
        <v>0</v>
      </c>
      <c r="D1388" s="12">
        <f>'Simulacion sistema (hoja4)'!AT1393</f>
        <v>0.68366598533318945</v>
      </c>
    </row>
    <row r="1389" spans="2:4" x14ac:dyDescent="0.25">
      <c r="B1389" s="8">
        <f t="shared" si="25"/>
        <v>1384</v>
      </c>
      <c r="C1389" s="12">
        <f>'Simulacion sistema (hoja4)'!AS1394</f>
        <v>0.16536669686202884</v>
      </c>
      <c r="D1389" s="12">
        <f>'Simulacion sistema (hoja4)'!AT1394</f>
        <v>0.8548081905008349</v>
      </c>
    </row>
    <row r="1390" spans="2:4" x14ac:dyDescent="0.25">
      <c r="B1390" s="8">
        <f t="shared" si="25"/>
        <v>1385</v>
      </c>
      <c r="C1390" s="12">
        <f>'Simulacion sistema (hoja4)'!AS1395</f>
        <v>0</v>
      </c>
      <c r="D1390" s="12">
        <f>'Simulacion sistema (hoja4)'!AT1395</f>
        <v>0.61318137509619164</v>
      </c>
    </row>
    <row r="1391" spans="2:4" x14ac:dyDescent="0.25">
      <c r="B1391" s="8">
        <f t="shared" si="25"/>
        <v>1386</v>
      </c>
      <c r="C1391" s="12">
        <f>'Simulacion sistema (hoja4)'!AS1396</f>
        <v>0.15349242360600562</v>
      </c>
      <c r="D1391" s="12">
        <f>'Simulacion sistema (hoja4)'!AT1396</f>
        <v>0.87535367209347892</v>
      </c>
    </row>
    <row r="1392" spans="2:4" x14ac:dyDescent="0.25">
      <c r="B1392" s="8">
        <f t="shared" si="25"/>
        <v>1387</v>
      </c>
      <c r="C1392" s="12">
        <f>'Simulacion sistema (hoja4)'!AS1397</f>
        <v>0</v>
      </c>
      <c r="D1392" s="12">
        <f>'Simulacion sistema (hoja4)'!AT1397</f>
        <v>0.83047731042945638</v>
      </c>
    </row>
    <row r="1393" spans="2:4" x14ac:dyDescent="0.25">
      <c r="B1393" s="8">
        <f t="shared" si="25"/>
        <v>1388</v>
      </c>
      <c r="C1393" s="12">
        <f>'Simulacion sistema (hoja4)'!AS1398</f>
        <v>0.26325189624719009</v>
      </c>
      <c r="D1393" s="12">
        <f>'Simulacion sistema (hoja4)'!AT1398</f>
        <v>0.83310647729263176</v>
      </c>
    </row>
    <row r="1394" spans="2:4" x14ac:dyDescent="0.25">
      <c r="B1394" s="8">
        <f t="shared" si="25"/>
        <v>1389</v>
      </c>
      <c r="C1394" s="12">
        <f>'Simulacion sistema (hoja4)'!AS1399</f>
        <v>0.43652781006300845</v>
      </c>
      <c r="D1394" s="12">
        <f>'Simulacion sistema (hoja4)'!AT1399</f>
        <v>0.88557189206480313</v>
      </c>
    </row>
    <row r="1395" spans="2:4" x14ac:dyDescent="0.25">
      <c r="B1395" s="8">
        <f t="shared" si="25"/>
        <v>1390</v>
      </c>
      <c r="C1395" s="12">
        <f>'Simulacion sistema (hoja4)'!AS1400</f>
        <v>0.10336070188398784</v>
      </c>
      <c r="D1395" s="12">
        <f>'Simulacion sistema (hoja4)'!AT1400</f>
        <v>0.75384288175686975</v>
      </c>
    </row>
    <row r="1396" spans="2:4" x14ac:dyDescent="0.25">
      <c r="B1396" s="8">
        <f t="shared" si="25"/>
        <v>1391</v>
      </c>
      <c r="C1396" s="12">
        <f>'Simulacion sistema (hoja4)'!AS1401</f>
        <v>0</v>
      </c>
      <c r="D1396" s="12">
        <f>'Simulacion sistema (hoja4)'!AT1401</f>
        <v>0.73642444285177</v>
      </c>
    </row>
    <row r="1397" spans="2:4" x14ac:dyDescent="0.25">
      <c r="B1397" s="8">
        <f t="shared" si="25"/>
        <v>1392</v>
      </c>
      <c r="C1397" s="12">
        <f>'Simulacion sistema (hoja4)'!AS1402</f>
        <v>0.20735027027295738</v>
      </c>
      <c r="D1397" s="12">
        <f>'Simulacion sistema (hoja4)'!AT1402</f>
        <v>0.76506473359850014</v>
      </c>
    </row>
    <row r="1398" spans="2:4" x14ac:dyDescent="0.25">
      <c r="B1398" s="8">
        <f t="shared" si="25"/>
        <v>1393</v>
      </c>
      <c r="C1398" s="12">
        <f>'Simulacion sistema (hoja4)'!AS1403</f>
        <v>0.45344054195577754</v>
      </c>
      <c r="D1398" s="12">
        <f>'Simulacion sistema (hoja4)'!AT1403</f>
        <v>0.88257920751567409</v>
      </c>
    </row>
    <row r="1399" spans="2:4" x14ac:dyDescent="0.25">
      <c r="B1399" s="8">
        <f t="shared" si="25"/>
        <v>1394</v>
      </c>
      <c r="C1399" s="12">
        <f>'Simulacion sistema (hoja4)'!AS1404</f>
        <v>0.14720743440993828</v>
      </c>
      <c r="D1399" s="12">
        <f>'Simulacion sistema (hoja4)'!AT1404</f>
        <v>0.81743351537174125</v>
      </c>
    </row>
    <row r="1400" spans="2:4" x14ac:dyDescent="0.25">
      <c r="B1400" s="8">
        <f t="shared" si="25"/>
        <v>1395</v>
      </c>
      <c r="C1400" s="12">
        <f>'Simulacion sistema (hoja4)'!AS1405</f>
        <v>0.32264351899028687</v>
      </c>
      <c r="D1400" s="12">
        <f>'Simulacion sistema (hoja4)'!AT1405</f>
        <v>0.93297599448315316</v>
      </c>
    </row>
    <row r="1401" spans="2:4" x14ac:dyDescent="0.25">
      <c r="B1401" s="8">
        <f t="shared" si="25"/>
        <v>1396</v>
      </c>
      <c r="C1401" s="12">
        <f>'Simulacion sistema (hoja4)'!AS1406</f>
        <v>0.54665947596101128</v>
      </c>
      <c r="D1401" s="12">
        <f>'Simulacion sistema (hoja4)'!AT1406</f>
        <v>0.91790864126187066</v>
      </c>
    </row>
    <row r="1402" spans="2:4" x14ac:dyDescent="0.25">
      <c r="B1402" s="8">
        <f t="shared" si="25"/>
        <v>1397</v>
      </c>
      <c r="C1402" s="12">
        <f>'Simulacion sistema (hoja4)'!AS1407</f>
        <v>0.95173394671752853</v>
      </c>
      <c r="D1402" s="12">
        <f>'Simulacion sistema (hoja4)'!AT1407</f>
        <v>0.99461169156589946</v>
      </c>
    </row>
    <row r="1403" spans="2:4" x14ac:dyDescent="0.25">
      <c r="B1403" s="8">
        <f t="shared" si="25"/>
        <v>1398</v>
      </c>
      <c r="C1403" s="12">
        <f>'Simulacion sistema (hoja4)'!AS1408</f>
        <v>0</v>
      </c>
      <c r="D1403" s="12">
        <f>'Simulacion sistema (hoja4)'!AT1408</f>
        <v>0.81729094009726444</v>
      </c>
    </row>
    <row r="1404" spans="2:4" x14ac:dyDescent="0.25">
      <c r="B1404" s="8">
        <f t="shared" si="25"/>
        <v>1399</v>
      </c>
      <c r="C1404" s="12">
        <f>'Simulacion sistema (hoja4)'!AS1409</f>
        <v>0</v>
      </c>
      <c r="D1404" s="12">
        <f>'Simulacion sistema (hoja4)'!AT1409</f>
        <v>0.69031483392256687</v>
      </c>
    </row>
    <row r="1405" spans="2:4" x14ac:dyDescent="0.25">
      <c r="B1405" s="8">
        <f t="shared" si="25"/>
        <v>1400</v>
      </c>
      <c r="C1405" s="12">
        <f>'Simulacion sistema (hoja4)'!AS1410</f>
        <v>0</v>
      </c>
      <c r="D1405" s="12">
        <f>'Simulacion sistema (hoja4)'!AT1410</f>
        <v>0.83951738977825507</v>
      </c>
    </row>
    <row r="1406" spans="2:4" x14ac:dyDescent="0.25">
      <c r="B1406" s="8">
        <f t="shared" si="25"/>
        <v>1401</v>
      </c>
      <c r="C1406" s="12">
        <f>'Simulacion sistema (hoja4)'!AS1411</f>
        <v>0.2293010519539577</v>
      </c>
      <c r="D1406" s="12">
        <f>'Simulacion sistema (hoja4)'!AT1411</f>
        <v>0.87428354012507992</v>
      </c>
    </row>
    <row r="1407" spans="2:4" x14ac:dyDescent="0.25">
      <c r="B1407" s="8">
        <f t="shared" si="25"/>
        <v>1402</v>
      </c>
      <c r="C1407" s="12">
        <f>'Simulacion sistema (hoja4)'!AS1412</f>
        <v>0</v>
      </c>
      <c r="D1407" s="12">
        <f>'Simulacion sistema (hoja4)'!AT1412</f>
        <v>0.72475642450630251</v>
      </c>
    </row>
    <row r="1408" spans="2:4" x14ac:dyDescent="0.25">
      <c r="B1408" s="8">
        <f t="shared" si="25"/>
        <v>1403</v>
      </c>
      <c r="C1408" s="12">
        <f>'Simulacion sistema (hoja4)'!AS1413</f>
        <v>0</v>
      </c>
      <c r="D1408" s="12">
        <f>'Simulacion sistema (hoja4)'!AT1413</f>
        <v>0.80491459871126392</v>
      </c>
    </row>
    <row r="1409" spans="2:4" x14ac:dyDescent="0.25">
      <c r="B1409" s="8">
        <f t="shared" si="25"/>
        <v>1404</v>
      </c>
      <c r="C1409" s="12">
        <f>'Simulacion sistema (hoja4)'!AS1414</f>
        <v>0.19963830851291628</v>
      </c>
      <c r="D1409" s="12">
        <f>'Simulacion sistema (hoja4)'!AT1414</f>
        <v>0.89257940667476476</v>
      </c>
    </row>
    <row r="1410" spans="2:4" x14ac:dyDescent="0.25">
      <c r="B1410" s="8">
        <f t="shared" si="25"/>
        <v>1405</v>
      </c>
      <c r="C1410" s="12">
        <f>'Simulacion sistema (hoja4)'!AS1415</f>
        <v>0</v>
      </c>
      <c r="D1410" s="12">
        <f>'Simulacion sistema (hoja4)'!AT1415</f>
        <v>0.76006046776910563</v>
      </c>
    </row>
    <row r="1411" spans="2:4" x14ac:dyDescent="0.25">
      <c r="B1411" s="8">
        <f t="shared" si="25"/>
        <v>1406</v>
      </c>
      <c r="C1411" s="12">
        <f>'Simulacion sistema (hoja4)'!AS1416</f>
        <v>0</v>
      </c>
      <c r="D1411" s="12">
        <f>'Simulacion sistema (hoja4)'!AT1416</f>
        <v>0.72972525138525957</v>
      </c>
    </row>
    <row r="1412" spans="2:4" x14ac:dyDescent="0.25">
      <c r="B1412" s="8">
        <f t="shared" si="25"/>
        <v>1407</v>
      </c>
      <c r="C1412" s="12">
        <f>'Simulacion sistema (hoja4)'!AS1417</f>
        <v>0.23219844830358247</v>
      </c>
      <c r="D1412" s="12">
        <f>'Simulacion sistema (hoja4)'!AT1417</f>
        <v>0.85624823329586708</v>
      </c>
    </row>
    <row r="1413" spans="2:4" x14ac:dyDescent="0.25">
      <c r="B1413" s="8">
        <f t="shared" si="25"/>
        <v>1408</v>
      </c>
      <c r="C1413" s="12">
        <f>'Simulacion sistema (hoja4)'!AS1418</f>
        <v>9.7444203955209585E-2</v>
      </c>
      <c r="D1413" s="12">
        <f>'Simulacion sistema (hoja4)'!AT1418</f>
        <v>0.85069787507236472</v>
      </c>
    </row>
    <row r="1414" spans="2:4" x14ac:dyDescent="0.25">
      <c r="B1414" s="8">
        <f t="shared" si="25"/>
        <v>1409</v>
      </c>
      <c r="C1414" s="12">
        <f>'Simulacion sistema (hoja4)'!AS1419</f>
        <v>0.23353656853296637</v>
      </c>
      <c r="D1414" s="12">
        <f>'Simulacion sistema (hoja4)'!AT1419</f>
        <v>0.83350892338643812</v>
      </c>
    </row>
    <row r="1415" spans="2:4" x14ac:dyDescent="0.25">
      <c r="B1415" s="8">
        <f t="shared" si="25"/>
        <v>1410</v>
      </c>
      <c r="C1415" s="12">
        <f>'Simulacion sistema (hoja4)'!AS1420</f>
        <v>0.38528981637888743</v>
      </c>
      <c r="D1415" s="12">
        <f>'Simulacion sistema (hoja4)'!AT1420</f>
        <v>0.90257618308463217</v>
      </c>
    </row>
    <row r="1416" spans="2:4" x14ac:dyDescent="0.25">
      <c r="B1416" s="8">
        <f t="shared" ref="B1416:B1479" si="26">+B1415+1</f>
        <v>1411</v>
      </c>
      <c r="C1416" s="12">
        <f>'Simulacion sistema (hoja4)'!AS1421</f>
        <v>0.55017762091405786</v>
      </c>
      <c r="D1416" s="12">
        <f>'Simulacion sistema (hoja4)'!AT1421</f>
        <v>0.93359881973136072</v>
      </c>
    </row>
    <row r="1417" spans="2:4" x14ac:dyDescent="0.25">
      <c r="B1417" s="8">
        <f t="shared" si="26"/>
        <v>1412</v>
      </c>
      <c r="C1417" s="12">
        <f>'Simulacion sistema (hoja4)'!AS1422</f>
        <v>0.73728024806017245</v>
      </c>
      <c r="D1417" s="12">
        <f>'Simulacion sistema (hoja4)'!AT1422</f>
        <v>0.94585769687596255</v>
      </c>
    </row>
    <row r="1418" spans="2:4" x14ac:dyDescent="0.25">
      <c r="B1418" s="8">
        <f t="shared" si="26"/>
        <v>1413</v>
      </c>
      <c r="C1418" s="12">
        <f>'Simulacion sistema (hoja4)'!AS1423</f>
        <v>0.7097516450075394</v>
      </c>
      <c r="D1418" s="12">
        <f>'Simulacion sistema (hoja4)'!AT1423</f>
        <v>0.97614397082253745</v>
      </c>
    </row>
    <row r="1419" spans="2:4" x14ac:dyDescent="0.25">
      <c r="B1419" s="8">
        <f t="shared" si="26"/>
        <v>1414</v>
      </c>
      <c r="C1419" s="12">
        <f>'Simulacion sistema (hoja4)'!AS1424</f>
        <v>2.0853563856300234E-2</v>
      </c>
      <c r="D1419" s="12">
        <f>'Simulacion sistema (hoja4)'!AT1424</f>
        <v>0.90558509745101656</v>
      </c>
    </row>
    <row r="1420" spans="2:4" x14ac:dyDescent="0.25">
      <c r="B1420" s="8">
        <f t="shared" si="26"/>
        <v>1415</v>
      </c>
      <c r="C1420" s="12">
        <f>'Simulacion sistema (hoja4)'!AS1425</f>
        <v>0.95953090620229975</v>
      </c>
      <c r="D1420" s="12">
        <f>'Simulacion sistema (hoja4)'!AT1425</f>
        <v>0.99656289888293503</v>
      </c>
    </row>
    <row r="1421" spans="2:4" x14ac:dyDescent="0.25">
      <c r="B1421" s="8">
        <f t="shared" si="26"/>
        <v>1416</v>
      </c>
      <c r="C1421" s="12">
        <f>'Simulacion sistema (hoja4)'!AS1426</f>
        <v>6.7583383148772672E-2</v>
      </c>
      <c r="D1421" s="12">
        <f>'Simulacion sistema (hoja4)'!AT1426</f>
        <v>0.78597739121818055</v>
      </c>
    </row>
    <row r="1422" spans="2:4" x14ac:dyDescent="0.25">
      <c r="B1422" s="8">
        <f t="shared" si="26"/>
        <v>1417</v>
      </c>
      <c r="C1422" s="12">
        <f>'Simulacion sistema (hoja4)'!AS1427</f>
        <v>0</v>
      </c>
      <c r="D1422" s="12">
        <f>'Simulacion sistema (hoja4)'!AT1427</f>
        <v>0.80704275980944207</v>
      </c>
    </row>
    <row r="1423" spans="2:4" x14ac:dyDescent="0.25">
      <c r="B1423" s="8">
        <f t="shared" si="26"/>
        <v>1418</v>
      </c>
      <c r="C1423" s="12">
        <f>'Simulacion sistema (hoja4)'!AS1428</f>
        <v>0</v>
      </c>
      <c r="D1423" s="12">
        <f>'Simulacion sistema (hoja4)'!AT1428</f>
        <v>0.65201422489798</v>
      </c>
    </row>
    <row r="1424" spans="2:4" x14ac:dyDescent="0.25">
      <c r="B1424" s="8">
        <f t="shared" si="26"/>
        <v>1419</v>
      </c>
      <c r="C1424" s="12">
        <f>'Simulacion sistema (hoja4)'!AS1429</f>
        <v>0.3291244093817377</v>
      </c>
      <c r="D1424" s="12">
        <f>'Simulacion sistema (hoja4)'!AT1429</f>
        <v>0.91045900819281333</v>
      </c>
    </row>
    <row r="1425" spans="2:4" x14ac:dyDescent="0.25">
      <c r="B1425" s="8">
        <f t="shared" si="26"/>
        <v>1420</v>
      </c>
      <c r="C1425" s="12">
        <f>'Simulacion sistema (hoja4)'!AS1430</f>
        <v>0.28862774198627916</v>
      </c>
      <c r="D1425" s="12">
        <f>'Simulacion sistema (hoja4)'!AT1430</f>
        <v>0.80217482185452516</v>
      </c>
    </row>
    <row r="1426" spans="2:4" x14ac:dyDescent="0.25">
      <c r="B1426" s="8">
        <f t="shared" si="26"/>
        <v>1421</v>
      </c>
      <c r="C1426" s="12">
        <f>'Simulacion sistema (hoja4)'!AS1431</f>
        <v>0</v>
      </c>
      <c r="D1426" s="12">
        <f>'Simulacion sistema (hoja4)'!AT1431</f>
        <v>0.67025775989178293</v>
      </c>
    </row>
    <row r="1427" spans="2:4" x14ac:dyDescent="0.25">
      <c r="B1427" s="8">
        <f t="shared" si="26"/>
        <v>1422</v>
      </c>
      <c r="C1427" s="12">
        <f>'Simulacion sistema (hoja4)'!AS1432</f>
        <v>0</v>
      </c>
      <c r="D1427" s="12">
        <f>'Simulacion sistema (hoja4)'!AT1432</f>
        <v>0.84051950990723934</v>
      </c>
    </row>
    <row r="1428" spans="2:4" x14ac:dyDescent="0.25">
      <c r="B1428" s="8">
        <f t="shared" si="26"/>
        <v>1423</v>
      </c>
      <c r="C1428" s="12">
        <f>'Simulacion sistema (hoja4)'!AS1433</f>
        <v>0</v>
      </c>
      <c r="D1428" s="12">
        <f>'Simulacion sistema (hoja4)'!AT1433</f>
        <v>0.62142821774993029</v>
      </c>
    </row>
    <row r="1429" spans="2:4" x14ac:dyDescent="0.25">
      <c r="B1429" s="8">
        <f t="shared" si="26"/>
        <v>1424</v>
      </c>
      <c r="C1429" s="12">
        <f>'Simulacion sistema (hoja4)'!AS1434</f>
        <v>6.4672928253721992E-2</v>
      </c>
      <c r="D1429" s="12">
        <f>'Simulacion sistema (hoja4)'!AT1434</f>
        <v>0.76519712212994662</v>
      </c>
    </row>
    <row r="1430" spans="2:4" x14ac:dyDescent="0.25">
      <c r="B1430" s="8">
        <f t="shared" si="26"/>
        <v>1425</v>
      </c>
      <c r="C1430" s="12">
        <f>'Simulacion sistema (hoja4)'!AS1435</f>
        <v>0.69522369863989297</v>
      </c>
      <c r="D1430" s="12">
        <f>'Simulacion sistema (hoja4)'!AT1435</f>
        <v>0.9741148894735252</v>
      </c>
    </row>
    <row r="1431" spans="2:4" x14ac:dyDescent="0.25">
      <c r="B1431" s="8">
        <f t="shared" si="26"/>
        <v>1426</v>
      </c>
      <c r="C1431" s="12">
        <f>'Simulacion sistema (hoja4)'!AS1436</f>
        <v>1</v>
      </c>
      <c r="D1431" s="12">
        <f>'Simulacion sistema (hoja4)'!AT1436</f>
        <v>1</v>
      </c>
    </row>
    <row r="1432" spans="2:4" x14ac:dyDescent="0.25">
      <c r="B1432" s="8">
        <f t="shared" si="26"/>
        <v>1427</v>
      </c>
      <c r="C1432" s="12">
        <f>'Simulacion sistema (hoja4)'!AS1437</f>
        <v>0</v>
      </c>
      <c r="D1432" s="12">
        <f>'Simulacion sistema (hoja4)'!AT1437</f>
        <v>0.82462082619213484</v>
      </c>
    </row>
    <row r="1433" spans="2:4" x14ac:dyDescent="0.25">
      <c r="B1433" s="8">
        <f t="shared" si="26"/>
        <v>1428</v>
      </c>
      <c r="C1433" s="12">
        <f>'Simulacion sistema (hoja4)'!AS1438</f>
        <v>0</v>
      </c>
      <c r="D1433" s="12">
        <f>'Simulacion sistema (hoja4)'!AT1438</f>
        <v>0.86998762181626743</v>
      </c>
    </row>
    <row r="1434" spans="2:4" x14ac:dyDescent="0.25">
      <c r="B1434" s="8">
        <f t="shared" si="26"/>
        <v>1429</v>
      </c>
      <c r="C1434" s="12">
        <f>'Simulacion sistema (hoja4)'!AS1439</f>
        <v>0.29444633334917725</v>
      </c>
      <c r="D1434" s="12">
        <f>'Simulacion sistema (hoja4)'!AT1439</f>
        <v>0.8573963284456213</v>
      </c>
    </row>
    <row r="1435" spans="2:4" x14ac:dyDescent="0.25">
      <c r="B1435" s="8">
        <f t="shared" si="26"/>
        <v>1430</v>
      </c>
      <c r="C1435" s="12">
        <f>'Simulacion sistema (hoja4)'!AS1440</f>
        <v>0</v>
      </c>
      <c r="D1435" s="12">
        <f>'Simulacion sistema (hoja4)'!AT1440</f>
        <v>0.78010614698633951</v>
      </c>
    </row>
    <row r="1436" spans="2:4" x14ac:dyDescent="0.25">
      <c r="B1436" s="8">
        <f t="shared" si="26"/>
        <v>1431</v>
      </c>
      <c r="C1436" s="12">
        <f>'Simulacion sistema (hoja4)'!AS1441</f>
        <v>0.16170879521368695</v>
      </c>
      <c r="D1436" s="12">
        <f>'Simulacion sistema (hoja4)'!AT1441</f>
        <v>0.88546873821818339</v>
      </c>
    </row>
    <row r="1437" spans="2:4" x14ac:dyDescent="0.25">
      <c r="B1437" s="8">
        <f t="shared" si="26"/>
        <v>1432</v>
      </c>
      <c r="C1437" s="12">
        <f>'Simulacion sistema (hoja4)'!AS1442</f>
        <v>1</v>
      </c>
      <c r="D1437" s="12">
        <f>'Simulacion sistema (hoja4)'!AT1442</f>
        <v>1</v>
      </c>
    </row>
    <row r="1438" spans="2:4" x14ac:dyDescent="0.25">
      <c r="B1438" s="8">
        <f t="shared" si="26"/>
        <v>1433</v>
      </c>
      <c r="C1438" s="12">
        <f>'Simulacion sistema (hoja4)'!AS1443</f>
        <v>0</v>
      </c>
      <c r="D1438" s="12">
        <f>'Simulacion sistema (hoja4)'!AT1443</f>
        <v>0.51668061515994523</v>
      </c>
    </row>
    <row r="1439" spans="2:4" x14ac:dyDescent="0.25">
      <c r="B1439" s="8">
        <f t="shared" si="26"/>
        <v>1434</v>
      </c>
      <c r="C1439" s="12">
        <f>'Simulacion sistema (hoja4)'!AS1444</f>
        <v>0</v>
      </c>
      <c r="D1439" s="12">
        <f>'Simulacion sistema (hoja4)'!AT1444</f>
        <v>0.74786503320479725</v>
      </c>
    </row>
    <row r="1440" spans="2:4" x14ac:dyDescent="0.25">
      <c r="B1440" s="8">
        <f t="shared" si="26"/>
        <v>1435</v>
      </c>
      <c r="C1440" s="12">
        <f>'Simulacion sistema (hoja4)'!AS1445</f>
        <v>0</v>
      </c>
      <c r="D1440" s="12">
        <f>'Simulacion sistema (hoja4)'!AT1445</f>
        <v>0.74106510478372478</v>
      </c>
    </row>
    <row r="1441" spans="2:4" x14ac:dyDescent="0.25">
      <c r="B1441" s="8">
        <f t="shared" si="26"/>
        <v>1436</v>
      </c>
      <c r="C1441" s="12">
        <f>'Simulacion sistema (hoja4)'!AS1446</f>
        <v>0.38020786189190403</v>
      </c>
      <c r="D1441" s="12">
        <f>'Simulacion sistema (hoja4)'!AT1446</f>
        <v>0.85440024139097659</v>
      </c>
    </row>
    <row r="1442" spans="2:4" x14ac:dyDescent="0.25">
      <c r="B1442" s="8">
        <f t="shared" si="26"/>
        <v>1437</v>
      </c>
      <c r="C1442" s="12">
        <f>'Simulacion sistema (hoja4)'!AS1447</f>
        <v>0</v>
      </c>
      <c r="D1442" s="12">
        <f>'Simulacion sistema (hoja4)'!AT1447</f>
        <v>0.78770609017946336</v>
      </c>
    </row>
    <row r="1443" spans="2:4" x14ac:dyDescent="0.25">
      <c r="B1443" s="8">
        <f t="shared" si="26"/>
        <v>1438</v>
      </c>
      <c r="C1443" s="12">
        <f>'Simulacion sistema (hoja4)'!AS1448</f>
        <v>0.28512367886052686</v>
      </c>
      <c r="D1443" s="12">
        <f>'Simulacion sistema (hoja4)'!AT1448</f>
        <v>0.73533605668133228</v>
      </c>
    </row>
    <row r="1444" spans="2:4" x14ac:dyDescent="0.25">
      <c r="B1444" s="8">
        <f t="shared" si="26"/>
        <v>1439</v>
      </c>
      <c r="C1444" s="12">
        <f>'Simulacion sistema (hoja4)'!AS1449</f>
        <v>0.59364990650248084</v>
      </c>
      <c r="D1444" s="12">
        <f>'Simulacion sistema (hoja4)'!AT1449</f>
        <v>0.92956982086052198</v>
      </c>
    </row>
    <row r="1445" spans="2:4" x14ac:dyDescent="0.25">
      <c r="B1445" s="8">
        <f t="shared" si="26"/>
        <v>1440</v>
      </c>
      <c r="C1445" s="12">
        <f>'Simulacion sistema (hoja4)'!AS1450</f>
        <v>0.7036778334396302</v>
      </c>
      <c r="D1445" s="12">
        <f>'Simulacion sistema (hoja4)'!AT1450</f>
        <v>0.94226944787126377</v>
      </c>
    </row>
    <row r="1446" spans="2:4" x14ac:dyDescent="0.25">
      <c r="B1446" s="8">
        <f t="shared" si="26"/>
        <v>1441</v>
      </c>
      <c r="C1446" s="12">
        <f>'Simulacion sistema (hoja4)'!AS1451</f>
        <v>0</v>
      </c>
      <c r="D1446" s="12">
        <f>'Simulacion sistema (hoja4)'!AT1451</f>
        <v>0.72168624971150852</v>
      </c>
    </row>
    <row r="1447" spans="2:4" x14ac:dyDescent="0.25">
      <c r="B1447" s="8">
        <f t="shared" si="26"/>
        <v>1442</v>
      </c>
      <c r="C1447" s="12">
        <f>'Simulacion sistema (hoja4)'!AS1452</f>
        <v>0</v>
      </c>
      <c r="D1447" s="12">
        <f>'Simulacion sistema (hoja4)'!AT1452</f>
        <v>0.85702294186437389</v>
      </c>
    </row>
    <row r="1448" spans="2:4" x14ac:dyDescent="0.25">
      <c r="B1448" s="8">
        <f t="shared" si="26"/>
        <v>1443</v>
      </c>
      <c r="C1448" s="12">
        <f>'Simulacion sistema (hoja4)'!AS1453</f>
        <v>4.2532220173112971E-2</v>
      </c>
      <c r="D1448" s="12">
        <f>'Simulacion sistema (hoja4)'!AT1453</f>
        <v>0.81867289203424443</v>
      </c>
    </row>
    <row r="1449" spans="2:4" x14ac:dyDescent="0.25">
      <c r="B1449" s="8">
        <f t="shared" si="26"/>
        <v>1444</v>
      </c>
      <c r="C1449" s="12">
        <f>'Simulacion sistema (hoja4)'!AS1454</f>
        <v>0</v>
      </c>
      <c r="D1449" s="12">
        <f>'Simulacion sistema (hoja4)'!AT1454</f>
        <v>0.78945781222368394</v>
      </c>
    </row>
    <row r="1450" spans="2:4" x14ac:dyDescent="0.25">
      <c r="B1450" s="8">
        <f t="shared" si="26"/>
        <v>1445</v>
      </c>
      <c r="C1450" s="12">
        <f>'Simulacion sistema (hoja4)'!AS1455</f>
        <v>0.12778156765688758</v>
      </c>
      <c r="D1450" s="12">
        <f>'Simulacion sistema (hoja4)'!AT1455</f>
        <v>0.76610068060236036</v>
      </c>
    </row>
    <row r="1451" spans="2:4" x14ac:dyDescent="0.25">
      <c r="B1451" s="8">
        <f t="shared" si="26"/>
        <v>1446</v>
      </c>
      <c r="C1451" s="12">
        <f>'Simulacion sistema (hoja4)'!AS1456</f>
        <v>0</v>
      </c>
      <c r="D1451" s="12">
        <f>'Simulacion sistema (hoja4)'!AT1456</f>
        <v>0.784050184440933</v>
      </c>
    </row>
    <row r="1452" spans="2:4" x14ac:dyDescent="0.25">
      <c r="B1452" s="8">
        <f t="shared" si="26"/>
        <v>1447</v>
      </c>
      <c r="C1452" s="12">
        <f>'Simulacion sistema (hoja4)'!AS1457</f>
        <v>0</v>
      </c>
      <c r="D1452" s="12">
        <f>'Simulacion sistema (hoja4)'!AT1457</f>
        <v>0.73143828417162959</v>
      </c>
    </row>
    <row r="1453" spans="2:4" x14ac:dyDescent="0.25">
      <c r="B1453" s="8">
        <f t="shared" si="26"/>
        <v>1448</v>
      </c>
      <c r="C1453" s="12">
        <f>'Simulacion sistema (hoja4)'!AS1458</f>
        <v>0.57355644419012897</v>
      </c>
      <c r="D1453" s="12">
        <f>'Simulacion sistema (hoja4)'!AT1458</f>
        <v>0.9637815062188877</v>
      </c>
    </row>
    <row r="1454" spans="2:4" x14ac:dyDescent="0.25">
      <c r="B1454" s="8">
        <f t="shared" si="26"/>
        <v>1449</v>
      </c>
      <c r="C1454" s="12">
        <f>'Simulacion sistema (hoja4)'!AS1459</f>
        <v>9.4196361791788752E-2</v>
      </c>
      <c r="D1454" s="12">
        <f>'Simulacion sistema (hoja4)'!AT1459</f>
        <v>0.85441531214292143</v>
      </c>
    </row>
    <row r="1455" spans="2:4" x14ac:dyDescent="0.25">
      <c r="B1455" s="8">
        <f t="shared" si="26"/>
        <v>1450</v>
      </c>
      <c r="C1455" s="12">
        <f>'Simulacion sistema (hoja4)'!AS1460</f>
        <v>0.40112536689153905</v>
      </c>
      <c r="D1455" s="12">
        <f>'Simulacion sistema (hoja4)'!AT1460</f>
        <v>0.94913667499626775</v>
      </c>
    </row>
    <row r="1456" spans="2:4" x14ac:dyDescent="0.25">
      <c r="B1456" s="8">
        <f t="shared" si="26"/>
        <v>1451</v>
      </c>
      <c r="C1456" s="12">
        <f>'Simulacion sistema (hoja4)'!AS1461</f>
        <v>0</v>
      </c>
      <c r="D1456" s="12">
        <f>'Simulacion sistema (hoja4)'!AT1461</f>
        <v>0.81102780830649313</v>
      </c>
    </row>
    <row r="1457" spans="2:4" x14ac:dyDescent="0.25">
      <c r="B1457" s="8">
        <f t="shared" si="26"/>
        <v>1452</v>
      </c>
      <c r="C1457" s="12">
        <f>'Simulacion sistema (hoja4)'!AS1462</f>
        <v>0.17804050128300636</v>
      </c>
      <c r="D1457" s="12">
        <f>'Simulacion sistema (hoja4)'!AT1462</f>
        <v>0.87544420745185092</v>
      </c>
    </row>
    <row r="1458" spans="2:4" x14ac:dyDescent="0.25">
      <c r="B1458" s="8">
        <f t="shared" si="26"/>
        <v>1453</v>
      </c>
      <c r="C1458" s="12">
        <f>'Simulacion sistema (hoja4)'!AS1463</f>
        <v>4.4042160447251295E-2</v>
      </c>
      <c r="D1458" s="12">
        <f>'Simulacion sistema (hoja4)'!AT1463</f>
        <v>0.69269546145012706</v>
      </c>
    </row>
    <row r="1459" spans="2:4" x14ac:dyDescent="0.25">
      <c r="B1459" s="8">
        <f t="shared" si="26"/>
        <v>1454</v>
      </c>
      <c r="C1459" s="12">
        <f>'Simulacion sistema (hoja4)'!AS1464</f>
        <v>8.0724953622848261E-3</v>
      </c>
      <c r="D1459" s="12">
        <f>'Simulacion sistema (hoja4)'!AT1464</f>
        <v>0.74414941837408333</v>
      </c>
    </row>
    <row r="1460" spans="2:4" x14ac:dyDescent="0.25">
      <c r="B1460" s="8">
        <f t="shared" si="26"/>
        <v>1455</v>
      </c>
      <c r="C1460" s="12">
        <f>'Simulacion sistema (hoja4)'!AS1465</f>
        <v>0.12647714806322863</v>
      </c>
      <c r="D1460" s="12">
        <f>'Simulacion sistema (hoja4)'!AT1465</f>
        <v>0.89651113409797778</v>
      </c>
    </row>
    <row r="1461" spans="2:4" x14ac:dyDescent="0.25">
      <c r="B1461" s="8">
        <f t="shared" si="26"/>
        <v>1456</v>
      </c>
      <c r="C1461" s="12">
        <f>'Simulacion sistema (hoja4)'!AS1466</f>
        <v>7.52665857859635E-2</v>
      </c>
      <c r="D1461" s="12">
        <f>'Simulacion sistema (hoja4)'!AT1466</f>
        <v>0.91596910363728612</v>
      </c>
    </row>
    <row r="1462" spans="2:4" x14ac:dyDescent="0.25">
      <c r="B1462" s="8">
        <f t="shared" si="26"/>
        <v>1457</v>
      </c>
      <c r="C1462" s="12">
        <f>'Simulacion sistema (hoja4)'!AS1467</f>
        <v>8.43150831424282E-3</v>
      </c>
      <c r="D1462" s="12">
        <f>'Simulacion sistema (hoja4)'!AT1467</f>
        <v>0.75529004032360803</v>
      </c>
    </row>
    <row r="1463" spans="2:4" x14ac:dyDescent="0.25">
      <c r="B1463" s="8">
        <f t="shared" si="26"/>
        <v>1458</v>
      </c>
      <c r="C1463" s="12">
        <f>'Simulacion sistema (hoja4)'!AS1468</f>
        <v>0.29090027842574917</v>
      </c>
      <c r="D1463" s="12">
        <f>'Simulacion sistema (hoja4)'!AT1468</f>
        <v>0.9293830788753128</v>
      </c>
    </row>
    <row r="1464" spans="2:4" x14ac:dyDescent="0.25">
      <c r="B1464" s="8">
        <f t="shared" si="26"/>
        <v>1459</v>
      </c>
      <c r="C1464" s="12">
        <f>'Simulacion sistema (hoja4)'!AS1469</f>
        <v>0</v>
      </c>
      <c r="D1464" s="12">
        <f>'Simulacion sistema (hoja4)'!AT1469</f>
        <v>0.69901414993023725</v>
      </c>
    </row>
    <row r="1465" spans="2:4" x14ac:dyDescent="0.25">
      <c r="B1465" s="8">
        <f t="shared" si="26"/>
        <v>1460</v>
      </c>
      <c r="C1465" s="12">
        <f>'Simulacion sistema (hoja4)'!AS1470</f>
        <v>0.21616007867175671</v>
      </c>
      <c r="D1465" s="12">
        <f>'Simulacion sistema (hoja4)'!AT1470</f>
        <v>0.71314288848197349</v>
      </c>
    </row>
    <row r="1466" spans="2:4" x14ac:dyDescent="0.25">
      <c r="B1466" s="8">
        <f t="shared" si="26"/>
        <v>1461</v>
      </c>
      <c r="C1466" s="12">
        <f>'Simulacion sistema (hoja4)'!AS1471</f>
        <v>0.40233849890360179</v>
      </c>
      <c r="D1466" s="12">
        <f>'Simulacion sistema (hoja4)'!AT1471</f>
        <v>0.94923970812605929</v>
      </c>
    </row>
    <row r="1467" spans="2:4" x14ac:dyDescent="0.25">
      <c r="B1467" s="8">
        <f t="shared" si="26"/>
        <v>1462</v>
      </c>
      <c r="C1467" s="12">
        <f>'Simulacion sistema (hoja4)'!AS1472</f>
        <v>0</v>
      </c>
      <c r="D1467" s="12">
        <f>'Simulacion sistema (hoja4)'!AT1472</f>
        <v>0.71697640313329547</v>
      </c>
    </row>
    <row r="1468" spans="2:4" x14ac:dyDescent="0.25">
      <c r="B1468" s="8">
        <f t="shared" si="26"/>
        <v>1463</v>
      </c>
      <c r="C1468" s="12">
        <f>'Simulacion sistema (hoja4)'!AS1473</f>
        <v>0.85149747024162581</v>
      </c>
      <c r="D1468" s="12">
        <f>'Simulacion sistema (hoja4)'!AT1473</f>
        <v>0.98738745637668601</v>
      </c>
    </row>
    <row r="1469" spans="2:4" x14ac:dyDescent="0.25">
      <c r="B1469" s="8">
        <f t="shared" si="26"/>
        <v>1464</v>
      </c>
      <c r="C1469" s="12">
        <f>'Simulacion sistema (hoja4)'!AS1474</f>
        <v>0.4673988372890181</v>
      </c>
      <c r="D1469" s="12">
        <f>'Simulacion sistema (hoja4)'!AT1474</f>
        <v>0.91618121261987517</v>
      </c>
    </row>
    <row r="1470" spans="2:4" x14ac:dyDescent="0.25">
      <c r="B1470" s="8">
        <f t="shared" si="26"/>
        <v>1465</v>
      </c>
      <c r="C1470" s="12">
        <f>'Simulacion sistema (hoja4)'!AS1475</f>
        <v>0.31665328054288927</v>
      </c>
      <c r="D1470" s="12">
        <f>'Simulacion sistema (hoja4)'!AT1475</f>
        <v>0.82239217074565618</v>
      </c>
    </row>
    <row r="1471" spans="2:4" x14ac:dyDescent="0.25">
      <c r="B1471" s="8">
        <f t="shared" si="26"/>
        <v>1466</v>
      </c>
      <c r="C1471" s="12">
        <f>'Simulacion sistema (hoja4)'!AS1476</f>
        <v>2.1242812112420021E-2</v>
      </c>
      <c r="D1471" s="12">
        <f>'Simulacion sistema (hoja4)'!AT1476</f>
        <v>0.78408188299106096</v>
      </c>
    </row>
    <row r="1472" spans="2:4" x14ac:dyDescent="0.25">
      <c r="B1472" s="8">
        <f t="shared" si="26"/>
        <v>1467</v>
      </c>
      <c r="C1472" s="12">
        <f>'Simulacion sistema (hoja4)'!AS1477</f>
        <v>6.484573336473981E-2</v>
      </c>
      <c r="D1472" s="12">
        <f>'Simulacion sistema (hoja4)'!AT1477</f>
        <v>0.88396179702881272</v>
      </c>
    </row>
    <row r="1473" spans="2:4" x14ac:dyDescent="0.25">
      <c r="B1473" s="8">
        <f t="shared" si="26"/>
        <v>1468</v>
      </c>
      <c r="C1473" s="12">
        <f>'Simulacion sistema (hoja4)'!AS1478</f>
        <v>0.96118241578745167</v>
      </c>
      <c r="D1473" s="12">
        <f>'Simulacion sistema (hoja4)'!AT1478</f>
        <v>0.99670316408057813</v>
      </c>
    </row>
    <row r="1474" spans="2:4" x14ac:dyDescent="0.25">
      <c r="B1474" s="8">
        <f t="shared" si="26"/>
        <v>1469</v>
      </c>
      <c r="C1474" s="12">
        <f>'Simulacion sistema (hoja4)'!AS1479</f>
        <v>0.22818736387222696</v>
      </c>
      <c r="D1474" s="12">
        <f>'Simulacion sistema (hoja4)'!AT1479</f>
        <v>0.82621385895322974</v>
      </c>
    </row>
    <row r="1475" spans="2:4" x14ac:dyDescent="0.25">
      <c r="B1475" s="8">
        <f t="shared" si="26"/>
        <v>1470</v>
      </c>
      <c r="C1475" s="12">
        <f>'Simulacion sistema (hoja4)'!AS1480</f>
        <v>0.34537496766537396</v>
      </c>
      <c r="D1475" s="12">
        <f>'Simulacion sistema (hoja4)'!AT1480</f>
        <v>0.88813824725505974</v>
      </c>
    </row>
    <row r="1476" spans="2:4" x14ac:dyDescent="0.25">
      <c r="B1476" s="8">
        <f t="shared" si="26"/>
        <v>1471</v>
      </c>
      <c r="C1476" s="12">
        <f>'Simulacion sistema (hoja4)'!AS1481</f>
        <v>0.59629254515617036</v>
      </c>
      <c r="D1476" s="12">
        <f>'Simulacion sistema (hoja4)'!AT1481</f>
        <v>0.92391958060795565</v>
      </c>
    </row>
    <row r="1477" spans="2:4" x14ac:dyDescent="0.25">
      <c r="B1477" s="8">
        <f t="shared" si="26"/>
        <v>1472</v>
      </c>
      <c r="C1477" s="12">
        <f>'Simulacion sistema (hoja4)'!AS1482</f>
        <v>0</v>
      </c>
      <c r="D1477" s="12">
        <f>'Simulacion sistema (hoja4)'!AT1482</f>
        <v>0.72595229309707265</v>
      </c>
    </row>
    <row r="1478" spans="2:4" x14ac:dyDescent="0.25">
      <c r="B1478" s="8">
        <f t="shared" si="26"/>
        <v>1473</v>
      </c>
      <c r="C1478" s="12">
        <f>'Simulacion sistema (hoja4)'!AS1483</f>
        <v>2.3277082183349486E-2</v>
      </c>
      <c r="D1478" s="12">
        <f>'Simulacion sistema (hoja4)'!AT1483</f>
        <v>0.8572146802325733</v>
      </c>
    </row>
    <row r="1479" spans="2:4" x14ac:dyDescent="0.25">
      <c r="B1479" s="8">
        <f t="shared" si="26"/>
        <v>1474</v>
      </c>
      <c r="C1479" s="12">
        <f>'Simulacion sistema (hoja4)'!AS1484</f>
        <v>0.60766044568557731</v>
      </c>
      <c r="D1479" s="12">
        <f>'Simulacion sistema (hoja4)'!AT1484</f>
        <v>0.9666780104554874</v>
      </c>
    </row>
    <row r="1480" spans="2:4" x14ac:dyDescent="0.25">
      <c r="B1480" s="8">
        <f t="shared" ref="B1480:B1543" si="27">+B1479+1</f>
        <v>1475</v>
      </c>
      <c r="C1480" s="12">
        <f>'Simulacion sistema (hoja4)'!AS1485</f>
        <v>0.44020096229008143</v>
      </c>
      <c r="D1480" s="12">
        <f>'Simulacion sistema (hoja4)'!AT1485</f>
        <v>0.90798130233968255</v>
      </c>
    </row>
    <row r="1481" spans="2:4" x14ac:dyDescent="0.25">
      <c r="B1481" s="8">
        <f t="shared" si="27"/>
        <v>1476</v>
      </c>
      <c r="C1481" s="12">
        <f>'Simulacion sistema (hoja4)'!AS1486</f>
        <v>0</v>
      </c>
      <c r="D1481" s="12">
        <f>'Simulacion sistema (hoja4)'!AT1486</f>
        <v>0.81628993357867019</v>
      </c>
    </row>
    <row r="1482" spans="2:4" x14ac:dyDescent="0.25">
      <c r="B1482" s="8">
        <f t="shared" si="27"/>
        <v>1477</v>
      </c>
      <c r="C1482" s="12">
        <f>'Simulacion sistema (hoja4)'!AS1487</f>
        <v>0.42047428442545481</v>
      </c>
      <c r="D1482" s="12">
        <f>'Simulacion sistema (hoja4)'!AT1487</f>
        <v>0.90892728911973908</v>
      </c>
    </row>
    <row r="1483" spans="2:4" x14ac:dyDescent="0.25">
      <c r="B1483" s="8">
        <f t="shared" si="27"/>
        <v>1478</v>
      </c>
      <c r="C1483" s="12">
        <f>'Simulacion sistema (hoja4)'!AS1488</f>
        <v>0</v>
      </c>
      <c r="D1483" s="12">
        <f>'Simulacion sistema (hoja4)'!AT1488</f>
        <v>0.70795472112222346</v>
      </c>
    </row>
    <row r="1484" spans="2:4" x14ac:dyDescent="0.25">
      <c r="B1484" s="8">
        <f t="shared" si="27"/>
        <v>1479</v>
      </c>
      <c r="C1484" s="12">
        <f>'Simulacion sistema (hoja4)'!AS1489</f>
        <v>0.38909377325645406</v>
      </c>
      <c r="D1484" s="12">
        <f>'Simulacion sistema (hoja4)'!AT1489</f>
        <v>0.81947637624376413</v>
      </c>
    </row>
    <row r="1485" spans="2:4" x14ac:dyDescent="0.25">
      <c r="B1485" s="8">
        <f t="shared" si="27"/>
        <v>1480</v>
      </c>
      <c r="C1485" s="12">
        <f>'Simulacion sistema (hoja4)'!AS1490</f>
        <v>0</v>
      </c>
      <c r="D1485" s="12">
        <f>'Simulacion sistema (hoja4)'!AT1490</f>
        <v>0.73273227319955803</v>
      </c>
    </row>
    <row r="1486" spans="2:4" x14ac:dyDescent="0.25">
      <c r="B1486" s="8">
        <f t="shared" si="27"/>
        <v>1481</v>
      </c>
      <c r="C1486" s="12">
        <f>'Simulacion sistema (hoja4)'!AS1491</f>
        <v>0.56523406667087506</v>
      </c>
      <c r="D1486" s="12">
        <f>'Simulacion sistema (hoja4)'!AT1491</f>
        <v>0.95495829135344978</v>
      </c>
    </row>
    <row r="1487" spans="2:4" x14ac:dyDescent="0.25">
      <c r="B1487" s="8">
        <f t="shared" si="27"/>
        <v>1482</v>
      </c>
      <c r="C1487" s="12">
        <f>'Simulacion sistema (hoja4)'!AS1492</f>
        <v>0</v>
      </c>
      <c r="D1487" s="12">
        <f>'Simulacion sistema (hoja4)'!AT1492</f>
        <v>0.71269604222355043</v>
      </c>
    </row>
    <row r="1488" spans="2:4" x14ac:dyDescent="0.25">
      <c r="B1488" s="8">
        <f t="shared" si="27"/>
        <v>1483</v>
      </c>
      <c r="C1488" s="12">
        <f>'Simulacion sistema (hoja4)'!AS1493</f>
        <v>0.19033222981670406</v>
      </c>
      <c r="D1488" s="12">
        <f>'Simulacion sistema (hoja4)'!AT1493</f>
        <v>0.91054224125867111</v>
      </c>
    </row>
    <row r="1489" spans="2:4" x14ac:dyDescent="0.25">
      <c r="B1489" s="8">
        <f t="shared" si="27"/>
        <v>1484</v>
      </c>
      <c r="C1489" s="12">
        <f>'Simulacion sistema (hoja4)'!AS1494</f>
        <v>0.2009646056974288</v>
      </c>
      <c r="D1489" s="12">
        <f>'Simulacion sistema (hoja4)'!AT1494</f>
        <v>0.8023770605514946</v>
      </c>
    </row>
    <row r="1490" spans="2:4" x14ac:dyDescent="0.25">
      <c r="B1490" s="8">
        <f t="shared" si="27"/>
        <v>1485</v>
      </c>
      <c r="C1490" s="12">
        <f>'Simulacion sistema (hoja4)'!AS1495</f>
        <v>5.9246974021273976E-2</v>
      </c>
      <c r="D1490" s="12">
        <f>'Simulacion sistema (hoja4)'!AT1495</f>
        <v>0.86496509741591088</v>
      </c>
    </row>
    <row r="1491" spans="2:4" x14ac:dyDescent="0.25">
      <c r="B1491" s="8">
        <f t="shared" si="27"/>
        <v>1486</v>
      </c>
      <c r="C1491" s="12">
        <f>'Simulacion sistema (hoja4)'!AS1496</f>
        <v>0.3078615334060516</v>
      </c>
      <c r="D1491" s="12">
        <f>'Simulacion sistema (hoja4)'!AT1496</f>
        <v>0.90285592635017853</v>
      </c>
    </row>
    <row r="1492" spans="2:4" x14ac:dyDescent="0.25">
      <c r="B1492" s="8">
        <f t="shared" si="27"/>
        <v>1487</v>
      </c>
      <c r="C1492" s="12">
        <f>'Simulacion sistema (hoja4)'!AS1497</f>
        <v>0.34642517214149027</v>
      </c>
      <c r="D1492" s="12">
        <f>'Simulacion sistema (hoja4)'!AT1497</f>
        <v>0.908072446325211</v>
      </c>
    </row>
    <row r="1493" spans="2:4" x14ac:dyDescent="0.25">
      <c r="B1493" s="8">
        <f t="shared" si="27"/>
        <v>1488</v>
      </c>
      <c r="C1493" s="12">
        <f>'Simulacion sistema (hoja4)'!AS1498</f>
        <v>0.32323443339870817</v>
      </c>
      <c r="D1493" s="12">
        <f>'Simulacion sistema (hoja4)'!AT1498</f>
        <v>0.9005286093844318</v>
      </c>
    </row>
    <row r="1494" spans="2:4" x14ac:dyDescent="0.25">
      <c r="B1494" s="8">
        <f t="shared" si="27"/>
        <v>1489</v>
      </c>
      <c r="C1494" s="12">
        <f>'Simulacion sistema (hoja4)'!AS1499</f>
        <v>0.72282234646333943</v>
      </c>
      <c r="D1494" s="12">
        <f>'Simulacion sistema (hoja4)'!AT1499</f>
        <v>0.960059259720354</v>
      </c>
    </row>
    <row r="1495" spans="2:4" x14ac:dyDescent="0.25">
      <c r="B1495" s="8">
        <f t="shared" si="27"/>
        <v>1490</v>
      </c>
      <c r="C1495" s="12">
        <f>'Simulacion sistema (hoja4)'!AS1500</f>
        <v>0.40353532829260896</v>
      </c>
      <c r="D1495" s="12">
        <f>'Simulacion sistema (hoja4)'!AT1500</f>
        <v>0.86585549559882347</v>
      </c>
    </row>
    <row r="1496" spans="2:4" x14ac:dyDescent="0.25">
      <c r="B1496" s="8">
        <f t="shared" si="27"/>
        <v>1491</v>
      </c>
      <c r="C1496" s="12">
        <f>'Simulacion sistema (hoja4)'!AS1501</f>
        <v>0.9426785322451906</v>
      </c>
      <c r="D1496" s="12">
        <f>'Simulacion sistema (hoja4)'!AT1501</f>
        <v>0.99314746268538912</v>
      </c>
    </row>
    <row r="1497" spans="2:4" x14ac:dyDescent="0.25">
      <c r="B1497" s="8">
        <f t="shared" si="27"/>
        <v>1492</v>
      </c>
      <c r="C1497" s="12">
        <f>'Simulacion sistema (hoja4)'!AS1502</f>
        <v>0</v>
      </c>
      <c r="D1497" s="12">
        <f>'Simulacion sistema (hoja4)'!AT1502</f>
        <v>0.74951674767326537</v>
      </c>
    </row>
    <row r="1498" spans="2:4" x14ac:dyDescent="0.25">
      <c r="B1498" s="8">
        <f t="shared" si="27"/>
        <v>1493</v>
      </c>
      <c r="C1498" s="12">
        <f>'Simulacion sistema (hoja4)'!AS1503</f>
        <v>0.84782312208652355</v>
      </c>
      <c r="D1498" s="12">
        <f>'Simulacion sistema (hoja4)'!AT1503</f>
        <v>0.98707538845118414</v>
      </c>
    </row>
    <row r="1499" spans="2:4" x14ac:dyDescent="0.25">
      <c r="B1499" s="8">
        <f t="shared" si="27"/>
        <v>1494</v>
      </c>
      <c r="C1499" s="12">
        <f>'Simulacion sistema (hoja4)'!AS1504</f>
        <v>1.4943390429600127E-2</v>
      </c>
      <c r="D1499" s="12">
        <f>'Simulacion sistema (hoja4)'!AT1504</f>
        <v>0.88090048127728737</v>
      </c>
    </row>
    <row r="1500" spans="2:4" x14ac:dyDescent="0.25">
      <c r="B1500" s="8">
        <f t="shared" si="27"/>
        <v>1495</v>
      </c>
      <c r="C1500" s="12">
        <f>'Simulacion sistema (hoja4)'!AS1505</f>
        <v>0.10100024668692288</v>
      </c>
      <c r="D1500" s="12">
        <f>'Simulacion sistema (hoja4)'!AT1505</f>
        <v>0.67851664499742093</v>
      </c>
    </row>
    <row r="1501" spans="2:4" x14ac:dyDescent="0.25">
      <c r="B1501" s="8">
        <f t="shared" si="27"/>
        <v>1496</v>
      </c>
      <c r="C1501" s="12">
        <f>'Simulacion sistema (hoja4)'!AS1506</f>
        <v>1.6612301526624979E-2</v>
      </c>
      <c r="D1501" s="12">
        <f>'Simulacion sistema (hoja4)'!AT1506</f>
        <v>0.78285041438130187</v>
      </c>
    </row>
    <row r="1502" spans="2:4" x14ac:dyDescent="0.25">
      <c r="B1502" s="8">
        <f t="shared" si="27"/>
        <v>1497</v>
      </c>
      <c r="C1502" s="12">
        <f>'Simulacion sistema (hoja4)'!AS1507</f>
        <v>0</v>
      </c>
      <c r="D1502" s="12">
        <f>'Simulacion sistema (hoja4)'!AT1507</f>
        <v>0.83819735786799432</v>
      </c>
    </row>
    <row r="1503" spans="2:4" x14ac:dyDescent="0.25">
      <c r="B1503" s="8">
        <f t="shared" si="27"/>
        <v>1498</v>
      </c>
      <c r="C1503" s="12">
        <f>'Simulacion sistema (hoja4)'!AS1508</f>
        <v>8.3146541391085654E-2</v>
      </c>
      <c r="D1503" s="12">
        <f>'Simulacion sistema (hoja4)'!AT1508</f>
        <v>0.91775471114339024</v>
      </c>
    </row>
    <row r="1504" spans="2:4" x14ac:dyDescent="0.25">
      <c r="B1504" s="8">
        <f t="shared" si="27"/>
        <v>1499</v>
      </c>
      <c r="C1504" s="12">
        <f>'Simulacion sistema (hoja4)'!AS1509</f>
        <v>0.31640332910610597</v>
      </c>
      <c r="D1504" s="12">
        <f>'Simulacion sistema (hoja4)'!AT1509</f>
        <v>0.8833889396447363</v>
      </c>
    </row>
    <row r="1505" spans="2:4" x14ac:dyDescent="0.25">
      <c r="B1505" s="8">
        <f t="shared" si="27"/>
        <v>1500</v>
      </c>
      <c r="C1505" s="12">
        <f>'Simulacion sistema (hoja4)'!AS1510</f>
        <v>0</v>
      </c>
      <c r="D1505" s="12">
        <f>'Simulacion sistema (hoja4)'!AT1510</f>
        <v>0.78393874025300836</v>
      </c>
    </row>
    <row r="1506" spans="2:4" x14ac:dyDescent="0.25">
      <c r="B1506" s="8">
        <f t="shared" si="27"/>
        <v>1501</v>
      </c>
      <c r="C1506" s="12">
        <f>'Simulacion sistema (hoja4)'!AS1511</f>
        <v>0</v>
      </c>
      <c r="D1506" s="12">
        <f>'Simulacion sistema (hoja4)'!AT1511</f>
        <v>0.79318517555641366</v>
      </c>
    </row>
    <row r="1507" spans="2:4" x14ac:dyDescent="0.25">
      <c r="B1507" s="8">
        <f t="shared" si="27"/>
        <v>1502</v>
      </c>
      <c r="C1507" s="12">
        <f>'Simulacion sistema (hoja4)'!AS1512</f>
        <v>0</v>
      </c>
      <c r="D1507" s="12">
        <f>'Simulacion sistema (hoja4)'!AT1512</f>
        <v>0.78129843627862161</v>
      </c>
    </row>
    <row r="1508" spans="2:4" x14ac:dyDescent="0.25">
      <c r="B1508" s="8">
        <f t="shared" si="27"/>
        <v>1503</v>
      </c>
      <c r="C1508" s="12">
        <f>'Simulacion sistema (hoja4)'!AS1513</f>
        <v>0</v>
      </c>
      <c r="D1508" s="12">
        <f>'Simulacion sistema (hoja4)'!AT1513</f>
        <v>0.80282895007879995</v>
      </c>
    </row>
    <row r="1509" spans="2:4" x14ac:dyDescent="0.25">
      <c r="B1509" s="8">
        <f t="shared" si="27"/>
        <v>1504</v>
      </c>
      <c r="C1509" s="12">
        <f>'Simulacion sistema (hoja4)'!AS1514</f>
        <v>0</v>
      </c>
      <c r="D1509" s="12">
        <f>'Simulacion sistema (hoja4)'!AT1514</f>
        <v>0.85741348753662139</v>
      </c>
    </row>
    <row r="1510" spans="2:4" x14ac:dyDescent="0.25">
      <c r="B1510" s="8">
        <f t="shared" si="27"/>
        <v>1505</v>
      </c>
      <c r="C1510" s="12">
        <f>'Simulacion sistema (hoja4)'!AS1515</f>
        <v>0</v>
      </c>
      <c r="D1510" s="12">
        <f>'Simulacion sistema (hoja4)'!AT1515</f>
        <v>0.81071392491241367</v>
      </c>
    </row>
    <row r="1511" spans="2:4" x14ac:dyDescent="0.25">
      <c r="B1511" s="8">
        <f t="shared" si="27"/>
        <v>1506</v>
      </c>
      <c r="C1511" s="12">
        <f>'Simulacion sistema (hoja4)'!AS1516</f>
        <v>0.58088278828208495</v>
      </c>
      <c r="D1511" s="12">
        <f>'Simulacion sistema (hoja4)'!AT1516</f>
        <v>0.96440374366231407</v>
      </c>
    </row>
    <row r="1512" spans="2:4" x14ac:dyDescent="0.25">
      <c r="B1512" s="8">
        <f t="shared" si="27"/>
        <v>1507</v>
      </c>
      <c r="C1512" s="12">
        <f>'Simulacion sistema (hoja4)'!AS1517</f>
        <v>0</v>
      </c>
      <c r="D1512" s="12">
        <f>'Simulacion sistema (hoja4)'!AT1517</f>
        <v>0.66915585012139256</v>
      </c>
    </row>
    <row r="1513" spans="2:4" x14ac:dyDescent="0.25">
      <c r="B1513" s="8">
        <f t="shared" si="27"/>
        <v>1508</v>
      </c>
      <c r="C1513" s="12">
        <f>'Simulacion sistema (hoja4)'!AS1518</f>
        <v>0</v>
      </c>
      <c r="D1513" s="12">
        <f>'Simulacion sistema (hoja4)'!AT1518</f>
        <v>0.626820721459449</v>
      </c>
    </row>
    <row r="1514" spans="2:4" x14ac:dyDescent="0.25">
      <c r="B1514" s="8">
        <f t="shared" si="27"/>
        <v>1509</v>
      </c>
      <c r="C1514" s="12">
        <f>'Simulacion sistema (hoja4)'!AS1519</f>
        <v>0</v>
      </c>
      <c r="D1514" s="12">
        <f>'Simulacion sistema (hoja4)'!AT1519</f>
        <v>0.7682644967692035</v>
      </c>
    </row>
    <row r="1515" spans="2:4" x14ac:dyDescent="0.25">
      <c r="B1515" s="8">
        <f t="shared" si="27"/>
        <v>1510</v>
      </c>
      <c r="C1515" s="12">
        <f>'Simulacion sistema (hoja4)'!AS1520</f>
        <v>0</v>
      </c>
      <c r="D1515" s="12">
        <f>'Simulacion sistema (hoja4)'!AT1520</f>
        <v>0.77627915268708481</v>
      </c>
    </row>
    <row r="1516" spans="2:4" x14ac:dyDescent="0.25">
      <c r="B1516" s="8">
        <f t="shared" si="27"/>
        <v>1511</v>
      </c>
      <c r="C1516" s="12">
        <f>'Simulacion sistema (hoja4)'!AS1521</f>
        <v>0</v>
      </c>
      <c r="D1516" s="12">
        <f>'Simulacion sistema (hoja4)'!AT1521</f>
        <v>0.5513223913354498</v>
      </c>
    </row>
    <row r="1517" spans="2:4" x14ac:dyDescent="0.25">
      <c r="B1517" s="8">
        <f t="shared" si="27"/>
        <v>1512</v>
      </c>
      <c r="C1517" s="12">
        <f>'Simulacion sistema (hoja4)'!AS1522</f>
        <v>0.10331075116823006</v>
      </c>
      <c r="D1517" s="12">
        <f>'Simulacion sistema (hoja4)'!AT1522</f>
        <v>0.79793520762526493</v>
      </c>
    </row>
    <row r="1518" spans="2:4" x14ac:dyDescent="0.25">
      <c r="B1518" s="8">
        <f t="shared" si="27"/>
        <v>1513</v>
      </c>
      <c r="C1518" s="12">
        <f>'Simulacion sistema (hoja4)'!AS1523</f>
        <v>0.82050423168496511</v>
      </c>
      <c r="D1518" s="12">
        <f>'Simulacion sistema (hoja4)'!AT1523</f>
        <v>0.97798273187227969</v>
      </c>
    </row>
    <row r="1519" spans="2:4" x14ac:dyDescent="0.25">
      <c r="B1519" s="8">
        <f t="shared" si="27"/>
        <v>1514</v>
      </c>
      <c r="C1519" s="12">
        <f>'Simulacion sistema (hoja4)'!AS1524</f>
        <v>0</v>
      </c>
      <c r="D1519" s="12">
        <f>'Simulacion sistema (hoja4)'!AT1524</f>
        <v>0.77103642688730045</v>
      </c>
    </row>
    <row r="1520" spans="2:4" x14ac:dyDescent="0.25">
      <c r="B1520" s="8">
        <f t="shared" si="27"/>
        <v>1515</v>
      </c>
      <c r="C1520" s="12">
        <f>'Simulacion sistema (hoja4)'!AS1525</f>
        <v>2.0693552630837074E-2</v>
      </c>
      <c r="D1520" s="12">
        <f>'Simulacion sistema (hoja4)'!AT1525</f>
        <v>0.84600756790794751</v>
      </c>
    </row>
    <row r="1521" spans="2:4" x14ac:dyDescent="0.25">
      <c r="B1521" s="8">
        <f t="shared" si="27"/>
        <v>1516</v>
      </c>
      <c r="C1521" s="12">
        <f>'Simulacion sistema (hoja4)'!AS1526</f>
        <v>0.20578303557680733</v>
      </c>
      <c r="D1521" s="12">
        <f>'Simulacion sistema (hoja4)'!AT1526</f>
        <v>0.85474228841473499</v>
      </c>
    </row>
    <row r="1522" spans="2:4" x14ac:dyDescent="0.25">
      <c r="B1522" s="8">
        <f t="shared" si="27"/>
        <v>1517</v>
      </c>
      <c r="C1522" s="12">
        <f>'Simulacion sistema (hoja4)'!AS1527</f>
        <v>0</v>
      </c>
      <c r="D1522" s="12">
        <f>'Simulacion sistema (hoja4)'!AT1527</f>
        <v>0.85736374817397887</v>
      </c>
    </row>
    <row r="1523" spans="2:4" x14ac:dyDescent="0.25">
      <c r="B1523" s="8">
        <f t="shared" si="27"/>
        <v>1518</v>
      </c>
      <c r="C1523" s="12">
        <f>'Simulacion sistema (hoja4)'!AS1528</f>
        <v>0</v>
      </c>
      <c r="D1523" s="12">
        <f>'Simulacion sistema (hoja4)'!AT1528</f>
        <v>0.81549491123473739</v>
      </c>
    </row>
    <row r="1524" spans="2:4" x14ac:dyDescent="0.25">
      <c r="B1524" s="8">
        <f t="shared" si="27"/>
        <v>1519</v>
      </c>
      <c r="C1524" s="12">
        <f>'Simulacion sistema (hoja4)'!AS1529</f>
        <v>0</v>
      </c>
      <c r="D1524" s="12">
        <f>'Simulacion sistema (hoja4)'!AT1529</f>
        <v>0.75974263427290689</v>
      </c>
    </row>
    <row r="1525" spans="2:4" x14ac:dyDescent="0.25">
      <c r="B1525" s="8">
        <f t="shared" si="27"/>
        <v>1520</v>
      </c>
      <c r="C1525" s="12">
        <f>'Simulacion sistema (hoja4)'!AS1530</f>
        <v>0</v>
      </c>
      <c r="D1525" s="12">
        <f>'Simulacion sistema (hoja4)'!AT1530</f>
        <v>0.69555685112864007</v>
      </c>
    </row>
    <row r="1526" spans="2:4" x14ac:dyDescent="0.25">
      <c r="B1526" s="8">
        <f t="shared" si="27"/>
        <v>1521</v>
      </c>
      <c r="C1526" s="12">
        <f>'Simulacion sistema (hoja4)'!AS1531</f>
        <v>0</v>
      </c>
      <c r="D1526" s="12">
        <f>'Simulacion sistema (hoja4)'!AT1531</f>
        <v>0.82714990572350044</v>
      </c>
    </row>
    <row r="1527" spans="2:4" x14ac:dyDescent="0.25">
      <c r="B1527" s="8">
        <f t="shared" si="27"/>
        <v>1522</v>
      </c>
      <c r="C1527" s="12">
        <f>'Simulacion sistema (hoja4)'!AS1532</f>
        <v>0</v>
      </c>
      <c r="D1527" s="12">
        <f>'Simulacion sistema (hoja4)'!AT1532</f>
        <v>0.79449457432644133</v>
      </c>
    </row>
    <row r="1528" spans="2:4" x14ac:dyDescent="0.25">
      <c r="B1528" s="8">
        <f t="shared" si="27"/>
        <v>1523</v>
      </c>
      <c r="C1528" s="12">
        <f>'Simulacion sistema (hoja4)'!AS1533</f>
        <v>4.1643709485792747E-2</v>
      </c>
      <c r="D1528" s="12">
        <f>'Simulacion sistema (hoja4)'!AT1533</f>
        <v>0.73109716089121035</v>
      </c>
    </row>
    <row r="1529" spans="2:4" x14ac:dyDescent="0.25">
      <c r="B1529" s="8">
        <f t="shared" si="27"/>
        <v>1524</v>
      </c>
      <c r="C1529" s="12">
        <f>'Simulacion sistema (hoja4)'!AS1534</f>
        <v>3.8684462783895732E-4</v>
      </c>
      <c r="D1529" s="12">
        <f>'Simulacion sistema (hoja4)'!AT1534</f>
        <v>0.89682716303499022</v>
      </c>
    </row>
    <row r="1530" spans="2:4" x14ac:dyDescent="0.25">
      <c r="B1530" s="8">
        <f t="shared" si="27"/>
        <v>1525</v>
      </c>
      <c r="C1530" s="12">
        <f>'Simulacion sistema (hoja4)'!AS1535</f>
        <v>0.3248679487744906</v>
      </c>
      <c r="D1530" s="12">
        <f>'Simulacion sistema (hoja4)'!AT1535</f>
        <v>0.84388441591067498</v>
      </c>
    </row>
    <row r="1531" spans="2:4" x14ac:dyDescent="0.25">
      <c r="B1531" s="8">
        <f t="shared" si="27"/>
        <v>1526</v>
      </c>
      <c r="C1531" s="12">
        <f>'Simulacion sistema (hoja4)'!AS1536</f>
        <v>0</v>
      </c>
      <c r="D1531" s="12">
        <f>'Simulacion sistema (hoja4)'!AT1536</f>
        <v>0.77879205975431964</v>
      </c>
    </row>
    <row r="1532" spans="2:4" x14ac:dyDescent="0.25">
      <c r="B1532" s="8">
        <f t="shared" si="27"/>
        <v>1527</v>
      </c>
      <c r="C1532" s="12">
        <f>'Simulacion sistema (hoja4)'!AS1537</f>
        <v>1</v>
      </c>
      <c r="D1532" s="12">
        <f>'Simulacion sistema (hoja4)'!AT1537</f>
        <v>1</v>
      </c>
    </row>
    <row r="1533" spans="2:4" x14ac:dyDescent="0.25">
      <c r="B1533" s="8">
        <f t="shared" si="27"/>
        <v>1528</v>
      </c>
      <c r="C1533" s="12">
        <f>'Simulacion sistema (hoja4)'!AS1538</f>
        <v>0.44491016757538382</v>
      </c>
      <c r="D1533" s="12">
        <f>'Simulacion sistema (hoja4)'!AT1538</f>
        <v>0.86734934365550254</v>
      </c>
    </row>
    <row r="1534" spans="2:4" x14ac:dyDescent="0.25">
      <c r="B1534" s="8">
        <f t="shared" si="27"/>
        <v>1529</v>
      </c>
      <c r="C1534" s="12">
        <f>'Simulacion sistema (hoja4)'!AS1539</f>
        <v>0</v>
      </c>
      <c r="D1534" s="12">
        <f>'Simulacion sistema (hoja4)'!AT1539</f>
        <v>0.71764370953881063</v>
      </c>
    </row>
    <row r="1535" spans="2:4" x14ac:dyDescent="0.25">
      <c r="B1535" s="8">
        <f t="shared" si="27"/>
        <v>1530</v>
      </c>
      <c r="C1535" s="12">
        <f>'Simulacion sistema (hoja4)'!AS1540</f>
        <v>1</v>
      </c>
      <c r="D1535" s="12">
        <f>'Simulacion sistema (hoja4)'!AT1540</f>
        <v>1</v>
      </c>
    </row>
    <row r="1536" spans="2:4" x14ac:dyDescent="0.25">
      <c r="B1536" s="8">
        <f t="shared" si="27"/>
        <v>1531</v>
      </c>
      <c r="C1536" s="12">
        <f>'Simulacion sistema (hoja4)'!AS1541</f>
        <v>0.2538419691007866</v>
      </c>
      <c r="D1536" s="12">
        <f>'Simulacion sistema (hoja4)'!AT1541</f>
        <v>0.82242046188073126</v>
      </c>
    </row>
    <row r="1537" spans="2:4" x14ac:dyDescent="0.25">
      <c r="B1537" s="8">
        <f t="shared" si="27"/>
        <v>1532</v>
      </c>
      <c r="C1537" s="12">
        <f>'Simulacion sistema (hoja4)'!AS1542</f>
        <v>0</v>
      </c>
      <c r="D1537" s="12">
        <f>'Simulacion sistema (hoja4)'!AT1542</f>
        <v>0.71813746088486219</v>
      </c>
    </row>
    <row r="1538" spans="2:4" x14ac:dyDescent="0.25">
      <c r="B1538" s="8">
        <f t="shared" si="27"/>
        <v>1533</v>
      </c>
      <c r="C1538" s="12">
        <f>'Simulacion sistema (hoja4)'!AS1543</f>
        <v>0.77506275419962611</v>
      </c>
      <c r="D1538" s="12">
        <f>'Simulacion sistema (hoja4)'!AT1543</f>
        <v>0.96386435839777318</v>
      </c>
    </row>
    <row r="1539" spans="2:4" x14ac:dyDescent="0.25">
      <c r="B1539" s="8">
        <f t="shared" si="27"/>
        <v>1534</v>
      </c>
      <c r="C1539" s="12">
        <f>'Simulacion sistema (hoja4)'!AS1544</f>
        <v>0.19797992832536693</v>
      </c>
      <c r="D1539" s="12">
        <f>'Simulacion sistema (hoja4)'!AT1544</f>
        <v>0.8941080661583054</v>
      </c>
    </row>
    <row r="1540" spans="2:4" x14ac:dyDescent="0.25">
      <c r="B1540" s="8">
        <f t="shared" si="27"/>
        <v>1535</v>
      </c>
      <c r="C1540" s="12">
        <f>'Simulacion sistema (hoja4)'!AS1545</f>
        <v>3.9622238080967993E-2</v>
      </c>
      <c r="D1540" s="12">
        <f>'Simulacion sistema (hoja4)'!AT1545</f>
        <v>0.81557645407544799</v>
      </c>
    </row>
    <row r="1541" spans="2:4" x14ac:dyDescent="0.25">
      <c r="B1541" s="8">
        <f t="shared" si="27"/>
        <v>1536</v>
      </c>
      <c r="C1541" s="12">
        <f>'Simulacion sistema (hoja4)'!AS1546</f>
        <v>0</v>
      </c>
      <c r="D1541" s="12">
        <f>'Simulacion sistema (hoja4)'!AT1546</f>
        <v>0.78891232143798506</v>
      </c>
    </row>
    <row r="1542" spans="2:4" x14ac:dyDescent="0.25">
      <c r="B1542" s="8">
        <f t="shared" si="27"/>
        <v>1537</v>
      </c>
      <c r="C1542" s="12">
        <f>'Simulacion sistema (hoja4)'!AS1547</f>
        <v>0.9468516037576914</v>
      </c>
      <c r="D1542" s="12">
        <f>'Simulacion sistema (hoja4)'!AT1547</f>
        <v>0.99548602662051622</v>
      </c>
    </row>
    <row r="1543" spans="2:4" x14ac:dyDescent="0.25">
      <c r="B1543" s="8">
        <f t="shared" si="27"/>
        <v>1538</v>
      </c>
      <c r="C1543" s="12">
        <f>'Simulacion sistema (hoja4)'!AS1548</f>
        <v>0</v>
      </c>
      <c r="D1543" s="12">
        <f>'Simulacion sistema (hoja4)'!AT1548</f>
        <v>0.75705076799222049</v>
      </c>
    </row>
    <row r="1544" spans="2:4" x14ac:dyDescent="0.25">
      <c r="B1544" s="8">
        <f t="shared" ref="B1544:B1607" si="28">+B1543+1</f>
        <v>1539</v>
      </c>
      <c r="C1544" s="12">
        <f>'Simulacion sistema (hoja4)'!AS1549</f>
        <v>0.53612849870623902</v>
      </c>
      <c r="D1544" s="12">
        <f>'Simulacion sistema (hoja4)'!AT1549</f>
        <v>0.93136769423262478</v>
      </c>
    </row>
    <row r="1545" spans="2:4" x14ac:dyDescent="0.25">
      <c r="B1545" s="8">
        <f t="shared" si="28"/>
        <v>1540</v>
      </c>
      <c r="C1545" s="12">
        <f>'Simulacion sistema (hoja4)'!AS1550</f>
        <v>0</v>
      </c>
      <c r="D1545" s="12">
        <f>'Simulacion sistema (hoja4)'!AT1550</f>
        <v>0.79384371300195244</v>
      </c>
    </row>
    <row r="1546" spans="2:4" x14ac:dyDescent="0.25">
      <c r="B1546" s="8">
        <f t="shared" si="28"/>
        <v>1541</v>
      </c>
      <c r="C1546" s="12">
        <f>'Simulacion sistema (hoja4)'!AS1551</f>
        <v>0</v>
      </c>
      <c r="D1546" s="12">
        <f>'Simulacion sistema (hoja4)'!AT1551</f>
        <v>0.76121953763564087</v>
      </c>
    </row>
    <row r="1547" spans="2:4" x14ac:dyDescent="0.25">
      <c r="B1547" s="8">
        <f t="shared" si="28"/>
        <v>1542</v>
      </c>
      <c r="C1547" s="12">
        <f>'Simulacion sistema (hoja4)'!AS1552</f>
        <v>0.29900473754617363</v>
      </c>
      <c r="D1547" s="12">
        <f>'Simulacion sistema (hoja4)'!AT1552</f>
        <v>0.85931370041962263</v>
      </c>
    </row>
    <row r="1548" spans="2:4" x14ac:dyDescent="0.25">
      <c r="B1548" s="8">
        <f t="shared" si="28"/>
        <v>1543</v>
      </c>
      <c r="C1548" s="12">
        <f>'Simulacion sistema (hoja4)'!AS1553</f>
        <v>0.47299550145098401</v>
      </c>
      <c r="D1548" s="12">
        <f>'Simulacion sistema (hoja4)'!AT1553</f>
        <v>0.83065412347783074</v>
      </c>
    </row>
    <row r="1549" spans="2:4" x14ac:dyDescent="0.25">
      <c r="B1549" s="8">
        <f t="shared" si="28"/>
        <v>1544</v>
      </c>
      <c r="C1549" s="12">
        <f>'Simulacion sistema (hoja4)'!AS1554</f>
        <v>0.29602757398524482</v>
      </c>
      <c r="D1549" s="12">
        <f>'Simulacion sistema (hoja4)'!AT1554</f>
        <v>0.89145341673780198</v>
      </c>
    </row>
    <row r="1550" spans="2:4" x14ac:dyDescent="0.25">
      <c r="B1550" s="8">
        <f t="shared" si="28"/>
        <v>1545</v>
      </c>
      <c r="C1550" s="12">
        <f>'Simulacion sistema (hoja4)'!AS1555</f>
        <v>0.23056752288633311</v>
      </c>
      <c r="D1550" s="12">
        <f>'Simulacion sistema (hoja4)'!AT1555</f>
        <v>0.93465094029993512</v>
      </c>
    </row>
    <row r="1551" spans="2:4" x14ac:dyDescent="0.25">
      <c r="B1551" s="8">
        <f t="shared" si="28"/>
        <v>1546</v>
      </c>
      <c r="C1551" s="12">
        <f>'Simulacion sistema (hoja4)'!AS1556</f>
        <v>0</v>
      </c>
      <c r="D1551" s="12">
        <f>'Simulacion sistema (hoja4)'!AT1556</f>
        <v>0.75761549615090684</v>
      </c>
    </row>
    <row r="1552" spans="2:4" x14ac:dyDescent="0.25">
      <c r="B1552" s="8">
        <f t="shared" si="28"/>
        <v>1547</v>
      </c>
      <c r="C1552" s="12">
        <f>'Simulacion sistema (hoja4)'!AS1557</f>
        <v>0.26344273346870567</v>
      </c>
      <c r="D1552" s="12">
        <f>'Simulacion sistema (hoja4)'!AT1557</f>
        <v>0.9160183124573924</v>
      </c>
    </row>
    <row r="1553" spans="2:4" x14ac:dyDescent="0.25">
      <c r="B1553" s="8">
        <f t="shared" si="28"/>
        <v>1548</v>
      </c>
      <c r="C1553" s="12">
        <f>'Simulacion sistema (hoja4)'!AS1558</f>
        <v>9.8681194070134856E-2</v>
      </c>
      <c r="D1553" s="12">
        <f>'Simulacion sistema (hoja4)'!AT1558</f>
        <v>0.75868299608671008</v>
      </c>
    </row>
    <row r="1554" spans="2:4" x14ac:dyDescent="0.25">
      <c r="B1554" s="8">
        <f t="shared" si="28"/>
        <v>1549</v>
      </c>
      <c r="C1554" s="12">
        <f>'Simulacion sistema (hoja4)'!AS1559</f>
        <v>0</v>
      </c>
      <c r="D1554" s="12">
        <f>'Simulacion sistema (hoja4)'!AT1559</f>
        <v>0.69297164748550377</v>
      </c>
    </row>
    <row r="1555" spans="2:4" x14ac:dyDescent="0.25">
      <c r="B1555" s="8">
        <f t="shared" si="28"/>
        <v>1550</v>
      </c>
      <c r="C1555" s="12">
        <f>'Simulacion sistema (hoja4)'!AS1560</f>
        <v>0.18408824270239077</v>
      </c>
      <c r="D1555" s="12">
        <f>'Simulacion sistema (hoja4)'!AT1560</f>
        <v>0.83424665161194389</v>
      </c>
    </row>
    <row r="1556" spans="2:4" x14ac:dyDescent="0.25">
      <c r="B1556" s="8">
        <f t="shared" si="28"/>
        <v>1551</v>
      </c>
      <c r="C1556" s="12">
        <f>'Simulacion sistema (hoja4)'!AS1561</f>
        <v>0</v>
      </c>
      <c r="D1556" s="12">
        <f>'Simulacion sistema (hoja4)'!AT1561</f>
        <v>0.44594634118366727</v>
      </c>
    </row>
    <row r="1557" spans="2:4" x14ac:dyDescent="0.25">
      <c r="B1557" s="8">
        <f t="shared" si="28"/>
        <v>1552</v>
      </c>
      <c r="C1557" s="12">
        <f>'Simulacion sistema (hoja4)'!AS1562</f>
        <v>0.56240438732446263</v>
      </c>
      <c r="D1557" s="12">
        <f>'Simulacion sistema (hoja4)'!AT1562</f>
        <v>0.96283434522481737</v>
      </c>
    </row>
    <row r="1558" spans="2:4" x14ac:dyDescent="0.25">
      <c r="B1558" s="8">
        <f t="shared" si="28"/>
        <v>1553</v>
      </c>
      <c r="C1558" s="12">
        <f>'Simulacion sistema (hoja4)'!AS1563</f>
        <v>0</v>
      </c>
      <c r="D1558" s="12">
        <f>'Simulacion sistema (hoja4)'!AT1563</f>
        <v>0.78158774832730049</v>
      </c>
    </row>
    <row r="1559" spans="2:4" x14ac:dyDescent="0.25">
      <c r="B1559" s="8">
        <f t="shared" si="28"/>
        <v>1554</v>
      </c>
      <c r="C1559" s="12">
        <f>'Simulacion sistema (hoja4)'!AS1564</f>
        <v>0.77028599457965663</v>
      </c>
      <c r="D1559" s="12">
        <f>'Simulacion sistema (hoja4)'!AT1564</f>
        <v>0.98111939681476634</v>
      </c>
    </row>
    <row r="1560" spans="2:4" x14ac:dyDescent="0.25">
      <c r="B1560" s="8">
        <f t="shared" si="28"/>
        <v>1555</v>
      </c>
      <c r="C1560" s="12">
        <f>'Simulacion sistema (hoja4)'!AS1565</f>
        <v>0</v>
      </c>
      <c r="D1560" s="12">
        <f>'Simulacion sistema (hoja4)'!AT1565</f>
        <v>0.7736879893942985</v>
      </c>
    </row>
    <row r="1561" spans="2:4" x14ac:dyDescent="0.25">
      <c r="B1561" s="8">
        <f t="shared" si="28"/>
        <v>1556</v>
      </c>
      <c r="C1561" s="12">
        <f>'Simulacion sistema (hoja4)'!AS1566</f>
        <v>0.10731524187576724</v>
      </c>
      <c r="D1561" s="12">
        <f>'Simulacion sistema (hoja4)'!AT1566</f>
        <v>0.73769314417616327</v>
      </c>
    </row>
    <row r="1562" spans="2:4" x14ac:dyDescent="0.25">
      <c r="B1562" s="8">
        <f t="shared" si="28"/>
        <v>1557</v>
      </c>
      <c r="C1562" s="12">
        <f>'Simulacion sistema (hoja4)'!AS1567</f>
        <v>0</v>
      </c>
      <c r="D1562" s="12">
        <f>'Simulacion sistema (hoja4)'!AT1567</f>
        <v>0.85204625413848778</v>
      </c>
    </row>
    <row r="1563" spans="2:4" x14ac:dyDescent="0.25">
      <c r="B1563" s="8">
        <f t="shared" si="28"/>
        <v>1558</v>
      </c>
      <c r="C1563" s="12">
        <f>'Simulacion sistema (hoja4)'!AS1568</f>
        <v>0</v>
      </c>
      <c r="D1563" s="12">
        <f>'Simulacion sistema (hoja4)'!AT1568</f>
        <v>0.7996692068054746</v>
      </c>
    </row>
    <row r="1564" spans="2:4" x14ac:dyDescent="0.25">
      <c r="B1564" s="8">
        <f t="shared" si="28"/>
        <v>1559</v>
      </c>
      <c r="C1564" s="12">
        <f>'Simulacion sistema (hoja4)'!AS1569</f>
        <v>7.6789433788836764E-2</v>
      </c>
      <c r="D1564" s="12">
        <f>'Simulacion sistema (hoja4)'!AT1569</f>
        <v>0.76391290126167866</v>
      </c>
    </row>
    <row r="1565" spans="2:4" x14ac:dyDescent="0.25">
      <c r="B1565" s="8">
        <f t="shared" si="28"/>
        <v>1560</v>
      </c>
      <c r="C1565" s="12">
        <f>'Simulacion sistema (hoja4)'!AS1570</f>
        <v>0.41711142131351797</v>
      </c>
      <c r="D1565" s="12">
        <f>'Simulacion sistema (hoja4)'!AT1570</f>
        <v>0.95049439468690156</v>
      </c>
    </row>
    <row r="1566" spans="2:4" x14ac:dyDescent="0.25">
      <c r="B1566" s="8">
        <f t="shared" si="28"/>
        <v>1561</v>
      </c>
      <c r="C1566" s="12">
        <f>'Simulacion sistema (hoja4)'!AS1571</f>
        <v>0.34903977617238219</v>
      </c>
      <c r="D1566" s="12">
        <f>'Simulacion sistema (hoja4)'!AT1571</f>
        <v>0.94649641995937384</v>
      </c>
    </row>
    <row r="1567" spans="2:4" x14ac:dyDescent="0.25">
      <c r="B1567" s="8">
        <f t="shared" si="28"/>
        <v>1562</v>
      </c>
      <c r="C1567" s="12">
        <f>'Simulacion sistema (hoja4)'!AS1572</f>
        <v>0</v>
      </c>
      <c r="D1567" s="12">
        <f>'Simulacion sistema (hoja4)'!AT1572</f>
        <v>0.82842998176120219</v>
      </c>
    </row>
    <row r="1568" spans="2:4" x14ac:dyDescent="0.25">
      <c r="B1568" s="8">
        <f t="shared" si="28"/>
        <v>1563</v>
      </c>
      <c r="C1568" s="12">
        <f>'Simulacion sistema (hoja4)'!AS1573</f>
        <v>0</v>
      </c>
      <c r="D1568" s="12">
        <f>'Simulacion sistema (hoja4)'!AT1573</f>
        <v>0.74868774708356045</v>
      </c>
    </row>
    <row r="1569" spans="2:4" x14ac:dyDescent="0.25">
      <c r="B1569" s="8">
        <f t="shared" si="28"/>
        <v>1564</v>
      </c>
      <c r="C1569" s="12">
        <f>'Simulacion sistema (hoja4)'!AS1574</f>
        <v>0.18876832738920535</v>
      </c>
      <c r="D1569" s="12">
        <f>'Simulacion sistema (hoja4)'!AT1574</f>
        <v>0.82932894668694945</v>
      </c>
    </row>
    <row r="1570" spans="2:4" x14ac:dyDescent="0.25">
      <c r="B1570" s="8">
        <f t="shared" si="28"/>
        <v>1565</v>
      </c>
      <c r="C1570" s="12">
        <f>'Simulacion sistema (hoja4)'!AS1575</f>
        <v>0.84495743800747025</v>
      </c>
      <c r="D1570" s="12">
        <f>'Simulacion sistema (hoja4)'!AT1575</f>
        <v>0.95843008592565726</v>
      </c>
    </row>
    <row r="1571" spans="2:4" x14ac:dyDescent="0.25">
      <c r="B1571" s="8">
        <f t="shared" si="28"/>
        <v>1566</v>
      </c>
      <c r="C1571" s="12">
        <f>'Simulacion sistema (hoja4)'!AS1576</f>
        <v>0</v>
      </c>
      <c r="D1571" s="12">
        <f>'Simulacion sistema (hoja4)'!AT1576</f>
        <v>0.76352690500687659</v>
      </c>
    </row>
    <row r="1572" spans="2:4" x14ac:dyDescent="0.25">
      <c r="B1572" s="8">
        <f t="shared" si="28"/>
        <v>1567</v>
      </c>
      <c r="C1572" s="12">
        <f>'Simulacion sistema (hoja4)'!AS1577</f>
        <v>4.0987390367393219E-2</v>
      </c>
      <c r="D1572" s="12">
        <f>'Simulacion sistema (hoja4)'!AT1577</f>
        <v>0.8865450288580925</v>
      </c>
    </row>
    <row r="1573" spans="2:4" x14ac:dyDescent="0.25">
      <c r="B1573" s="8">
        <f t="shared" si="28"/>
        <v>1568</v>
      </c>
      <c r="C1573" s="12">
        <f>'Simulacion sistema (hoja4)'!AS1578</f>
        <v>0</v>
      </c>
      <c r="D1573" s="12">
        <f>'Simulacion sistema (hoja4)'!AT1578</f>
        <v>0.56716442446916904</v>
      </c>
    </row>
    <row r="1574" spans="2:4" x14ac:dyDescent="0.25">
      <c r="B1574" s="8">
        <f t="shared" si="28"/>
        <v>1569</v>
      </c>
      <c r="C1574" s="12">
        <f>'Simulacion sistema (hoja4)'!AS1579</f>
        <v>0</v>
      </c>
      <c r="D1574" s="12">
        <f>'Simulacion sistema (hoja4)'!AT1579</f>
        <v>0.81478862313094014</v>
      </c>
    </row>
    <row r="1575" spans="2:4" x14ac:dyDescent="0.25">
      <c r="B1575" s="8">
        <f t="shared" si="28"/>
        <v>1570</v>
      </c>
      <c r="C1575" s="12">
        <f>'Simulacion sistema (hoja4)'!AS1580</f>
        <v>0.1079347905642256</v>
      </c>
      <c r="D1575" s="12">
        <f>'Simulacion sistema (hoja4)'!AT1580</f>
        <v>0.77115712906485134</v>
      </c>
    </row>
    <row r="1576" spans="2:4" x14ac:dyDescent="0.25">
      <c r="B1576" s="8">
        <f t="shared" si="28"/>
        <v>1571</v>
      </c>
      <c r="C1576" s="12">
        <f>'Simulacion sistema (hoja4)'!AS1581</f>
        <v>0</v>
      </c>
      <c r="D1576" s="12">
        <f>'Simulacion sistema (hoja4)'!AT1581</f>
        <v>0.76756541261366529</v>
      </c>
    </row>
    <row r="1577" spans="2:4" x14ac:dyDescent="0.25">
      <c r="B1577" s="8">
        <f t="shared" si="28"/>
        <v>1572</v>
      </c>
      <c r="C1577" s="12">
        <f>'Simulacion sistema (hoja4)'!AS1582</f>
        <v>0.94821849461416907</v>
      </c>
      <c r="D1577" s="12">
        <f>'Simulacion sistema (hoja4)'!AT1582</f>
        <v>0.99574398585869883</v>
      </c>
    </row>
    <row r="1578" spans="2:4" x14ac:dyDescent="0.25">
      <c r="B1578" s="8">
        <f t="shared" si="28"/>
        <v>1573</v>
      </c>
      <c r="C1578" s="12">
        <f>'Simulacion sistema (hoja4)'!AS1583</f>
        <v>0</v>
      </c>
      <c r="D1578" s="12">
        <f>'Simulacion sistema (hoja4)'!AT1583</f>
        <v>0.59923197567998754</v>
      </c>
    </row>
    <row r="1579" spans="2:4" x14ac:dyDescent="0.25">
      <c r="B1579" s="8">
        <f t="shared" si="28"/>
        <v>1574</v>
      </c>
      <c r="C1579" s="12">
        <f>'Simulacion sistema (hoja4)'!AS1584</f>
        <v>0.20644146986512257</v>
      </c>
      <c r="D1579" s="12">
        <f>'Simulacion sistema (hoja4)'!AT1584</f>
        <v>0.77926984884537365</v>
      </c>
    </row>
    <row r="1580" spans="2:4" x14ac:dyDescent="0.25">
      <c r="B1580" s="8">
        <f t="shared" si="28"/>
        <v>1575</v>
      </c>
      <c r="C1580" s="12">
        <f>'Simulacion sistema (hoja4)'!AS1585</f>
        <v>8.4098887455703722E-2</v>
      </c>
      <c r="D1580" s="12">
        <f>'Simulacion sistema (hoja4)'!AT1585</f>
        <v>0.82355845698587238</v>
      </c>
    </row>
    <row r="1581" spans="2:4" x14ac:dyDescent="0.25">
      <c r="B1581" s="8">
        <f t="shared" si="28"/>
        <v>1576</v>
      </c>
      <c r="C1581" s="12">
        <f>'Simulacion sistema (hoja4)'!AS1586</f>
        <v>4.5179955729831668E-2</v>
      </c>
      <c r="D1581" s="12">
        <f>'Simulacion sistema (hoja4)'!AT1586</f>
        <v>0.81608161843064475</v>
      </c>
    </row>
    <row r="1582" spans="2:4" x14ac:dyDescent="0.25">
      <c r="B1582" s="8">
        <f t="shared" si="28"/>
        <v>1577</v>
      </c>
      <c r="C1582" s="12">
        <f>'Simulacion sistema (hoja4)'!AS1587</f>
        <v>0.83799797036748891</v>
      </c>
      <c r="D1582" s="12">
        <f>'Simulacion sistema (hoja4)'!AT1587</f>
        <v>0.97043674513019862</v>
      </c>
    </row>
    <row r="1583" spans="2:4" x14ac:dyDescent="0.25">
      <c r="B1583" s="8">
        <f t="shared" si="28"/>
        <v>1578</v>
      </c>
      <c r="C1583" s="12">
        <f>'Simulacion sistema (hoja4)'!AS1588</f>
        <v>8.8446458519562537E-2</v>
      </c>
      <c r="D1583" s="12">
        <f>'Simulacion sistema (hoja4)'!AT1588</f>
        <v>0.80424198040777373</v>
      </c>
    </row>
    <row r="1584" spans="2:4" x14ac:dyDescent="0.25">
      <c r="B1584" s="8">
        <f t="shared" si="28"/>
        <v>1579</v>
      </c>
      <c r="C1584" s="12">
        <f>'Simulacion sistema (hoja4)'!AS1589</f>
        <v>0.62593678178096268</v>
      </c>
      <c r="D1584" s="12">
        <f>'Simulacion sistema (hoja4)'!AT1589</f>
        <v>0.93184169940903627</v>
      </c>
    </row>
    <row r="1585" spans="2:4" x14ac:dyDescent="0.25">
      <c r="B1585" s="8">
        <f t="shared" si="28"/>
        <v>1580</v>
      </c>
      <c r="C1585" s="12">
        <f>'Simulacion sistema (hoja4)'!AS1590</f>
        <v>0</v>
      </c>
      <c r="D1585" s="12">
        <f>'Simulacion sistema (hoja4)'!AT1590</f>
        <v>0.61330558070849173</v>
      </c>
    </row>
    <row r="1586" spans="2:4" x14ac:dyDescent="0.25">
      <c r="B1586" s="8">
        <f t="shared" si="28"/>
        <v>1581</v>
      </c>
      <c r="C1586" s="12">
        <f>'Simulacion sistema (hoja4)'!AS1591</f>
        <v>0.58931852450322986</v>
      </c>
      <c r="D1586" s="12">
        <f>'Simulacion sistema (hoja4)'!AT1591</f>
        <v>0.96512020345095928</v>
      </c>
    </row>
    <row r="1587" spans="2:4" x14ac:dyDescent="0.25">
      <c r="B1587" s="8">
        <f t="shared" si="28"/>
        <v>1582</v>
      </c>
      <c r="C1587" s="12">
        <f>'Simulacion sistema (hoja4)'!AS1592</f>
        <v>0.51780353305202298</v>
      </c>
      <c r="D1587" s="12">
        <f>'Simulacion sistema (hoja4)'!AT1592</f>
        <v>0.86071816547251501</v>
      </c>
    </row>
    <row r="1588" spans="2:4" x14ac:dyDescent="0.25">
      <c r="B1588" s="8">
        <f t="shared" si="28"/>
        <v>1583</v>
      </c>
      <c r="C1588" s="12">
        <f>'Simulacion sistema (hoja4)'!AS1593</f>
        <v>0</v>
      </c>
      <c r="D1588" s="12">
        <f>'Simulacion sistema (hoja4)'!AT1593</f>
        <v>0.75974728976017936</v>
      </c>
    </row>
    <row r="1589" spans="2:4" x14ac:dyDescent="0.25">
      <c r="B1589" s="8">
        <f t="shared" si="28"/>
        <v>1584</v>
      </c>
      <c r="C1589" s="12">
        <f>'Simulacion sistema (hoja4)'!AS1594</f>
        <v>1</v>
      </c>
      <c r="D1589" s="12">
        <f>'Simulacion sistema (hoja4)'!AT1594</f>
        <v>1</v>
      </c>
    </row>
    <row r="1590" spans="2:4" x14ac:dyDescent="0.25">
      <c r="B1590" s="8">
        <f t="shared" si="28"/>
        <v>1585</v>
      </c>
      <c r="C1590" s="12">
        <f>'Simulacion sistema (hoja4)'!AS1595</f>
        <v>0</v>
      </c>
      <c r="D1590" s="12">
        <f>'Simulacion sistema (hoja4)'!AT1595</f>
        <v>0.77295302109185238</v>
      </c>
    </row>
    <row r="1591" spans="2:4" x14ac:dyDescent="0.25">
      <c r="B1591" s="8">
        <f t="shared" si="28"/>
        <v>1586</v>
      </c>
      <c r="C1591" s="12">
        <f>'Simulacion sistema (hoja4)'!AS1596</f>
        <v>0.40354864315163613</v>
      </c>
      <c r="D1591" s="12">
        <f>'Simulacion sistema (hoja4)'!AT1596</f>
        <v>0.94934248750054995</v>
      </c>
    </row>
    <row r="1592" spans="2:4" x14ac:dyDescent="0.25">
      <c r="B1592" s="8">
        <f t="shared" si="28"/>
        <v>1587</v>
      </c>
      <c r="C1592" s="12">
        <f>'Simulacion sistema (hoja4)'!AS1597</f>
        <v>0</v>
      </c>
      <c r="D1592" s="12">
        <f>'Simulacion sistema (hoja4)'!AT1597</f>
        <v>0.70952341559353804</v>
      </c>
    </row>
    <row r="1593" spans="2:4" x14ac:dyDescent="0.25">
      <c r="B1593" s="8">
        <f t="shared" si="28"/>
        <v>1588</v>
      </c>
      <c r="C1593" s="12">
        <f>'Simulacion sistema (hoja4)'!AS1598</f>
        <v>0</v>
      </c>
      <c r="D1593" s="12">
        <f>'Simulacion sistema (hoja4)'!AT1598</f>
        <v>0.77588255246104476</v>
      </c>
    </row>
    <row r="1594" spans="2:4" x14ac:dyDescent="0.25">
      <c r="B1594" s="8">
        <f t="shared" si="28"/>
        <v>1589</v>
      </c>
      <c r="C1594" s="12">
        <f>'Simulacion sistema (hoja4)'!AS1599</f>
        <v>0.56512175967679168</v>
      </c>
      <c r="D1594" s="12">
        <f>'Simulacion sistema (hoja4)'!AT1599</f>
        <v>0.87742973495370868</v>
      </c>
    </row>
    <row r="1595" spans="2:4" x14ac:dyDescent="0.25">
      <c r="B1595" s="8">
        <f t="shared" si="28"/>
        <v>1590</v>
      </c>
      <c r="C1595" s="12">
        <f>'Simulacion sistema (hoja4)'!AS1600</f>
        <v>0.30798929926168056</v>
      </c>
      <c r="D1595" s="12">
        <f>'Simulacion sistema (hoja4)'!AT1600</f>
        <v>0.90893415167799363</v>
      </c>
    </row>
    <row r="1596" spans="2:4" x14ac:dyDescent="0.25">
      <c r="B1596" s="8">
        <f t="shared" si="28"/>
        <v>1591</v>
      </c>
      <c r="C1596" s="12">
        <f>'Simulacion sistema (hoja4)'!AS1601</f>
        <v>0.72507092623685998</v>
      </c>
      <c r="D1596" s="12">
        <f>'Simulacion sistema (hoja4)'!AT1601</f>
        <v>0.97664985948861005</v>
      </c>
    </row>
    <row r="1597" spans="2:4" x14ac:dyDescent="0.25">
      <c r="B1597" s="8">
        <f t="shared" si="28"/>
        <v>1592</v>
      </c>
      <c r="C1597" s="12">
        <f>'Simulacion sistema (hoja4)'!AS1602</f>
        <v>1</v>
      </c>
      <c r="D1597" s="12">
        <f>'Simulacion sistema (hoja4)'!AT1602</f>
        <v>1</v>
      </c>
    </row>
    <row r="1598" spans="2:4" x14ac:dyDescent="0.25">
      <c r="B1598" s="8">
        <f t="shared" si="28"/>
        <v>1593</v>
      </c>
      <c r="C1598" s="12">
        <f>'Simulacion sistema (hoja4)'!AS1603</f>
        <v>0</v>
      </c>
      <c r="D1598" s="12">
        <f>'Simulacion sistema (hoja4)'!AT1603</f>
        <v>0.714859159885326</v>
      </c>
    </row>
    <row r="1599" spans="2:4" x14ac:dyDescent="0.25">
      <c r="B1599" s="8">
        <f t="shared" si="28"/>
        <v>1594</v>
      </c>
      <c r="C1599" s="12">
        <f>'Simulacion sistema (hoja4)'!AS1604</f>
        <v>0</v>
      </c>
      <c r="D1599" s="12">
        <f>'Simulacion sistema (hoja4)'!AT1604</f>
        <v>0.87664908013896214</v>
      </c>
    </row>
    <row r="1600" spans="2:4" x14ac:dyDescent="0.25">
      <c r="B1600" s="8">
        <f t="shared" si="28"/>
        <v>1595</v>
      </c>
      <c r="C1600" s="12">
        <f>'Simulacion sistema (hoja4)'!AS1605</f>
        <v>0</v>
      </c>
      <c r="D1600" s="12">
        <f>'Simulacion sistema (hoja4)'!AT1605</f>
        <v>0.71079759039943602</v>
      </c>
    </row>
    <row r="1601" spans="2:4" x14ac:dyDescent="0.25">
      <c r="B1601" s="8">
        <f t="shared" si="28"/>
        <v>1596</v>
      </c>
      <c r="C1601" s="12">
        <f>'Simulacion sistema (hoja4)'!AS1606</f>
        <v>0</v>
      </c>
      <c r="D1601" s="12">
        <f>'Simulacion sistema (hoja4)'!AT1606</f>
        <v>0.73315899706483911</v>
      </c>
    </row>
    <row r="1602" spans="2:4" x14ac:dyDescent="0.25">
      <c r="B1602" s="8">
        <f t="shared" si="28"/>
        <v>1597</v>
      </c>
      <c r="C1602" s="12">
        <f>'Simulacion sistema (hoja4)'!AS1607</f>
        <v>0.18402734668967652</v>
      </c>
      <c r="D1602" s="12">
        <f>'Simulacion sistema (hoja4)'!AT1607</f>
        <v>0.80835689134979127</v>
      </c>
    </row>
    <row r="1603" spans="2:4" x14ac:dyDescent="0.25">
      <c r="B1603" s="8">
        <f t="shared" si="28"/>
        <v>1598</v>
      </c>
      <c r="C1603" s="12">
        <f>'Simulacion sistema (hoja4)'!AS1608</f>
        <v>6.9305887749520012E-2</v>
      </c>
      <c r="D1603" s="12">
        <f>'Simulacion sistema (hoja4)'!AT1608</f>
        <v>0.83984567224207951</v>
      </c>
    </row>
    <row r="1604" spans="2:4" x14ac:dyDescent="0.25">
      <c r="B1604" s="8">
        <f t="shared" si="28"/>
        <v>1599</v>
      </c>
      <c r="C1604" s="12">
        <f>'Simulacion sistema (hoja4)'!AS1609</f>
        <v>3.0178639292576154E-2</v>
      </c>
      <c r="D1604" s="12">
        <f>'Simulacion sistema (hoja4)'!AT1609</f>
        <v>0.85959620176567708</v>
      </c>
    </row>
    <row r="1605" spans="2:4" x14ac:dyDescent="0.25">
      <c r="B1605" s="8">
        <f t="shared" si="28"/>
        <v>1600</v>
      </c>
      <c r="C1605" s="12">
        <f>'Simulacion sistema (hoja4)'!AS1610</f>
        <v>0.42227301959322966</v>
      </c>
      <c r="D1605" s="12">
        <f>'Simulacion sistema (hoja4)'!AT1610</f>
        <v>0.95093277700654832</v>
      </c>
    </row>
    <row r="1606" spans="2:4" x14ac:dyDescent="0.25">
      <c r="B1606" s="8">
        <f t="shared" si="28"/>
        <v>1601</v>
      </c>
      <c r="C1606" s="12">
        <f>'Simulacion sistema (hoja4)'!AS1611</f>
        <v>0</v>
      </c>
      <c r="D1606" s="12">
        <f>'Simulacion sistema (hoja4)'!AT1611</f>
        <v>0.6653292158710864</v>
      </c>
    </row>
    <row r="1607" spans="2:4" x14ac:dyDescent="0.25">
      <c r="B1607" s="8">
        <f t="shared" si="28"/>
        <v>1602</v>
      </c>
      <c r="C1607" s="12">
        <f>'Simulacion sistema (hoja4)'!AS1612</f>
        <v>0.21032898751169948</v>
      </c>
      <c r="D1607" s="12">
        <f>'Simulacion sistema (hoja4)'!AT1612</f>
        <v>0.83751692892212104</v>
      </c>
    </row>
    <row r="1608" spans="2:4" x14ac:dyDescent="0.25">
      <c r="B1608" s="8">
        <f t="shared" ref="B1608:B1671" si="29">+B1607+1</f>
        <v>1603</v>
      </c>
      <c r="C1608" s="12">
        <f>'Simulacion sistema (hoja4)'!AS1613</f>
        <v>0.18907908347294627</v>
      </c>
      <c r="D1608" s="12">
        <f>'Simulacion sistema (hoja4)'!AT1613</f>
        <v>0.75535624193827766</v>
      </c>
    </row>
    <row r="1609" spans="2:4" x14ac:dyDescent="0.25">
      <c r="B1609" s="8">
        <f t="shared" si="29"/>
        <v>1604</v>
      </c>
      <c r="C1609" s="12">
        <f>'Simulacion sistema (hoja4)'!AS1614</f>
        <v>0</v>
      </c>
      <c r="D1609" s="12">
        <f>'Simulacion sistema (hoja4)'!AT1614</f>
        <v>0.64480612985961205</v>
      </c>
    </row>
    <row r="1610" spans="2:4" x14ac:dyDescent="0.25">
      <c r="B1610" s="8">
        <f t="shared" si="29"/>
        <v>1605</v>
      </c>
      <c r="C1610" s="12">
        <f>'Simulacion sistema (hoja4)'!AS1615</f>
        <v>0.69087189365382073</v>
      </c>
      <c r="D1610" s="12">
        <f>'Simulacion sistema (hoja4)'!AT1615</f>
        <v>0.96628762034215721</v>
      </c>
    </row>
    <row r="1611" spans="2:4" x14ac:dyDescent="0.25">
      <c r="B1611" s="8">
        <f t="shared" si="29"/>
        <v>1606</v>
      </c>
      <c r="C1611" s="12">
        <f>'Simulacion sistema (hoja4)'!AS1616</f>
        <v>0</v>
      </c>
      <c r="D1611" s="12">
        <f>'Simulacion sistema (hoja4)'!AT1616</f>
        <v>0.84173094545792448</v>
      </c>
    </row>
    <row r="1612" spans="2:4" x14ac:dyDescent="0.25">
      <c r="B1612" s="8">
        <f t="shared" si="29"/>
        <v>1607</v>
      </c>
      <c r="C1612" s="12">
        <f>'Simulacion sistema (hoja4)'!AS1617</f>
        <v>0.11673897139436092</v>
      </c>
      <c r="D1612" s="12">
        <f>'Simulacion sistema (hoja4)'!AT1617</f>
        <v>0.85246241495670261</v>
      </c>
    </row>
    <row r="1613" spans="2:4" x14ac:dyDescent="0.25">
      <c r="B1613" s="8">
        <f t="shared" si="29"/>
        <v>1608</v>
      </c>
      <c r="C1613" s="12">
        <f>'Simulacion sistema (hoja4)'!AS1618</f>
        <v>0.72543559036304006</v>
      </c>
      <c r="D1613" s="12">
        <f>'Simulacion sistema (hoja4)'!AT1618</f>
        <v>0.95893299620214223</v>
      </c>
    </row>
    <row r="1614" spans="2:4" x14ac:dyDescent="0.25">
      <c r="B1614" s="8">
        <f t="shared" si="29"/>
        <v>1609</v>
      </c>
      <c r="C1614" s="12">
        <f>'Simulacion sistema (hoja4)'!AS1619</f>
        <v>0.27846242626753426</v>
      </c>
      <c r="D1614" s="12">
        <f>'Simulacion sistema (hoja4)'!AT1619</f>
        <v>0.81836007662057275</v>
      </c>
    </row>
    <row r="1615" spans="2:4" x14ac:dyDescent="0.25">
      <c r="B1615" s="8">
        <f t="shared" si="29"/>
        <v>1610</v>
      </c>
      <c r="C1615" s="12">
        <f>'Simulacion sistema (hoja4)'!AS1620</f>
        <v>0.13904485749029141</v>
      </c>
      <c r="D1615" s="12">
        <f>'Simulacion sistema (hoja4)'!AT1620</f>
        <v>0.7984569765949121</v>
      </c>
    </row>
    <row r="1616" spans="2:4" x14ac:dyDescent="0.25">
      <c r="B1616" s="8">
        <f t="shared" si="29"/>
        <v>1611</v>
      </c>
      <c r="C1616" s="12">
        <f>'Simulacion sistema (hoja4)'!AS1621</f>
        <v>0.3900895866407213</v>
      </c>
      <c r="D1616" s="12">
        <f>'Simulacion sistema (hoja4)'!AT1621</f>
        <v>0.84026023122146709</v>
      </c>
    </row>
    <row r="1617" spans="2:4" x14ac:dyDescent="0.25">
      <c r="B1617" s="8">
        <f t="shared" si="29"/>
        <v>1612</v>
      </c>
      <c r="C1617" s="12">
        <f>'Simulacion sistema (hoja4)'!AS1622</f>
        <v>0</v>
      </c>
      <c r="D1617" s="12">
        <f>'Simulacion sistema (hoja4)'!AT1622</f>
        <v>0.8137951815827974</v>
      </c>
    </row>
    <row r="1618" spans="2:4" x14ac:dyDescent="0.25">
      <c r="B1618" s="8">
        <f t="shared" si="29"/>
        <v>1613</v>
      </c>
      <c r="C1618" s="12">
        <f>'Simulacion sistema (hoja4)'!AS1623</f>
        <v>0</v>
      </c>
      <c r="D1618" s="12">
        <f>'Simulacion sistema (hoja4)'!AT1623</f>
        <v>0.83673889020634085</v>
      </c>
    </row>
    <row r="1619" spans="2:4" x14ac:dyDescent="0.25">
      <c r="B1619" s="8">
        <f t="shared" si="29"/>
        <v>1614</v>
      </c>
      <c r="C1619" s="12">
        <f>'Simulacion sistema (hoja4)'!AS1624</f>
        <v>0</v>
      </c>
      <c r="D1619" s="12">
        <f>'Simulacion sistema (hoja4)'!AT1624</f>
        <v>0.88015417822111197</v>
      </c>
    </row>
    <row r="1620" spans="2:4" x14ac:dyDescent="0.25">
      <c r="B1620" s="8">
        <f t="shared" si="29"/>
        <v>1615</v>
      </c>
      <c r="C1620" s="12">
        <f>'Simulacion sistema (hoja4)'!AS1625</f>
        <v>0.6446742362560115</v>
      </c>
      <c r="D1620" s="12">
        <f>'Simulacion sistema (hoja4)'!AT1625</f>
        <v>0.96581366113604328</v>
      </c>
    </row>
    <row r="1621" spans="2:4" x14ac:dyDescent="0.25">
      <c r="B1621" s="8">
        <f t="shared" si="29"/>
        <v>1616</v>
      </c>
      <c r="C1621" s="12">
        <f>'Simulacion sistema (hoja4)'!AS1626</f>
        <v>0.56168930919656923</v>
      </c>
      <c r="D1621" s="12">
        <f>'Simulacion sistema (hoja4)'!AT1626</f>
        <v>0.89326110293641003</v>
      </c>
    </row>
    <row r="1622" spans="2:4" x14ac:dyDescent="0.25">
      <c r="B1622" s="8">
        <f t="shared" si="29"/>
        <v>1617</v>
      </c>
      <c r="C1622" s="12">
        <f>'Simulacion sistema (hoja4)'!AS1627</f>
        <v>0.1566189812867613</v>
      </c>
      <c r="D1622" s="12">
        <f>'Simulacion sistema (hoja4)'!AT1627</f>
        <v>0.77934632071952514</v>
      </c>
    </row>
    <row r="1623" spans="2:4" x14ac:dyDescent="0.25">
      <c r="B1623" s="8">
        <f t="shared" si="29"/>
        <v>1618</v>
      </c>
      <c r="C1623" s="12">
        <f>'Simulacion sistema (hoja4)'!AS1628</f>
        <v>7.835429748111862E-2</v>
      </c>
      <c r="D1623" s="12">
        <f>'Simulacion sistema (hoja4)'!AT1628</f>
        <v>0.83268339693299509</v>
      </c>
    </row>
    <row r="1624" spans="2:4" x14ac:dyDescent="0.25">
      <c r="B1624" s="8">
        <f t="shared" si="29"/>
        <v>1619</v>
      </c>
      <c r="C1624" s="12">
        <f>'Simulacion sistema (hoja4)'!AS1629</f>
        <v>0.25434624918125337</v>
      </c>
      <c r="D1624" s="12">
        <f>'Simulacion sistema (hoja4)'!AT1629</f>
        <v>0.92608784306708691</v>
      </c>
    </row>
    <row r="1625" spans="2:4" x14ac:dyDescent="0.25">
      <c r="B1625" s="8">
        <f t="shared" si="29"/>
        <v>1620</v>
      </c>
      <c r="C1625" s="12">
        <f>'Simulacion sistema (hoja4)'!AS1630</f>
        <v>5.8565356378817192E-2</v>
      </c>
      <c r="D1625" s="12">
        <f>'Simulacion sistema (hoja4)'!AT1630</f>
        <v>0.73736316616418107</v>
      </c>
    </row>
    <row r="1626" spans="2:4" x14ac:dyDescent="0.25">
      <c r="B1626" s="8">
        <f t="shared" si="29"/>
        <v>1621</v>
      </c>
      <c r="C1626" s="12">
        <f>'Simulacion sistema (hoja4)'!AS1631</f>
        <v>0.22694319881467831</v>
      </c>
      <c r="D1626" s="12">
        <f>'Simulacion sistema (hoja4)'!AT1631</f>
        <v>0.93434312099521921</v>
      </c>
    </row>
    <row r="1627" spans="2:4" x14ac:dyDescent="0.25">
      <c r="B1627" s="8">
        <f t="shared" si="29"/>
        <v>1622</v>
      </c>
      <c r="C1627" s="12">
        <f>'Simulacion sistema (hoja4)'!AS1632</f>
        <v>0</v>
      </c>
      <c r="D1627" s="12">
        <f>'Simulacion sistema (hoja4)'!AT1632</f>
        <v>0.80949086651223157</v>
      </c>
    </row>
    <row r="1628" spans="2:4" x14ac:dyDescent="0.25">
      <c r="B1628" s="8">
        <f t="shared" si="29"/>
        <v>1623</v>
      </c>
      <c r="C1628" s="12">
        <f>'Simulacion sistema (hoja4)'!AS1633</f>
        <v>0.32785593505614086</v>
      </c>
      <c r="D1628" s="12">
        <f>'Simulacion sistema (hoja4)'!AT1633</f>
        <v>0.92394635276256964</v>
      </c>
    </row>
    <row r="1629" spans="2:4" x14ac:dyDescent="0.25">
      <c r="B1629" s="8">
        <f t="shared" si="29"/>
        <v>1624</v>
      </c>
      <c r="C1629" s="12">
        <f>'Simulacion sistema (hoja4)'!AS1634</f>
        <v>0</v>
      </c>
      <c r="D1629" s="12">
        <f>'Simulacion sistema (hoja4)'!AT1634</f>
        <v>0.72144291658274995</v>
      </c>
    </row>
    <row r="1630" spans="2:4" x14ac:dyDescent="0.25">
      <c r="B1630" s="8">
        <f t="shared" si="29"/>
        <v>1625</v>
      </c>
      <c r="C1630" s="12">
        <f>'Simulacion sistema (hoja4)'!AS1635</f>
        <v>0</v>
      </c>
      <c r="D1630" s="12">
        <f>'Simulacion sistema (hoja4)'!AT1635</f>
        <v>0.84791037498202659</v>
      </c>
    </row>
    <row r="1631" spans="2:4" x14ac:dyDescent="0.25">
      <c r="B1631" s="8">
        <f t="shared" si="29"/>
        <v>1626</v>
      </c>
      <c r="C1631" s="12">
        <f>'Simulacion sistema (hoja4)'!AS1636</f>
        <v>1</v>
      </c>
      <c r="D1631" s="12">
        <f>'Simulacion sistema (hoja4)'!AT1636</f>
        <v>1</v>
      </c>
    </row>
    <row r="1632" spans="2:4" x14ac:dyDescent="0.25">
      <c r="B1632" s="8">
        <f t="shared" si="29"/>
        <v>1627</v>
      </c>
      <c r="C1632" s="12">
        <f>'Simulacion sistema (hoja4)'!AS1637</f>
        <v>0.69449074333970207</v>
      </c>
      <c r="D1632" s="12">
        <f>'Simulacion sistema (hoja4)'!AT1637</f>
        <v>0.93856741582625147</v>
      </c>
    </row>
    <row r="1633" spans="2:4" x14ac:dyDescent="0.25">
      <c r="B1633" s="8">
        <f t="shared" si="29"/>
        <v>1628</v>
      </c>
      <c r="C1633" s="12">
        <f>'Simulacion sistema (hoja4)'!AS1638</f>
        <v>0.38815976528688528</v>
      </c>
      <c r="D1633" s="12">
        <f>'Simulacion sistema (hoja4)'!AT1638</f>
        <v>0.93692537039294699</v>
      </c>
    </row>
    <row r="1634" spans="2:4" x14ac:dyDescent="0.25">
      <c r="B1634" s="8">
        <f t="shared" si="29"/>
        <v>1629</v>
      </c>
      <c r="C1634" s="12">
        <f>'Simulacion sistema (hoja4)'!AS1639</f>
        <v>0.12687837669582222</v>
      </c>
      <c r="D1634" s="12">
        <f>'Simulacion sistema (hoja4)'!AT1639</f>
        <v>0.88093905170623144</v>
      </c>
    </row>
    <row r="1635" spans="2:4" x14ac:dyDescent="0.25">
      <c r="B1635" s="8">
        <f t="shared" si="29"/>
        <v>1630</v>
      </c>
      <c r="C1635" s="12">
        <f>'Simulacion sistema (hoja4)'!AS1640</f>
        <v>0.46430622336629312</v>
      </c>
      <c r="D1635" s="12">
        <f>'Simulacion sistema (hoja4)'!AT1640</f>
        <v>0.88139986965280226</v>
      </c>
    </row>
    <row r="1636" spans="2:4" x14ac:dyDescent="0.25">
      <c r="B1636" s="8">
        <f t="shared" si="29"/>
        <v>1631</v>
      </c>
      <c r="C1636" s="12">
        <f>'Simulacion sistema (hoja4)'!AS1641</f>
        <v>0</v>
      </c>
      <c r="D1636" s="12">
        <f>'Simulacion sistema (hoja4)'!AT1641</f>
        <v>0.61630468556216089</v>
      </c>
    </row>
    <row r="1637" spans="2:4" x14ac:dyDescent="0.25">
      <c r="B1637" s="8">
        <f t="shared" si="29"/>
        <v>1632</v>
      </c>
      <c r="C1637" s="12">
        <f>'Simulacion sistema (hoja4)'!AS1642</f>
        <v>0.3324007696979</v>
      </c>
      <c r="D1637" s="12">
        <f>'Simulacion sistema (hoja4)'!AT1642</f>
        <v>0.89496079480621571</v>
      </c>
    </row>
    <row r="1638" spans="2:4" x14ac:dyDescent="0.25">
      <c r="B1638" s="8">
        <f t="shared" si="29"/>
        <v>1633</v>
      </c>
      <c r="C1638" s="12">
        <f>'Simulacion sistema (hoja4)'!AS1643</f>
        <v>0</v>
      </c>
      <c r="D1638" s="12">
        <f>'Simulacion sistema (hoja4)'!AT1643</f>
        <v>0.68064957755545641</v>
      </c>
    </row>
    <row r="1639" spans="2:4" x14ac:dyDescent="0.25">
      <c r="B1639" s="8">
        <f t="shared" si="29"/>
        <v>1634</v>
      </c>
      <c r="C1639" s="12">
        <f>'Simulacion sistema (hoja4)'!AS1644</f>
        <v>2.5545108085550185E-2</v>
      </c>
      <c r="D1639" s="12">
        <f>'Simulacion sistema (hoja4)'!AT1644</f>
        <v>0.71277497398363243</v>
      </c>
    </row>
    <row r="1640" spans="2:4" x14ac:dyDescent="0.25">
      <c r="B1640" s="8">
        <f t="shared" si="29"/>
        <v>1635</v>
      </c>
      <c r="C1640" s="12">
        <f>'Simulacion sistema (hoja4)'!AS1645</f>
        <v>0.5277040557034085</v>
      </c>
      <c r="D1640" s="12">
        <f>'Simulacion sistema (hoja4)'!AT1645</f>
        <v>0.92626486917208539</v>
      </c>
    </row>
    <row r="1641" spans="2:4" x14ac:dyDescent="0.25">
      <c r="B1641" s="8">
        <f t="shared" si="29"/>
        <v>1636</v>
      </c>
      <c r="C1641" s="12">
        <f>'Simulacion sistema (hoja4)'!AS1646</f>
        <v>0</v>
      </c>
      <c r="D1641" s="12">
        <f>'Simulacion sistema (hoja4)'!AT1646</f>
        <v>0.62758494448197821</v>
      </c>
    </row>
    <row r="1642" spans="2:4" x14ac:dyDescent="0.25">
      <c r="B1642" s="8">
        <f t="shared" si="29"/>
        <v>1637</v>
      </c>
      <c r="C1642" s="12">
        <f>'Simulacion sistema (hoja4)'!AS1647</f>
        <v>0.56090951876596529</v>
      </c>
      <c r="D1642" s="12">
        <f>'Simulacion sistema (hoja4)'!AT1647</f>
        <v>0.94124963119209826</v>
      </c>
    </row>
    <row r="1643" spans="2:4" x14ac:dyDescent="0.25">
      <c r="B1643" s="8">
        <f t="shared" si="29"/>
        <v>1638</v>
      </c>
      <c r="C1643" s="12">
        <f>'Simulacion sistema (hoja4)'!AS1648</f>
        <v>0</v>
      </c>
      <c r="D1643" s="12">
        <f>'Simulacion sistema (hoja4)'!AT1648</f>
        <v>0.81423986010976634</v>
      </c>
    </row>
    <row r="1644" spans="2:4" x14ac:dyDescent="0.25">
      <c r="B1644" s="8">
        <f t="shared" si="29"/>
        <v>1639</v>
      </c>
      <c r="C1644" s="12">
        <f>'Simulacion sistema (hoja4)'!AS1649</f>
        <v>0</v>
      </c>
      <c r="D1644" s="12">
        <f>'Simulacion sistema (hoja4)'!AT1649</f>
        <v>0.82820368279367673</v>
      </c>
    </row>
    <row r="1645" spans="2:4" x14ac:dyDescent="0.25">
      <c r="B1645" s="8">
        <f t="shared" si="29"/>
        <v>1640</v>
      </c>
      <c r="C1645" s="12">
        <f>'Simulacion sistema (hoja4)'!AS1650</f>
        <v>0.2182545359362848</v>
      </c>
      <c r="D1645" s="12">
        <f>'Simulacion sistema (hoja4)'!AT1650</f>
        <v>0.86837849519941124</v>
      </c>
    </row>
    <row r="1646" spans="2:4" x14ac:dyDescent="0.25">
      <c r="B1646" s="8">
        <f t="shared" si="29"/>
        <v>1641</v>
      </c>
      <c r="C1646" s="12">
        <f>'Simulacion sistema (hoja4)'!AS1651</f>
        <v>0</v>
      </c>
      <c r="D1646" s="12">
        <f>'Simulacion sistema (hoja4)'!AT1651</f>
        <v>0.59914070557007948</v>
      </c>
    </row>
    <row r="1647" spans="2:4" x14ac:dyDescent="0.25">
      <c r="B1647" s="8">
        <f t="shared" si="29"/>
        <v>1642</v>
      </c>
      <c r="C1647" s="12">
        <f>'Simulacion sistema (hoja4)'!AS1652</f>
        <v>0</v>
      </c>
      <c r="D1647" s="12">
        <f>'Simulacion sistema (hoja4)'!AT1652</f>
        <v>0.74610630414689483</v>
      </c>
    </row>
    <row r="1648" spans="2:4" x14ac:dyDescent="0.25">
      <c r="B1648" s="8">
        <f t="shared" si="29"/>
        <v>1643</v>
      </c>
      <c r="C1648" s="12">
        <f>'Simulacion sistema (hoja4)'!AS1653</f>
        <v>9.0653070107821671E-2</v>
      </c>
      <c r="D1648" s="12">
        <f>'Simulacion sistema (hoja4)'!AT1653</f>
        <v>0.8820103369551362</v>
      </c>
    </row>
    <row r="1649" spans="2:4" x14ac:dyDescent="0.25">
      <c r="B1649" s="8">
        <f t="shared" si="29"/>
        <v>1644</v>
      </c>
      <c r="C1649" s="12">
        <f>'Simulacion sistema (hoja4)'!AS1654</f>
        <v>0</v>
      </c>
      <c r="D1649" s="12">
        <f>'Simulacion sistema (hoja4)'!AT1654</f>
        <v>0.77915524842585548</v>
      </c>
    </row>
    <row r="1650" spans="2:4" x14ac:dyDescent="0.25">
      <c r="B1650" s="8">
        <f t="shared" si="29"/>
        <v>1645</v>
      </c>
      <c r="C1650" s="12">
        <f>'Simulacion sistema (hoja4)'!AS1655</f>
        <v>0.3511956970107955</v>
      </c>
      <c r="D1650" s="12">
        <f>'Simulacion sistema (hoja4)'!AT1655</f>
        <v>0.90629555313143884</v>
      </c>
    </row>
    <row r="1651" spans="2:4" x14ac:dyDescent="0.25">
      <c r="B1651" s="8">
        <f t="shared" si="29"/>
        <v>1646</v>
      </c>
      <c r="C1651" s="12">
        <f>'Simulacion sistema (hoja4)'!AS1656</f>
        <v>0.23438448598655318</v>
      </c>
      <c r="D1651" s="12">
        <f>'Simulacion sistema (hoja4)'!AT1656</f>
        <v>0.83895016129171296</v>
      </c>
    </row>
    <row r="1652" spans="2:4" x14ac:dyDescent="0.25">
      <c r="B1652" s="8">
        <f t="shared" si="29"/>
        <v>1647</v>
      </c>
      <c r="C1652" s="12">
        <f>'Simulacion sistema (hoja4)'!AS1657</f>
        <v>0.46787873679776176</v>
      </c>
      <c r="D1652" s="12">
        <f>'Simulacion sistema (hoja4)'!AT1657</f>
        <v>0.89202968842467156</v>
      </c>
    </row>
    <row r="1653" spans="2:4" x14ac:dyDescent="0.25">
      <c r="B1653" s="8">
        <f t="shared" si="29"/>
        <v>1648</v>
      </c>
      <c r="C1653" s="12">
        <f>'Simulacion sistema (hoja4)'!AS1658</f>
        <v>0.4847857822622304</v>
      </c>
      <c r="D1653" s="12">
        <f>'Simulacion sistema (hoja4)'!AT1658</f>
        <v>0.91925641886578169</v>
      </c>
    </row>
    <row r="1654" spans="2:4" x14ac:dyDescent="0.25">
      <c r="B1654" s="8">
        <f t="shared" si="29"/>
        <v>1649</v>
      </c>
      <c r="C1654" s="12">
        <f>'Simulacion sistema (hoja4)'!AS1659</f>
        <v>0.51989347460233448</v>
      </c>
      <c r="D1654" s="12">
        <f>'Simulacion sistema (hoja4)'!AT1659</f>
        <v>0.91700462333133204</v>
      </c>
    </row>
    <row r="1655" spans="2:4" x14ac:dyDescent="0.25">
      <c r="B1655" s="8">
        <f t="shared" si="29"/>
        <v>1650</v>
      </c>
      <c r="C1655" s="12">
        <f>'Simulacion sistema (hoja4)'!AS1660</f>
        <v>0.28327462184214741</v>
      </c>
      <c r="D1655" s="12">
        <f>'Simulacion sistema (hoja4)'!AT1660</f>
        <v>0.80147569544066366</v>
      </c>
    </row>
    <row r="1656" spans="2:4" x14ac:dyDescent="0.25">
      <c r="B1656" s="8">
        <f t="shared" si="29"/>
        <v>1651</v>
      </c>
      <c r="C1656" s="12">
        <f>'Simulacion sistema (hoja4)'!AS1661</f>
        <v>0.10331878709680055</v>
      </c>
      <c r="D1656" s="12">
        <f>'Simulacion sistema (hoja4)'!AT1661</f>
        <v>0.71052084506675917</v>
      </c>
    </row>
    <row r="1657" spans="2:4" x14ac:dyDescent="0.25">
      <c r="B1657" s="8">
        <f t="shared" si="29"/>
        <v>1652</v>
      </c>
      <c r="C1657" s="12">
        <f>'Simulacion sistema (hoja4)'!AS1662</f>
        <v>0.48877660811340318</v>
      </c>
      <c r="D1657" s="12">
        <f>'Simulacion sistema (hoja4)'!AT1662</f>
        <v>0.82437708759423245</v>
      </c>
    </row>
    <row r="1658" spans="2:4" x14ac:dyDescent="0.25">
      <c r="B1658" s="8">
        <f t="shared" si="29"/>
        <v>1653</v>
      </c>
      <c r="C1658" s="12">
        <f>'Simulacion sistema (hoja4)'!AS1663</f>
        <v>5.8698881498721968E-2</v>
      </c>
      <c r="D1658" s="12">
        <f>'Simulacion sistema (hoja4)'!AT1663</f>
        <v>0.86318023480055939</v>
      </c>
    </row>
    <row r="1659" spans="2:4" x14ac:dyDescent="0.25">
      <c r="B1659" s="8">
        <f t="shared" si="29"/>
        <v>1654</v>
      </c>
      <c r="C1659" s="12">
        <f>'Simulacion sistema (hoja4)'!AS1664</f>
        <v>0</v>
      </c>
      <c r="D1659" s="12">
        <f>'Simulacion sistema (hoja4)'!AT1664</f>
        <v>0.80616060189688687</v>
      </c>
    </row>
    <row r="1660" spans="2:4" x14ac:dyDescent="0.25">
      <c r="B1660" s="8">
        <f t="shared" si="29"/>
        <v>1655</v>
      </c>
      <c r="C1660" s="12">
        <f>'Simulacion sistema (hoja4)'!AS1665</f>
        <v>0.57910935522475837</v>
      </c>
      <c r="D1660" s="12">
        <f>'Simulacion sistema (hoja4)'!AT1665</f>
        <v>0.96425312332045898</v>
      </c>
    </row>
    <row r="1661" spans="2:4" x14ac:dyDescent="0.25">
      <c r="B1661" s="8">
        <f t="shared" si="29"/>
        <v>1656</v>
      </c>
      <c r="C1661" s="12">
        <f>'Simulacion sistema (hoja4)'!AS1666</f>
        <v>0</v>
      </c>
      <c r="D1661" s="12">
        <f>'Simulacion sistema (hoja4)'!AT1666</f>
        <v>0.80208380261678502</v>
      </c>
    </row>
    <row r="1662" spans="2:4" x14ac:dyDescent="0.25">
      <c r="B1662" s="8">
        <f t="shared" si="29"/>
        <v>1657</v>
      </c>
      <c r="C1662" s="12">
        <f>'Simulacion sistema (hoja4)'!AS1667</f>
        <v>0.73459738542301389</v>
      </c>
      <c r="D1662" s="12">
        <f>'Simulacion sistema (hoja4)'!AT1667</f>
        <v>0.97745895602222854</v>
      </c>
    </row>
    <row r="1663" spans="2:4" x14ac:dyDescent="0.25">
      <c r="B1663" s="8">
        <f t="shared" si="29"/>
        <v>1658</v>
      </c>
      <c r="C1663" s="12">
        <f>'Simulacion sistema (hoja4)'!AS1668</f>
        <v>0.30343122035030262</v>
      </c>
      <c r="D1663" s="12">
        <f>'Simulacion sistema (hoja4)'!AT1668</f>
        <v>0.91200663058955556</v>
      </c>
    </row>
    <row r="1664" spans="2:4" x14ac:dyDescent="0.25">
      <c r="B1664" s="8">
        <f t="shared" si="29"/>
        <v>1659</v>
      </c>
      <c r="C1664" s="12">
        <f>'Simulacion sistema (hoja4)'!AS1669</f>
        <v>0.3506765495185391</v>
      </c>
      <c r="D1664" s="12">
        <f>'Simulacion sistema (hoja4)'!AT1669</f>
        <v>0.92526718840971411</v>
      </c>
    </row>
    <row r="1665" spans="2:4" x14ac:dyDescent="0.25">
      <c r="B1665" s="8">
        <f t="shared" si="29"/>
        <v>1660</v>
      </c>
      <c r="C1665" s="12">
        <f>'Simulacion sistema (hoja4)'!AS1670</f>
        <v>0</v>
      </c>
      <c r="D1665" s="12">
        <f>'Simulacion sistema (hoja4)'!AT1670</f>
        <v>0.77341884872563138</v>
      </c>
    </row>
    <row r="1666" spans="2:4" x14ac:dyDescent="0.25">
      <c r="B1666" s="8">
        <f t="shared" si="29"/>
        <v>1661</v>
      </c>
      <c r="C1666" s="12">
        <f>'Simulacion sistema (hoja4)'!AS1671</f>
        <v>0.18968544027787479</v>
      </c>
      <c r="D1666" s="12">
        <f>'Simulacion sistema (hoja4)'!AT1671</f>
        <v>0.87290547418083964</v>
      </c>
    </row>
    <row r="1667" spans="2:4" x14ac:dyDescent="0.25">
      <c r="B1667" s="8">
        <f t="shared" si="29"/>
        <v>1662</v>
      </c>
      <c r="C1667" s="12">
        <f>'Simulacion sistema (hoja4)'!AS1672</f>
        <v>0.34883443835931227</v>
      </c>
      <c r="D1667" s="12">
        <f>'Simulacion sistema (hoja4)'!AT1672</f>
        <v>0.89595573713256638</v>
      </c>
    </row>
    <row r="1668" spans="2:4" x14ac:dyDescent="0.25">
      <c r="B1668" s="8">
        <f t="shared" si="29"/>
        <v>1663</v>
      </c>
      <c r="C1668" s="12">
        <f>'Simulacion sistema (hoja4)'!AS1673</f>
        <v>0</v>
      </c>
      <c r="D1668" s="12">
        <f>'Simulacion sistema (hoja4)'!AT1673</f>
        <v>0.78911809793456966</v>
      </c>
    </row>
    <row r="1669" spans="2:4" x14ac:dyDescent="0.25">
      <c r="B1669" s="8">
        <f t="shared" si="29"/>
        <v>1664</v>
      </c>
      <c r="C1669" s="12">
        <f>'Simulacion sistema (hoja4)'!AS1674</f>
        <v>0</v>
      </c>
      <c r="D1669" s="12">
        <f>'Simulacion sistema (hoja4)'!AT1674</f>
        <v>0.77530417692542952</v>
      </c>
    </row>
    <row r="1670" spans="2:4" x14ac:dyDescent="0.25">
      <c r="B1670" s="8">
        <f t="shared" si="29"/>
        <v>1665</v>
      </c>
      <c r="C1670" s="12">
        <f>'Simulacion sistema (hoja4)'!AS1675</f>
        <v>0.48230999232445387</v>
      </c>
      <c r="D1670" s="12">
        <f>'Simulacion sistema (hoja4)'!AT1675</f>
        <v>0.94817007799060338</v>
      </c>
    </row>
    <row r="1671" spans="2:4" x14ac:dyDescent="0.25">
      <c r="B1671" s="8">
        <f t="shared" si="29"/>
        <v>1666</v>
      </c>
      <c r="C1671" s="12">
        <f>'Simulacion sistema (hoja4)'!AS1676</f>
        <v>0.45076263419304591</v>
      </c>
      <c r="D1671" s="12">
        <f>'Simulacion sistema (hoja4)'!AT1676</f>
        <v>0.93222547934959921</v>
      </c>
    </row>
    <row r="1672" spans="2:4" x14ac:dyDescent="0.25">
      <c r="B1672" s="8">
        <f t="shared" ref="B1672:B1735" si="30">+B1671+1</f>
        <v>1667</v>
      </c>
      <c r="C1672" s="12">
        <f>'Simulacion sistema (hoja4)'!AS1677</f>
        <v>0.14711953308894105</v>
      </c>
      <c r="D1672" s="12">
        <f>'Simulacion sistema (hoja4)'!AT1677</f>
        <v>0.85689156603668926</v>
      </c>
    </row>
    <row r="1673" spans="2:4" x14ac:dyDescent="0.25">
      <c r="B1673" s="8">
        <f t="shared" si="30"/>
        <v>1668</v>
      </c>
      <c r="C1673" s="12">
        <f>'Simulacion sistema (hoja4)'!AS1678</f>
        <v>0.79893867013438025</v>
      </c>
      <c r="D1673" s="12">
        <f>'Simulacion sistema (hoja4)'!AT1678</f>
        <v>0.96360155172952633</v>
      </c>
    </row>
    <row r="1674" spans="2:4" x14ac:dyDescent="0.25">
      <c r="B1674" s="8">
        <f t="shared" si="30"/>
        <v>1669</v>
      </c>
      <c r="C1674" s="12">
        <f>'Simulacion sistema (hoja4)'!AS1679</f>
        <v>0</v>
      </c>
      <c r="D1674" s="12">
        <f>'Simulacion sistema (hoja4)'!AT1679</f>
        <v>0.72316959497486144</v>
      </c>
    </row>
    <row r="1675" spans="2:4" x14ac:dyDescent="0.25">
      <c r="B1675" s="8">
        <f t="shared" si="30"/>
        <v>1670</v>
      </c>
      <c r="C1675" s="12">
        <f>'Simulacion sistema (hoja4)'!AS1680</f>
        <v>0.60867069236677884</v>
      </c>
      <c r="D1675" s="12">
        <f>'Simulacion sistema (hoja4)'!AT1680</f>
        <v>0.96218359483426286</v>
      </c>
    </row>
    <row r="1676" spans="2:4" x14ac:dyDescent="0.25">
      <c r="B1676" s="8">
        <f t="shared" si="30"/>
        <v>1671</v>
      </c>
      <c r="C1676" s="12">
        <f>'Simulacion sistema (hoja4)'!AS1681</f>
        <v>3.6677011253261532E-2</v>
      </c>
      <c r="D1676" s="12">
        <f>'Simulacion sistema (hoja4)'!AT1681</f>
        <v>0.80541684734104813</v>
      </c>
    </row>
    <row r="1677" spans="2:4" x14ac:dyDescent="0.25">
      <c r="B1677" s="8">
        <f t="shared" si="30"/>
        <v>1672</v>
      </c>
      <c r="C1677" s="12">
        <f>'Simulacion sistema (hoja4)'!AS1682</f>
        <v>0.26129031560154664</v>
      </c>
      <c r="D1677" s="12">
        <f>'Simulacion sistema (hoja4)'!AT1682</f>
        <v>0.9372602733798574</v>
      </c>
    </row>
    <row r="1678" spans="2:4" x14ac:dyDescent="0.25">
      <c r="B1678" s="8">
        <f t="shared" si="30"/>
        <v>1673</v>
      </c>
      <c r="C1678" s="12">
        <f>'Simulacion sistema (hoja4)'!AS1683</f>
        <v>0</v>
      </c>
      <c r="D1678" s="12">
        <f>'Simulacion sistema (hoja4)'!AT1683</f>
        <v>0.71553446493621464</v>
      </c>
    </row>
    <row r="1679" spans="2:4" x14ac:dyDescent="0.25">
      <c r="B1679" s="8">
        <f t="shared" si="30"/>
        <v>1674</v>
      </c>
      <c r="C1679" s="12">
        <f>'Simulacion sistema (hoja4)'!AS1684</f>
        <v>1.0977750819414898E-2</v>
      </c>
      <c r="D1679" s="12">
        <f>'Simulacion sistema (hoja4)'!AT1684</f>
        <v>0.90465594801777882</v>
      </c>
    </row>
    <row r="1680" spans="2:4" x14ac:dyDescent="0.25">
      <c r="B1680" s="8">
        <f t="shared" si="30"/>
        <v>1675</v>
      </c>
      <c r="C1680" s="12">
        <f>'Simulacion sistema (hoja4)'!AS1685</f>
        <v>0.44688139896700912</v>
      </c>
      <c r="D1680" s="12">
        <f>'Simulacion sistema (hoja4)'!AT1685</f>
        <v>0.91032745713192242</v>
      </c>
    </row>
    <row r="1681" spans="2:4" x14ac:dyDescent="0.25">
      <c r="B1681" s="8">
        <f t="shared" si="30"/>
        <v>1676</v>
      </c>
      <c r="C1681" s="12">
        <f>'Simulacion sistema (hoja4)'!AS1686</f>
        <v>0.15693134314290458</v>
      </c>
      <c r="D1681" s="12">
        <f>'Simulacion sistema (hoja4)'!AT1686</f>
        <v>0.87703218479379241</v>
      </c>
    </row>
    <row r="1682" spans="2:4" x14ac:dyDescent="0.25">
      <c r="B1682" s="8">
        <f t="shared" si="30"/>
        <v>1677</v>
      </c>
      <c r="C1682" s="12">
        <f>'Simulacion sistema (hoja4)'!AS1687</f>
        <v>0</v>
      </c>
      <c r="D1682" s="12">
        <f>'Simulacion sistema (hoja4)'!AT1687</f>
        <v>0.77747948278664225</v>
      </c>
    </row>
    <row r="1683" spans="2:4" x14ac:dyDescent="0.25">
      <c r="B1683" s="8">
        <f t="shared" si="30"/>
        <v>1678</v>
      </c>
      <c r="C1683" s="12">
        <f>'Simulacion sistema (hoja4)'!AS1688</f>
        <v>0</v>
      </c>
      <c r="D1683" s="12">
        <f>'Simulacion sistema (hoja4)'!AT1688</f>
        <v>0.75705226607892218</v>
      </c>
    </row>
    <row r="1684" spans="2:4" x14ac:dyDescent="0.25">
      <c r="B1684" s="8">
        <f t="shared" si="30"/>
        <v>1679</v>
      </c>
      <c r="C1684" s="12">
        <f>'Simulacion sistema (hoja4)'!AS1689</f>
        <v>0</v>
      </c>
      <c r="D1684" s="12">
        <f>'Simulacion sistema (hoja4)'!AT1689</f>
        <v>0.75011035481059996</v>
      </c>
    </row>
    <row r="1685" spans="2:4" x14ac:dyDescent="0.25">
      <c r="B1685" s="8">
        <f t="shared" si="30"/>
        <v>1680</v>
      </c>
      <c r="C1685" s="12">
        <f>'Simulacion sistema (hoja4)'!AS1690</f>
        <v>0.28195426565517046</v>
      </c>
      <c r="D1685" s="12">
        <f>'Simulacion sistema (hoja4)'!AT1690</f>
        <v>0.80737760061276953</v>
      </c>
    </row>
    <row r="1686" spans="2:4" x14ac:dyDescent="0.25">
      <c r="B1686" s="8">
        <f t="shared" si="30"/>
        <v>1681</v>
      </c>
      <c r="C1686" s="12">
        <f>'Simulacion sistema (hoja4)'!AS1691</f>
        <v>0.76256902676240934</v>
      </c>
      <c r="D1686" s="12">
        <f>'Simulacion sistema (hoja4)'!AT1691</f>
        <v>0.95358059290750274</v>
      </c>
    </row>
    <row r="1687" spans="2:4" x14ac:dyDescent="0.25">
      <c r="B1687" s="8">
        <f t="shared" si="30"/>
        <v>1682</v>
      </c>
      <c r="C1687" s="12">
        <f>'Simulacion sistema (hoja4)'!AS1692</f>
        <v>0.6734551625125148</v>
      </c>
      <c r="D1687" s="12">
        <f>'Simulacion sistema (hoja4)'!AT1692</f>
        <v>0.97439973962362469</v>
      </c>
    </row>
    <row r="1688" spans="2:4" x14ac:dyDescent="0.25">
      <c r="B1688" s="8">
        <f t="shared" si="30"/>
        <v>1683</v>
      </c>
      <c r="C1688" s="12">
        <f>'Simulacion sistema (hoja4)'!AS1693</f>
        <v>0</v>
      </c>
      <c r="D1688" s="12">
        <f>'Simulacion sistema (hoja4)'!AT1693</f>
        <v>0.77304519314044995</v>
      </c>
    </row>
    <row r="1689" spans="2:4" x14ac:dyDescent="0.25">
      <c r="B1689" s="8">
        <f t="shared" si="30"/>
        <v>1684</v>
      </c>
      <c r="C1689" s="12">
        <f>'Simulacion sistema (hoja4)'!AS1694</f>
        <v>2.472141743149428E-2</v>
      </c>
      <c r="D1689" s="12">
        <f>'Simulacion sistema (hoja4)'!AT1694</f>
        <v>0.77684975195965533</v>
      </c>
    </row>
    <row r="1690" spans="2:4" x14ac:dyDescent="0.25">
      <c r="B1690" s="8">
        <f t="shared" si="30"/>
        <v>1685</v>
      </c>
      <c r="C1690" s="12">
        <f>'Simulacion sistema (hoja4)'!AS1695</f>
        <v>0.79550580326218967</v>
      </c>
      <c r="D1690" s="12">
        <f>'Simulacion sistema (hoja4)'!AT1695</f>
        <v>0.97279880979153799</v>
      </c>
    </row>
    <row r="1691" spans="2:4" x14ac:dyDescent="0.25">
      <c r="B1691" s="8">
        <f t="shared" si="30"/>
        <v>1686</v>
      </c>
      <c r="C1691" s="12">
        <f>'Simulacion sistema (hoja4)'!AS1696</f>
        <v>0</v>
      </c>
      <c r="D1691" s="12">
        <f>'Simulacion sistema (hoja4)'!AT1696</f>
        <v>0.65372934650262171</v>
      </c>
    </row>
    <row r="1692" spans="2:4" x14ac:dyDescent="0.25">
      <c r="B1692" s="8">
        <f t="shared" si="30"/>
        <v>1687</v>
      </c>
      <c r="C1692" s="12">
        <f>'Simulacion sistema (hoja4)'!AS1697</f>
        <v>7.9257359786424786E-2</v>
      </c>
      <c r="D1692" s="12">
        <f>'Simulacion sistema (hoja4)'!AT1697</f>
        <v>0.80317638425695892</v>
      </c>
    </row>
    <row r="1693" spans="2:4" x14ac:dyDescent="0.25">
      <c r="B1693" s="8">
        <f t="shared" si="30"/>
        <v>1688</v>
      </c>
      <c r="C1693" s="12">
        <f>'Simulacion sistema (hoja4)'!AS1698</f>
        <v>0.28018066201254821</v>
      </c>
      <c r="D1693" s="12">
        <f>'Simulacion sistema (hoja4)'!AT1698</f>
        <v>0.87627977901120424</v>
      </c>
    </row>
    <row r="1694" spans="2:4" x14ac:dyDescent="0.25">
      <c r="B1694" s="8">
        <f t="shared" si="30"/>
        <v>1689</v>
      </c>
      <c r="C1694" s="12">
        <f>'Simulacion sistema (hoja4)'!AS1699</f>
        <v>0</v>
      </c>
      <c r="D1694" s="12">
        <f>'Simulacion sistema (hoja4)'!AT1699</f>
        <v>0.74455610639260195</v>
      </c>
    </row>
    <row r="1695" spans="2:4" x14ac:dyDescent="0.25">
      <c r="B1695" s="8">
        <f t="shared" si="30"/>
        <v>1690</v>
      </c>
      <c r="C1695" s="12">
        <f>'Simulacion sistema (hoja4)'!AS1700</f>
        <v>4.2592201470876216E-2</v>
      </c>
      <c r="D1695" s="12">
        <f>'Simulacion sistema (hoja4)'!AT1700</f>
        <v>0.82910847220329043</v>
      </c>
    </row>
    <row r="1696" spans="2:4" x14ac:dyDescent="0.25">
      <c r="B1696" s="8">
        <f t="shared" si="30"/>
        <v>1691</v>
      </c>
      <c r="C1696" s="12">
        <f>'Simulacion sistema (hoja4)'!AS1701</f>
        <v>9.3574973642777573E-2</v>
      </c>
      <c r="D1696" s="12">
        <f>'Simulacion sistema (hoja4)'!AT1701</f>
        <v>0.78231609315585104</v>
      </c>
    </row>
    <row r="1697" spans="2:4" x14ac:dyDescent="0.25">
      <c r="B1697" s="8">
        <f t="shared" si="30"/>
        <v>1692</v>
      </c>
      <c r="C1697" s="12">
        <f>'Simulacion sistema (hoja4)'!AS1702</f>
        <v>0</v>
      </c>
      <c r="D1697" s="12">
        <f>'Simulacion sistema (hoja4)'!AT1702</f>
        <v>0.78629131429062837</v>
      </c>
    </row>
    <row r="1698" spans="2:4" x14ac:dyDescent="0.25">
      <c r="B1698" s="8">
        <f t="shared" si="30"/>
        <v>1693</v>
      </c>
      <c r="C1698" s="12">
        <f>'Simulacion sistema (hoja4)'!AS1703</f>
        <v>0</v>
      </c>
      <c r="D1698" s="12">
        <f>'Simulacion sistema (hoja4)'!AT1703</f>
        <v>0.61932047762956277</v>
      </c>
    </row>
    <row r="1699" spans="2:4" x14ac:dyDescent="0.25">
      <c r="B1699" s="8">
        <f t="shared" si="30"/>
        <v>1694</v>
      </c>
      <c r="C1699" s="12">
        <f>'Simulacion sistema (hoja4)'!AS1704</f>
        <v>0</v>
      </c>
      <c r="D1699" s="12">
        <f>'Simulacion sistema (hoja4)'!AT1704</f>
        <v>0.76512187173879509</v>
      </c>
    </row>
    <row r="1700" spans="2:4" x14ac:dyDescent="0.25">
      <c r="B1700" s="8">
        <f t="shared" si="30"/>
        <v>1695</v>
      </c>
      <c r="C1700" s="12">
        <f>'Simulacion sistema (hoja4)'!AS1705</f>
        <v>0.24815991370730142</v>
      </c>
      <c r="D1700" s="12">
        <f>'Simulacion sistema (hoja4)'!AT1705</f>
        <v>0.86345136230761643</v>
      </c>
    </row>
    <row r="1701" spans="2:4" x14ac:dyDescent="0.25">
      <c r="B1701" s="8">
        <f t="shared" si="30"/>
        <v>1696</v>
      </c>
      <c r="C1701" s="12">
        <f>'Simulacion sistema (hoja4)'!AS1706</f>
        <v>0</v>
      </c>
      <c r="D1701" s="12">
        <f>'Simulacion sistema (hoja4)'!AT1706</f>
        <v>0.82324451914921082</v>
      </c>
    </row>
    <row r="1702" spans="2:4" x14ac:dyDescent="0.25">
      <c r="B1702" s="8">
        <f t="shared" si="30"/>
        <v>1697</v>
      </c>
      <c r="C1702" s="12">
        <f>'Simulacion sistema (hoja4)'!AS1707</f>
        <v>9.5660443283005381E-2</v>
      </c>
      <c r="D1702" s="12">
        <f>'Simulacion sistema (hoja4)'!AT1707</f>
        <v>0.76939160446104138</v>
      </c>
    </row>
    <row r="1703" spans="2:4" x14ac:dyDescent="0.25">
      <c r="B1703" s="8">
        <f t="shared" si="30"/>
        <v>1698</v>
      </c>
      <c r="C1703" s="12">
        <f>'Simulacion sistema (hoja4)'!AS1708</f>
        <v>0.82121689604912629</v>
      </c>
      <c r="D1703" s="12">
        <f>'Simulacion sistema (hoja4)'!AT1708</f>
        <v>0.97568841786227467</v>
      </c>
    </row>
    <row r="1704" spans="2:4" x14ac:dyDescent="0.25">
      <c r="B1704" s="8">
        <f t="shared" si="30"/>
        <v>1699</v>
      </c>
      <c r="C1704" s="12">
        <f>'Simulacion sistema (hoja4)'!AS1709</f>
        <v>0</v>
      </c>
      <c r="D1704" s="12">
        <f>'Simulacion sistema (hoja4)'!AT1709</f>
        <v>0.89785333755087227</v>
      </c>
    </row>
    <row r="1705" spans="2:4" x14ac:dyDescent="0.25">
      <c r="B1705" s="8">
        <f t="shared" si="30"/>
        <v>1700</v>
      </c>
      <c r="C1705" s="12">
        <f>'Simulacion sistema (hoja4)'!AS1710</f>
        <v>0</v>
      </c>
      <c r="D1705" s="12">
        <f>'Simulacion sistema (hoja4)'!AT1710</f>
        <v>0.68676418019592211</v>
      </c>
    </row>
    <row r="1706" spans="2:4" x14ac:dyDescent="0.25">
      <c r="B1706" s="8">
        <f t="shared" si="30"/>
        <v>1701</v>
      </c>
      <c r="C1706" s="12">
        <f>'Simulacion sistema (hoja4)'!AS1711</f>
        <v>0.59350198725329506</v>
      </c>
      <c r="D1706" s="12">
        <f>'Simulacion sistema (hoja4)'!AT1711</f>
        <v>0.91506436987690731</v>
      </c>
    </row>
    <row r="1707" spans="2:4" x14ac:dyDescent="0.25">
      <c r="B1707" s="8">
        <f t="shared" si="30"/>
        <v>1702</v>
      </c>
      <c r="C1707" s="12">
        <f>'Simulacion sistema (hoja4)'!AS1712</f>
        <v>0.14507981766725989</v>
      </c>
      <c r="D1707" s="12">
        <f>'Simulacion sistema (hoja4)'!AT1712</f>
        <v>0.8226889137506177</v>
      </c>
    </row>
    <row r="1708" spans="2:4" x14ac:dyDescent="0.25">
      <c r="B1708" s="8">
        <f t="shared" si="30"/>
        <v>1703</v>
      </c>
      <c r="C1708" s="12">
        <f>'Simulacion sistema (hoja4)'!AS1713</f>
        <v>3.347673597337205E-2</v>
      </c>
      <c r="D1708" s="12">
        <f>'Simulacion sistema (hoja4)'!AT1713</f>
        <v>0.8809070761048009</v>
      </c>
    </row>
    <row r="1709" spans="2:4" x14ac:dyDescent="0.25">
      <c r="B1709" s="8">
        <f t="shared" si="30"/>
        <v>1704</v>
      </c>
      <c r="C1709" s="12">
        <f>'Simulacion sistema (hoja4)'!AS1714</f>
        <v>0</v>
      </c>
      <c r="D1709" s="12">
        <f>'Simulacion sistema (hoja4)'!AT1714</f>
        <v>0.69344207760253973</v>
      </c>
    </row>
    <row r="1710" spans="2:4" x14ac:dyDescent="0.25">
      <c r="B1710" s="8">
        <f t="shared" si="30"/>
        <v>1705</v>
      </c>
      <c r="C1710" s="12">
        <f>'Simulacion sistema (hoja4)'!AS1715</f>
        <v>0</v>
      </c>
      <c r="D1710" s="12">
        <f>'Simulacion sistema (hoja4)'!AT1715</f>
        <v>0.82792694925209775</v>
      </c>
    </row>
    <row r="1711" spans="2:4" x14ac:dyDescent="0.25">
      <c r="B1711" s="8">
        <f t="shared" si="30"/>
        <v>1706</v>
      </c>
      <c r="C1711" s="12">
        <f>'Simulacion sistema (hoja4)'!AS1716</f>
        <v>0</v>
      </c>
      <c r="D1711" s="12">
        <f>'Simulacion sistema (hoja4)'!AT1716</f>
        <v>0.74313050184750928</v>
      </c>
    </row>
    <row r="1712" spans="2:4" x14ac:dyDescent="0.25">
      <c r="B1712" s="8">
        <f t="shared" si="30"/>
        <v>1707</v>
      </c>
      <c r="C1712" s="12">
        <f>'Simulacion sistema (hoja4)'!AS1717</f>
        <v>0.22507209629657154</v>
      </c>
      <c r="D1712" s="12">
        <f>'Simulacion sistema (hoja4)'!AT1717</f>
        <v>0.90107377487294971</v>
      </c>
    </row>
    <row r="1713" spans="2:4" x14ac:dyDescent="0.25">
      <c r="B1713" s="8">
        <f t="shared" si="30"/>
        <v>1708</v>
      </c>
      <c r="C1713" s="12">
        <f>'Simulacion sistema (hoja4)'!AS1718</f>
        <v>3.3786734408689276E-2</v>
      </c>
      <c r="D1713" s="12">
        <f>'Simulacion sistema (hoja4)'!AT1718</f>
        <v>0.79109769543624497</v>
      </c>
    </row>
    <row r="1714" spans="2:4" x14ac:dyDescent="0.25">
      <c r="B1714" s="8">
        <f t="shared" si="30"/>
        <v>1709</v>
      </c>
      <c r="C1714" s="12">
        <f>'Simulacion sistema (hoja4)'!AS1719</f>
        <v>0</v>
      </c>
      <c r="D1714" s="12">
        <f>'Simulacion sistema (hoja4)'!AT1719</f>
        <v>0.75527294933116573</v>
      </c>
    </row>
    <row r="1715" spans="2:4" x14ac:dyDescent="0.25">
      <c r="B1715" s="8">
        <f t="shared" si="30"/>
        <v>1710</v>
      </c>
      <c r="C1715" s="12">
        <f>'Simulacion sistema (hoja4)'!AS1720</f>
        <v>1</v>
      </c>
      <c r="D1715" s="12">
        <f>'Simulacion sistema (hoja4)'!AT1720</f>
        <v>1</v>
      </c>
    </row>
    <row r="1716" spans="2:4" x14ac:dyDescent="0.25">
      <c r="B1716" s="8">
        <f t="shared" si="30"/>
        <v>1711</v>
      </c>
      <c r="C1716" s="12">
        <f>'Simulacion sistema (hoja4)'!AS1721</f>
        <v>1.88016623093669E-2</v>
      </c>
      <c r="D1716" s="12">
        <f>'Simulacion sistema (hoja4)'!AT1721</f>
        <v>0.86982832713023128</v>
      </c>
    </row>
    <row r="1717" spans="2:4" x14ac:dyDescent="0.25">
      <c r="B1717" s="8">
        <f t="shared" si="30"/>
        <v>1712</v>
      </c>
      <c r="C1717" s="12">
        <f>'Simulacion sistema (hoja4)'!AS1722</f>
        <v>0.67417818754594394</v>
      </c>
      <c r="D1717" s="12">
        <f>'Simulacion sistema (hoja4)'!AT1722</f>
        <v>0.97383417632256963</v>
      </c>
    </row>
    <row r="1718" spans="2:4" x14ac:dyDescent="0.25">
      <c r="B1718" s="8">
        <f t="shared" si="30"/>
        <v>1713</v>
      </c>
      <c r="C1718" s="12">
        <f>'Simulacion sistema (hoja4)'!AS1723</f>
        <v>0.17128083209794451</v>
      </c>
      <c r="D1718" s="12">
        <f>'Simulacion sistema (hoja4)'!AT1723</f>
        <v>0.84886134088512633</v>
      </c>
    </row>
    <row r="1719" spans="2:4" x14ac:dyDescent="0.25">
      <c r="B1719" s="8">
        <f t="shared" si="30"/>
        <v>1714</v>
      </c>
      <c r="C1719" s="12">
        <f>'Simulacion sistema (hoja4)'!AS1724</f>
        <v>0.29155880663311107</v>
      </c>
      <c r="D1719" s="12">
        <f>'Simulacion sistema (hoja4)'!AT1724</f>
        <v>0.8470387516244855</v>
      </c>
    </row>
    <row r="1720" spans="2:4" x14ac:dyDescent="0.25">
      <c r="B1720" s="8">
        <f t="shared" si="30"/>
        <v>1715</v>
      </c>
      <c r="C1720" s="12">
        <f>'Simulacion sistema (hoja4)'!AS1725</f>
        <v>0.71361210182814305</v>
      </c>
      <c r="D1720" s="12">
        <f>'Simulacion sistema (hoja4)'!AT1725</f>
        <v>0.94072702756202986</v>
      </c>
    </row>
    <row r="1721" spans="2:4" x14ac:dyDescent="0.25">
      <c r="B1721" s="8">
        <f t="shared" si="30"/>
        <v>1716</v>
      </c>
      <c r="C1721" s="12">
        <f>'Simulacion sistema (hoja4)'!AS1726</f>
        <v>0</v>
      </c>
      <c r="D1721" s="12">
        <f>'Simulacion sistema (hoja4)'!AT1726</f>
        <v>0.8080713929733252</v>
      </c>
    </row>
    <row r="1722" spans="2:4" x14ac:dyDescent="0.25">
      <c r="B1722" s="8">
        <f t="shared" si="30"/>
        <v>1717</v>
      </c>
      <c r="C1722" s="12">
        <f>'Simulacion sistema (hoja4)'!AS1727</f>
        <v>0</v>
      </c>
      <c r="D1722" s="12">
        <f>'Simulacion sistema (hoja4)'!AT1727</f>
        <v>0.75452137837036548</v>
      </c>
    </row>
    <row r="1723" spans="2:4" x14ac:dyDescent="0.25">
      <c r="B1723" s="8">
        <f t="shared" si="30"/>
        <v>1718</v>
      </c>
      <c r="C1723" s="12">
        <f>'Simulacion sistema (hoja4)'!AS1728</f>
        <v>0.44739557846168604</v>
      </c>
      <c r="D1723" s="12">
        <f>'Simulacion sistema (hoja4)'!AT1728</f>
        <v>0.87902764923304832</v>
      </c>
    </row>
    <row r="1724" spans="2:4" x14ac:dyDescent="0.25">
      <c r="B1724" s="8">
        <f t="shared" si="30"/>
        <v>1719</v>
      </c>
      <c r="C1724" s="12">
        <f>'Simulacion sistema (hoja4)'!AS1729</f>
        <v>0.62062949140842349</v>
      </c>
      <c r="D1724" s="12">
        <f>'Simulacion sistema (hoja4)'!AT1729</f>
        <v>0.95983686155022829</v>
      </c>
    </row>
    <row r="1725" spans="2:4" x14ac:dyDescent="0.25">
      <c r="B1725" s="8">
        <f t="shared" si="30"/>
        <v>1720</v>
      </c>
      <c r="C1725" s="12">
        <f>'Simulacion sistema (hoja4)'!AS1730</f>
        <v>0.33201158498230787</v>
      </c>
      <c r="D1725" s="12">
        <f>'Simulacion sistema (hoja4)'!AT1730</f>
        <v>0.94326673735466171</v>
      </c>
    </row>
    <row r="1726" spans="2:4" x14ac:dyDescent="0.25">
      <c r="B1726" s="8">
        <f t="shared" si="30"/>
        <v>1721</v>
      </c>
      <c r="C1726" s="12">
        <f>'Simulacion sistema (hoja4)'!AS1731</f>
        <v>0.25286720162378817</v>
      </c>
      <c r="D1726" s="12">
        <f>'Simulacion sistema (hoja4)'!AT1731</f>
        <v>0.81734210516468464</v>
      </c>
    </row>
    <row r="1727" spans="2:4" x14ac:dyDescent="0.25">
      <c r="B1727" s="8">
        <f t="shared" si="30"/>
        <v>1722</v>
      </c>
      <c r="C1727" s="12">
        <f>'Simulacion sistema (hoja4)'!AS1732</f>
        <v>0.4677722089925796</v>
      </c>
      <c r="D1727" s="12">
        <f>'Simulacion sistema (hoja4)'!AT1732</f>
        <v>0.89897513404055596</v>
      </c>
    </row>
    <row r="1728" spans="2:4" x14ac:dyDescent="0.25">
      <c r="B1728" s="8">
        <f t="shared" si="30"/>
        <v>1723</v>
      </c>
      <c r="C1728" s="12">
        <f>'Simulacion sistema (hoja4)'!AS1733</f>
        <v>2.0681588147029591E-2</v>
      </c>
      <c r="D1728" s="12">
        <f>'Simulacion sistema (hoja4)'!AT1733</f>
        <v>0.85498414237007547</v>
      </c>
    </row>
    <row r="1729" spans="2:4" x14ac:dyDescent="0.25">
      <c r="B1729" s="8">
        <f t="shared" si="30"/>
        <v>1724</v>
      </c>
      <c r="C1729" s="12">
        <f>'Simulacion sistema (hoja4)'!AS1734</f>
        <v>0</v>
      </c>
      <c r="D1729" s="12">
        <f>'Simulacion sistema (hoja4)'!AT1734</f>
        <v>0.77097181460169484</v>
      </c>
    </row>
    <row r="1730" spans="2:4" x14ac:dyDescent="0.25">
      <c r="B1730" s="8">
        <f t="shared" si="30"/>
        <v>1725</v>
      </c>
      <c r="C1730" s="12">
        <f>'Simulacion sistema (hoja4)'!AS1735</f>
        <v>0.24944460117772646</v>
      </c>
      <c r="D1730" s="12">
        <f>'Simulacion sistema (hoja4)'!AT1735</f>
        <v>0.8303550419643041</v>
      </c>
    </row>
    <row r="1731" spans="2:4" x14ac:dyDescent="0.25">
      <c r="B1731" s="8">
        <f t="shared" si="30"/>
        <v>1726</v>
      </c>
      <c r="C1731" s="12">
        <f>'Simulacion sistema (hoja4)'!AS1736</f>
        <v>0</v>
      </c>
      <c r="D1731" s="12">
        <f>'Simulacion sistema (hoja4)'!AT1736</f>
        <v>0.81905001603351579</v>
      </c>
    </row>
    <row r="1732" spans="2:4" x14ac:dyDescent="0.25">
      <c r="B1732" s="8">
        <f t="shared" si="30"/>
        <v>1727</v>
      </c>
      <c r="C1732" s="12">
        <f>'Simulacion sistema (hoja4)'!AS1737</f>
        <v>0.29856356369207554</v>
      </c>
      <c r="D1732" s="12">
        <f>'Simulacion sistema (hoja4)'!AT1737</f>
        <v>0.93235315700884502</v>
      </c>
    </row>
    <row r="1733" spans="2:4" x14ac:dyDescent="0.25">
      <c r="B1733" s="8">
        <f t="shared" si="30"/>
        <v>1728</v>
      </c>
      <c r="C1733" s="12">
        <f>'Simulacion sistema (hoja4)'!AS1738</f>
        <v>0.29773017200714091</v>
      </c>
      <c r="D1733" s="12">
        <f>'Simulacion sistema (hoja4)'!AT1738</f>
        <v>0.82447986259204509</v>
      </c>
    </row>
    <row r="1734" spans="2:4" x14ac:dyDescent="0.25">
      <c r="B1734" s="8">
        <f t="shared" si="30"/>
        <v>1729</v>
      </c>
      <c r="C1734" s="12">
        <f>'Simulacion sistema (hoja4)'!AS1739</f>
        <v>0.96273812128589875</v>
      </c>
      <c r="D1734" s="12">
        <f>'Simulacion sistema (hoja4)'!AT1739</f>
        <v>0.99693737983171771</v>
      </c>
    </row>
    <row r="1735" spans="2:4" x14ac:dyDescent="0.25">
      <c r="B1735" s="8">
        <f t="shared" si="30"/>
        <v>1730</v>
      </c>
      <c r="C1735" s="12">
        <f>'Simulacion sistema (hoja4)'!AS1740</f>
        <v>0</v>
      </c>
      <c r="D1735" s="12">
        <f>'Simulacion sistema (hoja4)'!AT1740</f>
        <v>0.64244763738173138</v>
      </c>
    </row>
    <row r="1736" spans="2:4" x14ac:dyDescent="0.25">
      <c r="B1736" s="8">
        <f t="shared" ref="B1736:B1799" si="31">+B1735+1</f>
        <v>1731</v>
      </c>
      <c r="C1736" s="12">
        <f>'Simulacion sistema (hoja4)'!AS1741</f>
        <v>0</v>
      </c>
      <c r="D1736" s="12">
        <f>'Simulacion sistema (hoja4)'!AT1741</f>
        <v>0.71462771581800433</v>
      </c>
    </row>
    <row r="1737" spans="2:4" x14ac:dyDescent="0.25">
      <c r="B1737" s="8">
        <f t="shared" si="31"/>
        <v>1732</v>
      </c>
      <c r="C1737" s="12">
        <f>'Simulacion sistema (hoja4)'!AS1742</f>
        <v>0.10533620253197788</v>
      </c>
      <c r="D1737" s="12">
        <f>'Simulacion sistema (hoja4)'!AT1742</f>
        <v>0.76789125231884447</v>
      </c>
    </row>
    <row r="1738" spans="2:4" x14ac:dyDescent="0.25">
      <c r="B1738" s="8">
        <f t="shared" si="31"/>
        <v>1733</v>
      </c>
      <c r="C1738" s="12">
        <f>'Simulacion sistema (hoja4)'!AS1743</f>
        <v>0.99509678478211905</v>
      </c>
      <c r="D1738" s="12">
        <f>'Simulacion sistema (hoja4)'!AT1743</f>
        <v>0.99958356254313885</v>
      </c>
    </row>
    <row r="1739" spans="2:4" x14ac:dyDescent="0.25">
      <c r="B1739" s="8">
        <f t="shared" si="31"/>
        <v>1734</v>
      </c>
      <c r="C1739" s="12">
        <f>'Simulacion sistema (hoja4)'!AS1744</f>
        <v>0</v>
      </c>
      <c r="D1739" s="12">
        <f>'Simulacion sistema (hoja4)'!AT1744</f>
        <v>0.74225823569828353</v>
      </c>
    </row>
    <row r="1740" spans="2:4" x14ac:dyDescent="0.25">
      <c r="B1740" s="8">
        <f t="shared" si="31"/>
        <v>1735</v>
      </c>
      <c r="C1740" s="12">
        <f>'Simulacion sistema (hoja4)'!AS1745</f>
        <v>0.19870955567415466</v>
      </c>
      <c r="D1740" s="12">
        <f>'Simulacion sistema (hoja4)'!AT1745</f>
        <v>0.79295585249673839</v>
      </c>
    </row>
    <row r="1741" spans="2:4" x14ac:dyDescent="0.25">
      <c r="B1741" s="8">
        <f t="shared" si="31"/>
        <v>1736</v>
      </c>
      <c r="C1741" s="12">
        <f>'Simulacion sistema (hoja4)'!AS1746</f>
        <v>0</v>
      </c>
      <c r="D1741" s="12">
        <f>'Simulacion sistema (hoja4)'!AT1746</f>
        <v>0.65336877572330665</v>
      </c>
    </row>
    <row r="1742" spans="2:4" x14ac:dyDescent="0.25">
      <c r="B1742" s="8">
        <f t="shared" si="31"/>
        <v>1737</v>
      </c>
      <c r="C1742" s="12">
        <f>'Simulacion sistema (hoja4)'!AS1747</f>
        <v>0</v>
      </c>
      <c r="D1742" s="12">
        <f>'Simulacion sistema (hoja4)'!AT1747</f>
        <v>0.81013388878269976</v>
      </c>
    </row>
    <row r="1743" spans="2:4" x14ac:dyDescent="0.25">
      <c r="B1743" s="8">
        <f t="shared" si="31"/>
        <v>1738</v>
      </c>
      <c r="C1743" s="12">
        <f>'Simulacion sistema (hoja4)'!AS1748</f>
        <v>0</v>
      </c>
      <c r="D1743" s="12">
        <f>'Simulacion sistema (hoja4)'!AT1748</f>
        <v>0.70324107326849439</v>
      </c>
    </row>
    <row r="1744" spans="2:4" x14ac:dyDescent="0.25">
      <c r="B1744" s="8">
        <f t="shared" si="31"/>
        <v>1739</v>
      </c>
      <c r="C1744" s="12">
        <f>'Simulacion sistema (hoja4)'!AS1749</f>
        <v>0</v>
      </c>
      <c r="D1744" s="12">
        <f>'Simulacion sistema (hoja4)'!AT1749</f>
        <v>0.75669181632878313</v>
      </c>
    </row>
    <row r="1745" spans="2:4" x14ac:dyDescent="0.25">
      <c r="B1745" s="8">
        <f t="shared" si="31"/>
        <v>1740</v>
      </c>
      <c r="C1745" s="12">
        <f>'Simulacion sistema (hoja4)'!AS1750</f>
        <v>0</v>
      </c>
      <c r="D1745" s="12">
        <f>'Simulacion sistema (hoja4)'!AT1750</f>
        <v>0.7999570681082806</v>
      </c>
    </row>
    <row r="1746" spans="2:4" x14ac:dyDescent="0.25">
      <c r="B1746" s="8">
        <f t="shared" si="31"/>
        <v>1741</v>
      </c>
      <c r="C1746" s="12">
        <f>'Simulacion sistema (hoja4)'!AS1751</f>
        <v>0.21530813227793494</v>
      </c>
      <c r="D1746" s="12">
        <f>'Simulacion sistema (hoja4)'!AT1751</f>
        <v>0.85516881288060353</v>
      </c>
    </row>
    <row r="1747" spans="2:4" x14ac:dyDescent="0.25">
      <c r="B1747" s="8">
        <f t="shared" si="31"/>
        <v>1742</v>
      </c>
      <c r="C1747" s="12">
        <f>'Simulacion sistema (hoja4)'!AS1752</f>
        <v>0</v>
      </c>
      <c r="D1747" s="12">
        <f>'Simulacion sistema (hoja4)'!AT1752</f>
        <v>0.63461573908278124</v>
      </c>
    </row>
    <row r="1748" spans="2:4" x14ac:dyDescent="0.25">
      <c r="B1748" s="8">
        <f t="shared" si="31"/>
        <v>1743</v>
      </c>
      <c r="C1748" s="12">
        <f>'Simulacion sistema (hoja4)'!AS1753</f>
        <v>0</v>
      </c>
      <c r="D1748" s="12">
        <f>'Simulacion sistema (hoja4)'!AT1753</f>
        <v>0.67379488842797064</v>
      </c>
    </row>
    <row r="1749" spans="2:4" x14ac:dyDescent="0.25">
      <c r="B1749" s="8">
        <f t="shared" si="31"/>
        <v>1744</v>
      </c>
      <c r="C1749" s="12">
        <f>'Simulacion sistema (hoja4)'!AS1754</f>
        <v>0</v>
      </c>
      <c r="D1749" s="12">
        <f>'Simulacion sistema (hoja4)'!AT1754</f>
        <v>0.75581195382042532</v>
      </c>
    </row>
    <row r="1750" spans="2:4" x14ac:dyDescent="0.25">
      <c r="B1750" s="8">
        <f t="shared" si="31"/>
        <v>1745</v>
      </c>
      <c r="C1750" s="12">
        <f>'Simulacion sistema (hoja4)'!AS1755</f>
        <v>2.3875455476081699E-2</v>
      </c>
      <c r="D1750" s="12">
        <f>'Simulacion sistema (hoja4)'!AT1755</f>
        <v>0.78555619637342333</v>
      </c>
    </row>
    <row r="1751" spans="2:4" x14ac:dyDescent="0.25">
      <c r="B1751" s="8">
        <f t="shared" si="31"/>
        <v>1746</v>
      </c>
      <c r="C1751" s="12">
        <f>'Simulacion sistema (hoja4)'!AS1756</f>
        <v>0</v>
      </c>
      <c r="D1751" s="12">
        <f>'Simulacion sistema (hoja4)'!AT1756</f>
        <v>0.68938642114234217</v>
      </c>
    </row>
    <row r="1752" spans="2:4" x14ac:dyDescent="0.25">
      <c r="B1752" s="8">
        <f t="shared" si="31"/>
        <v>1747</v>
      </c>
      <c r="C1752" s="12">
        <f>'Simulacion sistema (hoja4)'!AS1757</f>
        <v>0</v>
      </c>
      <c r="D1752" s="12">
        <f>'Simulacion sistema (hoja4)'!AT1757</f>
        <v>0.68327633359639706</v>
      </c>
    </row>
    <row r="1753" spans="2:4" x14ac:dyDescent="0.25">
      <c r="B1753" s="8">
        <f t="shared" si="31"/>
        <v>1748</v>
      </c>
      <c r="C1753" s="12">
        <f>'Simulacion sistema (hoja4)'!AS1758</f>
        <v>0</v>
      </c>
      <c r="D1753" s="12">
        <f>'Simulacion sistema (hoja4)'!AT1758</f>
        <v>0.68018003128666737</v>
      </c>
    </row>
    <row r="1754" spans="2:4" x14ac:dyDescent="0.25">
      <c r="B1754" s="8">
        <f t="shared" si="31"/>
        <v>1749</v>
      </c>
      <c r="C1754" s="12">
        <f>'Simulacion sistema (hoja4)'!AS1759</f>
        <v>0</v>
      </c>
      <c r="D1754" s="12">
        <f>'Simulacion sistema (hoja4)'!AT1759</f>
        <v>0.71011799282644728</v>
      </c>
    </row>
    <row r="1755" spans="2:4" x14ac:dyDescent="0.25">
      <c r="B1755" s="8">
        <f t="shared" si="31"/>
        <v>1750</v>
      </c>
      <c r="C1755" s="12">
        <f>'Simulacion sistema (hoja4)'!AS1760</f>
        <v>0</v>
      </c>
      <c r="D1755" s="12">
        <f>'Simulacion sistema (hoja4)'!AT1760</f>
        <v>0.84211685625863764</v>
      </c>
    </row>
    <row r="1756" spans="2:4" x14ac:dyDescent="0.25">
      <c r="B1756" s="8">
        <f t="shared" si="31"/>
        <v>1751</v>
      </c>
      <c r="C1756" s="12">
        <f>'Simulacion sistema (hoja4)'!AS1761</f>
        <v>0.31640572136084011</v>
      </c>
      <c r="D1756" s="12">
        <f>'Simulacion sistema (hoja4)'!AT1761</f>
        <v>0.87266896643852476</v>
      </c>
    </row>
    <row r="1757" spans="2:4" x14ac:dyDescent="0.25">
      <c r="B1757" s="8">
        <f t="shared" si="31"/>
        <v>1752</v>
      </c>
      <c r="C1757" s="12">
        <f>'Simulacion sistema (hoja4)'!AS1762</f>
        <v>0.28006707643968792</v>
      </c>
      <c r="D1757" s="12">
        <f>'Simulacion sistema (hoja4)'!AT1762</f>
        <v>0.94082743094024834</v>
      </c>
    </row>
    <row r="1758" spans="2:4" x14ac:dyDescent="0.25">
      <c r="B1758" s="8">
        <f t="shared" si="31"/>
        <v>1753</v>
      </c>
      <c r="C1758" s="12">
        <f>'Simulacion sistema (hoja4)'!AS1763</f>
        <v>0</v>
      </c>
      <c r="D1758" s="12">
        <f>'Simulacion sistema (hoja4)'!AT1763</f>
        <v>0.69092875967477607</v>
      </c>
    </row>
    <row r="1759" spans="2:4" x14ac:dyDescent="0.25">
      <c r="B1759" s="8">
        <f t="shared" si="31"/>
        <v>1754</v>
      </c>
      <c r="C1759" s="12">
        <f>'Simulacion sistema (hoja4)'!AS1764</f>
        <v>1</v>
      </c>
      <c r="D1759" s="12">
        <f>'Simulacion sistema (hoja4)'!AT1764</f>
        <v>1</v>
      </c>
    </row>
    <row r="1760" spans="2:4" x14ac:dyDescent="0.25">
      <c r="B1760" s="8">
        <f t="shared" si="31"/>
        <v>1755</v>
      </c>
      <c r="C1760" s="12">
        <f>'Simulacion sistema (hoja4)'!AS1765</f>
        <v>0.2994645886011616</v>
      </c>
      <c r="D1760" s="12">
        <f>'Simulacion sistema (hoja4)'!AT1765</f>
        <v>0.91733121487979019</v>
      </c>
    </row>
    <row r="1761" spans="2:4" x14ac:dyDescent="0.25">
      <c r="B1761" s="8">
        <f t="shared" si="31"/>
        <v>1756</v>
      </c>
      <c r="C1761" s="12">
        <f>'Simulacion sistema (hoja4)'!AS1766</f>
        <v>0</v>
      </c>
      <c r="D1761" s="12">
        <f>'Simulacion sistema (hoja4)'!AT1766</f>
        <v>0.590888841664307</v>
      </c>
    </row>
    <row r="1762" spans="2:4" x14ac:dyDescent="0.25">
      <c r="B1762" s="8">
        <f t="shared" si="31"/>
        <v>1757</v>
      </c>
      <c r="C1762" s="12">
        <f>'Simulacion sistema (hoja4)'!AS1767</f>
        <v>0</v>
      </c>
      <c r="D1762" s="12">
        <f>'Simulacion sistema (hoja4)'!AT1767</f>
        <v>0.74445525263049417</v>
      </c>
    </row>
    <row r="1763" spans="2:4" x14ac:dyDescent="0.25">
      <c r="B1763" s="8">
        <f t="shared" si="31"/>
        <v>1758</v>
      </c>
      <c r="C1763" s="12">
        <f>'Simulacion sistema (hoja4)'!AS1768</f>
        <v>0.14101705961764954</v>
      </c>
      <c r="D1763" s="12">
        <f>'Simulacion sistema (hoja4)'!AT1768</f>
        <v>0.83659334154016174</v>
      </c>
    </row>
    <row r="1764" spans="2:4" x14ac:dyDescent="0.25">
      <c r="B1764" s="8">
        <f t="shared" si="31"/>
        <v>1759</v>
      </c>
      <c r="C1764" s="12">
        <f>'Simulacion sistema (hoja4)'!AS1769</f>
        <v>0.54091156618538194</v>
      </c>
      <c r="D1764" s="12">
        <f>'Simulacion sistema (hoja4)'!AT1769</f>
        <v>0.94945746809443499</v>
      </c>
    </row>
    <row r="1765" spans="2:4" x14ac:dyDescent="0.25">
      <c r="B1765" s="8">
        <f t="shared" si="31"/>
        <v>1760</v>
      </c>
      <c r="C1765" s="12">
        <f>'Simulacion sistema (hoja4)'!AS1770</f>
        <v>0</v>
      </c>
      <c r="D1765" s="12">
        <f>'Simulacion sistema (hoja4)'!AT1770</f>
        <v>0.58563183838559785</v>
      </c>
    </row>
    <row r="1766" spans="2:4" x14ac:dyDescent="0.25">
      <c r="B1766" s="8">
        <f t="shared" si="31"/>
        <v>1761</v>
      </c>
      <c r="C1766" s="12">
        <f>'Simulacion sistema (hoja4)'!AS1771</f>
        <v>0.14631584241166518</v>
      </c>
      <c r="D1766" s="12">
        <f>'Simulacion sistema (hoja4)'!AT1771</f>
        <v>0.75107428821257061</v>
      </c>
    </row>
    <row r="1767" spans="2:4" x14ac:dyDescent="0.25">
      <c r="B1767" s="8">
        <f t="shared" si="31"/>
        <v>1762</v>
      </c>
      <c r="C1767" s="12">
        <f>'Simulacion sistema (hoja4)'!AS1772</f>
        <v>0</v>
      </c>
      <c r="D1767" s="12">
        <f>'Simulacion sistema (hoja4)'!AT1772</f>
        <v>0.78851237026254939</v>
      </c>
    </row>
    <row r="1768" spans="2:4" x14ac:dyDescent="0.25">
      <c r="B1768" s="8">
        <f t="shared" si="31"/>
        <v>1763</v>
      </c>
      <c r="C1768" s="12">
        <f>'Simulacion sistema (hoja4)'!AS1773</f>
        <v>0</v>
      </c>
      <c r="D1768" s="12">
        <f>'Simulacion sistema (hoja4)'!AT1773</f>
        <v>0.53567892692286256</v>
      </c>
    </row>
    <row r="1769" spans="2:4" x14ac:dyDescent="0.25">
      <c r="B1769" s="8">
        <f t="shared" si="31"/>
        <v>1764</v>
      </c>
      <c r="C1769" s="12">
        <f>'Simulacion sistema (hoja4)'!AS1774</f>
        <v>0.31418643965814902</v>
      </c>
      <c r="D1769" s="12">
        <f>'Simulacion sistema (hoja4)'!AT1774</f>
        <v>0.86866050828935992</v>
      </c>
    </row>
    <row r="1770" spans="2:4" x14ac:dyDescent="0.25">
      <c r="B1770" s="8">
        <f t="shared" si="31"/>
        <v>1765</v>
      </c>
      <c r="C1770" s="12">
        <f>'Simulacion sistema (hoja4)'!AS1775</f>
        <v>0.51951186085983259</v>
      </c>
      <c r="D1770" s="12">
        <f>'Simulacion sistema (hoja4)'!AT1775</f>
        <v>0.92638660858788735</v>
      </c>
    </row>
    <row r="1771" spans="2:4" x14ac:dyDescent="0.25">
      <c r="B1771" s="8">
        <f t="shared" si="31"/>
        <v>1766</v>
      </c>
      <c r="C1771" s="12">
        <f>'Simulacion sistema (hoja4)'!AS1776</f>
        <v>7.8093228232436585E-2</v>
      </c>
      <c r="D1771" s="12">
        <f>'Simulacion sistema (hoja4)'!AT1776</f>
        <v>0.77512137603177367</v>
      </c>
    </row>
    <row r="1772" spans="2:4" x14ac:dyDescent="0.25">
      <c r="B1772" s="8">
        <f t="shared" si="31"/>
        <v>1767</v>
      </c>
      <c r="C1772" s="12">
        <f>'Simulacion sistema (hoja4)'!AS1777</f>
        <v>0.81099799742608614</v>
      </c>
      <c r="D1772" s="12">
        <f>'Simulacion sistema (hoja4)'!AT1777</f>
        <v>0.98145660522765854</v>
      </c>
    </row>
    <row r="1773" spans="2:4" x14ac:dyDescent="0.25">
      <c r="B1773" s="8">
        <f t="shared" si="31"/>
        <v>1768</v>
      </c>
      <c r="C1773" s="12">
        <f>'Simulacion sistema (hoja4)'!AS1778</f>
        <v>0.26179062221074545</v>
      </c>
      <c r="D1773" s="12">
        <f>'Simulacion sistema (hoja4)'!AT1778</f>
        <v>0.94116704952338959</v>
      </c>
    </row>
    <row r="1774" spans="2:4" x14ac:dyDescent="0.25">
      <c r="B1774" s="8">
        <f t="shared" si="31"/>
        <v>1769</v>
      </c>
      <c r="C1774" s="12">
        <f>'Simulacion sistema (hoja4)'!AS1779</f>
        <v>8.8601763657812443E-2</v>
      </c>
      <c r="D1774" s="12">
        <f>'Simulacion sistema (hoja4)'!AT1779</f>
        <v>0.79967282182594435</v>
      </c>
    </row>
    <row r="1775" spans="2:4" x14ac:dyDescent="0.25">
      <c r="B1775" s="8">
        <f t="shared" si="31"/>
        <v>1770</v>
      </c>
      <c r="C1775" s="12">
        <f>'Simulacion sistema (hoja4)'!AS1780</f>
        <v>0</v>
      </c>
      <c r="D1775" s="12">
        <f>'Simulacion sistema (hoja4)'!AT1780</f>
        <v>0.75502833351391219</v>
      </c>
    </row>
    <row r="1776" spans="2:4" x14ac:dyDescent="0.25">
      <c r="B1776" s="8">
        <f t="shared" si="31"/>
        <v>1771</v>
      </c>
      <c r="C1776" s="12">
        <f>'Simulacion sistema (hoja4)'!AS1781</f>
        <v>0</v>
      </c>
      <c r="D1776" s="12">
        <f>'Simulacion sistema (hoja4)'!AT1781</f>
        <v>0.67402123456040619</v>
      </c>
    </row>
    <row r="1777" spans="2:4" x14ac:dyDescent="0.25">
      <c r="B1777" s="8">
        <f t="shared" si="31"/>
        <v>1772</v>
      </c>
      <c r="C1777" s="12">
        <f>'Simulacion sistema (hoja4)'!AS1782</f>
        <v>2.5048444569092092E-2</v>
      </c>
      <c r="D1777" s="12">
        <f>'Simulacion sistema (hoja4)'!AT1782</f>
        <v>0.80015624481136116</v>
      </c>
    </row>
    <row r="1778" spans="2:4" x14ac:dyDescent="0.25">
      <c r="B1778" s="8">
        <f t="shared" si="31"/>
        <v>1773</v>
      </c>
      <c r="C1778" s="12">
        <f>'Simulacion sistema (hoja4)'!AS1783</f>
        <v>0</v>
      </c>
      <c r="D1778" s="12">
        <f>'Simulacion sistema (hoja4)'!AT1783</f>
        <v>0.86865402896809218</v>
      </c>
    </row>
    <row r="1779" spans="2:4" x14ac:dyDescent="0.25">
      <c r="B1779" s="8">
        <f t="shared" si="31"/>
        <v>1774</v>
      </c>
      <c r="C1779" s="12">
        <f>'Simulacion sistema (hoja4)'!AS1784</f>
        <v>0.6794455775790641</v>
      </c>
      <c r="D1779" s="12">
        <f>'Simulacion sistema (hoja4)'!AT1784</f>
        <v>0.96568953801980661</v>
      </c>
    </row>
    <row r="1780" spans="2:4" x14ac:dyDescent="0.25">
      <c r="B1780" s="8">
        <f t="shared" si="31"/>
        <v>1775</v>
      </c>
      <c r="C1780" s="12">
        <f>'Simulacion sistema (hoja4)'!AS1785</f>
        <v>0</v>
      </c>
      <c r="D1780" s="12">
        <f>'Simulacion sistema (hoja4)'!AT1785</f>
        <v>0.81430759937524366</v>
      </c>
    </row>
    <row r="1781" spans="2:4" x14ac:dyDescent="0.25">
      <c r="B1781" s="8">
        <f t="shared" si="31"/>
        <v>1776</v>
      </c>
      <c r="C1781" s="12">
        <f>'Simulacion sistema (hoja4)'!AS1786</f>
        <v>0.83605747830358357</v>
      </c>
      <c r="D1781" s="12">
        <f>'Simulacion sistema (hoja4)'!AT1786</f>
        <v>0.98003071002558129</v>
      </c>
    </row>
    <row r="1782" spans="2:4" x14ac:dyDescent="0.25">
      <c r="B1782" s="8">
        <f t="shared" si="31"/>
        <v>1777</v>
      </c>
      <c r="C1782" s="12">
        <f>'Simulacion sistema (hoja4)'!AS1787</f>
        <v>0.34643370542377644</v>
      </c>
      <c r="D1782" s="12">
        <f>'Simulacion sistema (hoja4)'!AT1787</f>
        <v>0.86126087553004183</v>
      </c>
    </row>
    <row r="1783" spans="2:4" x14ac:dyDescent="0.25">
      <c r="B1783" s="8">
        <f t="shared" si="31"/>
        <v>1778</v>
      </c>
      <c r="C1783" s="12">
        <f>'Simulacion sistema (hoja4)'!AS1788</f>
        <v>0.19643211267586075</v>
      </c>
      <c r="D1783" s="12">
        <f>'Simulacion sistema (hoja4)'!AT1788</f>
        <v>0.86209710290835295</v>
      </c>
    </row>
    <row r="1784" spans="2:4" x14ac:dyDescent="0.25">
      <c r="B1784" s="8">
        <f t="shared" si="31"/>
        <v>1779</v>
      </c>
      <c r="C1784" s="12">
        <f>'Simulacion sistema (hoja4)'!AS1789</f>
        <v>0.43152856964509062</v>
      </c>
      <c r="D1784" s="12">
        <f>'Simulacion sistema (hoja4)'!AT1789</f>
        <v>0.8685688315780693</v>
      </c>
    </row>
    <row r="1785" spans="2:4" x14ac:dyDescent="0.25">
      <c r="B1785" s="8">
        <f t="shared" si="31"/>
        <v>1780</v>
      </c>
      <c r="C1785" s="12">
        <f>'Simulacion sistema (hoja4)'!AS1790</f>
        <v>0.7021171128674929</v>
      </c>
      <c r="D1785" s="12">
        <f>'Simulacion sistema (hoja4)'!AT1790</f>
        <v>0.97470035753121176</v>
      </c>
    </row>
    <row r="1786" spans="2:4" x14ac:dyDescent="0.25">
      <c r="B1786" s="8">
        <f t="shared" si="31"/>
        <v>1781</v>
      </c>
      <c r="C1786" s="12">
        <f>'Simulacion sistema (hoja4)'!AS1791</f>
        <v>0</v>
      </c>
      <c r="D1786" s="12">
        <f>'Simulacion sistema (hoja4)'!AT1791</f>
        <v>0.72881883646675294</v>
      </c>
    </row>
    <row r="1787" spans="2:4" x14ac:dyDescent="0.25">
      <c r="B1787" s="8">
        <f t="shared" si="31"/>
        <v>1782</v>
      </c>
      <c r="C1787" s="12">
        <f>'Simulacion sistema (hoja4)'!AS1792</f>
        <v>0.4214703348510328</v>
      </c>
      <c r="D1787" s="12">
        <f>'Simulacion sistema (hoja4)'!AT1792</f>
        <v>0.92814093989522228</v>
      </c>
    </row>
    <row r="1788" spans="2:4" x14ac:dyDescent="0.25">
      <c r="B1788" s="8">
        <f t="shared" si="31"/>
        <v>1783</v>
      </c>
      <c r="C1788" s="12">
        <f>'Simulacion sistema (hoja4)'!AS1793</f>
        <v>0</v>
      </c>
      <c r="D1788" s="12">
        <f>'Simulacion sistema (hoja4)'!AT1793</f>
        <v>0.74275920447081722</v>
      </c>
    </row>
    <row r="1789" spans="2:4" x14ac:dyDescent="0.25">
      <c r="B1789" s="8">
        <f t="shared" si="31"/>
        <v>1784</v>
      </c>
      <c r="C1789" s="12">
        <f>'Simulacion sistema (hoja4)'!AS1794</f>
        <v>0</v>
      </c>
      <c r="D1789" s="12">
        <f>'Simulacion sistema (hoja4)'!AT1794</f>
        <v>0.52533066529112438</v>
      </c>
    </row>
    <row r="1790" spans="2:4" x14ac:dyDescent="0.25">
      <c r="B1790" s="8">
        <f t="shared" si="31"/>
        <v>1785</v>
      </c>
      <c r="C1790" s="12">
        <f>'Simulacion sistema (hoja4)'!AS1795</f>
        <v>0</v>
      </c>
      <c r="D1790" s="12">
        <f>'Simulacion sistema (hoja4)'!AT1795</f>
        <v>0.69007759571991611</v>
      </c>
    </row>
    <row r="1791" spans="2:4" x14ac:dyDescent="0.25">
      <c r="B1791" s="8">
        <f t="shared" si="31"/>
        <v>1786</v>
      </c>
      <c r="C1791" s="12">
        <f>'Simulacion sistema (hoja4)'!AS1796</f>
        <v>0.50204358593539167</v>
      </c>
      <c r="D1791" s="12">
        <f>'Simulacion sistema (hoja4)'!AT1796</f>
        <v>0.90482147640818955</v>
      </c>
    </row>
    <row r="1792" spans="2:4" x14ac:dyDescent="0.25">
      <c r="B1792" s="8">
        <f t="shared" si="31"/>
        <v>1787</v>
      </c>
      <c r="C1792" s="12">
        <f>'Simulacion sistema (hoja4)'!AS1797</f>
        <v>0</v>
      </c>
      <c r="D1792" s="12">
        <f>'Simulacion sistema (hoja4)'!AT1797</f>
        <v>0.70116032800774331</v>
      </c>
    </row>
    <row r="1793" spans="2:4" x14ac:dyDescent="0.25">
      <c r="B1793" s="8">
        <f t="shared" si="31"/>
        <v>1788</v>
      </c>
      <c r="C1793" s="12">
        <f>'Simulacion sistema (hoja4)'!AS1798</f>
        <v>0</v>
      </c>
      <c r="D1793" s="12">
        <f>'Simulacion sistema (hoja4)'!AT1798</f>
        <v>0.6663382816968656</v>
      </c>
    </row>
    <row r="1794" spans="2:4" x14ac:dyDescent="0.25">
      <c r="B1794" s="8">
        <f t="shared" si="31"/>
        <v>1789</v>
      </c>
      <c r="C1794" s="12">
        <f>'Simulacion sistema (hoja4)'!AS1799</f>
        <v>0.60615075268780794</v>
      </c>
      <c r="D1794" s="12">
        <f>'Simulacion sistema (hoja4)'!AT1799</f>
        <v>0.96654978995430696</v>
      </c>
    </row>
    <row r="1795" spans="2:4" x14ac:dyDescent="0.25">
      <c r="B1795" s="8">
        <f t="shared" si="31"/>
        <v>1790</v>
      </c>
      <c r="C1795" s="12">
        <f>'Simulacion sistema (hoja4)'!AS1800</f>
        <v>0.40445197370577407</v>
      </c>
      <c r="D1795" s="12">
        <f>'Simulacion sistema (hoja4)'!AT1800</f>
        <v>0.91841984917557229</v>
      </c>
    </row>
    <row r="1796" spans="2:4" x14ac:dyDescent="0.25">
      <c r="B1796" s="8">
        <f t="shared" si="31"/>
        <v>1791</v>
      </c>
      <c r="C1796" s="12">
        <f>'Simulacion sistema (hoja4)'!AS1801</f>
        <v>0</v>
      </c>
      <c r="D1796" s="12">
        <f>'Simulacion sistema (hoja4)'!AT1801</f>
        <v>0.540320162898829</v>
      </c>
    </row>
    <row r="1797" spans="2:4" x14ac:dyDescent="0.25">
      <c r="B1797" s="8">
        <f t="shared" si="31"/>
        <v>1792</v>
      </c>
      <c r="C1797" s="12">
        <f>'Simulacion sistema (hoja4)'!AS1802</f>
        <v>0</v>
      </c>
      <c r="D1797" s="12">
        <f>'Simulacion sistema (hoja4)'!AT1802</f>
        <v>0.59757134680554891</v>
      </c>
    </row>
    <row r="1798" spans="2:4" x14ac:dyDescent="0.25">
      <c r="B1798" s="8">
        <f t="shared" si="31"/>
        <v>1793</v>
      </c>
      <c r="C1798" s="12">
        <f>'Simulacion sistema (hoja4)'!AS1803</f>
        <v>5.1490928890416399E-2</v>
      </c>
      <c r="D1798" s="12">
        <f>'Simulacion sistema (hoja4)'!AT1803</f>
        <v>0.83719791501638086</v>
      </c>
    </row>
    <row r="1799" spans="2:4" x14ac:dyDescent="0.25">
      <c r="B1799" s="8">
        <f t="shared" si="31"/>
        <v>1794</v>
      </c>
      <c r="C1799" s="12">
        <f>'Simulacion sistema (hoja4)'!AS1804</f>
        <v>0.13475667868295849</v>
      </c>
      <c r="D1799" s="12">
        <f>'Simulacion sistema (hoja4)'!AT1804</f>
        <v>0.84552311999733287</v>
      </c>
    </row>
    <row r="1800" spans="2:4" x14ac:dyDescent="0.25">
      <c r="B1800" s="8">
        <f t="shared" ref="B1800:B1863" si="32">+B1799+1</f>
        <v>1795</v>
      </c>
      <c r="C1800" s="12">
        <f>'Simulacion sistema (hoja4)'!AS1805</f>
        <v>0</v>
      </c>
      <c r="D1800" s="12">
        <f>'Simulacion sistema (hoja4)'!AT1805</f>
        <v>0.60481375080211586</v>
      </c>
    </row>
    <row r="1801" spans="2:4" x14ac:dyDescent="0.25">
      <c r="B1801" s="8">
        <f t="shared" si="32"/>
        <v>1796</v>
      </c>
      <c r="C1801" s="12">
        <f>'Simulacion sistema (hoja4)'!AS1806</f>
        <v>7.7267717888565624E-2</v>
      </c>
      <c r="D1801" s="12">
        <f>'Simulacion sistema (hoja4)'!AT1806</f>
        <v>0.88225412107101076</v>
      </c>
    </row>
    <row r="1802" spans="2:4" x14ac:dyDescent="0.25">
      <c r="B1802" s="8">
        <f t="shared" si="32"/>
        <v>1797</v>
      </c>
      <c r="C1802" s="12">
        <f>'Simulacion sistema (hoja4)'!AS1807</f>
        <v>0.25994682924986895</v>
      </c>
      <c r="D1802" s="12">
        <f>'Simulacion sistema (hoja4)'!AT1807</f>
        <v>0.83527769113728167</v>
      </c>
    </row>
    <row r="1803" spans="2:4" x14ac:dyDescent="0.25">
      <c r="B1803" s="8">
        <f t="shared" si="32"/>
        <v>1798</v>
      </c>
      <c r="C1803" s="12">
        <f>'Simulacion sistema (hoja4)'!AS1808</f>
        <v>0.25591758921447244</v>
      </c>
      <c r="D1803" s="12">
        <f>'Simulacion sistema (hoja4)'!AT1808</f>
        <v>0.91977656340499225</v>
      </c>
    </row>
    <row r="1804" spans="2:4" x14ac:dyDescent="0.25">
      <c r="B1804" s="8">
        <f t="shared" si="32"/>
        <v>1799</v>
      </c>
      <c r="C1804" s="12">
        <f>'Simulacion sistema (hoja4)'!AS1809</f>
        <v>0</v>
      </c>
      <c r="D1804" s="12">
        <f>'Simulacion sistema (hoja4)'!AT1809</f>
        <v>0.74695139298963442</v>
      </c>
    </row>
    <row r="1805" spans="2:4" x14ac:dyDescent="0.25">
      <c r="B1805" s="8">
        <f t="shared" si="32"/>
        <v>1800</v>
      </c>
      <c r="C1805" s="12">
        <f>'Simulacion sistema (hoja4)'!AS1810</f>
        <v>1</v>
      </c>
      <c r="D1805" s="12">
        <f>'Simulacion sistema (hoja4)'!AT1810</f>
        <v>1</v>
      </c>
    </row>
    <row r="1806" spans="2:4" x14ac:dyDescent="0.25">
      <c r="B1806" s="8">
        <f t="shared" si="32"/>
        <v>1801</v>
      </c>
      <c r="C1806" s="12">
        <f>'Simulacion sistema (hoja4)'!AS1811</f>
        <v>0</v>
      </c>
      <c r="D1806" s="12">
        <f>'Simulacion sistema (hoja4)'!AT1811</f>
        <v>0.57925802033951934</v>
      </c>
    </row>
    <row r="1807" spans="2:4" x14ac:dyDescent="0.25">
      <c r="B1807" s="8">
        <f t="shared" si="32"/>
        <v>1802</v>
      </c>
      <c r="C1807" s="12">
        <f>'Simulacion sistema (hoja4)'!AS1812</f>
        <v>0</v>
      </c>
      <c r="D1807" s="12">
        <f>'Simulacion sistema (hoja4)'!AT1812</f>
        <v>0.70595092502036305</v>
      </c>
    </row>
    <row r="1808" spans="2:4" x14ac:dyDescent="0.25">
      <c r="B1808" s="8">
        <f t="shared" si="32"/>
        <v>1803</v>
      </c>
      <c r="C1808" s="12">
        <f>'Simulacion sistema (hoja4)'!AS1813</f>
        <v>0</v>
      </c>
      <c r="D1808" s="12">
        <f>'Simulacion sistema (hoja4)'!AT1813</f>
        <v>0.88226365825467923</v>
      </c>
    </row>
    <row r="1809" spans="2:4" x14ac:dyDescent="0.25">
      <c r="B1809" s="8">
        <f t="shared" si="32"/>
        <v>1804</v>
      </c>
      <c r="C1809" s="12">
        <f>'Simulacion sistema (hoja4)'!AS1814</f>
        <v>0.90952461696161335</v>
      </c>
      <c r="D1809" s="12">
        <f>'Simulacion sistema (hoja4)'!AT1814</f>
        <v>0.99231578938578091</v>
      </c>
    </row>
    <row r="1810" spans="2:4" x14ac:dyDescent="0.25">
      <c r="B1810" s="8">
        <f t="shared" si="32"/>
        <v>1805</v>
      </c>
      <c r="C1810" s="12">
        <f>'Simulacion sistema (hoja4)'!AS1815</f>
        <v>0.16983162656906642</v>
      </c>
      <c r="D1810" s="12">
        <f>'Simulacion sistema (hoja4)'!AT1815</f>
        <v>0.7501663108694181</v>
      </c>
    </row>
    <row r="1811" spans="2:4" x14ac:dyDescent="0.25">
      <c r="B1811" s="8">
        <f t="shared" si="32"/>
        <v>1806</v>
      </c>
      <c r="C1811" s="12">
        <f>'Simulacion sistema (hoja4)'!AS1816</f>
        <v>6.0218524386366499E-3</v>
      </c>
      <c r="D1811" s="12">
        <f>'Simulacion sistema (hoja4)'!AT1816</f>
        <v>0.79885006153560167</v>
      </c>
    </row>
    <row r="1812" spans="2:4" x14ac:dyDescent="0.25">
      <c r="B1812" s="8">
        <f t="shared" si="32"/>
        <v>1807</v>
      </c>
      <c r="C1812" s="12">
        <f>'Simulacion sistema (hoja4)'!AS1817</f>
        <v>1.9425391540426062E-2</v>
      </c>
      <c r="D1812" s="12">
        <f>'Simulacion sistema (hoja4)'!AT1817</f>
        <v>0.7864969820926988</v>
      </c>
    </row>
    <row r="1813" spans="2:4" x14ac:dyDescent="0.25">
      <c r="B1813" s="8">
        <f t="shared" si="32"/>
        <v>1808</v>
      </c>
      <c r="C1813" s="12">
        <f>'Simulacion sistema (hoja4)'!AS1818</f>
        <v>3.5874473760955997E-2</v>
      </c>
      <c r="D1813" s="12">
        <f>'Simulacion sistema (hoja4)'!AT1818</f>
        <v>0.76952625973381772</v>
      </c>
    </row>
    <row r="1814" spans="2:4" x14ac:dyDescent="0.25">
      <c r="B1814" s="8">
        <f t="shared" si="32"/>
        <v>1809</v>
      </c>
      <c r="C1814" s="12">
        <f>'Simulacion sistema (hoja4)'!AS1819</f>
        <v>0</v>
      </c>
      <c r="D1814" s="12">
        <f>'Simulacion sistema (hoja4)'!AT1819</f>
        <v>0.79535809948566782</v>
      </c>
    </row>
    <row r="1815" spans="2:4" x14ac:dyDescent="0.25">
      <c r="B1815" s="8">
        <f t="shared" si="32"/>
        <v>1810</v>
      </c>
      <c r="C1815" s="12">
        <f>'Simulacion sistema (hoja4)'!AS1820</f>
        <v>0</v>
      </c>
      <c r="D1815" s="12">
        <f>'Simulacion sistema (hoja4)'!AT1820</f>
        <v>0.58648094228498338</v>
      </c>
    </row>
    <row r="1816" spans="2:4" x14ac:dyDescent="0.25">
      <c r="B1816" s="8">
        <f t="shared" si="32"/>
        <v>1811</v>
      </c>
      <c r="C1816" s="12">
        <f>'Simulacion sistema (hoja4)'!AS1821</f>
        <v>0</v>
      </c>
      <c r="D1816" s="12">
        <f>'Simulacion sistema (hoja4)'!AT1821</f>
        <v>0.68201834369041758</v>
      </c>
    </row>
    <row r="1817" spans="2:4" x14ac:dyDescent="0.25">
      <c r="B1817" s="8">
        <f t="shared" si="32"/>
        <v>1812</v>
      </c>
      <c r="C1817" s="12">
        <f>'Simulacion sistema (hoja4)'!AS1822</f>
        <v>1.2919776608517472E-2</v>
      </c>
      <c r="D1817" s="12">
        <f>'Simulacion sistema (hoja4)'!AT1822</f>
        <v>0.71189977953623906</v>
      </c>
    </row>
    <row r="1818" spans="2:4" x14ac:dyDescent="0.25">
      <c r="B1818" s="8">
        <f t="shared" si="32"/>
        <v>1813</v>
      </c>
      <c r="C1818" s="12">
        <f>'Simulacion sistema (hoja4)'!AS1823</f>
        <v>0.35328424541609516</v>
      </c>
      <c r="D1818" s="12">
        <f>'Simulacion sistema (hoja4)'!AT1823</f>
        <v>0.89302217945090112</v>
      </c>
    </row>
    <row r="1819" spans="2:4" x14ac:dyDescent="0.25">
      <c r="B1819" s="8">
        <f t="shared" si="32"/>
        <v>1814</v>
      </c>
      <c r="C1819" s="12">
        <f>'Simulacion sistema (hoja4)'!AS1824</f>
        <v>0</v>
      </c>
      <c r="D1819" s="12">
        <f>'Simulacion sistema (hoja4)'!AT1824</f>
        <v>0.56571523349758868</v>
      </c>
    </row>
    <row r="1820" spans="2:4" x14ac:dyDescent="0.25">
      <c r="B1820" s="8">
        <f t="shared" si="32"/>
        <v>1815</v>
      </c>
      <c r="C1820" s="12">
        <f>'Simulacion sistema (hoja4)'!AS1825</f>
        <v>3.1114954308335049E-2</v>
      </c>
      <c r="D1820" s="12">
        <f>'Simulacion sistema (hoja4)'!AT1825</f>
        <v>0.77221952868639077</v>
      </c>
    </row>
    <row r="1821" spans="2:4" x14ac:dyDescent="0.25">
      <c r="B1821" s="8">
        <f t="shared" si="32"/>
        <v>1816</v>
      </c>
      <c r="C1821" s="12">
        <f>'Simulacion sistema (hoja4)'!AS1826</f>
        <v>0</v>
      </c>
      <c r="D1821" s="12">
        <f>'Simulacion sistema (hoja4)'!AT1826</f>
        <v>0.86079189458579675</v>
      </c>
    </row>
    <row r="1822" spans="2:4" x14ac:dyDescent="0.25">
      <c r="B1822" s="8">
        <f t="shared" si="32"/>
        <v>1817</v>
      </c>
      <c r="C1822" s="12">
        <f>'Simulacion sistema (hoja4)'!AS1827</f>
        <v>6.2709104292979087E-2</v>
      </c>
      <c r="D1822" s="12">
        <f>'Simulacion sistema (hoja4)'!AT1827</f>
        <v>0.8559397856511729</v>
      </c>
    </row>
    <row r="1823" spans="2:4" x14ac:dyDescent="0.25">
      <c r="B1823" s="8">
        <f t="shared" si="32"/>
        <v>1818</v>
      </c>
      <c r="C1823" s="12">
        <f>'Simulacion sistema (hoja4)'!AS1828</f>
        <v>0</v>
      </c>
      <c r="D1823" s="12">
        <f>'Simulacion sistema (hoja4)'!AT1828</f>
        <v>0.74575915213872457</v>
      </c>
    </row>
    <row r="1824" spans="2:4" x14ac:dyDescent="0.25">
      <c r="B1824" s="8">
        <f t="shared" si="32"/>
        <v>1819</v>
      </c>
      <c r="C1824" s="12">
        <f>'Simulacion sistema (hoja4)'!AS1829</f>
        <v>0</v>
      </c>
      <c r="D1824" s="12">
        <f>'Simulacion sistema (hoja4)'!AT1829</f>
        <v>0.83143743201472309</v>
      </c>
    </row>
    <row r="1825" spans="2:4" x14ac:dyDescent="0.25">
      <c r="B1825" s="8">
        <f t="shared" si="32"/>
        <v>1820</v>
      </c>
      <c r="C1825" s="12">
        <f>'Simulacion sistema (hoja4)'!AS1830</f>
        <v>2.3284172366402345E-2</v>
      </c>
      <c r="D1825" s="12">
        <f>'Simulacion sistema (hoja4)'!AT1830</f>
        <v>0.88161450534108521</v>
      </c>
    </row>
    <row r="1826" spans="2:4" x14ac:dyDescent="0.25">
      <c r="B1826" s="8">
        <f t="shared" si="32"/>
        <v>1821</v>
      </c>
      <c r="C1826" s="12">
        <f>'Simulacion sistema (hoja4)'!AS1831</f>
        <v>0</v>
      </c>
      <c r="D1826" s="12">
        <f>'Simulacion sistema (hoja4)'!AT1831</f>
        <v>0.7388775072732704</v>
      </c>
    </row>
    <row r="1827" spans="2:4" x14ac:dyDescent="0.25">
      <c r="B1827" s="8">
        <f t="shared" si="32"/>
        <v>1822</v>
      </c>
      <c r="C1827" s="12">
        <f>'Simulacion sistema (hoja4)'!AS1832</f>
        <v>0.14668695559122436</v>
      </c>
      <c r="D1827" s="12">
        <f>'Simulacion sistema (hoja4)'!AT1832</f>
        <v>0.84401180245267704</v>
      </c>
    </row>
    <row r="1828" spans="2:4" x14ac:dyDescent="0.25">
      <c r="B1828" s="8">
        <f t="shared" si="32"/>
        <v>1823</v>
      </c>
      <c r="C1828" s="12">
        <f>'Simulacion sistema (hoja4)'!AS1833</f>
        <v>0.16552792512600484</v>
      </c>
      <c r="D1828" s="12">
        <f>'Simulacion sistema (hoja4)'!AT1833</f>
        <v>0.71542998674257474</v>
      </c>
    </row>
    <row r="1829" spans="2:4" x14ac:dyDescent="0.25">
      <c r="B1829" s="8">
        <f t="shared" si="32"/>
        <v>1824</v>
      </c>
      <c r="C1829" s="12">
        <f>'Simulacion sistema (hoja4)'!AS1834</f>
        <v>5.1277302231270978E-2</v>
      </c>
      <c r="D1829" s="12">
        <f>'Simulacion sistema (hoja4)'!AT1834</f>
        <v>0.74670156750208871</v>
      </c>
    </row>
    <row r="1830" spans="2:4" x14ac:dyDescent="0.25">
      <c r="B1830" s="8">
        <f t="shared" si="32"/>
        <v>1825</v>
      </c>
      <c r="C1830" s="12">
        <f>'Simulacion sistema (hoja4)'!AS1835</f>
        <v>0.48626859614237866</v>
      </c>
      <c r="D1830" s="12">
        <f>'Simulacion sistema (hoja4)'!AT1835</f>
        <v>0.88205145692296505</v>
      </c>
    </row>
    <row r="1831" spans="2:4" x14ac:dyDescent="0.25">
      <c r="B1831" s="8">
        <f t="shared" si="32"/>
        <v>1826</v>
      </c>
      <c r="C1831" s="12">
        <f>'Simulacion sistema (hoja4)'!AS1836</f>
        <v>0</v>
      </c>
      <c r="D1831" s="12">
        <f>'Simulacion sistema (hoja4)'!AT1836</f>
        <v>0.80675804071913371</v>
      </c>
    </row>
    <row r="1832" spans="2:4" x14ac:dyDescent="0.25">
      <c r="B1832" s="8">
        <f t="shared" si="32"/>
        <v>1827</v>
      </c>
      <c r="C1832" s="12">
        <f>'Simulacion sistema (hoja4)'!AS1837</f>
        <v>0</v>
      </c>
      <c r="D1832" s="12">
        <f>'Simulacion sistema (hoja4)'!AT1837</f>
        <v>0.70380558901815671</v>
      </c>
    </row>
    <row r="1833" spans="2:4" x14ac:dyDescent="0.25">
      <c r="B1833" s="8">
        <f t="shared" si="32"/>
        <v>1828</v>
      </c>
      <c r="C1833" s="12">
        <f>'Simulacion sistema (hoja4)'!AS1838</f>
        <v>0.12210172976248883</v>
      </c>
      <c r="D1833" s="12">
        <f>'Simulacion sistema (hoja4)'!AT1838</f>
        <v>0.73179104428741149</v>
      </c>
    </row>
    <row r="1834" spans="2:4" x14ac:dyDescent="0.25">
      <c r="B1834" s="8">
        <f t="shared" si="32"/>
        <v>1829</v>
      </c>
      <c r="C1834" s="12">
        <f>'Simulacion sistema (hoja4)'!AS1839</f>
        <v>4.8106912413429875E-2</v>
      </c>
      <c r="D1834" s="12">
        <f>'Simulacion sistema (hoja4)'!AT1839</f>
        <v>0.89273365924151993</v>
      </c>
    </row>
    <row r="1835" spans="2:4" x14ac:dyDescent="0.25">
      <c r="B1835" s="8">
        <f t="shared" si="32"/>
        <v>1830</v>
      </c>
      <c r="C1835" s="12">
        <f>'Simulacion sistema (hoja4)'!AS1840</f>
        <v>1</v>
      </c>
      <c r="D1835" s="12">
        <f>'Simulacion sistema (hoja4)'!AT1840</f>
        <v>1</v>
      </c>
    </row>
    <row r="1836" spans="2:4" x14ac:dyDescent="0.25">
      <c r="B1836" s="8">
        <f t="shared" si="32"/>
        <v>1831</v>
      </c>
      <c r="C1836" s="12">
        <f>'Simulacion sistema (hoja4)'!AS1841</f>
        <v>0.22175007018884044</v>
      </c>
      <c r="D1836" s="12">
        <f>'Simulacion sistema (hoja4)'!AT1841</f>
        <v>0.82530537070483223</v>
      </c>
    </row>
    <row r="1837" spans="2:4" x14ac:dyDescent="0.25">
      <c r="B1837" s="8">
        <f t="shared" si="32"/>
        <v>1832</v>
      </c>
      <c r="C1837" s="12">
        <f>'Simulacion sistema (hoja4)'!AS1842</f>
        <v>0.66514770629073605</v>
      </c>
      <c r="D1837" s="12">
        <f>'Simulacion sistema (hoja4)'!AT1842</f>
        <v>0.9709919896936211</v>
      </c>
    </row>
    <row r="1838" spans="2:4" x14ac:dyDescent="0.25">
      <c r="B1838" s="8">
        <f t="shared" si="32"/>
        <v>1833</v>
      </c>
      <c r="C1838" s="12">
        <f>'Simulacion sistema (hoja4)'!AS1843</f>
        <v>0.24798340171846869</v>
      </c>
      <c r="D1838" s="12">
        <f>'Simulacion sistema (hoja4)'!AT1843</f>
        <v>0.82202855566401301</v>
      </c>
    </row>
    <row r="1839" spans="2:4" x14ac:dyDescent="0.25">
      <c r="B1839" s="8">
        <f t="shared" si="32"/>
        <v>1834</v>
      </c>
      <c r="C1839" s="12">
        <f>'Simulacion sistema (hoja4)'!AS1844</f>
        <v>0.17130192039361905</v>
      </c>
      <c r="D1839" s="12">
        <f>'Simulacion sistema (hoja4)'!AT1844</f>
        <v>0.80882234489114646</v>
      </c>
    </row>
    <row r="1840" spans="2:4" x14ac:dyDescent="0.25">
      <c r="B1840" s="8">
        <f t="shared" si="32"/>
        <v>1835</v>
      </c>
      <c r="C1840" s="12">
        <f>'Simulacion sistema (hoja4)'!AS1845</f>
        <v>0.17271865926547131</v>
      </c>
      <c r="D1840" s="12">
        <f>'Simulacion sistema (hoja4)'!AT1845</f>
        <v>0.78316363416191936</v>
      </c>
    </row>
    <row r="1841" spans="2:4" x14ac:dyDescent="0.25">
      <c r="B1841" s="8">
        <f t="shared" si="32"/>
        <v>1836</v>
      </c>
      <c r="C1841" s="12">
        <f>'Simulacion sistema (hoja4)'!AS1846</f>
        <v>0.35042750811149864</v>
      </c>
      <c r="D1841" s="12">
        <f>'Simulacion sistema (hoja4)'!AT1846</f>
        <v>0.94483082945604513</v>
      </c>
    </row>
    <row r="1842" spans="2:4" x14ac:dyDescent="0.25">
      <c r="B1842" s="8">
        <f t="shared" si="32"/>
        <v>1837</v>
      </c>
      <c r="C1842" s="12">
        <f>'Simulacion sistema (hoja4)'!AS1847</f>
        <v>0</v>
      </c>
      <c r="D1842" s="12">
        <f>'Simulacion sistema (hoja4)'!AT1847</f>
        <v>0.80402634068035794</v>
      </c>
    </row>
    <row r="1843" spans="2:4" x14ac:dyDescent="0.25">
      <c r="B1843" s="8">
        <f t="shared" si="32"/>
        <v>1838</v>
      </c>
      <c r="C1843" s="12">
        <f>'Simulacion sistema (hoja4)'!AS1848</f>
        <v>0</v>
      </c>
      <c r="D1843" s="12">
        <f>'Simulacion sistema (hoja4)'!AT1848</f>
        <v>0.69843435611859706</v>
      </c>
    </row>
    <row r="1844" spans="2:4" x14ac:dyDescent="0.25">
      <c r="B1844" s="8">
        <f t="shared" si="32"/>
        <v>1839</v>
      </c>
      <c r="C1844" s="12">
        <f>'Simulacion sistema (hoja4)'!AS1849</f>
        <v>0</v>
      </c>
      <c r="D1844" s="12">
        <f>'Simulacion sistema (hoja4)'!AT1849</f>
        <v>0.70729034899226439</v>
      </c>
    </row>
    <row r="1845" spans="2:4" x14ac:dyDescent="0.25">
      <c r="B1845" s="8">
        <f t="shared" si="32"/>
        <v>1840</v>
      </c>
      <c r="C1845" s="12">
        <f>'Simulacion sistema (hoja4)'!AS1850</f>
        <v>0.2075305700664983</v>
      </c>
      <c r="D1845" s="12">
        <f>'Simulacion sistema (hoja4)'!AT1850</f>
        <v>0.86248299733871969</v>
      </c>
    </row>
    <row r="1846" spans="2:4" x14ac:dyDescent="0.25">
      <c r="B1846" s="8">
        <f t="shared" si="32"/>
        <v>1841</v>
      </c>
      <c r="C1846" s="12">
        <f>'Simulacion sistema (hoja4)'!AS1851</f>
        <v>0</v>
      </c>
      <c r="D1846" s="12">
        <f>'Simulacion sistema (hoja4)'!AT1851</f>
        <v>0.72573199778133823</v>
      </c>
    </row>
    <row r="1847" spans="2:4" x14ac:dyDescent="0.25">
      <c r="B1847" s="8">
        <f t="shared" si="32"/>
        <v>1842</v>
      </c>
      <c r="C1847" s="12">
        <f>'Simulacion sistema (hoja4)'!AS1852</f>
        <v>0</v>
      </c>
      <c r="D1847" s="12">
        <f>'Simulacion sistema (hoja4)'!AT1852</f>
        <v>0.48879352453801056</v>
      </c>
    </row>
    <row r="1848" spans="2:4" x14ac:dyDescent="0.25">
      <c r="B1848" s="8">
        <f t="shared" si="32"/>
        <v>1843</v>
      </c>
      <c r="C1848" s="12">
        <f>'Simulacion sistema (hoja4)'!AS1853</f>
        <v>0</v>
      </c>
      <c r="D1848" s="12">
        <f>'Simulacion sistema (hoja4)'!AT1853</f>
        <v>0.74310940681025384</v>
      </c>
    </row>
    <row r="1849" spans="2:4" x14ac:dyDescent="0.25">
      <c r="B1849" s="8">
        <f t="shared" si="32"/>
        <v>1844</v>
      </c>
      <c r="C1849" s="12">
        <f>'Simulacion sistema (hoja4)'!AS1854</f>
        <v>0.54227080745500467</v>
      </c>
      <c r="D1849" s="12">
        <f>'Simulacion sistema (hoja4)'!AT1854</f>
        <v>0.92227835197785901</v>
      </c>
    </row>
    <row r="1850" spans="2:4" x14ac:dyDescent="0.25">
      <c r="B1850" s="8">
        <f t="shared" si="32"/>
        <v>1845</v>
      </c>
      <c r="C1850" s="12">
        <f>'Simulacion sistema (hoja4)'!AS1855</f>
        <v>0.83751955490550889</v>
      </c>
      <c r="D1850" s="12">
        <f>'Simulacion sistema (hoja4)'!AT1855</f>
        <v>0.983055987553065</v>
      </c>
    </row>
    <row r="1851" spans="2:4" x14ac:dyDescent="0.25">
      <c r="B1851" s="8">
        <f t="shared" si="32"/>
        <v>1846</v>
      </c>
      <c r="C1851" s="12">
        <f>'Simulacion sistema (hoja4)'!AS1856</f>
        <v>0</v>
      </c>
      <c r="D1851" s="12">
        <f>'Simulacion sistema (hoja4)'!AT1856</f>
        <v>0.84111919387521572</v>
      </c>
    </row>
    <row r="1852" spans="2:4" x14ac:dyDescent="0.25">
      <c r="B1852" s="8">
        <f t="shared" si="32"/>
        <v>1847</v>
      </c>
      <c r="C1852" s="12">
        <f>'Simulacion sistema (hoja4)'!AS1857</f>
        <v>7.7043308295082352E-2</v>
      </c>
      <c r="D1852" s="12">
        <f>'Simulacion sistema (hoja4)'!AT1857</f>
        <v>0.73495260300156617</v>
      </c>
    </row>
    <row r="1853" spans="2:4" x14ac:dyDescent="0.25">
      <c r="B1853" s="8">
        <f t="shared" si="32"/>
        <v>1848</v>
      </c>
      <c r="C1853" s="12">
        <f>'Simulacion sistema (hoja4)'!AS1858</f>
        <v>0.53867286450865015</v>
      </c>
      <c r="D1853" s="12">
        <f>'Simulacion sistema (hoja4)'!AT1858</f>
        <v>0.92143734027657498</v>
      </c>
    </row>
    <row r="1854" spans="2:4" x14ac:dyDescent="0.25">
      <c r="B1854" s="8">
        <f t="shared" si="32"/>
        <v>1849</v>
      </c>
      <c r="C1854" s="12">
        <f>'Simulacion sistema (hoja4)'!AS1859</f>
        <v>0</v>
      </c>
      <c r="D1854" s="12">
        <f>'Simulacion sistema (hoja4)'!AT1859</f>
        <v>0.56853986432319759</v>
      </c>
    </row>
    <row r="1855" spans="2:4" x14ac:dyDescent="0.25">
      <c r="B1855" s="8">
        <f t="shared" si="32"/>
        <v>1850</v>
      </c>
      <c r="C1855" s="12">
        <f>'Simulacion sistema (hoja4)'!AS1860</f>
        <v>0.23105191591809759</v>
      </c>
      <c r="D1855" s="12">
        <f>'Simulacion sistema (hoja4)'!AT1860</f>
        <v>0.82554556067703266</v>
      </c>
    </row>
    <row r="1856" spans="2:4" x14ac:dyDescent="0.25">
      <c r="B1856" s="8">
        <f t="shared" si="32"/>
        <v>1851</v>
      </c>
      <c r="C1856" s="12">
        <f>'Simulacion sistema (hoja4)'!AS1861</f>
        <v>0.48659436220858027</v>
      </c>
      <c r="D1856" s="12">
        <f>'Simulacion sistema (hoja4)'!AT1861</f>
        <v>0.9238829786665993</v>
      </c>
    </row>
    <row r="1857" spans="2:4" x14ac:dyDescent="0.25">
      <c r="B1857" s="8">
        <f t="shared" si="32"/>
        <v>1852</v>
      </c>
      <c r="C1857" s="12">
        <f>'Simulacion sistema (hoja4)'!AS1862</f>
        <v>0</v>
      </c>
      <c r="D1857" s="12">
        <f>'Simulacion sistema (hoja4)'!AT1862</f>
        <v>0.699781456921024</v>
      </c>
    </row>
    <row r="1858" spans="2:4" x14ac:dyDescent="0.25">
      <c r="B1858" s="8">
        <f t="shared" si="32"/>
        <v>1853</v>
      </c>
      <c r="C1858" s="12">
        <f>'Simulacion sistema (hoja4)'!AS1863</f>
        <v>0</v>
      </c>
      <c r="D1858" s="12">
        <f>'Simulacion sistema (hoja4)'!AT1863</f>
        <v>0.66012520210154446</v>
      </c>
    </row>
    <row r="1859" spans="2:4" x14ac:dyDescent="0.25">
      <c r="B1859" s="8">
        <f t="shared" si="32"/>
        <v>1854</v>
      </c>
      <c r="C1859" s="12">
        <f>'Simulacion sistema (hoja4)'!AS1864</f>
        <v>2.6524576481484299E-3</v>
      </c>
      <c r="D1859" s="12">
        <f>'Simulacion sistema (hoja4)'!AT1864</f>
        <v>0.78200104303160856</v>
      </c>
    </row>
    <row r="1860" spans="2:4" x14ac:dyDescent="0.25">
      <c r="B1860" s="8">
        <f t="shared" si="32"/>
        <v>1855</v>
      </c>
      <c r="C1860" s="12">
        <f>'Simulacion sistema (hoja4)'!AS1865</f>
        <v>0.34275022700321933</v>
      </c>
      <c r="D1860" s="12">
        <f>'Simulacion sistema (hoja4)'!AT1865</f>
        <v>0.81263637333476046</v>
      </c>
    </row>
    <row r="1861" spans="2:4" x14ac:dyDescent="0.25">
      <c r="B1861" s="8">
        <f t="shared" si="32"/>
        <v>1856</v>
      </c>
      <c r="C1861" s="12">
        <f>'Simulacion sistema (hoja4)'!AS1866</f>
        <v>1.9072019279216571E-3</v>
      </c>
      <c r="D1861" s="12">
        <f>'Simulacion sistema (hoja4)'!AT1866</f>
        <v>0.88594240309538608</v>
      </c>
    </row>
    <row r="1862" spans="2:4" x14ac:dyDescent="0.25">
      <c r="B1862" s="8">
        <f t="shared" si="32"/>
        <v>1857</v>
      </c>
      <c r="C1862" s="12">
        <f>'Simulacion sistema (hoja4)'!AS1867</f>
        <v>0.71146757383253467</v>
      </c>
      <c r="D1862" s="12">
        <f>'Simulacion sistema (hoja4)'!AT1867</f>
        <v>0.94576393725912244</v>
      </c>
    </row>
    <row r="1863" spans="2:4" x14ac:dyDescent="0.25">
      <c r="B1863" s="8">
        <f t="shared" si="32"/>
        <v>1858</v>
      </c>
      <c r="C1863" s="12">
        <f>'Simulacion sistema (hoja4)'!AS1868</f>
        <v>0.60805122518931676</v>
      </c>
      <c r="D1863" s="12">
        <f>'Simulacion sistema (hoja4)'!AT1868</f>
        <v>0.9523922850893155</v>
      </c>
    </row>
    <row r="1864" spans="2:4" x14ac:dyDescent="0.25">
      <c r="B1864" s="8">
        <f t="shared" ref="B1864:B1927" si="33">+B1863+1</f>
        <v>1859</v>
      </c>
      <c r="C1864" s="12">
        <f>'Simulacion sistema (hoja4)'!AS1869</f>
        <v>0</v>
      </c>
      <c r="D1864" s="12">
        <f>'Simulacion sistema (hoja4)'!AT1869</f>
        <v>0.81446267976296016</v>
      </c>
    </row>
    <row r="1865" spans="2:4" x14ac:dyDescent="0.25">
      <c r="B1865" s="8">
        <f t="shared" si="33"/>
        <v>1860</v>
      </c>
      <c r="C1865" s="12">
        <f>'Simulacion sistema (hoja4)'!AS1870</f>
        <v>0.36805155360222369</v>
      </c>
      <c r="D1865" s="12">
        <f>'Simulacion sistema (hoja4)'!AT1870</f>
        <v>0.89177536662795165</v>
      </c>
    </row>
    <row r="1866" spans="2:4" x14ac:dyDescent="0.25">
      <c r="B1866" s="8">
        <f t="shared" si="33"/>
        <v>1861</v>
      </c>
      <c r="C1866" s="12">
        <f>'Simulacion sistema (hoja4)'!AS1871</f>
        <v>0</v>
      </c>
      <c r="D1866" s="12">
        <f>'Simulacion sistema (hoja4)'!AT1871</f>
        <v>0.80637107334440183</v>
      </c>
    </row>
    <row r="1867" spans="2:4" x14ac:dyDescent="0.25">
      <c r="B1867" s="8">
        <f t="shared" si="33"/>
        <v>1862</v>
      </c>
      <c r="C1867" s="12">
        <f>'Simulacion sistema (hoja4)'!AS1872</f>
        <v>0.11181149795541592</v>
      </c>
      <c r="D1867" s="12">
        <f>'Simulacion sistema (hoja4)'!AT1872</f>
        <v>0.73952977858943869</v>
      </c>
    </row>
    <row r="1868" spans="2:4" x14ac:dyDescent="0.25">
      <c r="B1868" s="8">
        <f t="shared" si="33"/>
        <v>1863</v>
      </c>
      <c r="C1868" s="12">
        <f>'Simulacion sistema (hoja4)'!AS1873</f>
        <v>0.11594175503118857</v>
      </c>
      <c r="D1868" s="12">
        <f>'Simulacion sistema (hoja4)'!AT1873</f>
        <v>0.84656521779072813</v>
      </c>
    </row>
    <row r="1869" spans="2:4" x14ac:dyDescent="0.25">
      <c r="B1869" s="8">
        <f t="shared" si="33"/>
        <v>1864</v>
      </c>
      <c r="C1869" s="12">
        <f>'Simulacion sistema (hoja4)'!AS1874</f>
        <v>2.5341727304233549E-2</v>
      </c>
      <c r="D1869" s="12">
        <f>'Simulacion sistema (hoja4)'!AT1874</f>
        <v>0.87622949757757962</v>
      </c>
    </row>
    <row r="1870" spans="2:4" x14ac:dyDescent="0.25">
      <c r="B1870" s="8">
        <f t="shared" si="33"/>
        <v>1865</v>
      </c>
      <c r="C1870" s="12">
        <f>'Simulacion sistema (hoja4)'!AS1875</f>
        <v>0</v>
      </c>
      <c r="D1870" s="12">
        <f>'Simulacion sistema (hoja4)'!AT1875</f>
        <v>0.59309598350624737</v>
      </c>
    </row>
    <row r="1871" spans="2:4" x14ac:dyDescent="0.25">
      <c r="B1871" s="8">
        <f t="shared" si="33"/>
        <v>1866</v>
      </c>
      <c r="C1871" s="12">
        <f>'Simulacion sistema (hoja4)'!AS1876</f>
        <v>0.58481890879071818</v>
      </c>
      <c r="D1871" s="12">
        <f>'Simulacion sistema (hoja4)'!AT1876</f>
        <v>0.96587552674992205</v>
      </c>
    </row>
    <row r="1872" spans="2:4" x14ac:dyDescent="0.25">
      <c r="B1872" s="8">
        <f t="shared" si="33"/>
        <v>1867</v>
      </c>
      <c r="C1872" s="12">
        <f>'Simulacion sistema (hoja4)'!AS1877</f>
        <v>0.34547334330178975</v>
      </c>
      <c r="D1872" s="12">
        <f>'Simulacion sistema (hoja4)'!AT1877</f>
        <v>0.93103924944914307</v>
      </c>
    </row>
    <row r="1873" spans="2:4" x14ac:dyDescent="0.25">
      <c r="B1873" s="8">
        <f t="shared" si="33"/>
        <v>1868</v>
      </c>
      <c r="C1873" s="12">
        <f>'Simulacion sistema (hoja4)'!AS1878</f>
        <v>0</v>
      </c>
      <c r="D1873" s="12">
        <f>'Simulacion sistema (hoja4)'!AT1878</f>
        <v>0.71845287354403875</v>
      </c>
    </row>
    <row r="1874" spans="2:4" x14ac:dyDescent="0.25">
      <c r="B1874" s="8">
        <f t="shared" si="33"/>
        <v>1869</v>
      </c>
      <c r="C1874" s="12">
        <f>'Simulacion sistema (hoja4)'!AS1879</f>
        <v>0</v>
      </c>
      <c r="D1874" s="12">
        <f>'Simulacion sistema (hoja4)'!AT1879</f>
        <v>0.73927962713356987</v>
      </c>
    </row>
    <row r="1875" spans="2:4" x14ac:dyDescent="0.25">
      <c r="B1875" s="8">
        <f t="shared" si="33"/>
        <v>1870</v>
      </c>
      <c r="C1875" s="12">
        <f>'Simulacion sistema (hoja4)'!AS1880</f>
        <v>0</v>
      </c>
      <c r="D1875" s="12">
        <f>'Simulacion sistema (hoja4)'!AT1880</f>
        <v>0.76773879081507179</v>
      </c>
    </row>
    <row r="1876" spans="2:4" x14ac:dyDescent="0.25">
      <c r="B1876" s="8">
        <f t="shared" si="33"/>
        <v>1871</v>
      </c>
      <c r="C1876" s="12">
        <f>'Simulacion sistema (hoja4)'!AS1881</f>
        <v>0.35530276552500645</v>
      </c>
      <c r="D1876" s="12">
        <f>'Simulacion sistema (hoja4)'!AT1881</f>
        <v>0.88492426344872077</v>
      </c>
    </row>
    <row r="1877" spans="2:4" x14ac:dyDescent="0.25">
      <c r="B1877" s="8">
        <f t="shared" si="33"/>
        <v>1872</v>
      </c>
      <c r="C1877" s="12">
        <f>'Simulacion sistema (hoja4)'!AS1882</f>
        <v>1</v>
      </c>
      <c r="D1877" s="12">
        <f>'Simulacion sistema (hoja4)'!AT1882</f>
        <v>1</v>
      </c>
    </row>
    <row r="1878" spans="2:4" x14ac:dyDescent="0.25">
      <c r="B1878" s="8">
        <f t="shared" si="33"/>
        <v>1873</v>
      </c>
      <c r="C1878" s="12">
        <f>'Simulacion sistema (hoja4)'!AS1883</f>
        <v>0.62161616590005464</v>
      </c>
      <c r="D1878" s="12">
        <f>'Simulacion sistema (hoja4)'!AT1883</f>
        <v>0.96440466538897707</v>
      </c>
    </row>
    <row r="1879" spans="2:4" x14ac:dyDescent="0.25">
      <c r="B1879" s="8">
        <f t="shared" si="33"/>
        <v>1874</v>
      </c>
      <c r="C1879" s="12">
        <f>'Simulacion sistema (hoja4)'!AS1884</f>
        <v>0</v>
      </c>
      <c r="D1879" s="12">
        <f>'Simulacion sistema (hoja4)'!AT1884</f>
        <v>0.82664972138838289</v>
      </c>
    </row>
    <row r="1880" spans="2:4" x14ac:dyDescent="0.25">
      <c r="B1880" s="8">
        <f t="shared" si="33"/>
        <v>1875</v>
      </c>
      <c r="C1880" s="12">
        <f>'Simulacion sistema (hoja4)'!AS1885</f>
        <v>0.61791145639848155</v>
      </c>
      <c r="D1880" s="12">
        <f>'Simulacion sistema (hoja4)'!AT1885</f>
        <v>0.95112585919242976</v>
      </c>
    </row>
    <row r="1881" spans="2:4" x14ac:dyDescent="0.25">
      <c r="B1881" s="8">
        <f t="shared" si="33"/>
        <v>1876</v>
      </c>
      <c r="C1881" s="12">
        <f>'Simulacion sistema (hoja4)'!AS1886</f>
        <v>0.10597837933516618</v>
      </c>
      <c r="D1881" s="12">
        <f>'Simulacion sistema (hoja4)'!AT1886</f>
        <v>0.88225467963405724</v>
      </c>
    </row>
    <row r="1882" spans="2:4" x14ac:dyDescent="0.25">
      <c r="B1882" s="8">
        <f t="shared" si="33"/>
        <v>1877</v>
      </c>
      <c r="C1882" s="12">
        <f>'Simulacion sistema (hoja4)'!AS1887</f>
        <v>0.10255125619635995</v>
      </c>
      <c r="D1882" s="12">
        <f>'Simulacion sistema (hoja4)'!AT1887</f>
        <v>0.62232378938070687</v>
      </c>
    </row>
    <row r="1883" spans="2:4" x14ac:dyDescent="0.25">
      <c r="B1883" s="8">
        <f t="shared" si="33"/>
        <v>1878</v>
      </c>
      <c r="C1883" s="12">
        <f>'Simulacion sistema (hoja4)'!AS1888</f>
        <v>0.13286538111048773</v>
      </c>
      <c r="D1883" s="12">
        <f>'Simulacion sistema (hoja4)'!AT1888</f>
        <v>0.83237466890939382</v>
      </c>
    </row>
    <row r="1884" spans="2:4" x14ac:dyDescent="0.25">
      <c r="B1884" s="8">
        <f t="shared" si="33"/>
        <v>1879</v>
      </c>
      <c r="C1884" s="12">
        <f>'Simulacion sistema (hoja4)'!AS1889</f>
        <v>0</v>
      </c>
      <c r="D1884" s="12">
        <f>'Simulacion sistema (hoja4)'!AT1889</f>
        <v>0.89001411134542574</v>
      </c>
    </row>
    <row r="1885" spans="2:4" x14ac:dyDescent="0.25">
      <c r="B1885" s="8">
        <f t="shared" si="33"/>
        <v>1880</v>
      </c>
      <c r="C1885" s="12">
        <f>'Simulacion sistema (hoja4)'!AS1890</f>
        <v>0</v>
      </c>
      <c r="D1885" s="12">
        <f>'Simulacion sistema (hoja4)'!AT1890</f>
        <v>0.77504980050723871</v>
      </c>
    </row>
    <row r="1886" spans="2:4" x14ac:dyDescent="0.25">
      <c r="B1886" s="8">
        <f t="shared" si="33"/>
        <v>1881</v>
      </c>
      <c r="C1886" s="12">
        <f>'Simulacion sistema (hoja4)'!AS1891</f>
        <v>0.75652779913164725</v>
      </c>
      <c r="D1886" s="12">
        <f>'Simulacion sistema (hoja4)'!AT1891</f>
        <v>0.97720575031189705</v>
      </c>
    </row>
    <row r="1887" spans="2:4" x14ac:dyDescent="0.25">
      <c r="B1887" s="8">
        <f t="shared" si="33"/>
        <v>1882</v>
      </c>
      <c r="C1887" s="12">
        <f>'Simulacion sistema (hoja4)'!AS1892</f>
        <v>0.12908340167421323</v>
      </c>
      <c r="D1887" s="12">
        <f>'Simulacion sistema (hoja4)'!AT1892</f>
        <v>0.75023496216011543</v>
      </c>
    </row>
    <row r="1888" spans="2:4" x14ac:dyDescent="0.25">
      <c r="B1888" s="8">
        <f t="shared" si="33"/>
        <v>1883</v>
      </c>
      <c r="C1888" s="12">
        <f>'Simulacion sistema (hoja4)'!AS1893</f>
        <v>1</v>
      </c>
      <c r="D1888" s="12">
        <f>'Simulacion sistema (hoja4)'!AT1893</f>
        <v>1</v>
      </c>
    </row>
    <row r="1889" spans="2:4" x14ac:dyDescent="0.25">
      <c r="B1889" s="8">
        <f t="shared" si="33"/>
        <v>1884</v>
      </c>
      <c r="C1889" s="12">
        <f>'Simulacion sistema (hoja4)'!AS1894</f>
        <v>0</v>
      </c>
      <c r="D1889" s="12">
        <f>'Simulacion sistema (hoja4)'!AT1894</f>
        <v>0.63948663550892315</v>
      </c>
    </row>
    <row r="1890" spans="2:4" x14ac:dyDescent="0.25">
      <c r="B1890" s="8">
        <f t="shared" si="33"/>
        <v>1885</v>
      </c>
      <c r="C1890" s="12">
        <f>'Simulacion sistema (hoja4)'!AS1895</f>
        <v>9.6617707420227822E-2</v>
      </c>
      <c r="D1890" s="12">
        <f>'Simulacion sistema (hoja4)'!AT1895</f>
        <v>0.76117549962441877</v>
      </c>
    </row>
    <row r="1891" spans="2:4" x14ac:dyDescent="0.25">
      <c r="B1891" s="8">
        <f t="shared" si="33"/>
        <v>1886</v>
      </c>
      <c r="C1891" s="12">
        <f>'Simulacion sistema (hoja4)'!AS1896</f>
        <v>1</v>
      </c>
      <c r="D1891" s="12">
        <f>'Simulacion sistema (hoja4)'!AT1896</f>
        <v>1</v>
      </c>
    </row>
    <row r="1892" spans="2:4" x14ac:dyDescent="0.25">
      <c r="B1892" s="8">
        <f t="shared" si="33"/>
        <v>1887</v>
      </c>
      <c r="C1892" s="12">
        <f>'Simulacion sistema (hoja4)'!AS1897</f>
        <v>0</v>
      </c>
      <c r="D1892" s="12">
        <f>'Simulacion sistema (hoja4)'!AT1897</f>
        <v>0.82508465355921579</v>
      </c>
    </row>
    <row r="1893" spans="2:4" x14ac:dyDescent="0.25">
      <c r="B1893" s="8">
        <f t="shared" si="33"/>
        <v>1888</v>
      </c>
      <c r="C1893" s="12">
        <f>'Simulacion sistema (hoja4)'!AS1898</f>
        <v>4.0885019352689629E-2</v>
      </c>
      <c r="D1893" s="12">
        <f>'Simulacion sistema (hoja4)'!AT1898</f>
        <v>0.70470905355622349</v>
      </c>
    </row>
    <row r="1894" spans="2:4" x14ac:dyDescent="0.25">
      <c r="B1894" s="8">
        <f t="shared" si="33"/>
        <v>1889</v>
      </c>
      <c r="C1894" s="12">
        <f>'Simulacion sistema (hoja4)'!AS1899</f>
        <v>0.33680590729612353</v>
      </c>
      <c r="D1894" s="12">
        <f>'Simulacion sistema (hoja4)'!AT1899</f>
        <v>0.84749343555846435</v>
      </c>
    </row>
    <row r="1895" spans="2:4" x14ac:dyDescent="0.25">
      <c r="B1895" s="8">
        <f t="shared" si="33"/>
        <v>1890</v>
      </c>
      <c r="C1895" s="12">
        <f>'Simulacion sistema (hoja4)'!AS1900</f>
        <v>0</v>
      </c>
      <c r="D1895" s="12">
        <f>'Simulacion sistema (hoja4)'!AT1900</f>
        <v>0.71534523000748917</v>
      </c>
    </row>
    <row r="1896" spans="2:4" x14ac:dyDescent="0.25">
      <c r="B1896" s="8">
        <f t="shared" si="33"/>
        <v>1891</v>
      </c>
      <c r="C1896" s="12">
        <f>'Simulacion sistema (hoja4)'!AS1901</f>
        <v>0</v>
      </c>
      <c r="D1896" s="12">
        <f>'Simulacion sistema (hoja4)'!AT1901</f>
        <v>0.78036361443164304</v>
      </c>
    </row>
    <row r="1897" spans="2:4" x14ac:dyDescent="0.25">
      <c r="B1897" s="8">
        <f t="shared" si="33"/>
        <v>1892</v>
      </c>
      <c r="C1897" s="12">
        <f>'Simulacion sistema (hoja4)'!AS1902</f>
        <v>0.22076693928926641</v>
      </c>
      <c r="D1897" s="12">
        <f>'Simulacion sistema (hoja4)'!AT1902</f>
        <v>0.85090909909671464</v>
      </c>
    </row>
    <row r="1898" spans="2:4" x14ac:dyDescent="0.25">
      <c r="B1898" s="8">
        <f t="shared" si="33"/>
        <v>1893</v>
      </c>
      <c r="C1898" s="12">
        <f>'Simulacion sistema (hoja4)'!AS1903</f>
        <v>0</v>
      </c>
      <c r="D1898" s="12">
        <f>'Simulacion sistema (hoja4)'!AT1903</f>
        <v>0.60448202539146845</v>
      </c>
    </row>
    <row r="1899" spans="2:4" x14ac:dyDescent="0.25">
      <c r="B1899" s="8">
        <f t="shared" si="33"/>
        <v>1894</v>
      </c>
      <c r="C1899" s="12">
        <f>'Simulacion sistema (hoja4)'!AS1904</f>
        <v>0</v>
      </c>
      <c r="D1899" s="12">
        <f>'Simulacion sistema (hoja4)'!AT1904</f>
        <v>0.72223359850543867</v>
      </c>
    </row>
    <row r="1900" spans="2:4" x14ac:dyDescent="0.25">
      <c r="B1900" s="8">
        <f t="shared" si="33"/>
        <v>1895</v>
      </c>
      <c r="C1900" s="12">
        <f>'Simulacion sistema (hoja4)'!AS1905</f>
        <v>0.22090737463830529</v>
      </c>
      <c r="D1900" s="12">
        <f>'Simulacion sistema (hoja4)'!AT1905</f>
        <v>0.90979877817051802</v>
      </c>
    </row>
    <row r="1901" spans="2:4" x14ac:dyDescent="0.25">
      <c r="B1901" s="8">
        <f t="shared" si="33"/>
        <v>1896</v>
      </c>
      <c r="C1901" s="12">
        <f>'Simulacion sistema (hoja4)'!AS1906</f>
        <v>0</v>
      </c>
      <c r="D1901" s="12">
        <f>'Simulacion sistema (hoja4)'!AT1906</f>
        <v>0.67803095842572891</v>
      </c>
    </row>
    <row r="1902" spans="2:4" x14ac:dyDescent="0.25">
      <c r="B1902" s="8">
        <f t="shared" si="33"/>
        <v>1897</v>
      </c>
      <c r="C1902" s="12">
        <f>'Simulacion sistema (hoja4)'!AS1907</f>
        <v>0.25886679856991957</v>
      </c>
      <c r="D1902" s="12">
        <f>'Simulacion sistema (hoja4)'!AT1907</f>
        <v>0.89659046292797762</v>
      </c>
    </row>
    <row r="1903" spans="2:4" x14ac:dyDescent="0.25">
      <c r="B1903" s="8">
        <f t="shared" si="33"/>
        <v>1898</v>
      </c>
      <c r="C1903" s="12">
        <f>'Simulacion sistema (hoja4)'!AS1908</f>
        <v>0</v>
      </c>
      <c r="D1903" s="12">
        <f>'Simulacion sistema (hoja4)'!AT1908</f>
        <v>0.80658898206684049</v>
      </c>
    </row>
    <row r="1904" spans="2:4" x14ac:dyDescent="0.25">
      <c r="B1904" s="8">
        <f t="shared" si="33"/>
        <v>1899</v>
      </c>
      <c r="C1904" s="12">
        <f>'Simulacion sistema (hoja4)'!AS1909</f>
        <v>0</v>
      </c>
      <c r="D1904" s="12">
        <f>'Simulacion sistema (hoja4)'!AT1909</f>
        <v>0.74424736707017614</v>
      </c>
    </row>
    <row r="1905" spans="2:4" x14ac:dyDescent="0.25">
      <c r="B1905" s="8">
        <f t="shared" si="33"/>
        <v>1900</v>
      </c>
      <c r="C1905" s="12">
        <f>'Simulacion sistema (hoja4)'!AS1910</f>
        <v>0.12900495415475841</v>
      </c>
      <c r="D1905" s="12">
        <f>'Simulacion sistema (hoja4)'!AT1910</f>
        <v>0.78841280420992543</v>
      </c>
    </row>
    <row r="1906" spans="2:4" x14ac:dyDescent="0.25">
      <c r="B1906" s="8">
        <f t="shared" si="33"/>
        <v>1901</v>
      </c>
      <c r="C1906" s="12">
        <f>'Simulacion sistema (hoja4)'!AS1911</f>
        <v>0</v>
      </c>
      <c r="D1906" s="12">
        <f>'Simulacion sistema (hoja4)'!AT1911</f>
        <v>0.74254495492360506</v>
      </c>
    </row>
    <row r="1907" spans="2:4" x14ac:dyDescent="0.25">
      <c r="B1907" s="8">
        <f t="shared" si="33"/>
        <v>1902</v>
      </c>
      <c r="C1907" s="12">
        <f>'Simulacion sistema (hoja4)'!AS1912</f>
        <v>0</v>
      </c>
      <c r="D1907" s="12">
        <f>'Simulacion sistema (hoja4)'!AT1912</f>
        <v>0.77974225005684328</v>
      </c>
    </row>
    <row r="1908" spans="2:4" x14ac:dyDescent="0.25">
      <c r="B1908" s="8">
        <f t="shared" si="33"/>
        <v>1903</v>
      </c>
      <c r="C1908" s="12">
        <f>'Simulacion sistema (hoja4)'!AS1913</f>
        <v>0</v>
      </c>
      <c r="D1908" s="12">
        <f>'Simulacion sistema (hoja4)'!AT1913</f>
        <v>0.72092088145560307</v>
      </c>
    </row>
    <row r="1909" spans="2:4" x14ac:dyDescent="0.25">
      <c r="B1909" s="8">
        <f t="shared" si="33"/>
        <v>1904</v>
      </c>
      <c r="C1909" s="12">
        <f>'Simulacion sistema (hoja4)'!AS1914</f>
        <v>0.33002156041062158</v>
      </c>
      <c r="D1909" s="12">
        <f>'Simulacion sistema (hoja4)'!AT1914</f>
        <v>0.85165934344918681</v>
      </c>
    </row>
    <row r="1910" spans="2:4" x14ac:dyDescent="0.25">
      <c r="B1910" s="8">
        <f t="shared" si="33"/>
        <v>1905</v>
      </c>
      <c r="C1910" s="12">
        <f>'Simulacion sistema (hoja4)'!AS1915</f>
        <v>0.43784544616632515</v>
      </c>
      <c r="D1910" s="12">
        <f>'Simulacion sistema (hoja4)'!AT1915</f>
        <v>0.93699500864504814</v>
      </c>
    </row>
    <row r="1911" spans="2:4" x14ac:dyDescent="0.25">
      <c r="B1911" s="8">
        <f t="shared" si="33"/>
        <v>1906</v>
      </c>
      <c r="C1911" s="12">
        <f>'Simulacion sistema (hoja4)'!AS1916</f>
        <v>0.21636431483526511</v>
      </c>
      <c r="D1911" s="12">
        <f>'Simulacion sistema (hoja4)'!AT1916</f>
        <v>0.79731069650452768</v>
      </c>
    </row>
    <row r="1912" spans="2:4" x14ac:dyDescent="0.25">
      <c r="B1912" s="8">
        <f t="shared" si="33"/>
        <v>1907</v>
      </c>
      <c r="C1912" s="12">
        <f>'Simulacion sistema (hoja4)'!AS1917</f>
        <v>0.68346350681968038</v>
      </c>
      <c r="D1912" s="12">
        <f>'Simulacion sistema (hoja4)'!AT1917</f>
        <v>0.97398330193038474</v>
      </c>
    </row>
    <row r="1913" spans="2:4" x14ac:dyDescent="0.25">
      <c r="B1913" s="8">
        <f t="shared" si="33"/>
        <v>1908</v>
      </c>
      <c r="C1913" s="12">
        <f>'Simulacion sistema (hoja4)'!AS1918</f>
        <v>2.6915214788217175E-2</v>
      </c>
      <c r="D1913" s="12">
        <f>'Simulacion sistema (hoja4)'!AT1918</f>
        <v>0.71013071790263005</v>
      </c>
    </row>
    <row r="1914" spans="2:4" x14ac:dyDescent="0.25">
      <c r="B1914" s="8">
        <f t="shared" si="33"/>
        <v>1909</v>
      </c>
      <c r="C1914" s="12">
        <f>'Simulacion sistema (hoja4)'!AS1919</f>
        <v>0.45413058308270504</v>
      </c>
      <c r="D1914" s="12">
        <f>'Simulacion sistema (hoja4)'!AT1919</f>
        <v>0.90187361768585605</v>
      </c>
    </row>
    <row r="1915" spans="2:4" x14ac:dyDescent="0.25">
      <c r="B1915" s="8">
        <f t="shared" si="33"/>
        <v>1910</v>
      </c>
      <c r="C1915" s="12">
        <f>'Simulacion sistema (hoja4)'!AS1920</f>
        <v>0</v>
      </c>
      <c r="D1915" s="12">
        <f>'Simulacion sistema (hoja4)'!AT1920</f>
        <v>0.73946014171404839</v>
      </c>
    </row>
    <row r="1916" spans="2:4" x14ac:dyDescent="0.25">
      <c r="B1916" s="8">
        <f t="shared" si="33"/>
        <v>1911</v>
      </c>
      <c r="C1916" s="12">
        <f>'Simulacion sistema (hoja4)'!AS1921</f>
        <v>0</v>
      </c>
      <c r="D1916" s="12">
        <f>'Simulacion sistema (hoja4)'!AT1921</f>
        <v>0.81821837767116223</v>
      </c>
    </row>
    <row r="1917" spans="2:4" x14ac:dyDescent="0.25">
      <c r="B1917" s="8">
        <f t="shared" si="33"/>
        <v>1912</v>
      </c>
      <c r="C1917" s="12">
        <f>'Simulacion sistema (hoja4)'!AS1922</f>
        <v>7.1710555502748671E-2</v>
      </c>
      <c r="D1917" s="12">
        <f>'Simulacion sistema (hoja4)'!AT1922</f>
        <v>0.77582574119505932</v>
      </c>
    </row>
    <row r="1918" spans="2:4" x14ac:dyDescent="0.25">
      <c r="B1918" s="8">
        <f t="shared" si="33"/>
        <v>1913</v>
      </c>
      <c r="C1918" s="12">
        <f>'Simulacion sistema (hoja4)'!AS1923</f>
        <v>0.40985158621896839</v>
      </c>
      <c r="D1918" s="12">
        <f>'Simulacion sistema (hoja4)'!AT1923</f>
        <v>0.89388366622036186</v>
      </c>
    </row>
    <row r="1919" spans="2:4" x14ac:dyDescent="0.25">
      <c r="B1919" s="8">
        <f t="shared" si="33"/>
        <v>1914</v>
      </c>
      <c r="C1919" s="12">
        <f>'Simulacion sistema (hoja4)'!AS1924</f>
        <v>0.60424154318095513</v>
      </c>
      <c r="D1919" s="12">
        <f>'Simulacion sistema (hoja4)'!AT1924</f>
        <v>0.94178333363098277</v>
      </c>
    </row>
    <row r="1920" spans="2:4" x14ac:dyDescent="0.25">
      <c r="B1920" s="8">
        <f t="shared" si="33"/>
        <v>1915</v>
      </c>
      <c r="C1920" s="12">
        <f>'Simulacion sistema (hoja4)'!AS1925</f>
        <v>0.55342016266419503</v>
      </c>
      <c r="D1920" s="12">
        <f>'Simulacion sistema (hoja4)'!AT1925</f>
        <v>0.95416587026824073</v>
      </c>
    </row>
    <row r="1921" spans="2:4" x14ac:dyDescent="0.25">
      <c r="B1921" s="8">
        <f t="shared" si="33"/>
        <v>1916</v>
      </c>
      <c r="C1921" s="12">
        <f>'Simulacion sistema (hoja4)'!AS1926</f>
        <v>8.4882901678933961E-2</v>
      </c>
      <c r="D1921" s="12">
        <f>'Simulacion sistema (hoja4)'!AT1926</f>
        <v>0.81014667695080411</v>
      </c>
    </row>
    <row r="1922" spans="2:4" x14ac:dyDescent="0.25">
      <c r="B1922" s="8">
        <f t="shared" si="33"/>
        <v>1917</v>
      </c>
      <c r="C1922" s="12">
        <f>'Simulacion sistema (hoja4)'!AS1927</f>
        <v>0.36694571203455173</v>
      </c>
      <c r="D1922" s="12">
        <f>'Simulacion sistema (hoja4)'!AT1927</f>
        <v>0.93577752363615296</v>
      </c>
    </row>
    <row r="1923" spans="2:4" x14ac:dyDescent="0.25">
      <c r="B1923" s="8">
        <f t="shared" si="33"/>
        <v>1918</v>
      </c>
      <c r="C1923" s="12">
        <f>'Simulacion sistema (hoja4)'!AS1928</f>
        <v>0</v>
      </c>
      <c r="D1923" s="12">
        <f>'Simulacion sistema (hoja4)'!AT1928</f>
        <v>0.79534139677404569</v>
      </c>
    </row>
    <row r="1924" spans="2:4" x14ac:dyDescent="0.25">
      <c r="B1924" s="8">
        <f t="shared" si="33"/>
        <v>1919</v>
      </c>
      <c r="C1924" s="12">
        <f>'Simulacion sistema (hoja4)'!AS1929</f>
        <v>0.35620756444186552</v>
      </c>
      <c r="D1924" s="12">
        <f>'Simulacion sistema (hoja4)'!AT1929</f>
        <v>0.90574694322430116</v>
      </c>
    </row>
    <row r="1925" spans="2:4" x14ac:dyDescent="0.25">
      <c r="B1925" s="8">
        <f t="shared" si="33"/>
        <v>1920</v>
      </c>
      <c r="C1925" s="12">
        <f>'Simulacion sistema (hoja4)'!AS1930</f>
        <v>0.22886897817055191</v>
      </c>
      <c r="D1925" s="12">
        <f>'Simulacion sistema (hoja4)'!AT1930</f>
        <v>0.77500013828340186</v>
      </c>
    </row>
    <row r="1926" spans="2:4" x14ac:dyDescent="0.25">
      <c r="B1926" s="8">
        <f t="shared" si="33"/>
        <v>1921</v>
      </c>
      <c r="C1926" s="12">
        <f>'Simulacion sistema (hoja4)'!AS1931</f>
        <v>0</v>
      </c>
      <c r="D1926" s="12">
        <f>'Simulacion sistema (hoja4)'!AT1931</f>
        <v>0.72532873087541094</v>
      </c>
    </row>
    <row r="1927" spans="2:4" x14ac:dyDescent="0.25">
      <c r="B1927" s="8">
        <f t="shared" si="33"/>
        <v>1922</v>
      </c>
      <c r="C1927" s="12">
        <f>'Simulacion sistema (hoja4)'!AS1932</f>
        <v>0.3729416171040465</v>
      </c>
      <c r="D1927" s="12">
        <f>'Simulacion sistema (hoja4)'!AT1932</f>
        <v>0.92762266284898198</v>
      </c>
    </row>
    <row r="1928" spans="2:4" x14ac:dyDescent="0.25">
      <c r="B1928" s="8">
        <f t="shared" ref="B1928:B1991" si="34">+B1927+1</f>
        <v>1923</v>
      </c>
      <c r="C1928" s="12">
        <f>'Simulacion sistema (hoja4)'!AS1933</f>
        <v>0.43447057222268387</v>
      </c>
      <c r="D1928" s="12">
        <f>'Simulacion sistema (hoja4)'!AT1933</f>
        <v>0.91016176494270207</v>
      </c>
    </row>
    <row r="1929" spans="2:4" x14ac:dyDescent="0.25">
      <c r="B1929" s="8">
        <f t="shared" si="34"/>
        <v>1924</v>
      </c>
      <c r="C1929" s="12">
        <f>'Simulacion sistema (hoja4)'!AS1934</f>
        <v>1</v>
      </c>
      <c r="D1929" s="12">
        <f>'Simulacion sistema (hoja4)'!AT1934</f>
        <v>1</v>
      </c>
    </row>
    <row r="1930" spans="2:4" x14ac:dyDescent="0.25">
      <c r="B1930" s="8">
        <f t="shared" si="34"/>
        <v>1925</v>
      </c>
      <c r="C1930" s="12">
        <f>'Simulacion sistema (hoja4)'!AS1935</f>
        <v>0</v>
      </c>
      <c r="D1930" s="12">
        <f>'Simulacion sistema (hoja4)'!AT1935</f>
        <v>0.53425108089623252</v>
      </c>
    </row>
    <row r="1931" spans="2:4" x14ac:dyDescent="0.25">
      <c r="B1931" s="8">
        <f t="shared" si="34"/>
        <v>1926</v>
      </c>
      <c r="C1931" s="12">
        <f>'Simulacion sistema (hoja4)'!AS1936</f>
        <v>0</v>
      </c>
      <c r="D1931" s="12">
        <f>'Simulacion sistema (hoja4)'!AT1936</f>
        <v>0.88063261878855326</v>
      </c>
    </row>
    <row r="1932" spans="2:4" x14ac:dyDescent="0.25">
      <c r="B1932" s="8">
        <f t="shared" si="34"/>
        <v>1927</v>
      </c>
      <c r="C1932" s="12">
        <f>'Simulacion sistema (hoja4)'!AS1937</f>
        <v>0</v>
      </c>
      <c r="D1932" s="12">
        <f>'Simulacion sistema (hoja4)'!AT1937</f>
        <v>0.79774659730823738</v>
      </c>
    </row>
    <row r="1933" spans="2:4" x14ac:dyDescent="0.25">
      <c r="B1933" s="8">
        <f t="shared" si="34"/>
        <v>1928</v>
      </c>
      <c r="C1933" s="12">
        <f>'Simulacion sistema (hoja4)'!AS1938</f>
        <v>0.55748728463368025</v>
      </c>
      <c r="D1933" s="12">
        <f>'Simulacion sistema (hoja4)'!AT1938</f>
        <v>0.9440645878695586</v>
      </c>
    </row>
    <row r="1934" spans="2:4" x14ac:dyDescent="0.25">
      <c r="B1934" s="8">
        <f t="shared" si="34"/>
        <v>1929</v>
      </c>
      <c r="C1934" s="12">
        <f>'Simulacion sistema (hoja4)'!AS1939</f>
        <v>0</v>
      </c>
      <c r="D1934" s="12">
        <f>'Simulacion sistema (hoja4)'!AT1939</f>
        <v>0.8709128926972195</v>
      </c>
    </row>
    <row r="1935" spans="2:4" x14ac:dyDescent="0.25">
      <c r="B1935" s="8">
        <f t="shared" si="34"/>
        <v>1930</v>
      </c>
      <c r="C1935" s="12">
        <f>'Simulacion sistema (hoja4)'!AS1940</f>
        <v>0.48518053522846977</v>
      </c>
      <c r="D1935" s="12">
        <f>'Simulacion sistema (hoja4)'!AT1940</f>
        <v>0.84011295781993511</v>
      </c>
    </row>
    <row r="1936" spans="2:4" x14ac:dyDescent="0.25">
      <c r="B1936" s="8">
        <f t="shared" si="34"/>
        <v>1931</v>
      </c>
      <c r="C1936" s="12">
        <f>'Simulacion sistema (hoja4)'!AS1941</f>
        <v>0.95684887539720231</v>
      </c>
      <c r="D1936" s="12">
        <f>'Simulacion sistema (hoja4)'!AT1941</f>
        <v>0.99633510996524188</v>
      </c>
    </row>
    <row r="1937" spans="2:4" x14ac:dyDescent="0.25">
      <c r="B1937" s="8">
        <f t="shared" si="34"/>
        <v>1932</v>
      </c>
      <c r="C1937" s="12">
        <f>'Simulacion sistema (hoja4)'!AS1942</f>
        <v>0</v>
      </c>
      <c r="D1937" s="12">
        <f>'Simulacion sistema (hoja4)'!AT1942</f>
        <v>0.81128931050368247</v>
      </c>
    </row>
    <row r="1938" spans="2:4" x14ac:dyDescent="0.25">
      <c r="B1938" s="8">
        <f t="shared" si="34"/>
        <v>1933</v>
      </c>
      <c r="C1938" s="12">
        <f>'Simulacion sistema (hoja4)'!AS1943</f>
        <v>6.7410398435200594E-2</v>
      </c>
      <c r="D1938" s="12">
        <f>'Simulacion sistema (hoja4)'!AT1943</f>
        <v>0.86903555026104073</v>
      </c>
    </row>
    <row r="1939" spans="2:4" x14ac:dyDescent="0.25">
      <c r="B1939" s="8">
        <f t="shared" si="34"/>
        <v>1934</v>
      </c>
      <c r="C1939" s="12">
        <f>'Simulacion sistema (hoja4)'!AS1944</f>
        <v>9.1168201276256393E-4</v>
      </c>
      <c r="D1939" s="12">
        <f>'Simulacion sistema (hoja4)'!AT1944</f>
        <v>0.88628369092134751</v>
      </c>
    </row>
    <row r="1940" spans="2:4" x14ac:dyDescent="0.25">
      <c r="B1940" s="8">
        <f t="shared" si="34"/>
        <v>1935</v>
      </c>
      <c r="C1940" s="12">
        <f>'Simulacion sistema (hoja4)'!AS1945</f>
        <v>0.91536251279537661</v>
      </c>
      <c r="D1940" s="12">
        <f>'Simulacion sistema (hoja4)'!AT1945</f>
        <v>0.99281161067577173</v>
      </c>
    </row>
    <row r="1941" spans="2:4" x14ac:dyDescent="0.25">
      <c r="B1941" s="8">
        <f t="shared" si="34"/>
        <v>1936</v>
      </c>
      <c r="C1941" s="12">
        <f>'Simulacion sistema (hoja4)'!AS1946</f>
        <v>0</v>
      </c>
      <c r="D1941" s="12">
        <f>'Simulacion sistema (hoja4)'!AT1946</f>
        <v>0.84829164547943403</v>
      </c>
    </row>
    <row r="1942" spans="2:4" x14ac:dyDescent="0.25">
      <c r="B1942" s="8">
        <f t="shared" si="34"/>
        <v>1937</v>
      </c>
      <c r="C1942" s="12">
        <f>'Simulacion sistema (hoja4)'!AS1947</f>
        <v>0</v>
      </c>
      <c r="D1942" s="12">
        <f>'Simulacion sistema (hoja4)'!AT1947</f>
        <v>0.57665018577392579</v>
      </c>
    </row>
    <row r="1943" spans="2:4" x14ac:dyDescent="0.25">
      <c r="B1943" s="8">
        <f t="shared" si="34"/>
        <v>1938</v>
      </c>
      <c r="C1943" s="12">
        <f>'Simulacion sistema (hoja4)'!AS1948</f>
        <v>0.3471908209927102</v>
      </c>
      <c r="D1943" s="12">
        <f>'Simulacion sistema (hoja4)'!AT1948</f>
        <v>0.72367636166060068</v>
      </c>
    </row>
    <row r="1944" spans="2:4" x14ac:dyDescent="0.25">
      <c r="B1944" s="8">
        <f t="shared" si="34"/>
        <v>1939</v>
      </c>
      <c r="C1944" s="12">
        <f>'Simulacion sistema (hoja4)'!AS1949</f>
        <v>0</v>
      </c>
      <c r="D1944" s="12">
        <f>'Simulacion sistema (hoja4)'!AT1949</f>
        <v>0.8204033087228173</v>
      </c>
    </row>
    <row r="1945" spans="2:4" x14ac:dyDescent="0.25">
      <c r="B1945" s="8">
        <f t="shared" si="34"/>
        <v>1940</v>
      </c>
      <c r="C1945" s="12">
        <f>'Simulacion sistema (hoja4)'!AS1950</f>
        <v>0.24529864280436112</v>
      </c>
      <c r="D1945" s="12">
        <f>'Simulacion sistema (hoja4)'!AT1950</f>
        <v>0.75960701812460962</v>
      </c>
    </row>
    <row r="1946" spans="2:4" x14ac:dyDescent="0.25">
      <c r="B1946" s="8">
        <f t="shared" si="34"/>
        <v>1941</v>
      </c>
      <c r="C1946" s="12">
        <f>'Simulacion sistema (hoja4)'!AS1951</f>
        <v>0</v>
      </c>
      <c r="D1946" s="12">
        <f>'Simulacion sistema (hoja4)'!AT1951</f>
        <v>0.66195001740930348</v>
      </c>
    </row>
    <row r="1947" spans="2:4" x14ac:dyDescent="0.25">
      <c r="B1947" s="8">
        <f t="shared" si="34"/>
        <v>1942</v>
      </c>
      <c r="C1947" s="12">
        <f>'Simulacion sistema (hoja4)'!AS1952</f>
        <v>0</v>
      </c>
      <c r="D1947" s="12">
        <f>'Simulacion sistema (hoja4)'!AT1952</f>
        <v>0.57562300177396286</v>
      </c>
    </row>
    <row r="1948" spans="2:4" x14ac:dyDescent="0.25">
      <c r="B1948" s="8">
        <f t="shared" si="34"/>
        <v>1943</v>
      </c>
      <c r="C1948" s="12">
        <f>'Simulacion sistema (hoja4)'!AS1953</f>
        <v>0</v>
      </c>
      <c r="D1948" s="12">
        <f>'Simulacion sistema (hoja4)'!AT1953</f>
        <v>0.89985497481812016</v>
      </c>
    </row>
    <row r="1949" spans="2:4" x14ac:dyDescent="0.25">
      <c r="B1949" s="8">
        <f t="shared" si="34"/>
        <v>1944</v>
      </c>
      <c r="C1949" s="12">
        <f>'Simulacion sistema (hoja4)'!AS1954</f>
        <v>0</v>
      </c>
      <c r="D1949" s="12">
        <f>'Simulacion sistema (hoja4)'!AT1954</f>
        <v>0.63502832718206692</v>
      </c>
    </row>
    <row r="1950" spans="2:4" x14ac:dyDescent="0.25">
      <c r="B1950" s="8">
        <f t="shared" si="34"/>
        <v>1945</v>
      </c>
      <c r="C1950" s="12">
        <f>'Simulacion sistema (hoja4)'!AS1955</f>
        <v>0.58475541581790291</v>
      </c>
      <c r="D1950" s="12">
        <f>'Simulacion sistema (hoja4)'!AT1955</f>
        <v>0.96473265175439726</v>
      </c>
    </row>
    <row r="1951" spans="2:4" x14ac:dyDescent="0.25">
      <c r="B1951" s="8">
        <f t="shared" si="34"/>
        <v>1946</v>
      </c>
      <c r="C1951" s="12">
        <f>'Simulacion sistema (hoja4)'!AS1956</f>
        <v>0</v>
      </c>
      <c r="D1951" s="12">
        <f>'Simulacion sistema (hoja4)'!AT1956</f>
        <v>0.86008465766602937</v>
      </c>
    </row>
    <row r="1952" spans="2:4" x14ac:dyDescent="0.25">
      <c r="B1952" s="8">
        <f t="shared" si="34"/>
        <v>1947</v>
      </c>
      <c r="C1952" s="12">
        <f>'Simulacion sistema (hoja4)'!AS1957</f>
        <v>3.0863327838643831E-2</v>
      </c>
      <c r="D1952" s="12">
        <f>'Simulacion sistema (hoja4)'!AT1957</f>
        <v>0.66436436749930572</v>
      </c>
    </row>
    <row r="1953" spans="2:4" x14ac:dyDescent="0.25">
      <c r="B1953" s="8">
        <f t="shared" si="34"/>
        <v>1948</v>
      </c>
      <c r="C1953" s="12">
        <f>'Simulacion sistema (hoja4)'!AS1958</f>
        <v>0.28663242536980937</v>
      </c>
      <c r="D1953" s="12">
        <f>'Simulacion sistema (hoja4)'!AT1958</f>
        <v>0.91104750844057125</v>
      </c>
    </row>
    <row r="1954" spans="2:4" x14ac:dyDescent="0.25">
      <c r="B1954" s="8">
        <f t="shared" si="34"/>
        <v>1949</v>
      </c>
      <c r="C1954" s="12">
        <f>'Simulacion sistema (hoja4)'!AS1959</f>
        <v>0</v>
      </c>
      <c r="D1954" s="12">
        <f>'Simulacion sistema (hoja4)'!AT1959</f>
        <v>0.76244630340820863</v>
      </c>
    </row>
    <row r="1955" spans="2:4" x14ac:dyDescent="0.25">
      <c r="B1955" s="8">
        <f t="shared" si="34"/>
        <v>1950</v>
      </c>
      <c r="C1955" s="12">
        <f>'Simulacion sistema (hoja4)'!AS1960</f>
        <v>0</v>
      </c>
      <c r="D1955" s="12">
        <f>'Simulacion sistema (hoja4)'!AT1960</f>
        <v>0.67504979182409097</v>
      </c>
    </row>
    <row r="1956" spans="2:4" x14ac:dyDescent="0.25">
      <c r="B1956" s="8">
        <f t="shared" si="34"/>
        <v>1951</v>
      </c>
      <c r="C1956" s="12">
        <f>'Simulacion sistema (hoja4)'!AS1961</f>
        <v>0</v>
      </c>
      <c r="D1956" s="12">
        <f>'Simulacion sistema (hoja4)'!AT1961</f>
        <v>0.55623035534938448</v>
      </c>
    </row>
    <row r="1957" spans="2:4" x14ac:dyDescent="0.25">
      <c r="B1957" s="8">
        <f t="shared" si="34"/>
        <v>1952</v>
      </c>
      <c r="C1957" s="12">
        <f>'Simulacion sistema (hoja4)'!AS1962</f>
        <v>9.1050200064097642E-2</v>
      </c>
      <c r="D1957" s="12">
        <f>'Simulacion sistema (hoja4)'!AT1962</f>
        <v>0.88992577826800401</v>
      </c>
    </row>
    <row r="1958" spans="2:4" x14ac:dyDescent="0.25">
      <c r="B1958" s="8">
        <f t="shared" si="34"/>
        <v>1953</v>
      </c>
      <c r="C1958" s="12">
        <f>'Simulacion sistema (hoja4)'!AS1963</f>
        <v>0.70908556373397003</v>
      </c>
      <c r="D1958" s="12">
        <f>'Simulacion sistema (hoja4)'!AT1963</f>
        <v>0.95231704415627105</v>
      </c>
    </row>
    <row r="1959" spans="2:4" x14ac:dyDescent="0.25">
      <c r="B1959" s="8">
        <f t="shared" si="34"/>
        <v>1954</v>
      </c>
      <c r="C1959" s="12">
        <f>'Simulacion sistema (hoja4)'!AS1964</f>
        <v>0</v>
      </c>
      <c r="D1959" s="12">
        <f>'Simulacion sistema (hoja4)'!AT1964</f>
        <v>0.66396298574003443</v>
      </c>
    </row>
    <row r="1960" spans="2:4" x14ac:dyDescent="0.25">
      <c r="B1960" s="8">
        <f t="shared" si="34"/>
        <v>1955</v>
      </c>
      <c r="C1960" s="12">
        <f>'Simulacion sistema (hoja4)'!AS1965</f>
        <v>7.8134413033577377E-2</v>
      </c>
      <c r="D1960" s="12">
        <f>'Simulacion sistema (hoja4)'!AT1965</f>
        <v>0.92101741218684263</v>
      </c>
    </row>
    <row r="1961" spans="2:4" x14ac:dyDescent="0.25">
      <c r="B1961" s="8">
        <f t="shared" si="34"/>
        <v>1956</v>
      </c>
      <c r="C1961" s="12">
        <f>'Simulacion sistema (hoja4)'!AS1966</f>
        <v>0</v>
      </c>
      <c r="D1961" s="12">
        <f>'Simulacion sistema (hoja4)'!AT1966</f>
        <v>0.75814390374179719</v>
      </c>
    </row>
    <row r="1962" spans="2:4" x14ac:dyDescent="0.25">
      <c r="B1962" s="8">
        <f t="shared" si="34"/>
        <v>1957</v>
      </c>
      <c r="C1962" s="12">
        <f>'Simulacion sistema (hoja4)'!AS1967</f>
        <v>0.48654091274433348</v>
      </c>
      <c r="D1962" s="12">
        <f>'Simulacion sistema (hoja4)'!AT1967</f>
        <v>0.9606113576899763</v>
      </c>
    </row>
    <row r="1963" spans="2:4" x14ac:dyDescent="0.25">
      <c r="B1963" s="8">
        <f t="shared" si="34"/>
        <v>1958</v>
      </c>
      <c r="C1963" s="12">
        <f>'Simulacion sistema (hoja4)'!AS1968</f>
        <v>0.23459647987493232</v>
      </c>
      <c r="D1963" s="12">
        <f>'Simulacion sistema (hoja4)'!AT1968</f>
        <v>0.85149946484731887</v>
      </c>
    </row>
    <row r="1964" spans="2:4" x14ac:dyDescent="0.25">
      <c r="B1964" s="8">
        <f t="shared" si="34"/>
        <v>1959</v>
      </c>
      <c r="C1964" s="12">
        <f>'Simulacion sistema (hoja4)'!AS1969</f>
        <v>0.75583626792180325</v>
      </c>
      <c r="D1964" s="12">
        <f>'Simulacion sistema (hoja4)'!AT1969</f>
        <v>0.97926280631664631</v>
      </c>
    </row>
    <row r="1965" spans="2:4" x14ac:dyDescent="0.25">
      <c r="B1965" s="8">
        <f t="shared" si="34"/>
        <v>1960</v>
      </c>
      <c r="C1965" s="12">
        <f>'Simulacion sistema (hoja4)'!AS1970</f>
        <v>0.44821215504846129</v>
      </c>
      <c r="D1965" s="12">
        <f>'Simulacion sistema (hoja4)'!AT1970</f>
        <v>0.95313582686712961</v>
      </c>
    </row>
    <row r="1966" spans="2:4" x14ac:dyDescent="0.25">
      <c r="B1966" s="8">
        <f t="shared" si="34"/>
        <v>1961</v>
      </c>
      <c r="C1966" s="12">
        <f>'Simulacion sistema (hoja4)'!AS1971</f>
        <v>0</v>
      </c>
      <c r="D1966" s="12">
        <f>'Simulacion sistema (hoja4)'!AT1971</f>
        <v>0.57043358995324023</v>
      </c>
    </row>
    <row r="1967" spans="2:4" x14ac:dyDescent="0.25">
      <c r="B1967" s="8">
        <f t="shared" si="34"/>
        <v>1962</v>
      </c>
      <c r="C1967" s="12">
        <f>'Simulacion sistema (hoja4)'!AS1972</f>
        <v>0.41051555904531628</v>
      </c>
      <c r="D1967" s="12">
        <f>'Simulacion sistema (hoja4)'!AT1972</f>
        <v>0.9226291756563475</v>
      </c>
    </row>
    <row r="1968" spans="2:4" x14ac:dyDescent="0.25">
      <c r="B1968" s="8">
        <f t="shared" si="34"/>
        <v>1963</v>
      </c>
      <c r="C1968" s="12">
        <f>'Simulacion sistema (hoja4)'!AS1973</f>
        <v>9.9364614882600316E-2</v>
      </c>
      <c r="D1968" s="12">
        <f>'Simulacion sistema (hoja4)'!AT1973</f>
        <v>0.84079822751034405</v>
      </c>
    </row>
    <row r="1969" spans="2:4" x14ac:dyDescent="0.25">
      <c r="B1969" s="8">
        <f t="shared" si="34"/>
        <v>1964</v>
      </c>
      <c r="C1969" s="12">
        <f>'Simulacion sistema (hoja4)'!AS1974</f>
        <v>0</v>
      </c>
      <c r="D1969" s="12">
        <f>'Simulacion sistema (hoja4)'!AT1974</f>
        <v>0.75650511279675081</v>
      </c>
    </row>
    <row r="1970" spans="2:4" x14ac:dyDescent="0.25">
      <c r="B1970" s="8">
        <f t="shared" si="34"/>
        <v>1965</v>
      </c>
      <c r="C1970" s="12">
        <f>'Simulacion sistema (hoja4)'!AS1975</f>
        <v>5.5060183598646791E-2</v>
      </c>
      <c r="D1970" s="12">
        <f>'Simulacion sistema (hoja4)'!AT1975</f>
        <v>0.71853527621256841</v>
      </c>
    </row>
    <row r="1971" spans="2:4" x14ac:dyDescent="0.25">
      <c r="B1971" s="8">
        <f t="shared" si="34"/>
        <v>1966</v>
      </c>
      <c r="C1971" s="12">
        <f>'Simulacion sistema (hoja4)'!AS1976</f>
        <v>0</v>
      </c>
      <c r="D1971" s="12">
        <f>'Simulacion sistema (hoja4)'!AT1976</f>
        <v>0.67320065319381439</v>
      </c>
    </row>
    <row r="1972" spans="2:4" x14ac:dyDescent="0.25">
      <c r="B1972" s="8">
        <f t="shared" si="34"/>
        <v>1967</v>
      </c>
      <c r="C1972" s="12">
        <f>'Simulacion sistema (hoja4)'!AS1977</f>
        <v>0.41740476116566211</v>
      </c>
      <c r="D1972" s="12">
        <f>'Simulacion sistema (hoja4)'!AT1977</f>
        <v>0.92041653625745634</v>
      </c>
    </row>
    <row r="1973" spans="2:4" x14ac:dyDescent="0.25">
      <c r="B1973" s="8">
        <f t="shared" si="34"/>
        <v>1968</v>
      </c>
      <c r="C1973" s="12">
        <f>'Simulacion sistema (hoja4)'!AS1978</f>
        <v>0.99273715673963681</v>
      </c>
      <c r="D1973" s="12">
        <f>'Simulacion sistema (hoja4)'!AT1978</f>
        <v>0.99938315577788694</v>
      </c>
    </row>
    <row r="1974" spans="2:4" x14ac:dyDescent="0.25">
      <c r="B1974" s="8">
        <f t="shared" si="34"/>
        <v>1969</v>
      </c>
      <c r="C1974" s="12">
        <f>'Simulacion sistema (hoja4)'!AS1979</f>
        <v>0.36772122150033548</v>
      </c>
      <c r="D1974" s="12">
        <f>'Simulacion sistema (hoja4)'!AT1979</f>
        <v>0.88657530269054108</v>
      </c>
    </row>
    <row r="1975" spans="2:4" x14ac:dyDescent="0.25">
      <c r="B1975" s="8">
        <f t="shared" si="34"/>
        <v>1970</v>
      </c>
      <c r="C1975" s="12">
        <f>'Simulacion sistema (hoja4)'!AS1980</f>
        <v>0.37641269524629611</v>
      </c>
      <c r="D1975" s="12">
        <f>'Simulacion sistema (hoja4)'!AT1980</f>
        <v>0.92248686000845104</v>
      </c>
    </row>
    <row r="1976" spans="2:4" x14ac:dyDescent="0.25">
      <c r="B1976" s="8">
        <f t="shared" si="34"/>
        <v>1971</v>
      </c>
      <c r="C1976" s="12">
        <f>'Simulacion sistema (hoja4)'!AS1981</f>
        <v>0.14249517152019242</v>
      </c>
      <c r="D1976" s="12">
        <f>'Simulacion sistema (hoja4)'!AT1981</f>
        <v>0.87321521235432165</v>
      </c>
    </row>
    <row r="1977" spans="2:4" x14ac:dyDescent="0.25">
      <c r="B1977" s="8">
        <f t="shared" si="34"/>
        <v>1972</v>
      </c>
      <c r="C1977" s="12">
        <f>'Simulacion sistema (hoja4)'!AS1982</f>
        <v>0.28042819119793655</v>
      </c>
      <c r="D1977" s="12">
        <f>'Simulacion sistema (hoja4)'!AT1982</f>
        <v>0.84762624507972872</v>
      </c>
    </row>
    <row r="1978" spans="2:4" x14ac:dyDescent="0.25">
      <c r="B1978" s="8">
        <f t="shared" si="34"/>
        <v>1973</v>
      </c>
      <c r="C1978" s="12">
        <f>'Simulacion sistema (hoja4)'!AS1983</f>
        <v>0.32930707580768892</v>
      </c>
      <c r="D1978" s="12">
        <f>'Simulacion sistema (hoja4)'!AT1983</f>
        <v>0.7881662842107352</v>
      </c>
    </row>
    <row r="1979" spans="2:4" x14ac:dyDescent="0.25">
      <c r="B1979" s="8">
        <f t="shared" si="34"/>
        <v>1974</v>
      </c>
      <c r="C1979" s="12">
        <f>'Simulacion sistema (hoja4)'!AS1984</f>
        <v>0.29166663863749515</v>
      </c>
      <c r="D1979" s="12">
        <f>'Simulacion sistema (hoja4)'!AT1984</f>
        <v>0.89405517635491438</v>
      </c>
    </row>
    <row r="1980" spans="2:4" x14ac:dyDescent="0.25">
      <c r="B1980" s="8">
        <f t="shared" si="34"/>
        <v>1975</v>
      </c>
      <c r="C1980" s="12">
        <f>'Simulacion sistema (hoja4)'!AS1985</f>
        <v>0</v>
      </c>
      <c r="D1980" s="12">
        <f>'Simulacion sistema (hoja4)'!AT1985</f>
        <v>0.84635359340471739</v>
      </c>
    </row>
    <row r="1981" spans="2:4" x14ac:dyDescent="0.25">
      <c r="B1981" s="8">
        <f t="shared" si="34"/>
        <v>1976</v>
      </c>
      <c r="C1981" s="12">
        <f>'Simulacion sistema (hoja4)'!AS1986</f>
        <v>0</v>
      </c>
      <c r="D1981" s="12">
        <f>'Simulacion sistema (hoja4)'!AT1986</f>
        <v>0.72134999983207637</v>
      </c>
    </row>
    <row r="1982" spans="2:4" x14ac:dyDescent="0.25">
      <c r="B1982" s="8">
        <f t="shared" si="34"/>
        <v>1977</v>
      </c>
      <c r="C1982" s="12">
        <f>'Simulacion sistema (hoja4)'!AS1987</f>
        <v>0</v>
      </c>
      <c r="D1982" s="12">
        <f>'Simulacion sistema (hoja4)'!AT1987</f>
        <v>0.6892968475176755</v>
      </c>
    </row>
    <row r="1983" spans="2:4" x14ac:dyDescent="0.25">
      <c r="B1983" s="8">
        <f t="shared" si="34"/>
        <v>1978</v>
      </c>
      <c r="C1983" s="12">
        <f>'Simulacion sistema (hoja4)'!AS1988</f>
        <v>0.45435253276227738</v>
      </c>
      <c r="D1983" s="12">
        <f>'Simulacion sistema (hoja4)'!AT1988</f>
        <v>0.92428376960551384</v>
      </c>
    </row>
    <row r="1984" spans="2:4" x14ac:dyDescent="0.25">
      <c r="B1984" s="8">
        <f t="shared" si="34"/>
        <v>1979</v>
      </c>
      <c r="C1984" s="12">
        <f>'Simulacion sistema (hoja4)'!AS1989</f>
        <v>5.5050091411929666E-2</v>
      </c>
      <c r="D1984" s="12">
        <f>'Simulacion sistema (hoja4)'!AT1989</f>
        <v>0.8807024726001681</v>
      </c>
    </row>
    <row r="1985" spans="2:4" x14ac:dyDescent="0.25">
      <c r="B1985" s="8">
        <f t="shared" si="34"/>
        <v>1980</v>
      </c>
      <c r="C1985" s="12">
        <f>'Simulacion sistema (hoja4)'!AS1990</f>
        <v>0</v>
      </c>
      <c r="D1985" s="12">
        <f>'Simulacion sistema (hoja4)'!AT1990</f>
        <v>0.77917593767685489</v>
      </c>
    </row>
    <row r="1986" spans="2:4" x14ac:dyDescent="0.25">
      <c r="B1986" s="8">
        <f t="shared" si="34"/>
        <v>1981</v>
      </c>
      <c r="C1986" s="12">
        <f>'Simulacion sistema (hoja4)'!AS1991</f>
        <v>0</v>
      </c>
      <c r="D1986" s="12">
        <f>'Simulacion sistema (hoja4)'!AT1991</f>
        <v>0.87558905237323637</v>
      </c>
    </row>
    <row r="1987" spans="2:4" x14ac:dyDescent="0.25">
      <c r="B1987" s="8">
        <f t="shared" si="34"/>
        <v>1982</v>
      </c>
      <c r="C1987" s="12">
        <f>'Simulacion sistema (hoja4)'!AS1992</f>
        <v>0.37534776688646942</v>
      </c>
      <c r="D1987" s="12">
        <f>'Simulacion sistema (hoja4)'!AT1992</f>
        <v>0.90460517448347222</v>
      </c>
    </row>
    <row r="1988" spans="2:4" x14ac:dyDescent="0.25">
      <c r="B1988" s="8">
        <f t="shared" si="34"/>
        <v>1983</v>
      </c>
      <c r="C1988" s="12">
        <f>'Simulacion sistema (hoja4)'!AS1993</f>
        <v>0.14477658088599715</v>
      </c>
      <c r="D1988" s="12">
        <f>'Simulacion sistema (hoja4)'!AT1993</f>
        <v>0.87277028682427993</v>
      </c>
    </row>
    <row r="1989" spans="2:4" x14ac:dyDescent="0.25">
      <c r="B1989" s="8">
        <f t="shared" si="34"/>
        <v>1984</v>
      </c>
      <c r="C1989" s="12">
        <f>'Simulacion sistema (hoja4)'!AS1994</f>
        <v>0</v>
      </c>
      <c r="D1989" s="12">
        <f>'Simulacion sistema (hoja4)'!AT1994</f>
        <v>0.81266192111181901</v>
      </c>
    </row>
    <row r="1990" spans="2:4" x14ac:dyDescent="0.25">
      <c r="B1990" s="8">
        <f t="shared" si="34"/>
        <v>1985</v>
      </c>
      <c r="C1990" s="12">
        <f>'Simulacion sistema (hoja4)'!AS1995</f>
        <v>4.8781507483605917E-3</v>
      </c>
      <c r="D1990" s="12">
        <f>'Simulacion sistema (hoja4)'!AT1995</f>
        <v>0.89251018520895142</v>
      </c>
    </row>
    <row r="1991" spans="2:4" x14ac:dyDescent="0.25">
      <c r="B1991" s="8">
        <f t="shared" si="34"/>
        <v>1986</v>
      </c>
      <c r="C1991" s="12">
        <f>'Simulacion sistema (hoja4)'!AS1996</f>
        <v>0</v>
      </c>
      <c r="D1991" s="12">
        <f>'Simulacion sistema (hoja4)'!AT1996</f>
        <v>0.78730776551453086</v>
      </c>
    </row>
    <row r="1992" spans="2:4" x14ac:dyDescent="0.25">
      <c r="B1992" s="8">
        <f t="shared" ref="B1992:B2055" si="35">+B1991+1</f>
        <v>1987</v>
      </c>
      <c r="C1992" s="12">
        <f>'Simulacion sistema (hoja4)'!AS1997</f>
        <v>0</v>
      </c>
      <c r="D1992" s="12">
        <f>'Simulacion sistema (hoja4)'!AT1997</f>
        <v>0.67673327466606537</v>
      </c>
    </row>
    <row r="1993" spans="2:4" x14ac:dyDescent="0.25">
      <c r="B1993" s="8">
        <f t="shared" si="35"/>
        <v>1988</v>
      </c>
      <c r="C1993" s="12">
        <f>'Simulacion sistema (hoja4)'!AS1998</f>
        <v>0</v>
      </c>
      <c r="D1993" s="12">
        <f>'Simulacion sistema (hoja4)'!AT1998</f>
        <v>0.7780270243375339</v>
      </c>
    </row>
    <row r="1994" spans="2:4" x14ac:dyDescent="0.25">
      <c r="B1994" s="8">
        <f t="shared" si="35"/>
        <v>1989</v>
      </c>
      <c r="C1994" s="12">
        <f>'Simulacion sistema (hoja4)'!AS1999</f>
        <v>0</v>
      </c>
      <c r="D1994" s="12">
        <f>'Simulacion sistema (hoja4)'!AT1999</f>
        <v>0.58837917943483886</v>
      </c>
    </row>
    <row r="1995" spans="2:4" x14ac:dyDescent="0.25">
      <c r="B1995" s="8">
        <f t="shared" si="35"/>
        <v>1990</v>
      </c>
      <c r="C1995" s="12">
        <f>'Simulacion sistema (hoja4)'!AS2000</f>
        <v>0</v>
      </c>
      <c r="D1995" s="12">
        <f>'Simulacion sistema (hoja4)'!AT2000</f>
        <v>0.53398677914049353</v>
      </c>
    </row>
    <row r="1996" spans="2:4" x14ac:dyDescent="0.25">
      <c r="B1996" s="8">
        <f t="shared" si="35"/>
        <v>1991</v>
      </c>
      <c r="C1996" s="12">
        <f>'Simulacion sistema (hoja4)'!AS2001</f>
        <v>0</v>
      </c>
      <c r="D1996" s="12">
        <f>'Simulacion sistema (hoja4)'!AT2001</f>
        <v>0.82878009412881815</v>
      </c>
    </row>
    <row r="1997" spans="2:4" x14ac:dyDescent="0.25">
      <c r="B1997" s="8">
        <f t="shared" si="35"/>
        <v>1992</v>
      </c>
      <c r="C1997" s="12">
        <f>'Simulacion sistema (hoja4)'!AS2002</f>
        <v>0.72152324813003121</v>
      </c>
      <c r="D1997" s="12">
        <f>'Simulacion sistema (hoja4)'!AT2002</f>
        <v>0.95888517672339157</v>
      </c>
    </row>
    <row r="1998" spans="2:4" x14ac:dyDescent="0.25">
      <c r="B1998" s="8">
        <f t="shared" si="35"/>
        <v>1993</v>
      </c>
      <c r="C1998" s="12">
        <f>'Simulacion sistema (hoja4)'!AS2003</f>
        <v>0</v>
      </c>
      <c r="D1998" s="12">
        <f>'Simulacion sistema (hoja4)'!AT2003</f>
        <v>0.82561949403461765</v>
      </c>
    </row>
    <row r="1999" spans="2:4" x14ac:dyDescent="0.25">
      <c r="B1999" s="8">
        <f t="shared" si="35"/>
        <v>1994</v>
      </c>
      <c r="C1999" s="12">
        <f>'Simulacion sistema (hoja4)'!AS2004</f>
        <v>9.1715823892304944E-3</v>
      </c>
      <c r="D1999" s="12">
        <f>'Simulacion sistema (hoja4)'!AT2004</f>
        <v>0.80852805742276723</v>
      </c>
    </row>
    <row r="2000" spans="2:4" x14ac:dyDescent="0.25">
      <c r="B2000" s="8">
        <f t="shared" si="35"/>
        <v>1995</v>
      </c>
      <c r="C2000" s="12">
        <f>'Simulacion sistema (hoja4)'!AS2005</f>
        <v>0.21473141939631821</v>
      </c>
      <c r="D2000" s="12">
        <f>'Simulacion sistema (hoja4)'!AT2005</f>
        <v>0.8430208167352049</v>
      </c>
    </row>
    <row r="2001" spans="2:4" x14ac:dyDescent="0.25">
      <c r="B2001" s="8">
        <f t="shared" si="35"/>
        <v>1996</v>
      </c>
      <c r="C2001" s="12">
        <f>'Simulacion sistema (hoja4)'!AS2006</f>
        <v>0.15139379400326497</v>
      </c>
      <c r="D2001" s="12">
        <f>'Simulacion sistema (hoja4)'!AT2006</f>
        <v>0.80124963777861802</v>
      </c>
    </row>
    <row r="2002" spans="2:4" x14ac:dyDescent="0.25">
      <c r="B2002" s="8">
        <f t="shared" si="35"/>
        <v>1997</v>
      </c>
      <c r="C2002" s="12">
        <f>'Simulacion sistema (hoja4)'!AS2007</f>
        <v>0.17374360735023706</v>
      </c>
      <c r="D2002" s="12">
        <f>'Simulacion sistema (hoja4)'!AT2007</f>
        <v>0.86847247468799593</v>
      </c>
    </row>
    <row r="2003" spans="2:4" x14ac:dyDescent="0.25">
      <c r="B2003" s="8">
        <f t="shared" si="35"/>
        <v>1998</v>
      </c>
      <c r="C2003" s="12">
        <f>'Simulacion sistema (hoja4)'!AS2008</f>
        <v>0.11448941224244341</v>
      </c>
      <c r="D2003" s="12">
        <f>'Simulacion sistema (hoja4)'!AT2008</f>
        <v>0.85755305380984259</v>
      </c>
    </row>
    <row r="2004" spans="2:4" x14ac:dyDescent="0.25">
      <c r="B2004" s="8">
        <f t="shared" si="35"/>
        <v>1999</v>
      </c>
      <c r="C2004" s="12">
        <f>'Simulacion sistema (hoja4)'!AS2009</f>
        <v>1.8494095186906635E-2</v>
      </c>
      <c r="D2004" s="12">
        <f>'Simulacion sistema (hoja4)'!AT2009</f>
        <v>0.82451941540860652</v>
      </c>
    </row>
    <row r="2005" spans="2:4" x14ac:dyDescent="0.25">
      <c r="B2005" s="8">
        <f t="shared" si="35"/>
        <v>2000</v>
      </c>
      <c r="C2005" s="12">
        <f>'Simulacion sistema (hoja4)'!AS2010</f>
        <v>0.12030648636840245</v>
      </c>
      <c r="D2005" s="12">
        <f>'Simulacion sistema (hoja4)'!AT2010</f>
        <v>0.8879564653491212</v>
      </c>
    </row>
    <row r="2006" spans="2:4" x14ac:dyDescent="0.25">
      <c r="B2006" s="8">
        <f t="shared" si="35"/>
        <v>2001</v>
      </c>
      <c r="C2006" s="12">
        <f>'Simulacion sistema (hoja4)'!AS2011</f>
        <v>2.8423338077939866E-2</v>
      </c>
      <c r="D2006" s="12">
        <f>'Simulacion sistema (hoja4)'!AT2011</f>
        <v>0.67796848891962758</v>
      </c>
    </row>
    <row r="2007" spans="2:4" x14ac:dyDescent="0.25">
      <c r="B2007" s="8">
        <f t="shared" si="35"/>
        <v>2002</v>
      </c>
      <c r="C2007" s="12">
        <f>'Simulacion sistema (hoja4)'!AS2012</f>
        <v>0</v>
      </c>
      <c r="D2007" s="12">
        <f>'Simulacion sistema (hoja4)'!AT2012</f>
        <v>0.83340556058916659</v>
      </c>
    </row>
    <row r="2008" spans="2:4" x14ac:dyDescent="0.25">
      <c r="B2008" s="8">
        <f t="shared" si="35"/>
        <v>2003</v>
      </c>
      <c r="C2008" s="12">
        <f>'Simulacion sistema (hoja4)'!AS2013</f>
        <v>0.59859455072470269</v>
      </c>
      <c r="D2008" s="12">
        <f>'Simulacion sistema (hoja4)'!AT2013</f>
        <v>0.94150187673496899</v>
      </c>
    </row>
    <row r="2009" spans="2:4" x14ac:dyDescent="0.25">
      <c r="B2009" s="8">
        <f t="shared" si="35"/>
        <v>2004</v>
      </c>
      <c r="C2009" s="12">
        <f>'Simulacion sistema (hoja4)'!AS2014</f>
        <v>0.49907013601017147</v>
      </c>
      <c r="D2009" s="12">
        <f>'Simulacion sistema (hoja4)'!AT2014</f>
        <v>0.91577378759345629</v>
      </c>
    </row>
    <row r="2010" spans="2:4" x14ac:dyDescent="0.25">
      <c r="B2010" s="8">
        <f t="shared" si="35"/>
        <v>2005</v>
      </c>
      <c r="C2010" s="12">
        <f>'Simulacion sistema (hoja4)'!AS2015</f>
        <v>0.51108595085069308</v>
      </c>
      <c r="D2010" s="12">
        <f>'Simulacion sistema (hoja4)'!AT2015</f>
        <v>0.9529951529905889</v>
      </c>
    </row>
    <row r="2011" spans="2:4" x14ac:dyDescent="0.25">
      <c r="B2011" s="8">
        <f t="shared" si="35"/>
        <v>2006</v>
      </c>
      <c r="C2011" s="12">
        <f>'Simulacion sistema (hoja4)'!AS2016</f>
        <v>0.6090596600486371</v>
      </c>
      <c r="D2011" s="12">
        <f>'Simulacion sistema (hoja4)'!AT2016</f>
        <v>0.94122955657165797</v>
      </c>
    </row>
    <row r="2012" spans="2:4" x14ac:dyDescent="0.25">
      <c r="B2012" s="8">
        <f t="shared" si="35"/>
        <v>2007</v>
      </c>
      <c r="C2012" s="12">
        <f>'Simulacion sistema (hoja4)'!AS2017</f>
        <v>0.88837787638288812</v>
      </c>
      <c r="D2012" s="12">
        <f>'Simulacion sistema (hoja4)'!AT2017</f>
        <v>0.99051976484347815</v>
      </c>
    </row>
    <row r="2013" spans="2:4" x14ac:dyDescent="0.25">
      <c r="B2013" s="8">
        <f t="shared" si="35"/>
        <v>2008</v>
      </c>
      <c r="C2013" s="12">
        <f>'Simulacion sistema (hoja4)'!AS2018</f>
        <v>0</v>
      </c>
      <c r="D2013" s="12">
        <f>'Simulacion sistema (hoja4)'!AT2018</f>
        <v>0.88315706802669625</v>
      </c>
    </row>
    <row r="2014" spans="2:4" x14ac:dyDescent="0.25">
      <c r="B2014" s="8">
        <f t="shared" si="35"/>
        <v>2009</v>
      </c>
      <c r="C2014" s="12">
        <f>'Simulacion sistema (hoja4)'!AS2019</f>
        <v>0.15161135101375439</v>
      </c>
      <c r="D2014" s="12">
        <f>'Simulacion sistema (hoja4)'!AT2019</f>
        <v>0.83709513578473826</v>
      </c>
    </row>
    <row r="2015" spans="2:4" x14ac:dyDescent="0.25">
      <c r="B2015" s="8">
        <f t="shared" si="35"/>
        <v>2010</v>
      </c>
      <c r="C2015" s="12">
        <f>'Simulacion sistema (hoja4)'!AS2020</f>
        <v>0</v>
      </c>
      <c r="D2015" s="12">
        <f>'Simulacion sistema (hoja4)'!AT2020</f>
        <v>0.6202134576522863</v>
      </c>
    </row>
    <row r="2016" spans="2:4" x14ac:dyDescent="0.25">
      <c r="B2016" s="8">
        <f t="shared" si="35"/>
        <v>2011</v>
      </c>
      <c r="C2016" s="12">
        <f>'Simulacion sistema (hoja4)'!AS2021</f>
        <v>0.80303834589334044</v>
      </c>
      <c r="D2016" s="12">
        <f>'Simulacion sistema (hoja4)'!AT2021</f>
        <v>0.9838113708953431</v>
      </c>
    </row>
    <row r="2017" spans="2:4" x14ac:dyDescent="0.25">
      <c r="B2017" s="8">
        <f t="shared" si="35"/>
        <v>2012</v>
      </c>
      <c r="C2017" s="12">
        <f>'Simulacion sistema (hoja4)'!AS2022</f>
        <v>0</v>
      </c>
      <c r="D2017" s="12">
        <f>'Simulacion sistema (hoja4)'!AT2022</f>
        <v>0.7138407847122249</v>
      </c>
    </row>
    <row r="2018" spans="2:4" x14ac:dyDescent="0.25">
      <c r="B2018" s="8">
        <f t="shared" si="35"/>
        <v>2013</v>
      </c>
      <c r="C2018" s="12">
        <f>'Simulacion sistema (hoja4)'!AS2023</f>
        <v>0.29525924981523227</v>
      </c>
      <c r="D2018" s="12">
        <f>'Simulacion sistema (hoja4)'!AT2023</f>
        <v>0.76972406255001558</v>
      </c>
    </row>
    <row r="2019" spans="2:4" x14ac:dyDescent="0.25">
      <c r="B2019" s="8">
        <f t="shared" si="35"/>
        <v>2014</v>
      </c>
      <c r="C2019" s="12">
        <f>'Simulacion sistema (hoja4)'!AS2024</f>
        <v>0.59305809288731937</v>
      </c>
      <c r="D2019" s="12">
        <f>'Simulacion sistema (hoja4)'!AT2024</f>
        <v>0.90707484199591726</v>
      </c>
    </row>
    <row r="2020" spans="2:4" x14ac:dyDescent="0.25">
      <c r="B2020" s="8">
        <f t="shared" si="35"/>
        <v>2015</v>
      </c>
      <c r="C2020" s="12">
        <f>'Simulacion sistema (hoja4)'!AS2025</f>
        <v>0.19688149480287159</v>
      </c>
      <c r="D2020" s="12">
        <f>'Simulacion sistema (hoja4)'!AT2025</f>
        <v>0.89178449336002019</v>
      </c>
    </row>
    <row r="2021" spans="2:4" x14ac:dyDescent="0.25">
      <c r="B2021" s="8">
        <f t="shared" si="35"/>
        <v>2016</v>
      </c>
      <c r="C2021" s="12">
        <f>'Simulacion sistema (hoja4)'!AS2026</f>
        <v>0</v>
      </c>
      <c r="D2021" s="12">
        <f>'Simulacion sistema (hoja4)'!AT2026</f>
        <v>0.70630470108085752</v>
      </c>
    </row>
    <row r="2022" spans="2:4" x14ac:dyDescent="0.25">
      <c r="B2022" s="8">
        <f t="shared" si="35"/>
        <v>2017</v>
      </c>
      <c r="C2022" s="12">
        <f>'Simulacion sistema (hoja4)'!AS2027</f>
        <v>0.26631331766674843</v>
      </c>
      <c r="D2022" s="12">
        <f>'Simulacion sistema (hoja4)'!AT2027</f>
        <v>0.72033345026794537</v>
      </c>
    </row>
    <row r="2023" spans="2:4" x14ac:dyDescent="0.25">
      <c r="B2023" s="8">
        <f t="shared" si="35"/>
        <v>2018</v>
      </c>
      <c r="C2023" s="12">
        <f>'Simulacion sistema (hoja4)'!AS2028</f>
        <v>4.1508334029077235E-2</v>
      </c>
      <c r="D2023" s="12">
        <f>'Simulacion sistema (hoja4)'!AT2028</f>
        <v>0.91592184094634799</v>
      </c>
    </row>
    <row r="2024" spans="2:4" x14ac:dyDescent="0.25">
      <c r="B2024" s="8">
        <f t="shared" si="35"/>
        <v>2019</v>
      </c>
      <c r="C2024" s="12">
        <f>'Simulacion sistema (hoja4)'!AS2029</f>
        <v>0.19744039825943013</v>
      </c>
      <c r="D2024" s="12">
        <f>'Simulacion sistema (hoja4)'!AT2029</f>
        <v>0.69167505093369386</v>
      </c>
    </row>
    <row r="2025" spans="2:4" x14ac:dyDescent="0.25">
      <c r="B2025" s="8">
        <f t="shared" si="35"/>
        <v>2020</v>
      </c>
      <c r="C2025" s="12">
        <f>'Simulacion sistema (hoja4)'!AS2030</f>
        <v>0.47903963165930086</v>
      </c>
      <c r="D2025" s="12">
        <f>'Simulacion sistema (hoja4)'!AT2030</f>
        <v>0.91900946536890393</v>
      </c>
    </row>
    <row r="2026" spans="2:4" x14ac:dyDescent="0.25">
      <c r="B2026" s="8">
        <f t="shared" si="35"/>
        <v>2021</v>
      </c>
      <c r="C2026" s="12">
        <f>'Simulacion sistema (hoja4)'!AS2031</f>
        <v>0</v>
      </c>
      <c r="D2026" s="12">
        <f>'Simulacion sistema (hoja4)'!AT2031</f>
        <v>0.68016203695962807</v>
      </c>
    </row>
    <row r="2027" spans="2:4" x14ac:dyDescent="0.25">
      <c r="B2027" s="8">
        <f t="shared" si="35"/>
        <v>2022</v>
      </c>
      <c r="C2027" s="12">
        <f>'Simulacion sistema (hoja4)'!AS2032</f>
        <v>0</v>
      </c>
      <c r="D2027" s="12">
        <f>'Simulacion sistema (hoja4)'!AT2032</f>
        <v>0.5732881959940368</v>
      </c>
    </row>
    <row r="2028" spans="2:4" x14ac:dyDescent="0.25">
      <c r="B2028" s="8">
        <f t="shared" si="35"/>
        <v>2023</v>
      </c>
      <c r="C2028" s="12">
        <f>'Simulacion sistema (hoja4)'!AS2033</f>
        <v>0.91780795817307548</v>
      </c>
      <c r="D2028" s="12">
        <f>'Simulacion sistema (hoja4)'!AT2033</f>
        <v>0.99301930603661737</v>
      </c>
    </row>
    <row r="2029" spans="2:4" x14ac:dyDescent="0.25">
      <c r="B2029" s="8">
        <f t="shared" si="35"/>
        <v>2024</v>
      </c>
      <c r="C2029" s="12">
        <f>'Simulacion sistema (hoja4)'!AS2034</f>
        <v>0.28127532324385052</v>
      </c>
      <c r="D2029" s="12">
        <f>'Simulacion sistema (hoja4)'!AT2034</f>
        <v>0.83165890526940267</v>
      </c>
    </row>
    <row r="2030" spans="2:4" x14ac:dyDescent="0.25">
      <c r="B2030" s="8">
        <f t="shared" si="35"/>
        <v>2025</v>
      </c>
      <c r="C2030" s="12">
        <f>'Simulacion sistema (hoja4)'!AS2035</f>
        <v>0.34207269795179823</v>
      </c>
      <c r="D2030" s="12">
        <f>'Simulacion sistema (hoja4)'!AT2035</f>
        <v>0.93610724000717127</v>
      </c>
    </row>
    <row r="2031" spans="2:4" x14ac:dyDescent="0.25">
      <c r="B2031" s="8">
        <f t="shared" si="35"/>
        <v>2026</v>
      </c>
      <c r="C2031" s="12">
        <f>'Simulacion sistema (hoja4)'!AS2036</f>
        <v>0.10773904802655095</v>
      </c>
      <c r="D2031" s="12">
        <f>'Simulacion sistema (hoja4)'!AT2036</f>
        <v>0.73661421931126281</v>
      </c>
    </row>
    <row r="2032" spans="2:4" x14ac:dyDescent="0.25">
      <c r="B2032" s="8">
        <f t="shared" si="35"/>
        <v>2027</v>
      </c>
      <c r="C2032" s="12">
        <f>'Simulacion sistema (hoja4)'!AS2037</f>
        <v>0</v>
      </c>
      <c r="D2032" s="12">
        <f>'Simulacion sistema (hoja4)'!AT2037</f>
        <v>0.76471046582904922</v>
      </c>
    </row>
    <row r="2033" spans="2:4" x14ac:dyDescent="0.25">
      <c r="B2033" s="8">
        <f t="shared" si="35"/>
        <v>2028</v>
      </c>
      <c r="C2033" s="12">
        <f>'Simulacion sistema (hoja4)'!AS2038</f>
        <v>2.113499867846258E-2</v>
      </c>
      <c r="D2033" s="12">
        <f>'Simulacion sistema (hoja4)'!AT2038</f>
        <v>0.88515873383044918</v>
      </c>
    </row>
    <row r="2034" spans="2:4" x14ac:dyDescent="0.25">
      <c r="B2034" s="8">
        <f t="shared" si="35"/>
        <v>2029</v>
      </c>
      <c r="C2034" s="12">
        <f>'Simulacion sistema (hoja4)'!AS2039</f>
        <v>1</v>
      </c>
      <c r="D2034" s="12">
        <f>'Simulacion sistema (hoja4)'!AT2039</f>
        <v>1</v>
      </c>
    </row>
    <row r="2035" spans="2:4" x14ac:dyDescent="0.25">
      <c r="B2035" s="8">
        <f t="shared" si="35"/>
        <v>2030</v>
      </c>
      <c r="C2035" s="12">
        <f>'Simulacion sistema (hoja4)'!AS2040</f>
        <v>0.15949819787589756</v>
      </c>
      <c r="D2035" s="12">
        <f>'Simulacion sistema (hoja4)'!AT2040</f>
        <v>0.6244622289384707</v>
      </c>
    </row>
    <row r="2036" spans="2:4" x14ac:dyDescent="0.25">
      <c r="B2036" s="8">
        <f t="shared" si="35"/>
        <v>2031</v>
      </c>
      <c r="C2036" s="12">
        <f>'Simulacion sistema (hoja4)'!AS2041</f>
        <v>1.6193979680922763E-2</v>
      </c>
      <c r="D2036" s="12">
        <f>'Simulacion sistema (hoja4)'!AT2041</f>
        <v>0.73602632560692682</v>
      </c>
    </row>
    <row r="2037" spans="2:4" x14ac:dyDescent="0.25">
      <c r="B2037" s="8">
        <f t="shared" si="35"/>
        <v>2032</v>
      </c>
      <c r="C2037" s="12">
        <f>'Simulacion sistema (hoja4)'!AS2042</f>
        <v>0</v>
      </c>
      <c r="D2037" s="12">
        <f>'Simulacion sistema (hoja4)'!AT2042</f>
        <v>0.75063354063423093</v>
      </c>
    </row>
    <row r="2038" spans="2:4" x14ac:dyDescent="0.25">
      <c r="B2038" s="8">
        <f t="shared" si="35"/>
        <v>2033</v>
      </c>
      <c r="C2038" s="12">
        <f>'Simulacion sistema (hoja4)'!AS2043</f>
        <v>0</v>
      </c>
      <c r="D2038" s="12">
        <f>'Simulacion sistema (hoja4)'!AT2043</f>
        <v>0.84119698641895901</v>
      </c>
    </row>
    <row r="2039" spans="2:4" x14ac:dyDescent="0.25">
      <c r="B2039" s="8">
        <f t="shared" si="35"/>
        <v>2034</v>
      </c>
      <c r="C2039" s="12">
        <f>'Simulacion sistema (hoja4)'!AS2044</f>
        <v>0.58552054734439785</v>
      </c>
      <c r="D2039" s="12">
        <f>'Simulacion sistema (hoja4)'!AT2044</f>
        <v>0.88500318811875078</v>
      </c>
    </row>
    <row r="2040" spans="2:4" x14ac:dyDescent="0.25">
      <c r="B2040" s="8">
        <f t="shared" si="35"/>
        <v>2035</v>
      </c>
      <c r="C2040" s="12">
        <f>'Simulacion sistema (hoja4)'!AS2045</f>
        <v>0.41164921871208088</v>
      </c>
      <c r="D2040" s="12">
        <f>'Simulacion sistema (hoja4)'!AT2045</f>
        <v>0.9134768140861288</v>
      </c>
    </row>
    <row r="2041" spans="2:4" x14ac:dyDescent="0.25">
      <c r="B2041" s="8">
        <f t="shared" si="35"/>
        <v>2036</v>
      </c>
      <c r="C2041" s="12">
        <f>'Simulacion sistema (hoja4)'!AS2046</f>
        <v>0</v>
      </c>
      <c r="D2041" s="12">
        <f>'Simulacion sistema (hoja4)'!AT2046</f>
        <v>0.6451970354541865</v>
      </c>
    </row>
    <row r="2042" spans="2:4" x14ac:dyDescent="0.25">
      <c r="B2042" s="8">
        <f t="shared" si="35"/>
        <v>2037</v>
      </c>
      <c r="C2042" s="12">
        <f>'Simulacion sistema (hoja4)'!AS2047</f>
        <v>0.11960610471860197</v>
      </c>
      <c r="D2042" s="12">
        <f>'Simulacion sistema (hoja4)'!AT2047</f>
        <v>0.82686355465154759</v>
      </c>
    </row>
    <row r="2043" spans="2:4" x14ac:dyDescent="0.25">
      <c r="B2043" s="8">
        <f t="shared" si="35"/>
        <v>2038</v>
      </c>
      <c r="C2043" s="12">
        <f>'Simulacion sistema (hoja4)'!AS2048</f>
        <v>0</v>
      </c>
      <c r="D2043" s="12">
        <f>'Simulacion sistema (hoja4)'!AT2048</f>
        <v>0.70830717283980416</v>
      </c>
    </row>
    <row r="2044" spans="2:4" x14ac:dyDescent="0.25">
      <c r="B2044" s="8">
        <f t="shared" si="35"/>
        <v>2039</v>
      </c>
      <c r="C2044" s="12">
        <f>'Simulacion sistema (hoja4)'!AS2049</f>
        <v>0.12963652099091222</v>
      </c>
      <c r="D2044" s="12">
        <f>'Simulacion sistema (hoja4)'!AT2049</f>
        <v>0.86777361136757891</v>
      </c>
    </row>
    <row r="2045" spans="2:4" x14ac:dyDescent="0.25">
      <c r="B2045" s="8">
        <f t="shared" si="35"/>
        <v>2040</v>
      </c>
      <c r="C2045" s="12">
        <f>'Simulacion sistema (hoja4)'!AS2050</f>
        <v>0.81279539980765081</v>
      </c>
      <c r="D2045" s="12">
        <f>'Simulacion sistema (hoja4)'!AT2050</f>
        <v>0.98109085500194082</v>
      </c>
    </row>
    <row r="2046" spans="2:4" x14ac:dyDescent="0.25">
      <c r="B2046" s="8">
        <f t="shared" si="35"/>
        <v>2041</v>
      </c>
      <c r="C2046" s="12">
        <f>'Simulacion sistema (hoja4)'!AS2051</f>
        <v>0.17881413265689236</v>
      </c>
      <c r="D2046" s="12">
        <f>'Simulacion sistema (hoja4)'!AT2051</f>
        <v>0.89409660461890172</v>
      </c>
    </row>
    <row r="2047" spans="2:4" x14ac:dyDescent="0.25">
      <c r="B2047" s="8">
        <f t="shared" si="35"/>
        <v>2042</v>
      </c>
      <c r="C2047" s="12">
        <f>'Simulacion sistema (hoja4)'!AS2052</f>
        <v>0.29166712367324149</v>
      </c>
      <c r="D2047" s="12">
        <f>'Simulacion sistema (hoja4)'!AT2052</f>
        <v>0.77874708204460008</v>
      </c>
    </row>
    <row r="2048" spans="2:4" x14ac:dyDescent="0.25">
      <c r="B2048" s="8">
        <f t="shared" si="35"/>
        <v>2043</v>
      </c>
      <c r="C2048" s="12">
        <f>'Simulacion sistema (hoja4)'!AS2053</f>
        <v>0.18301051822539496</v>
      </c>
      <c r="D2048" s="12">
        <f>'Simulacion sistema (hoja4)'!AT2053</f>
        <v>0.82623067308392306</v>
      </c>
    </row>
    <row r="2049" spans="2:4" x14ac:dyDescent="0.25">
      <c r="B2049" s="8">
        <f t="shared" si="35"/>
        <v>2044</v>
      </c>
      <c r="C2049" s="12">
        <f>'Simulacion sistema (hoja4)'!AS2054</f>
        <v>0.49111129998956099</v>
      </c>
      <c r="D2049" s="12">
        <f>'Simulacion sistema (hoja4)'!AT2054</f>
        <v>0.94010234084097932</v>
      </c>
    </row>
    <row r="2050" spans="2:4" x14ac:dyDescent="0.25">
      <c r="B2050" s="8">
        <f t="shared" si="35"/>
        <v>2045</v>
      </c>
      <c r="C2050" s="12">
        <f>'Simulacion sistema (hoja4)'!AS2055</f>
        <v>0</v>
      </c>
      <c r="D2050" s="12">
        <f>'Simulacion sistema (hoja4)'!AT2055</f>
        <v>0.75333963540075299</v>
      </c>
    </row>
    <row r="2051" spans="2:4" x14ac:dyDescent="0.25">
      <c r="B2051" s="8">
        <f t="shared" si="35"/>
        <v>2046</v>
      </c>
      <c r="C2051" s="12">
        <f>'Simulacion sistema (hoja4)'!AS2056</f>
        <v>0.28904298539583256</v>
      </c>
      <c r="D2051" s="12">
        <f>'Simulacion sistema (hoja4)'!AT2056</f>
        <v>0.91225343895757138</v>
      </c>
    </row>
    <row r="2052" spans="2:4" x14ac:dyDescent="0.25">
      <c r="B2052" s="8">
        <f t="shared" si="35"/>
        <v>2047</v>
      </c>
      <c r="C2052" s="12">
        <f>'Simulacion sistema (hoja4)'!AS2057</f>
        <v>0</v>
      </c>
      <c r="D2052" s="12">
        <f>'Simulacion sistema (hoja4)'!AT2057</f>
        <v>0.71977394902841463</v>
      </c>
    </row>
    <row r="2053" spans="2:4" x14ac:dyDescent="0.25">
      <c r="B2053" s="8">
        <f t="shared" si="35"/>
        <v>2048</v>
      </c>
      <c r="C2053" s="12">
        <f>'Simulacion sistema (hoja4)'!AS2058</f>
        <v>0.70156078517514586</v>
      </c>
      <c r="D2053" s="12">
        <f>'Simulacion sistema (hoja4)'!AT2058</f>
        <v>0.97141656572392299</v>
      </c>
    </row>
    <row r="2054" spans="2:4" x14ac:dyDescent="0.25">
      <c r="B2054" s="8">
        <f t="shared" si="35"/>
        <v>2049</v>
      </c>
      <c r="C2054" s="12">
        <f>'Simulacion sistema (hoja4)'!AS2059</f>
        <v>0</v>
      </c>
      <c r="D2054" s="12">
        <f>'Simulacion sistema (hoja4)'!AT2059</f>
        <v>0.6357590313510465</v>
      </c>
    </row>
    <row r="2055" spans="2:4" x14ac:dyDescent="0.25">
      <c r="B2055" s="8">
        <f t="shared" si="35"/>
        <v>2050</v>
      </c>
      <c r="C2055" s="12">
        <f>'Simulacion sistema (hoja4)'!AS2060</f>
        <v>0</v>
      </c>
      <c r="D2055" s="12">
        <f>'Simulacion sistema (hoja4)'!AT2060</f>
        <v>0.82315945481143538</v>
      </c>
    </row>
    <row r="2056" spans="2:4" x14ac:dyDescent="0.25">
      <c r="B2056" s="8">
        <f t="shared" ref="B2056:B2119" si="36">+B2055+1</f>
        <v>2051</v>
      </c>
      <c r="C2056" s="12">
        <f>'Simulacion sistema (hoja4)'!AS2061</f>
        <v>0.24220857428639039</v>
      </c>
      <c r="D2056" s="12">
        <f>'Simulacion sistema (hoja4)'!AT2061</f>
        <v>0.78327734254177805</v>
      </c>
    </row>
    <row r="2057" spans="2:4" x14ac:dyDescent="0.25">
      <c r="B2057" s="8">
        <f t="shared" si="36"/>
        <v>2052</v>
      </c>
      <c r="C2057" s="12">
        <f>'Simulacion sistema (hoja4)'!AS2062</f>
        <v>4.0213601766510926E-2</v>
      </c>
      <c r="D2057" s="12">
        <f>'Simulacion sistema (hoja4)'!AT2062</f>
        <v>0.88788790799560158</v>
      </c>
    </row>
    <row r="2058" spans="2:4" x14ac:dyDescent="0.25">
      <c r="B2058" s="8">
        <f t="shared" si="36"/>
        <v>2053</v>
      </c>
      <c r="C2058" s="12">
        <f>'Simulacion sistema (hoja4)'!AS2063</f>
        <v>5.1051902847135469E-2</v>
      </c>
      <c r="D2058" s="12">
        <f>'Simulacion sistema (hoja4)'!AT2063</f>
        <v>0.78428718993796698</v>
      </c>
    </row>
    <row r="2059" spans="2:4" x14ac:dyDescent="0.25">
      <c r="B2059" s="8">
        <f t="shared" si="36"/>
        <v>2054</v>
      </c>
      <c r="C2059" s="12">
        <f>'Simulacion sistema (hoja4)'!AS2064</f>
        <v>0.52187810665547596</v>
      </c>
      <c r="D2059" s="12">
        <f>'Simulacion sistema (hoja4)'!AT2064</f>
        <v>0.93421276507224194</v>
      </c>
    </row>
    <row r="2060" spans="2:4" x14ac:dyDescent="0.25">
      <c r="B2060" s="8">
        <f t="shared" si="36"/>
        <v>2055</v>
      </c>
      <c r="C2060" s="12">
        <f>'Simulacion sistema (hoja4)'!AS2065</f>
        <v>7.9476662909291923E-2</v>
      </c>
      <c r="D2060" s="12">
        <f>'Simulacion sistema (hoja4)'!AT2065</f>
        <v>0.86843706613405747</v>
      </c>
    </row>
    <row r="2061" spans="2:4" x14ac:dyDescent="0.25">
      <c r="B2061" s="8">
        <f t="shared" si="36"/>
        <v>2056</v>
      </c>
      <c r="C2061" s="12">
        <f>'Simulacion sistema (hoja4)'!AS2066</f>
        <v>0.95746415583610844</v>
      </c>
      <c r="D2061" s="12">
        <f>'Simulacion sistema (hoja4)'!AT2066</f>
        <v>0.99650390321940618</v>
      </c>
    </row>
    <row r="2062" spans="2:4" x14ac:dyDescent="0.25">
      <c r="B2062" s="8">
        <f t="shared" si="36"/>
        <v>2057</v>
      </c>
      <c r="C2062" s="12">
        <f>'Simulacion sistema (hoja4)'!AS2067</f>
        <v>0.59000304422900829</v>
      </c>
      <c r="D2062" s="12">
        <f>'Simulacion sistema (hoja4)'!AT2067</f>
        <v>0.89127738866056017</v>
      </c>
    </row>
    <row r="2063" spans="2:4" x14ac:dyDescent="0.25">
      <c r="B2063" s="8">
        <f t="shared" si="36"/>
        <v>2058</v>
      </c>
      <c r="C2063" s="12">
        <f>'Simulacion sistema (hoja4)'!AS2068</f>
        <v>0</v>
      </c>
      <c r="D2063" s="12">
        <f>'Simulacion sistema (hoja4)'!AT2068</f>
        <v>0.70973676985952194</v>
      </c>
    </row>
    <row r="2064" spans="2:4" x14ac:dyDescent="0.25">
      <c r="B2064" s="8">
        <f t="shared" si="36"/>
        <v>2059</v>
      </c>
      <c r="C2064" s="12">
        <f>'Simulacion sistema (hoja4)'!AS2069</f>
        <v>0.36610394905156063</v>
      </c>
      <c r="D2064" s="12">
        <f>'Simulacion sistema (hoja4)'!AT2069</f>
        <v>0.89905094188809065</v>
      </c>
    </row>
    <row r="2065" spans="2:4" x14ac:dyDescent="0.25">
      <c r="B2065" s="8">
        <f t="shared" si="36"/>
        <v>2060</v>
      </c>
      <c r="C2065" s="12">
        <f>'Simulacion sistema (hoja4)'!AS2070</f>
        <v>0.43137444104251055</v>
      </c>
      <c r="D2065" s="12">
        <f>'Simulacion sistema (hoja4)'!AT2070</f>
        <v>0.90808037653567797</v>
      </c>
    </row>
    <row r="2066" spans="2:4" x14ac:dyDescent="0.25">
      <c r="B2066" s="8">
        <f t="shared" si="36"/>
        <v>2061</v>
      </c>
      <c r="C2066" s="12">
        <f>'Simulacion sistema (hoja4)'!AS2071</f>
        <v>0</v>
      </c>
      <c r="D2066" s="12">
        <f>'Simulacion sistema (hoja4)'!AT2071</f>
        <v>0.73801500973038925</v>
      </c>
    </row>
    <row r="2067" spans="2:4" x14ac:dyDescent="0.25">
      <c r="B2067" s="8">
        <f t="shared" si="36"/>
        <v>2062</v>
      </c>
      <c r="C2067" s="12">
        <f>'Simulacion sistema (hoja4)'!AS2072</f>
        <v>0.81859758356656509</v>
      </c>
      <c r="D2067" s="12">
        <f>'Simulacion sistema (hoja4)'!AT2072</f>
        <v>0.98459321942620137</v>
      </c>
    </row>
    <row r="2068" spans="2:4" x14ac:dyDescent="0.25">
      <c r="B2068" s="8">
        <f t="shared" si="36"/>
        <v>2063</v>
      </c>
      <c r="C2068" s="12">
        <f>'Simulacion sistema (hoja4)'!AS2073</f>
        <v>0.26485449219715873</v>
      </c>
      <c r="D2068" s="12">
        <f>'Simulacion sistema (hoja4)'!AT2073</f>
        <v>0.8467871436841462</v>
      </c>
    </row>
    <row r="2069" spans="2:4" x14ac:dyDescent="0.25">
      <c r="B2069" s="8">
        <f t="shared" si="36"/>
        <v>2064</v>
      </c>
      <c r="C2069" s="12">
        <f>'Simulacion sistema (hoja4)'!AS2074</f>
        <v>0.69554575875663427</v>
      </c>
      <c r="D2069" s="12">
        <f>'Simulacion sistema (hoja4)'!AT2074</f>
        <v>0.9498351015439791</v>
      </c>
    </row>
    <row r="2070" spans="2:4" x14ac:dyDescent="0.25">
      <c r="B2070" s="8">
        <f t="shared" si="36"/>
        <v>2065</v>
      </c>
      <c r="C2070" s="12">
        <f>'Simulacion sistema (hoja4)'!AS2075</f>
        <v>0.42006227657463657</v>
      </c>
      <c r="D2070" s="12">
        <f>'Simulacion sistema (hoja4)'!AT2075</f>
        <v>0.8978445347250209</v>
      </c>
    </row>
    <row r="2071" spans="2:4" x14ac:dyDescent="0.25">
      <c r="B2071" s="8">
        <f t="shared" si="36"/>
        <v>2066</v>
      </c>
      <c r="C2071" s="12">
        <f>'Simulacion sistema (hoja4)'!AS2076</f>
        <v>0.24808082060941766</v>
      </c>
      <c r="D2071" s="12">
        <f>'Simulacion sistema (hoja4)'!AT2076</f>
        <v>0.83677217711458118</v>
      </c>
    </row>
    <row r="2072" spans="2:4" x14ac:dyDescent="0.25">
      <c r="B2072" s="8">
        <f t="shared" si="36"/>
        <v>2067</v>
      </c>
      <c r="C2072" s="12">
        <f>'Simulacion sistema (hoja4)'!AS2077</f>
        <v>0</v>
      </c>
      <c r="D2072" s="12">
        <f>'Simulacion sistema (hoja4)'!AT2077</f>
        <v>0.9087177774128552</v>
      </c>
    </row>
    <row r="2073" spans="2:4" x14ac:dyDescent="0.25">
      <c r="B2073" s="8">
        <f t="shared" si="36"/>
        <v>2068</v>
      </c>
      <c r="C2073" s="12">
        <f>'Simulacion sistema (hoja4)'!AS2078</f>
        <v>0</v>
      </c>
      <c r="D2073" s="12">
        <f>'Simulacion sistema (hoja4)'!AT2078</f>
        <v>0.62986893368845454</v>
      </c>
    </row>
    <row r="2074" spans="2:4" x14ac:dyDescent="0.25">
      <c r="B2074" s="8">
        <f t="shared" si="36"/>
        <v>2069</v>
      </c>
      <c r="C2074" s="12">
        <f>'Simulacion sistema (hoja4)'!AS2079</f>
        <v>0</v>
      </c>
      <c r="D2074" s="12">
        <f>'Simulacion sistema (hoja4)'!AT2079</f>
        <v>0.79680044802012595</v>
      </c>
    </row>
    <row r="2075" spans="2:4" x14ac:dyDescent="0.25">
      <c r="B2075" s="8">
        <f t="shared" si="36"/>
        <v>2070</v>
      </c>
      <c r="C2075" s="12">
        <f>'Simulacion sistema (hoja4)'!AS2080</f>
        <v>0</v>
      </c>
      <c r="D2075" s="12">
        <f>'Simulacion sistema (hoja4)'!AT2080</f>
        <v>0.71073702123055593</v>
      </c>
    </row>
    <row r="2076" spans="2:4" x14ac:dyDescent="0.25">
      <c r="B2076" s="8">
        <f t="shared" si="36"/>
        <v>2071</v>
      </c>
      <c r="C2076" s="12">
        <f>'Simulacion sistema (hoja4)'!AS2081</f>
        <v>8.1874974629646463E-2</v>
      </c>
      <c r="D2076" s="12">
        <f>'Simulacion sistema (hoja4)'!AT2081</f>
        <v>0.83558027207233854</v>
      </c>
    </row>
    <row r="2077" spans="2:4" x14ac:dyDescent="0.25">
      <c r="B2077" s="8">
        <f t="shared" si="36"/>
        <v>2072</v>
      </c>
      <c r="C2077" s="12">
        <f>'Simulacion sistema (hoja4)'!AS2082</f>
        <v>0.33759140370336049</v>
      </c>
      <c r="D2077" s="12">
        <f>'Simulacion sistema (hoja4)'!AT2082</f>
        <v>0.92209747988815982</v>
      </c>
    </row>
    <row r="2078" spans="2:4" x14ac:dyDescent="0.25">
      <c r="B2078" s="8">
        <f t="shared" si="36"/>
        <v>2073</v>
      </c>
      <c r="C2078" s="12">
        <f>'Simulacion sistema (hoja4)'!AS2083</f>
        <v>0</v>
      </c>
      <c r="D2078" s="12">
        <f>'Simulacion sistema (hoja4)'!AT2083</f>
        <v>0.73875114086747073</v>
      </c>
    </row>
    <row r="2079" spans="2:4" x14ac:dyDescent="0.25">
      <c r="B2079" s="8">
        <f t="shared" si="36"/>
        <v>2074</v>
      </c>
      <c r="C2079" s="12">
        <f>'Simulacion sistema (hoja4)'!AS2084</f>
        <v>0.29646802150725099</v>
      </c>
      <c r="D2079" s="12">
        <f>'Simulacion sistema (hoja4)'!AT2084</f>
        <v>0.90285226656702089</v>
      </c>
    </row>
    <row r="2080" spans="2:4" x14ac:dyDescent="0.25">
      <c r="B2080" s="8">
        <f t="shared" si="36"/>
        <v>2075</v>
      </c>
      <c r="C2080" s="12">
        <f>'Simulacion sistema (hoja4)'!AS2085</f>
        <v>0</v>
      </c>
      <c r="D2080" s="12">
        <f>'Simulacion sistema (hoja4)'!AT2085</f>
        <v>0.76457925086146483</v>
      </c>
    </row>
    <row r="2081" spans="2:4" x14ac:dyDescent="0.25">
      <c r="B2081" s="8">
        <f t="shared" si="36"/>
        <v>2076</v>
      </c>
      <c r="C2081" s="12">
        <f>'Simulacion sistema (hoja4)'!AS2086</f>
        <v>0.59493388572154804</v>
      </c>
      <c r="D2081" s="12">
        <f>'Simulacion sistema (hoja4)'!AT2086</f>
        <v>0.96067790822337273</v>
      </c>
    </row>
    <row r="2082" spans="2:4" x14ac:dyDescent="0.25">
      <c r="B2082" s="8">
        <f t="shared" si="36"/>
        <v>2077</v>
      </c>
      <c r="C2082" s="12">
        <f>'Simulacion sistema (hoja4)'!AS2087</f>
        <v>0</v>
      </c>
      <c r="D2082" s="12">
        <f>'Simulacion sistema (hoja4)'!AT2087</f>
        <v>0.64145629019639938</v>
      </c>
    </row>
    <row r="2083" spans="2:4" x14ac:dyDescent="0.25">
      <c r="B2083" s="8">
        <f t="shared" si="36"/>
        <v>2078</v>
      </c>
      <c r="C2083" s="12">
        <f>'Simulacion sistema (hoja4)'!AS2088</f>
        <v>0</v>
      </c>
      <c r="D2083" s="12">
        <f>'Simulacion sistema (hoja4)'!AT2088</f>
        <v>0.84849114240418677</v>
      </c>
    </row>
    <row r="2084" spans="2:4" x14ac:dyDescent="0.25">
      <c r="B2084" s="8">
        <f t="shared" si="36"/>
        <v>2079</v>
      </c>
      <c r="C2084" s="12">
        <f>'Simulacion sistema (hoja4)'!AS2089</f>
        <v>0</v>
      </c>
      <c r="D2084" s="12">
        <f>'Simulacion sistema (hoja4)'!AT2089</f>
        <v>0.65391426728382529</v>
      </c>
    </row>
    <row r="2085" spans="2:4" x14ac:dyDescent="0.25">
      <c r="B2085" s="8">
        <f t="shared" si="36"/>
        <v>2080</v>
      </c>
      <c r="C2085" s="12">
        <f>'Simulacion sistema (hoja4)'!AS2090</f>
        <v>0.65787381982461801</v>
      </c>
      <c r="D2085" s="12">
        <f>'Simulacion sistema (hoja4)'!AT2090</f>
        <v>0.97094270798510451</v>
      </c>
    </row>
    <row r="2086" spans="2:4" x14ac:dyDescent="0.25">
      <c r="B2086" s="8">
        <f t="shared" si="36"/>
        <v>2081</v>
      </c>
      <c r="C2086" s="12">
        <f>'Simulacion sistema (hoja4)'!AS2091</f>
        <v>0</v>
      </c>
      <c r="D2086" s="12">
        <f>'Simulacion sistema (hoja4)'!AT2091</f>
        <v>0.55572576958657005</v>
      </c>
    </row>
    <row r="2087" spans="2:4" x14ac:dyDescent="0.25">
      <c r="B2087" s="8">
        <f t="shared" si="36"/>
        <v>2082</v>
      </c>
      <c r="C2087" s="12">
        <f>'Simulacion sistema (hoja4)'!AS2092</f>
        <v>7.6383328996598721E-4</v>
      </c>
      <c r="D2087" s="12">
        <f>'Simulacion sistema (hoja4)'!AT2092</f>
        <v>0.75000610352110686</v>
      </c>
    </row>
    <row r="2088" spans="2:4" x14ac:dyDescent="0.25">
      <c r="B2088" s="8">
        <f t="shared" si="36"/>
        <v>2083</v>
      </c>
      <c r="C2088" s="12">
        <f>'Simulacion sistema (hoja4)'!AS2093</f>
        <v>0.79209472996022201</v>
      </c>
      <c r="D2088" s="12">
        <f>'Simulacion sistema (hoja4)'!AT2093</f>
        <v>0.98234229213360791</v>
      </c>
    </row>
    <row r="2089" spans="2:4" x14ac:dyDescent="0.25">
      <c r="B2089" s="8">
        <f t="shared" si="36"/>
        <v>2084</v>
      </c>
      <c r="C2089" s="12">
        <f>'Simulacion sistema (hoja4)'!AS2094</f>
        <v>0.32170409017506302</v>
      </c>
      <c r="D2089" s="12">
        <f>'Simulacion sistema (hoja4)'!AT2094</f>
        <v>0.84967186817136264</v>
      </c>
    </row>
    <row r="2090" spans="2:4" x14ac:dyDescent="0.25">
      <c r="B2090" s="8">
        <f t="shared" si="36"/>
        <v>2085</v>
      </c>
      <c r="C2090" s="12">
        <f>'Simulacion sistema (hoja4)'!AS2095</f>
        <v>0.70071555153657339</v>
      </c>
      <c r="D2090" s="12">
        <f>'Simulacion sistema (hoja4)'!AT2095</f>
        <v>0.97458132081543503</v>
      </c>
    </row>
    <row r="2091" spans="2:4" x14ac:dyDescent="0.25">
      <c r="B2091" s="8">
        <f t="shared" si="36"/>
        <v>2086</v>
      </c>
      <c r="C2091" s="12">
        <f>'Simulacion sistema (hoja4)'!AS2096</f>
        <v>0</v>
      </c>
      <c r="D2091" s="12">
        <f>'Simulacion sistema (hoja4)'!AT2096</f>
        <v>0.87311608364972226</v>
      </c>
    </row>
    <row r="2092" spans="2:4" x14ac:dyDescent="0.25">
      <c r="B2092" s="8">
        <f t="shared" si="36"/>
        <v>2087</v>
      </c>
      <c r="C2092" s="12">
        <f>'Simulacion sistema (hoja4)'!AS2097</f>
        <v>0.44926631772039166</v>
      </c>
      <c r="D2092" s="12">
        <f>'Simulacion sistema (hoja4)'!AT2097</f>
        <v>0.9152703371614398</v>
      </c>
    </row>
    <row r="2093" spans="2:4" x14ac:dyDescent="0.25">
      <c r="B2093" s="8">
        <f t="shared" si="36"/>
        <v>2088</v>
      </c>
      <c r="C2093" s="12">
        <f>'Simulacion sistema (hoja4)'!AS2098</f>
        <v>0</v>
      </c>
      <c r="D2093" s="12">
        <f>'Simulacion sistema (hoja4)'!AT2098</f>
        <v>0.88013502001118116</v>
      </c>
    </row>
    <row r="2094" spans="2:4" x14ac:dyDescent="0.25">
      <c r="B2094" s="8">
        <f t="shared" si="36"/>
        <v>2089</v>
      </c>
      <c r="C2094" s="12">
        <f>'Simulacion sistema (hoja4)'!AS2099</f>
        <v>0</v>
      </c>
      <c r="D2094" s="12">
        <f>'Simulacion sistema (hoja4)'!AT2099</f>
        <v>0.78622146387022762</v>
      </c>
    </row>
    <row r="2095" spans="2:4" x14ac:dyDescent="0.25">
      <c r="B2095" s="8">
        <f t="shared" si="36"/>
        <v>2090</v>
      </c>
      <c r="C2095" s="12">
        <f>'Simulacion sistema (hoja4)'!AS2100</f>
        <v>0.28724915363061648</v>
      </c>
      <c r="D2095" s="12">
        <f>'Simulacion sistema (hoja4)'!AT2100</f>
        <v>0.91204275977034333</v>
      </c>
    </row>
    <row r="2096" spans="2:4" x14ac:dyDescent="0.25">
      <c r="B2096" s="8">
        <f t="shared" si="36"/>
        <v>2091</v>
      </c>
      <c r="C2096" s="12">
        <f>'Simulacion sistema (hoja4)'!AS2101</f>
        <v>0.47167808505037101</v>
      </c>
      <c r="D2096" s="12">
        <f>'Simulacion sistema (hoja4)'!AT2101</f>
        <v>0.95512882366181229</v>
      </c>
    </row>
    <row r="2097" spans="2:4" x14ac:dyDescent="0.25">
      <c r="B2097" s="8">
        <f t="shared" si="36"/>
        <v>2092</v>
      </c>
      <c r="C2097" s="12">
        <f>'Simulacion sistema (hoja4)'!AS2102</f>
        <v>0</v>
      </c>
      <c r="D2097" s="12">
        <f>'Simulacion sistema (hoja4)'!AT2102</f>
        <v>0.8109112877760335</v>
      </c>
    </row>
    <row r="2098" spans="2:4" x14ac:dyDescent="0.25">
      <c r="B2098" s="8">
        <f t="shared" si="36"/>
        <v>2093</v>
      </c>
      <c r="C2098" s="12">
        <f>'Simulacion sistema (hoja4)'!AS2103</f>
        <v>0</v>
      </c>
      <c r="D2098" s="12">
        <f>'Simulacion sistema (hoja4)'!AT2103</f>
        <v>0.7907490780223233</v>
      </c>
    </row>
    <row r="2099" spans="2:4" x14ac:dyDescent="0.25">
      <c r="B2099" s="8">
        <f t="shared" si="36"/>
        <v>2094</v>
      </c>
      <c r="C2099" s="12">
        <f>'Simulacion sistema (hoja4)'!AS2104</f>
        <v>0</v>
      </c>
      <c r="D2099" s="12">
        <f>'Simulacion sistema (hoja4)'!AT2104</f>
        <v>0.71368795390572148</v>
      </c>
    </row>
    <row r="2100" spans="2:4" x14ac:dyDescent="0.25">
      <c r="B2100" s="8">
        <f t="shared" si="36"/>
        <v>2095</v>
      </c>
      <c r="C2100" s="12">
        <f>'Simulacion sistema (hoja4)'!AS2105</f>
        <v>0</v>
      </c>
      <c r="D2100" s="12">
        <f>'Simulacion sistema (hoja4)'!AT2105</f>
        <v>0.68298944867124756</v>
      </c>
    </row>
    <row r="2101" spans="2:4" x14ac:dyDescent="0.25">
      <c r="B2101" s="8">
        <f t="shared" si="36"/>
        <v>2096</v>
      </c>
      <c r="C2101" s="12">
        <f>'Simulacion sistema (hoja4)'!AS2106</f>
        <v>0.21483648984479561</v>
      </c>
      <c r="D2101" s="12">
        <f>'Simulacion sistema (hoja4)'!AT2106</f>
        <v>0.88139048815156296</v>
      </c>
    </row>
    <row r="2102" spans="2:4" x14ac:dyDescent="0.25">
      <c r="B2102" s="8">
        <f t="shared" si="36"/>
        <v>2097</v>
      </c>
      <c r="C2102" s="12">
        <f>'Simulacion sistema (hoja4)'!AS2107</f>
        <v>0.16216586423087714</v>
      </c>
      <c r="D2102" s="12">
        <f>'Simulacion sistema (hoja4)'!AT2107</f>
        <v>0.85028569860332437</v>
      </c>
    </row>
    <row r="2103" spans="2:4" x14ac:dyDescent="0.25">
      <c r="B2103" s="8">
        <f t="shared" si="36"/>
        <v>2098</v>
      </c>
      <c r="C2103" s="12">
        <f>'Simulacion sistema (hoja4)'!AS2108</f>
        <v>0</v>
      </c>
      <c r="D2103" s="12">
        <f>'Simulacion sistema (hoja4)'!AT2108</f>
        <v>0.67975139914316518</v>
      </c>
    </row>
    <row r="2104" spans="2:4" x14ac:dyDescent="0.25">
      <c r="B2104" s="8">
        <f t="shared" si="36"/>
        <v>2099</v>
      </c>
      <c r="C2104" s="12">
        <f>'Simulacion sistema (hoja4)'!AS2109</f>
        <v>0</v>
      </c>
      <c r="D2104" s="12">
        <f>'Simulacion sistema (hoja4)'!AT2109</f>
        <v>0.76612125895734018</v>
      </c>
    </row>
    <row r="2105" spans="2:4" x14ac:dyDescent="0.25">
      <c r="B2105" s="8">
        <f t="shared" si="36"/>
        <v>2100</v>
      </c>
      <c r="C2105" s="12">
        <f>'Simulacion sistema (hoja4)'!AS2110</f>
        <v>0.57303181942481918</v>
      </c>
      <c r="D2105" s="12">
        <f>'Simulacion sistema (hoja4)'!AT2110</f>
        <v>0.81558410949139515</v>
      </c>
    </row>
    <row r="2106" spans="2:4" x14ac:dyDescent="0.25">
      <c r="B2106" s="8">
        <f t="shared" si="36"/>
        <v>2101</v>
      </c>
      <c r="C2106" s="12">
        <f>'Simulacion sistema (hoja4)'!AS2111</f>
        <v>0.43319356306424844</v>
      </c>
      <c r="D2106" s="12">
        <f>'Simulacion sistema (hoja4)'!AT2111</f>
        <v>0.91890311623309107</v>
      </c>
    </row>
    <row r="2107" spans="2:4" x14ac:dyDescent="0.25">
      <c r="B2107" s="8">
        <f t="shared" si="36"/>
        <v>2102</v>
      </c>
      <c r="C2107" s="12">
        <f>'Simulacion sistema (hoja4)'!AS2112</f>
        <v>0</v>
      </c>
      <c r="D2107" s="12">
        <f>'Simulacion sistema (hoja4)'!AT2112</f>
        <v>0.59764747103811355</v>
      </c>
    </row>
    <row r="2108" spans="2:4" x14ac:dyDescent="0.25">
      <c r="B2108" s="8">
        <f t="shared" si="36"/>
        <v>2103</v>
      </c>
      <c r="C2108" s="12">
        <f>'Simulacion sistema (hoja4)'!AS2113</f>
        <v>0</v>
      </c>
      <c r="D2108" s="12">
        <f>'Simulacion sistema (hoja4)'!AT2113</f>
        <v>0.74312797120751573</v>
      </c>
    </row>
    <row r="2109" spans="2:4" x14ac:dyDescent="0.25">
      <c r="B2109" s="8">
        <f t="shared" si="36"/>
        <v>2104</v>
      </c>
      <c r="C2109" s="12">
        <f>'Simulacion sistema (hoja4)'!AS2114</f>
        <v>2.0222551513729887E-2</v>
      </c>
      <c r="D2109" s="12">
        <f>'Simulacion sistema (hoja4)'!AT2114</f>
        <v>0.73584162147730836</v>
      </c>
    </row>
    <row r="2110" spans="2:4" x14ac:dyDescent="0.25">
      <c r="B2110" s="8">
        <f t="shared" si="36"/>
        <v>2105</v>
      </c>
      <c r="C2110" s="12">
        <f>'Simulacion sistema (hoja4)'!AS2115</f>
        <v>0.17780673305363356</v>
      </c>
      <c r="D2110" s="12">
        <f>'Simulacion sistema (hoja4)'!AT2115</f>
        <v>0.83076711690323646</v>
      </c>
    </row>
    <row r="2111" spans="2:4" x14ac:dyDescent="0.25">
      <c r="B2111" s="8">
        <f t="shared" si="36"/>
        <v>2106</v>
      </c>
      <c r="C2111" s="12">
        <f>'Simulacion sistema (hoja4)'!AS2116</f>
        <v>0.15496479358778509</v>
      </c>
      <c r="D2111" s="12">
        <f>'Simulacion sistema (hoja4)'!AT2116</f>
        <v>0.79839932529769253</v>
      </c>
    </row>
    <row r="2112" spans="2:4" x14ac:dyDescent="0.25">
      <c r="B2112" s="8">
        <f t="shared" si="36"/>
        <v>2107</v>
      </c>
      <c r="C2112" s="12">
        <f>'Simulacion sistema (hoja4)'!AS2117</f>
        <v>0</v>
      </c>
      <c r="D2112" s="12">
        <f>'Simulacion sistema (hoja4)'!AT2117</f>
        <v>0.80774271442863477</v>
      </c>
    </row>
    <row r="2113" spans="2:4" x14ac:dyDescent="0.25">
      <c r="B2113" s="8">
        <f t="shared" si="36"/>
        <v>2108</v>
      </c>
      <c r="C2113" s="12">
        <f>'Simulacion sistema (hoja4)'!AS2118</f>
        <v>0</v>
      </c>
      <c r="D2113" s="12">
        <f>'Simulacion sistema (hoja4)'!AT2118</f>
        <v>0.66907188433251574</v>
      </c>
    </row>
    <row r="2114" spans="2:4" x14ac:dyDescent="0.25">
      <c r="B2114" s="8">
        <f t="shared" si="36"/>
        <v>2109</v>
      </c>
      <c r="C2114" s="12">
        <f>'Simulacion sistema (hoja4)'!AS2119</f>
        <v>0.59152495473925581</v>
      </c>
      <c r="D2114" s="12">
        <f>'Simulacion sistema (hoja4)'!AT2119</f>
        <v>0.93493300337814456</v>
      </c>
    </row>
    <row r="2115" spans="2:4" x14ac:dyDescent="0.25">
      <c r="B2115" s="8">
        <f t="shared" si="36"/>
        <v>2110</v>
      </c>
      <c r="C2115" s="12">
        <f>'Simulacion sistema (hoja4)'!AS2120</f>
        <v>0</v>
      </c>
      <c r="D2115" s="12">
        <f>'Simulacion sistema (hoja4)'!AT2120</f>
        <v>0.71067915166876106</v>
      </c>
    </row>
    <row r="2116" spans="2:4" x14ac:dyDescent="0.25">
      <c r="B2116" s="8">
        <f t="shared" si="36"/>
        <v>2111</v>
      </c>
      <c r="C2116" s="12">
        <f>'Simulacion sistema (hoja4)'!AS2121</f>
        <v>0</v>
      </c>
      <c r="D2116" s="12">
        <f>'Simulacion sistema (hoja4)'!AT2121</f>
        <v>0.74127462313503301</v>
      </c>
    </row>
    <row r="2117" spans="2:4" x14ac:dyDescent="0.25">
      <c r="B2117" s="8">
        <f t="shared" si="36"/>
        <v>2112</v>
      </c>
      <c r="C2117" s="12">
        <f>'Simulacion sistema (hoja4)'!AS2122</f>
        <v>0</v>
      </c>
      <c r="D2117" s="12">
        <f>'Simulacion sistema (hoja4)'!AT2122</f>
        <v>0.68776372962191534</v>
      </c>
    </row>
    <row r="2118" spans="2:4" x14ac:dyDescent="0.25">
      <c r="B2118" s="8">
        <f t="shared" si="36"/>
        <v>2113</v>
      </c>
      <c r="C2118" s="12">
        <f>'Simulacion sistema (hoja4)'!AS2123</f>
        <v>0</v>
      </c>
      <c r="D2118" s="12">
        <f>'Simulacion sistema (hoja4)'!AT2123</f>
        <v>0.77862974735515511</v>
      </c>
    </row>
    <row r="2119" spans="2:4" x14ac:dyDescent="0.25">
      <c r="B2119" s="8">
        <f t="shared" si="36"/>
        <v>2114</v>
      </c>
      <c r="C2119" s="12">
        <f>'Simulacion sistema (hoja4)'!AS2124</f>
        <v>0.14331835215477529</v>
      </c>
      <c r="D2119" s="12">
        <f>'Simulacion sistema (hoja4)'!AT2124</f>
        <v>0.77641615351372595</v>
      </c>
    </row>
    <row r="2120" spans="2:4" x14ac:dyDescent="0.25">
      <c r="B2120" s="8">
        <f t="shared" ref="B2120:B2183" si="37">+B2119+1</f>
        <v>2115</v>
      </c>
      <c r="C2120" s="12">
        <f>'Simulacion sistema (hoja4)'!AS2125</f>
        <v>0</v>
      </c>
      <c r="D2120" s="12">
        <f>'Simulacion sistema (hoja4)'!AT2125</f>
        <v>0.63568140602204548</v>
      </c>
    </row>
    <row r="2121" spans="2:4" x14ac:dyDescent="0.25">
      <c r="B2121" s="8">
        <f t="shared" si="37"/>
        <v>2116</v>
      </c>
      <c r="C2121" s="12">
        <f>'Simulacion sistema (hoja4)'!AS2126</f>
        <v>1</v>
      </c>
      <c r="D2121" s="12">
        <f>'Simulacion sistema (hoja4)'!AT2126</f>
        <v>1</v>
      </c>
    </row>
    <row r="2122" spans="2:4" x14ac:dyDescent="0.25">
      <c r="B2122" s="8">
        <f t="shared" si="37"/>
        <v>2117</v>
      </c>
      <c r="C2122" s="12">
        <f>'Simulacion sistema (hoja4)'!AS2127</f>
        <v>0</v>
      </c>
      <c r="D2122" s="12">
        <f>'Simulacion sistema (hoja4)'!AT2127</f>
        <v>0.88427624191482046</v>
      </c>
    </row>
    <row r="2123" spans="2:4" x14ac:dyDescent="0.25">
      <c r="B2123" s="8">
        <f t="shared" si="37"/>
        <v>2118</v>
      </c>
      <c r="C2123" s="12">
        <f>'Simulacion sistema (hoja4)'!AS2128</f>
        <v>0</v>
      </c>
      <c r="D2123" s="12">
        <f>'Simulacion sistema (hoja4)'!AT2128</f>
        <v>0.51659086545867916</v>
      </c>
    </row>
    <row r="2124" spans="2:4" x14ac:dyDescent="0.25">
      <c r="B2124" s="8">
        <f t="shared" si="37"/>
        <v>2119</v>
      </c>
      <c r="C2124" s="12">
        <f>'Simulacion sistema (hoja4)'!AS2129</f>
        <v>0.3448788101344572</v>
      </c>
      <c r="D2124" s="12">
        <f>'Simulacion sistema (hoja4)'!AT2129</f>
        <v>0.88426673318194038</v>
      </c>
    </row>
    <row r="2125" spans="2:4" x14ac:dyDescent="0.25">
      <c r="B2125" s="8">
        <f t="shared" si="37"/>
        <v>2120</v>
      </c>
      <c r="C2125" s="12">
        <f>'Simulacion sistema (hoja4)'!AS2130</f>
        <v>5.8413138688211477E-2</v>
      </c>
      <c r="D2125" s="12">
        <f>'Simulacion sistema (hoja4)'!AT2130</f>
        <v>0.81211143165028632</v>
      </c>
    </row>
    <row r="2126" spans="2:4" x14ac:dyDescent="0.25">
      <c r="B2126" s="8">
        <f t="shared" si="37"/>
        <v>2121</v>
      </c>
      <c r="C2126" s="12">
        <f>'Simulacion sistema (hoja4)'!AS2131</f>
        <v>0</v>
      </c>
      <c r="D2126" s="12">
        <f>'Simulacion sistema (hoja4)'!AT2131</f>
        <v>0.76688789713090011</v>
      </c>
    </row>
    <row r="2127" spans="2:4" x14ac:dyDescent="0.25">
      <c r="B2127" s="8">
        <f t="shared" si="37"/>
        <v>2122</v>
      </c>
      <c r="C2127" s="12">
        <f>'Simulacion sistema (hoja4)'!AS2132</f>
        <v>0.13686028713287199</v>
      </c>
      <c r="D2127" s="12">
        <f>'Simulacion sistema (hoja4)'!AT2132</f>
        <v>0.84637345080871906</v>
      </c>
    </row>
    <row r="2128" spans="2:4" x14ac:dyDescent="0.25">
      <c r="B2128" s="8">
        <f t="shared" si="37"/>
        <v>2123</v>
      </c>
      <c r="C2128" s="12">
        <f>'Simulacion sistema (hoja4)'!AS2133</f>
        <v>0.15095286838186439</v>
      </c>
      <c r="D2128" s="12">
        <f>'Simulacion sistema (hoja4)'!AT2133</f>
        <v>0.86394085773689056</v>
      </c>
    </row>
    <row r="2129" spans="2:4" x14ac:dyDescent="0.25">
      <c r="B2129" s="8">
        <f t="shared" si="37"/>
        <v>2124</v>
      </c>
      <c r="C2129" s="12">
        <f>'Simulacion sistema (hoja4)'!AS2134</f>
        <v>0.89817669434293446</v>
      </c>
      <c r="D2129" s="12">
        <f>'Simulacion sistema (hoja4)'!AT2134</f>
        <v>0.99163096117887128</v>
      </c>
    </row>
    <row r="2130" spans="2:4" x14ac:dyDescent="0.25">
      <c r="B2130" s="8">
        <f t="shared" si="37"/>
        <v>2125</v>
      </c>
      <c r="C2130" s="12">
        <f>'Simulacion sistema (hoja4)'!AS2135</f>
        <v>0</v>
      </c>
      <c r="D2130" s="12">
        <f>'Simulacion sistema (hoja4)'!AT2135</f>
        <v>0.84136188809649481</v>
      </c>
    </row>
    <row r="2131" spans="2:4" x14ac:dyDescent="0.25">
      <c r="B2131" s="8">
        <f t="shared" si="37"/>
        <v>2126</v>
      </c>
      <c r="C2131" s="12">
        <f>'Simulacion sistema (hoja4)'!AS2136</f>
        <v>0.28520941865281202</v>
      </c>
      <c r="D2131" s="12">
        <f>'Simulacion sistema (hoja4)'!AT2136</f>
        <v>0.92964327069571917</v>
      </c>
    </row>
    <row r="2132" spans="2:4" x14ac:dyDescent="0.25">
      <c r="B2132" s="8">
        <f t="shared" si="37"/>
        <v>2127</v>
      </c>
      <c r="C2132" s="12">
        <f>'Simulacion sistema (hoja4)'!AS2137</f>
        <v>0.10098567543337272</v>
      </c>
      <c r="D2132" s="12">
        <f>'Simulacion sistema (hoja4)'!AT2137</f>
        <v>0.91633826761107018</v>
      </c>
    </row>
    <row r="2133" spans="2:4" x14ac:dyDescent="0.25">
      <c r="B2133" s="8">
        <f t="shared" si="37"/>
        <v>2128</v>
      </c>
      <c r="C2133" s="12">
        <f>'Simulacion sistema (hoja4)'!AS2138</f>
        <v>0</v>
      </c>
      <c r="D2133" s="12">
        <f>'Simulacion sistema (hoja4)'!AT2138</f>
        <v>0.83834943469946288</v>
      </c>
    </row>
    <row r="2134" spans="2:4" x14ac:dyDescent="0.25">
      <c r="B2134" s="8">
        <f t="shared" si="37"/>
        <v>2129</v>
      </c>
      <c r="C2134" s="12">
        <f>'Simulacion sistema (hoja4)'!AS2139</f>
        <v>0.53934102962921315</v>
      </c>
      <c r="D2134" s="12">
        <f>'Simulacion sistema (hoja4)'!AT2139</f>
        <v>0.89135170016535048</v>
      </c>
    </row>
    <row r="2135" spans="2:4" x14ac:dyDescent="0.25">
      <c r="B2135" s="8">
        <f t="shared" si="37"/>
        <v>2130</v>
      </c>
      <c r="C2135" s="12">
        <f>'Simulacion sistema (hoja4)'!AS2140</f>
        <v>0</v>
      </c>
      <c r="D2135" s="12">
        <f>'Simulacion sistema (hoja4)'!AT2140</f>
        <v>0.48838223509017253</v>
      </c>
    </row>
    <row r="2136" spans="2:4" x14ac:dyDescent="0.25">
      <c r="B2136" s="8">
        <f t="shared" si="37"/>
        <v>2131</v>
      </c>
      <c r="C2136" s="12">
        <f>'Simulacion sistema (hoja4)'!AS2141</f>
        <v>5.9256920921231332E-2</v>
      </c>
      <c r="D2136" s="12">
        <f>'Simulacion sistema (hoja4)'!AT2141</f>
        <v>0.80105226441102717</v>
      </c>
    </row>
    <row r="2137" spans="2:4" x14ac:dyDescent="0.25">
      <c r="B2137" s="8">
        <f t="shared" si="37"/>
        <v>2132</v>
      </c>
      <c r="C2137" s="12">
        <f>'Simulacion sistema (hoja4)'!AS2142</f>
        <v>0.12818680461229329</v>
      </c>
      <c r="D2137" s="12">
        <f>'Simulacion sistema (hoja4)'!AT2142</f>
        <v>0.84649194022423302</v>
      </c>
    </row>
    <row r="2138" spans="2:4" x14ac:dyDescent="0.25">
      <c r="B2138" s="8">
        <f t="shared" si="37"/>
        <v>2133</v>
      </c>
      <c r="C2138" s="12">
        <f>'Simulacion sistema (hoja4)'!AS2143</f>
        <v>0.51942671660175876</v>
      </c>
      <c r="D2138" s="12">
        <f>'Simulacion sistema (hoja4)'!AT2143</f>
        <v>0.9520120422354037</v>
      </c>
    </row>
    <row r="2139" spans="2:4" x14ac:dyDescent="0.25">
      <c r="B2139" s="8">
        <f t="shared" si="37"/>
        <v>2134</v>
      </c>
      <c r="C2139" s="12">
        <f>'Simulacion sistema (hoja4)'!AS2144</f>
        <v>0</v>
      </c>
      <c r="D2139" s="12">
        <f>'Simulacion sistema (hoja4)'!AT2144</f>
        <v>0.79495438577360888</v>
      </c>
    </row>
    <row r="2140" spans="2:4" x14ac:dyDescent="0.25">
      <c r="B2140" s="8">
        <f t="shared" si="37"/>
        <v>2135</v>
      </c>
      <c r="C2140" s="12">
        <f>'Simulacion sistema (hoja4)'!AS2145</f>
        <v>7.3687422854466902E-2</v>
      </c>
      <c r="D2140" s="12">
        <f>'Simulacion sistema (hoja4)'!AT2145</f>
        <v>0.89143646461047932</v>
      </c>
    </row>
    <row r="2141" spans="2:4" x14ac:dyDescent="0.25">
      <c r="B2141" s="8">
        <f t="shared" si="37"/>
        <v>2136</v>
      </c>
      <c r="C2141" s="12">
        <f>'Simulacion sistema (hoja4)'!AS2146</f>
        <v>0.70982874404932861</v>
      </c>
      <c r="D2141" s="12">
        <f>'Simulacion sistema (hoja4)'!AT2146</f>
        <v>0.95162225003395717</v>
      </c>
    </row>
    <row r="2142" spans="2:4" x14ac:dyDescent="0.25">
      <c r="B2142" s="8">
        <f t="shared" si="37"/>
        <v>2137</v>
      </c>
      <c r="C2142" s="12">
        <f>'Simulacion sistema (hoja4)'!AS2147</f>
        <v>0.79104283704580136</v>
      </c>
      <c r="D2142" s="12">
        <f>'Simulacion sistema (hoja4)'!AT2147</f>
        <v>0.96682871744650245</v>
      </c>
    </row>
    <row r="2143" spans="2:4" x14ac:dyDescent="0.25">
      <c r="B2143" s="8">
        <f t="shared" si="37"/>
        <v>2138</v>
      </c>
      <c r="C2143" s="12">
        <f>'Simulacion sistema (hoja4)'!AS2148</f>
        <v>0</v>
      </c>
      <c r="D2143" s="12">
        <f>'Simulacion sistema (hoja4)'!AT2148</f>
        <v>0.73503917884934777</v>
      </c>
    </row>
    <row r="2144" spans="2:4" x14ac:dyDescent="0.25">
      <c r="B2144" s="8">
        <f t="shared" si="37"/>
        <v>2139</v>
      </c>
      <c r="C2144" s="12">
        <f>'Simulacion sistema (hoja4)'!AS2149</f>
        <v>0</v>
      </c>
      <c r="D2144" s="12">
        <f>'Simulacion sistema (hoja4)'!AT2149</f>
        <v>0.81371667717471052</v>
      </c>
    </row>
    <row r="2145" spans="2:4" x14ac:dyDescent="0.25">
      <c r="B2145" s="8">
        <f t="shared" si="37"/>
        <v>2140</v>
      </c>
      <c r="C2145" s="12">
        <f>'Simulacion sistema (hoja4)'!AS2150</f>
        <v>0</v>
      </c>
      <c r="D2145" s="12">
        <f>'Simulacion sistema (hoja4)'!AT2150</f>
        <v>0.77517155786310021</v>
      </c>
    </row>
    <row r="2146" spans="2:4" x14ac:dyDescent="0.25">
      <c r="B2146" s="8">
        <f t="shared" si="37"/>
        <v>2141</v>
      </c>
      <c r="C2146" s="12">
        <f>'Simulacion sistema (hoja4)'!AS2151</f>
        <v>0.18546656678987464</v>
      </c>
      <c r="D2146" s="12">
        <f>'Simulacion sistema (hoja4)'!AT2151</f>
        <v>0.81460671686814146</v>
      </c>
    </row>
    <row r="2147" spans="2:4" x14ac:dyDescent="0.25">
      <c r="B2147" s="8">
        <f t="shared" si="37"/>
        <v>2142</v>
      </c>
      <c r="C2147" s="12">
        <f>'Simulacion sistema (hoja4)'!AS2152</f>
        <v>1</v>
      </c>
      <c r="D2147" s="12">
        <f>'Simulacion sistema (hoja4)'!AT2152</f>
        <v>1</v>
      </c>
    </row>
    <row r="2148" spans="2:4" x14ac:dyDescent="0.25">
      <c r="B2148" s="8">
        <f t="shared" si="37"/>
        <v>2143</v>
      </c>
      <c r="C2148" s="12">
        <f>'Simulacion sistema (hoja4)'!AS2153</f>
        <v>0.17813119452839601</v>
      </c>
      <c r="D2148" s="12">
        <f>'Simulacion sistema (hoja4)'!AT2153</f>
        <v>0.8326626716920793</v>
      </c>
    </row>
    <row r="2149" spans="2:4" x14ac:dyDescent="0.25">
      <c r="B2149" s="8">
        <f t="shared" si="37"/>
        <v>2144</v>
      </c>
      <c r="C2149" s="12">
        <f>'Simulacion sistema (hoja4)'!AS2154</f>
        <v>0</v>
      </c>
      <c r="D2149" s="12">
        <f>'Simulacion sistema (hoja4)'!AT2154</f>
        <v>0.79769739936887718</v>
      </c>
    </row>
    <row r="2150" spans="2:4" x14ac:dyDescent="0.25">
      <c r="B2150" s="8">
        <f t="shared" si="37"/>
        <v>2145</v>
      </c>
      <c r="C2150" s="12">
        <f>'Simulacion sistema (hoja4)'!AS2155</f>
        <v>0</v>
      </c>
      <c r="D2150" s="12">
        <f>'Simulacion sistema (hoja4)'!AT2155</f>
        <v>0.68369356777386625</v>
      </c>
    </row>
    <row r="2151" spans="2:4" x14ac:dyDescent="0.25">
      <c r="B2151" s="8">
        <f t="shared" si="37"/>
        <v>2146</v>
      </c>
      <c r="C2151" s="12">
        <f>'Simulacion sistema (hoja4)'!AS2156</f>
        <v>0.90303580122535121</v>
      </c>
      <c r="D2151" s="12">
        <f>'Simulacion sistema (hoja4)'!AT2156</f>
        <v>0.98184083670982536</v>
      </c>
    </row>
    <row r="2152" spans="2:4" x14ac:dyDescent="0.25">
      <c r="B2152" s="8">
        <f t="shared" si="37"/>
        <v>2147</v>
      </c>
      <c r="C2152" s="12">
        <f>'Simulacion sistema (hoja4)'!AS2157</f>
        <v>0.15288658529888996</v>
      </c>
      <c r="D2152" s="12">
        <f>'Simulacion sistema (hoja4)'!AT2157</f>
        <v>0.84227885681677739</v>
      </c>
    </row>
    <row r="2153" spans="2:4" x14ac:dyDescent="0.25">
      <c r="B2153" s="8">
        <f t="shared" si="37"/>
        <v>2148</v>
      </c>
      <c r="C2153" s="12">
        <f>'Simulacion sistema (hoja4)'!AS2158</f>
        <v>0.35880863174679689</v>
      </c>
      <c r="D2153" s="12">
        <f>'Simulacion sistema (hoja4)'!AT2158</f>
        <v>0.89953401363193619</v>
      </c>
    </row>
    <row r="2154" spans="2:4" x14ac:dyDescent="0.25">
      <c r="B2154" s="8">
        <f t="shared" si="37"/>
        <v>2149</v>
      </c>
      <c r="C2154" s="12">
        <f>'Simulacion sistema (hoja4)'!AS2159</f>
        <v>0</v>
      </c>
      <c r="D2154" s="12">
        <f>'Simulacion sistema (hoja4)'!AT2159</f>
        <v>0.81695034876982087</v>
      </c>
    </row>
    <row r="2155" spans="2:4" x14ac:dyDescent="0.25">
      <c r="B2155" s="8">
        <f t="shared" si="37"/>
        <v>2150</v>
      </c>
      <c r="C2155" s="12">
        <f>'Simulacion sistema (hoja4)'!AS2160</f>
        <v>0.26090815780269389</v>
      </c>
      <c r="D2155" s="12">
        <f>'Simulacion sistema (hoja4)'!AT2160</f>
        <v>0.81625290056983602</v>
      </c>
    </row>
    <row r="2156" spans="2:4" x14ac:dyDescent="0.25">
      <c r="B2156" s="8">
        <f t="shared" si="37"/>
        <v>2151</v>
      </c>
      <c r="C2156" s="12">
        <f>'Simulacion sistema (hoja4)'!AS2161</f>
        <v>0</v>
      </c>
      <c r="D2156" s="12">
        <f>'Simulacion sistema (hoja4)'!AT2161</f>
        <v>0.83989999515446201</v>
      </c>
    </row>
    <row r="2157" spans="2:4" x14ac:dyDescent="0.25">
      <c r="B2157" s="8">
        <f t="shared" si="37"/>
        <v>2152</v>
      </c>
      <c r="C2157" s="12">
        <f>'Simulacion sistema (hoja4)'!AS2162</f>
        <v>0</v>
      </c>
      <c r="D2157" s="12">
        <f>'Simulacion sistema (hoja4)'!AT2162</f>
        <v>0.67483029112898363</v>
      </c>
    </row>
    <row r="2158" spans="2:4" x14ac:dyDescent="0.25">
      <c r="B2158" s="8">
        <f t="shared" si="37"/>
        <v>2153</v>
      </c>
      <c r="C2158" s="12">
        <f>'Simulacion sistema (hoja4)'!AS2163</f>
        <v>0</v>
      </c>
      <c r="D2158" s="12">
        <f>'Simulacion sistema (hoja4)'!AT2163</f>
        <v>0.63136471956657336</v>
      </c>
    </row>
    <row r="2159" spans="2:4" x14ac:dyDescent="0.25">
      <c r="B2159" s="8">
        <f t="shared" si="37"/>
        <v>2154</v>
      </c>
      <c r="C2159" s="12">
        <f>'Simulacion sistema (hoja4)'!AS2164</f>
        <v>0</v>
      </c>
      <c r="D2159" s="12">
        <f>'Simulacion sistema (hoja4)'!AT2164</f>
        <v>0.79167332719450922</v>
      </c>
    </row>
    <row r="2160" spans="2:4" x14ac:dyDescent="0.25">
      <c r="B2160" s="8">
        <f t="shared" si="37"/>
        <v>2155</v>
      </c>
      <c r="C2160" s="12">
        <f>'Simulacion sistema (hoja4)'!AS2165</f>
        <v>0</v>
      </c>
      <c r="D2160" s="12">
        <f>'Simulacion sistema (hoja4)'!AT2165</f>
        <v>0.64540806485175339</v>
      </c>
    </row>
    <row r="2161" spans="2:4" x14ac:dyDescent="0.25">
      <c r="B2161" s="8">
        <f t="shared" si="37"/>
        <v>2156</v>
      </c>
      <c r="C2161" s="12">
        <f>'Simulacion sistema (hoja4)'!AS2166</f>
        <v>0</v>
      </c>
      <c r="D2161" s="12">
        <f>'Simulacion sistema (hoja4)'!AT2166</f>
        <v>0.70811469343663125</v>
      </c>
    </row>
    <row r="2162" spans="2:4" x14ac:dyDescent="0.25">
      <c r="B2162" s="8">
        <f t="shared" si="37"/>
        <v>2157</v>
      </c>
      <c r="C2162" s="12">
        <f>'Simulacion sistema (hoja4)'!AS2167</f>
        <v>0.14981765944006231</v>
      </c>
      <c r="D2162" s="12">
        <f>'Simulacion sistema (hoja4)'!AT2167</f>
        <v>0.93012199940603257</v>
      </c>
    </row>
    <row r="2163" spans="2:4" x14ac:dyDescent="0.25">
      <c r="B2163" s="8">
        <f t="shared" si="37"/>
        <v>2158</v>
      </c>
      <c r="C2163" s="12">
        <f>'Simulacion sistema (hoja4)'!AS2168</f>
        <v>0.69596913706787278</v>
      </c>
      <c r="D2163" s="12">
        <f>'Simulacion sistema (hoja4)'!AT2168</f>
        <v>0.95400579078707048</v>
      </c>
    </row>
    <row r="2164" spans="2:4" x14ac:dyDescent="0.25">
      <c r="B2164" s="8">
        <f t="shared" si="37"/>
        <v>2159</v>
      </c>
      <c r="C2164" s="12">
        <f>'Simulacion sistema (hoja4)'!AS2169</f>
        <v>0.30378028128677304</v>
      </c>
      <c r="D2164" s="12">
        <f>'Simulacion sistema (hoja4)'!AT2169</f>
        <v>0.87721457249307144</v>
      </c>
    </row>
    <row r="2165" spans="2:4" x14ac:dyDescent="0.25">
      <c r="B2165" s="8">
        <f t="shared" si="37"/>
        <v>2160</v>
      </c>
      <c r="C2165" s="12">
        <f>'Simulacion sistema (hoja4)'!AS2170</f>
        <v>0</v>
      </c>
      <c r="D2165" s="12">
        <f>'Simulacion sistema (hoja4)'!AT2170</f>
        <v>0.76826608990572631</v>
      </c>
    </row>
    <row r="2166" spans="2:4" x14ac:dyDescent="0.25">
      <c r="B2166" s="8">
        <f t="shared" si="37"/>
        <v>2161</v>
      </c>
      <c r="C2166" s="12">
        <f>'Simulacion sistema (hoja4)'!AS2171</f>
        <v>0.19704454364499166</v>
      </c>
      <c r="D2166" s="12">
        <f>'Simulacion sistema (hoja4)'!AT2171</f>
        <v>0.86544386673629381</v>
      </c>
    </row>
    <row r="2167" spans="2:4" x14ac:dyDescent="0.25">
      <c r="B2167" s="8">
        <f t="shared" si="37"/>
        <v>2162</v>
      </c>
      <c r="C2167" s="12">
        <f>'Simulacion sistema (hoja4)'!AS2172</f>
        <v>0</v>
      </c>
      <c r="D2167" s="12">
        <f>'Simulacion sistema (hoja4)'!AT2172</f>
        <v>0.67919820016411481</v>
      </c>
    </row>
    <row r="2168" spans="2:4" x14ac:dyDescent="0.25">
      <c r="B2168" s="8">
        <f t="shared" si="37"/>
        <v>2163</v>
      </c>
      <c r="C2168" s="12">
        <f>'Simulacion sistema (hoja4)'!AS2173</f>
        <v>0</v>
      </c>
      <c r="D2168" s="12">
        <f>'Simulacion sistema (hoja4)'!AT2173</f>
        <v>0.85807416797063407</v>
      </c>
    </row>
    <row r="2169" spans="2:4" x14ac:dyDescent="0.25">
      <c r="B2169" s="8">
        <f t="shared" si="37"/>
        <v>2164</v>
      </c>
      <c r="C2169" s="12">
        <f>'Simulacion sistema (hoja4)'!AS2174</f>
        <v>0.78021168051289413</v>
      </c>
      <c r="D2169" s="12">
        <f>'Simulacion sistema (hoja4)'!AT2174</f>
        <v>0.96352917565631258</v>
      </c>
    </row>
    <row r="2170" spans="2:4" x14ac:dyDescent="0.25">
      <c r="B2170" s="8">
        <f t="shared" si="37"/>
        <v>2165</v>
      </c>
      <c r="C2170" s="12">
        <f>'Simulacion sistema (hoja4)'!AS2175</f>
        <v>0</v>
      </c>
      <c r="D2170" s="12">
        <f>'Simulacion sistema (hoja4)'!AT2175</f>
        <v>0.69346049786726738</v>
      </c>
    </row>
    <row r="2171" spans="2:4" x14ac:dyDescent="0.25">
      <c r="B2171" s="8">
        <f t="shared" si="37"/>
        <v>2166</v>
      </c>
      <c r="C2171" s="12">
        <f>'Simulacion sistema (hoja4)'!AS2176</f>
        <v>0</v>
      </c>
      <c r="D2171" s="12">
        <f>'Simulacion sistema (hoja4)'!AT2176</f>
        <v>0.78015256701551583</v>
      </c>
    </row>
    <row r="2172" spans="2:4" x14ac:dyDescent="0.25">
      <c r="B2172" s="8">
        <f t="shared" si="37"/>
        <v>2167</v>
      </c>
      <c r="C2172" s="12">
        <f>'Simulacion sistema (hoja4)'!AS2177</f>
        <v>0.61009876231142812</v>
      </c>
      <c r="D2172" s="12">
        <f>'Simulacion sistema (hoja4)'!AT2177</f>
        <v>0.95401888317892991</v>
      </c>
    </row>
    <row r="2173" spans="2:4" x14ac:dyDescent="0.25">
      <c r="B2173" s="8">
        <f t="shared" si="37"/>
        <v>2168</v>
      </c>
      <c r="C2173" s="12">
        <f>'Simulacion sistema (hoja4)'!AS2178</f>
        <v>0</v>
      </c>
      <c r="D2173" s="12">
        <f>'Simulacion sistema (hoja4)'!AT2178</f>
        <v>0.78671329800264389</v>
      </c>
    </row>
    <row r="2174" spans="2:4" x14ac:dyDescent="0.25">
      <c r="B2174" s="8">
        <f t="shared" si="37"/>
        <v>2169</v>
      </c>
      <c r="C2174" s="12">
        <f>'Simulacion sistema (hoja4)'!AS2179</f>
        <v>0.10925201448633508</v>
      </c>
      <c r="D2174" s="12">
        <f>'Simulacion sistema (hoja4)'!AT2179</f>
        <v>0.80161748915557485</v>
      </c>
    </row>
    <row r="2175" spans="2:4" x14ac:dyDescent="0.25">
      <c r="B2175" s="8">
        <f t="shared" si="37"/>
        <v>2170</v>
      </c>
      <c r="C2175" s="12">
        <f>'Simulacion sistema (hoja4)'!AS2180</f>
        <v>0.2467332990054274</v>
      </c>
      <c r="D2175" s="12">
        <f>'Simulacion sistema (hoja4)'!AT2180</f>
        <v>0.86423771576190445</v>
      </c>
    </row>
    <row r="2176" spans="2:4" x14ac:dyDescent="0.25">
      <c r="B2176" s="8">
        <f t="shared" si="37"/>
        <v>2171</v>
      </c>
      <c r="C2176" s="12">
        <f>'Simulacion sistema (hoja4)'!AS2181</f>
        <v>0.22378924569576547</v>
      </c>
      <c r="D2176" s="12">
        <f>'Simulacion sistema (hoja4)'!AT2181</f>
        <v>0.8262966337452694</v>
      </c>
    </row>
    <row r="2177" spans="2:4" x14ac:dyDescent="0.25">
      <c r="B2177" s="8">
        <f t="shared" si="37"/>
        <v>2172</v>
      </c>
      <c r="C2177" s="12">
        <f>'Simulacion sistema (hoja4)'!AS2182</f>
        <v>0</v>
      </c>
      <c r="D2177" s="12">
        <f>'Simulacion sistema (hoja4)'!AT2182</f>
        <v>0.71207068775970273</v>
      </c>
    </row>
    <row r="2178" spans="2:4" x14ac:dyDescent="0.25">
      <c r="B2178" s="8">
        <f t="shared" si="37"/>
        <v>2173</v>
      </c>
      <c r="C2178" s="12">
        <f>'Simulacion sistema (hoja4)'!AS2183</f>
        <v>0</v>
      </c>
      <c r="D2178" s="12">
        <f>'Simulacion sistema (hoja4)'!AT2183</f>
        <v>0.87665948456008547</v>
      </c>
    </row>
    <row r="2179" spans="2:4" x14ac:dyDescent="0.25">
      <c r="B2179" s="8">
        <f t="shared" si="37"/>
        <v>2174</v>
      </c>
      <c r="C2179" s="12">
        <f>'Simulacion sistema (hoja4)'!AS2184</f>
        <v>0.25815815612934656</v>
      </c>
      <c r="D2179" s="12">
        <f>'Simulacion sistema (hoja4)'!AT2184</f>
        <v>0.89607093250167669</v>
      </c>
    </row>
    <row r="2180" spans="2:4" x14ac:dyDescent="0.25">
      <c r="B2180" s="8">
        <f t="shared" si="37"/>
        <v>2175</v>
      </c>
      <c r="C2180" s="12">
        <f>'Simulacion sistema (hoja4)'!AS2185</f>
        <v>0</v>
      </c>
      <c r="D2180" s="12">
        <f>'Simulacion sistema (hoja4)'!AT2185</f>
        <v>0.76627526960554149</v>
      </c>
    </row>
    <row r="2181" spans="2:4" x14ac:dyDescent="0.25">
      <c r="B2181" s="8">
        <f t="shared" si="37"/>
        <v>2176</v>
      </c>
      <c r="C2181" s="12">
        <f>'Simulacion sistema (hoja4)'!AS2186</f>
        <v>0</v>
      </c>
      <c r="D2181" s="12">
        <f>'Simulacion sistema (hoja4)'!AT2186</f>
        <v>0.61932919154965083</v>
      </c>
    </row>
    <row r="2182" spans="2:4" x14ac:dyDescent="0.25">
      <c r="B2182" s="8">
        <f t="shared" si="37"/>
        <v>2177</v>
      </c>
      <c r="C2182" s="12">
        <f>'Simulacion sistema (hoja4)'!AS2187</f>
        <v>0</v>
      </c>
      <c r="D2182" s="12">
        <f>'Simulacion sistema (hoja4)'!AT2187</f>
        <v>0.76282473989628408</v>
      </c>
    </row>
    <row r="2183" spans="2:4" x14ac:dyDescent="0.25">
      <c r="B2183" s="8">
        <f t="shared" si="37"/>
        <v>2178</v>
      </c>
      <c r="C2183" s="12">
        <f>'Simulacion sistema (hoja4)'!AS2188</f>
        <v>0</v>
      </c>
      <c r="D2183" s="12">
        <f>'Simulacion sistema (hoja4)'!AT2188</f>
        <v>0.75030303903837836</v>
      </c>
    </row>
    <row r="2184" spans="2:4" x14ac:dyDescent="0.25">
      <c r="B2184" s="8">
        <f t="shared" ref="B2184:B2247" si="38">+B2183+1</f>
        <v>2179</v>
      </c>
      <c r="C2184" s="12">
        <f>'Simulacion sistema (hoja4)'!AS2189</f>
        <v>0</v>
      </c>
      <c r="D2184" s="12">
        <f>'Simulacion sistema (hoja4)'!AT2189</f>
        <v>0.73942451985193691</v>
      </c>
    </row>
    <row r="2185" spans="2:4" x14ac:dyDescent="0.25">
      <c r="B2185" s="8">
        <f t="shared" si="38"/>
        <v>2180</v>
      </c>
      <c r="C2185" s="12">
        <f>'Simulacion sistema (hoja4)'!AS2190</f>
        <v>0</v>
      </c>
      <c r="D2185" s="12">
        <f>'Simulacion sistema (hoja4)'!AT2190</f>
        <v>0.84243195497880174</v>
      </c>
    </row>
    <row r="2186" spans="2:4" x14ac:dyDescent="0.25">
      <c r="B2186" s="8">
        <f t="shared" si="38"/>
        <v>2181</v>
      </c>
      <c r="C2186" s="12">
        <f>'Simulacion sistema (hoja4)'!AS2191</f>
        <v>0.24002099791274911</v>
      </c>
      <c r="D2186" s="12">
        <f>'Simulacion sistema (hoja4)'!AT2191</f>
        <v>0.7738245282211933</v>
      </c>
    </row>
    <row r="2187" spans="2:4" x14ac:dyDescent="0.25">
      <c r="B2187" s="8">
        <f t="shared" si="38"/>
        <v>2182</v>
      </c>
      <c r="C2187" s="12">
        <f>'Simulacion sistema (hoja4)'!AS2192</f>
        <v>0.36662082557716835</v>
      </c>
      <c r="D2187" s="12">
        <f>'Simulacion sistema (hoja4)'!AT2192</f>
        <v>0.91409869330212767</v>
      </c>
    </row>
    <row r="2188" spans="2:4" x14ac:dyDescent="0.25">
      <c r="B2188" s="8">
        <f t="shared" si="38"/>
        <v>2183</v>
      </c>
      <c r="C2188" s="12">
        <f>'Simulacion sistema (hoja4)'!AS2193</f>
        <v>0.3681753654474354</v>
      </c>
      <c r="D2188" s="12">
        <f>'Simulacion sistema (hoja4)'!AT2193</f>
        <v>0.92376399497365602</v>
      </c>
    </row>
    <row r="2189" spans="2:4" x14ac:dyDescent="0.25">
      <c r="B2189" s="8">
        <f t="shared" si="38"/>
        <v>2184</v>
      </c>
      <c r="C2189" s="12">
        <f>'Simulacion sistema (hoja4)'!AS2194</f>
        <v>0.12886058562241184</v>
      </c>
      <c r="D2189" s="12">
        <f>'Simulacion sistema (hoja4)'!AT2194</f>
        <v>0.88761054323705102</v>
      </c>
    </row>
    <row r="2190" spans="2:4" x14ac:dyDescent="0.25">
      <c r="B2190" s="8">
        <f t="shared" si="38"/>
        <v>2185</v>
      </c>
      <c r="C2190" s="12">
        <f>'Simulacion sistema (hoja4)'!AS2195</f>
        <v>0.24557885241925501</v>
      </c>
      <c r="D2190" s="12">
        <f>'Simulacion sistema (hoja4)'!AT2195</f>
        <v>0.83161872402066761</v>
      </c>
    </row>
    <row r="2191" spans="2:4" x14ac:dyDescent="0.25">
      <c r="B2191" s="8">
        <f t="shared" si="38"/>
        <v>2186</v>
      </c>
      <c r="C2191" s="12">
        <f>'Simulacion sistema (hoja4)'!AS2196</f>
        <v>0</v>
      </c>
      <c r="D2191" s="12">
        <f>'Simulacion sistema (hoja4)'!AT2196</f>
        <v>0.59619920378066882</v>
      </c>
    </row>
    <row r="2192" spans="2:4" x14ac:dyDescent="0.25">
      <c r="B2192" s="8">
        <f t="shared" si="38"/>
        <v>2187</v>
      </c>
      <c r="C2192" s="12">
        <f>'Simulacion sistema (hoja4)'!AS2197</f>
        <v>0.71376583037917662</v>
      </c>
      <c r="D2192" s="12">
        <f>'Simulacion sistema (hoja4)'!AT2197</f>
        <v>0.97568970066234106</v>
      </c>
    </row>
    <row r="2193" spans="2:4" x14ac:dyDescent="0.25">
      <c r="B2193" s="8">
        <f t="shared" si="38"/>
        <v>2188</v>
      </c>
      <c r="C2193" s="12">
        <f>'Simulacion sistema (hoja4)'!AS2198</f>
        <v>0</v>
      </c>
      <c r="D2193" s="12">
        <f>'Simulacion sistema (hoja4)'!AT2198</f>
        <v>0.71264325005099205</v>
      </c>
    </row>
    <row r="2194" spans="2:4" x14ac:dyDescent="0.25">
      <c r="B2194" s="8">
        <f t="shared" si="38"/>
        <v>2189</v>
      </c>
      <c r="C2194" s="12">
        <f>'Simulacion sistema (hoja4)'!AS2199</f>
        <v>0.17606102753173522</v>
      </c>
      <c r="D2194" s="12">
        <f>'Simulacion sistema (hoja4)'!AT2199</f>
        <v>0.78416719751299779</v>
      </c>
    </row>
    <row r="2195" spans="2:4" x14ac:dyDescent="0.25">
      <c r="B2195" s="8">
        <f t="shared" si="38"/>
        <v>2190</v>
      </c>
      <c r="C2195" s="12">
        <f>'Simulacion sistema (hoja4)'!AS2200</f>
        <v>0</v>
      </c>
      <c r="D2195" s="12">
        <f>'Simulacion sistema (hoja4)'!AT2200</f>
        <v>0.70572294792049162</v>
      </c>
    </row>
    <row r="2196" spans="2:4" x14ac:dyDescent="0.25">
      <c r="B2196" s="8">
        <f t="shared" si="38"/>
        <v>2191</v>
      </c>
      <c r="C2196" s="12">
        <f>'Simulacion sistema (hoja4)'!AS2201</f>
        <v>0</v>
      </c>
      <c r="D2196" s="12">
        <f>'Simulacion sistema (hoja4)'!AT2201</f>
        <v>0.76361488722913029</v>
      </c>
    </row>
    <row r="2197" spans="2:4" x14ac:dyDescent="0.25">
      <c r="B2197" s="8">
        <f t="shared" si="38"/>
        <v>2192</v>
      </c>
      <c r="C2197" s="12">
        <f>'Simulacion sistema (hoja4)'!AS2202</f>
        <v>0.4385394767120791</v>
      </c>
      <c r="D2197" s="12">
        <f>'Simulacion sistema (hoja4)'!AT2202</f>
        <v>0.93284784148487876</v>
      </c>
    </row>
    <row r="2198" spans="2:4" x14ac:dyDescent="0.25">
      <c r="B2198" s="8">
        <f t="shared" si="38"/>
        <v>2193</v>
      </c>
      <c r="C2198" s="12">
        <f>'Simulacion sistema (hoja4)'!AS2203</f>
        <v>0.21646694685526502</v>
      </c>
      <c r="D2198" s="12">
        <f>'Simulacion sistema (hoja4)'!AT2203</f>
        <v>0.74367481229026655</v>
      </c>
    </row>
    <row r="2199" spans="2:4" x14ac:dyDescent="0.25">
      <c r="B2199" s="8">
        <f t="shared" si="38"/>
        <v>2194</v>
      </c>
      <c r="C2199" s="12">
        <f>'Simulacion sistema (hoja4)'!AS2204</f>
        <v>0.24593321161721118</v>
      </c>
      <c r="D2199" s="12">
        <f>'Simulacion sistema (hoja4)'!AT2204</f>
        <v>0.85703613166631543</v>
      </c>
    </row>
    <row r="2200" spans="2:4" x14ac:dyDescent="0.25">
      <c r="B2200" s="8">
        <f t="shared" si="38"/>
        <v>2195</v>
      </c>
      <c r="C2200" s="12">
        <f>'Simulacion sistema (hoja4)'!AS2205</f>
        <v>0</v>
      </c>
      <c r="D2200" s="12">
        <f>'Simulacion sistema (hoja4)'!AT2205</f>
        <v>0.62881062152193079</v>
      </c>
    </row>
    <row r="2201" spans="2:4" x14ac:dyDescent="0.25">
      <c r="B2201" s="8">
        <f t="shared" si="38"/>
        <v>2196</v>
      </c>
      <c r="C2201" s="12">
        <f>'Simulacion sistema (hoja4)'!AS2206</f>
        <v>2.6387360085678782E-2</v>
      </c>
      <c r="D2201" s="12">
        <f>'Simulacion sistema (hoja4)'!AT2206</f>
        <v>0.90708505495366476</v>
      </c>
    </row>
    <row r="2202" spans="2:4" x14ac:dyDescent="0.25">
      <c r="B2202" s="8">
        <f t="shared" si="38"/>
        <v>2197</v>
      </c>
      <c r="C2202" s="12">
        <f>'Simulacion sistema (hoja4)'!AS2207</f>
        <v>0</v>
      </c>
      <c r="D2202" s="12">
        <f>'Simulacion sistema (hoja4)'!AT2207</f>
        <v>0.71394882386297942</v>
      </c>
    </row>
    <row r="2203" spans="2:4" x14ac:dyDescent="0.25">
      <c r="B2203" s="8">
        <f t="shared" si="38"/>
        <v>2198</v>
      </c>
      <c r="C2203" s="12">
        <f>'Simulacion sistema (hoja4)'!AS2208</f>
        <v>0.29048607974043755</v>
      </c>
      <c r="D2203" s="12">
        <f>'Simulacion sistema (hoja4)'!AT2208</f>
        <v>0.88767482795089181</v>
      </c>
    </row>
    <row r="2204" spans="2:4" x14ac:dyDescent="0.25">
      <c r="B2204" s="8">
        <f t="shared" si="38"/>
        <v>2199</v>
      </c>
      <c r="C2204" s="12">
        <f>'Simulacion sistema (hoja4)'!AS2209</f>
        <v>0</v>
      </c>
      <c r="D2204" s="12">
        <f>'Simulacion sistema (hoja4)'!AT2209</f>
        <v>0.76739923102322294</v>
      </c>
    </row>
    <row r="2205" spans="2:4" x14ac:dyDescent="0.25">
      <c r="B2205" s="8">
        <f t="shared" si="38"/>
        <v>2200</v>
      </c>
      <c r="C2205" s="12">
        <f>'Simulacion sistema (hoja4)'!AS2210</f>
        <v>0</v>
      </c>
      <c r="D2205" s="12">
        <f>'Simulacion sistema (hoja4)'!AT2210</f>
        <v>0.74447913609671545</v>
      </c>
    </row>
    <row r="2206" spans="2:4" x14ac:dyDescent="0.25">
      <c r="B2206" s="8">
        <f t="shared" si="38"/>
        <v>2201</v>
      </c>
      <c r="C2206" s="12">
        <f>'Simulacion sistema (hoja4)'!AS2211</f>
        <v>0</v>
      </c>
      <c r="D2206" s="12">
        <f>'Simulacion sistema (hoja4)'!AT2211</f>
        <v>0.74381273313525553</v>
      </c>
    </row>
    <row r="2207" spans="2:4" x14ac:dyDescent="0.25">
      <c r="B2207" s="8">
        <f t="shared" si="38"/>
        <v>2202</v>
      </c>
      <c r="C2207" s="12">
        <f>'Simulacion sistema (hoja4)'!AS2212</f>
        <v>0.57771422590467991</v>
      </c>
      <c r="D2207" s="12">
        <f>'Simulacion sistema (hoja4)'!AT2212</f>
        <v>0.94693333753271025</v>
      </c>
    </row>
    <row r="2208" spans="2:4" x14ac:dyDescent="0.25">
      <c r="B2208" s="8">
        <f t="shared" si="38"/>
        <v>2203</v>
      </c>
      <c r="C2208" s="12">
        <f>'Simulacion sistema (hoja4)'!AS2213</f>
        <v>0.13603567404570641</v>
      </c>
      <c r="D2208" s="12">
        <f>'Simulacion sistema (hoja4)'!AT2213</f>
        <v>0.88072939998442734</v>
      </c>
    </row>
    <row r="2209" spans="2:4" x14ac:dyDescent="0.25">
      <c r="B2209" s="8">
        <f t="shared" si="38"/>
        <v>2204</v>
      </c>
      <c r="C2209" s="12">
        <f>'Simulacion sistema (hoja4)'!AS2214</f>
        <v>3.0512037915374799E-2</v>
      </c>
      <c r="D2209" s="12">
        <f>'Simulacion sistema (hoja4)'!AT2214</f>
        <v>0.82719916673929328</v>
      </c>
    </row>
    <row r="2210" spans="2:4" x14ac:dyDescent="0.25">
      <c r="B2210" s="8">
        <f t="shared" si="38"/>
        <v>2205</v>
      </c>
      <c r="C2210" s="12">
        <f>'Simulacion sistema (hoja4)'!AS2215</f>
        <v>0.59215917613667746</v>
      </c>
      <c r="D2210" s="12">
        <f>'Simulacion sistema (hoja4)'!AT2215</f>
        <v>0.89331981955839268</v>
      </c>
    </row>
    <row r="2211" spans="2:4" x14ac:dyDescent="0.25">
      <c r="B2211" s="8">
        <f t="shared" si="38"/>
        <v>2206</v>
      </c>
      <c r="C2211" s="12">
        <f>'Simulacion sistema (hoja4)'!AS2216</f>
        <v>0</v>
      </c>
      <c r="D2211" s="12">
        <f>'Simulacion sistema (hoja4)'!AT2216</f>
        <v>0.71774686555258937</v>
      </c>
    </row>
    <row r="2212" spans="2:4" x14ac:dyDescent="0.25">
      <c r="B2212" s="8">
        <f t="shared" si="38"/>
        <v>2207</v>
      </c>
      <c r="C2212" s="12">
        <f>'Simulacion sistema (hoja4)'!AS2217</f>
        <v>0.46506122654949045</v>
      </c>
      <c r="D2212" s="12">
        <f>'Simulacion sistema (hoja4)'!AT2217</f>
        <v>0.93770135720806636</v>
      </c>
    </row>
    <row r="2213" spans="2:4" x14ac:dyDescent="0.25">
      <c r="B2213" s="8">
        <f t="shared" si="38"/>
        <v>2208</v>
      </c>
      <c r="C2213" s="12">
        <f>'Simulacion sistema (hoja4)'!AS2218</f>
        <v>0.62890626310763764</v>
      </c>
      <c r="D2213" s="12">
        <f>'Simulacion sistema (hoja4)'!AT2218</f>
        <v>0.93040650516879198</v>
      </c>
    </row>
    <row r="2214" spans="2:4" x14ac:dyDescent="0.25">
      <c r="B2214" s="8">
        <f t="shared" si="38"/>
        <v>2209</v>
      </c>
      <c r="C2214" s="12">
        <f>'Simulacion sistema (hoja4)'!AS2219</f>
        <v>7.3743815218767855E-2</v>
      </c>
      <c r="D2214" s="12">
        <f>'Simulacion sistema (hoja4)'!AT2219</f>
        <v>0.69596385718096043</v>
      </c>
    </row>
    <row r="2215" spans="2:4" x14ac:dyDescent="0.25">
      <c r="B2215" s="8">
        <f t="shared" si="38"/>
        <v>2210</v>
      </c>
      <c r="C2215" s="12">
        <f>'Simulacion sistema (hoja4)'!AS2220</f>
        <v>0</v>
      </c>
      <c r="D2215" s="12">
        <f>'Simulacion sistema (hoja4)'!AT2220</f>
        <v>0.7187975765775837</v>
      </c>
    </row>
    <row r="2216" spans="2:4" x14ac:dyDescent="0.25">
      <c r="B2216" s="8">
        <f t="shared" si="38"/>
        <v>2211</v>
      </c>
      <c r="C2216" s="12">
        <f>'Simulacion sistema (hoja4)'!AS2221</f>
        <v>0.78870403469538297</v>
      </c>
      <c r="D2216" s="12">
        <f>'Simulacion sistema (hoja4)'!AT2221</f>
        <v>0.96492938350853019</v>
      </c>
    </row>
    <row r="2217" spans="2:4" x14ac:dyDescent="0.25">
      <c r="B2217" s="8">
        <f t="shared" si="38"/>
        <v>2212</v>
      </c>
      <c r="C2217" s="12">
        <f>'Simulacion sistema (hoja4)'!AS2222</f>
        <v>0</v>
      </c>
      <c r="D2217" s="12">
        <f>'Simulacion sistema (hoja4)'!AT2222</f>
        <v>0.80069597861972763</v>
      </c>
    </row>
    <row r="2218" spans="2:4" x14ac:dyDescent="0.25">
      <c r="B2218" s="8">
        <f t="shared" si="38"/>
        <v>2213</v>
      </c>
      <c r="C2218" s="12">
        <f>'Simulacion sistema (hoja4)'!AS2223</f>
        <v>0</v>
      </c>
      <c r="D2218" s="12">
        <f>'Simulacion sistema (hoja4)'!AT2223</f>
        <v>0.60427215011407265</v>
      </c>
    </row>
    <row r="2219" spans="2:4" x14ac:dyDescent="0.25">
      <c r="B2219" s="8">
        <f t="shared" si="38"/>
        <v>2214</v>
      </c>
      <c r="C2219" s="12">
        <f>'Simulacion sistema (hoja4)'!AS2224</f>
        <v>4.3857293574077513E-2</v>
      </c>
      <c r="D2219" s="12">
        <f>'Simulacion sistema (hoja4)'!AT2224</f>
        <v>0.72157699026222011</v>
      </c>
    </row>
    <row r="2220" spans="2:4" x14ac:dyDescent="0.25">
      <c r="B2220" s="8">
        <f t="shared" si="38"/>
        <v>2215</v>
      </c>
      <c r="C2220" s="12">
        <f>'Simulacion sistema (hoja4)'!AS2225</f>
        <v>0.37397213522771999</v>
      </c>
      <c r="D2220" s="12">
        <f>'Simulacion sistema (hoja4)'!AT2225</f>
        <v>0.89208560791071934</v>
      </c>
    </row>
    <row r="2221" spans="2:4" x14ac:dyDescent="0.25">
      <c r="B2221" s="8">
        <f t="shared" si="38"/>
        <v>2216</v>
      </c>
      <c r="C2221" s="12">
        <f>'Simulacion sistema (hoja4)'!AS2226</f>
        <v>0.49437920489388842</v>
      </c>
      <c r="D2221" s="12">
        <f>'Simulacion sistema (hoja4)'!AT2226</f>
        <v>0.93083717630173823</v>
      </c>
    </row>
    <row r="2222" spans="2:4" x14ac:dyDescent="0.25">
      <c r="B2222" s="8">
        <f t="shared" si="38"/>
        <v>2217</v>
      </c>
      <c r="C2222" s="12">
        <f>'Simulacion sistema (hoja4)'!AS2227</f>
        <v>0.11471446258510695</v>
      </c>
      <c r="D2222" s="12">
        <f>'Simulacion sistema (hoja4)'!AT2227</f>
        <v>0.83598651582391514</v>
      </c>
    </row>
    <row r="2223" spans="2:4" x14ac:dyDescent="0.25">
      <c r="B2223" s="8">
        <f t="shared" si="38"/>
        <v>2218</v>
      </c>
      <c r="C2223" s="12">
        <f>'Simulacion sistema (hoja4)'!AS2228</f>
        <v>0.24534612099594069</v>
      </c>
      <c r="D2223" s="12">
        <f>'Simulacion sistema (hoja4)'!AT2228</f>
        <v>0.91706222175809471</v>
      </c>
    </row>
    <row r="2224" spans="2:4" x14ac:dyDescent="0.25">
      <c r="B2224" s="8">
        <f t="shared" si="38"/>
        <v>2219</v>
      </c>
      <c r="C2224" s="12">
        <f>'Simulacion sistema (hoja4)'!AS2229</f>
        <v>0.12190742546330771</v>
      </c>
      <c r="D2224" s="12">
        <f>'Simulacion sistema (hoja4)'!AT2229</f>
        <v>0.81698740116066992</v>
      </c>
    </row>
    <row r="2225" spans="2:4" x14ac:dyDescent="0.25">
      <c r="B2225" s="8">
        <f t="shared" si="38"/>
        <v>2220</v>
      </c>
      <c r="C2225" s="12">
        <f>'Simulacion sistema (hoja4)'!AS2230</f>
        <v>0.66972557177529479</v>
      </c>
      <c r="D2225" s="12">
        <f>'Simulacion sistema (hoja4)'!AT2230</f>
        <v>0.95795245133063278</v>
      </c>
    </row>
    <row r="2226" spans="2:4" x14ac:dyDescent="0.25">
      <c r="B2226" s="8">
        <f t="shared" si="38"/>
        <v>2221</v>
      </c>
      <c r="C2226" s="12">
        <f>'Simulacion sistema (hoja4)'!AS2231</f>
        <v>0</v>
      </c>
      <c r="D2226" s="12">
        <f>'Simulacion sistema (hoja4)'!AT2231</f>
        <v>0.9052233256466411</v>
      </c>
    </row>
    <row r="2227" spans="2:4" x14ac:dyDescent="0.25">
      <c r="B2227" s="8">
        <f t="shared" si="38"/>
        <v>2222</v>
      </c>
      <c r="C2227" s="12">
        <f>'Simulacion sistema (hoja4)'!AS2232</f>
        <v>0.86501706849629689</v>
      </c>
      <c r="D2227" s="12">
        <f>'Simulacion sistema (hoja4)'!AT2232</f>
        <v>0.98853569622845261</v>
      </c>
    </row>
    <row r="2228" spans="2:4" x14ac:dyDescent="0.25">
      <c r="B2228" s="8">
        <f t="shared" si="38"/>
        <v>2223</v>
      </c>
      <c r="C2228" s="12">
        <f>'Simulacion sistema (hoja4)'!AS2233</f>
        <v>4.8997758768867545E-3</v>
      </c>
      <c r="D2228" s="12">
        <f>'Simulacion sistema (hoja4)'!AT2233</f>
        <v>0.90520178271473106</v>
      </c>
    </row>
    <row r="2229" spans="2:4" x14ac:dyDescent="0.25">
      <c r="B2229" s="8">
        <f t="shared" si="38"/>
        <v>2224</v>
      </c>
      <c r="C2229" s="12">
        <f>'Simulacion sistema (hoja4)'!AS2234</f>
        <v>0.34198004247368124</v>
      </c>
      <c r="D2229" s="12">
        <f>'Simulacion sistema (hoja4)'!AT2234</f>
        <v>0.8914484886666848</v>
      </c>
    </row>
    <row r="2230" spans="2:4" x14ac:dyDescent="0.25">
      <c r="B2230" s="8">
        <f t="shared" si="38"/>
        <v>2225</v>
      </c>
      <c r="C2230" s="12">
        <f>'Simulacion sistema (hoja4)'!AS2235</f>
        <v>0.36922453447210324</v>
      </c>
      <c r="D2230" s="12">
        <f>'Simulacion sistema (hoja4)'!AT2235</f>
        <v>0.91742927625447224</v>
      </c>
    </row>
    <row r="2231" spans="2:4" x14ac:dyDescent="0.25">
      <c r="B2231" s="8">
        <f t="shared" si="38"/>
        <v>2226</v>
      </c>
      <c r="C2231" s="12">
        <f>'Simulacion sistema (hoja4)'!AS2236</f>
        <v>0.25101204180022513</v>
      </c>
      <c r="D2231" s="12">
        <f>'Simulacion sistema (hoja4)'!AT2236</f>
        <v>0.91079524913561538</v>
      </c>
    </row>
    <row r="2232" spans="2:4" x14ac:dyDescent="0.25">
      <c r="B2232" s="8">
        <f t="shared" si="38"/>
        <v>2227</v>
      </c>
      <c r="C2232" s="12">
        <f>'Simulacion sistema (hoja4)'!AS2237</f>
        <v>0.41230272127840212</v>
      </c>
      <c r="D2232" s="12">
        <f>'Simulacion sistema (hoja4)'!AT2237</f>
        <v>0.95008598454693283</v>
      </c>
    </row>
    <row r="2233" spans="2:4" x14ac:dyDescent="0.25">
      <c r="B2233" s="8">
        <f t="shared" si="38"/>
        <v>2228</v>
      </c>
      <c r="C2233" s="12">
        <f>'Simulacion sistema (hoja4)'!AS2238</f>
        <v>0</v>
      </c>
      <c r="D2233" s="12">
        <f>'Simulacion sistema (hoja4)'!AT2238</f>
        <v>0.59090728264817116</v>
      </c>
    </row>
    <row r="2234" spans="2:4" x14ac:dyDescent="0.25">
      <c r="B2234" s="8">
        <f t="shared" si="38"/>
        <v>2229</v>
      </c>
      <c r="C2234" s="12">
        <f>'Simulacion sistema (hoja4)'!AS2239</f>
        <v>0.40925298355311196</v>
      </c>
      <c r="D2234" s="12">
        <f>'Simulacion sistema (hoja4)'!AT2239</f>
        <v>0.92177648011609759</v>
      </c>
    </row>
    <row r="2235" spans="2:4" x14ac:dyDescent="0.25">
      <c r="B2235" s="8">
        <f t="shared" si="38"/>
        <v>2230</v>
      </c>
      <c r="C2235" s="12">
        <f>'Simulacion sistema (hoja4)'!AS2240</f>
        <v>6.765542640156734E-2</v>
      </c>
      <c r="D2235" s="12">
        <f>'Simulacion sistema (hoja4)'!AT2240</f>
        <v>0.85674211850564463</v>
      </c>
    </row>
    <row r="2236" spans="2:4" x14ac:dyDescent="0.25">
      <c r="B2236" s="8">
        <f t="shared" si="38"/>
        <v>2231</v>
      </c>
      <c r="C2236" s="12">
        <f>'Simulacion sistema (hoja4)'!AS2241</f>
        <v>0.20291648295918299</v>
      </c>
      <c r="D2236" s="12">
        <f>'Simulacion sistema (hoja4)'!AT2241</f>
        <v>0.86132050866762666</v>
      </c>
    </row>
    <row r="2237" spans="2:4" x14ac:dyDescent="0.25">
      <c r="B2237" s="8">
        <f t="shared" si="38"/>
        <v>2232</v>
      </c>
      <c r="C2237" s="12">
        <f>'Simulacion sistema (hoja4)'!AS2242</f>
        <v>4.7888102892951187E-2</v>
      </c>
      <c r="D2237" s="12">
        <f>'Simulacion sistema (hoja4)'!AT2242</f>
        <v>0.7837713340311494</v>
      </c>
    </row>
    <row r="2238" spans="2:4" x14ac:dyDescent="0.25">
      <c r="B2238" s="8">
        <f t="shared" si="38"/>
        <v>2233</v>
      </c>
      <c r="C2238" s="12">
        <f>'Simulacion sistema (hoja4)'!AS2243</f>
        <v>0</v>
      </c>
      <c r="D2238" s="12">
        <f>'Simulacion sistema (hoja4)'!AT2243</f>
        <v>0.5787263643242736</v>
      </c>
    </row>
    <row r="2239" spans="2:4" x14ac:dyDescent="0.25">
      <c r="B2239" s="8">
        <f t="shared" si="38"/>
        <v>2234</v>
      </c>
      <c r="C2239" s="12">
        <f>'Simulacion sistema (hoja4)'!AS2244</f>
        <v>0.34152892120595602</v>
      </c>
      <c r="D2239" s="12">
        <f>'Simulacion sistema (hoja4)'!AT2244</f>
        <v>0.91937675530863172</v>
      </c>
    </row>
    <row r="2240" spans="2:4" x14ac:dyDescent="0.25">
      <c r="B2240" s="8">
        <f t="shared" si="38"/>
        <v>2235</v>
      </c>
      <c r="C2240" s="12">
        <f>'Simulacion sistema (hoja4)'!AS2245</f>
        <v>1</v>
      </c>
      <c r="D2240" s="12">
        <f>'Simulacion sistema (hoja4)'!AT2245</f>
        <v>1</v>
      </c>
    </row>
    <row r="2241" spans="2:4" x14ac:dyDescent="0.25">
      <c r="B2241" s="8">
        <f t="shared" si="38"/>
        <v>2236</v>
      </c>
      <c r="C2241" s="12">
        <f>'Simulacion sistema (hoja4)'!AS2246</f>
        <v>0</v>
      </c>
      <c r="D2241" s="12">
        <f>'Simulacion sistema (hoja4)'!AT2246</f>
        <v>0.80971549563207557</v>
      </c>
    </row>
    <row r="2242" spans="2:4" x14ac:dyDescent="0.25">
      <c r="B2242" s="8">
        <f t="shared" si="38"/>
        <v>2237</v>
      </c>
      <c r="C2242" s="12">
        <f>'Simulacion sistema (hoja4)'!AS2247</f>
        <v>0</v>
      </c>
      <c r="D2242" s="12">
        <f>'Simulacion sistema (hoja4)'!AT2247</f>
        <v>0.9113681964468201</v>
      </c>
    </row>
    <row r="2243" spans="2:4" x14ac:dyDescent="0.25">
      <c r="B2243" s="8">
        <f t="shared" si="38"/>
        <v>2238</v>
      </c>
      <c r="C2243" s="12">
        <f>'Simulacion sistema (hoja4)'!AS2248</f>
        <v>0.190140506186224</v>
      </c>
      <c r="D2243" s="12">
        <f>'Simulacion sistema (hoja4)'!AT2248</f>
        <v>0.72922358425363598</v>
      </c>
    </row>
    <row r="2244" spans="2:4" x14ac:dyDescent="0.25">
      <c r="B2244" s="8">
        <f t="shared" si="38"/>
        <v>2239</v>
      </c>
      <c r="C2244" s="12">
        <f>'Simulacion sistema (hoja4)'!AS2249</f>
        <v>0.70030031128361214</v>
      </c>
      <c r="D2244" s="12">
        <f>'Simulacion sistema (hoja4)'!AT2249</f>
        <v>0.97454605383504656</v>
      </c>
    </row>
    <row r="2245" spans="2:4" x14ac:dyDescent="0.25">
      <c r="B2245" s="8">
        <f t="shared" si="38"/>
        <v>2240</v>
      </c>
      <c r="C2245" s="12">
        <f>'Simulacion sistema (hoja4)'!AS2250</f>
        <v>0.37875033234224481</v>
      </c>
      <c r="D2245" s="12">
        <f>'Simulacion sistema (hoja4)'!AT2250</f>
        <v>0.88846536492823214</v>
      </c>
    </row>
    <row r="2246" spans="2:4" x14ac:dyDescent="0.25">
      <c r="B2246" s="8">
        <f t="shared" si="38"/>
        <v>2241</v>
      </c>
      <c r="C2246" s="12">
        <f>'Simulacion sistema (hoja4)'!AS2251</f>
        <v>4.7028153672241994E-2</v>
      </c>
      <c r="D2246" s="12">
        <f>'Simulacion sistema (hoja4)'!AT2251</f>
        <v>0.78052649127627638</v>
      </c>
    </row>
    <row r="2247" spans="2:4" x14ac:dyDescent="0.25">
      <c r="B2247" s="8">
        <f t="shared" si="38"/>
        <v>2242</v>
      </c>
      <c r="C2247" s="12">
        <f>'Simulacion sistema (hoja4)'!AS2252</f>
        <v>0.42254070165138052</v>
      </c>
      <c r="D2247" s="12">
        <f>'Simulacion sistema (hoja4)'!AT2252</f>
        <v>0.87966785520974589</v>
      </c>
    </row>
    <row r="2248" spans="2:4" x14ac:dyDescent="0.25">
      <c r="B2248" s="8">
        <f t="shared" ref="B2248:B2311" si="39">+B2247+1</f>
        <v>2243</v>
      </c>
      <c r="C2248" s="12">
        <f>'Simulacion sistema (hoja4)'!AS2253</f>
        <v>0.85316823557021115</v>
      </c>
      <c r="D2248" s="12">
        <f>'Simulacion sistema (hoja4)'!AT2253</f>
        <v>0.98748958130729503</v>
      </c>
    </row>
    <row r="2249" spans="2:4" x14ac:dyDescent="0.25">
      <c r="B2249" s="8">
        <f t="shared" si="39"/>
        <v>2244</v>
      </c>
      <c r="C2249" s="12">
        <f>'Simulacion sistema (hoja4)'!AS2254</f>
        <v>0.27256597353019363</v>
      </c>
      <c r="D2249" s="12">
        <f>'Simulacion sistema (hoja4)'!AT2254</f>
        <v>0.94021090193398849</v>
      </c>
    </row>
    <row r="2250" spans="2:4" x14ac:dyDescent="0.25">
      <c r="B2250" s="8">
        <f t="shared" si="39"/>
        <v>2245</v>
      </c>
      <c r="C2250" s="12">
        <f>'Simulacion sistema (hoja4)'!AS2255</f>
        <v>0</v>
      </c>
      <c r="D2250" s="12">
        <f>'Simulacion sistema (hoja4)'!AT2255</f>
        <v>0.80713803938873852</v>
      </c>
    </row>
    <row r="2251" spans="2:4" x14ac:dyDescent="0.25">
      <c r="B2251" s="8">
        <f t="shared" si="39"/>
        <v>2246</v>
      </c>
      <c r="C2251" s="12">
        <f>'Simulacion sistema (hoja4)'!AS2256</f>
        <v>0.3934721538098529</v>
      </c>
      <c r="D2251" s="12">
        <f>'Simulacion sistema (hoja4)'!AT2256</f>
        <v>0.9205753043402195</v>
      </c>
    </row>
    <row r="2252" spans="2:4" x14ac:dyDescent="0.25">
      <c r="B2252" s="8">
        <f t="shared" si="39"/>
        <v>2247</v>
      </c>
      <c r="C2252" s="12">
        <f>'Simulacion sistema (hoja4)'!AS2257</f>
        <v>0.29986452250534879</v>
      </c>
      <c r="D2252" s="12">
        <f>'Simulacion sistema (hoja4)'!AT2257</f>
        <v>0.94053643889771454</v>
      </c>
    </row>
    <row r="2253" spans="2:4" x14ac:dyDescent="0.25">
      <c r="B2253" s="8">
        <f t="shared" si="39"/>
        <v>2248</v>
      </c>
      <c r="C2253" s="12">
        <f>'Simulacion sistema (hoja4)'!AS2258</f>
        <v>0.26907099401214507</v>
      </c>
      <c r="D2253" s="12">
        <f>'Simulacion sistema (hoja4)'!AT2258</f>
        <v>0.91642300327601911</v>
      </c>
    </row>
    <row r="2254" spans="2:4" x14ac:dyDescent="0.25">
      <c r="B2254" s="8">
        <f t="shared" si="39"/>
        <v>2249</v>
      </c>
      <c r="C2254" s="12">
        <f>'Simulacion sistema (hoja4)'!AS2259</f>
        <v>7.2961473973139485E-2</v>
      </c>
      <c r="D2254" s="12">
        <f>'Simulacion sistema (hoja4)'!AT2259</f>
        <v>0.82854296581866305</v>
      </c>
    </row>
    <row r="2255" spans="2:4" x14ac:dyDescent="0.25">
      <c r="B2255" s="8">
        <f t="shared" si="39"/>
        <v>2250</v>
      </c>
      <c r="C2255" s="12">
        <f>'Simulacion sistema (hoja4)'!AS2260</f>
        <v>0.5805233030782152</v>
      </c>
      <c r="D2255" s="12">
        <f>'Simulacion sistema (hoja4)'!AT2260</f>
        <v>0.94469081167564628</v>
      </c>
    </row>
    <row r="2256" spans="2:4" x14ac:dyDescent="0.25">
      <c r="B2256" s="8">
        <f t="shared" si="39"/>
        <v>2251</v>
      </c>
      <c r="C2256" s="12">
        <f>'Simulacion sistema (hoja4)'!AS2261</f>
        <v>0.3641366557335019</v>
      </c>
      <c r="D2256" s="12">
        <f>'Simulacion sistema (hoja4)'!AT2261</f>
        <v>0.86757599034193944</v>
      </c>
    </row>
    <row r="2257" spans="2:4" x14ac:dyDescent="0.25">
      <c r="B2257" s="8">
        <f t="shared" si="39"/>
        <v>2252</v>
      </c>
      <c r="C2257" s="12">
        <f>'Simulacion sistema (hoja4)'!AS2262</f>
        <v>0.1501759307262546</v>
      </c>
      <c r="D2257" s="12">
        <f>'Simulacion sistema (hoja4)'!AT2262</f>
        <v>0.79749156157912726</v>
      </c>
    </row>
    <row r="2258" spans="2:4" x14ac:dyDescent="0.25">
      <c r="B2258" s="8">
        <f t="shared" si="39"/>
        <v>2253</v>
      </c>
      <c r="C2258" s="12">
        <f>'Simulacion sistema (hoja4)'!AS2263</f>
        <v>0.64375736817310103</v>
      </c>
      <c r="D2258" s="12">
        <f>'Simulacion sistema (hoja4)'!AT2263</f>
        <v>0.95888205452115283</v>
      </c>
    </row>
    <row r="2259" spans="2:4" x14ac:dyDescent="0.25">
      <c r="B2259" s="8">
        <f t="shared" si="39"/>
        <v>2254</v>
      </c>
      <c r="C2259" s="12">
        <f>'Simulacion sistema (hoja4)'!AS2264</f>
        <v>0.68537387556528795</v>
      </c>
      <c r="D2259" s="12">
        <f>'Simulacion sistema (hoja4)'!AT2264</f>
        <v>0.94364992121006486</v>
      </c>
    </row>
    <row r="2260" spans="2:4" x14ac:dyDescent="0.25">
      <c r="B2260" s="8">
        <f t="shared" si="39"/>
        <v>2255</v>
      </c>
      <c r="C2260" s="12">
        <f>'Simulacion sistema (hoja4)'!AS2265</f>
        <v>0</v>
      </c>
      <c r="D2260" s="12">
        <f>'Simulacion sistema (hoja4)'!AT2265</f>
        <v>0.82898877749272559</v>
      </c>
    </row>
    <row r="2261" spans="2:4" x14ac:dyDescent="0.25">
      <c r="B2261" s="8">
        <f t="shared" si="39"/>
        <v>2256</v>
      </c>
      <c r="C2261" s="12">
        <f>'Simulacion sistema (hoja4)'!AS2266</f>
        <v>0.39176898215446271</v>
      </c>
      <c r="D2261" s="12">
        <f>'Simulacion sistema (hoja4)'!AT2266</f>
        <v>0.90936968271584295</v>
      </c>
    </row>
    <row r="2262" spans="2:4" x14ac:dyDescent="0.25">
      <c r="B2262" s="8">
        <f t="shared" si="39"/>
        <v>2257</v>
      </c>
      <c r="C2262" s="12">
        <f>'Simulacion sistema (hoja4)'!AS2267</f>
        <v>0.18081657076184074</v>
      </c>
      <c r="D2262" s="12">
        <f>'Simulacion sistema (hoja4)'!AT2267</f>
        <v>0.83067419752404847</v>
      </c>
    </row>
    <row r="2263" spans="2:4" x14ac:dyDescent="0.25">
      <c r="B2263" s="8">
        <f t="shared" si="39"/>
        <v>2258</v>
      </c>
      <c r="C2263" s="12">
        <f>'Simulacion sistema (hoja4)'!AS2268</f>
        <v>6.7529055839845711E-2</v>
      </c>
      <c r="D2263" s="12">
        <f>'Simulacion sistema (hoja4)'!AT2268</f>
        <v>0.75360347012798257</v>
      </c>
    </row>
    <row r="2264" spans="2:4" x14ac:dyDescent="0.25">
      <c r="B2264" s="8">
        <f t="shared" si="39"/>
        <v>2259</v>
      </c>
      <c r="C2264" s="12">
        <f>'Simulacion sistema (hoja4)'!AS2269</f>
        <v>0.10649483488798848</v>
      </c>
      <c r="D2264" s="12">
        <f>'Simulacion sistema (hoja4)'!AT2269</f>
        <v>0.68551398274833208</v>
      </c>
    </row>
    <row r="2265" spans="2:4" x14ac:dyDescent="0.25">
      <c r="B2265" s="8">
        <f t="shared" si="39"/>
        <v>2260</v>
      </c>
      <c r="C2265" s="12">
        <f>'Simulacion sistema (hoja4)'!AS2270</f>
        <v>0</v>
      </c>
      <c r="D2265" s="12">
        <f>'Simulacion sistema (hoja4)'!AT2270</f>
        <v>0.8575011049855974</v>
      </c>
    </row>
    <row r="2266" spans="2:4" x14ac:dyDescent="0.25">
      <c r="B2266" s="8">
        <f t="shared" si="39"/>
        <v>2261</v>
      </c>
      <c r="C2266" s="12">
        <f>'Simulacion sistema (hoja4)'!AS2271</f>
        <v>0.70898978382999001</v>
      </c>
      <c r="D2266" s="12">
        <f>'Simulacion sistema (hoja4)'!AT2271</f>
        <v>0.96795472294348928</v>
      </c>
    </row>
    <row r="2267" spans="2:4" x14ac:dyDescent="0.25">
      <c r="B2267" s="8">
        <f t="shared" si="39"/>
        <v>2262</v>
      </c>
      <c r="C2267" s="12">
        <f>'Simulacion sistema (hoja4)'!AS2272</f>
        <v>0.42565497624497267</v>
      </c>
      <c r="D2267" s="12">
        <f>'Simulacion sistema (hoja4)'!AT2272</f>
        <v>0.90959799373568251</v>
      </c>
    </row>
    <row r="2268" spans="2:4" x14ac:dyDescent="0.25">
      <c r="B2268" s="8">
        <f t="shared" si="39"/>
        <v>2263</v>
      </c>
      <c r="C2268" s="12">
        <f>'Simulacion sistema (hoja4)'!AS2273</f>
        <v>0.93875394847254356</v>
      </c>
      <c r="D2268" s="12">
        <f>'Simulacion sistema (hoja4)'!AT2273</f>
        <v>0.99479828055520236</v>
      </c>
    </row>
    <row r="2269" spans="2:4" x14ac:dyDescent="0.25">
      <c r="B2269" s="8">
        <f t="shared" si="39"/>
        <v>2264</v>
      </c>
      <c r="C2269" s="12">
        <f>'Simulacion sistema (hoja4)'!AS2274</f>
        <v>0.20491451141682657</v>
      </c>
      <c r="D2269" s="12">
        <f>'Simulacion sistema (hoja4)'!AT2274</f>
        <v>0.87628859287215166</v>
      </c>
    </row>
    <row r="2270" spans="2:4" x14ac:dyDescent="0.25">
      <c r="B2270" s="8">
        <f t="shared" si="39"/>
        <v>2265</v>
      </c>
      <c r="C2270" s="12">
        <f>'Simulacion sistema (hoja4)'!AS2275</f>
        <v>0.24835812582281389</v>
      </c>
      <c r="D2270" s="12">
        <f>'Simulacion sistema (hoja4)'!AT2275</f>
        <v>0.82612222280608061</v>
      </c>
    </row>
    <row r="2271" spans="2:4" x14ac:dyDescent="0.25">
      <c r="B2271" s="8">
        <f t="shared" si="39"/>
        <v>2266</v>
      </c>
      <c r="C2271" s="12">
        <f>'Simulacion sistema (hoja4)'!AS2276</f>
        <v>0</v>
      </c>
      <c r="D2271" s="12">
        <f>'Simulacion sistema (hoja4)'!AT2276</f>
        <v>0.89369037916990668</v>
      </c>
    </row>
    <row r="2272" spans="2:4" x14ac:dyDescent="0.25">
      <c r="B2272" s="8">
        <f t="shared" si="39"/>
        <v>2267</v>
      </c>
      <c r="C2272" s="12">
        <f>'Simulacion sistema (hoja4)'!AS2277</f>
        <v>0.12930712112879958</v>
      </c>
      <c r="D2272" s="12">
        <f>'Simulacion sistema (hoja4)'!AT2277</f>
        <v>0.87257237401487919</v>
      </c>
    </row>
    <row r="2273" spans="2:4" x14ac:dyDescent="0.25">
      <c r="B2273" s="8">
        <f t="shared" si="39"/>
        <v>2268</v>
      </c>
      <c r="C2273" s="12">
        <f>'Simulacion sistema (hoja4)'!AS2278</f>
        <v>0.18903356362612353</v>
      </c>
      <c r="D2273" s="12">
        <f>'Simulacion sistema (hoja4)'!AT2278</f>
        <v>0.81882955665871171</v>
      </c>
    </row>
    <row r="2274" spans="2:4" x14ac:dyDescent="0.25">
      <c r="B2274" s="8">
        <f t="shared" si="39"/>
        <v>2269</v>
      </c>
      <c r="C2274" s="12">
        <f>'Simulacion sistema (hoja4)'!AS2279</f>
        <v>0.20810302262590644</v>
      </c>
      <c r="D2274" s="12">
        <f>'Simulacion sistema (hoja4)'!AT2279</f>
        <v>0.83189236900471353</v>
      </c>
    </row>
    <row r="2275" spans="2:4" x14ac:dyDescent="0.25">
      <c r="B2275" s="8">
        <f t="shared" si="39"/>
        <v>2270</v>
      </c>
      <c r="C2275" s="12">
        <f>'Simulacion sistema (hoja4)'!AS2280</f>
        <v>0.20621869870580756</v>
      </c>
      <c r="D2275" s="12">
        <f>'Simulacion sistema (hoja4)'!AT2280</f>
        <v>0.88185892843538483</v>
      </c>
    </row>
    <row r="2276" spans="2:4" x14ac:dyDescent="0.25">
      <c r="B2276" s="8">
        <f t="shared" si="39"/>
        <v>2271</v>
      </c>
      <c r="C2276" s="12">
        <f>'Simulacion sistema (hoja4)'!AS2281</f>
        <v>0</v>
      </c>
      <c r="D2276" s="12">
        <f>'Simulacion sistema (hoja4)'!AT2281</f>
        <v>0.75712513059536346</v>
      </c>
    </row>
    <row r="2277" spans="2:4" x14ac:dyDescent="0.25">
      <c r="B2277" s="8">
        <f t="shared" si="39"/>
        <v>2272</v>
      </c>
      <c r="C2277" s="12">
        <f>'Simulacion sistema (hoja4)'!AS2282</f>
        <v>0.48666302646433318</v>
      </c>
      <c r="D2277" s="12">
        <f>'Simulacion sistema (hoja4)'!AT2282</f>
        <v>0.94907609328802212</v>
      </c>
    </row>
    <row r="2278" spans="2:4" x14ac:dyDescent="0.25">
      <c r="B2278" s="8">
        <f t="shared" si="39"/>
        <v>2273</v>
      </c>
      <c r="C2278" s="12">
        <f>'Simulacion sistema (hoja4)'!AS2283</f>
        <v>0</v>
      </c>
      <c r="D2278" s="12">
        <f>'Simulacion sistema (hoja4)'!AT2283</f>
        <v>0.7597970338505996</v>
      </c>
    </row>
    <row r="2279" spans="2:4" x14ac:dyDescent="0.25">
      <c r="B2279" s="8">
        <f t="shared" si="39"/>
        <v>2274</v>
      </c>
      <c r="C2279" s="12">
        <f>'Simulacion sistema (hoja4)'!AS2284</f>
        <v>1.1642178353213239E-2</v>
      </c>
      <c r="D2279" s="12">
        <f>'Simulacion sistema (hoja4)'!AT2284</f>
        <v>0.88602798369345148</v>
      </c>
    </row>
    <row r="2280" spans="2:4" x14ac:dyDescent="0.25">
      <c r="B2280" s="8">
        <f t="shared" si="39"/>
        <v>2275</v>
      </c>
      <c r="C2280" s="12">
        <f>'Simulacion sistema (hoja4)'!AS2285</f>
        <v>0</v>
      </c>
      <c r="D2280" s="12">
        <f>'Simulacion sistema (hoja4)'!AT2285</f>
        <v>0.59646584682881409</v>
      </c>
    </row>
    <row r="2281" spans="2:4" x14ac:dyDescent="0.25">
      <c r="B2281" s="8">
        <f t="shared" si="39"/>
        <v>2276</v>
      </c>
      <c r="C2281" s="12">
        <f>'Simulacion sistema (hoja4)'!AS2286</f>
        <v>0.57818826135068468</v>
      </c>
      <c r="D2281" s="12">
        <f>'Simulacion sistema (hoja4)'!AT2286</f>
        <v>0.89628260157903106</v>
      </c>
    </row>
    <row r="2282" spans="2:4" x14ac:dyDescent="0.25">
      <c r="B2282" s="8">
        <f t="shared" si="39"/>
        <v>2277</v>
      </c>
      <c r="C2282" s="12">
        <f>'Simulacion sistema (hoja4)'!AS2287</f>
        <v>0.35518510564482614</v>
      </c>
      <c r="D2282" s="12">
        <f>'Simulacion sistema (hoja4)'!AT2287</f>
        <v>0.90879000671186372</v>
      </c>
    </row>
    <row r="2283" spans="2:4" x14ac:dyDescent="0.25">
      <c r="B2283" s="8">
        <f t="shared" si="39"/>
        <v>2278</v>
      </c>
      <c r="C2283" s="12">
        <f>'Simulacion sistema (hoja4)'!AS2288</f>
        <v>0</v>
      </c>
      <c r="D2283" s="12">
        <f>'Simulacion sistema (hoja4)'!AT2288</f>
        <v>0.79838264499031875</v>
      </c>
    </row>
    <row r="2284" spans="2:4" x14ac:dyDescent="0.25">
      <c r="B2284" s="8">
        <f t="shared" si="39"/>
        <v>2279</v>
      </c>
      <c r="C2284" s="12">
        <f>'Simulacion sistema (hoja4)'!AS2289</f>
        <v>0.19343654256625731</v>
      </c>
      <c r="D2284" s="12">
        <f>'Simulacion sistema (hoja4)'!AT2289</f>
        <v>0.90248626004906507</v>
      </c>
    </row>
    <row r="2285" spans="2:4" x14ac:dyDescent="0.25">
      <c r="B2285" s="8">
        <f t="shared" si="39"/>
        <v>2280</v>
      </c>
      <c r="C2285" s="12">
        <f>'Simulacion sistema (hoja4)'!AS2290</f>
        <v>0</v>
      </c>
      <c r="D2285" s="12">
        <f>'Simulacion sistema (hoja4)'!AT2290</f>
        <v>0.81452881048275205</v>
      </c>
    </row>
    <row r="2286" spans="2:4" x14ac:dyDescent="0.25">
      <c r="B2286" s="8">
        <f t="shared" si="39"/>
        <v>2281</v>
      </c>
      <c r="C2286" s="12">
        <f>'Simulacion sistema (hoja4)'!AS2291</f>
        <v>0.13466723291494417</v>
      </c>
      <c r="D2286" s="12">
        <f>'Simulacion sistema (hoja4)'!AT2291</f>
        <v>0.7265634713708008</v>
      </c>
    </row>
    <row r="2287" spans="2:4" x14ac:dyDescent="0.25">
      <c r="B2287" s="8">
        <f t="shared" si="39"/>
        <v>2282</v>
      </c>
      <c r="C2287" s="12">
        <f>'Simulacion sistema (hoja4)'!AS2292</f>
        <v>0</v>
      </c>
      <c r="D2287" s="12">
        <f>'Simulacion sistema (hoja4)'!AT2292</f>
        <v>0.54166013329823692</v>
      </c>
    </row>
    <row r="2288" spans="2:4" x14ac:dyDescent="0.25">
      <c r="B2288" s="8">
        <f t="shared" si="39"/>
        <v>2283</v>
      </c>
      <c r="C2288" s="12">
        <f>'Simulacion sistema (hoja4)'!AS2293</f>
        <v>0.24746358359412365</v>
      </c>
      <c r="D2288" s="12">
        <f>'Simulacion sistema (hoja4)'!AT2293</f>
        <v>0.81957792590403367</v>
      </c>
    </row>
    <row r="2289" spans="2:4" x14ac:dyDescent="0.25">
      <c r="B2289" s="8">
        <f t="shared" si="39"/>
        <v>2284</v>
      </c>
      <c r="C2289" s="12">
        <f>'Simulacion sistema (hoja4)'!AS2294</f>
        <v>0.47471916281065207</v>
      </c>
      <c r="D2289" s="12">
        <f>'Simulacion sistema (hoja4)'!AT2294</f>
        <v>0.82497458240301957</v>
      </c>
    </row>
    <row r="2290" spans="2:4" x14ac:dyDescent="0.25">
      <c r="B2290" s="8">
        <f t="shared" si="39"/>
        <v>2285</v>
      </c>
      <c r="C2290" s="12">
        <f>'Simulacion sistema (hoja4)'!AS2295</f>
        <v>0.59797936897690918</v>
      </c>
      <c r="D2290" s="12">
        <f>'Simulacion sistema (hoja4)'!AT2295</f>
        <v>0.94204740049050362</v>
      </c>
    </row>
    <row r="2291" spans="2:4" x14ac:dyDescent="0.25">
      <c r="B2291" s="8">
        <f t="shared" si="39"/>
        <v>2286</v>
      </c>
      <c r="C2291" s="12">
        <f>'Simulacion sistema (hoja4)'!AS2296</f>
        <v>0.97281062819742403</v>
      </c>
      <c r="D2291" s="12">
        <f>'Simulacion sistema (hoja4)'!AT2296</f>
        <v>0.99791423997130924</v>
      </c>
    </row>
    <row r="2292" spans="2:4" x14ac:dyDescent="0.25">
      <c r="B2292" s="8">
        <f t="shared" si="39"/>
        <v>2287</v>
      </c>
      <c r="C2292" s="12">
        <f>'Simulacion sistema (hoja4)'!AS2297</f>
        <v>0.68722241383934046</v>
      </c>
      <c r="D2292" s="12">
        <f>'Simulacion sistema (hoja4)'!AT2297</f>
        <v>0.97152821000058232</v>
      </c>
    </row>
    <row r="2293" spans="2:4" x14ac:dyDescent="0.25">
      <c r="B2293" s="8">
        <f t="shared" si="39"/>
        <v>2288</v>
      </c>
      <c r="C2293" s="12">
        <f>'Simulacion sistema (hoja4)'!AS2298</f>
        <v>0.19328714654130313</v>
      </c>
      <c r="D2293" s="12">
        <f>'Simulacion sistema (hoja4)'!AT2298</f>
        <v>0.85883319292792393</v>
      </c>
    </row>
    <row r="2294" spans="2:4" x14ac:dyDescent="0.25">
      <c r="B2294" s="8">
        <f t="shared" si="39"/>
        <v>2289</v>
      </c>
      <c r="C2294" s="12">
        <f>'Simulacion sistema (hoja4)'!AS2299</f>
        <v>0</v>
      </c>
      <c r="D2294" s="12">
        <f>'Simulacion sistema (hoja4)'!AT2299</f>
        <v>0.83443077274788358</v>
      </c>
    </row>
    <row r="2295" spans="2:4" x14ac:dyDescent="0.25">
      <c r="B2295" s="8">
        <f t="shared" si="39"/>
        <v>2290</v>
      </c>
      <c r="C2295" s="12">
        <f>'Simulacion sistema (hoja4)'!AS2300</f>
        <v>0</v>
      </c>
      <c r="D2295" s="12">
        <f>'Simulacion sistema (hoja4)'!AT2300</f>
        <v>0.8373350678254573</v>
      </c>
    </row>
    <row r="2296" spans="2:4" x14ac:dyDescent="0.25">
      <c r="B2296" s="8">
        <f t="shared" si="39"/>
        <v>2291</v>
      </c>
      <c r="C2296" s="12">
        <f>'Simulacion sistema (hoja4)'!AS2301</f>
        <v>0.13300624921903365</v>
      </c>
      <c r="D2296" s="12">
        <f>'Simulacion sistema (hoja4)'!AT2301</f>
        <v>0.66309480040381208</v>
      </c>
    </row>
    <row r="2297" spans="2:4" x14ac:dyDescent="0.25">
      <c r="B2297" s="8">
        <f t="shared" si="39"/>
        <v>2292</v>
      </c>
      <c r="C2297" s="12">
        <f>'Simulacion sistema (hoja4)'!AS2302</f>
        <v>8.580164813916312E-2</v>
      </c>
      <c r="D2297" s="12">
        <f>'Simulacion sistema (hoja4)'!AT2302</f>
        <v>0.73574421723612049</v>
      </c>
    </row>
    <row r="2298" spans="2:4" x14ac:dyDescent="0.25">
      <c r="B2298" s="8">
        <f t="shared" si="39"/>
        <v>2293</v>
      </c>
      <c r="C2298" s="12">
        <f>'Simulacion sistema (hoja4)'!AS2303</f>
        <v>0</v>
      </c>
      <c r="D2298" s="12">
        <f>'Simulacion sistema (hoja4)'!AT2303</f>
        <v>0.74384921835089579</v>
      </c>
    </row>
    <row r="2299" spans="2:4" x14ac:dyDescent="0.25">
      <c r="B2299" s="8">
        <f t="shared" si="39"/>
        <v>2294</v>
      </c>
      <c r="C2299" s="12">
        <f>'Simulacion sistema (hoja4)'!AS2304</f>
        <v>0</v>
      </c>
      <c r="D2299" s="12">
        <f>'Simulacion sistema (hoja4)'!AT2304</f>
        <v>0.67110501336560135</v>
      </c>
    </row>
    <row r="2300" spans="2:4" x14ac:dyDescent="0.25">
      <c r="B2300" s="8">
        <f t="shared" si="39"/>
        <v>2295</v>
      </c>
      <c r="C2300" s="12">
        <f>'Simulacion sistema (hoja4)'!AS2305</f>
        <v>0</v>
      </c>
      <c r="D2300" s="12">
        <f>'Simulacion sistema (hoja4)'!AT2305</f>
        <v>0.83166859567130291</v>
      </c>
    </row>
    <row r="2301" spans="2:4" x14ac:dyDescent="0.25">
      <c r="B2301" s="8">
        <f t="shared" si="39"/>
        <v>2296</v>
      </c>
      <c r="C2301" s="12">
        <f>'Simulacion sistema (hoja4)'!AS2306</f>
        <v>0.5415060094305123</v>
      </c>
      <c r="D2301" s="12">
        <f>'Simulacion sistema (hoja4)'!AT2306</f>
        <v>0.91023384255127049</v>
      </c>
    </row>
    <row r="2302" spans="2:4" x14ac:dyDescent="0.25">
      <c r="B2302" s="8">
        <f t="shared" si="39"/>
        <v>2297</v>
      </c>
      <c r="C2302" s="12">
        <f>'Simulacion sistema (hoja4)'!AS2307</f>
        <v>5.7272113312548403E-2</v>
      </c>
      <c r="D2302" s="12">
        <f>'Simulacion sistema (hoja4)'!AT2307</f>
        <v>0.88084074070402862</v>
      </c>
    </row>
    <row r="2303" spans="2:4" x14ac:dyDescent="0.25">
      <c r="B2303" s="8">
        <f t="shared" si="39"/>
        <v>2298</v>
      </c>
      <c r="C2303" s="12">
        <f>'Simulacion sistema (hoja4)'!AS2308</f>
        <v>9.7451477065208431E-2</v>
      </c>
      <c r="D2303" s="12">
        <f>'Simulacion sistema (hoja4)'!AT2308</f>
        <v>0.8261431722496102</v>
      </c>
    </row>
    <row r="2304" spans="2:4" x14ac:dyDescent="0.25">
      <c r="B2304" s="8">
        <f t="shared" si="39"/>
        <v>2299</v>
      </c>
      <c r="C2304" s="12">
        <f>'Simulacion sistema (hoja4)'!AS2309</f>
        <v>3.0062223854474723E-2</v>
      </c>
      <c r="D2304" s="12">
        <f>'Simulacion sistema (hoja4)'!AT2309</f>
        <v>0.82706260475701232</v>
      </c>
    </row>
    <row r="2305" spans="2:4" x14ac:dyDescent="0.25">
      <c r="B2305" s="8">
        <f t="shared" si="39"/>
        <v>2300</v>
      </c>
      <c r="C2305" s="12">
        <f>'Simulacion sistema (hoja4)'!AS2310</f>
        <v>0.27945909871341429</v>
      </c>
      <c r="D2305" s="12">
        <f>'Simulacion sistema (hoja4)'!AT2310</f>
        <v>0.92080736175964484</v>
      </c>
    </row>
    <row r="2306" spans="2:4" x14ac:dyDescent="0.25">
      <c r="B2306" s="8">
        <f t="shared" si="39"/>
        <v>2301</v>
      </c>
      <c r="C2306" s="12">
        <f>'Simulacion sistema (hoja4)'!AS2311</f>
        <v>0</v>
      </c>
      <c r="D2306" s="12">
        <f>'Simulacion sistema (hoja4)'!AT2311</f>
        <v>0.74023674333253586</v>
      </c>
    </row>
    <row r="2307" spans="2:4" x14ac:dyDescent="0.25">
      <c r="B2307" s="8">
        <f t="shared" si="39"/>
        <v>2302</v>
      </c>
      <c r="C2307" s="12">
        <f>'Simulacion sistema (hoja4)'!AS2312</f>
        <v>0</v>
      </c>
      <c r="D2307" s="12">
        <f>'Simulacion sistema (hoja4)'!AT2312</f>
        <v>0.76711506341972346</v>
      </c>
    </row>
    <row r="2308" spans="2:4" x14ac:dyDescent="0.25">
      <c r="B2308" s="8">
        <f t="shared" si="39"/>
        <v>2303</v>
      </c>
      <c r="C2308" s="12">
        <f>'Simulacion sistema (hoja4)'!AS2313</f>
        <v>0</v>
      </c>
      <c r="D2308" s="12">
        <f>'Simulacion sistema (hoja4)'!AT2313</f>
        <v>0.72737432266691182</v>
      </c>
    </row>
    <row r="2309" spans="2:4" x14ac:dyDescent="0.25">
      <c r="B2309" s="8">
        <f t="shared" si="39"/>
        <v>2304</v>
      </c>
      <c r="C2309" s="12">
        <f>'Simulacion sistema (hoja4)'!AS2314</f>
        <v>3.0004639412988081E-2</v>
      </c>
      <c r="D2309" s="12">
        <f>'Simulacion sistema (hoja4)'!AT2314</f>
        <v>0.83018481261481625</v>
      </c>
    </row>
    <row r="2310" spans="2:4" x14ac:dyDescent="0.25">
      <c r="B2310" s="8">
        <f t="shared" si="39"/>
        <v>2305</v>
      </c>
      <c r="C2310" s="12">
        <f>'Simulacion sistema (hoja4)'!AS2315</f>
        <v>0</v>
      </c>
      <c r="D2310" s="12">
        <f>'Simulacion sistema (hoja4)'!AT2315</f>
        <v>0.82059350208234205</v>
      </c>
    </row>
    <row r="2311" spans="2:4" x14ac:dyDescent="0.25">
      <c r="B2311" s="8">
        <f t="shared" si="39"/>
        <v>2306</v>
      </c>
      <c r="C2311" s="12">
        <f>'Simulacion sistema (hoja4)'!AS2316</f>
        <v>6.7937604343188143E-2</v>
      </c>
      <c r="D2311" s="12">
        <f>'Simulacion sistema (hoja4)'!AT2316</f>
        <v>0.82618327076442788</v>
      </c>
    </row>
    <row r="2312" spans="2:4" x14ac:dyDescent="0.25">
      <c r="B2312" s="8">
        <f t="shared" ref="B2312:B2375" si="40">+B2311+1</f>
        <v>2307</v>
      </c>
      <c r="C2312" s="12">
        <f>'Simulacion sistema (hoja4)'!AS2317</f>
        <v>0.71991357363107711</v>
      </c>
      <c r="D2312" s="12">
        <f>'Simulacion sistema (hoja4)'!AT2317</f>
        <v>0.97851391797717857</v>
      </c>
    </row>
    <row r="2313" spans="2:4" x14ac:dyDescent="0.25">
      <c r="B2313" s="8">
        <f t="shared" si="40"/>
        <v>2308</v>
      </c>
      <c r="C2313" s="12">
        <f>'Simulacion sistema (hoja4)'!AS2318</f>
        <v>0.58594962389836458</v>
      </c>
      <c r="D2313" s="12">
        <f>'Simulacion sistema (hoja4)'!AT2318</f>
        <v>0.96483407764616247</v>
      </c>
    </row>
    <row r="2314" spans="2:4" x14ac:dyDescent="0.25">
      <c r="B2314" s="8">
        <f t="shared" si="40"/>
        <v>2309</v>
      </c>
      <c r="C2314" s="12">
        <f>'Simulacion sistema (hoja4)'!AS2319</f>
        <v>0.21252405402840174</v>
      </c>
      <c r="D2314" s="12">
        <f>'Simulacion sistema (hoja4)'!AT2319</f>
        <v>0.89670138917404885</v>
      </c>
    </row>
    <row r="2315" spans="2:4" x14ac:dyDescent="0.25">
      <c r="B2315" s="8">
        <f t="shared" si="40"/>
        <v>2310</v>
      </c>
      <c r="C2315" s="12">
        <f>'Simulacion sistema (hoja4)'!AS2320</f>
        <v>7.6570042656627868E-2</v>
      </c>
      <c r="D2315" s="12">
        <f>'Simulacion sistema (hoja4)'!AT2320</f>
        <v>0.77220243939825683</v>
      </c>
    </row>
    <row r="2316" spans="2:4" x14ac:dyDescent="0.25">
      <c r="B2316" s="8">
        <f t="shared" si="40"/>
        <v>2311</v>
      </c>
      <c r="C2316" s="12">
        <f>'Simulacion sistema (hoja4)'!AS2321</f>
        <v>0.26140962248469041</v>
      </c>
      <c r="D2316" s="12">
        <f>'Simulacion sistema (hoja4)'!AT2321</f>
        <v>0.8838843384900964</v>
      </c>
    </row>
    <row r="2317" spans="2:4" x14ac:dyDescent="0.25">
      <c r="B2317" s="8">
        <f t="shared" si="40"/>
        <v>2312</v>
      </c>
      <c r="C2317" s="12">
        <f>'Simulacion sistema (hoja4)'!AS2322</f>
        <v>5.1789637813447871E-2</v>
      </c>
      <c r="D2317" s="12">
        <f>'Simulacion sistema (hoja4)'!AT2322</f>
        <v>0.74440763448187619</v>
      </c>
    </row>
    <row r="2318" spans="2:4" x14ac:dyDescent="0.25">
      <c r="B2318" s="8">
        <f t="shared" si="40"/>
        <v>2313</v>
      </c>
      <c r="C2318" s="12">
        <f>'Simulacion sistema (hoja4)'!AS2323</f>
        <v>0</v>
      </c>
      <c r="D2318" s="12">
        <f>'Simulacion sistema (hoja4)'!AT2323</f>
        <v>0.68879955885780353</v>
      </c>
    </row>
    <row r="2319" spans="2:4" x14ac:dyDescent="0.25">
      <c r="B2319" s="8">
        <f t="shared" si="40"/>
        <v>2314</v>
      </c>
      <c r="C2319" s="12">
        <f>'Simulacion sistema (hoja4)'!AS2324</f>
        <v>0</v>
      </c>
      <c r="D2319" s="12">
        <f>'Simulacion sistema (hoja4)'!AT2324</f>
        <v>0.7474839468985558</v>
      </c>
    </row>
    <row r="2320" spans="2:4" x14ac:dyDescent="0.25">
      <c r="B2320" s="8">
        <f t="shared" si="40"/>
        <v>2315</v>
      </c>
      <c r="C2320" s="12">
        <f>'Simulacion sistema (hoja4)'!AS2325</f>
        <v>0</v>
      </c>
      <c r="D2320" s="12">
        <f>'Simulacion sistema (hoja4)'!AT2325</f>
        <v>0.85291366769989219</v>
      </c>
    </row>
    <row r="2321" spans="2:4" x14ac:dyDescent="0.25">
      <c r="B2321" s="8">
        <f t="shared" si="40"/>
        <v>2316</v>
      </c>
      <c r="C2321" s="12">
        <f>'Simulacion sistema (hoja4)'!AS2326</f>
        <v>0</v>
      </c>
      <c r="D2321" s="12">
        <f>'Simulacion sistema (hoja4)'!AT2326</f>
        <v>0.68221498076058051</v>
      </c>
    </row>
    <row r="2322" spans="2:4" x14ac:dyDescent="0.25">
      <c r="B2322" s="8">
        <f t="shared" si="40"/>
        <v>2317</v>
      </c>
      <c r="C2322" s="12">
        <f>'Simulacion sistema (hoja4)'!AS2327</f>
        <v>0.22767576722399099</v>
      </c>
      <c r="D2322" s="12">
        <f>'Simulacion sistema (hoja4)'!AT2327</f>
        <v>0.69869500017353758</v>
      </c>
    </row>
    <row r="2323" spans="2:4" x14ac:dyDescent="0.25">
      <c r="B2323" s="8">
        <f t="shared" si="40"/>
        <v>2318</v>
      </c>
      <c r="C2323" s="12">
        <f>'Simulacion sistema (hoja4)'!AS2328</f>
        <v>0</v>
      </c>
      <c r="D2323" s="12">
        <f>'Simulacion sistema (hoja4)'!AT2328</f>
        <v>0.65936788264809543</v>
      </c>
    </row>
    <row r="2324" spans="2:4" x14ac:dyDescent="0.25">
      <c r="B2324" s="8">
        <f t="shared" si="40"/>
        <v>2319</v>
      </c>
      <c r="C2324" s="12">
        <f>'Simulacion sistema (hoja4)'!AS2329</f>
        <v>0.20127837350845501</v>
      </c>
      <c r="D2324" s="12">
        <f>'Simulacion sistema (hoja4)'!AT2329</f>
        <v>0.80016876321077846</v>
      </c>
    </row>
    <row r="2325" spans="2:4" x14ac:dyDescent="0.25">
      <c r="B2325" s="8">
        <f t="shared" si="40"/>
        <v>2320</v>
      </c>
      <c r="C2325" s="12">
        <f>'Simulacion sistema (hoja4)'!AS2330</f>
        <v>9.5136915315496506E-2</v>
      </c>
      <c r="D2325" s="12">
        <f>'Simulacion sistema (hoja4)'!AT2330</f>
        <v>0.89661386620713002</v>
      </c>
    </row>
    <row r="2326" spans="2:4" x14ac:dyDescent="0.25">
      <c r="B2326" s="8">
        <f t="shared" si="40"/>
        <v>2321</v>
      </c>
      <c r="C2326" s="12">
        <f>'Simulacion sistema (hoja4)'!AS2331</f>
        <v>7.0312997280658845E-2</v>
      </c>
      <c r="D2326" s="12">
        <f>'Simulacion sistema (hoja4)'!AT2331</f>
        <v>0.79537660548328315</v>
      </c>
    </row>
    <row r="2327" spans="2:4" x14ac:dyDescent="0.25">
      <c r="B2327" s="8">
        <f t="shared" si="40"/>
        <v>2322</v>
      </c>
      <c r="C2327" s="12">
        <f>'Simulacion sistema (hoja4)'!AS2332</f>
        <v>0</v>
      </c>
      <c r="D2327" s="12">
        <f>'Simulacion sistema (hoja4)'!AT2332</f>
        <v>0.87091658215749335</v>
      </c>
    </row>
    <row r="2328" spans="2:4" x14ac:dyDescent="0.25">
      <c r="B2328" s="8">
        <f t="shared" si="40"/>
        <v>2323</v>
      </c>
      <c r="C2328" s="12">
        <f>'Simulacion sistema (hoja4)'!AS2333</f>
        <v>0.1888843214721419</v>
      </c>
      <c r="D2328" s="12">
        <f>'Simulacion sistema (hoja4)'!AT2333</f>
        <v>0.82280680910448545</v>
      </c>
    </row>
    <row r="2329" spans="2:4" x14ac:dyDescent="0.25">
      <c r="B2329" s="8">
        <f t="shared" si="40"/>
        <v>2324</v>
      </c>
      <c r="C2329" s="12">
        <f>'Simulacion sistema (hoja4)'!AS2334</f>
        <v>0</v>
      </c>
      <c r="D2329" s="12">
        <f>'Simulacion sistema (hoja4)'!AT2334</f>
        <v>0.67810041687045841</v>
      </c>
    </row>
    <row r="2330" spans="2:4" x14ac:dyDescent="0.25">
      <c r="B2330" s="8">
        <f t="shared" si="40"/>
        <v>2325</v>
      </c>
      <c r="C2330" s="12">
        <f>'Simulacion sistema (hoja4)'!AS2335</f>
        <v>0.1747368820114418</v>
      </c>
      <c r="D2330" s="12">
        <f>'Simulacion sistema (hoja4)'!AT2335</f>
        <v>0.84273565622572455</v>
      </c>
    </row>
    <row r="2331" spans="2:4" x14ac:dyDescent="0.25">
      <c r="B2331" s="8">
        <f t="shared" si="40"/>
        <v>2326</v>
      </c>
      <c r="C2331" s="12">
        <f>'Simulacion sistema (hoja4)'!AS2336</f>
        <v>0.37106509176045355</v>
      </c>
      <c r="D2331" s="12">
        <f>'Simulacion sistema (hoja4)'!AT2336</f>
        <v>0.94637894425943836</v>
      </c>
    </row>
    <row r="2332" spans="2:4" x14ac:dyDescent="0.25">
      <c r="B2332" s="8">
        <f t="shared" si="40"/>
        <v>2327</v>
      </c>
      <c r="C2332" s="12">
        <f>'Simulacion sistema (hoja4)'!AS2337</f>
        <v>0.3301648433189257</v>
      </c>
      <c r="D2332" s="12">
        <f>'Simulacion sistema (hoja4)'!AT2337</f>
        <v>0.83399786855475277</v>
      </c>
    </row>
    <row r="2333" spans="2:4" x14ac:dyDescent="0.25">
      <c r="B2333" s="8">
        <f t="shared" si="40"/>
        <v>2328</v>
      </c>
      <c r="C2333" s="12">
        <f>'Simulacion sistema (hoja4)'!AS2338</f>
        <v>0</v>
      </c>
      <c r="D2333" s="12">
        <f>'Simulacion sistema (hoja4)'!AT2338</f>
        <v>0.71395107856172224</v>
      </c>
    </row>
    <row r="2334" spans="2:4" x14ac:dyDescent="0.25">
      <c r="B2334" s="8">
        <f t="shared" si="40"/>
        <v>2329</v>
      </c>
      <c r="C2334" s="12">
        <f>'Simulacion sistema (hoja4)'!AS2339</f>
        <v>0.5819187238732646</v>
      </c>
      <c r="D2334" s="12">
        <f>'Simulacion sistema (hoja4)'!AT2339</f>
        <v>0.95066039075752817</v>
      </c>
    </row>
    <row r="2335" spans="2:4" x14ac:dyDescent="0.25">
      <c r="B2335" s="8">
        <f t="shared" si="40"/>
        <v>2330</v>
      </c>
      <c r="C2335" s="12">
        <f>'Simulacion sistema (hoja4)'!AS2340</f>
        <v>0</v>
      </c>
      <c r="D2335" s="12">
        <f>'Simulacion sistema (hoja4)'!AT2340</f>
        <v>0.49768766785504565</v>
      </c>
    </row>
    <row r="2336" spans="2:4" x14ac:dyDescent="0.25">
      <c r="B2336" s="8">
        <f t="shared" si="40"/>
        <v>2331</v>
      </c>
      <c r="C2336" s="12">
        <f>'Simulacion sistema (hoja4)'!AS2341</f>
        <v>0.53447016809725267</v>
      </c>
      <c r="D2336" s="12">
        <f>'Simulacion sistema (hoja4)'!AT2341</f>
        <v>0.89873663162234896</v>
      </c>
    </row>
    <row r="2337" spans="2:4" x14ac:dyDescent="0.25">
      <c r="B2337" s="8">
        <f t="shared" si="40"/>
        <v>2332</v>
      </c>
      <c r="C2337" s="12">
        <f>'Simulacion sistema (hoja4)'!AS2342</f>
        <v>0</v>
      </c>
      <c r="D2337" s="12">
        <f>'Simulacion sistema (hoja4)'!AT2342</f>
        <v>0.77891798406302748</v>
      </c>
    </row>
    <row r="2338" spans="2:4" x14ac:dyDescent="0.25">
      <c r="B2338" s="8">
        <f t="shared" si="40"/>
        <v>2333</v>
      </c>
      <c r="C2338" s="12">
        <f>'Simulacion sistema (hoja4)'!AS2343</f>
        <v>0</v>
      </c>
      <c r="D2338" s="12">
        <f>'Simulacion sistema (hoja4)'!AT2343</f>
        <v>0.79336408739488917</v>
      </c>
    </row>
    <row r="2339" spans="2:4" x14ac:dyDescent="0.25">
      <c r="B2339" s="8">
        <f t="shared" si="40"/>
        <v>2334</v>
      </c>
      <c r="C2339" s="12">
        <f>'Simulacion sistema (hoja4)'!AS2344</f>
        <v>0</v>
      </c>
      <c r="D2339" s="12">
        <f>'Simulacion sistema (hoja4)'!AT2344</f>
        <v>0.86645233338026562</v>
      </c>
    </row>
    <row r="2340" spans="2:4" x14ac:dyDescent="0.25">
      <c r="B2340" s="8">
        <f t="shared" si="40"/>
        <v>2335</v>
      </c>
      <c r="C2340" s="12">
        <f>'Simulacion sistema (hoja4)'!AS2345</f>
        <v>0</v>
      </c>
      <c r="D2340" s="12">
        <f>'Simulacion sistema (hoja4)'!AT2345</f>
        <v>0.85054084234560001</v>
      </c>
    </row>
    <row r="2341" spans="2:4" x14ac:dyDescent="0.25">
      <c r="B2341" s="8">
        <f t="shared" si="40"/>
        <v>2336</v>
      </c>
      <c r="C2341" s="12">
        <f>'Simulacion sistema (hoja4)'!AS2346</f>
        <v>0</v>
      </c>
      <c r="D2341" s="12">
        <f>'Simulacion sistema (hoja4)'!AT2346</f>
        <v>0.69493347727528165</v>
      </c>
    </row>
    <row r="2342" spans="2:4" x14ac:dyDescent="0.25">
      <c r="B2342" s="8">
        <f t="shared" si="40"/>
        <v>2337</v>
      </c>
      <c r="C2342" s="12">
        <f>'Simulacion sistema (hoja4)'!AS2347</f>
        <v>0.77531833773795256</v>
      </c>
      <c r="D2342" s="12">
        <f>'Simulacion sistema (hoja4)'!AT2347</f>
        <v>0.98091744786267543</v>
      </c>
    </row>
    <row r="2343" spans="2:4" x14ac:dyDescent="0.25">
      <c r="B2343" s="8">
        <f t="shared" si="40"/>
        <v>2338</v>
      </c>
      <c r="C2343" s="12">
        <f>'Simulacion sistema (hoja4)'!AS2348</f>
        <v>0</v>
      </c>
      <c r="D2343" s="12">
        <f>'Simulacion sistema (hoja4)'!AT2348</f>
        <v>0.72259082687888709</v>
      </c>
    </row>
    <row r="2344" spans="2:4" x14ac:dyDescent="0.25">
      <c r="B2344" s="8">
        <f t="shared" si="40"/>
        <v>2339</v>
      </c>
      <c r="C2344" s="12">
        <f>'Simulacion sistema (hoja4)'!AS2349</f>
        <v>0.3885747664122215</v>
      </c>
      <c r="D2344" s="12">
        <f>'Simulacion sistema (hoja4)'!AT2349</f>
        <v>0.89502600753027628</v>
      </c>
    </row>
    <row r="2345" spans="2:4" x14ac:dyDescent="0.25">
      <c r="B2345" s="8">
        <f t="shared" si="40"/>
        <v>2340</v>
      </c>
      <c r="C2345" s="12">
        <f>'Simulacion sistema (hoja4)'!AS2350</f>
        <v>0.8131253078043359</v>
      </c>
      <c r="D2345" s="12">
        <f>'Simulacion sistema (hoja4)'!AT2350</f>
        <v>0.98412845079982036</v>
      </c>
    </row>
    <row r="2346" spans="2:4" x14ac:dyDescent="0.25">
      <c r="B2346" s="8">
        <f t="shared" si="40"/>
        <v>2341</v>
      </c>
      <c r="C2346" s="12">
        <f>'Simulacion sistema (hoja4)'!AS2351</f>
        <v>0</v>
      </c>
      <c r="D2346" s="12">
        <f>'Simulacion sistema (hoja4)'!AT2351</f>
        <v>0.74372945986434968</v>
      </c>
    </row>
    <row r="2347" spans="2:4" x14ac:dyDescent="0.25">
      <c r="B2347" s="8">
        <f t="shared" si="40"/>
        <v>2342</v>
      </c>
      <c r="C2347" s="12">
        <f>'Simulacion sistema (hoja4)'!AS2352</f>
        <v>0</v>
      </c>
      <c r="D2347" s="12">
        <f>'Simulacion sistema (hoja4)'!AT2352</f>
        <v>0.77977606941822653</v>
      </c>
    </row>
    <row r="2348" spans="2:4" x14ac:dyDescent="0.25">
      <c r="B2348" s="8">
        <f t="shared" si="40"/>
        <v>2343</v>
      </c>
      <c r="C2348" s="12">
        <f>'Simulacion sistema (hoja4)'!AS2353</f>
        <v>0</v>
      </c>
      <c r="D2348" s="12">
        <f>'Simulacion sistema (hoja4)'!AT2353</f>
        <v>0.67492003229547182</v>
      </c>
    </row>
    <row r="2349" spans="2:4" x14ac:dyDescent="0.25">
      <c r="B2349" s="8">
        <f t="shared" si="40"/>
        <v>2344</v>
      </c>
      <c r="C2349" s="12">
        <f>'Simulacion sistema (hoja4)'!AS2354</f>
        <v>0</v>
      </c>
      <c r="D2349" s="12">
        <f>'Simulacion sistema (hoja4)'!AT2354</f>
        <v>0.50951630016350291</v>
      </c>
    </row>
    <row r="2350" spans="2:4" x14ac:dyDescent="0.25">
      <c r="B2350" s="8">
        <f t="shared" si="40"/>
        <v>2345</v>
      </c>
      <c r="C2350" s="12">
        <f>'Simulacion sistema (hoja4)'!AS2355</f>
        <v>0</v>
      </c>
      <c r="D2350" s="12">
        <f>'Simulacion sistema (hoja4)'!AT2355</f>
        <v>0.66046519179480412</v>
      </c>
    </row>
    <row r="2351" spans="2:4" x14ac:dyDescent="0.25">
      <c r="B2351" s="8">
        <f t="shared" si="40"/>
        <v>2346</v>
      </c>
      <c r="C2351" s="12">
        <f>'Simulacion sistema (hoja4)'!AS2356</f>
        <v>0.19094953512273302</v>
      </c>
      <c r="D2351" s="12">
        <f>'Simulacion sistema (hoja4)'!AT2356</f>
        <v>0.72147479470793718</v>
      </c>
    </row>
    <row r="2352" spans="2:4" x14ac:dyDescent="0.25">
      <c r="B2352" s="8">
        <f t="shared" si="40"/>
        <v>2347</v>
      </c>
      <c r="C2352" s="12">
        <f>'Simulacion sistema (hoja4)'!AS2357</f>
        <v>0</v>
      </c>
      <c r="D2352" s="12">
        <f>'Simulacion sistema (hoja4)'!AT2357</f>
        <v>0.73621536059722092</v>
      </c>
    </row>
    <row r="2353" spans="2:4" x14ac:dyDescent="0.25">
      <c r="B2353" s="8">
        <f t="shared" si="40"/>
        <v>2348</v>
      </c>
      <c r="C2353" s="12">
        <f>'Simulacion sistema (hoja4)'!AS2358</f>
        <v>4.0174670426980204E-2</v>
      </c>
      <c r="D2353" s="12">
        <f>'Simulacion sistema (hoja4)'!AT2358</f>
        <v>0.77830953805925474</v>
      </c>
    </row>
    <row r="2354" spans="2:4" x14ac:dyDescent="0.25">
      <c r="B2354" s="8">
        <f t="shared" si="40"/>
        <v>2349</v>
      </c>
      <c r="C2354" s="12">
        <f>'Simulacion sistema (hoja4)'!AS2359</f>
        <v>0</v>
      </c>
      <c r="D2354" s="12">
        <f>'Simulacion sistema (hoja4)'!AT2359</f>
        <v>0.69732794921593233</v>
      </c>
    </row>
    <row r="2355" spans="2:4" x14ac:dyDescent="0.25">
      <c r="B2355" s="8">
        <f t="shared" si="40"/>
        <v>2350</v>
      </c>
      <c r="C2355" s="12">
        <f>'Simulacion sistema (hoja4)'!AS2360</f>
        <v>0</v>
      </c>
      <c r="D2355" s="12">
        <f>'Simulacion sistema (hoja4)'!AT2360</f>
        <v>0.76585573627847114</v>
      </c>
    </row>
    <row r="2356" spans="2:4" x14ac:dyDescent="0.25">
      <c r="B2356" s="8">
        <f t="shared" si="40"/>
        <v>2351</v>
      </c>
      <c r="C2356" s="12">
        <f>'Simulacion sistema (hoja4)'!AS2361</f>
        <v>0.24653519936973387</v>
      </c>
      <c r="D2356" s="12">
        <f>'Simulacion sistema (hoja4)'!AT2361</f>
        <v>0.88625915411382128</v>
      </c>
    </row>
    <row r="2357" spans="2:4" x14ac:dyDescent="0.25">
      <c r="B2357" s="8">
        <f t="shared" si="40"/>
        <v>2352</v>
      </c>
      <c r="C2357" s="12">
        <f>'Simulacion sistema (hoja4)'!AS2362</f>
        <v>0.3394893750308256</v>
      </c>
      <c r="D2357" s="12">
        <f>'Simulacion sistema (hoja4)'!AT2362</f>
        <v>0.82474949763071559</v>
      </c>
    </row>
    <row r="2358" spans="2:4" x14ac:dyDescent="0.25">
      <c r="B2358" s="8">
        <f t="shared" si="40"/>
        <v>2353</v>
      </c>
      <c r="C2358" s="12">
        <f>'Simulacion sistema (hoja4)'!AS2363</f>
        <v>0</v>
      </c>
      <c r="D2358" s="12">
        <f>'Simulacion sistema (hoja4)'!AT2363</f>
        <v>0.80267185952258457</v>
      </c>
    </row>
    <row r="2359" spans="2:4" x14ac:dyDescent="0.25">
      <c r="B2359" s="8">
        <f t="shared" si="40"/>
        <v>2354</v>
      </c>
      <c r="C2359" s="12">
        <f>'Simulacion sistema (hoja4)'!AS2364</f>
        <v>0.39297924955439334</v>
      </c>
      <c r="D2359" s="12">
        <f>'Simulacion sistema (hoja4)'!AT2364</f>
        <v>0.94844481297585259</v>
      </c>
    </row>
    <row r="2360" spans="2:4" x14ac:dyDescent="0.25">
      <c r="B2360" s="8">
        <f t="shared" si="40"/>
        <v>2355</v>
      </c>
      <c r="C2360" s="12">
        <f>'Simulacion sistema (hoja4)'!AS2365</f>
        <v>0.37148922953929286</v>
      </c>
      <c r="D2360" s="12">
        <f>'Simulacion sistema (hoja4)'!AT2365</f>
        <v>0.83304928514033183</v>
      </c>
    </row>
    <row r="2361" spans="2:4" x14ac:dyDescent="0.25">
      <c r="B2361" s="8">
        <f t="shared" si="40"/>
        <v>2356</v>
      </c>
      <c r="C2361" s="12">
        <f>'Simulacion sistema (hoja4)'!AS2366</f>
        <v>0</v>
      </c>
      <c r="D2361" s="12">
        <f>'Simulacion sistema (hoja4)'!AT2366</f>
        <v>0.54590162090476357</v>
      </c>
    </row>
    <row r="2362" spans="2:4" x14ac:dyDescent="0.25">
      <c r="B2362" s="8">
        <f t="shared" si="40"/>
        <v>2357</v>
      </c>
      <c r="C2362" s="12">
        <f>'Simulacion sistema (hoja4)'!AS2367</f>
        <v>0.17037524976237159</v>
      </c>
      <c r="D2362" s="12">
        <f>'Simulacion sistema (hoja4)'!AT2367</f>
        <v>0.74538400132689075</v>
      </c>
    </row>
    <row r="2363" spans="2:4" x14ac:dyDescent="0.25">
      <c r="B2363" s="8">
        <f t="shared" si="40"/>
        <v>2358</v>
      </c>
      <c r="C2363" s="12">
        <f>'Simulacion sistema (hoja4)'!AS2368</f>
        <v>0</v>
      </c>
      <c r="D2363" s="12">
        <f>'Simulacion sistema (hoja4)'!AT2368</f>
        <v>0.80882918252432257</v>
      </c>
    </row>
    <row r="2364" spans="2:4" x14ac:dyDescent="0.25">
      <c r="B2364" s="8">
        <f t="shared" si="40"/>
        <v>2359</v>
      </c>
      <c r="C2364" s="12">
        <f>'Simulacion sistema (hoja4)'!AS2369</f>
        <v>0</v>
      </c>
      <c r="D2364" s="12">
        <f>'Simulacion sistema (hoja4)'!AT2369</f>
        <v>0.79207452201688733</v>
      </c>
    </row>
    <row r="2365" spans="2:4" x14ac:dyDescent="0.25">
      <c r="B2365" s="8">
        <f t="shared" si="40"/>
        <v>2360</v>
      </c>
      <c r="C2365" s="12">
        <f>'Simulacion sistema (hoja4)'!AS2370</f>
        <v>0.40399427767503465</v>
      </c>
      <c r="D2365" s="12">
        <f>'Simulacion sistema (hoja4)'!AT2370</f>
        <v>0.81547912337649009</v>
      </c>
    </row>
    <row r="2366" spans="2:4" x14ac:dyDescent="0.25">
      <c r="B2366" s="8">
        <f t="shared" si="40"/>
        <v>2361</v>
      </c>
      <c r="C2366" s="12">
        <f>'Simulacion sistema (hoja4)'!AS2371</f>
        <v>0</v>
      </c>
      <c r="D2366" s="12">
        <f>'Simulacion sistema (hoja4)'!AT2371</f>
        <v>0.73404552996898553</v>
      </c>
    </row>
    <row r="2367" spans="2:4" x14ac:dyDescent="0.25">
      <c r="B2367" s="8">
        <f t="shared" si="40"/>
        <v>2362</v>
      </c>
      <c r="C2367" s="12">
        <f>'Simulacion sistema (hoja4)'!AS2372</f>
        <v>0</v>
      </c>
      <c r="D2367" s="12">
        <f>'Simulacion sistema (hoja4)'!AT2372</f>
        <v>0.81295974793453618</v>
      </c>
    </row>
    <row r="2368" spans="2:4" x14ac:dyDescent="0.25">
      <c r="B2368" s="8">
        <f t="shared" si="40"/>
        <v>2363</v>
      </c>
      <c r="C2368" s="12">
        <f>'Simulacion sistema (hoja4)'!AS2373</f>
        <v>0</v>
      </c>
      <c r="D2368" s="12">
        <f>'Simulacion sistema (hoja4)'!AT2373</f>
        <v>0.82146589528732972</v>
      </c>
    </row>
    <row r="2369" spans="2:4" x14ac:dyDescent="0.25">
      <c r="B2369" s="8">
        <f t="shared" si="40"/>
        <v>2364</v>
      </c>
      <c r="C2369" s="12">
        <f>'Simulacion sistema (hoja4)'!AS2374</f>
        <v>0</v>
      </c>
      <c r="D2369" s="12">
        <f>'Simulacion sistema (hoja4)'!AT2374</f>
        <v>0.8857732610552761</v>
      </c>
    </row>
    <row r="2370" spans="2:4" x14ac:dyDescent="0.25">
      <c r="B2370" s="8">
        <f t="shared" si="40"/>
        <v>2365</v>
      </c>
      <c r="C2370" s="12">
        <f>'Simulacion sistema (hoja4)'!AS2375</f>
        <v>0.23500907412991154</v>
      </c>
      <c r="D2370" s="12">
        <f>'Simulacion sistema (hoja4)'!AT2375</f>
        <v>0.79329871991571532</v>
      </c>
    </row>
    <row r="2371" spans="2:4" x14ac:dyDescent="0.25">
      <c r="B2371" s="8">
        <f t="shared" si="40"/>
        <v>2366</v>
      </c>
      <c r="C2371" s="12">
        <f>'Simulacion sistema (hoja4)'!AS2376</f>
        <v>7.7241171500888106E-2</v>
      </c>
      <c r="D2371" s="12">
        <f>'Simulacion sistema (hoja4)'!AT2376</f>
        <v>0.83148515832096925</v>
      </c>
    </row>
    <row r="2372" spans="2:4" x14ac:dyDescent="0.25">
      <c r="B2372" s="8">
        <f t="shared" si="40"/>
        <v>2367</v>
      </c>
      <c r="C2372" s="12">
        <f>'Simulacion sistema (hoja4)'!AS2377</f>
        <v>0</v>
      </c>
      <c r="D2372" s="12">
        <f>'Simulacion sistema (hoja4)'!AT2377</f>
        <v>0.8087255935188844</v>
      </c>
    </row>
    <row r="2373" spans="2:4" x14ac:dyDescent="0.25">
      <c r="B2373" s="8">
        <f t="shared" si="40"/>
        <v>2368</v>
      </c>
      <c r="C2373" s="12">
        <f>'Simulacion sistema (hoja4)'!AS2378</f>
        <v>0</v>
      </c>
      <c r="D2373" s="12">
        <f>'Simulacion sistema (hoja4)'!AT2378</f>
        <v>0.54925862314115348</v>
      </c>
    </row>
    <row r="2374" spans="2:4" x14ac:dyDescent="0.25">
      <c r="B2374" s="8">
        <f t="shared" si="40"/>
        <v>2369</v>
      </c>
      <c r="C2374" s="12">
        <f>'Simulacion sistema (hoja4)'!AS2379</f>
        <v>0</v>
      </c>
      <c r="D2374" s="12">
        <f>'Simulacion sistema (hoja4)'!AT2379</f>
        <v>0.76864105569067565</v>
      </c>
    </row>
    <row r="2375" spans="2:4" x14ac:dyDescent="0.25">
      <c r="B2375" s="8">
        <f t="shared" si="40"/>
        <v>2370</v>
      </c>
      <c r="C2375" s="12">
        <f>'Simulacion sistema (hoja4)'!AS2380</f>
        <v>0.36322672633339664</v>
      </c>
      <c r="D2375" s="12">
        <f>'Simulacion sistema (hoja4)'!AT2380</f>
        <v>0.89952067946231751</v>
      </c>
    </row>
    <row r="2376" spans="2:4" x14ac:dyDescent="0.25">
      <c r="B2376" s="8">
        <f t="shared" ref="B2376:B2439" si="41">+B2375+1</f>
        <v>2371</v>
      </c>
      <c r="C2376" s="12">
        <f>'Simulacion sistema (hoja4)'!AS2381</f>
        <v>2.5849127421210025E-2</v>
      </c>
      <c r="D2376" s="12">
        <f>'Simulacion sistema (hoja4)'!AT2381</f>
        <v>0.79550543291245468</v>
      </c>
    </row>
    <row r="2377" spans="2:4" x14ac:dyDescent="0.25">
      <c r="B2377" s="8">
        <f t="shared" si="41"/>
        <v>2372</v>
      </c>
      <c r="C2377" s="12">
        <f>'Simulacion sistema (hoja4)'!AS2382</f>
        <v>3.7534620140407544E-2</v>
      </c>
      <c r="D2377" s="12">
        <f>'Simulacion sistema (hoja4)'!AT2382</f>
        <v>0.75164782178356182</v>
      </c>
    </row>
    <row r="2378" spans="2:4" x14ac:dyDescent="0.25">
      <c r="B2378" s="8">
        <f t="shared" si="41"/>
        <v>2373</v>
      </c>
      <c r="C2378" s="12">
        <f>'Simulacion sistema (hoja4)'!AS2383</f>
        <v>0.1317974393558313</v>
      </c>
      <c r="D2378" s="12">
        <f>'Simulacion sistema (hoja4)'!AT2383</f>
        <v>0.77995894394515164</v>
      </c>
    </row>
    <row r="2379" spans="2:4" x14ac:dyDescent="0.25">
      <c r="B2379" s="8">
        <f t="shared" si="41"/>
        <v>2374</v>
      </c>
      <c r="C2379" s="12">
        <f>'Simulacion sistema (hoja4)'!AS2384</f>
        <v>0</v>
      </c>
      <c r="D2379" s="12">
        <f>'Simulacion sistema (hoja4)'!AT2384</f>
        <v>0.88524267728548511</v>
      </c>
    </row>
    <row r="2380" spans="2:4" x14ac:dyDescent="0.25">
      <c r="B2380" s="8">
        <f t="shared" si="41"/>
        <v>2375</v>
      </c>
      <c r="C2380" s="12">
        <f>'Simulacion sistema (hoja4)'!AS2385</f>
        <v>0</v>
      </c>
      <c r="D2380" s="12">
        <f>'Simulacion sistema (hoja4)'!AT2385</f>
        <v>0.77143883892775145</v>
      </c>
    </row>
    <row r="2381" spans="2:4" x14ac:dyDescent="0.25">
      <c r="B2381" s="8">
        <f t="shared" si="41"/>
        <v>2376</v>
      </c>
      <c r="C2381" s="12">
        <f>'Simulacion sistema (hoja4)'!AS2386</f>
        <v>0.16205136015222316</v>
      </c>
      <c r="D2381" s="12">
        <f>'Simulacion sistema (hoja4)'!AT2386</f>
        <v>0.78725564645285151</v>
      </c>
    </row>
    <row r="2382" spans="2:4" x14ac:dyDescent="0.25">
      <c r="B2382" s="8">
        <f t="shared" si="41"/>
        <v>2377</v>
      </c>
      <c r="C2382" s="12">
        <f>'Simulacion sistema (hoja4)'!AS2387</f>
        <v>0</v>
      </c>
      <c r="D2382" s="12">
        <f>'Simulacion sistema (hoja4)'!AT2387</f>
        <v>0.78271089536333238</v>
      </c>
    </row>
    <row r="2383" spans="2:4" x14ac:dyDescent="0.25">
      <c r="B2383" s="8">
        <f t="shared" si="41"/>
        <v>2378</v>
      </c>
      <c r="C2383" s="12">
        <f>'Simulacion sistema (hoja4)'!AS2388</f>
        <v>0.16945031419475395</v>
      </c>
      <c r="D2383" s="12">
        <f>'Simulacion sistema (hoja4)'!AT2388</f>
        <v>0.8055043544290964</v>
      </c>
    </row>
    <row r="2384" spans="2:4" x14ac:dyDescent="0.25">
      <c r="B2384" s="8">
        <f t="shared" si="41"/>
        <v>2379</v>
      </c>
      <c r="C2384" s="12">
        <f>'Simulacion sistema (hoja4)'!AS2389</f>
        <v>1.9339124225699642E-2</v>
      </c>
      <c r="D2384" s="12">
        <f>'Simulacion sistema (hoja4)'!AT2389</f>
        <v>0.82510307659076088</v>
      </c>
    </row>
    <row r="2385" spans="2:4" x14ac:dyDescent="0.25">
      <c r="B2385" s="8">
        <f t="shared" si="41"/>
        <v>2380</v>
      </c>
      <c r="C2385" s="12">
        <f>'Simulacion sistema (hoja4)'!AS2390</f>
        <v>0</v>
      </c>
      <c r="D2385" s="12">
        <f>'Simulacion sistema (hoja4)'!AT2390</f>
        <v>0.66316308918463274</v>
      </c>
    </row>
    <row r="2386" spans="2:4" x14ac:dyDescent="0.25">
      <c r="B2386" s="8">
        <f t="shared" si="41"/>
        <v>2381</v>
      </c>
      <c r="C2386" s="12">
        <f>'Simulacion sistema (hoja4)'!AS2391</f>
        <v>0.30933920906494267</v>
      </c>
      <c r="D2386" s="12">
        <f>'Simulacion sistema (hoja4)'!AT2391</f>
        <v>0.94134113830414579</v>
      </c>
    </row>
    <row r="2387" spans="2:4" x14ac:dyDescent="0.25">
      <c r="B2387" s="8">
        <f t="shared" si="41"/>
        <v>2382</v>
      </c>
      <c r="C2387" s="12">
        <f>'Simulacion sistema (hoja4)'!AS2392</f>
        <v>4.0668963755794513E-2</v>
      </c>
      <c r="D2387" s="12">
        <f>'Simulacion sistema (hoja4)'!AT2392</f>
        <v>0.89523893305704905</v>
      </c>
    </row>
    <row r="2388" spans="2:4" x14ac:dyDescent="0.25">
      <c r="B2388" s="8">
        <f t="shared" si="41"/>
        <v>2383</v>
      </c>
      <c r="C2388" s="12">
        <f>'Simulacion sistema (hoja4)'!AS2393</f>
        <v>0</v>
      </c>
      <c r="D2388" s="12">
        <f>'Simulacion sistema (hoja4)'!AT2393</f>
        <v>0.75097953886535629</v>
      </c>
    </row>
    <row r="2389" spans="2:4" x14ac:dyDescent="0.25">
      <c r="B2389" s="8">
        <f t="shared" si="41"/>
        <v>2384</v>
      </c>
      <c r="C2389" s="12">
        <f>'Simulacion sistema (hoja4)'!AS2394</f>
        <v>0</v>
      </c>
      <c r="D2389" s="12">
        <f>'Simulacion sistema (hoja4)'!AT2394</f>
        <v>0.71652043178168845</v>
      </c>
    </row>
    <row r="2390" spans="2:4" x14ac:dyDescent="0.25">
      <c r="B2390" s="8">
        <f t="shared" si="41"/>
        <v>2385</v>
      </c>
      <c r="C2390" s="12">
        <f>'Simulacion sistema (hoja4)'!AS2395</f>
        <v>0</v>
      </c>
      <c r="D2390" s="12">
        <f>'Simulacion sistema (hoja4)'!AT2395</f>
        <v>0.75359430168099517</v>
      </c>
    </row>
    <row r="2391" spans="2:4" x14ac:dyDescent="0.25">
      <c r="B2391" s="8">
        <f t="shared" si="41"/>
        <v>2386</v>
      </c>
      <c r="C2391" s="12">
        <f>'Simulacion sistema (hoja4)'!AS2396</f>
        <v>0.19126863439717756</v>
      </c>
      <c r="D2391" s="12">
        <f>'Simulacion sistema (hoja4)'!AT2396</f>
        <v>0.80655975841471772</v>
      </c>
    </row>
    <row r="2392" spans="2:4" x14ac:dyDescent="0.25">
      <c r="B2392" s="8">
        <f t="shared" si="41"/>
        <v>2387</v>
      </c>
      <c r="C2392" s="12">
        <f>'Simulacion sistema (hoja4)'!AS2397</f>
        <v>2.6915762699354674E-2</v>
      </c>
      <c r="D2392" s="12">
        <f>'Simulacion sistema (hoja4)'!AT2397</f>
        <v>0.85701887878551064</v>
      </c>
    </row>
    <row r="2393" spans="2:4" x14ac:dyDescent="0.25">
      <c r="B2393" s="8">
        <f t="shared" si="41"/>
        <v>2388</v>
      </c>
      <c r="C2393" s="12">
        <f>'Simulacion sistema (hoja4)'!AS2398</f>
        <v>0</v>
      </c>
      <c r="D2393" s="12">
        <f>'Simulacion sistema (hoja4)'!AT2398</f>
        <v>0.74514891930956673</v>
      </c>
    </row>
    <row r="2394" spans="2:4" x14ac:dyDescent="0.25">
      <c r="B2394" s="8">
        <f t="shared" si="41"/>
        <v>2389</v>
      </c>
      <c r="C2394" s="12">
        <f>'Simulacion sistema (hoja4)'!AS2399</f>
        <v>5.6857151246610255E-2</v>
      </c>
      <c r="D2394" s="12">
        <f>'Simulacion sistema (hoja4)'!AT2399</f>
        <v>0.77131307303390384</v>
      </c>
    </row>
    <row r="2395" spans="2:4" x14ac:dyDescent="0.25">
      <c r="B2395" s="8">
        <f t="shared" si="41"/>
        <v>2390</v>
      </c>
      <c r="C2395" s="12">
        <f>'Simulacion sistema (hoja4)'!AS2400</f>
        <v>0.17594099890172196</v>
      </c>
      <c r="D2395" s="12">
        <f>'Simulacion sistema (hoja4)'!AT2400</f>
        <v>0.7982799098836314</v>
      </c>
    </row>
    <row r="2396" spans="2:4" x14ac:dyDescent="0.25">
      <c r="B2396" s="8">
        <f t="shared" si="41"/>
        <v>2391</v>
      </c>
      <c r="C2396" s="12">
        <f>'Simulacion sistema (hoja4)'!AS2401</f>
        <v>5.6694684984298265E-3</v>
      </c>
      <c r="D2396" s="12">
        <f>'Simulacion sistema (hoja4)'!AT2401</f>
        <v>0.83984285455856122</v>
      </c>
    </row>
    <row r="2397" spans="2:4" x14ac:dyDescent="0.25">
      <c r="B2397" s="8">
        <f t="shared" si="41"/>
        <v>2392</v>
      </c>
      <c r="C2397" s="12">
        <f>'Simulacion sistema (hoja4)'!AS2402</f>
        <v>0.61044222938944581</v>
      </c>
      <c r="D2397" s="12">
        <f>'Simulacion sistema (hoja4)'!AT2402</f>
        <v>0.96798155310050238</v>
      </c>
    </row>
    <row r="2398" spans="2:4" x14ac:dyDescent="0.25">
      <c r="B2398" s="8">
        <f t="shared" si="41"/>
        <v>2393</v>
      </c>
      <c r="C2398" s="12">
        <f>'Simulacion sistema (hoja4)'!AS2403</f>
        <v>7.5112275100705561E-2</v>
      </c>
      <c r="D2398" s="12">
        <f>'Simulacion sistema (hoja4)'!AT2403</f>
        <v>0.832996189190503</v>
      </c>
    </row>
    <row r="2399" spans="2:4" x14ac:dyDescent="0.25">
      <c r="B2399" s="8">
        <f t="shared" si="41"/>
        <v>2394</v>
      </c>
      <c r="C2399" s="12">
        <f>'Simulacion sistema (hoja4)'!AS2404</f>
        <v>6.0045639983136133E-2</v>
      </c>
      <c r="D2399" s="12">
        <f>'Simulacion sistema (hoja4)'!AT2404</f>
        <v>0.79251565334557761</v>
      </c>
    </row>
    <row r="2400" spans="2:4" x14ac:dyDescent="0.25">
      <c r="B2400" s="8">
        <f t="shared" si="41"/>
        <v>2395</v>
      </c>
      <c r="C2400" s="12">
        <f>'Simulacion sistema (hoja4)'!AS2405</f>
        <v>0.22693037792862836</v>
      </c>
      <c r="D2400" s="12">
        <f>'Simulacion sistema (hoja4)'!AT2405</f>
        <v>0.8850688808182795</v>
      </c>
    </row>
    <row r="2401" spans="2:4" x14ac:dyDescent="0.25">
      <c r="B2401" s="8">
        <f t="shared" si="41"/>
        <v>2396</v>
      </c>
      <c r="C2401" s="12">
        <f>'Simulacion sistema (hoja4)'!AS2406</f>
        <v>0.322847300573607</v>
      </c>
      <c r="D2401" s="12">
        <f>'Simulacion sistema (hoja4)'!AT2406</f>
        <v>0.85494371721457629</v>
      </c>
    </row>
    <row r="2402" spans="2:4" x14ac:dyDescent="0.25">
      <c r="B2402" s="8">
        <f t="shared" si="41"/>
        <v>2397</v>
      </c>
      <c r="C2402" s="12">
        <f>'Simulacion sistema (hoja4)'!AS2407</f>
        <v>0.29110951153440207</v>
      </c>
      <c r="D2402" s="12">
        <f>'Simulacion sistema (hoja4)'!AT2407</f>
        <v>0.89344641340893294</v>
      </c>
    </row>
    <row r="2403" spans="2:4" x14ac:dyDescent="0.25">
      <c r="B2403" s="8">
        <f t="shared" si="41"/>
        <v>2398</v>
      </c>
      <c r="C2403" s="12">
        <f>'Simulacion sistema (hoja4)'!AS2408</f>
        <v>0</v>
      </c>
      <c r="D2403" s="12">
        <f>'Simulacion sistema (hoja4)'!AT2408</f>
        <v>0.80852806282035161</v>
      </c>
    </row>
    <row r="2404" spans="2:4" x14ac:dyDescent="0.25">
      <c r="B2404" s="8">
        <f t="shared" si="41"/>
        <v>2399</v>
      </c>
      <c r="C2404" s="12">
        <f>'Simulacion sistema (hoja4)'!AS2409</f>
        <v>0</v>
      </c>
      <c r="D2404" s="12">
        <f>'Simulacion sistema (hoja4)'!AT2409</f>
        <v>0.79571634157628945</v>
      </c>
    </row>
    <row r="2405" spans="2:4" x14ac:dyDescent="0.25">
      <c r="B2405" s="8">
        <f t="shared" si="41"/>
        <v>2400</v>
      </c>
      <c r="C2405" s="12">
        <f>'Simulacion sistema (hoja4)'!AS2410</f>
        <v>0.58187697138923644</v>
      </c>
      <c r="D2405" s="12">
        <f>'Simulacion sistema (hoja4)'!AT2410</f>
        <v>0.96448818113168855</v>
      </c>
    </row>
    <row r="2406" spans="2:4" x14ac:dyDescent="0.25">
      <c r="B2406" s="8">
        <f t="shared" si="41"/>
        <v>2401</v>
      </c>
      <c r="C2406" s="12">
        <f>'Simulacion sistema (hoja4)'!AS2411</f>
        <v>0</v>
      </c>
      <c r="D2406" s="12">
        <f>'Simulacion sistema (hoja4)'!AT2411</f>
        <v>0.60967475779734115</v>
      </c>
    </row>
    <row r="2407" spans="2:4" x14ac:dyDescent="0.25">
      <c r="B2407" s="8">
        <f t="shared" si="41"/>
        <v>2402</v>
      </c>
      <c r="C2407" s="12">
        <f>'Simulacion sistema (hoja4)'!AS2412</f>
        <v>0.70677410461235746</v>
      </c>
      <c r="D2407" s="12">
        <f>'Simulacion sistema (hoja4)'!AT2412</f>
        <v>0.97509588285748794</v>
      </c>
    </row>
    <row r="2408" spans="2:4" x14ac:dyDescent="0.25">
      <c r="B2408" s="8">
        <f t="shared" si="41"/>
        <v>2403</v>
      </c>
      <c r="C2408" s="12">
        <f>'Simulacion sistema (hoja4)'!AS2413</f>
        <v>0</v>
      </c>
      <c r="D2408" s="12">
        <f>'Simulacion sistema (hoja4)'!AT2413</f>
        <v>0.77069189796558735</v>
      </c>
    </row>
    <row r="2409" spans="2:4" x14ac:dyDescent="0.25">
      <c r="B2409" s="8">
        <f t="shared" si="41"/>
        <v>2404</v>
      </c>
      <c r="C2409" s="12">
        <f>'Simulacion sistema (hoja4)'!AS2414</f>
        <v>1</v>
      </c>
      <c r="D2409" s="12">
        <f>'Simulacion sistema (hoja4)'!AT2414</f>
        <v>1</v>
      </c>
    </row>
    <row r="2410" spans="2:4" x14ac:dyDescent="0.25">
      <c r="B2410" s="8">
        <f t="shared" si="41"/>
        <v>2405</v>
      </c>
      <c r="C2410" s="12">
        <f>'Simulacion sistema (hoja4)'!AS2415</f>
        <v>2.6993360019332613E-2</v>
      </c>
      <c r="D2410" s="12">
        <f>'Simulacion sistema (hoja4)'!AT2415</f>
        <v>0.79275671563299421</v>
      </c>
    </row>
    <row r="2411" spans="2:4" x14ac:dyDescent="0.25">
      <c r="B2411" s="8">
        <f t="shared" si="41"/>
        <v>2406</v>
      </c>
      <c r="C2411" s="12">
        <f>'Simulacion sistema (hoja4)'!AS2416</f>
        <v>0</v>
      </c>
      <c r="D2411" s="12">
        <f>'Simulacion sistema (hoja4)'!AT2416</f>
        <v>0.7394394509520219</v>
      </c>
    </row>
    <row r="2412" spans="2:4" x14ac:dyDescent="0.25">
      <c r="B2412" s="8">
        <f t="shared" si="41"/>
        <v>2407</v>
      </c>
      <c r="C2412" s="12">
        <f>'Simulacion sistema (hoja4)'!AS2417</f>
        <v>0.38165683011527196</v>
      </c>
      <c r="D2412" s="12">
        <f>'Simulacion sistema (hoja4)'!AT2417</f>
        <v>0.9352881798667001</v>
      </c>
    </row>
    <row r="2413" spans="2:4" x14ac:dyDescent="0.25">
      <c r="B2413" s="8">
        <f t="shared" si="41"/>
        <v>2408</v>
      </c>
      <c r="C2413" s="12">
        <f>'Simulacion sistema (hoja4)'!AS2418</f>
        <v>1</v>
      </c>
      <c r="D2413" s="12">
        <f>'Simulacion sistema (hoja4)'!AT2418</f>
        <v>1</v>
      </c>
    </row>
    <row r="2414" spans="2:4" x14ac:dyDescent="0.25">
      <c r="B2414" s="8">
        <f t="shared" si="41"/>
        <v>2409</v>
      </c>
      <c r="C2414" s="12">
        <f>'Simulacion sistema (hoja4)'!AS2419</f>
        <v>0</v>
      </c>
      <c r="D2414" s="12">
        <f>'Simulacion sistema (hoja4)'!AT2419</f>
        <v>0.73241140335088206</v>
      </c>
    </row>
    <row r="2415" spans="2:4" x14ac:dyDescent="0.25">
      <c r="B2415" s="8">
        <f t="shared" si="41"/>
        <v>2410</v>
      </c>
      <c r="C2415" s="12">
        <f>'Simulacion sistema (hoja4)'!AS2420</f>
        <v>0</v>
      </c>
      <c r="D2415" s="12">
        <f>'Simulacion sistema (hoja4)'!AT2420</f>
        <v>0.64329620364695395</v>
      </c>
    </row>
    <row r="2416" spans="2:4" x14ac:dyDescent="0.25">
      <c r="B2416" s="8">
        <f t="shared" si="41"/>
        <v>2411</v>
      </c>
      <c r="C2416" s="12">
        <f>'Simulacion sistema (hoja4)'!AS2421</f>
        <v>0.31694277981437008</v>
      </c>
      <c r="D2416" s="12">
        <f>'Simulacion sistema (hoja4)'!AT2421</f>
        <v>0.83958518235710589</v>
      </c>
    </row>
    <row r="2417" spans="2:4" x14ac:dyDescent="0.25">
      <c r="B2417" s="8">
        <f t="shared" si="41"/>
        <v>2412</v>
      </c>
      <c r="C2417" s="12">
        <f>'Simulacion sistema (hoja4)'!AS2422</f>
        <v>0</v>
      </c>
      <c r="D2417" s="12">
        <f>'Simulacion sistema (hoja4)'!AT2422</f>
        <v>0.70243635518304537</v>
      </c>
    </row>
    <row r="2418" spans="2:4" x14ac:dyDescent="0.25">
      <c r="B2418" s="8">
        <f t="shared" si="41"/>
        <v>2413</v>
      </c>
      <c r="C2418" s="12">
        <f>'Simulacion sistema (hoja4)'!AS2423</f>
        <v>0.26069604818233832</v>
      </c>
      <c r="D2418" s="12">
        <f>'Simulacion sistema (hoja4)'!AT2423</f>
        <v>0.88174251500177847</v>
      </c>
    </row>
    <row r="2419" spans="2:4" x14ac:dyDescent="0.25">
      <c r="B2419" s="8">
        <f t="shared" si="41"/>
        <v>2414</v>
      </c>
      <c r="C2419" s="12">
        <f>'Simulacion sistema (hoja4)'!AS2424</f>
        <v>0</v>
      </c>
      <c r="D2419" s="12">
        <f>'Simulacion sistema (hoja4)'!AT2424</f>
        <v>0.64575581951617034</v>
      </c>
    </row>
    <row r="2420" spans="2:4" x14ac:dyDescent="0.25">
      <c r="B2420" s="8">
        <f t="shared" si="41"/>
        <v>2415</v>
      </c>
      <c r="C2420" s="12">
        <f>'Simulacion sistema (hoja4)'!AS2425</f>
        <v>0.25280663491773131</v>
      </c>
      <c r="D2420" s="12">
        <f>'Simulacion sistema (hoja4)'!AT2425</f>
        <v>0.86628506564778796</v>
      </c>
    </row>
    <row r="2421" spans="2:4" x14ac:dyDescent="0.25">
      <c r="B2421" s="8">
        <f t="shared" si="41"/>
        <v>2416</v>
      </c>
      <c r="C2421" s="12">
        <f>'Simulacion sistema (hoja4)'!AS2426</f>
        <v>0</v>
      </c>
      <c r="D2421" s="12">
        <f>'Simulacion sistema (hoja4)'!AT2426</f>
        <v>0.63983051655297762</v>
      </c>
    </row>
    <row r="2422" spans="2:4" x14ac:dyDescent="0.25">
      <c r="B2422" s="8">
        <f t="shared" si="41"/>
        <v>2417</v>
      </c>
      <c r="C2422" s="12">
        <f>'Simulacion sistema (hoja4)'!AS2427</f>
        <v>0.14819824430548276</v>
      </c>
      <c r="D2422" s="12">
        <f>'Simulacion sistema (hoja4)'!AT2427</f>
        <v>0.83001813470275931</v>
      </c>
    </row>
    <row r="2423" spans="2:4" x14ac:dyDescent="0.25">
      <c r="B2423" s="8">
        <f t="shared" si="41"/>
        <v>2418</v>
      </c>
      <c r="C2423" s="12">
        <f>'Simulacion sistema (hoja4)'!AS2428</f>
        <v>0</v>
      </c>
      <c r="D2423" s="12">
        <f>'Simulacion sistema (hoja4)'!AT2428</f>
        <v>0.74067628604153801</v>
      </c>
    </row>
    <row r="2424" spans="2:4" x14ac:dyDescent="0.25">
      <c r="B2424" s="8">
        <f t="shared" si="41"/>
        <v>2419</v>
      </c>
      <c r="C2424" s="12">
        <f>'Simulacion sistema (hoja4)'!AS2429</f>
        <v>0</v>
      </c>
      <c r="D2424" s="12">
        <f>'Simulacion sistema (hoja4)'!AT2429</f>
        <v>0.73815060925342246</v>
      </c>
    </row>
    <row r="2425" spans="2:4" x14ac:dyDescent="0.25">
      <c r="B2425" s="8">
        <f t="shared" si="41"/>
        <v>2420</v>
      </c>
      <c r="C2425" s="12">
        <f>'Simulacion sistema (hoja4)'!AS2430</f>
        <v>0</v>
      </c>
      <c r="D2425" s="12">
        <f>'Simulacion sistema (hoja4)'!AT2430</f>
        <v>0.87754665623605965</v>
      </c>
    </row>
    <row r="2426" spans="2:4" x14ac:dyDescent="0.25">
      <c r="B2426" s="8">
        <f t="shared" si="41"/>
        <v>2421</v>
      </c>
      <c r="C2426" s="12">
        <f>'Simulacion sistema (hoja4)'!AS2431</f>
        <v>0</v>
      </c>
      <c r="D2426" s="12">
        <f>'Simulacion sistema (hoja4)'!AT2431</f>
        <v>0.80223518212392453</v>
      </c>
    </row>
    <row r="2427" spans="2:4" x14ac:dyDescent="0.25">
      <c r="B2427" s="8">
        <f t="shared" si="41"/>
        <v>2422</v>
      </c>
      <c r="C2427" s="12">
        <f>'Simulacion sistema (hoja4)'!AS2432</f>
        <v>0</v>
      </c>
      <c r="D2427" s="12">
        <f>'Simulacion sistema (hoja4)'!AT2432</f>
        <v>0.7948448934626593</v>
      </c>
    </row>
    <row r="2428" spans="2:4" x14ac:dyDescent="0.25">
      <c r="B2428" s="8">
        <f t="shared" si="41"/>
        <v>2423</v>
      </c>
      <c r="C2428" s="12">
        <f>'Simulacion sistema (hoja4)'!AS2433</f>
        <v>0.40128989247314167</v>
      </c>
      <c r="D2428" s="12">
        <f>'Simulacion sistema (hoja4)'!AT2433</f>
        <v>0.89090541787937916</v>
      </c>
    </row>
    <row r="2429" spans="2:4" x14ac:dyDescent="0.25">
      <c r="B2429" s="8">
        <f t="shared" si="41"/>
        <v>2424</v>
      </c>
      <c r="C2429" s="12">
        <f>'Simulacion sistema (hoja4)'!AS2434</f>
        <v>0.32801597807795796</v>
      </c>
      <c r="D2429" s="12">
        <f>'Simulacion sistema (hoja4)'!AT2434</f>
        <v>0.90544878654744099</v>
      </c>
    </row>
    <row r="2430" spans="2:4" x14ac:dyDescent="0.25">
      <c r="B2430" s="8">
        <f t="shared" si="41"/>
        <v>2425</v>
      </c>
      <c r="C2430" s="12">
        <f>'Simulacion sistema (hoja4)'!AS2435</f>
        <v>0.17624873412908831</v>
      </c>
      <c r="D2430" s="12">
        <f>'Simulacion sistema (hoja4)'!AT2435</f>
        <v>0.84426450033969969</v>
      </c>
    </row>
    <row r="2431" spans="2:4" x14ac:dyDescent="0.25">
      <c r="B2431" s="8">
        <f t="shared" si="41"/>
        <v>2426</v>
      </c>
      <c r="C2431" s="12">
        <f>'Simulacion sistema (hoja4)'!AS2436</f>
        <v>0</v>
      </c>
      <c r="D2431" s="12">
        <f>'Simulacion sistema (hoja4)'!AT2436</f>
        <v>0.79490084815545137</v>
      </c>
    </row>
    <row r="2432" spans="2:4" x14ac:dyDescent="0.25">
      <c r="B2432" s="8">
        <f t="shared" si="41"/>
        <v>2427</v>
      </c>
      <c r="C2432" s="12">
        <f>'Simulacion sistema (hoja4)'!AS2437</f>
        <v>0.78348238340878462</v>
      </c>
      <c r="D2432" s="12">
        <f>'Simulacion sistema (hoja4)'!AT2437</f>
        <v>0.9816108325634858</v>
      </c>
    </row>
    <row r="2433" spans="2:4" x14ac:dyDescent="0.25">
      <c r="B2433" s="8">
        <f t="shared" si="41"/>
        <v>2428</v>
      </c>
      <c r="C2433" s="12">
        <f>'Simulacion sistema (hoja4)'!AS2438</f>
        <v>0.27946526325925541</v>
      </c>
      <c r="D2433" s="12">
        <f>'Simulacion sistema (hoja4)'!AT2438</f>
        <v>0.91427179526267355</v>
      </c>
    </row>
    <row r="2434" spans="2:4" x14ac:dyDescent="0.25">
      <c r="B2434" s="8">
        <f t="shared" si="41"/>
        <v>2429</v>
      </c>
      <c r="C2434" s="12">
        <f>'Simulacion sistema (hoja4)'!AS2439</f>
        <v>0.15316167828883231</v>
      </c>
      <c r="D2434" s="12">
        <f>'Simulacion sistema (hoja4)'!AT2439</f>
        <v>0.89694997928129616</v>
      </c>
    </row>
    <row r="2435" spans="2:4" x14ac:dyDescent="0.25">
      <c r="B2435" s="8">
        <f t="shared" si="41"/>
        <v>2430</v>
      </c>
      <c r="C2435" s="12">
        <f>'Simulacion sistema (hoja4)'!AS2440</f>
        <v>4.3066520479624157E-2</v>
      </c>
      <c r="D2435" s="12">
        <f>'Simulacion sistema (hoja4)'!AT2440</f>
        <v>0.88186288131111901</v>
      </c>
    </row>
    <row r="2436" spans="2:4" x14ac:dyDescent="0.25">
      <c r="B2436" s="8">
        <f t="shared" si="41"/>
        <v>2431</v>
      </c>
      <c r="C2436" s="12">
        <f>'Simulacion sistema (hoja4)'!AS2441</f>
        <v>4.1379237516770036E-2</v>
      </c>
      <c r="D2436" s="12">
        <f>'Simulacion sistema (hoja4)'!AT2441</f>
        <v>0.77609560114709497</v>
      </c>
    </row>
    <row r="2437" spans="2:4" x14ac:dyDescent="0.25">
      <c r="B2437" s="8">
        <f t="shared" si="41"/>
        <v>2432</v>
      </c>
      <c r="C2437" s="12">
        <f>'Simulacion sistema (hoja4)'!AS2442</f>
        <v>0.71595433181632429</v>
      </c>
      <c r="D2437" s="12">
        <f>'Simulacion sistema (hoja4)'!AT2442</f>
        <v>0.94590422958934961</v>
      </c>
    </row>
    <row r="2438" spans="2:4" x14ac:dyDescent="0.25">
      <c r="B2438" s="8">
        <f t="shared" si="41"/>
        <v>2433</v>
      </c>
      <c r="C2438" s="12">
        <f>'Simulacion sistema (hoja4)'!AS2443</f>
        <v>0</v>
      </c>
      <c r="D2438" s="12">
        <f>'Simulacion sistema (hoja4)'!AT2443</f>
        <v>0.80366871430224029</v>
      </c>
    </row>
    <row r="2439" spans="2:4" x14ac:dyDescent="0.25">
      <c r="B2439" s="8">
        <f t="shared" si="41"/>
        <v>2434</v>
      </c>
      <c r="C2439" s="12">
        <f>'Simulacion sistema (hoja4)'!AS2444</f>
        <v>0.16268759166480101</v>
      </c>
      <c r="D2439" s="12">
        <f>'Simulacion sistema (hoja4)'!AT2444</f>
        <v>0.86956774398855141</v>
      </c>
    </row>
    <row r="2440" spans="2:4" x14ac:dyDescent="0.25">
      <c r="B2440" s="8">
        <f t="shared" ref="B2440:B2503" si="42">+B2439+1</f>
        <v>2435</v>
      </c>
      <c r="C2440" s="12">
        <f>'Simulacion sistema (hoja4)'!AS2445</f>
        <v>0</v>
      </c>
      <c r="D2440" s="12">
        <f>'Simulacion sistema (hoja4)'!AT2445</f>
        <v>0.89381355115847205</v>
      </c>
    </row>
    <row r="2441" spans="2:4" x14ac:dyDescent="0.25">
      <c r="B2441" s="8">
        <f t="shared" si="42"/>
        <v>2436</v>
      </c>
      <c r="C2441" s="12">
        <f>'Simulacion sistema (hoja4)'!AS2446</f>
        <v>9.233965734068382E-2</v>
      </c>
      <c r="D2441" s="12">
        <f>'Simulacion sistema (hoja4)'!AT2446</f>
        <v>0.88090882199985443</v>
      </c>
    </row>
    <row r="2442" spans="2:4" x14ac:dyDescent="0.25">
      <c r="B2442" s="8">
        <f t="shared" si="42"/>
        <v>2437</v>
      </c>
      <c r="C2442" s="12">
        <f>'Simulacion sistema (hoja4)'!AS2447</f>
        <v>0</v>
      </c>
      <c r="D2442" s="12">
        <f>'Simulacion sistema (hoja4)'!AT2447</f>
        <v>0.81103975858391031</v>
      </c>
    </row>
    <row r="2443" spans="2:4" x14ac:dyDescent="0.25">
      <c r="B2443" s="8">
        <f t="shared" si="42"/>
        <v>2438</v>
      </c>
      <c r="C2443" s="12">
        <f>'Simulacion sistema (hoja4)'!AS2448</f>
        <v>0.68657896702972077</v>
      </c>
      <c r="D2443" s="12">
        <f>'Simulacion sistema (hoja4)'!AT2448</f>
        <v>0.95271674936686324</v>
      </c>
    </row>
    <row r="2444" spans="2:4" x14ac:dyDescent="0.25">
      <c r="B2444" s="8">
        <f t="shared" si="42"/>
        <v>2439</v>
      </c>
      <c r="C2444" s="12">
        <f>'Simulacion sistema (hoja4)'!AS2449</f>
        <v>0</v>
      </c>
      <c r="D2444" s="12">
        <f>'Simulacion sistema (hoja4)'!AT2449</f>
        <v>0.76977865562586067</v>
      </c>
    </row>
    <row r="2445" spans="2:4" x14ac:dyDescent="0.25">
      <c r="B2445" s="8">
        <f t="shared" si="42"/>
        <v>2440</v>
      </c>
      <c r="C2445" s="12">
        <f>'Simulacion sistema (hoja4)'!AS2450</f>
        <v>3.9177586484584026E-2</v>
      </c>
      <c r="D2445" s="12">
        <f>'Simulacion sistema (hoja4)'!AT2450</f>
        <v>0.90454217630607148</v>
      </c>
    </row>
    <row r="2446" spans="2:4" x14ac:dyDescent="0.25">
      <c r="B2446" s="8">
        <f t="shared" si="42"/>
        <v>2441</v>
      </c>
      <c r="C2446" s="12">
        <f>'Simulacion sistema (hoja4)'!AS2451</f>
        <v>0</v>
      </c>
      <c r="D2446" s="12">
        <f>'Simulacion sistema (hoja4)'!AT2451</f>
        <v>0.75438626658184171</v>
      </c>
    </row>
    <row r="2447" spans="2:4" x14ac:dyDescent="0.25">
      <c r="B2447" s="8">
        <f t="shared" si="42"/>
        <v>2442</v>
      </c>
      <c r="C2447" s="12">
        <f>'Simulacion sistema (hoja4)'!AS2452</f>
        <v>0.36095648883056131</v>
      </c>
      <c r="D2447" s="12">
        <f>'Simulacion sistema (hoja4)'!AT2452</f>
        <v>0.89601921375152382</v>
      </c>
    </row>
    <row r="2448" spans="2:4" x14ac:dyDescent="0.25">
      <c r="B2448" s="8">
        <f t="shared" si="42"/>
        <v>2443</v>
      </c>
      <c r="C2448" s="12">
        <f>'Simulacion sistema (hoja4)'!AS2453</f>
        <v>0</v>
      </c>
      <c r="D2448" s="12">
        <f>'Simulacion sistema (hoja4)'!AT2453</f>
        <v>0.52489228748089689</v>
      </c>
    </row>
    <row r="2449" spans="2:4" x14ac:dyDescent="0.25">
      <c r="B2449" s="8">
        <f t="shared" si="42"/>
        <v>2444</v>
      </c>
      <c r="C2449" s="12">
        <f>'Simulacion sistema (hoja4)'!AS2454</f>
        <v>0</v>
      </c>
      <c r="D2449" s="12">
        <f>'Simulacion sistema (hoja4)'!AT2454</f>
        <v>0.77748698545739447</v>
      </c>
    </row>
    <row r="2450" spans="2:4" x14ac:dyDescent="0.25">
      <c r="B2450" s="8">
        <f t="shared" si="42"/>
        <v>2445</v>
      </c>
      <c r="C2450" s="12">
        <f>'Simulacion sistema (hoja4)'!AS2455</f>
        <v>0.18899663869360078</v>
      </c>
      <c r="D2450" s="12">
        <f>'Simulacion sistema (hoja4)'!AT2455</f>
        <v>0.76911483619273213</v>
      </c>
    </row>
    <row r="2451" spans="2:4" x14ac:dyDescent="0.25">
      <c r="B2451" s="8">
        <f t="shared" si="42"/>
        <v>2446</v>
      </c>
      <c r="C2451" s="12">
        <f>'Simulacion sistema (hoja4)'!AS2456</f>
        <v>0.31906683476154285</v>
      </c>
      <c r="D2451" s="12">
        <f>'Simulacion sistema (hoja4)'!AT2456</f>
        <v>0.92092868188467458</v>
      </c>
    </row>
    <row r="2452" spans="2:4" x14ac:dyDescent="0.25">
      <c r="B2452" s="8">
        <f t="shared" si="42"/>
        <v>2447</v>
      </c>
      <c r="C2452" s="12">
        <f>'Simulacion sistema (hoja4)'!AS2457</f>
        <v>0.57848150749792226</v>
      </c>
      <c r="D2452" s="12">
        <f>'Simulacion sistema (hoja4)'!AT2457</f>
        <v>0.92346886089946745</v>
      </c>
    </row>
    <row r="2453" spans="2:4" x14ac:dyDescent="0.25">
      <c r="B2453" s="8">
        <f t="shared" si="42"/>
        <v>2448</v>
      </c>
      <c r="C2453" s="12">
        <f>'Simulacion sistema (hoja4)'!AS2458</f>
        <v>0</v>
      </c>
      <c r="D2453" s="12">
        <f>'Simulacion sistema (hoja4)'!AT2458</f>
        <v>0.78229121960755776</v>
      </c>
    </row>
    <row r="2454" spans="2:4" x14ac:dyDescent="0.25">
      <c r="B2454" s="8">
        <f t="shared" si="42"/>
        <v>2449</v>
      </c>
      <c r="C2454" s="12">
        <f>'Simulacion sistema (hoja4)'!AS2459</f>
        <v>0.26068350771103205</v>
      </c>
      <c r="D2454" s="12">
        <f>'Simulacion sistema (hoja4)'!AT2459</f>
        <v>0.87799213884634764</v>
      </c>
    </row>
    <row r="2455" spans="2:4" x14ac:dyDescent="0.25">
      <c r="B2455" s="8">
        <f t="shared" si="42"/>
        <v>2450</v>
      </c>
      <c r="C2455" s="12">
        <f>'Simulacion sistema (hoja4)'!AS2460</f>
        <v>0</v>
      </c>
      <c r="D2455" s="12">
        <f>'Simulacion sistema (hoja4)'!AT2460</f>
        <v>0.63111191950156353</v>
      </c>
    </row>
    <row r="2456" spans="2:4" x14ac:dyDescent="0.25">
      <c r="B2456" s="8">
        <f t="shared" si="42"/>
        <v>2451</v>
      </c>
      <c r="C2456" s="12">
        <f>'Simulacion sistema (hoja4)'!AS2461</f>
        <v>0.31116738063945143</v>
      </c>
      <c r="D2456" s="12">
        <f>'Simulacion sistema (hoja4)'!AT2461</f>
        <v>0.91276846240812426</v>
      </c>
    </row>
    <row r="2457" spans="2:4" x14ac:dyDescent="0.25">
      <c r="B2457" s="8">
        <f t="shared" si="42"/>
        <v>2452</v>
      </c>
      <c r="C2457" s="12">
        <f>'Simulacion sistema (hoja4)'!AS2462</f>
        <v>0</v>
      </c>
      <c r="D2457" s="12">
        <f>'Simulacion sistema (hoja4)'!AT2462</f>
        <v>0.91105029501087886</v>
      </c>
    </row>
    <row r="2458" spans="2:4" x14ac:dyDescent="0.25">
      <c r="B2458" s="8">
        <f t="shared" si="42"/>
        <v>2453</v>
      </c>
      <c r="C2458" s="12">
        <f>'Simulacion sistema (hoja4)'!AS2463</f>
        <v>0.73346911198314046</v>
      </c>
      <c r="D2458" s="12">
        <f>'Simulacion sistema (hoja4)'!AT2463</f>
        <v>0.97207495787672138</v>
      </c>
    </row>
    <row r="2459" spans="2:4" x14ac:dyDescent="0.25">
      <c r="B2459" s="8">
        <f t="shared" si="42"/>
        <v>2454</v>
      </c>
      <c r="C2459" s="12">
        <f>'Simulacion sistema (hoja4)'!AS2464</f>
        <v>5.2530257531283757E-2</v>
      </c>
      <c r="D2459" s="12">
        <f>'Simulacion sistema (hoja4)'!AT2464</f>
        <v>0.84068552186000578</v>
      </c>
    </row>
    <row r="2460" spans="2:4" x14ac:dyDescent="0.25">
      <c r="B2460" s="8">
        <f t="shared" si="42"/>
        <v>2455</v>
      </c>
      <c r="C2460" s="12">
        <f>'Simulacion sistema (hoja4)'!AS2465</f>
        <v>0.52050762145362184</v>
      </c>
      <c r="D2460" s="12">
        <f>'Simulacion sistema (hoja4)'!AT2465</f>
        <v>0.92580177031943023</v>
      </c>
    </row>
    <row r="2461" spans="2:4" x14ac:dyDescent="0.25">
      <c r="B2461" s="8">
        <f t="shared" si="42"/>
        <v>2456</v>
      </c>
      <c r="C2461" s="12">
        <f>'Simulacion sistema (hoja4)'!AS2466</f>
        <v>0.33667865810791903</v>
      </c>
      <c r="D2461" s="12">
        <f>'Simulacion sistema (hoja4)'!AT2466</f>
        <v>0.93872146516440724</v>
      </c>
    </row>
    <row r="2462" spans="2:4" x14ac:dyDescent="0.25">
      <c r="B2462" s="8">
        <f t="shared" si="42"/>
        <v>2457</v>
      </c>
      <c r="C2462" s="12">
        <f>'Simulacion sistema (hoja4)'!AS2467</f>
        <v>0.23417806412931719</v>
      </c>
      <c r="D2462" s="12">
        <f>'Simulacion sistema (hoja4)'!AT2467</f>
        <v>0.91563439089222809</v>
      </c>
    </row>
    <row r="2463" spans="2:4" x14ac:dyDescent="0.25">
      <c r="B2463" s="8">
        <f t="shared" si="42"/>
        <v>2458</v>
      </c>
      <c r="C2463" s="12">
        <f>'Simulacion sistema (hoja4)'!AS2468</f>
        <v>0.41909709043126592</v>
      </c>
      <c r="D2463" s="12">
        <f>'Simulacion sistema (hoja4)'!AT2468</f>
        <v>0.86615047620099883</v>
      </c>
    </row>
    <row r="2464" spans="2:4" x14ac:dyDescent="0.25">
      <c r="B2464" s="8">
        <f t="shared" si="42"/>
        <v>2459</v>
      </c>
      <c r="C2464" s="12">
        <f>'Simulacion sistema (hoja4)'!AS2469</f>
        <v>1</v>
      </c>
      <c r="D2464" s="12">
        <f>'Simulacion sistema (hoja4)'!AT2469</f>
        <v>1</v>
      </c>
    </row>
    <row r="2465" spans="2:4" x14ac:dyDescent="0.25">
      <c r="B2465" s="8">
        <f t="shared" si="42"/>
        <v>2460</v>
      </c>
      <c r="C2465" s="12">
        <f>'Simulacion sistema (hoja4)'!AS2470</f>
        <v>0.13663796928934366</v>
      </c>
      <c r="D2465" s="12">
        <f>'Simulacion sistema (hoja4)'!AT2470</f>
        <v>0.75512932152082679</v>
      </c>
    </row>
    <row r="2466" spans="2:4" x14ac:dyDescent="0.25">
      <c r="B2466" s="8">
        <f t="shared" si="42"/>
        <v>2461</v>
      </c>
      <c r="C2466" s="12">
        <f>'Simulacion sistema (hoja4)'!AS2471</f>
        <v>0.61329271921215789</v>
      </c>
      <c r="D2466" s="12">
        <f>'Simulacion sistema (hoja4)'!AT2471</f>
        <v>0.93027280862148121</v>
      </c>
    </row>
    <row r="2467" spans="2:4" x14ac:dyDescent="0.25">
      <c r="B2467" s="8">
        <f t="shared" si="42"/>
        <v>2462</v>
      </c>
      <c r="C2467" s="12">
        <f>'Simulacion sistema (hoja4)'!AS2472</f>
        <v>0</v>
      </c>
      <c r="D2467" s="12">
        <f>'Simulacion sistema (hoja4)'!AT2472</f>
        <v>0.66447544058060037</v>
      </c>
    </row>
    <row r="2468" spans="2:4" x14ac:dyDescent="0.25">
      <c r="B2468" s="8">
        <f t="shared" si="42"/>
        <v>2463</v>
      </c>
      <c r="C2468" s="12">
        <f>'Simulacion sistema (hoja4)'!AS2473</f>
        <v>0</v>
      </c>
      <c r="D2468" s="12">
        <f>'Simulacion sistema (hoja4)'!AT2473</f>
        <v>0.87310613590403863</v>
      </c>
    </row>
    <row r="2469" spans="2:4" x14ac:dyDescent="0.25">
      <c r="B2469" s="8">
        <f t="shared" si="42"/>
        <v>2464</v>
      </c>
      <c r="C2469" s="12">
        <f>'Simulacion sistema (hoja4)'!AS2474</f>
        <v>0.36282960189841573</v>
      </c>
      <c r="D2469" s="12">
        <f>'Simulacion sistema (hoja4)'!AT2474</f>
        <v>0.88710083564602271</v>
      </c>
    </row>
    <row r="2470" spans="2:4" x14ac:dyDescent="0.25">
      <c r="B2470" s="8">
        <f t="shared" si="42"/>
        <v>2465</v>
      </c>
      <c r="C2470" s="12">
        <f>'Simulacion sistema (hoja4)'!AS2475</f>
        <v>0.28446308312146962</v>
      </c>
      <c r="D2470" s="12">
        <f>'Simulacion sistema (hoja4)'!AT2475</f>
        <v>0.8292016377028083</v>
      </c>
    </row>
    <row r="2471" spans="2:4" x14ac:dyDescent="0.25">
      <c r="B2471" s="8">
        <f t="shared" si="42"/>
        <v>2466</v>
      </c>
      <c r="C2471" s="12">
        <f>'Simulacion sistema (hoja4)'!AS2476</f>
        <v>0.37406995485376215</v>
      </c>
      <c r="D2471" s="12">
        <f>'Simulacion sistema (hoja4)'!AT2476</f>
        <v>0.86476744646140713</v>
      </c>
    </row>
    <row r="2472" spans="2:4" x14ac:dyDescent="0.25">
      <c r="B2472" s="8">
        <f t="shared" si="42"/>
        <v>2467</v>
      </c>
      <c r="C2472" s="12">
        <f>'Simulacion sistema (hoja4)'!AS2477</f>
        <v>0.27620482225874216</v>
      </c>
      <c r="D2472" s="12">
        <f>'Simulacion sistema (hoja4)'!AT2477</f>
        <v>0.81321211014808492</v>
      </c>
    </row>
    <row r="2473" spans="2:4" x14ac:dyDescent="0.25">
      <c r="B2473" s="8">
        <f t="shared" si="42"/>
        <v>2468</v>
      </c>
      <c r="C2473" s="12">
        <f>'Simulacion sistema (hoja4)'!AS2478</f>
        <v>0</v>
      </c>
      <c r="D2473" s="12">
        <f>'Simulacion sistema (hoja4)'!AT2478</f>
        <v>0.74846370792848038</v>
      </c>
    </row>
    <row r="2474" spans="2:4" x14ac:dyDescent="0.25">
      <c r="B2474" s="8">
        <f t="shared" si="42"/>
        <v>2469</v>
      </c>
      <c r="C2474" s="12">
        <f>'Simulacion sistema (hoja4)'!AS2479</f>
        <v>0</v>
      </c>
      <c r="D2474" s="12">
        <f>'Simulacion sistema (hoja4)'!AT2479</f>
        <v>0.84033058936488803</v>
      </c>
    </row>
    <row r="2475" spans="2:4" x14ac:dyDescent="0.25">
      <c r="B2475" s="8">
        <f t="shared" si="42"/>
        <v>2470</v>
      </c>
      <c r="C2475" s="12">
        <f>'Simulacion sistema (hoja4)'!AS2480</f>
        <v>0.11786460222661375</v>
      </c>
      <c r="D2475" s="12">
        <f>'Simulacion sistema (hoja4)'!AT2480</f>
        <v>0.85675752151570894</v>
      </c>
    </row>
    <row r="2476" spans="2:4" x14ac:dyDescent="0.25">
      <c r="B2476" s="8">
        <f t="shared" si="42"/>
        <v>2471</v>
      </c>
      <c r="C2476" s="12">
        <f>'Simulacion sistema (hoja4)'!AS2481</f>
        <v>0.12504668630760035</v>
      </c>
      <c r="D2476" s="12">
        <f>'Simulacion sistema (hoja4)'!AT2481</f>
        <v>0.86465659701007846</v>
      </c>
    </row>
    <row r="2477" spans="2:4" x14ac:dyDescent="0.25">
      <c r="B2477" s="8">
        <f t="shared" si="42"/>
        <v>2472</v>
      </c>
      <c r="C2477" s="12">
        <f>'Simulacion sistema (hoja4)'!AS2482</f>
        <v>0</v>
      </c>
      <c r="D2477" s="12">
        <f>'Simulacion sistema (hoja4)'!AT2482</f>
        <v>0.68953769123971087</v>
      </c>
    </row>
    <row r="2478" spans="2:4" x14ac:dyDescent="0.25">
      <c r="B2478" s="8">
        <f t="shared" si="42"/>
        <v>2473</v>
      </c>
      <c r="C2478" s="12">
        <f>'Simulacion sistema (hoja4)'!AS2483</f>
        <v>0</v>
      </c>
      <c r="D2478" s="12">
        <f>'Simulacion sistema (hoja4)'!AT2483</f>
        <v>0.79014892129220338</v>
      </c>
    </row>
    <row r="2479" spans="2:4" x14ac:dyDescent="0.25">
      <c r="B2479" s="8">
        <f t="shared" si="42"/>
        <v>2474</v>
      </c>
      <c r="C2479" s="12">
        <f>'Simulacion sistema (hoja4)'!AS2484</f>
        <v>0</v>
      </c>
      <c r="D2479" s="12">
        <f>'Simulacion sistema (hoja4)'!AT2484</f>
        <v>0.7788170255451704</v>
      </c>
    </row>
    <row r="2480" spans="2:4" x14ac:dyDescent="0.25">
      <c r="B2480" s="8">
        <f t="shared" si="42"/>
        <v>2475</v>
      </c>
      <c r="C2480" s="12">
        <f>'Simulacion sistema (hoja4)'!AS2485</f>
        <v>0.44576963444025397</v>
      </c>
      <c r="D2480" s="12">
        <f>'Simulacion sistema (hoja4)'!AT2485</f>
        <v>0.92191136497830772</v>
      </c>
    </row>
    <row r="2481" spans="2:4" x14ac:dyDescent="0.25">
      <c r="B2481" s="8">
        <f t="shared" si="42"/>
        <v>2476</v>
      </c>
      <c r="C2481" s="12">
        <f>'Simulacion sistema (hoja4)'!AS2486</f>
        <v>0</v>
      </c>
      <c r="D2481" s="12">
        <f>'Simulacion sistema (hoja4)'!AT2486</f>
        <v>0.77693025759933199</v>
      </c>
    </row>
    <row r="2482" spans="2:4" x14ac:dyDescent="0.25">
      <c r="B2482" s="8">
        <f t="shared" si="42"/>
        <v>2477</v>
      </c>
      <c r="C2482" s="12">
        <f>'Simulacion sistema (hoja4)'!AS2487</f>
        <v>0.13829075526342832</v>
      </c>
      <c r="D2482" s="12">
        <f>'Simulacion sistema (hoja4)'!AT2487</f>
        <v>0.70285239548758083</v>
      </c>
    </row>
    <row r="2483" spans="2:4" x14ac:dyDescent="0.25">
      <c r="B2483" s="8">
        <f t="shared" si="42"/>
        <v>2478</v>
      </c>
      <c r="C2483" s="12">
        <f>'Simulacion sistema (hoja4)'!AS2488</f>
        <v>0.24594075167988194</v>
      </c>
      <c r="D2483" s="12">
        <f>'Simulacion sistema (hoja4)'!AT2488</f>
        <v>0.84391663327808364</v>
      </c>
    </row>
    <row r="2484" spans="2:4" x14ac:dyDescent="0.25">
      <c r="B2484" s="8">
        <f t="shared" si="42"/>
        <v>2479</v>
      </c>
      <c r="C2484" s="12">
        <f>'Simulacion sistema (hoja4)'!AS2489</f>
        <v>0</v>
      </c>
      <c r="D2484" s="12">
        <f>'Simulacion sistema (hoja4)'!AT2489</f>
        <v>0.54880468467246879</v>
      </c>
    </row>
    <row r="2485" spans="2:4" x14ac:dyDescent="0.25">
      <c r="B2485" s="8">
        <f t="shared" si="42"/>
        <v>2480</v>
      </c>
      <c r="C2485" s="12">
        <f>'Simulacion sistema (hoja4)'!AS2490</f>
        <v>0</v>
      </c>
      <c r="D2485" s="12">
        <f>'Simulacion sistema (hoja4)'!AT2490</f>
        <v>0.67895050325906559</v>
      </c>
    </row>
    <row r="2486" spans="2:4" x14ac:dyDescent="0.25">
      <c r="B2486" s="8">
        <f t="shared" si="42"/>
        <v>2481</v>
      </c>
      <c r="C2486" s="12">
        <f>'Simulacion sistema (hoja4)'!AS2491</f>
        <v>0</v>
      </c>
      <c r="D2486" s="12">
        <f>'Simulacion sistema (hoja4)'!AT2491</f>
        <v>0.85429007941512125</v>
      </c>
    </row>
    <row r="2487" spans="2:4" x14ac:dyDescent="0.25">
      <c r="B2487" s="8">
        <f t="shared" si="42"/>
        <v>2482</v>
      </c>
      <c r="C2487" s="12">
        <f>'Simulacion sistema (hoja4)'!AS2492</f>
        <v>0.22766695965323638</v>
      </c>
      <c r="D2487" s="12">
        <f>'Simulacion sistema (hoja4)'!AT2492</f>
        <v>0.87297652903804712</v>
      </c>
    </row>
    <row r="2488" spans="2:4" x14ac:dyDescent="0.25">
      <c r="B2488" s="8">
        <f t="shared" si="42"/>
        <v>2483</v>
      </c>
      <c r="C2488" s="12">
        <f>'Simulacion sistema (hoja4)'!AS2493</f>
        <v>0</v>
      </c>
      <c r="D2488" s="12">
        <f>'Simulacion sistema (hoja4)'!AT2493</f>
        <v>0.64690068452519345</v>
      </c>
    </row>
    <row r="2489" spans="2:4" x14ac:dyDescent="0.25">
      <c r="B2489" s="8">
        <f t="shared" si="42"/>
        <v>2484</v>
      </c>
      <c r="C2489" s="12">
        <f>'Simulacion sistema (hoja4)'!AS2494</f>
        <v>0.60391507070720152</v>
      </c>
      <c r="D2489" s="12">
        <f>'Simulacion sistema (hoja4)'!AT2494</f>
        <v>0.95442880274558894</v>
      </c>
    </row>
    <row r="2490" spans="2:4" x14ac:dyDescent="0.25">
      <c r="B2490" s="8">
        <f t="shared" si="42"/>
        <v>2485</v>
      </c>
      <c r="C2490" s="12">
        <f>'Simulacion sistema (hoja4)'!AS2495</f>
        <v>0.79666975360563697</v>
      </c>
      <c r="D2490" s="12">
        <f>'Simulacion sistema (hoja4)'!AT2495</f>
        <v>0.9827308557856842</v>
      </c>
    </row>
    <row r="2491" spans="2:4" x14ac:dyDescent="0.25">
      <c r="B2491" s="8">
        <f t="shared" si="42"/>
        <v>2486</v>
      </c>
      <c r="C2491" s="12">
        <f>'Simulacion sistema (hoja4)'!AS2496</f>
        <v>0</v>
      </c>
      <c r="D2491" s="12">
        <f>'Simulacion sistema (hoja4)'!AT2496</f>
        <v>0.72802369775563913</v>
      </c>
    </row>
    <row r="2492" spans="2:4" x14ac:dyDescent="0.25">
      <c r="B2492" s="8">
        <f t="shared" si="42"/>
        <v>2487</v>
      </c>
      <c r="C2492" s="12">
        <f>'Simulacion sistema (hoja4)'!AS2497</f>
        <v>0.15450741240103175</v>
      </c>
      <c r="D2492" s="12">
        <f>'Simulacion sistema (hoja4)'!AT2497</f>
        <v>0.8106289356330183</v>
      </c>
    </row>
    <row r="2493" spans="2:4" x14ac:dyDescent="0.25">
      <c r="B2493" s="8">
        <f t="shared" si="42"/>
        <v>2488</v>
      </c>
      <c r="C2493" s="12">
        <f>'Simulacion sistema (hoja4)'!AS2498</f>
        <v>0</v>
      </c>
      <c r="D2493" s="12">
        <f>'Simulacion sistema (hoja4)'!AT2498</f>
        <v>0.89335576639182179</v>
      </c>
    </row>
    <row r="2494" spans="2:4" x14ac:dyDescent="0.25">
      <c r="B2494" s="8">
        <f t="shared" si="42"/>
        <v>2489</v>
      </c>
      <c r="C2494" s="12">
        <f>'Simulacion sistema (hoja4)'!AS2499</f>
        <v>3.7294348870636894E-2</v>
      </c>
      <c r="D2494" s="12">
        <f>'Simulacion sistema (hoja4)'!AT2499</f>
        <v>0.89593571911449144</v>
      </c>
    </row>
    <row r="2495" spans="2:4" x14ac:dyDescent="0.25">
      <c r="B2495" s="8">
        <f t="shared" si="42"/>
        <v>2490</v>
      </c>
      <c r="C2495" s="12">
        <f>'Simulacion sistema (hoja4)'!AS2500</f>
        <v>0.28128502402039651</v>
      </c>
      <c r="D2495" s="12">
        <f>'Simulacion sistema (hoja4)'!AT2500</f>
        <v>0.85041891129377256</v>
      </c>
    </row>
    <row r="2496" spans="2:4" x14ac:dyDescent="0.25">
      <c r="B2496" s="8">
        <f t="shared" si="42"/>
        <v>2491</v>
      </c>
      <c r="C2496" s="12">
        <f>'Simulacion sistema (hoja4)'!AS2501</f>
        <v>0.39269668211685105</v>
      </c>
      <c r="D2496" s="12">
        <f>'Simulacion sistema (hoja4)'!AT2501</f>
        <v>0.86873098109441738</v>
      </c>
    </row>
    <row r="2497" spans="2:4" x14ac:dyDescent="0.25">
      <c r="B2497" s="8">
        <f t="shared" si="42"/>
        <v>2492</v>
      </c>
      <c r="C2497" s="12">
        <f>'Simulacion sistema (hoja4)'!AS2502</f>
        <v>0.33716494019538534</v>
      </c>
      <c r="D2497" s="12">
        <f>'Simulacion sistema (hoja4)'!AT2502</f>
        <v>0.87758454534590757</v>
      </c>
    </row>
    <row r="2498" spans="2:4" x14ac:dyDescent="0.25">
      <c r="B2498" s="8">
        <f t="shared" si="42"/>
        <v>2493</v>
      </c>
      <c r="C2498" s="12">
        <f>'Simulacion sistema (hoja4)'!AS2503</f>
        <v>0.20118441537230072</v>
      </c>
      <c r="D2498" s="12">
        <f>'Simulacion sistema (hoja4)'!AT2503</f>
        <v>0.8590475066675014</v>
      </c>
    </row>
    <row r="2499" spans="2:4" x14ac:dyDescent="0.25">
      <c r="B2499" s="8">
        <f t="shared" si="42"/>
        <v>2494</v>
      </c>
      <c r="C2499" s="12">
        <f>'Simulacion sistema (hoja4)'!AS2504</f>
        <v>0.11601381567086191</v>
      </c>
      <c r="D2499" s="12">
        <f>'Simulacion sistema (hoja4)'!AT2504</f>
        <v>0.82631147874819033</v>
      </c>
    </row>
    <row r="2500" spans="2:4" x14ac:dyDescent="0.25">
      <c r="B2500" s="8">
        <f t="shared" si="42"/>
        <v>2495</v>
      </c>
      <c r="C2500" s="12">
        <f>'Simulacion sistema (hoja4)'!AS2505</f>
        <v>0.10907937522372982</v>
      </c>
      <c r="D2500" s="12">
        <f>'Simulacion sistema (hoja4)'!AT2505</f>
        <v>0.7977595762679176</v>
      </c>
    </row>
    <row r="2501" spans="2:4" x14ac:dyDescent="0.25">
      <c r="B2501" s="8">
        <f t="shared" si="42"/>
        <v>2496</v>
      </c>
      <c r="C2501" s="12">
        <f>'Simulacion sistema (hoja4)'!AS2506</f>
        <v>0.66589337594086828</v>
      </c>
      <c r="D2501" s="12">
        <f>'Simulacion sistema (hoja4)'!AT2506</f>
        <v>0.97436990281190228</v>
      </c>
    </row>
    <row r="2502" spans="2:4" x14ac:dyDescent="0.25">
      <c r="B2502" s="8">
        <f t="shared" si="42"/>
        <v>2497</v>
      </c>
      <c r="C2502" s="12">
        <f>'Simulacion sistema (hoja4)'!AS2507</f>
        <v>0</v>
      </c>
      <c r="D2502" s="12">
        <f>'Simulacion sistema (hoja4)'!AT2507</f>
        <v>0.72197561458278248</v>
      </c>
    </row>
    <row r="2503" spans="2:4" x14ac:dyDescent="0.25">
      <c r="B2503" s="8">
        <f t="shared" si="42"/>
        <v>2498</v>
      </c>
      <c r="C2503" s="12">
        <f>'Simulacion sistema (hoja4)'!AS2508</f>
        <v>0.30461800677091688</v>
      </c>
      <c r="D2503" s="12">
        <f>'Simulacion sistema (hoja4)'!AT2508</f>
        <v>0.91090587233994569</v>
      </c>
    </row>
    <row r="2504" spans="2:4" x14ac:dyDescent="0.25">
      <c r="B2504" s="8">
        <f t="shared" ref="B2504:B2567" si="43">+B2503+1</f>
        <v>2499</v>
      </c>
      <c r="C2504" s="12">
        <f>'Simulacion sistema (hoja4)'!AS2509</f>
        <v>0.40623562482200681</v>
      </c>
      <c r="D2504" s="12">
        <f>'Simulacion sistema (hoja4)'!AT2509</f>
        <v>0.94957069690269102</v>
      </c>
    </row>
    <row r="2505" spans="2:4" x14ac:dyDescent="0.25">
      <c r="B2505" s="8">
        <f t="shared" si="43"/>
        <v>2500</v>
      </c>
      <c r="C2505" s="12">
        <f>'Simulacion sistema (hoja4)'!AS2510</f>
        <v>0.28673886312779878</v>
      </c>
      <c r="D2505" s="12">
        <f>'Simulacion sistema (hoja4)'!AT2510</f>
        <v>0.8786967972692179</v>
      </c>
    </row>
    <row r="2506" spans="2:4" x14ac:dyDescent="0.25">
      <c r="B2506" s="8">
        <f t="shared" si="43"/>
        <v>2501</v>
      </c>
      <c r="C2506" s="12">
        <f>'Simulacion sistema (hoja4)'!AS2511</f>
        <v>0.48491793089980945</v>
      </c>
      <c r="D2506" s="12">
        <f>'Simulacion sistema (hoja4)'!AT2511</f>
        <v>0.86275103614796733</v>
      </c>
    </row>
    <row r="2507" spans="2:4" x14ac:dyDescent="0.25">
      <c r="B2507" s="8">
        <f t="shared" si="43"/>
        <v>2502</v>
      </c>
      <c r="C2507" s="12">
        <f>'Simulacion sistema (hoja4)'!AS2512</f>
        <v>3.8019701699210727E-2</v>
      </c>
      <c r="D2507" s="12">
        <f>'Simulacion sistema (hoja4)'!AT2512</f>
        <v>0.82078314426361842</v>
      </c>
    </row>
    <row r="2508" spans="2:4" x14ac:dyDescent="0.25">
      <c r="B2508" s="8">
        <f t="shared" si="43"/>
        <v>2503</v>
      </c>
      <c r="C2508" s="12">
        <f>'Simulacion sistema (hoja4)'!AS2513</f>
        <v>0.7160820213068898</v>
      </c>
      <c r="D2508" s="12">
        <f>'Simulacion sistema (hoja4)'!AT2513</f>
        <v>0.97666427572385395</v>
      </c>
    </row>
    <row r="2509" spans="2:4" x14ac:dyDescent="0.25">
      <c r="B2509" s="8">
        <f t="shared" si="43"/>
        <v>2504</v>
      </c>
      <c r="C2509" s="12">
        <f>'Simulacion sistema (hoja4)'!AS2514</f>
        <v>0</v>
      </c>
      <c r="D2509" s="12">
        <f>'Simulacion sistema (hoja4)'!AT2514</f>
        <v>0.84228545431961055</v>
      </c>
    </row>
    <row r="2510" spans="2:4" x14ac:dyDescent="0.25">
      <c r="B2510" s="8">
        <f t="shared" si="43"/>
        <v>2505</v>
      </c>
      <c r="C2510" s="12">
        <f>'Simulacion sistema (hoja4)'!AS2515</f>
        <v>1</v>
      </c>
      <c r="D2510" s="12">
        <f>'Simulacion sistema (hoja4)'!AT2515</f>
        <v>1</v>
      </c>
    </row>
    <row r="2511" spans="2:4" x14ac:dyDescent="0.25">
      <c r="B2511" s="8">
        <f t="shared" si="43"/>
        <v>2506</v>
      </c>
      <c r="C2511" s="12">
        <f>'Simulacion sistema (hoja4)'!AS2516</f>
        <v>9.7409280649557214E-2</v>
      </c>
      <c r="D2511" s="12">
        <f>'Simulacion sistema (hoja4)'!AT2516</f>
        <v>0.75926772738300174</v>
      </c>
    </row>
    <row r="2512" spans="2:4" x14ac:dyDescent="0.25">
      <c r="B2512" s="8">
        <f t="shared" si="43"/>
        <v>2507</v>
      </c>
      <c r="C2512" s="12">
        <f>'Simulacion sistema (hoja4)'!AS2517</f>
        <v>0.10706522433844969</v>
      </c>
      <c r="D2512" s="12">
        <f>'Simulacion sistema (hoja4)'!AT2517</f>
        <v>0.78352934317964318</v>
      </c>
    </row>
    <row r="2513" spans="2:4" x14ac:dyDescent="0.25">
      <c r="B2513" s="8">
        <f t="shared" si="43"/>
        <v>2508</v>
      </c>
      <c r="C2513" s="12">
        <f>'Simulacion sistema (hoja4)'!AS2518</f>
        <v>0.32039145749454734</v>
      </c>
      <c r="D2513" s="12">
        <f>'Simulacion sistema (hoja4)'!AT2518</f>
        <v>0.89661065568425458</v>
      </c>
    </row>
    <row r="2514" spans="2:4" x14ac:dyDescent="0.25">
      <c r="B2514" s="8">
        <f t="shared" si="43"/>
        <v>2509</v>
      </c>
      <c r="C2514" s="12">
        <f>'Simulacion sistema (hoja4)'!AS2519</f>
        <v>0.51210020178380844</v>
      </c>
      <c r="D2514" s="12">
        <f>'Simulacion sistema (hoja4)'!AT2519</f>
        <v>0.93007396994027458</v>
      </c>
    </row>
    <row r="2515" spans="2:4" x14ac:dyDescent="0.25">
      <c r="B2515" s="8">
        <f t="shared" si="43"/>
        <v>2510</v>
      </c>
      <c r="C2515" s="12">
        <f>'Simulacion sistema (hoja4)'!AS2520</f>
        <v>0</v>
      </c>
      <c r="D2515" s="12">
        <f>'Simulacion sistema (hoja4)'!AT2520</f>
        <v>0.6539515063100636</v>
      </c>
    </row>
    <row r="2516" spans="2:4" x14ac:dyDescent="0.25">
      <c r="B2516" s="8">
        <f t="shared" si="43"/>
        <v>2511</v>
      </c>
      <c r="C2516" s="12">
        <f>'Simulacion sistema (hoja4)'!AS2521</f>
        <v>0</v>
      </c>
      <c r="D2516" s="12">
        <f>'Simulacion sistema (hoja4)'!AT2521</f>
        <v>0.84425486046420206</v>
      </c>
    </row>
    <row r="2517" spans="2:4" x14ac:dyDescent="0.25">
      <c r="B2517" s="8">
        <f t="shared" si="43"/>
        <v>2512</v>
      </c>
      <c r="C2517" s="12">
        <f>'Simulacion sistema (hoja4)'!AS2522</f>
        <v>0.21530782023789166</v>
      </c>
      <c r="D2517" s="12">
        <f>'Simulacion sistema (hoja4)'!AT2522</f>
        <v>0.82415703415485142</v>
      </c>
    </row>
    <row r="2518" spans="2:4" x14ac:dyDescent="0.25">
      <c r="B2518" s="8">
        <f t="shared" si="43"/>
        <v>2513</v>
      </c>
      <c r="C2518" s="12">
        <f>'Simulacion sistema (hoja4)'!AS2523</f>
        <v>0</v>
      </c>
      <c r="D2518" s="12">
        <f>'Simulacion sistema (hoja4)'!AT2523</f>
        <v>0.60490592033731871</v>
      </c>
    </row>
    <row r="2519" spans="2:4" x14ac:dyDescent="0.25">
      <c r="B2519" s="8">
        <f t="shared" si="43"/>
        <v>2514</v>
      </c>
      <c r="C2519" s="12">
        <f>'Simulacion sistema (hoja4)'!AS2524</f>
        <v>0</v>
      </c>
      <c r="D2519" s="12">
        <f>'Simulacion sistema (hoja4)'!AT2524</f>
        <v>0.7995500507196196</v>
      </c>
    </row>
    <row r="2520" spans="2:4" x14ac:dyDescent="0.25">
      <c r="B2520" s="8">
        <f t="shared" si="43"/>
        <v>2515</v>
      </c>
      <c r="C2520" s="12">
        <f>'Simulacion sistema (hoja4)'!AS2525</f>
        <v>0.16474576565354557</v>
      </c>
      <c r="D2520" s="12">
        <f>'Simulacion sistema (hoja4)'!AT2525</f>
        <v>0.83476273867495798</v>
      </c>
    </row>
    <row r="2521" spans="2:4" x14ac:dyDescent="0.25">
      <c r="B2521" s="8">
        <f t="shared" si="43"/>
        <v>2516</v>
      </c>
      <c r="C2521" s="12">
        <f>'Simulacion sistema (hoja4)'!AS2526</f>
        <v>0.17870463560722138</v>
      </c>
      <c r="D2521" s="12">
        <f>'Simulacion sistema (hoja4)'!AT2526</f>
        <v>0.8994512593371663</v>
      </c>
    </row>
    <row r="2522" spans="2:4" x14ac:dyDescent="0.25">
      <c r="B2522" s="8">
        <f t="shared" si="43"/>
        <v>2517</v>
      </c>
      <c r="C2522" s="12">
        <f>'Simulacion sistema (hoja4)'!AS2527</f>
        <v>0</v>
      </c>
      <c r="D2522" s="12">
        <f>'Simulacion sistema (hoja4)'!AT2527</f>
        <v>0.71478787697028379</v>
      </c>
    </row>
    <row r="2523" spans="2:4" x14ac:dyDescent="0.25">
      <c r="B2523" s="8">
        <f t="shared" si="43"/>
        <v>2518</v>
      </c>
      <c r="C2523" s="12">
        <f>'Simulacion sistema (hoja4)'!AS2528</f>
        <v>0</v>
      </c>
      <c r="D2523" s="12">
        <f>'Simulacion sistema (hoja4)'!AT2528</f>
        <v>0.79331533653418018</v>
      </c>
    </row>
    <row r="2524" spans="2:4" x14ac:dyDescent="0.25">
      <c r="B2524" s="8">
        <f t="shared" si="43"/>
        <v>2519</v>
      </c>
      <c r="C2524" s="12">
        <f>'Simulacion sistema (hoja4)'!AS2529</f>
        <v>0.20228587979293097</v>
      </c>
      <c r="D2524" s="12">
        <f>'Simulacion sistema (hoja4)'!AT2529</f>
        <v>0.84138682416784949</v>
      </c>
    </row>
    <row r="2525" spans="2:4" x14ac:dyDescent="0.25">
      <c r="B2525" s="8">
        <f t="shared" si="43"/>
        <v>2520</v>
      </c>
      <c r="C2525" s="12">
        <f>'Simulacion sistema (hoja4)'!AS2530</f>
        <v>0</v>
      </c>
      <c r="D2525" s="12">
        <f>'Simulacion sistema (hoja4)'!AT2530</f>
        <v>0.82318122579173136</v>
      </c>
    </row>
    <row r="2526" spans="2:4" x14ac:dyDescent="0.25">
      <c r="B2526" s="8">
        <f t="shared" si="43"/>
        <v>2521</v>
      </c>
      <c r="C2526" s="12">
        <f>'Simulacion sistema (hoja4)'!AS2531</f>
        <v>4.6050616953336079E-2</v>
      </c>
      <c r="D2526" s="12">
        <f>'Simulacion sistema (hoja4)'!AT2531</f>
        <v>0.76045901840453012</v>
      </c>
    </row>
    <row r="2527" spans="2:4" x14ac:dyDescent="0.25">
      <c r="B2527" s="8">
        <f t="shared" si="43"/>
        <v>2522</v>
      </c>
      <c r="C2527" s="12">
        <f>'Simulacion sistema (hoja4)'!AS2532</f>
        <v>0.1930133489966524</v>
      </c>
      <c r="D2527" s="12">
        <f>'Simulacion sistema (hoja4)'!AT2532</f>
        <v>0.8862342651941405</v>
      </c>
    </row>
    <row r="2528" spans="2:4" x14ac:dyDescent="0.25">
      <c r="B2528" s="8">
        <f t="shared" si="43"/>
        <v>2523</v>
      </c>
      <c r="C2528" s="12">
        <f>'Simulacion sistema (hoja4)'!AS2533</f>
        <v>1</v>
      </c>
      <c r="D2528" s="12">
        <f>'Simulacion sistema (hoja4)'!AT2533</f>
        <v>1</v>
      </c>
    </row>
    <row r="2529" spans="2:4" x14ac:dyDescent="0.25">
      <c r="B2529" s="8">
        <f t="shared" si="43"/>
        <v>2524</v>
      </c>
      <c r="C2529" s="12">
        <f>'Simulacion sistema (hoja4)'!AS2534</f>
        <v>0</v>
      </c>
      <c r="D2529" s="12">
        <f>'Simulacion sistema (hoja4)'!AT2534</f>
        <v>0.82016963556919997</v>
      </c>
    </row>
    <row r="2530" spans="2:4" x14ac:dyDescent="0.25">
      <c r="B2530" s="8">
        <f t="shared" si="43"/>
        <v>2525</v>
      </c>
      <c r="C2530" s="12">
        <f>'Simulacion sistema (hoja4)'!AS2535</f>
        <v>0.71827202809048862</v>
      </c>
      <c r="D2530" s="12">
        <f>'Simulacion sistema (hoja4)'!AT2535</f>
        <v>0.97607241882412366</v>
      </c>
    </row>
    <row r="2531" spans="2:4" x14ac:dyDescent="0.25">
      <c r="B2531" s="8">
        <f t="shared" si="43"/>
        <v>2526</v>
      </c>
      <c r="C2531" s="12">
        <f>'Simulacion sistema (hoja4)'!AS2536</f>
        <v>0.52337230585004779</v>
      </c>
      <c r="D2531" s="12">
        <f>'Simulacion sistema (hoja4)'!AT2536</f>
        <v>0.92670478767997266</v>
      </c>
    </row>
    <row r="2532" spans="2:4" x14ac:dyDescent="0.25">
      <c r="B2532" s="8">
        <f t="shared" si="43"/>
        <v>2527</v>
      </c>
      <c r="C2532" s="12">
        <f>'Simulacion sistema (hoja4)'!AS2537</f>
        <v>0.22284574054486125</v>
      </c>
      <c r="D2532" s="12">
        <f>'Simulacion sistema (hoja4)'!AT2537</f>
        <v>0.900129163732584</v>
      </c>
    </row>
    <row r="2533" spans="2:4" x14ac:dyDescent="0.25">
      <c r="B2533" s="8">
        <f t="shared" si="43"/>
        <v>2528</v>
      </c>
      <c r="C2533" s="12">
        <f>'Simulacion sistema (hoja4)'!AS2538</f>
        <v>0</v>
      </c>
      <c r="D2533" s="12">
        <f>'Simulacion sistema (hoja4)'!AT2538</f>
        <v>0.72887466987447447</v>
      </c>
    </row>
    <row r="2534" spans="2:4" x14ac:dyDescent="0.25">
      <c r="B2534" s="8">
        <f t="shared" si="43"/>
        <v>2529</v>
      </c>
      <c r="C2534" s="12">
        <f>'Simulacion sistema (hoja4)'!AS2539</f>
        <v>0.47344226862825906</v>
      </c>
      <c r="D2534" s="12">
        <f>'Simulacion sistema (hoja4)'!AT2539</f>
        <v>0.83944147687829151</v>
      </c>
    </row>
    <row r="2535" spans="2:4" x14ac:dyDescent="0.25">
      <c r="B2535" s="8">
        <f t="shared" si="43"/>
        <v>2530</v>
      </c>
      <c r="C2535" s="12">
        <f>'Simulacion sistema (hoja4)'!AS2540</f>
        <v>0</v>
      </c>
      <c r="D2535" s="12">
        <f>'Simulacion sistema (hoja4)'!AT2540</f>
        <v>0.79160973088000897</v>
      </c>
    </row>
    <row r="2536" spans="2:4" x14ac:dyDescent="0.25">
      <c r="B2536" s="8">
        <f t="shared" si="43"/>
        <v>2531</v>
      </c>
      <c r="C2536" s="12">
        <f>'Simulacion sistema (hoja4)'!AS2541</f>
        <v>0</v>
      </c>
      <c r="D2536" s="12">
        <f>'Simulacion sistema (hoja4)'!AT2541</f>
        <v>0.72436797407318998</v>
      </c>
    </row>
    <row r="2537" spans="2:4" x14ac:dyDescent="0.25">
      <c r="B2537" s="8">
        <f t="shared" si="43"/>
        <v>2532</v>
      </c>
      <c r="C2537" s="12">
        <f>'Simulacion sistema (hoja4)'!AS2542</f>
        <v>0.49895600428426407</v>
      </c>
      <c r="D2537" s="12">
        <f>'Simulacion sistema (hoja4)'!AT2542</f>
        <v>0.94221351092247918</v>
      </c>
    </row>
    <row r="2538" spans="2:4" x14ac:dyDescent="0.25">
      <c r="B2538" s="8">
        <f t="shared" si="43"/>
        <v>2533</v>
      </c>
      <c r="C2538" s="12">
        <f>'Simulacion sistema (hoja4)'!AS2543</f>
        <v>0.4235131446158838</v>
      </c>
      <c r="D2538" s="12">
        <f>'Simulacion sistema (hoja4)'!AT2543</f>
        <v>0.9384191268054316</v>
      </c>
    </row>
    <row r="2539" spans="2:4" x14ac:dyDescent="0.25">
      <c r="B2539" s="8">
        <f t="shared" si="43"/>
        <v>2534</v>
      </c>
      <c r="C2539" s="12">
        <f>'Simulacion sistema (hoja4)'!AS2544</f>
        <v>0</v>
      </c>
      <c r="D2539" s="12">
        <f>'Simulacion sistema (hoja4)'!AT2544</f>
        <v>0.73699525968765289</v>
      </c>
    </row>
    <row r="2540" spans="2:4" x14ac:dyDescent="0.25">
      <c r="B2540" s="8">
        <f t="shared" si="43"/>
        <v>2535</v>
      </c>
      <c r="C2540" s="12">
        <f>'Simulacion sistema (hoja4)'!AS2545</f>
        <v>0</v>
      </c>
      <c r="D2540" s="12">
        <f>'Simulacion sistema (hoja4)'!AT2545</f>
        <v>0.7961554377411344</v>
      </c>
    </row>
    <row r="2541" spans="2:4" x14ac:dyDescent="0.25">
      <c r="B2541" s="8">
        <f t="shared" si="43"/>
        <v>2536</v>
      </c>
      <c r="C2541" s="12">
        <f>'Simulacion sistema (hoja4)'!AS2546</f>
        <v>0</v>
      </c>
      <c r="D2541" s="12">
        <f>'Simulacion sistema (hoja4)'!AT2546</f>
        <v>0.78284454479997367</v>
      </c>
    </row>
    <row r="2542" spans="2:4" x14ac:dyDescent="0.25">
      <c r="B2542" s="8">
        <f t="shared" si="43"/>
        <v>2537</v>
      </c>
      <c r="C2542" s="12">
        <f>'Simulacion sistema (hoja4)'!AS2547</f>
        <v>0</v>
      </c>
      <c r="D2542" s="12">
        <f>'Simulacion sistema (hoja4)'!AT2547</f>
        <v>0.68682818211158991</v>
      </c>
    </row>
    <row r="2543" spans="2:4" x14ac:dyDescent="0.25">
      <c r="B2543" s="8">
        <f t="shared" si="43"/>
        <v>2538</v>
      </c>
      <c r="C2543" s="12">
        <f>'Simulacion sistema (hoja4)'!AS2548</f>
        <v>0.59318646383208917</v>
      </c>
      <c r="D2543" s="12">
        <f>'Simulacion sistema (hoja4)'!AT2548</f>
        <v>0.92082601635334516</v>
      </c>
    </row>
    <row r="2544" spans="2:4" x14ac:dyDescent="0.25">
      <c r="B2544" s="8">
        <f t="shared" si="43"/>
        <v>2539</v>
      </c>
      <c r="C2544" s="12">
        <f>'Simulacion sistema (hoja4)'!AS2549</f>
        <v>0.1626457357995077</v>
      </c>
      <c r="D2544" s="12">
        <f>'Simulacion sistema (hoja4)'!AT2549</f>
        <v>0.82126879933386265</v>
      </c>
    </row>
    <row r="2545" spans="2:4" x14ac:dyDescent="0.25">
      <c r="B2545" s="8">
        <f t="shared" si="43"/>
        <v>2540</v>
      </c>
      <c r="C2545" s="12">
        <f>'Simulacion sistema (hoja4)'!AS2550</f>
        <v>0</v>
      </c>
      <c r="D2545" s="12">
        <f>'Simulacion sistema (hoja4)'!AT2550</f>
        <v>0.78267692131219968</v>
      </c>
    </row>
    <row r="2546" spans="2:4" x14ac:dyDescent="0.25">
      <c r="B2546" s="8">
        <f t="shared" si="43"/>
        <v>2541</v>
      </c>
      <c r="C2546" s="12">
        <f>'Simulacion sistema (hoja4)'!AS2551</f>
        <v>1</v>
      </c>
      <c r="D2546" s="12">
        <f>'Simulacion sistema (hoja4)'!AT2551</f>
        <v>1</v>
      </c>
    </row>
    <row r="2547" spans="2:4" x14ac:dyDescent="0.25">
      <c r="B2547" s="8">
        <f t="shared" si="43"/>
        <v>2542</v>
      </c>
      <c r="C2547" s="12">
        <f>'Simulacion sistema (hoja4)'!AS2552</f>
        <v>0</v>
      </c>
      <c r="D2547" s="12">
        <f>'Simulacion sistema (hoja4)'!AT2552</f>
        <v>0.67540584085375621</v>
      </c>
    </row>
    <row r="2548" spans="2:4" x14ac:dyDescent="0.25">
      <c r="B2548" s="8">
        <f t="shared" si="43"/>
        <v>2543</v>
      </c>
      <c r="C2548" s="12">
        <f>'Simulacion sistema (hoja4)'!AS2553</f>
        <v>0.15115810916669883</v>
      </c>
      <c r="D2548" s="12">
        <f>'Simulacion sistema (hoja4)'!AT2553</f>
        <v>0.80889513756749332</v>
      </c>
    </row>
    <row r="2549" spans="2:4" x14ac:dyDescent="0.25">
      <c r="B2549" s="8">
        <f t="shared" si="43"/>
        <v>2544</v>
      </c>
      <c r="C2549" s="12">
        <f>'Simulacion sistema (hoja4)'!AS2554</f>
        <v>0.24066646852831278</v>
      </c>
      <c r="D2549" s="12">
        <f>'Simulacion sistema (hoja4)'!AT2554</f>
        <v>0.87085638096540519</v>
      </c>
    </row>
    <row r="2550" spans="2:4" x14ac:dyDescent="0.25">
      <c r="B2550" s="8">
        <f t="shared" si="43"/>
        <v>2545</v>
      </c>
      <c r="C2550" s="12">
        <f>'Simulacion sistema (hoja4)'!AS2555</f>
        <v>0.30565438235377468</v>
      </c>
      <c r="D2550" s="12">
        <f>'Simulacion sistema (hoja4)'!AT2555</f>
        <v>0.91141603259361359</v>
      </c>
    </row>
    <row r="2551" spans="2:4" x14ac:dyDescent="0.25">
      <c r="B2551" s="8">
        <f t="shared" si="43"/>
        <v>2546</v>
      </c>
      <c r="C2551" s="12">
        <f>'Simulacion sistema (hoja4)'!AS2556</f>
        <v>0.47919116812893964</v>
      </c>
      <c r="D2551" s="12">
        <f>'Simulacion sistema (hoja4)'!AT2556</f>
        <v>0.90580768028237502</v>
      </c>
    </row>
    <row r="2552" spans="2:4" x14ac:dyDescent="0.25">
      <c r="B2552" s="8">
        <f t="shared" si="43"/>
        <v>2547</v>
      </c>
      <c r="C2552" s="12">
        <f>'Simulacion sistema (hoja4)'!AS2557</f>
        <v>0.12559319743595551</v>
      </c>
      <c r="D2552" s="12">
        <f>'Simulacion sistema (hoja4)'!AT2557</f>
        <v>0.84499446434072101</v>
      </c>
    </row>
    <row r="2553" spans="2:4" x14ac:dyDescent="0.25">
      <c r="B2553" s="8">
        <f t="shared" si="43"/>
        <v>2548</v>
      </c>
      <c r="C2553" s="12">
        <f>'Simulacion sistema (hoja4)'!AS2558</f>
        <v>0.70516071008699199</v>
      </c>
      <c r="D2553" s="12">
        <f>'Simulacion sistema (hoja4)'!AT2558</f>
        <v>0.93459854857112623</v>
      </c>
    </row>
    <row r="2554" spans="2:4" x14ac:dyDescent="0.25">
      <c r="B2554" s="8">
        <f t="shared" si="43"/>
        <v>2549</v>
      </c>
      <c r="C2554" s="12">
        <f>'Simulacion sistema (hoja4)'!AS2559</f>
        <v>8.1621053829533802E-2</v>
      </c>
      <c r="D2554" s="12">
        <f>'Simulacion sistema (hoja4)'!AT2559</f>
        <v>0.8574094599424239</v>
      </c>
    </row>
    <row r="2555" spans="2:4" x14ac:dyDescent="0.25">
      <c r="B2555" s="8">
        <f t="shared" si="43"/>
        <v>2550</v>
      </c>
      <c r="C2555" s="12">
        <f>'Simulacion sistema (hoja4)'!AS2560</f>
        <v>0</v>
      </c>
      <c r="D2555" s="12">
        <f>'Simulacion sistema (hoja4)'!AT2560</f>
        <v>0.73389303688400853</v>
      </c>
    </row>
    <row r="2556" spans="2:4" x14ac:dyDescent="0.25">
      <c r="B2556" s="8">
        <f t="shared" si="43"/>
        <v>2551</v>
      </c>
      <c r="C2556" s="12">
        <f>'Simulacion sistema (hoja4)'!AS2561</f>
        <v>0</v>
      </c>
      <c r="D2556" s="12">
        <f>'Simulacion sistema (hoja4)'!AT2561</f>
        <v>0.73092544619488364</v>
      </c>
    </row>
    <row r="2557" spans="2:4" x14ac:dyDescent="0.25">
      <c r="B2557" s="8">
        <f t="shared" si="43"/>
        <v>2552</v>
      </c>
      <c r="C2557" s="12">
        <f>'Simulacion sistema (hoja4)'!AS2562</f>
        <v>3.8580902977217543E-2</v>
      </c>
      <c r="D2557" s="12">
        <f>'Simulacion sistema (hoja4)'!AT2562</f>
        <v>0.84346186619278674</v>
      </c>
    </row>
    <row r="2558" spans="2:4" x14ac:dyDescent="0.25">
      <c r="B2558" s="8">
        <f t="shared" si="43"/>
        <v>2553</v>
      </c>
      <c r="C2558" s="12">
        <f>'Simulacion sistema (hoja4)'!AS2563</f>
        <v>0</v>
      </c>
      <c r="D2558" s="12">
        <f>'Simulacion sistema (hoja4)'!AT2563</f>
        <v>0.75885497310281769</v>
      </c>
    </row>
    <row r="2559" spans="2:4" x14ac:dyDescent="0.25">
      <c r="B2559" s="8">
        <f t="shared" si="43"/>
        <v>2554</v>
      </c>
      <c r="C2559" s="12">
        <f>'Simulacion sistema (hoja4)'!AS2564</f>
        <v>0</v>
      </c>
      <c r="D2559" s="12">
        <f>'Simulacion sistema (hoja4)'!AT2564</f>
        <v>0.76710926080413633</v>
      </c>
    </row>
    <row r="2560" spans="2:4" x14ac:dyDescent="0.25">
      <c r="B2560" s="8">
        <f t="shared" si="43"/>
        <v>2555</v>
      </c>
      <c r="C2560" s="12">
        <f>'Simulacion sistema (hoja4)'!AS2565</f>
        <v>0</v>
      </c>
      <c r="D2560" s="12">
        <f>'Simulacion sistema (hoja4)'!AT2565</f>
        <v>0.80603607459014126</v>
      </c>
    </row>
    <row r="2561" spans="2:4" x14ac:dyDescent="0.25">
      <c r="B2561" s="8">
        <f t="shared" si="43"/>
        <v>2556</v>
      </c>
      <c r="C2561" s="12">
        <f>'Simulacion sistema (hoja4)'!AS2566</f>
        <v>0</v>
      </c>
      <c r="D2561" s="12">
        <f>'Simulacion sistema (hoja4)'!AT2566</f>
        <v>0.59495798633459795</v>
      </c>
    </row>
    <row r="2562" spans="2:4" x14ac:dyDescent="0.25">
      <c r="B2562" s="8">
        <f t="shared" si="43"/>
        <v>2557</v>
      </c>
      <c r="C2562" s="12">
        <f>'Simulacion sistema (hoja4)'!AS2567</f>
        <v>0.31651023795617922</v>
      </c>
      <c r="D2562" s="12">
        <f>'Simulacion sistema (hoja4)'!AT2567</f>
        <v>0.86790803791797633</v>
      </c>
    </row>
    <row r="2563" spans="2:4" x14ac:dyDescent="0.25">
      <c r="B2563" s="8">
        <f t="shared" si="43"/>
        <v>2558</v>
      </c>
      <c r="C2563" s="12">
        <f>'Simulacion sistema (hoja4)'!AS2568</f>
        <v>0.17494070821461113</v>
      </c>
      <c r="D2563" s="12">
        <f>'Simulacion sistema (hoja4)'!AT2568</f>
        <v>0.81198368329412862</v>
      </c>
    </row>
    <row r="2564" spans="2:4" x14ac:dyDescent="0.25">
      <c r="B2564" s="8">
        <f t="shared" si="43"/>
        <v>2559</v>
      </c>
      <c r="C2564" s="12">
        <f>'Simulacion sistema (hoja4)'!AS2569</f>
        <v>0</v>
      </c>
      <c r="D2564" s="12">
        <f>'Simulacion sistema (hoja4)'!AT2569</f>
        <v>0.83614896150197826</v>
      </c>
    </row>
    <row r="2565" spans="2:4" x14ac:dyDescent="0.25">
      <c r="B2565" s="8">
        <f t="shared" si="43"/>
        <v>2560</v>
      </c>
      <c r="C2565" s="12">
        <f>'Simulacion sistema (hoja4)'!AS2570</f>
        <v>0</v>
      </c>
      <c r="D2565" s="12">
        <f>'Simulacion sistema (hoja4)'!AT2570</f>
        <v>0.66247043855117926</v>
      </c>
    </row>
    <row r="2566" spans="2:4" x14ac:dyDescent="0.25">
      <c r="B2566" s="8">
        <f t="shared" si="43"/>
        <v>2561</v>
      </c>
      <c r="C2566" s="12">
        <f>'Simulacion sistema (hoja4)'!AS2571</f>
        <v>0.22196438855800288</v>
      </c>
      <c r="D2566" s="12">
        <f>'Simulacion sistema (hoja4)'!AT2571</f>
        <v>0.8020083687411923</v>
      </c>
    </row>
    <row r="2567" spans="2:4" x14ac:dyDescent="0.25">
      <c r="B2567" s="8">
        <f t="shared" si="43"/>
        <v>2562</v>
      </c>
      <c r="C2567" s="12">
        <f>'Simulacion sistema (hoja4)'!AS2572</f>
        <v>8.1156202390307696E-3</v>
      </c>
      <c r="D2567" s="12">
        <f>'Simulacion sistema (hoja4)'!AT2572</f>
        <v>0.61828522993539137</v>
      </c>
    </row>
    <row r="2568" spans="2:4" x14ac:dyDescent="0.25">
      <c r="B2568" s="8">
        <f t="shared" ref="B2568:B2631" si="44">+B2567+1</f>
        <v>2563</v>
      </c>
      <c r="C2568" s="12">
        <f>'Simulacion sistema (hoja4)'!AS2573</f>
        <v>0</v>
      </c>
      <c r="D2568" s="12">
        <f>'Simulacion sistema (hoja4)'!AT2573</f>
        <v>0.81601747937272429</v>
      </c>
    </row>
    <row r="2569" spans="2:4" x14ac:dyDescent="0.25">
      <c r="B2569" s="8">
        <f t="shared" si="44"/>
        <v>2564</v>
      </c>
      <c r="C2569" s="12">
        <f>'Simulacion sistema (hoja4)'!AS2574</f>
        <v>0.38332587407128282</v>
      </c>
      <c r="D2569" s="12">
        <f>'Simulacion sistema (hoja4)'!AT2574</f>
        <v>0.90735457001653841</v>
      </c>
    </row>
    <row r="2570" spans="2:4" x14ac:dyDescent="0.25">
      <c r="B2570" s="8">
        <f t="shared" si="44"/>
        <v>2565</v>
      </c>
      <c r="C2570" s="12">
        <f>'Simulacion sistema (hoja4)'!AS2575</f>
        <v>0.62590994299652292</v>
      </c>
      <c r="D2570" s="12">
        <f>'Simulacion sistema (hoja4)'!AT2575</f>
        <v>0.9481132413495662</v>
      </c>
    </row>
    <row r="2571" spans="2:4" x14ac:dyDescent="0.25">
      <c r="B2571" s="8">
        <f t="shared" si="44"/>
        <v>2566</v>
      </c>
      <c r="C2571" s="12">
        <f>'Simulacion sistema (hoja4)'!AS2576</f>
        <v>0</v>
      </c>
      <c r="D2571" s="12">
        <f>'Simulacion sistema (hoja4)'!AT2576</f>
        <v>0.82946869474124041</v>
      </c>
    </row>
    <row r="2572" spans="2:4" x14ac:dyDescent="0.25">
      <c r="B2572" s="8">
        <f t="shared" si="44"/>
        <v>2567</v>
      </c>
      <c r="C2572" s="12">
        <f>'Simulacion sistema (hoja4)'!AS2577</f>
        <v>0.31354037906130544</v>
      </c>
      <c r="D2572" s="12">
        <f>'Simulacion sistema (hoja4)'!AT2577</f>
        <v>0.94357866129271006</v>
      </c>
    </row>
    <row r="2573" spans="2:4" x14ac:dyDescent="0.25">
      <c r="B2573" s="8">
        <f t="shared" si="44"/>
        <v>2568</v>
      </c>
      <c r="C2573" s="12">
        <f>'Simulacion sistema (hoja4)'!AS2578</f>
        <v>0.14376219525389994</v>
      </c>
      <c r="D2573" s="12">
        <f>'Simulacion sistema (hoja4)'!AT2578</f>
        <v>0.76681589472250322</v>
      </c>
    </row>
    <row r="2574" spans="2:4" x14ac:dyDescent="0.25">
      <c r="B2574" s="8">
        <f t="shared" si="44"/>
        <v>2569</v>
      </c>
      <c r="C2574" s="12">
        <f>'Simulacion sistema (hoja4)'!AS2579</f>
        <v>0.66311808315907494</v>
      </c>
      <c r="D2574" s="12">
        <f>'Simulacion sistema (hoja4)'!AT2579</f>
        <v>0.95367898098779169</v>
      </c>
    </row>
    <row r="2575" spans="2:4" x14ac:dyDescent="0.25">
      <c r="B2575" s="8">
        <f t="shared" si="44"/>
        <v>2570</v>
      </c>
      <c r="C2575" s="12">
        <f>'Simulacion sistema (hoja4)'!AS2580</f>
        <v>0</v>
      </c>
      <c r="D2575" s="12">
        <f>'Simulacion sistema (hoja4)'!AT2580</f>
        <v>0.54161208200261268</v>
      </c>
    </row>
    <row r="2576" spans="2:4" x14ac:dyDescent="0.25">
      <c r="B2576" s="8">
        <f t="shared" si="44"/>
        <v>2571</v>
      </c>
      <c r="C2576" s="12">
        <f>'Simulacion sistema (hoja4)'!AS2581</f>
        <v>0</v>
      </c>
      <c r="D2576" s="12">
        <f>'Simulacion sistema (hoja4)'!AT2581</f>
        <v>0.83752684715452719</v>
      </c>
    </row>
    <row r="2577" spans="2:4" x14ac:dyDescent="0.25">
      <c r="B2577" s="8">
        <f t="shared" si="44"/>
        <v>2572</v>
      </c>
      <c r="C2577" s="12">
        <f>'Simulacion sistema (hoja4)'!AS2582</f>
        <v>0.58524889593865093</v>
      </c>
      <c r="D2577" s="12">
        <f>'Simulacion sistema (hoja4)'!AT2582</f>
        <v>0.91514796345578009</v>
      </c>
    </row>
    <row r="2578" spans="2:4" x14ac:dyDescent="0.25">
      <c r="B2578" s="8">
        <f t="shared" si="44"/>
        <v>2573</v>
      </c>
      <c r="C2578" s="12">
        <f>'Simulacion sistema (hoja4)'!AS2583</f>
        <v>0.51494727878841029</v>
      </c>
      <c r="D2578" s="12">
        <f>'Simulacion sistema (hoja4)'!AT2583</f>
        <v>0.96013265305110218</v>
      </c>
    </row>
    <row r="2579" spans="2:4" x14ac:dyDescent="0.25">
      <c r="B2579" s="8">
        <f t="shared" si="44"/>
        <v>2574</v>
      </c>
      <c r="C2579" s="12">
        <f>'Simulacion sistema (hoja4)'!AS2584</f>
        <v>0.16735321693049626</v>
      </c>
      <c r="D2579" s="12">
        <f>'Simulacion sistema (hoja4)'!AT2584</f>
        <v>0.86222017285480224</v>
      </c>
    </row>
    <row r="2580" spans="2:4" x14ac:dyDescent="0.25">
      <c r="B2580" s="8">
        <f t="shared" si="44"/>
        <v>2575</v>
      </c>
      <c r="C2580" s="12">
        <f>'Simulacion sistema (hoja4)'!AS2585</f>
        <v>0</v>
      </c>
      <c r="D2580" s="12">
        <f>'Simulacion sistema (hoja4)'!AT2585</f>
        <v>0.71726795746512273</v>
      </c>
    </row>
    <row r="2581" spans="2:4" x14ac:dyDescent="0.25">
      <c r="B2581" s="8">
        <f t="shared" si="44"/>
        <v>2576</v>
      </c>
      <c r="C2581" s="12">
        <f>'Simulacion sistema (hoja4)'!AS2586</f>
        <v>0</v>
      </c>
      <c r="D2581" s="12">
        <f>'Simulacion sistema (hoja4)'!AT2586</f>
        <v>0.79449124948591254</v>
      </c>
    </row>
    <row r="2582" spans="2:4" x14ac:dyDescent="0.25">
      <c r="B2582" s="8">
        <f t="shared" si="44"/>
        <v>2577</v>
      </c>
      <c r="C2582" s="12">
        <f>'Simulacion sistema (hoja4)'!AS2587</f>
        <v>0</v>
      </c>
      <c r="D2582" s="12">
        <f>'Simulacion sistema (hoja4)'!AT2587</f>
        <v>0.58535276209695941</v>
      </c>
    </row>
    <row r="2583" spans="2:4" x14ac:dyDescent="0.25">
      <c r="B2583" s="8">
        <f t="shared" si="44"/>
        <v>2578</v>
      </c>
      <c r="C2583" s="12">
        <f>'Simulacion sistema (hoja4)'!AS2588</f>
        <v>0</v>
      </c>
      <c r="D2583" s="12">
        <f>'Simulacion sistema (hoja4)'!AT2588</f>
        <v>0.66080719260638421</v>
      </c>
    </row>
    <row r="2584" spans="2:4" x14ac:dyDescent="0.25">
      <c r="B2584" s="8">
        <f t="shared" si="44"/>
        <v>2579</v>
      </c>
      <c r="C2584" s="12">
        <f>'Simulacion sistema (hoja4)'!AS2589</f>
        <v>0</v>
      </c>
      <c r="D2584" s="12">
        <f>'Simulacion sistema (hoja4)'!AT2589</f>
        <v>0.84415655000097822</v>
      </c>
    </row>
    <row r="2585" spans="2:4" x14ac:dyDescent="0.25">
      <c r="B2585" s="8">
        <f t="shared" si="44"/>
        <v>2580</v>
      </c>
      <c r="C2585" s="12">
        <f>'Simulacion sistema (hoja4)'!AS2590</f>
        <v>6.0469087017765794E-2</v>
      </c>
      <c r="D2585" s="12">
        <f>'Simulacion sistema (hoja4)'!AT2590</f>
        <v>0.73580498010448769</v>
      </c>
    </row>
    <row r="2586" spans="2:4" x14ac:dyDescent="0.25">
      <c r="B2586" s="8">
        <f t="shared" si="44"/>
        <v>2581</v>
      </c>
      <c r="C2586" s="12">
        <f>'Simulacion sistema (hoja4)'!AS2591</f>
        <v>0</v>
      </c>
      <c r="D2586" s="12">
        <f>'Simulacion sistema (hoja4)'!AT2591</f>
        <v>0.87155706141702594</v>
      </c>
    </row>
    <row r="2587" spans="2:4" x14ac:dyDescent="0.25">
      <c r="B2587" s="8">
        <f t="shared" si="44"/>
        <v>2582</v>
      </c>
      <c r="C2587" s="12">
        <f>'Simulacion sistema (hoja4)'!AS2592</f>
        <v>0.43352363138687761</v>
      </c>
      <c r="D2587" s="12">
        <f>'Simulacion sistema (hoja4)'!AT2592</f>
        <v>0.9518883084191595</v>
      </c>
    </row>
    <row r="2588" spans="2:4" x14ac:dyDescent="0.25">
      <c r="B2588" s="8">
        <f t="shared" si="44"/>
        <v>2583</v>
      </c>
      <c r="C2588" s="12">
        <f>'Simulacion sistema (hoja4)'!AS2593</f>
        <v>1.7371130350511521E-2</v>
      </c>
      <c r="D2588" s="12">
        <f>'Simulacion sistema (hoja4)'!AT2593</f>
        <v>0.7329511286159387</v>
      </c>
    </row>
    <row r="2589" spans="2:4" x14ac:dyDescent="0.25">
      <c r="B2589" s="8">
        <f t="shared" si="44"/>
        <v>2584</v>
      </c>
      <c r="C2589" s="12">
        <f>'Simulacion sistema (hoja4)'!AS2594</f>
        <v>0</v>
      </c>
      <c r="D2589" s="12">
        <f>'Simulacion sistema (hoja4)'!AT2594</f>
        <v>0.73138650505441127</v>
      </c>
    </row>
    <row r="2590" spans="2:4" x14ac:dyDescent="0.25">
      <c r="B2590" s="8">
        <f t="shared" si="44"/>
        <v>2585</v>
      </c>
      <c r="C2590" s="12">
        <f>'Simulacion sistema (hoja4)'!AS2595</f>
        <v>0.69403641941777705</v>
      </c>
      <c r="D2590" s="12">
        <f>'Simulacion sistema (hoja4)'!AT2595</f>
        <v>0.94959824538043358</v>
      </c>
    </row>
    <row r="2591" spans="2:4" x14ac:dyDescent="0.25">
      <c r="B2591" s="8">
        <f t="shared" si="44"/>
        <v>2586</v>
      </c>
      <c r="C2591" s="12">
        <f>'Simulacion sistema (hoja4)'!AS2596</f>
        <v>0.44782821623389724</v>
      </c>
      <c r="D2591" s="12">
        <f>'Simulacion sistema (hoja4)'!AT2596</f>
        <v>0.89744435281254353</v>
      </c>
    </row>
    <row r="2592" spans="2:4" x14ac:dyDescent="0.25">
      <c r="B2592" s="8">
        <f t="shared" si="44"/>
        <v>2587</v>
      </c>
      <c r="C2592" s="12">
        <f>'Simulacion sistema (hoja4)'!AS2597</f>
        <v>0.40798967322635071</v>
      </c>
      <c r="D2592" s="12">
        <f>'Simulacion sistema (hoja4)'!AT2597</f>
        <v>0.79247119756579343</v>
      </c>
    </row>
    <row r="2593" spans="2:4" x14ac:dyDescent="0.25">
      <c r="B2593" s="8">
        <f t="shared" si="44"/>
        <v>2588</v>
      </c>
      <c r="C2593" s="12">
        <f>'Simulacion sistema (hoja4)'!AS2598</f>
        <v>0.68850962860221532</v>
      </c>
      <c r="D2593" s="12">
        <f>'Simulacion sistema (hoja4)'!AT2598</f>
        <v>0.9621430018141488</v>
      </c>
    </row>
    <row r="2594" spans="2:4" x14ac:dyDescent="0.25">
      <c r="B2594" s="8">
        <f t="shared" si="44"/>
        <v>2589</v>
      </c>
      <c r="C2594" s="12">
        <f>'Simulacion sistema (hoja4)'!AS2599</f>
        <v>0</v>
      </c>
      <c r="D2594" s="12">
        <f>'Simulacion sistema (hoja4)'!AT2599</f>
        <v>0.7430804030322079</v>
      </c>
    </row>
    <row r="2595" spans="2:4" x14ac:dyDescent="0.25">
      <c r="B2595" s="8">
        <f t="shared" si="44"/>
        <v>2590</v>
      </c>
      <c r="C2595" s="12">
        <f>'Simulacion sistema (hoja4)'!AS2600</f>
        <v>0</v>
      </c>
      <c r="D2595" s="12">
        <f>'Simulacion sistema (hoja4)'!AT2600</f>
        <v>0.79781551504904746</v>
      </c>
    </row>
    <row r="2596" spans="2:4" x14ac:dyDescent="0.25">
      <c r="B2596" s="8">
        <f t="shared" si="44"/>
        <v>2591</v>
      </c>
      <c r="C2596" s="12">
        <f>'Simulacion sistema (hoja4)'!AS2601</f>
        <v>0.36933471925606554</v>
      </c>
      <c r="D2596" s="12">
        <f>'Simulacion sistema (hoja4)'!AT2601</f>
        <v>0.88923366422506211</v>
      </c>
    </row>
    <row r="2597" spans="2:4" x14ac:dyDescent="0.25">
      <c r="B2597" s="8">
        <f t="shared" si="44"/>
        <v>2592</v>
      </c>
      <c r="C2597" s="12">
        <f>'Simulacion sistema (hoja4)'!AS2602</f>
        <v>0</v>
      </c>
      <c r="D2597" s="12">
        <f>'Simulacion sistema (hoja4)'!AT2602</f>
        <v>0.6708277455227265</v>
      </c>
    </row>
    <row r="2598" spans="2:4" x14ac:dyDescent="0.25">
      <c r="B2598" s="8">
        <f t="shared" si="44"/>
        <v>2593</v>
      </c>
      <c r="C2598" s="12">
        <f>'Simulacion sistema (hoja4)'!AS2603</f>
        <v>0</v>
      </c>
      <c r="D2598" s="12">
        <f>'Simulacion sistema (hoja4)'!AT2603</f>
        <v>0.68003451875997034</v>
      </c>
    </row>
    <row r="2599" spans="2:4" x14ac:dyDescent="0.25">
      <c r="B2599" s="8">
        <f t="shared" si="44"/>
        <v>2594</v>
      </c>
      <c r="C2599" s="12">
        <f>'Simulacion sistema (hoja4)'!AS2604</f>
        <v>0.16310882991170469</v>
      </c>
      <c r="D2599" s="12">
        <f>'Simulacion sistema (hoja4)'!AT2604</f>
        <v>0.82402694335194182</v>
      </c>
    </row>
    <row r="2600" spans="2:4" x14ac:dyDescent="0.25">
      <c r="B2600" s="8">
        <f t="shared" si="44"/>
        <v>2595</v>
      </c>
      <c r="C2600" s="12">
        <f>'Simulacion sistema (hoja4)'!AS2605</f>
        <v>0.65670410651994948</v>
      </c>
      <c r="D2600" s="12">
        <f>'Simulacion sistema (hoja4)'!AT2605</f>
        <v>0.9709565419376005</v>
      </c>
    </row>
    <row r="2601" spans="2:4" x14ac:dyDescent="0.25">
      <c r="B2601" s="8">
        <f t="shared" si="44"/>
        <v>2596</v>
      </c>
      <c r="C2601" s="12">
        <f>'Simulacion sistema (hoja4)'!AS2606</f>
        <v>0</v>
      </c>
      <c r="D2601" s="12">
        <f>'Simulacion sistema (hoja4)'!AT2606</f>
        <v>0.73386626035524838</v>
      </c>
    </row>
    <row r="2602" spans="2:4" x14ac:dyDescent="0.25">
      <c r="B2602" s="8">
        <f t="shared" si="44"/>
        <v>2597</v>
      </c>
      <c r="C2602" s="12">
        <f>'Simulacion sistema (hoja4)'!AS2607</f>
        <v>0.23323829222329853</v>
      </c>
      <c r="D2602" s="12">
        <f>'Simulacion sistema (hoja4)'!AT2607</f>
        <v>0.83268697953496718</v>
      </c>
    </row>
    <row r="2603" spans="2:4" x14ac:dyDescent="0.25">
      <c r="B2603" s="8">
        <f t="shared" si="44"/>
        <v>2598</v>
      </c>
      <c r="C2603" s="12">
        <f>'Simulacion sistema (hoja4)'!AS2608</f>
        <v>0</v>
      </c>
      <c r="D2603" s="12">
        <f>'Simulacion sistema (hoja4)'!AT2608</f>
        <v>0.70214895555346468</v>
      </c>
    </row>
    <row r="2604" spans="2:4" x14ac:dyDescent="0.25">
      <c r="B2604" s="8">
        <f t="shared" si="44"/>
        <v>2599</v>
      </c>
      <c r="C2604" s="12">
        <f>'Simulacion sistema (hoja4)'!AS2609</f>
        <v>1</v>
      </c>
      <c r="D2604" s="12">
        <f>'Simulacion sistema (hoja4)'!AT2609</f>
        <v>1</v>
      </c>
    </row>
    <row r="2605" spans="2:4" x14ac:dyDescent="0.25">
      <c r="B2605" s="8">
        <f t="shared" si="44"/>
        <v>2600</v>
      </c>
      <c r="C2605" s="12">
        <f>'Simulacion sistema (hoja4)'!AS2610</f>
        <v>0</v>
      </c>
      <c r="D2605" s="12">
        <f>'Simulacion sistema (hoja4)'!AT2610</f>
        <v>0.81145505674226426</v>
      </c>
    </row>
    <row r="2606" spans="2:4" x14ac:dyDescent="0.25">
      <c r="B2606" s="8">
        <f t="shared" si="44"/>
        <v>2601</v>
      </c>
      <c r="C2606" s="12">
        <f>'Simulacion sistema (hoja4)'!AS2611</f>
        <v>0.58992771206906203</v>
      </c>
      <c r="D2606" s="12">
        <f>'Simulacion sistema (hoja4)'!AT2611</f>
        <v>0.96517194266887929</v>
      </c>
    </row>
    <row r="2607" spans="2:4" x14ac:dyDescent="0.25">
      <c r="B2607" s="8">
        <f t="shared" si="44"/>
        <v>2602</v>
      </c>
      <c r="C2607" s="12">
        <f>'Simulacion sistema (hoja4)'!AS2612</f>
        <v>0</v>
      </c>
      <c r="D2607" s="12">
        <f>'Simulacion sistema (hoja4)'!AT2612</f>
        <v>0.59940071254233074</v>
      </c>
    </row>
    <row r="2608" spans="2:4" x14ac:dyDescent="0.25">
      <c r="B2608" s="8">
        <f t="shared" si="44"/>
        <v>2603</v>
      </c>
      <c r="C2608" s="12">
        <f>'Simulacion sistema (hoja4)'!AS2613</f>
        <v>0</v>
      </c>
      <c r="D2608" s="12">
        <f>'Simulacion sistema (hoja4)'!AT2613</f>
        <v>0.73992382391433276</v>
      </c>
    </row>
    <row r="2609" spans="2:4" x14ac:dyDescent="0.25">
      <c r="B2609" s="8">
        <f t="shared" si="44"/>
        <v>2604</v>
      </c>
      <c r="C2609" s="12">
        <f>'Simulacion sistema (hoja4)'!AS2614</f>
        <v>0.47182440521400199</v>
      </c>
      <c r="D2609" s="12">
        <f>'Simulacion sistema (hoja4)'!AT2614</f>
        <v>0.85287948434943994</v>
      </c>
    </row>
    <row r="2610" spans="2:4" x14ac:dyDescent="0.25">
      <c r="B2610" s="8">
        <f t="shared" si="44"/>
        <v>2605</v>
      </c>
      <c r="C2610" s="12">
        <f>'Simulacion sistema (hoja4)'!AS2615</f>
        <v>3.6608314440672987E-2</v>
      </c>
      <c r="D2610" s="12">
        <f>'Simulacion sistema (hoja4)'!AT2615</f>
        <v>0.80449150707439143</v>
      </c>
    </row>
    <row r="2611" spans="2:4" x14ac:dyDescent="0.25">
      <c r="B2611" s="8">
        <f t="shared" si="44"/>
        <v>2606</v>
      </c>
      <c r="C2611" s="12">
        <f>'Simulacion sistema (hoja4)'!AS2616</f>
        <v>0.65529471988561605</v>
      </c>
      <c r="D2611" s="12">
        <f>'Simulacion sistema (hoja4)'!AT2616</f>
        <v>0.97072366114097008</v>
      </c>
    </row>
    <row r="2612" spans="2:4" x14ac:dyDescent="0.25">
      <c r="B2612" s="8">
        <f t="shared" si="44"/>
        <v>2607</v>
      </c>
      <c r="C2612" s="12">
        <f>'Simulacion sistema (hoja4)'!AS2617</f>
        <v>0.31191505214660392</v>
      </c>
      <c r="D2612" s="12">
        <f>'Simulacion sistema (hoja4)'!AT2617</f>
        <v>0.8835099570108107</v>
      </c>
    </row>
    <row r="2613" spans="2:4" x14ac:dyDescent="0.25">
      <c r="B2613" s="8">
        <f t="shared" si="44"/>
        <v>2608</v>
      </c>
      <c r="C2613" s="12">
        <f>'Simulacion sistema (hoja4)'!AS2618</f>
        <v>0.35040416847374628</v>
      </c>
      <c r="D2613" s="12">
        <f>'Simulacion sistema (hoja4)'!AT2618</f>
        <v>0.88958285421965089</v>
      </c>
    </row>
    <row r="2614" spans="2:4" x14ac:dyDescent="0.25">
      <c r="B2614" s="8">
        <f t="shared" si="44"/>
        <v>2609</v>
      </c>
      <c r="C2614" s="12">
        <f>'Simulacion sistema (hoja4)'!AS2619</f>
        <v>0.17219570477567275</v>
      </c>
      <c r="D2614" s="12">
        <f>'Simulacion sistema (hoja4)'!AT2619</f>
        <v>0.90642767702901106</v>
      </c>
    </row>
    <row r="2615" spans="2:4" x14ac:dyDescent="0.25">
      <c r="B2615" s="8">
        <f t="shared" si="44"/>
        <v>2610</v>
      </c>
      <c r="C2615" s="12">
        <f>'Simulacion sistema (hoja4)'!AS2620</f>
        <v>0</v>
      </c>
      <c r="D2615" s="12">
        <f>'Simulacion sistema (hoja4)'!AT2620</f>
        <v>0.84082830922926488</v>
      </c>
    </row>
    <row r="2616" spans="2:4" x14ac:dyDescent="0.25">
      <c r="B2616" s="8">
        <f t="shared" si="44"/>
        <v>2611</v>
      </c>
      <c r="C2616" s="12">
        <f>'Simulacion sistema (hoja4)'!AS2621</f>
        <v>0</v>
      </c>
      <c r="D2616" s="12">
        <f>'Simulacion sistema (hoja4)'!AT2621</f>
        <v>0.60859588227308137</v>
      </c>
    </row>
    <row r="2617" spans="2:4" x14ac:dyDescent="0.25">
      <c r="B2617" s="8">
        <f t="shared" si="44"/>
        <v>2612</v>
      </c>
      <c r="C2617" s="12">
        <f>'Simulacion sistema (hoja4)'!AS2622</f>
        <v>0</v>
      </c>
      <c r="D2617" s="12">
        <f>'Simulacion sistema (hoja4)'!AT2622</f>
        <v>0.8590929347270827</v>
      </c>
    </row>
    <row r="2618" spans="2:4" x14ac:dyDescent="0.25">
      <c r="B2618" s="8">
        <f t="shared" si="44"/>
        <v>2613</v>
      </c>
      <c r="C2618" s="12">
        <f>'Simulacion sistema (hoja4)'!AS2623</f>
        <v>3.2825006581626966E-2</v>
      </c>
      <c r="D2618" s="12">
        <f>'Simulacion sistema (hoja4)'!AT2623</f>
        <v>0.78511378996306236</v>
      </c>
    </row>
    <row r="2619" spans="2:4" x14ac:dyDescent="0.25">
      <c r="B2619" s="8">
        <f t="shared" si="44"/>
        <v>2614</v>
      </c>
      <c r="C2619" s="12">
        <f>'Simulacion sistema (hoja4)'!AS2624</f>
        <v>0.36215589080068944</v>
      </c>
      <c r="D2619" s="12">
        <f>'Simulacion sistema (hoja4)'!AT2624</f>
        <v>0.9240199165980687</v>
      </c>
    </row>
    <row r="2620" spans="2:4" x14ac:dyDescent="0.25">
      <c r="B2620" s="8">
        <f t="shared" si="44"/>
        <v>2615</v>
      </c>
      <c r="C2620" s="12">
        <f>'Simulacion sistema (hoja4)'!AS2625</f>
        <v>0.76091797141740358</v>
      </c>
      <c r="D2620" s="12">
        <f>'Simulacion sistema (hoja4)'!AT2625</f>
        <v>0.96640941104807809</v>
      </c>
    </row>
    <row r="2621" spans="2:4" x14ac:dyDescent="0.25">
      <c r="B2621" s="8">
        <f t="shared" si="44"/>
        <v>2616</v>
      </c>
      <c r="C2621" s="12">
        <f>'Simulacion sistema (hoja4)'!AS2626</f>
        <v>0.42082860433935909</v>
      </c>
      <c r="D2621" s="12">
        <f>'Simulacion sistema (hoja4)'!AT2626</f>
        <v>0.943429063398041</v>
      </c>
    </row>
    <row r="2622" spans="2:4" x14ac:dyDescent="0.25">
      <c r="B2622" s="8">
        <f t="shared" si="44"/>
        <v>2617</v>
      </c>
      <c r="C2622" s="12">
        <f>'Simulacion sistema (hoja4)'!AS2627</f>
        <v>0</v>
      </c>
      <c r="D2622" s="12">
        <f>'Simulacion sistema (hoja4)'!AT2627</f>
        <v>0.88433897533991823</v>
      </c>
    </row>
    <row r="2623" spans="2:4" x14ac:dyDescent="0.25">
      <c r="B2623" s="8">
        <f t="shared" si="44"/>
        <v>2618</v>
      </c>
      <c r="C2623" s="12">
        <f>'Simulacion sistema (hoja4)'!AS2628</f>
        <v>5.7785358857091199E-2</v>
      </c>
      <c r="D2623" s="12">
        <f>'Simulacion sistema (hoja4)'!AT2628</f>
        <v>0.76700374262376725</v>
      </c>
    </row>
    <row r="2624" spans="2:4" x14ac:dyDescent="0.25">
      <c r="B2624" s="8">
        <f t="shared" si="44"/>
        <v>2619</v>
      </c>
      <c r="C2624" s="12">
        <f>'Simulacion sistema (hoja4)'!AS2629</f>
        <v>8.5125564301900644E-2</v>
      </c>
      <c r="D2624" s="12">
        <f>'Simulacion sistema (hoja4)'!AT2629</f>
        <v>0.81569227661625709</v>
      </c>
    </row>
    <row r="2625" spans="2:4" x14ac:dyDescent="0.25">
      <c r="B2625" s="8">
        <f t="shared" si="44"/>
        <v>2620</v>
      </c>
      <c r="C2625" s="12">
        <f>'Simulacion sistema (hoja4)'!AS2630</f>
        <v>0.17665029134537513</v>
      </c>
      <c r="D2625" s="12">
        <f>'Simulacion sistema (hoja4)'!AT2630</f>
        <v>0.92424068571927909</v>
      </c>
    </row>
    <row r="2626" spans="2:4" x14ac:dyDescent="0.25">
      <c r="B2626" s="8">
        <f t="shared" si="44"/>
        <v>2621</v>
      </c>
      <c r="C2626" s="12">
        <f>'Simulacion sistema (hoja4)'!AS2631</f>
        <v>0.26427075813529277</v>
      </c>
      <c r="D2626" s="12">
        <f>'Simulacion sistema (hoja4)'!AT2631</f>
        <v>0.89286114581201181</v>
      </c>
    </row>
    <row r="2627" spans="2:4" x14ac:dyDescent="0.25">
      <c r="B2627" s="8">
        <f t="shared" si="44"/>
        <v>2622</v>
      </c>
      <c r="C2627" s="12">
        <f>'Simulacion sistema (hoja4)'!AS2632</f>
        <v>0</v>
      </c>
      <c r="D2627" s="12">
        <f>'Simulacion sistema (hoja4)'!AT2632</f>
        <v>0.63171152402892028</v>
      </c>
    </row>
    <row r="2628" spans="2:4" x14ac:dyDescent="0.25">
      <c r="B2628" s="8">
        <f t="shared" si="44"/>
        <v>2623</v>
      </c>
      <c r="C2628" s="12">
        <f>'Simulacion sistema (hoja4)'!AS2633</f>
        <v>0.17485914874244676</v>
      </c>
      <c r="D2628" s="12">
        <f>'Simulacion sistema (hoja4)'!AT2633</f>
        <v>0.59752572502433365</v>
      </c>
    </row>
    <row r="2629" spans="2:4" x14ac:dyDescent="0.25">
      <c r="B2629" s="8">
        <f t="shared" si="44"/>
        <v>2624</v>
      </c>
      <c r="C2629" s="12">
        <f>'Simulacion sistema (hoja4)'!AS2634</f>
        <v>0.14829674236487686</v>
      </c>
      <c r="D2629" s="12">
        <f>'Simulacion sistema (hoja4)'!AT2634</f>
        <v>0.81066506782284309</v>
      </c>
    </row>
    <row r="2630" spans="2:4" x14ac:dyDescent="0.25">
      <c r="B2630" s="8">
        <f t="shared" si="44"/>
        <v>2625</v>
      </c>
      <c r="C2630" s="12">
        <f>'Simulacion sistema (hoja4)'!AS2635</f>
        <v>4.0735362759498399E-2</v>
      </c>
      <c r="D2630" s="12">
        <f>'Simulacion sistema (hoja4)'!AT2635</f>
        <v>0.83477153708697427</v>
      </c>
    </row>
    <row r="2631" spans="2:4" x14ac:dyDescent="0.25">
      <c r="B2631" s="8">
        <f t="shared" si="44"/>
        <v>2626</v>
      </c>
      <c r="C2631" s="12">
        <f>'Simulacion sistema (hoja4)'!AS2636</f>
        <v>0.84998987658952008</v>
      </c>
      <c r="D2631" s="12">
        <f>'Simulacion sistema (hoja4)'!AT2636</f>
        <v>0.98725941417609619</v>
      </c>
    </row>
    <row r="2632" spans="2:4" x14ac:dyDescent="0.25">
      <c r="B2632" s="8">
        <f t="shared" ref="B2632:B2695" si="45">+B2631+1</f>
        <v>2627</v>
      </c>
      <c r="C2632" s="12">
        <f>'Simulacion sistema (hoja4)'!AS2637</f>
        <v>0.23598492733952064</v>
      </c>
      <c r="D2632" s="12">
        <f>'Simulacion sistema (hoja4)'!AT2637</f>
        <v>0.85634509454057106</v>
      </c>
    </row>
    <row r="2633" spans="2:4" x14ac:dyDescent="0.25">
      <c r="B2633" s="8">
        <f t="shared" si="45"/>
        <v>2628</v>
      </c>
      <c r="C2633" s="12">
        <f>'Simulacion sistema (hoja4)'!AS2638</f>
        <v>0.15080655807504362</v>
      </c>
      <c r="D2633" s="12">
        <f>'Simulacion sistema (hoja4)'!AT2638</f>
        <v>0.83366124339201186</v>
      </c>
    </row>
    <row r="2634" spans="2:4" x14ac:dyDescent="0.25">
      <c r="B2634" s="8">
        <f t="shared" si="45"/>
        <v>2629</v>
      </c>
      <c r="C2634" s="12">
        <f>'Simulacion sistema (hoja4)'!AS2639</f>
        <v>0.49173947521311706</v>
      </c>
      <c r="D2634" s="12">
        <f>'Simulacion sistema (hoja4)'!AT2639</f>
        <v>0.91340429377538779</v>
      </c>
    </row>
    <row r="2635" spans="2:4" x14ac:dyDescent="0.25">
      <c r="B2635" s="8">
        <f t="shared" si="45"/>
        <v>2630</v>
      </c>
      <c r="C2635" s="12">
        <f>'Simulacion sistema (hoja4)'!AS2640</f>
        <v>0</v>
      </c>
      <c r="D2635" s="12">
        <f>'Simulacion sistema (hoja4)'!AT2640</f>
        <v>0.62471204042282791</v>
      </c>
    </row>
    <row r="2636" spans="2:4" x14ac:dyDescent="0.25">
      <c r="B2636" s="8">
        <f t="shared" si="45"/>
        <v>2631</v>
      </c>
      <c r="C2636" s="12">
        <f>'Simulacion sistema (hoja4)'!AS2641</f>
        <v>0</v>
      </c>
      <c r="D2636" s="12">
        <f>'Simulacion sistema (hoja4)'!AT2641</f>
        <v>0.77888215417371287</v>
      </c>
    </row>
    <row r="2637" spans="2:4" x14ac:dyDescent="0.25">
      <c r="B2637" s="8">
        <f t="shared" si="45"/>
        <v>2632</v>
      </c>
      <c r="C2637" s="12">
        <f>'Simulacion sistema (hoja4)'!AS2642</f>
        <v>0.11147546493569584</v>
      </c>
      <c r="D2637" s="12">
        <f>'Simulacion sistema (hoja4)'!AT2642</f>
        <v>0.75230850203174859</v>
      </c>
    </row>
    <row r="2638" spans="2:4" x14ac:dyDescent="0.25">
      <c r="B2638" s="8">
        <f t="shared" si="45"/>
        <v>2633</v>
      </c>
      <c r="C2638" s="12">
        <f>'Simulacion sistema (hoja4)'!AS2643</f>
        <v>0</v>
      </c>
      <c r="D2638" s="12">
        <f>'Simulacion sistema (hoja4)'!AT2643</f>
        <v>0.8112615322456368</v>
      </c>
    </row>
    <row r="2639" spans="2:4" x14ac:dyDescent="0.25">
      <c r="B2639" s="8">
        <f t="shared" si="45"/>
        <v>2634</v>
      </c>
      <c r="C2639" s="12">
        <f>'Simulacion sistema (hoja4)'!AS2644</f>
        <v>0</v>
      </c>
      <c r="D2639" s="12">
        <f>'Simulacion sistema (hoja4)'!AT2644</f>
        <v>0.80938947598189948</v>
      </c>
    </row>
    <row r="2640" spans="2:4" x14ac:dyDescent="0.25">
      <c r="B2640" s="8">
        <f t="shared" si="45"/>
        <v>2635</v>
      </c>
      <c r="C2640" s="12">
        <f>'Simulacion sistema (hoja4)'!AS2645</f>
        <v>0.43039690478443876</v>
      </c>
      <c r="D2640" s="12">
        <f>'Simulacion sistema (hoja4)'!AT2645</f>
        <v>0.92653164390703002</v>
      </c>
    </row>
    <row r="2641" spans="2:4" x14ac:dyDescent="0.25">
      <c r="B2641" s="8">
        <f t="shared" si="45"/>
        <v>2636</v>
      </c>
      <c r="C2641" s="12">
        <f>'Simulacion sistema (hoja4)'!AS2646</f>
        <v>7.3326003308935586E-2</v>
      </c>
      <c r="D2641" s="12">
        <f>'Simulacion sistema (hoja4)'!AT2646</f>
        <v>0.88336538768292494</v>
      </c>
    </row>
    <row r="2642" spans="2:4" x14ac:dyDescent="0.25">
      <c r="B2642" s="8">
        <f t="shared" si="45"/>
        <v>2637</v>
      </c>
      <c r="C2642" s="12">
        <f>'Simulacion sistema (hoja4)'!AS2647</f>
        <v>0.29289625830278965</v>
      </c>
      <c r="D2642" s="12">
        <f>'Simulacion sistema (hoja4)'!AT2647</f>
        <v>0.85180437836532119</v>
      </c>
    </row>
    <row r="2643" spans="2:4" x14ac:dyDescent="0.25">
      <c r="B2643" s="8">
        <f t="shared" si="45"/>
        <v>2638</v>
      </c>
      <c r="C2643" s="12">
        <f>'Simulacion sistema (hoja4)'!AS2648</f>
        <v>0</v>
      </c>
      <c r="D2643" s="12">
        <f>'Simulacion sistema (hoja4)'!AT2648</f>
        <v>0.75726729051336772</v>
      </c>
    </row>
    <row r="2644" spans="2:4" x14ac:dyDescent="0.25">
      <c r="B2644" s="8">
        <f t="shared" si="45"/>
        <v>2639</v>
      </c>
      <c r="C2644" s="12">
        <f>'Simulacion sistema (hoja4)'!AS2649</f>
        <v>0.39411935621423516</v>
      </c>
      <c r="D2644" s="12">
        <f>'Simulacion sistema (hoja4)'!AT2649</f>
        <v>0.93069786945033395</v>
      </c>
    </row>
    <row r="2645" spans="2:4" x14ac:dyDescent="0.25">
      <c r="B2645" s="8">
        <f t="shared" si="45"/>
        <v>2640</v>
      </c>
      <c r="C2645" s="12">
        <f>'Simulacion sistema (hoja4)'!AS2650</f>
        <v>0</v>
      </c>
      <c r="D2645" s="12">
        <f>'Simulacion sistema (hoja4)'!AT2650</f>
        <v>0.57300496163306769</v>
      </c>
    </row>
    <row r="2646" spans="2:4" x14ac:dyDescent="0.25">
      <c r="B2646" s="8">
        <f t="shared" si="45"/>
        <v>2641</v>
      </c>
      <c r="C2646" s="12">
        <f>'Simulacion sistema (hoja4)'!AS2651</f>
        <v>0.68344197765878978</v>
      </c>
      <c r="D2646" s="12">
        <f>'Simulacion sistema (hoja4)'!AT2651</f>
        <v>0.97311425015732189</v>
      </c>
    </row>
    <row r="2647" spans="2:4" x14ac:dyDescent="0.25">
      <c r="B2647" s="8">
        <f t="shared" si="45"/>
        <v>2642</v>
      </c>
      <c r="C2647" s="12">
        <f>'Simulacion sistema (hoja4)'!AS2652</f>
        <v>0</v>
      </c>
      <c r="D2647" s="12">
        <f>'Simulacion sistema (hoja4)'!AT2652</f>
        <v>0.78544215141532048</v>
      </c>
    </row>
    <row r="2648" spans="2:4" x14ac:dyDescent="0.25">
      <c r="B2648" s="8">
        <f t="shared" si="45"/>
        <v>2643</v>
      </c>
      <c r="C2648" s="12">
        <f>'Simulacion sistema (hoja4)'!AS2653</f>
        <v>0.48960532245180199</v>
      </c>
      <c r="D2648" s="12">
        <f>'Simulacion sistema (hoja4)'!AT2653</f>
        <v>0.95665141094796124</v>
      </c>
    </row>
    <row r="2649" spans="2:4" x14ac:dyDescent="0.25">
      <c r="B2649" s="8">
        <f t="shared" si="45"/>
        <v>2644</v>
      </c>
      <c r="C2649" s="12">
        <f>'Simulacion sistema (hoja4)'!AS2654</f>
        <v>0.41629334351525737</v>
      </c>
      <c r="D2649" s="12">
        <f>'Simulacion sistema (hoja4)'!AT2654</f>
        <v>0.90851299002511854</v>
      </c>
    </row>
    <row r="2650" spans="2:4" x14ac:dyDescent="0.25">
      <c r="B2650" s="8">
        <f t="shared" si="45"/>
        <v>2645</v>
      </c>
      <c r="C2650" s="12">
        <f>'Simulacion sistema (hoja4)'!AS2655</f>
        <v>0.62844435890266526</v>
      </c>
      <c r="D2650" s="12">
        <f>'Simulacion sistema (hoja4)'!AT2655</f>
        <v>0.96808338072264566</v>
      </c>
    </row>
    <row r="2651" spans="2:4" x14ac:dyDescent="0.25">
      <c r="B2651" s="8">
        <f t="shared" si="45"/>
        <v>2646</v>
      </c>
      <c r="C2651" s="12">
        <f>'Simulacion sistema (hoja4)'!AS2656</f>
        <v>0</v>
      </c>
      <c r="D2651" s="12">
        <f>'Simulacion sistema (hoja4)'!AT2656</f>
        <v>0.68515164776350779</v>
      </c>
    </row>
    <row r="2652" spans="2:4" x14ac:dyDescent="0.25">
      <c r="B2652" s="8">
        <f t="shared" si="45"/>
        <v>2647</v>
      </c>
      <c r="C2652" s="12">
        <f>'Simulacion sistema (hoja4)'!AS2657</f>
        <v>0</v>
      </c>
      <c r="D2652" s="12">
        <f>'Simulacion sistema (hoja4)'!AT2657</f>
        <v>0.86025840075031135</v>
      </c>
    </row>
    <row r="2653" spans="2:4" x14ac:dyDescent="0.25">
      <c r="B2653" s="8">
        <f t="shared" si="45"/>
        <v>2648</v>
      </c>
      <c r="C2653" s="12">
        <f>'Simulacion sistema (hoja4)'!AS2658</f>
        <v>0.65724425276083265</v>
      </c>
      <c r="D2653" s="12">
        <f>'Simulacion sistema (hoja4)'!AT2658</f>
        <v>0.95199934376036099</v>
      </c>
    </row>
    <row r="2654" spans="2:4" x14ac:dyDescent="0.25">
      <c r="B2654" s="8">
        <f t="shared" si="45"/>
        <v>2649</v>
      </c>
      <c r="C2654" s="12">
        <f>'Simulacion sistema (hoja4)'!AS2659</f>
        <v>0.30937494181031772</v>
      </c>
      <c r="D2654" s="12">
        <f>'Simulacion sistema (hoja4)'!AT2659</f>
        <v>0.88862207818677497</v>
      </c>
    </row>
    <row r="2655" spans="2:4" x14ac:dyDescent="0.25">
      <c r="B2655" s="8">
        <f t="shared" si="45"/>
        <v>2650</v>
      </c>
      <c r="C2655" s="12">
        <f>'Simulacion sistema (hoja4)'!AS2660</f>
        <v>0.34197603668332205</v>
      </c>
      <c r="D2655" s="12">
        <f>'Simulacion sistema (hoja4)'!AT2660</f>
        <v>0.90385115207709155</v>
      </c>
    </row>
    <row r="2656" spans="2:4" x14ac:dyDescent="0.25">
      <c r="B2656" s="8">
        <f t="shared" si="45"/>
        <v>2651</v>
      </c>
      <c r="C2656" s="12">
        <f>'Simulacion sistema (hoja4)'!AS2661</f>
        <v>3.563988763271482E-2</v>
      </c>
      <c r="D2656" s="12">
        <f>'Simulacion sistema (hoja4)'!AT2661</f>
        <v>0.73501615403068554</v>
      </c>
    </row>
    <row r="2657" spans="2:4" x14ac:dyDescent="0.25">
      <c r="B2657" s="8">
        <f t="shared" si="45"/>
        <v>2652</v>
      </c>
      <c r="C2657" s="12">
        <f>'Simulacion sistema (hoja4)'!AS2662</f>
        <v>0</v>
      </c>
      <c r="D2657" s="12">
        <f>'Simulacion sistema (hoja4)'!AT2662</f>
        <v>0.67552718613338614</v>
      </c>
    </row>
    <row r="2658" spans="2:4" x14ac:dyDescent="0.25">
      <c r="B2658" s="8">
        <f t="shared" si="45"/>
        <v>2653</v>
      </c>
      <c r="C2658" s="12">
        <f>'Simulacion sistema (hoja4)'!AS2663</f>
        <v>0</v>
      </c>
      <c r="D2658" s="12">
        <f>'Simulacion sistema (hoja4)'!AT2663</f>
        <v>0.64199268126225162</v>
      </c>
    </row>
    <row r="2659" spans="2:4" x14ac:dyDescent="0.25">
      <c r="B2659" s="8">
        <f t="shared" si="45"/>
        <v>2654</v>
      </c>
      <c r="C2659" s="12">
        <f>'Simulacion sistema (hoja4)'!AS2664</f>
        <v>0.32063738378177908</v>
      </c>
      <c r="D2659" s="12">
        <f>'Simulacion sistema (hoja4)'!AT2664</f>
        <v>0.8574342652004131</v>
      </c>
    </row>
    <row r="2660" spans="2:4" x14ac:dyDescent="0.25">
      <c r="B2660" s="8">
        <f t="shared" si="45"/>
        <v>2655</v>
      </c>
      <c r="C2660" s="12">
        <f>'Simulacion sistema (hoja4)'!AS2665</f>
        <v>0</v>
      </c>
      <c r="D2660" s="12">
        <f>'Simulacion sistema (hoja4)'!AT2665</f>
        <v>0.50179006460029874</v>
      </c>
    </row>
    <row r="2661" spans="2:4" x14ac:dyDescent="0.25">
      <c r="B2661" s="8">
        <f t="shared" si="45"/>
        <v>2656</v>
      </c>
      <c r="C2661" s="12">
        <f>'Simulacion sistema (hoja4)'!AS2666</f>
        <v>0.48278887060417525</v>
      </c>
      <c r="D2661" s="12">
        <f>'Simulacion sistema (hoja4)'!AT2666</f>
        <v>0.92127242682165589</v>
      </c>
    </row>
    <row r="2662" spans="2:4" x14ac:dyDescent="0.25">
      <c r="B2662" s="8">
        <f t="shared" si="45"/>
        <v>2657</v>
      </c>
      <c r="C2662" s="12">
        <f>'Simulacion sistema (hoja4)'!AS2667</f>
        <v>3.2374707932225043E-2</v>
      </c>
      <c r="D2662" s="12">
        <f>'Simulacion sistema (hoja4)'!AT2667</f>
        <v>0.70185835585787526</v>
      </c>
    </row>
    <row r="2663" spans="2:4" x14ac:dyDescent="0.25">
      <c r="B2663" s="8">
        <f t="shared" si="45"/>
        <v>2658</v>
      </c>
      <c r="C2663" s="12">
        <f>'Simulacion sistema (hoja4)'!AS2668</f>
        <v>0.59436750727426058</v>
      </c>
      <c r="D2663" s="12">
        <f>'Simulacion sistema (hoja4)'!AT2668</f>
        <v>0.9430062016472619</v>
      </c>
    </row>
    <row r="2664" spans="2:4" x14ac:dyDescent="0.25">
      <c r="B2664" s="8">
        <f t="shared" si="45"/>
        <v>2659</v>
      </c>
      <c r="C2664" s="12">
        <f>'Simulacion sistema (hoja4)'!AS2669</f>
        <v>1</v>
      </c>
      <c r="D2664" s="12">
        <f>'Simulacion sistema (hoja4)'!AT2669</f>
        <v>1</v>
      </c>
    </row>
    <row r="2665" spans="2:4" x14ac:dyDescent="0.25">
      <c r="B2665" s="8">
        <f t="shared" si="45"/>
        <v>2660</v>
      </c>
      <c r="C2665" s="12">
        <f>'Simulacion sistema (hoja4)'!AS2670</f>
        <v>0.24893840304491366</v>
      </c>
      <c r="D2665" s="12">
        <f>'Simulacion sistema (hoja4)'!AT2670</f>
        <v>0.87052424989590083</v>
      </c>
    </row>
    <row r="2666" spans="2:4" x14ac:dyDescent="0.25">
      <c r="B2666" s="8">
        <f t="shared" si="45"/>
        <v>2661</v>
      </c>
      <c r="C2666" s="12">
        <f>'Simulacion sistema (hoja4)'!AS2671</f>
        <v>0</v>
      </c>
      <c r="D2666" s="12">
        <f>'Simulacion sistema (hoja4)'!AT2671</f>
        <v>0.82841966640039133</v>
      </c>
    </row>
    <row r="2667" spans="2:4" x14ac:dyDescent="0.25">
      <c r="B2667" s="8">
        <f t="shared" si="45"/>
        <v>2662</v>
      </c>
      <c r="C2667" s="12">
        <f>'Simulacion sistema (hoja4)'!AS2672</f>
        <v>0</v>
      </c>
      <c r="D2667" s="12">
        <f>'Simulacion sistema (hoja4)'!AT2672</f>
        <v>0.78903002898202423</v>
      </c>
    </row>
    <row r="2668" spans="2:4" x14ac:dyDescent="0.25">
      <c r="B2668" s="8">
        <f t="shared" si="45"/>
        <v>2663</v>
      </c>
      <c r="C2668" s="12">
        <f>'Simulacion sistema (hoja4)'!AS2673</f>
        <v>0</v>
      </c>
      <c r="D2668" s="12">
        <f>'Simulacion sistema (hoja4)'!AT2673</f>
        <v>0.8269343853978981</v>
      </c>
    </row>
    <row r="2669" spans="2:4" x14ac:dyDescent="0.25">
      <c r="B2669" s="8">
        <f t="shared" si="45"/>
        <v>2664</v>
      </c>
      <c r="C2669" s="12">
        <f>'Simulacion sistema (hoja4)'!AS2674</f>
        <v>0.27466201026860898</v>
      </c>
      <c r="D2669" s="12">
        <f>'Simulacion sistema (hoja4)'!AT2674</f>
        <v>0.87633767637834015</v>
      </c>
    </row>
    <row r="2670" spans="2:4" x14ac:dyDescent="0.25">
      <c r="B2670" s="8">
        <f t="shared" si="45"/>
        <v>2665</v>
      </c>
      <c r="C2670" s="12">
        <f>'Simulacion sistema (hoja4)'!AS2675</f>
        <v>0.69264412606644332</v>
      </c>
      <c r="D2670" s="12">
        <f>'Simulacion sistema (hoja4)'!AT2675</f>
        <v>0.96937002878624556</v>
      </c>
    </row>
    <row r="2671" spans="2:4" x14ac:dyDescent="0.25">
      <c r="B2671" s="8">
        <f t="shared" si="45"/>
        <v>2666</v>
      </c>
      <c r="C2671" s="12">
        <f>'Simulacion sistema (hoja4)'!AS2676</f>
        <v>0.47697022080213963</v>
      </c>
      <c r="D2671" s="12">
        <f>'Simulacion sistema (hoja4)'!AT2676</f>
        <v>0.91814975460647597</v>
      </c>
    </row>
    <row r="2672" spans="2:4" x14ac:dyDescent="0.25">
      <c r="B2672" s="8">
        <f t="shared" si="45"/>
        <v>2667</v>
      </c>
      <c r="C2672" s="12">
        <f>'Simulacion sistema (hoja4)'!AS2677</f>
        <v>0</v>
      </c>
      <c r="D2672" s="12">
        <f>'Simulacion sistema (hoja4)'!AT2677</f>
        <v>0.75967291925578495</v>
      </c>
    </row>
    <row r="2673" spans="2:4" x14ac:dyDescent="0.25">
      <c r="B2673" s="8">
        <f t="shared" si="45"/>
        <v>2668</v>
      </c>
      <c r="C2673" s="12">
        <f>'Simulacion sistema (hoja4)'!AS2678</f>
        <v>0.56481868642755828</v>
      </c>
      <c r="D2673" s="12">
        <f>'Simulacion sistema (hoja4)'!AT2678</f>
        <v>0.95197161891193083</v>
      </c>
    </row>
    <row r="2674" spans="2:4" x14ac:dyDescent="0.25">
      <c r="B2674" s="8">
        <f t="shared" si="45"/>
        <v>2669</v>
      </c>
      <c r="C2674" s="12">
        <f>'Simulacion sistema (hoja4)'!AS2679</f>
        <v>0</v>
      </c>
      <c r="D2674" s="12">
        <f>'Simulacion sistema (hoja4)'!AT2679</f>
        <v>0.71134846590922618</v>
      </c>
    </row>
    <row r="2675" spans="2:4" x14ac:dyDescent="0.25">
      <c r="B2675" s="8">
        <f t="shared" si="45"/>
        <v>2670</v>
      </c>
      <c r="C2675" s="12">
        <f>'Simulacion sistema (hoja4)'!AS2680</f>
        <v>0</v>
      </c>
      <c r="D2675" s="12">
        <f>'Simulacion sistema (hoja4)'!AT2680</f>
        <v>0.44610998257229179</v>
      </c>
    </row>
    <row r="2676" spans="2:4" x14ac:dyDescent="0.25">
      <c r="B2676" s="8">
        <f t="shared" si="45"/>
        <v>2671</v>
      </c>
      <c r="C2676" s="12">
        <f>'Simulacion sistema (hoja4)'!AS2681</f>
        <v>0</v>
      </c>
      <c r="D2676" s="12">
        <f>'Simulacion sistema (hoja4)'!AT2681</f>
        <v>0.68774622703863753</v>
      </c>
    </row>
    <row r="2677" spans="2:4" x14ac:dyDescent="0.25">
      <c r="B2677" s="8">
        <f t="shared" si="45"/>
        <v>2672</v>
      </c>
      <c r="C2677" s="12">
        <f>'Simulacion sistema (hoja4)'!AS2682</f>
        <v>0</v>
      </c>
      <c r="D2677" s="12">
        <f>'Simulacion sistema (hoja4)'!AT2682</f>
        <v>0.56258556660247183</v>
      </c>
    </row>
    <row r="2678" spans="2:4" x14ac:dyDescent="0.25">
      <c r="B2678" s="8">
        <f t="shared" si="45"/>
        <v>2673</v>
      </c>
      <c r="C2678" s="12">
        <f>'Simulacion sistema (hoja4)'!AS2683</f>
        <v>3.2745511264511154E-2</v>
      </c>
      <c r="D2678" s="12">
        <f>'Simulacion sistema (hoja4)'!AT2683</f>
        <v>0.81174394436206909</v>
      </c>
    </row>
    <row r="2679" spans="2:4" x14ac:dyDescent="0.25">
      <c r="B2679" s="8">
        <f t="shared" si="45"/>
        <v>2674</v>
      </c>
      <c r="C2679" s="12">
        <f>'Simulacion sistema (hoja4)'!AS2684</f>
        <v>0</v>
      </c>
      <c r="D2679" s="12">
        <f>'Simulacion sistema (hoja4)'!AT2684</f>
        <v>0.83622897887452541</v>
      </c>
    </row>
    <row r="2680" spans="2:4" x14ac:dyDescent="0.25">
      <c r="B2680" s="8">
        <f t="shared" si="45"/>
        <v>2675</v>
      </c>
      <c r="C2680" s="12">
        <f>'Simulacion sistema (hoja4)'!AS2685</f>
        <v>0.19860587791833584</v>
      </c>
      <c r="D2680" s="12">
        <f>'Simulacion sistema (hoja4)'!AT2685</f>
        <v>0.89171485629148806</v>
      </c>
    </row>
    <row r="2681" spans="2:4" x14ac:dyDescent="0.25">
      <c r="B2681" s="8">
        <f t="shared" si="45"/>
        <v>2676</v>
      </c>
      <c r="C2681" s="12">
        <f>'Simulacion sistema (hoja4)'!AS2686</f>
        <v>0.50346339688985609</v>
      </c>
      <c r="D2681" s="12">
        <f>'Simulacion sistema (hoja4)'!AT2686</f>
        <v>0.93650307779254993</v>
      </c>
    </row>
    <row r="2682" spans="2:4" x14ac:dyDescent="0.25">
      <c r="B2682" s="8">
        <f t="shared" si="45"/>
        <v>2677</v>
      </c>
      <c r="C2682" s="12">
        <f>'Simulacion sistema (hoja4)'!AS2687</f>
        <v>0</v>
      </c>
      <c r="D2682" s="12">
        <f>'Simulacion sistema (hoja4)'!AT2687</f>
        <v>0.71553248400416791</v>
      </c>
    </row>
    <row r="2683" spans="2:4" x14ac:dyDescent="0.25">
      <c r="B2683" s="8">
        <f t="shared" si="45"/>
        <v>2678</v>
      </c>
      <c r="C2683" s="12">
        <f>'Simulacion sistema (hoja4)'!AS2688</f>
        <v>0.45859909660352322</v>
      </c>
      <c r="D2683" s="12">
        <f>'Simulacion sistema (hoja4)'!AT2688</f>
        <v>0.95846787590383187</v>
      </c>
    </row>
    <row r="2684" spans="2:4" x14ac:dyDescent="0.25">
      <c r="B2684" s="8">
        <f t="shared" si="45"/>
        <v>2679</v>
      </c>
      <c r="C2684" s="12">
        <f>'Simulacion sistema (hoja4)'!AS2689</f>
        <v>0.37067029906538662</v>
      </c>
      <c r="D2684" s="12">
        <f>'Simulacion sistema (hoja4)'!AT2689</f>
        <v>0.80899992767220674</v>
      </c>
    </row>
    <row r="2685" spans="2:4" x14ac:dyDescent="0.25">
      <c r="B2685" s="8">
        <f t="shared" si="45"/>
        <v>2680</v>
      </c>
      <c r="C2685" s="12">
        <f>'Simulacion sistema (hoja4)'!AS2690</f>
        <v>0.21469982025058318</v>
      </c>
      <c r="D2685" s="12">
        <f>'Simulacion sistema (hoja4)'!AT2690</f>
        <v>0.81514382757232939</v>
      </c>
    </row>
    <row r="2686" spans="2:4" x14ac:dyDescent="0.25">
      <c r="B2686" s="8">
        <f t="shared" si="45"/>
        <v>2681</v>
      </c>
      <c r="C2686" s="12">
        <f>'Simulacion sistema (hoja4)'!AS2691</f>
        <v>0</v>
      </c>
      <c r="D2686" s="12">
        <f>'Simulacion sistema (hoja4)'!AT2691</f>
        <v>0.62395385792339375</v>
      </c>
    </row>
    <row r="2687" spans="2:4" x14ac:dyDescent="0.25">
      <c r="B2687" s="8">
        <f t="shared" si="45"/>
        <v>2682</v>
      </c>
      <c r="C2687" s="12">
        <f>'Simulacion sistema (hoja4)'!AS2692</f>
        <v>0.28877720077270491</v>
      </c>
      <c r="D2687" s="12">
        <f>'Simulacion sistema (hoja4)'!AT2692</f>
        <v>0.90527168873064412</v>
      </c>
    </row>
    <row r="2688" spans="2:4" x14ac:dyDescent="0.25">
      <c r="B2688" s="8">
        <f t="shared" si="45"/>
        <v>2683</v>
      </c>
      <c r="C2688" s="12">
        <f>'Simulacion sistema (hoja4)'!AS2693</f>
        <v>0.70354307833830332</v>
      </c>
      <c r="D2688" s="12">
        <f>'Simulacion sistema (hoja4)'!AT2693</f>
        <v>0.95419240499886904</v>
      </c>
    </row>
    <row r="2689" spans="2:4" x14ac:dyDescent="0.25">
      <c r="B2689" s="8">
        <f t="shared" si="45"/>
        <v>2684</v>
      </c>
      <c r="C2689" s="12">
        <f>'Simulacion sistema (hoja4)'!AS2694</f>
        <v>0.43618514244782647</v>
      </c>
      <c r="D2689" s="12">
        <f>'Simulacion sistema (hoja4)'!AT2694</f>
        <v>0.84047844677337058</v>
      </c>
    </row>
    <row r="2690" spans="2:4" x14ac:dyDescent="0.25">
      <c r="B2690" s="8">
        <f t="shared" si="45"/>
        <v>2685</v>
      </c>
      <c r="C2690" s="12">
        <f>'Simulacion sistema (hoja4)'!AS2695</f>
        <v>5.7738523875154747E-2</v>
      </c>
      <c r="D2690" s="12">
        <f>'Simulacion sistema (hoja4)'!AT2695</f>
        <v>0.74903041294778694</v>
      </c>
    </row>
    <row r="2691" spans="2:4" x14ac:dyDescent="0.25">
      <c r="B2691" s="8">
        <f t="shared" si="45"/>
        <v>2686</v>
      </c>
      <c r="C2691" s="12">
        <f>'Simulacion sistema (hoja4)'!AS2696</f>
        <v>0.13360131441943174</v>
      </c>
      <c r="D2691" s="12">
        <f>'Simulacion sistema (hoja4)'!AT2696</f>
        <v>0.80848063465049536</v>
      </c>
    </row>
    <row r="2692" spans="2:4" x14ac:dyDescent="0.25">
      <c r="B2692" s="8">
        <f t="shared" si="45"/>
        <v>2687</v>
      </c>
      <c r="C2692" s="12">
        <f>'Simulacion sistema (hoja4)'!AS2697</f>
        <v>0.34765953449518305</v>
      </c>
      <c r="D2692" s="12">
        <f>'Simulacion sistema (hoja4)'!AT2697</f>
        <v>0.89954593006700079</v>
      </c>
    </row>
    <row r="2693" spans="2:4" x14ac:dyDescent="0.25">
      <c r="B2693" s="8">
        <f t="shared" si="45"/>
        <v>2688</v>
      </c>
      <c r="C2693" s="12">
        <f>'Simulacion sistema (hoja4)'!AS2698</f>
        <v>0</v>
      </c>
      <c r="D2693" s="12">
        <f>'Simulacion sistema (hoja4)'!AT2698</f>
        <v>0.80652503839628975</v>
      </c>
    </row>
    <row r="2694" spans="2:4" x14ac:dyDescent="0.25">
      <c r="B2694" s="8">
        <f t="shared" si="45"/>
        <v>2689</v>
      </c>
      <c r="C2694" s="12">
        <f>'Simulacion sistema (hoja4)'!AS2699</f>
        <v>4.5450421040489648E-3</v>
      </c>
      <c r="D2694" s="12">
        <f>'Simulacion sistema (hoja4)'!AT2699</f>
        <v>0.78540867285658233</v>
      </c>
    </row>
    <row r="2695" spans="2:4" x14ac:dyDescent="0.25">
      <c r="B2695" s="8">
        <f t="shared" si="45"/>
        <v>2690</v>
      </c>
      <c r="C2695" s="12">
        <f>'Simulacion sistema (hoja4)'!AS2700</f>
        <v>0</v>
      </c>
      <c r="D2695" s="12">
        <f>'Simulacion sistema (hoja4)'!AT2700</f>
        <v>0.77022848653270981</v>
      </c>
    </row>
    <row r="2696" spans="2:4" x14ac:dyDescent="0.25">
      <c r="B2696" s="8">
        <f t="shared" ref="B2696:B2759" si="46">+B2695+1</f>
        <v>2691</v>
      </c>
      <c r="C2696" s="12">
        <f>'Simulacion sistema (hoja4)'!AS2701</f>
        <v>0.34814459448440876</v>
      </c>
      <c r="D2696" s="12">
        <f>'Simulacion sistema (hoja4)'!AT2701</f>
        <v>0.90693327398326451</v>
      </c>
    </row>
    <row r="2697" spans="2:4" x14ac:dyDescent="0.25">
      <c r="B2697" s="8">
        <f t="shared" si="46"/>
        <v>2692</v>
      </c>
      <c r="C2697" s="12">
        <f>'Simulacion sistema (hoja4)'!AS2702</f>
        <v>0</v>
      </c>
      <c r="D2697" s="12">
        <f>'Simulacion sistema (hoja4)'!AT2702</f>
        <v>0.62647442880305082</v>
      </c>
    </row>
    <row r="2698" spans="2:4" x14ac:dyDescent="0.25">
      <c r="B2698" s="8">
        <f t="shared" si="46"/>
        <v>2693</v>
      </c>
      <c r="C2698" s="12">
        <f>'Simulacion sistema (hoja4)'!AS2703</f>
        <v>0</v>
      </c>
      <c r="D2698" s="12">
        <f>'Simulacion sistema (hoja4)'!AT2703</f>
        <v>0.8243732727418992</v>
      </c>
    </row>
    <row r="2699" spans="2:4" x14ac:dyDescent="0.25">
      <c r="B2699" s="8">
        <f t="shared" si="46"/>
        <v>2694</v>
      </c>
      <c r="C2699" s="12">
        <f>'Simulacion sistema (hoja4)'!AS2704</f>
        <v>0</v>
      </c>
      <c r="D2699" s="12">
        <f>'Simulacion sistema (hoja4)'!AT2704</f>
        <v>0.65424088132420188</v>
      </c>
    </row>
    <row r="2700" spans="2:4" x14ac:dyDescent="0.25">
      <c r="B2700" s="8">
        <f t="shared" si="46"/>
        <v>2695</v>
      </c>
      <c r="C2700" s="12">
        <f>'Simulacion sistema (hoja4)'!AS2705</f>
        <v>0.12361437310356714</v>
      </c>
      <c r="D2700" s="12">
        <f>'Simulacion sistema (hoja4)'!AT2705</f>
        <v>0.88104250126826089</v>
      </c>
    </row>
    <row r="2701" spans="2:4" x14ac:dyDescent="0.25">
      <c r="B2701" s="8">
        <f t="shared" si="46"/>
        <v>2696</v>
      </c>
      <c r="C2701" s="12">
        <f>'Simulacion sistema (hoja4)'!AS2706</f>
        <v>0.32823555947009786</v>
      </c>
      <c r="D2701" s="12">
        <f>'Simulacion sistema (hoja4)'!AT2706</f>
        <v>0.93263422539692897</v>
      </c>
    </row>
    <row r="2702" spans="2:4" x14ac:dyDescent="0.25">
      <c r="B2702" s="8">
        <f t="shared" si="46"/>
        <v>2697</v>
      </c>
      <c r="C2702" s="12">
        <f>'Simulacion sistema (hoja4)'!AS2707</f>
        <v>0.29738993990524193</v>
      </c>
      <c r="D2702" s="12">
        <f>'Simulacion sistema (hoja4)'!AT2707</f>
        <v>0.82251210539473762</v>
      </c>
    </row>
    <row r="2703" spans="2:4" x14ac:dyDescent="0.25">
      <c r="B2703" s="8">
        <f t="shared" si="46"/>
        <v>2698</v>
      </c>
      <c r="C2703" s="12">
        <f>'Simulacion sistema (hoja4)'!AS2708</f>
        <v>0.2814635951152013</v>
      </c>
      <c r="D2703" s="12">
        <f>'Simulacion sistema (hoja4)'!AT2708</f>
        <v>0.90798405788397119</v>
      </c>
    </row>
    <row r="2704" spans="2:4" x14ac:dyDescent="0.25">
      <c r="B2704" s="8">
        <f t="shared" si="46"/>
        <v>2699</v>
      </c>
      <c r="C2704" s="12">
        <f>'Simulacion sistema (hoja4)'!AS2709</f>
        <v>1</v>
      </c>
      <c r="D2704" s="12">
        <f>'Simulacion sistema (hoja4)'!AT2709</f>
        <v>1</v>
      </c>
    </row>
    <row r="2705" spans="2:4" x14ac:dyDescent="0.25">
      <c r="B2705" s="8">
        <f t="shared" si="46"/>
        <v>2700</v>
      </c>
      <c r="C2705" s="12">
        <f>'Simulacion sistema (hoja4)'!AS2710</f>
        <v>0.27128956876221044</v>
      </c>
      <c r="D2705" s="12">
        <f>'Simulacion sistema (hoja4)'!AT2710</f>
        <v>0.90361397150690248</v>
      </c>
    </row>
    <row r="2706" spans="2:4" x14ac:dyDescent="0.25">
      <c r="B2706" s="8">
        <f t="shared" si="46"/>
        <v>2701</v>
      </c>
      <c r="C2706" s="12">
        <f>'Simulacion sistema (hoja4)'!AS2711</f>
        <v>0</v>
      </c>
      <c r="D2706" s="12">
        <f>'Simulacion sistema (hoja4)'!AT2711</f>
        <v>0.64486578120844051</v>
      </c>
    </row>
    <row r="2707" spans="2:4" x14ac:dyDescent="0.25">
      <c r="B2707" s="8">
        <f t="shared" si="46"/>
        <v>2702</v>
      </c>
      <c r="C2707" s="12">
        <f>'Simulacion sistema (hoja4)'!AS2712</f>
        <v>0</v>
      </c>
      <c r="D2707" s="12">
        <f>'Simulacion sistema (hoja4)'!AT2712</f>
        <v>0.71818765969590159</v>
      </c>
    </row>
    <row r="2708" spans="2:4" x14ac:dyDescent="0.25">
      <c r="B2708" s="8">
        <f t="shared" si="46"/>
        <v>2703</v>
      </c>
      <c r="C2708" s="12">
        <f>'Simulacion sistema (hoja4)'!AS2713</f>
        <v>0.46191591798716608</v>
      </c>
      <c r="D2708" s="12">
        <f>'Simulacion sistema (hoja4)'!AT2713</f>
        <v>0.88834057928681731</v>
      </c>
    </row>
    <row r="2709" spans="2:4" x14ac:dyDescent="0.25">
      <c r="B2709" s="8">
        <f t="shared" si="46"/>
        <v>2704</v>
      </c>
      <c r="C2709" s="12">
        <f>'Simulacion sistema (hoja4)'!AS2714</f>
        <v>0</v>
      </c>
      <c r="D2709" s="12">
        <f>'Simulacion sistema (hoja4)'!AT2714</f>
        <v>0.61107184728918507</v>
      </c>
    </row>
    <row r="2710" spans="2:4" x14ac:dyDescent="0.25">
      <c r="B2710" s="8">
        <f t="shared" si="46"/>
        <v>2705</v>
      </c>
      <c r="C2710" s="12">
        <f>'Simulacion sistema (hoja4)'!AS2715</f>
        <v>0.3132492489196011</v>
      </c>
      <c r="D2710" s="12">
        <f>'Simulacion sistema (hoja4)'!AT2715</f>
        <v>0.93119303001069353</v>
      </c>
    </row>
    <row r="2711" spans="2:4" x14ac:dyDescent="0.25">
      <c r="B2711" s="8">
        <f t="shared" si="46"/>
        <v>2706</v>
      </c>
      <c r="C2711" s="12">
        <f>'Simulacion sistema (hoja4)'!AS2716</f>
        <v>0.5213885855475382</v>
      </c>
      <c r="D2711" s="12">
        <f>'Simulacion sistema (hoja4)'!AT2716</f>
        <v>0.92591802272277846</v>
      </c>
    </row>
    <row r="2712" spans="2:4" x14ac:dyDescent="0.25">
      <c r="B2712" s="8">
        <f t="shared" si="46"/>
        <v>2707</v>
      </c>
      <c r="C2712" s="12">
        <f>'Simulacion sistema (hoja4)'!AS2717</f>
        <v>0.91284218987599275</v>
      </c>
      <c r="D2712" s="12">
        <f>'Simulacion sistema (hoja4)'!AT2717</f>
        <v>0.99259755585248155</v>
      </c>
    </row>
    <row r="2713" spans="2:4" x14ac:dyDescent="0.25">
      <c r="B2713" s="8">
        <f t="shared" si="46"/>
        <v>2708</v>
      </c>
      <c r="C2713" s="12">
        <f>'Simulacion sistema (hoja4)'!AS2718</f>
        <v>0.89255842801527863</v>
      </c>
      <c r="D2713" s="12">
        <f>'Simulacion sistema (hoja4)'!AT2718</f>
        <v>0.98686371767789383</v>
      </c>
    </row>
    <row r="2714" spans="2:4" x14ac:dyDescent="0.25">
      <c r="B2714" s="8">
        <f t="shared" si="46"/>
        <v>2709</v>
      </c>
      <c r="C2714" s="12">
        <f>'Simulacion sistema (hoja4)'!AS2719</f>
        <v>0.25146728243764244</v>
      </c>
      <c r="D2714" s="12">
        <f>'Simulacion sistema (hoja4)'!AT2719</f>
        <v>0.79294029188369108</v>
      </c>
    </row>
    <row r="2715" spans="2:4" x14ac:dyDescent="0.25">
      <c r="B2715" s="8">
        <f t="shared" si="46"/>
        <v>2710</v>
      </c>
      <c r="C2715" s="12">
        <f>'Simulacion sistema (hoja4)'!AS2720</f>
        <v>4.029518291839243E-2</v>
      </c>
      <c r="D2715" s="12">
        <f>'Simulacion sistema (hoja4)'!AT2720</f>
        <v>0.84262323429631003</v>
      </c>
    </row>
    <row r="2716" spans="2:4" x14ac:dyDescent="0.25">
      <c r="B2716" s="8">
        <f t="shared" si="46"/>
        <v>2711</v>
      </c>
      <c r="C2716" s="12">
        <f>'Simulacion sistema (hoja4)'!AS2721</f>
        <v>0.14666504939551459</v>
      </c>
      <c r="D2716" s="12">
        <f>'Simulacion sistema (hoja4)'!AT2721</f>
        <v>0.84920102341522374</v>
      </c>
    </row>
    <row r="2717" spans="2:4" x14ac:dyDescent="0.25">
      <c r="B2717" s="8">
        <f t="shared" si="46"/>
        <v>2712</v>
      </c>
      <c r="C2717" s="12">
        <f>'Simulacion sistema (hoja4)'!AS2722</f>
        <v>0.44874483129763487</v>
      </c>
      <c r="D2717" s="12">
        <f>'Simulacion sistema (hoja4)'!AT2722</f>
        <v>0.85523861846320448</v>
      </c>
    </row>
    <row r="2718" spans="2:4" x14ac:dyDescent="0.25">
      <c r="B2718" s="8">
        <f t="shared" si="46"/>
        <v>2713</v>
      </c>
      <c r="C2718" s="12">
        <f>'Simulacion sistema (hoja4)'!AS2723</f>
        <v>0.10667485802743261</v>
      </c>
      <c r="D2718" s="12">
        <f>'Simulacion sistema (hoja4)'!AT2723</f>
        <v>0.81194358276506673</v>
      </c>
    </row>
    <row r="2719" spans="2:4" x14ac:dyDescent="0.25">
      <c r="B2719" s="8">
        <f t="shared" si="46"/>
        <v>2714</v>
      </c>
      <c r="C2719" s="12">
        <f>'Simulacion sistema (hoja4)'!AS2724</f>
        <v>0.52381336338706508</v>
      </c>
      <c r="D2719" s="12">
        <f>'Simulacion sistema (hoja4)'!AT2724</f>
        <v>0.92608956316560154</v>
      </c>
    </row>
    <row r="2720" spans="2:4" x14ac:dyDescent="0.25">
      <c r="B2720" s="8">
        <f t="shared" si="46"/>
        <v>2715</v>
      </c>
      <c r="C2720" s="12">
        <f>'Simulacion sistema (hoja4)'!AS2725</f>
        <v>0</v>
      </c>
      <c r="D2720" s="12">
        <f>'Simulacion sistema (hoja4)'!AT2725</f>
        <v>0.65914825011983236</v>
      </c>
    </row>
    <row r="2721" spans="2:4" x14ac:dyDescent="0.25">
      <c r="B2721" s="8">
        <f t="shared" si="46"/>
        <v>2716</v>
      </c>
      <c r="C2721" s="12">
        <f>'Simulacion sistema (hoja4)'!AS2726</f>
        <v>0</v>
      </c>
      <c r="D2721" s="12">
        <f>'Simulacion sistema (hoja4)'!AT2726</f>
        <v>0.77792603762013823</v>
      </c>
    </row>
    <row r="2722" spans="2:4" x14ac:dyDescent="0.25">
      <c r="B2722" s="8">
        <f t="shared" si="46"/>
        <v>2717</v>
      </c>
      <c r="C2722" s="12">
        <f>'Simulacion sistema (hoja4)'!AS2727</f>
        <v>1</v>
      </c>
      <c r="D2722" s="12">
        <f>'Simulacion sistema (hoja4)'!AT2727</f>
        <v>1</v>
      </c>
    </row>
    <row r="2723" spans="2:4" x14ac:dyDescent="0.25">
      <c r="B2723" s="8">
        <f t="shared" si="46"/>
        <v>2718</v>
      </c>
      <c r="C2723" s="12">
        <f>'Simulacion sistema (hoja4)'!AS2728</f>
        <v>0</v>
      </c>
      <c r="D2723" s="12">
        <f>'Simulacion sistema (hoja4)'!AT2728</f>
        <v>0.80447403026036268</v>
      </c>
    </row>
    <row r="2724" spans="2:4" x14ac:dyDescent="0.25">
      <c r="B2724" s="8">
        <f t="shared" si="46"/>
        <v>2719</v>
      </c>
      <c r="C2724" s="12">
        <f>'Simulacion sistema (hoja4)'!AS2729</f>
        <v>0</v>
      </c>
      <c r="D2724" s="12">
        <f>'Simulacion sistema (hoja4)'!AT2729</f>
        <v>0.7110620464239954</v>
      </c>
    </row>
    <row r="2725" spans="2:4" x14ac:dyDescent="0.25">
      <c r="B2725" s="8">
        <f t="shared" si="46"/>
        <v>2720</v>
      </c>
      <c r="C2725" s="12">
        <f>'Simulacion sistema (hoja4)'!AS2730</f>
        <v>0.47778767658795307</v>
      </c>
      <c r="D2725" s="12">
        <f>'Simulacion sistema (hoja4)'!AT2730</f>
        <v>0.84995802981023072</v>
      </c>
    </row>
    <row r="2726" spans="2:4" x14ac:dyDescent="0.25">
      <c r="B2726" s="8">
        <f t="shared" si="46"/>
        <v>2721</v>
      </c>
      <c r="C2726" s="12">
        <f>'Simulacion sistema (hoja4)'!AS2731</f>
        <v>0</v>
      </c>
      <c r="D2726" s="12">
        <f>'Simulacion sistema (hoja4)'!AT2731</f>
        <v>0.66595792114110308</v>
      </c>
    </row>
    <row r="2727" spans="2:4" x14ac:dyDescent="0.25">
      <c r="B2727" s="8">
        <f t="shared" si="46"/>
        <v>2722</v>
      </c>
      <c r="C2727" s="12">
        <f>'Simulacion sistema (hoja4)'!AS2732</f>
        <v>0</v>
      </c>
      <c r="D2727" s="12">
        <f>'Simulacion sistema (hoja4)'!AT2732</f>
        <v>0.88252417357927126</v>
      </c>
    </row>
    <row r="2728" spans="2:4" x14ac:dyDescent="0.25">
      <c r="B2728" s="8">
        <f t="shared" si="46"/>
        <v>2723</v>
      </c>
      <c r="C2728" s="12">
        <f>'Simulacion sistema (hoja4)'!AS2733</f>
        <v>0.19671041479816795</v>
      </c>
      <c r="D2728" s="12">
        <f>'Simulacion sistema (hoja4)'!AT2733</f>
        <v>0.87531964306507104</v>
      </c>
    </row>
    <row r="2729" spans="2:4" x14ac:dyDescent="0.25">
      <c r="B2729" s="8">
        <f t="shared" si="46"/>
        <v>2724</v>
      </c>
      <c r="C2729" s="12">
        <f>'Simulacion sistema (hoja4)'!AS2734</f>
        <v>0</v>
      </c>
      <c r="D2729" s="12">
        <f>'Simulacion sistema (hoja4)'!AT2734</f>
        <v>0.80164578193238512</v>
      </c>
    </row>
    <row r="2730" spans="2:4" x14ac:dyDescent="0.25">
      <c r="B2730" s="8">
        <f t="shared" si="46"/>
        <v>2725</v>
      </c>
      <c r="C2730" s="12">
        <f>'Simulacion sistema (hoja4)'!AS2735</f>
        <v>0.18632506541349964</v>
      </c>
      <c r="D2730" s="12">
        <f>'Simulacion sistema (hoja4)'!AT2735</f>
        <v>0.90836551130190335</v>
      </c>
    </row>
    <row r="2731" spans="2:4" x14ac:dyDescent="0.25">
      <c r="B2731" s="8">
        <f t="shared" si="46"/>
        <v>2726</v>
      </c>
      <c r="C2731" s="12">
        <f>'Simulacion sistema (hoja4)'!AS2736</f>
        <v>0</v>
      </c>
      <c r="D2731" s="12">
        <f>'Simulacion sistema (hoja4)'!AT2736</f>
        <v>0.77131727562989238</v>
      </c>
    </row>
    <row r="2732" spans="2:4" x14ac:dyDescent="0.25">
      <c r="B2732" s="8">
        <f t="shared" si="46"/>
        <v>2727</v>
      </c>
      <c r="C2732" s="12">
        <f>'Simulacion sistema (hoja4)'!AS2737</f>
        <v>0</v>
      </c>
      <c r="D2732" s="12">
        <f>'Simulacion sistema (hoja4)'!AT2737</f>
        <v>0.79036951064274086</v>
      </c>
    </row>
    <row r="2733" spans="2:4" x14ac:dyDescent="0.25">
      <c r="B2733" s="8">
        <f t="shared" si="46"/>
        <v>2728</v>
      </c>
      <c r="C2733" s="12">
        <f>'Simulacion sistema (hoja4)'!AS2738</f>
        <v>0.36946459399557846</v>
      </c>
      <c r="D2733" s="12">
        <f>'Simulacion sistema (hoja4)'!AT2738</f>
        <v>0.92565403048759198</v>
      </c>
    </row>
    <row r="2734" spans="2:4" x14ac:dyDescent="0.25">
      <c r="B2734" s="8">
        <f t="shared" si="46"/>
        <v>2729</v>
      </c>
      <c r="C2734" s="12">
        <f>'Simulacion sistema (hoja4)'!AS2739</f>
        <v>0.35996950668237743</v>
      </c>
      <c r="D2734" s="12">
        <f>'Simulacion sistema (hoja4)'!AT2739</f>
        <v>0.81220694546171546</v>
      </c>
    </row>
    <row r="2735" spans="2:4" x14ac:dyDescent="0.25">
      <c r="B2735" s="8">
        <f t="shared" si="46"/>
        <v>2730</v>
      </c>
      <c r="C2735" s="12">
        <f>'Simulacion sistema (hoja4)'!AS2740</f>
        <v>1</v>
      </c>
      <c r="D2735" s="12">
        <f>'Simulacion sistema (hoja4)'!AT2740</f>
        <v>1</v>
      </c>
    </row>
    <row r="2736" spans="2:4" x14ac:dyDescent="0.25">
      <c r="B2736" s="8">
        <f t="shared" si="46"/>
        <v>2731</v>
      </c>
      <c r="C2736" s="12">
        <f>'Simulacion sistema (hoja4)'!AS2741</f>
        <v>0.32880676935261971</v>
      </c>
      <c r="D2736" s="12">
        <f>'Simulacion sistema (hoja4)'!AT2741</f>
        <v>0.92783598193038841</v>
      </c>
    </row>
    <row r="2737" spans="2:4" x14ac:dyDescent="0.25">
      <c r="B2737" s="8">
        <f t="shared" si="46"/>
        <v>2732</v>
      </c>
      <c r="C2737" s="12">
        <f>'Simulacion sistema (hoja4)'!AS2742</f>
        <v>0</v>
      </c>
      <c r="D2737" s="12">
        <f>'Simulacion sistema (hoja4)'!AT2742</f>
        <v>0.817106315950753</v>
      </c>
    </row>
    <row r="2738" spans="2:4" x14ac:dyDescent="0.25">
      <c r="B2738" s="8">
        <f t="shared" si="46"/>
        <v>2733</v>
      </c>
      <c r="C2738" s="12">
        <f>'Simulacion sistema (hoja4)'!AS2743</f>
        <v>0.69831654780767471</v>
      </c>
      <c r="D2738" s="12">
        <f>'Simulacion sistema (hoja4)'!AT2743</f>
        <v>0.97379242918397901</v>
      </c>
    </row>
    <row r="2739" spans="2:4" x14ac:dyDescent="0.25">
      <c r="B2739" s="8">
        <f t="shared" si="46"/>
        <v>2734</v>
      </c>
      <c r="C2739" s="12">
        <f>'Simulacion sistema (hoja4)'!AS2744</f>
        <v>0</v>
      </c>
      <c r="D2739" s="12">
        <f>'Simulacion sistema (hoja4)'!AT2744</f>
        <v>0.76007905249758578</v>
      </c>
    </row>
    <row r="2740" spans="2:4" x14ac:dyDescent="0.25">
      <c r="B2740" s="8">
        <f t="shared" si="46"/>
        <v>2735</v>
      </c>
      <c r="C2740" s="12">
        <f>'Simulacion sistema (hoja4)'!AS2745</f>
        <v>0</v>
      </c>
      <c r="D2740" s="12">
        <f>'Simulacion sistema (hoja4)'!AT2745</f>
        <v>0.62462767698189681</v>
      </c>
    </row>
    <row r="2741" spans="2:4" x14ac:dyDescent="0.25">
      <c r="B2741" s="8">
        <f t="shared" si="46"/>
        <v>2736</v>
      </c>
      <c r="C2741" s="12">
        <f>'Simulacion sistema (hoja4)'!AS2746</f>
        <v>2.3012103991398667E-2</v>
      </c>
      <c r="D2741" s="12">
        <f>'Simulacion sistema (hoja4)'!AT2746</f>
        <v>0.79913603593318239</v>
      </c>
    </row>
    <row r="2742" spans="2:4" x14ac:dyDescent="0.25">
      <c r="B2742" s="8">
        <f t="shared" si="46"/>
        <v>2737</v>
      </c>
      <c r="C2742" s="12">
        <f>'Simulacion sistema (hoja4)'!AS2747</f>
        <v>0.23034750573885202</v>
      </c>
      <c r="D2742" s="12">
        <f>'Simulacion sistema (hoja4)'!AT2747</f>
        <v>0.83133933027079554</v>
      </c>
    </row>
    <row r="2743" spans="2:4" x14ac:dyDescent="0.25">
      <c r="B2743" s="8">
        <f t="shared" si="46"/>
        <v>2738</v>
      </c>
      <c r="C2743" s="12">
        <f>'Simulacion sistema (hoja4)'!AS2748</f>
        <v>0.4391317974307552</v>
      </c>
      <c r="D2743" s="12">
        <f>'Simulacion sistema (hoja4)'!AT2748</f>
        <v>0.85999713594664828</v>
      </c>
    </row>
    <row r="2744" spans="2:4" x14ac:dyDescent="0.25">
      <c r="B2744" s="8">
        <f t="shared" si="46"/>
        <v>2739</v>
      </c>
      <c r="C2744" s="12">
        <f>'Simulacion sistema (hoja4)'!AS2749</f>
        <v>0.23521851948762854</v>
      </c>
      <c r="D2744" s="12">
        <f>'Simulacion sistema (hoja4)'!AT2749</f>
        <v>0.89502644636775908</v>
      </c>
    </row>
    <row r="2745" spans="2:4" x14ac:dyDescent="0.25">
      <c r="B2745" s="8">
        <f t="shared" si="46"/>
        <v>2740</v>
      </c>
      <c r="C2745" s="12">
        <f>'Simulacion sistema (hoja4)'!AS2750</f>
        <v>0</v>
      </c>
      <c r="D2745" s="12">
        <f>'Simulacion sistema (hoja4)'!AT2750</f>
        <v>0.77763777598812422</v>
      </c>
    </row>
    <row r="2746" spans="2:4" x14ac:dyDescent="0.25">
      <c r="B2746" s="8">
        <f t="shared" si="46"/>
        <v>2741</v>
      </c>
      <c r="C2746" s="12">
        <f>'Simulacion sistema (hoja4)'!AS2751</f>
        <v>0</v>
      </c>
      <c r="D2746" s="12">
        <f>'Simulacion sistema (hoja4)'!AT2751</f>
        <v>0.82216542910332779</v>
      </c>
    </row>
    <row r="2747" spans="2:4" x14ac:dyDescent="0.25">
      <c r="B2747" s="8">
        <f t="shared" si="46"/>
        <v>2742</v>
      </c>
      <c r="C2747" s="12">
        <f>'Simulacion sistema (hoja4)'!AS2752</f>
        <v>0</v>
      </c>
      <c r="D2747" s="12">
        <f>'Simulacion sistema (hoja4)'!AT2752</f>
        <v>0.83645183528583711</v>
      </c>
    </row>
    <row r="2748" spans="2:4" x14ac:dyDescent="0.25">
      <c r="B2748" s="8">
        <f t="shared" si="46"/>
        <v>2743</v>
      </c>
      <c r="C2748" s="12">
        <f>'Simulacion sistema (hoja4)'!AS2753</f>
        <v>5.5267066711225665E-2</v>
      </c>
      <c r="D2748" s="12">
        <f>'Simulacion sistema (hoja4)'!AT2753</f>
        <v>0.74345648462293279</v>
      </c>
    </row>
    <row r="2749" spans="2:4" x14ac:dyDescent="0.25">
      <c r="B2749" s="8">
        <f t="shared" si="46"/>
        <v>2744</v>
      </c>
      <c r="C2749" s="12">
        <f>'Simulacion sistema (hoja4)'!AS2754</f>
        <v>0</v>
      </c>
      <c r="D2749" s="12">
        <f>'Simulacion sistema (hoja4)'!AT2754</f>
        <v>0.65313836796171743</v>
      </c>
    </row>
    <row r="2750" spans="2:4" x14ac:dyDescent="0.25">
      <c r="B2750" s="8">
        <f t="shared" si="46"/>
        <v>2745</v>
      </c>
      <c r="C2750" s="12">
        <f>'Simulacion sistema (hoja4)'!AS2755</f>
        <v>5.7813777990363191E-2</v>
      </c>
      <c r="D2750" s="12">
        <f>'Simulacion sistema (hoja4)'!AT2755</f>
        <v>0.87031517914495959</v>
      </c>
    </row>
    <row r="2751" spans="2:4" x14ac:dyDescent="0.25">
      <c r="B2751" s="8">
        <f t="shared" si="46"/>
        <v>2746</v>
      </c>
      <c r="C2751" s="12">
        <f>'Simulacion sistema (hoja4)'!AS2756</f>
        <v>0</v>
      </c>
      <c r="D2751" s="12">
        <f>'Simulacion sistema (hoja4)'!AT2756</f>
        <v>0.88294111438147793</v>
      </c>
    </row>
    <row r="2752" spans="2:4" x14ac:dyDescent="0.25">
      <c r="B2752" s="8">
        <f t="shared" si="46"/>
        <v>2747</v>
      </c>
      <c r="C2752" s="12">
        <f>'Simulacion sistema (hoja4)'!AS2757</f>
        <v>0.45040922112609899</v>
      </c>
      <c r="D2752" s="12">
        <f>'Simulacion sistema (hoja4)'!AT2757</f>
        <v>0.85592851934510794</v>
      </c>
    </row>
    <row r="2753" spans="2:4" x14ac:dyDescent="0.25">
      <c r="B2753" s="8">
        <f t="shared" si="46"/>
        <v>2748</v>
      </c>
      <c r="C2753" s="12">
        <f>'Simulacion sistema (hoja4)'!AS2758</f>
        <v>0</v>
      </c>
      <c r="D2753" s="12">
        <f>'Simulacion sistema (hoja4)'!AT2758</f>
        <v>0.72642880105146379</v>
      </c>
    </row>
    <row r="2754" spans="2:4" x14ac:dyDescent="0.25">
      <c r="B2754" s="8">
        <f t="shared" si="46"/>
        <v>2749</v>
      </c>
      <c r="C2754" s="12">
        <f>'Simulacion sistema (hoja4)'!AS2759</f>
        <v>8.4508914446961431E-3</v>
      </c>
      <c r="D2754" s="12">
        <f>'Simulacion sistema (hoja4)'!AT2759</f>
        <v>0.75946514256994646</v>
      </c>
    </row>
    <row r="2755" spans="2:4" x14ac:dyDescent="0.25">
      <c r="B2755" s="8">
        <f t="shared" si="46"/>
        <v>2750</v>
      </c>
      <c r="C2755" s="12">
        <f>'Simulacion sistema (hoja4)'!AS2760</f>
        <v>0</v>
      </c>
      <c r="D2755" s="12">
        <f>'Simulacion sistema (hoja4)'!AT2760</f>
        <v>0.72761139040932454</v>
      </c>
    </row>
    <row r="2756" spans="2:4" x14ac:dyDescent="0.25">
      <c r="B2756" s="8">
        <f t="shared" si="46"/>
        <v>2751</v>
      </c>
      <c r="C2756" s="12">
        <f>'Simulacion sistema (hoja4)'!AS2761</f>
        <v>0.49774678856521215</v>
      </c>
      <c r="D2756" s="12">
        <f>'Simulacion sistema (hoja4)'!AT2761</f>
        <v>0.90740291835456743</v>
      </c>
    </row>
    <row r="2757" spans="2:4" x14ac:dyDescent="0.25">
      <c r="B2757" s="8">
        <f t="shared" si="46"/>
        <v>2752</v>
      </c>
      <c r="C2757" s="12">
        <f>'Simulacion sistema (hoja4)'!AS2762</f>
        <v>1</v>
      </c>
      <c r="D2757" s="12">
        <f>'Simulacion sistema (hoja4)'!AT2762</f>
        <v>1</v>
      </c>
    </row>
    <row r="2758" spans="2:4" x14ac:dyDescent="0.25">
      <c r="B2758" s="8">
        <f t="shared" si="46"/>
        <v>2753</v>
      </c>
      <c r="C2758" s="12">
        <f>'Simulacion sistema (hoja4)'!AS2763</f>
        <v>0</v>
      </c>
      <c r="D2758" s="12">
        <f>'Simulacion sistema (hoja4)'!AT2763</f>
        <v>0.75883048520655105</v>
      </c>
    </row>
    <row r="2759" spans="2:4" x14ac:dyDescent="0.25">
      <c r="B2759" s="8">
        <f t="shared" si="46"/>
        <v>2754</v>
      </c>
      <c r="C2759" s="12">
        <f>'Simulacion sistema (hoja4)'!AS2764</f>
        <v>0</v>
      </c>
      <c r="D2759" s="12">
        <f>'Simulacion sistema (hoja4)'!AT2764</f>
        <v>0.82484047965247065</v>
      </c>
    </row>
    <row r="2760" spans="2:4" x14ac:dyDescent="0.25">
      <c r="B2760" s="8">
        <f t="shared" ref="B2760:B2823" si="47">+B2759+1</f>
        <v>2755</v>
      </c>
      <c r="C2760" s="12">
        <f>'Simulacion sistema (hoja4)'!AS2765</f>
        <v>0.5464629128391314</v>
      </c>
      <c r="D2760" s="12">
        <f>'Simulacion sistema (hoja4)'!AT2765</f>
        <v>0.89097472738099048</v>
      </c>
    </row>
    <row r="2761" spans="2:4" x14ac:dyDescent="0.25">
      <c r="B2761" s="8">
        <f t="shared" si="47"/>
        <v>2756</v>
      </c>
      <c r="C2761" s="12">
        <f>'Simulacion sistema (hoja4)'!AS2766</f>
        <v>0</v>
      </c>
      <c r="D2761" s="12">
        <f>'Simulacion sistema (hoja4)'!AT2766</f>
        <v>0.69630288800594642</v>
      </c>
    </row>
    <row r="2762" spans="2:4" x14ac:dyDescent="0.25">
      <c r="B2762" s="8">
        <f t="shared" si="47"/>
        <v>2757</v>
      </c>
      <c r="C2762" s="12">
        <f>'Simulacion sistema (hoja4)'!AS2767</f>
        <v>0</v>
      </c>
      <c r="D2762" s="12">
        <f>'Simulacion sistema (hoja4)'!AT2767</f>
        <v>0.63471079157509491</v>
      </c>
    </row>
    <row r="2763" spans="2:4" x14ac:dyDescent="0.25">
      <c r="B2763" s="8">
        <f t="shared" si="47"/>
        <v>2758</v>
      </c>
      <c r="C2763" s="12">
        <f>'Simulacion sistema (hoja4)'!AS2768</f>
        <v>0.46011300063354055</v>
      </c>
      <c r="D2763" s="12">
        <f>'Simulacion sistema (hoja4)'!AT2768</f>
        <v>0.8775340181790342</v>
      </c>
    </row>
    <row r="2764" spans="2:4" x14ac:dyDescent="0.25">
      <c r="B2764" s="8">
        <f t="shared" si="47"/>
        <v>2759</v>
      </c>
      <c r="C2764" s="12">
        <f>'Simulacion sistema (hoja4)'!AS2769</f>
        <v>0</v>
      </c>
      <c r="D2764" s="12">
        <f>'Simulacion sistema (hoja4)'!AT2769</f>
        <v>0.74319250081338495</v>
      </c>
    </row>
    <row r="2765" spans="2:4" x14ac:dyDescent="0.25">
      <c r="B2765" s="8">
        <f t="shared" si="47"/>
        <v>2760</v>
      </c>
      <c r="C2765" s="12">
        <f>'Simulacion sistema (hoja4)'!AS2770</f>
        <v>0.32409777901387621</v>
      </c>
      <c r="D2765" s="12">
        <f>'Simulacion sistema (hoja4)'!AT2770</f>
        <v>0.91117277782057948</v>
      </c>
    </row>
    <row r="2766" spans="2:4" x14ac:dyDescent="0.25">
      <c r="B2766" s="8">
        <f t="shared" si="47"/>
        <v>2761</v>
      </c>
      <c r="C2766" s="12">
        <f>'Simulacion sistema (hoja4)'!AS2771</f>
        <v>0</v>
      </c>
      <c r="D2766" s="12">
        <f>'Simulacion sistema (hoja4)'!AT2771</f>
        <v>0.79168267726723973</v>
      </c>
    </row>
    <row r="2767" spans="2:4" x14ac:dyDescent="0.25">
      <c r="B2767" s="8">
        <f t="shared" si="47"/>
        <v>2762</v>
      </c>
      <c r="C2767" s="12">
        <f>'Simulacion sistema (hoja4)'!AS2772</f>
        <v>1.0870242469771315E-3</v>
      </c>
      <c r="D2767" s="12">
        <f>'Simulacion sistema (hoja4)'!AT2772</f>
        <v>0.89281362635496131</v>
      </c>
    </row>
    <row r="2768" spans="2:4" x14ac:dyDescent="0.25">
      <c r="B2768" s="8">
        <f t="shared" si="47"/>
        <v>2763</v>
      </c>
      <c r="C2768" s="12">
        <f>'Simulacion sistema (hoja4)'!AS2773</f>
        <v>2.8990717022679746E-2</v>
      </c>
      <c r="D2768" s="12">
        <f>'Simulacion sistema (hoja4)'!AT2773</f>
        <v>0.88550350798317068</v>
      </c>
    </row>
    <row r="2769" spans="2:4" x14ac:dyDescent="0.25">
      <c r="B2769" s="8">
        <f t="shared" si="47"/>
        <v>2764</v>
      </c>
      <c r="C2769" s="12">
        <f>'Simulacion sistema (hoja4)'!AS2774</f>
        <v>0</v>
      </c>
      <c r="D2769" s="12">
        <f>'Simulacion sistema (hoja4)'!AT2774</f>
        <v>0.70731720488364191</v>
      </c>
    </row>
    <row r="2770" spans="2:4" x14ac:dyDescent="0.25">
      <c r="B2770" s="8">
        <f t="shared" si="47"/>
        <v>2765</v>
      </c>
      <c r="C2770" s="12">
        <f>'Simulacion sistema (hoja4)'!AS2775</f>
        <v>0</v>
      </c>
      <c r="D2770" s="12">
        <f>'Simulacion sistema (hoja4)'!AT2775</f>
        <v>0.76010477941390364</v>
      </c>
    </row>
    <row r="2771" spans="2:4" x14ac:dyDescent="0.25">
      <c r="B2771" s="8">
        <f t="shared" si="47"/>
        <v>2766</v>
      </c>
      <c r="C2771" s="12">
        <f>'Simulacion sistema (hoja4)'!AS2776</f>
        <v>0.3955722796235932</v>
      </c>
      <c r="D2771" s="12">
        <f>'Simulacion sistema (hoja4)'!AT2776</f>
        <v>0.79630943782303054</v>
      </c>
    </row>
    <row r="2772" spans="2:4" x14ac:dyDescent="0.25">
      <c r="B2772" s="8">
        <f t="shared" si="47"/>
        <v>2767</v>
      </c>
      <c r="C2772" s="12">
        <f>'Simulacion sistema (hoja4)'!AS2777</f>
        <v>7.1706763936526835E-2</v>
      </c>
      <c r="D2772" s="12">
        <f>'Simulacion sistema (hoja4)'!AT2777</f>
        <v>0.77034013943255508</v>
      </c>
    </row>
    <row r="2773" spans="2:4" x14ac:dyDescent="0.25">
      <c r="B2773" s="8">
        <f t="shared" si="47"/>
        <v>2768</v>
      </c>
      <c r="C2773" s="12">
        <f>'Simulacion sistema (hoja4)'!AS2778</f>
        <v>1.4926658812797658E-2</v>
      </c>
      <c r="D2773" s="12">
        <f>'Simulacion sistema (hoja4)'!AT2778</f>
        <v>0.65338623391507011</v>
      </c>
    </row>
    <row r="2774" spans="2:4" x14ac:dyDescent="0.25">
      <c r="B2774" s="8">
        <f t="shared" si="47"/>
        <v>2769</v>
      </c>
      <c r="C2774" s="12">
        <f>'Simulacion sistema (hoja4)'!AS2779</f>
        <v>0</v>
      </c>
      <c r="D2774" s="12">
        <f>'Simulacion sistema (hoja4)'!AT2779</f>
        <v>0.72967715133713118</v>
      </c>
    </row>
    <row r="2775" spans="2:4" x14ac:dyDescent="0.25">
      <c r="B2775" s="8">
        <f t="shared" si="47"/>
        <v>2770</v>
      </c>
      <c r="C2775" s="12">
        <f>'Simulacion sistema (hoja4)'!AS2780</f>
        <v>0</v>
      </c>
      <c r="D2775" s="12">
        <f>'Simulacion sistema (hoja4)'!AT2780</f>
        <v>0.77977167035846517</v>
      </c>
    </row>
    <row r="2776" spans="2:4" x14ac:dyDescent="0.25">
      <c r="B2776" s="8">
        <f t="shared" si="47"/>
        <v>2771</v>
      </c>
      <c r="C2776" s="12">
        <f>'Simulacion sistema (hoja4)'!AS2781</f>
        <v>0</v>
      </c>
      <c r="D2776" s="12">
        <f>'Simulacion sistema (hoja4)'!AT2781</f>
        <v>0.76889484959641752</v>
      </c>
    </row>
    <row r="2777" spans="2:4" x14ac:dyDescent="0.25">
      <c r="B2777" s="8">
        <f t="shared" si="47"/>
        <v>2772</v>
      </c>
      <c r="C2777" s="12">
        <f>'Simulacion sistema (hoja4)'!AS2782</f>
        <v>0</v>
      </c>
      <c r="D2777" s="12">
        <f>'Simulacion sistema (hoja4)'!AT2782</f>
        <v>0.86459742832716802</v>
      </c>
    </row>
    <row r="2778" spans="2:4" x14ac:dyDescent="0.25">
      <c r="B2778" s="8">
        <f t="shared" si="47"/>
        <v>2773</v>
      </c>
      <c r="C2778" s="12">
        <f>'Simulacion sistema (hoja4)'!AS2783</f>
        <v>0.13315808878663424</v>
      </c>
      <c r="D2778" s="12">
        <f>'Simulacion sistema (hoja4)'!AT2783</f>
        <v>0.79390887280689693</v>
      </c>
    </row>
    <row r="2779" spans="2:4" x14ac:dyDescent="0.25">
      <c r="B2779" s="8">
        <f t="shared" si="47"/>
        <v>2774</v>
      </c>
      <c r="C2779" s="12">
        <f>'Simulacion sistema (hoja4)'!AS2784</f>
        <v>0</v>
      </c>
      <c r="D2779" s="12">
        <f>'Simulacion sistema (hoja4)'!AT2784</f>
        <v>0.74483144721068117</v>
      </c>
    </row>
    <row r="2780" spans="2:4" x14ac:dyDescent="0.25">
      <c r="B2780" s="8">
        <f t="shared" si="47"/>
        <v>2775</v>
      </c>
      <c r="C2780" s="12">
        <f>'Simulacion sistema (hoja4)'!AS2785</f>
        <v>0</v>
      </c>
      <c r="D2780" s="12">
        <f>'Simulacion sistema (hoja4)'!AT2785</f>
        <v>0.81588679252081542</v>
      </c>
    </row>
    <row r="2781" spans="2:4" x14ac:dyDescent="0.25">
      <c r="B2781" s="8">
        <f t="shared" si="47"/>
        <v>2776</v>
      </c>
      <c r="C2781" s="12">
        <f>'Simulacion sistema (hoja4)'!AS2786</f>
        <v>1.8655932338245498E-2</v>
      </c>
      <c r="D2781" s="12">
        <f>'Simulacion sistema (hoja4)'!AT2786</f>
        <v>0.7532107277575375</v>
      </c>
    </row>
    <row r="2782" spans="2:4" x14ac:dyDescent="0.25">
      <c r="B2782" s="8">
        <f t="shared" si="47"/>
        <v>2777</v>
      </c>
      <c r="C2782" s="12">
        <f>'Simulacion sistema (hoja4)'!AS2787</f>
        <v>0.25087922509313404</v>
      </c>
      <c r="D2782" s="12">
        <f>'Simulacion sistema (hoja4)'!AT2787</f>
        <v>0.88814437027663007</v>
      </c>
    </row>
    <row r="2783" spans="2:4" x14ac:dyDescent="0.25">
      <c r="B2783" s="8">
        <f t="shared" si="47"/>
        <v>2778</v>
      </c>
      <c r="C2783" s="12">
        <f>'Simulacion sistema (hoja4)'!AS2788</f>
        <v>0.50666426147242116</v>
      </c>
      <c r="D2783" s="12">
        <f>'Simulacion sistema (hoja4)'!AT2788</f>
        <v>0.8443675490057938</v>
      </c>
    </row>
    <row r="2784" spans="2:4" x14ac:dyDescent="0.25">
      <c r="B2784" s="8">
        <f t="shared" si="47"/>
        <v>2779</v>
      </c>
      <c r="C2784" s="12">
        <f>'Simulacion sistema (hoja4)'!AS2789</f>
        <v>0</v>
      </c>
      <c r="D2784" s="12">
        <f>'Simulacion sistema (hoja4)'!AT2789</f>
        <v>0.68215042171588769</v>
      </c>
    </row>
    <row r="2785" spans="2:4" x14ac:dyDescent="0.25">
      <c r="B2785" s="8">
        <f t="shared" si="47"/>
        <v>2780</v>
      </c>
      <c r="C2785" s="12">
        <f>'Simulacion sistema (hoja4)'!AS2790</f>
        <v>0</v>
      </c>
      <c r="D2785" s="12">
        <f>'Simulacion sistema (hoja4)'!AT2790</f>
        <v>0.77890563041877958</v>
      </c>
    </row>
    <row r="2786" spans="2:4" x14ac:dyDescent="0.25">
      <c r="B2786" s="8">
        <f t="shared" si="47"/>
        <v>2781</v>
      </c>
      <c r="C2786" s="12">
        <f>'Simulacion sistema (hoja4)'!AS2791</f>
        <v>0.59539577301062918</v>
      </c>
      <c r="D2786" s="12">
        <f>'Simulacion sistema (hoja4)'!AT2791</f>
        <v>0.90309002834951513</v>
      </c>
    </row>
    <row r="2787" spans="2:4" x14ac:dyDescent="0.25">
      <c r="B2787" s="8">
        <f t="shared" si="47"/>
        <v>2782</v>
      </c>
      <c r="C2787" s="12">
        <f>'Simulacion sistema (hoja4)'!AS2792</f>
        <v>8.1713987051297149E-2</v>
      </c>
      <c r="D2787" s="12">
        <f>'Simulacion sistema (hoja4)'!AT2792</f>
        <v>0.80961704735695195</v>
      </c>
    </row>
    <row r="2788" spans="2:4" x14ac:dyDescent="0.25">
      <c r="B2788" s="8">
        <f t="shared" si="47"/>
        <v>2783</v>
      </c>
      <c r="C2788" s="12">
        <f>'Simulacion sistema (hoja4)'!AS2793</f>
        <v>0.32166537402254985</v>
      </c>
      <c r="D2788" s="12">
        <f>'Simulacion sistema (hoja4)'!AT2793</f>
        <v>0.89288462382150824</v>
      </c>
    </row>
    <row r="2789" spans="2:4" x14ac:dyDescent="0.25">
      <c r="B2789" s="8">
        <f t="shared" si="47"/>
        <v>2784</v>
      </c>
      <c r="C2789" s="12">
        <f>'Simulacion sistema (hoja4)'!AS2794</f>
        <v>0</v>
      </c>
      <c r="D2789" s="12">
        <f>'Simulacion sistema (hoja4)'!AT2794</f>
        <v>0.69384792971852149</v>
      </c>
    </row>
    <row r="2790" spans="2:4" x14ac:dyDescent="0.25">
      <c r="B2790" s="8">
        <f t="shared" si="47"/>
        <v>2785</v>
      </c>
      <c r="C2790" s="12">
        <f>'Simulacion sistema (hoja4)'!AS2795</f>
        <v>0.31486144126580667</v>
      </c>
      <c r="D2790" s="12">
        <f>'Simulacion sistema (hoja4)'!AT2795</f>
        <v>0.87866300782533635</v>
      </c>
    </row>
    <row r="2791" spans="2:4" x14ac:dyDescent="0.25">
      <c r="B2791" s="8">
        <f t="shared" si="47"/>
        <v>2786</v>
      </c>
      <c r="C2791" s="12">
        <f>'Simulacion sistema (hoja4)'!AS2796</f>
        <v>0</v>
      </c>
      <c r="D2791" s="12">
        <f>'Simulacion sistema (hoja4)'!AT2796</f>
        <v>0.75654533556279768</v>
      </c>
    </row>
    <row r="2792" spans="2:4" x14ac:dyDescent="0.25">
      <c r="B2792" s="8">
        <f t="shared" si="47"/>
        <v>2787</v>
      </c>
      <c r="C2792" s="12">
        <f>'Simulacion sistema (hoja4)'!AS2797</f>
        <v>0</v>
      </c>
      <c r="D2792" s="12">
        <f>'Simulacion sistema (hoja4)'!AT2797</f>
        <v>0.7584799764834963</v>
      </c>
    </row>
    <row r="2793" spans="2:4" x14ac:dyDescent="0.25">
      <c r="B2793" s="8">
        <f t="shared" si="47"/>
        <v>2788</v>
      </c>
      <c r="C2793" s="12">
        <f>'Simulacion sistema (hoja4)'!AS2798</f>
        <v>0.46395641636462964</v>
      </c>
      <c r="D2793" s="12">
        <f>'Simulacion sistema (hoja4)'!AT2798</f>
        <v>0.91599690120209531</v>
      </c>
    </row>
    <row r="2794" spans="2:4" x14ac:dyDescent="0.25">
      <c r="B2794" s="8">
        <f t="shared" si="47"/>
        <v>2789</v>
      </c>
      <c r="C2794" s="12">
        <f>'Simulacion sistema (hoja4)'!AS2799</f>
        <v>0.37677372264345954</v>
      </c>
      <c r="D2794" s="12">
        <f>'Simulacion sistema (hoja4)'!AT2799</f>
        <v>0.90858516896720454</v>
      </c>
    </row>
    <row r="2795" spans="2:4" x14ac:dyDescent="0.25">
      <c r="B2795" s="8">
        <f t="shared" si="47"/>
        <v>2790</v>
      </c>
      <c r="C2795" s="12">
        <f>'Simulacion sistema (hoja4)'!AS2800</f>
        <v>0.39180670425881664</v>
      </c>
      <c r="D2795" s="12">
        <f>'Simulacion sistema (hoja4)'!AT2800</f>
        <v>0.90254484679552327</v>
      </c>
    </row>
    <row r="2796" spans="2:4" x14ac:dyDescent="0.25">
      <c r="B2796" s="8">
        <f t="shared" si="47"/>
        <v>2791</v>
      </c>
      <c r="C2796" s="12">
        <f>'Simulacion sistema (hoja4)'!AS2801</f>
        <v>0.4945104506743167</v>
      </c>
      <c r="D2796" s="12">
        <f>'Simulacion sistema (hoja4)'!AT2801</f>
        <v>0.87042380788782936</v>
      </c>
    </row>
    <row r="2797" spans="2:4" x14ac:dyDescent="0.25">
      <c r="B2797" s="8">
        <f t="shared" si="47"/>
        <v>2792</v>
      </c>
      <c r="C2797" s="12">
        <f>'Simulacion sistema (hoja4)'!AS2802</f>
        <v>0</v>
      </c>
      <c r="D2797" s="12">
        <f>'Simulacion sistema (hoja4)'!AT2802</f>
        <v>0.73133068125593725</v>
      </c>
    </row>
    <row r="2798" spans="2:4" x14ac:dyDescent="0.25">
      <c r="B2798" s="8">
        <f t="shared" si="47"/>
        <v>2793</v>
      </c>
      <c r="C2798" s="12">
        <f>'Simulacion sistema (hoja4)'!AS2803</f>
        <v>0</v>
      </c>
      <c r="D2798" s="12">
        <f>'Simulacion sistema (hoja4)'!AT2803</f>
        <v>0.78360191475558538</v>
      </c>
    </row>
    <row r="2799" spans="2:4" x14ac:dyDescent="0.25">
      <c r="B2799" s="8">
        <f t="shared" si="47"/>
        <v>2794</v>
      </c>
      <c r="C2799" s="12">
        <f>'Simulacion sistema (hoja4)'!AS2804</f>
        <v>0</v>
      </c>
      <c r="D2799" s="12">
        <f>'Simulacion sistema (hoja4)'!AT2804</f>
        <v>0.85510843914968582</v>
      </c>
    </row>
    <row r="2800" spans="2:4" x14ac:dyDescent="0.25">
      <c r="B2800" s="8">
        <f t="shared" si="47"/>
        <v>2795</v>
      </c>
      <c r="C2800" s="12">
        <f>'Simulacion sistema (hoja4)'!AS2805</f>
        <v>0.21574909947958076</v>
      </c>
      <c r="D2800" s="12">
        <f>'Simulacion sistema (hoja4)'!AT2805</f>
        <v>0.90362960581804475</v>
      </c>
    </row>
    <row r="2801" spans="2:4" x14ac:dyDescent="0.25">
      <c r="B2801" s="8">
        <f t="shared" si="47"/>
        <v>2796</v>
      </c>
      <c r="C2801" s="12">
        <f>'Simulacion sistema (hoja4)'!AS2806</f>
        <v>8.0757515516691664E-2</v>
      </c>
      <c r="D2801" s="12">
        <f>'Simulacion sistema (hoja4)'!AT2806</f>
        <v>0.84679069149529973</v>
      </c>
    </row>
    <row r="2802" spans="2:4" x14ac:dyDescent="0.25">
      <c r="B2802" s="8">
        <f t="shared" si="47"/>
        <v>2797</v>
      </c>
      <c r="C2802" s="12">
        <f>'Simulacion sistema (hoja4)'!AS2807</f>
        <v>5.9962419365840632E-2</v>
      </c>
      <c r="D2802" s="12">
        <f>'Simulacion sistema (hoja4)'!AT2807</f>
        <v>0.89630768138128702</v>
      </c>
    </row>
    <row r="2803" spans="2:4" x14ac:dyDescent="0.25">
      <c r="B2803" s="8">
        <f t="shared" si="47"/>
        <v>2798</v>
      </c>
      <c r="C2803" s="12">
        <f>'Simulacion sistema (hoja4)'!AS2808</f>
        <v>0.62050678524153025</v>
      </c>
      <c r="D2803" s="12">
        <f>'Simulacion sistema (hoja4)'!AT2808</f>
        <v>0.93647935081136569</v>
      </c>
    </row>
    <row r="2804" spans="2:4" x14ac:dyDescent="0.25">
      <c r="B2804" s="8">
        <f t="shared" si="47"/>
        <v>2799</v>
      </c>
      <c r="C2804" s="12">
        <f>'Simulacion sistema (hoja4)'!AS2809</f>
        <v>6.8534209466193832E-2</v>
      </c>
      <c r="D2804" s="12">
        <f>'Simulacion sistema (hoja4)'!AT2809</f>
        <v>0.80497981740216795</v>
      </c>
    </row>
    <row r="2805" spans="2:4" x14ac:dyDescent="0.25">
      <c r="B2805" s="8">
        <f t="shared" si="47"/>
        <v>2800</v>
      </c>
      <c r="C2805" s="12">
        <f>'Simulacion sistema (hoja4)'!AS2810</f>
        <v>0</v>
      </c>
      <c r="D2805" s="12">
        <f>'Simulacion sistema (hoja4)'!AT2810</f>
        <v>0.71450311751348083</v>
      </c>
    </row>
    <row r="2806" spans="2:4" x14ac:dyDescent="0.25">
      <c r="B2806" s="8">
        <f t="shared" si="47"/>
        <v>2801</v>
      </c>
      <c r="C2806" s="12">
        <f>'Simulacion sistema (hoja4)'!AS2811</f>
        <v>0.7698860942452278</v>
      </c>
      <c r="D2806" s="12">
        <f>'Simulacion sistema (hoja4)'!AT2811</f>
        <v>0.98045607923726596</v>
      </c>
    </row>
    <row r="2807" spans="2:4" x14ac:dyDescent="0.25">
      <c r="B2807" s="8">
        <f t="shared" si="47"/>
        <v>2802</v>
      </c>
      <c r="C2807" s="12">
        <f>'Simulacion sistema (hoja4)'!AS2812</f>
        <v>0.62857673768459266</v>
      </c>
      <c r="D2807" s="12">
        <f>'Simulacion sistema (hoja4)'!AT2812</f>
        <v>0.97150725658950299</v>
      </c>
    </row>
    <row r="2808" spans="2:4" x14ac:dyDescent="0.25">
      <c r="B2808" s="8">
        <f t="shared" si="47"/>
        <v>2803</v>
      </c>
      <c r="C2808" s="12">
        <f>'Simulacion sistema (hoja4)'!AS2813</f>
        <v>0.22818245806541068</v>
      </c>
      <c r="D2808" s="12">
        <f>'Simulacion sistema (hoja4)'!AT2813</f>
        <v>0.87643501098767684</v>
      </c>
    </row>
    <row r="2809" spans="2:4" x14ac:dyDescent="0.25">
      <c r="B2809" s="8">
        <f t="shared" si="47"/>
        <v>2804</v>
      </c>
      <c r="C2809" s="12">
        <f>'Simulacion sistema (hoja4)'!AS2814</f>
        <v>8.9235522723737956E-2</v>
      </c>
      <c r="D2809" s="12">
        <f>'Simulacion sistema (hoja4)'!AT2814</f>
        <v>0.8109548285643392</v>
      </c>
    </row>
    <row r="2810" spans="2:4" x14ac:dyDescent="0.25">
      <c r="B2810" s="8">
        <f t="shared" si="47"/>
        <v>2805</v>
      </c>
      <c r="C2810" s="12">
        <f>'Simulacion sistema (hoja4)'!AS2815</f>
        <v>0</v>
      </c>
      <c r="D2810" s="12">
        <f>'Simulacion sistema (hoja4)'!AT2815</f>
        <v>0.67568298642531954</v>
      </c>
    </row>
    <row r="2811" spans="2:4" x14ac:dyDescent="0.25">
      <c r="B2811" s="8">
        <f t="shared" si="47"/>
        <v>2806</v>
      </c>
      <c r="C2811" s="12">
        <f>'Simulacion sistema (hoja4)'!AS2816</f>
        <v>0</v>
      </c>
      <c r="D2811" s="12">
        <f>'Simulacion sistema (hoja4)'!AT2816</f>
        <v>0.67907055815359285</v>
      </c>
    </row>
    <row r="2812" spans="2:4" x14ac:dyDescent="0.25">
      <c r="B2812" s="8">
        <f t="shared" si="47"/>
        <v>2807</v>
      </c>
      <c r="C2812" s="12">
        <f>'Simulacion sistema (hoja4)'!AS2817</f>
        <v>0</v>
      </c>
      <c r="D2812" s="12">
        <f>'Simulacion sistema (hoja4)'!AT2817</f>
        <v>0.7266605759052478</v>
      </c>
    </row>
    <row r="2813" spans="2:4" x14ac:dyDescent="0.25">
      <c r="B2813" s="8">
        <f t="shared" si="47"/>
        <v>2808</v>
      </c>
      <c r="C2813" s="12">
        <f>'Simulacion sistema (hoja4)'!AS2818</f>
        <v>0</v>
      </c>
      <c r="D2813" s="12">
        <f>'Simulacion sistema (hoja4)'!AT2818</f>
        <v>0.7121911393380238</v>
      </c>
    </row>
    <row r="2814" spans="2:4" x14ac:dyDescent="0.25">
      <c r="B2814" s="8">
        <f t="shared" si="47"/>
        <v>2809</v>
      </c>
      <c r="C2814" s="12">
        <f>'Simulacion sistema (hoja4)'!AS2819</f>
        <v>0</v>
      </c>
      <c r="D2814" s="12">
        <f>'Simulacion sistema (hoja4)'!AT2819</f>
        <v>0.79729721851583912</v>
      </c>
    </row>
    <row r="2815" spans="2:4" x14ac:dyDescent="0.25">
      <c r="B2815" s="8">
        <f t="shared" si="47"/>
        <v>2810</v>
      </c>
      <c r="C2815" s="12">
        <f>'Simulacion sistema (hoja4)'!AS2820</f>
        <v>0</v>
      </c>
      <c r="D2815" s="12">
        <f>'Simulacion sistema (hoja4)'!AT2820</f>
        <v>0.74498324949692618</v>
      </c>
    </row>
    <row r="2816" spans="2:4" x14ac:dyDescent="0.25">
      <c r="B2816" s="8">
        <f t="shared" si="47"/>
        <v>2811</v>
      </c>
      <c r="C2816" s="12">
        <f>'Simulacion sistema (hoja4)'!AS2821</f>
        <v>0.44005740471555094</v>
      </c>
      <c r="D2816" s="12">
        <f>'Simulacion sistema (hoja4)'!AT2821</f>
        <v>0.93046618662300129</v>
      </c>
    </row>
    <row r="2817" spans="2:4" x14ac:dyDescent="0.25">
      <c r="B2817" s="8">
        <f t="shared" si="47"/>
        <v>2812</v>
      </c>
      <c r="C2817" s="12">
        <f>'Simulacion sistema (hoja4)'!AS2822</f>
        <v>0.27799997621567002</v>
      </c>
      <c r="D2817" s="12">
        <f>'Simulacion sistema (hoja4)'!AT2822</f>
        <v>0.89387217356134863</v>
      </c>
    </row>
    <row r="2818" spans="2:4" x14ac:dyDescent="0.25">
      <c r="B2818" s="8">
        <f t="shared" si="47"/>
        <v>2813</v>
      </c>
      <c r="C2818" s="12">
        <f>'Simulacion sistema (hoja4)'!AS2823</f>
        <v>0</v>
      </c>
      <c r="D2818" s="12">
        <f>'Simulacion sistema (hoja4)'!AT2823</f>
        <v>0.61832187300492536</v>
      </c>
    </row>
    <row r="2819" spans="2:4" x14ac:dyDescent="0.25">
      <c r="B2819" s="8">
        <f t="shared" si="47"/>
        <v>2814</v>
      </c>
      <c r="C2819" s="12">
        <f>'Simulacion sistema (hoja4)'!AS2824</f>
        <v>0.41655403360792043</v>
      </c>
      <c r="D2819" s="12">
        <f>'Simulacion sistema (hoja4)'!AT2824</f>
        <v>0.86383702845066668</v>
      </c>
    </row>
    <row r="2820" spans="2:4" x14ac:dyDescent="0.25">
      <c r="B2820" s="8">
        <f t="shared" si="47"/>
        <v>2815</v>
      </c>
      <c r="C2820" s="12">
        <f>'Simulacion sistema (hoja4)'!AS2825</f>
        <v>0</v>
      </c>
      <c r="D2820" s="12">
        <f>'Simulacion sistema (hoja4)'!AT2825</f>
        <v>0.6656339249965354</v>
      </c>
    </row>
    <row r="2821" spans="2:4" x14ac:dyDescent="0.25">
      <c r="B2821" s="8">
        <f t="shared" si="47"/>
        <v>2816</v>
      </c>
      <c r="C2821" s="12">
        <f>'Simulacion sistema (hoja4)'!AS2826</f>
        <v>0</v>
      </c>
      <c r="D2821" s="12">
        <f>'Simulacion sistema (hoja4)'!AT2826</f>
        <v>0.71822926285060695</v>
      </c>
    </row>
    <row r="2822" spans="2:4" x14ac:dyDescent="0.25">
      <c r="B2822" s="8">
        <f t="shared" si="47"/>
        <v>2817</v>
      </c>
      <c r="C2822" s="12">
        <f>'Simulacion sistema (hoja4)'!AS2827</f>
        <v>0.53321725637356243</v>
      </c>
      <c r="D2822" s="12">
        <f>'Simulacion sistema (hoja4)'!AT2827</f>
        <v>0.94097681934698107</v>
      </c>
    </row>
    <row r="2823" spans="2:4" x14ac:dyDescent="0.25">
      <c r="B2823" s="8">
        <f t="shared" si="47"/>
        <v>2818</v>
      </c>
      <c r="C2823" s="12">
        <f>'Simulacion sistema (hoja4)'!AS2828</f>
        <v>0</v>
      </c>
      <c r="D2823" s="12">
        <f>'Simulacion sistema (hoja4)'!AT2828</f>
        <v>0.73241407742190789</v>
      </c>
    </row>
    <row r="2824" spans="2:4" x14ac:dyDescent="0.25">
      <c r="B2824" s="8">
        <f t="shared" ref="B2824:B2887" si="48">+B2823+1</f>
        <v>2819</v>
      </c>
      <c r="C2824" s="12">
        <f>'Simulacion sistema (hoja4)'!AS2829</f>
        <v>0.47086349887338713</v>
      </c>
      <c r="D2824" s="12">
        <f>'Simulacion sistema (hoja4)'!AT2829</f>
        <v>0.94989437903961316</v>
      </c>
    </row>
    <row r="2825" spans="2:4" x14ac:dyDescent="0.25">
      <c r="B2825" s="8">
        <f t="shared" si="48"/>
        <v>2820</v>
      </c>
      <c r="C2825" s="12">
        <f>'Simulacion sistema (hoja4)'!AS2830</f>
        <v>0.37984932069206656</v>
      </c>
      <c r="D2825" s="12">
        <f>'Simulacion sistema (hoja4)'!AT2830</f>
        <v>0.86823373204133036</v>
      </c>
    </row>
    <row r="2826" spans="2:4" x14ac:dyDescent="0.25">
      <c r="B2826" s="8">
        <f t="shared" si="48"/>
        <v>2821</v>
      </c>
      <c r="C2826" s="12">
        <f>'Simulacion sistema (hoja4)'!AS2831</f>
        <v>0.59851174769549587</v>
      </c>
      <c r="D2826" s="12">
        <f>'Simulacion sistema (hoja4)'!AT2831</f>
        <v>0.91408639568578343</v>
      </c>
    </row>
    <row r="2827" spans="2:4" x14ac:dyDescent="0.25">
      <c r="B2827" s="8">
        <f t="shared" si="48"/>
        <v>2822</v>
      </c>
      <c r="C2827" s="12">
        <f>'Simulacion sistema (hoja4)'!AS2832</f>
        <v>0.78949749681229264</v>
      </c>
      <c r="D2827" s="12">
        <f>'Simulacion sistema (hoja4)'!AT2832</f>
        <v>0.98212170520871522</v>
      </c>
    </row>
    <row r="2828" spans="2:4" x14ac:dyDescent="0.25">
      <c r="B2828" s="8">
        <f t="shared" si="48"/>
        <v>2823</v>
      </c>
      <c r="C2828" s="12">
        <f>'Simulacion sistema (hoja4)'!AS2833</f>
        <v>4.477577371360366E-2</v>
      </c>
      <c r="D2828" s="12">
        <f>'Simulacion sistema (hoja4)'!AT2833</f>
        <v>0.89662246813454227</v>
      </c>
    </row>
    <row r="2829" spans="2:4" x14ac:dyDescent="0.25">
      <c r="B2829" s="8">
        <f t="shared" si="48"/>
        <v>2824</v>
      </c>
      <c r="C2829" s="12">
        <f>'Simulacion sistema (hoja4)'!AS2834</f>
        <v>0.67280576003653436</v>
      </c>
      <c r="D2829" s="12">
        <f>'Simulacion sistema (hoja4)'!AT2834</f>
        <v>0.97029011326519876</v>
      </c>
    </row>
    <row r="2830" spans="2:4" x14ac:dyDescent="0.25">
      <c r="B2830" s="8">
        <f t="shared" si="48"/>
        <v>2825</v>
      </c>
      <c r="C2830" s="12">
        <f>'Simulacion sistema (hoja4)'!AS2835</f>
        <v>0.29305853408901988</v>
      </c>
      <c r="D2830" s="12">
        <f>'Simulacion sistema (hoja4)'!AT2835</f>
        <v>0.86048148521630818</v>
      </c>
    </row>
    <row r="2831" spans="2:4" x14ac:dyDescent="0.25">
      <c r="B2831" s="8">
        <f t="shared" si="48"/>
        <v>2826</v>
      </c>
      <c r="C2831" s="12">
        <f>'Simulacion sistema (hoja4)'!AS2836</f>
        <v>0.57076229689167424</v>
      </c>
      <c r="D2831" s="12">
        <f>'Simulacion sistema (hoja4)'!AT2836</f>
        <v>0.90298101727787738</v>
      </c>
    </row>
    <row r="2832" spans="2:4" x14ac:dyDescent="0.25">
      <c r="B2832" s="8">
        <f t="shared" si="48"/>
        <v>2827</v>
      </c>
      <c r="C2832" s="12">
        <f>'Simulacion sistema (hoja4)'!AS2837</f>
        <v>0.1065908763758974</v>
      </c>
      <c r="D2832" s="12">
        <f>'Simulacion sistema (hoja4)'!AT2837</f>
        <v>0.67738894314978793</v>
      </c>
    </row>
    <row r="2833" spans="2:4" x14ac:dyDescent="0.25">
      <c r="B2833" s="8">
        <f t="shared" si="48"/>
        <v>2828</v>
      </c>
      <c r="C2833" s="12">
        <f>'Simulacion sistema (hoja4)'!AS2838</f>
        <v>0.4086968673488422</v>
      </c>
      <c r="D2833" s="12">
        <f>'Simulacion sistema (hoja4)'!AT2838</f>
        <v>0.89084882502815266</v>
      </c>
    </row>
    <row r="2834" spans="2:4" x14ac:dyDescent="0.25">
      <c r="B2834" s="8">
        <f t="shared" si="48"/>
        <v>2829</v>
      </c>
      <c r="C2834" s="12">
        <f>'Simulacion sistema (hoja4)'!AS2839</f>
        <v>0</v>
      </c>
      <c r="D2834" s="12">
        <f>'Simulacion sistema (hoja4)'!AT2839</f>
        <v>0.81022251858218486</v>
      </c>
    </row>
    <row r="2835" spans="2:4" x14ac:dyDescent="0.25">
      <c r="B2835" s="8">
        <f t="shared" si="48"/>
        <v>2830</v>
      </c>
      <c r="C2835" s="12">
        <f>'Simulacion sistema (hoja4)'!AS2840</f>
        <v>8.7832683479064141E-3</v>
      </c>
      <c r="D2835" s="12">
        <f>'Simulacion sistema (hoja4)'!AT2840</f>
        <v>0.77612003966400878</v>
      </c>
    </row>
    <row r="2836" spans="2:4" x14ac:dyDescent="0.25">
      <c r="B2836" s="8">
        <f t="shared" si="48"/>
        <v>2831</v>
      </c>
      <c r="C2836" s="12">
        <f>'Simulacion sistema (hoja4)'!AS2841</f>
        <v>0</v>
      </c>
      <c r="D2836" s="12">
        <f>'Simulacion sistema (hoja4)'!AT2841</f>
        <v>0.77256133550493367</v>
      </c>
    </row>
    <row r="2837" spans="2:4" x14ac:dyDescent="0.25">
      <c r="B2837" s="8">
        <f t="shared" si="48"/>
        <v>2832</v>
      </c>
      <c r="C2837" s="12">
        <f>'Simulacion sistema (hoja4)'!AS2842</f>
        <v>0</v>
      </c>
      <c r="D2837" s="12">
        <f>'Simulacion sistema (hoja4)'!AT2842</f>
        <v>0.64693995579096009</v>
      </c>
    </row>
    <row r="2838" spans="2:4" x14ac:dyDescent="0.25">
      <c r="B2838" s="8">
        <f t="shared" si="48"/>
        <v>2833</v>
      </c>
      <c r="C2838" s="12">
        <f>'Simulacion sistema (hoja4)'!AS2843</f>
        <v>0</v>
      </c>
      <c r="D2838" s="12">
        <f>'Simulacion sistema (hoja4)'!AT2843</f>
        <v>0.7664761987410339</v>
      </c>
    </row>
    <row r="2839" spans="2:4" x14ac:dyDescent="0.25">
      <c r="B2839" s="8">
        <f t="shared" si="48"/>
        <v>2834</v>
      </c>
      <c r="C2839" s="12">
        <f>'Simulacion sistema (hoja4)'!AS2844</f>
        <v>0.89548132668933245</v>
      </c>
      <c r="D2839" s="12">
        <f>'Simulacion sistema (hoja4)'!AT2844</f>
        <v>0.99140942411145194</v>
      </c>
    </row>
    <row r="2840" spans="2:4" x14ac:dyDescent="0.25">
      <c r="B2840" s="8">
        <f t="shared" si="48"/>
        <v>2835</v>
      </c>
      <c r="C2840" s="12">
        <f>'Simulacion sistema (hoja4)'!AS2845</f>
        <v>0</v>
      </c>
      <c r="D2840" s="12">
        <f>'Simulacion sistema (hoja4)'!AT2845</f>
        <v>0.8293766736790692</v>
      </c>
    </row>
    <row r="2841" spans="2:4" x14ac:dyDescent="0.25">
      <c r="B2841" s="8">
        <f t="shared" si="48"/>
        <v>2836</v>
      </c>
      <c r="C2841" s="12">
        <f>'Simulacion sistema (hoja4)'!AS2846</f>
        <v>0</v>
      </c>
      <c r="D2841" s="12">
        <f>'Simulacion sistema (hoja4)'!AT2846</f>
        <v>0.6966012288651019</v>
      </c>
    </row>
    <row r="2842" spans="2:4" x14ac:dyDescent="0.25">
      <c r="B2842" s="8">
        <f t="shared" si="48"/>
        <v>2837</v>
      </c>
      <c r="C2842" s="12">
        <f>'Simulacion sistema (hoja4)'!AS2847</f>
        <v>0</v>
      </c>
      <c r="D2842" s="12">
        <f>'Simulacion sistema (hoja4)'!AT2847</f>
        <v>0.69057749726902051</v>
      </c>
    </row>
    <row r="2843" spans="2:4" x14ac:dyDescent="0.25">
      <c r="B2843" s="8">
        <f t="shared" si="48"/>
        <v>2838</v>
      </c>
      <c r="C2843" s="12">
        <f>'Simulacion sistema (hoja4)'!AS2848</f>
        <v>0.58464532248666123</v>
      </c>
      <c r="D2843" s="12">
        <f>'Simulacion sistema (hoja4)'!AT2848</f>
        <v>0.93881952900609733</v>
      </c>
    </row>
    <row r="2844" spans="2:4" x14ac:dyDescent="0.25">
      <c r="B2844" s="8">
        <f t="shared" si="48"/>
        <v>2839</v>
      </c>
      <c r="C2844" s="12">
        <f>'Simulacion sistema (hoja4)'!AS2849</f>
        <v>0</v>
      </c>
      <c r="D2844" s="12">
        <f>'Simulacion sistema (hoja4)'!AT2849</f>
        <v>0.73012297225506873</v>
      </c>
    </row>
    <row r="2845" spans="2:4" x14ac:dyDescent="0.25">
      <c r="B2845" s="8">
        <f t="shared" si="48"/>
        <v>2840</v>
      </c>
      <c r="C2845" s="12">
        <f>'Simulacion sistema (hoja4)'!AS2850</f>
        <v>0</v>
      </c>
      <c r="D2845" s="12">
        <f>'Simulacion sistema (hoja4)'!AT2850</f>
        <v>0.77904611574914484</v>
      </c>
    </row>
    <row r="2846" spans="2:4" x14ac:dyDescent="0.25">
      <c r="B2846" s="8">
        <f t="shared" si="48"/>
        <v>2841</v>
      </c>
      <c r="C2846" s="12">
        <f>'Simulacion sistema (hoja4)'!AS2851</f>
        <v>0.15610593870857678</v>
      </c>
      <c r="D2846" s="12">
        <f>'Simulacion sistema (hoja4)'!AT2851</f>
        <v>0.80213856629884561</v>
      </c>
    </row>
    <row r="2847" spans="2:4" x14ac:dyDescent="0.25">
      <c r="B2847" s="8">
        <f t="shared" si="48"/>
        <v>2842</v>
      </c>
      <c r="C2847" s="12">
        <f>'Simulacion sistema (hoja4)'!AS2852</f>
        <v>0</v>
      </c>
      <c r="D2847" s="12">
        <f>'Simulacion sistema (hoja4)'!AT2852</f>
        <v>0.85401047469895774</v>
      </c>
    </row>
    <row r="2848" spans="2:4" x14ac:dyDescent="0.25">
      <c r="B2848" s="8">
        <f t="shared" si="48"/>
        <v>2843</v>
      </c>
      <c r="C2848" s="12">
        <f>'Simulacion sistema (hoja4)'!AS2853</f>
        <v>0.10620333146887846</v>
      </c>
      <c r="D2848" s="12">
        <f>'Simulacion sistema (hoja4)'!AT2853</f>
        <v>0.83627049980044432</v>
      </c>
    </row>
    <row r="2849" spans="2:4" x14ac:dyDescent="0.25">
      <c r="B2849" s="8">
        <f t="shared" si="48"/>
        <v>2844</v>
      </c>
      <c r="C2849" s="12">
        <f>'Simulacion sistema (hoja4)'!AS2854</f>
        <v>0</v>
      </c>
      <c r="D2849" s="12">
        <f>'Simulacion sistema (hoja4)'!AT2854</f>
        <v>0.88790340726875794</v>
      </c>
    </row>
    <row r="2850" spans="2:4" x14ac:dyDescent="0.25">
      <c r="B2850" s="8">
        <f t="shared" si="48"/>
        <v>2845</v>
      </c>
      <c r="C2850" s="12">
        <f>'Simulacion sistema (hoja4)'!AS2855</f>
        <v>0</v>
      </c>
      <c r="D2850" s="12">
        <f>'Simulacion sistema (hoja4)'!AT2855</f>
        <v>0.85913449557337029</v>
      </c>
    </row>
    <row r="2851" spans="2:4" x14ac:dyDescent="0.25">
      <c r="B2851" s="8">
        <f t="shared" si="48"/>
        <v>2846</v>
      </c>
      <c r="C2851" s="12">
        <f>'Simulacion sistema (hoja4)'!AS2856</f>
        <v>0.61602559570045357</v>
      </c>
      <c r="D2851" s="12">
        <f>'Simulacion sistema (hoja4)'!AT2856</f>
        <v>0.97054442925921292</v>
      </c>
    </row>
    <row r="2852" spans="2:4" x14ac:dyDescent="0.25">
      <c r="B2852" s="8">
        <f t="shared" si="48"/>
        <v>2847</v>
      </c>
      <c r="C2852" s="12">
        <f>'Simulacion sistema (hoja4)'!AS2857</f>
        <v>0</v>
      </c>
      <c r="D2852" s="12">
        <f>'Simulacion sistema (hoja4)'!AT2857</f>
        <v>0.82530204181538258</v>
      </c>
    </row>
    <row r="2853" spans="2:4" x14ac:dyDescent="0.25">
      <c r="B2853" s="8">
        <f t="shared" si="48"/>
        <v>2848</v>
      </c>
      <c r="C2853" s="12">
        <f>'Simulacion sistema (hoja4)'!AS2858</f>
        <v>0.46642548380429311</v>
      </c>
      <c r="D2853" s="12">
        <f>'Simulacion sistema (hoja4)'!AT2858</f>
        <v>0.95614456031268158</v>
      </c>
    </row>
    <row r="2854" spans="2:4" x14ac:dyDescent="0.25">
      <c r="B2854" s="8">
        <f t="shared" si="48"/>
        <v>2849</v>
      </c>
      <c r="C2854" s="12">
        <f>'Simulacion sistema (hoja4)'!AS2859</f>
        <v>0.74109554278454326</v>
      </c>
      <c r="D2854" s="12">
        <f>'Simulacion sistema (hoja4)'!AT2859</f>
        <v>0.96268929356638555</v>
      </c>
    </row>
    <row r="2855" spans="2:4" x14ac:dyDescent="0.25">
      <c r="B2855" s="8">
        <f t="shared" si="48"/>
        <v>2850</v>
      </c>
      <c r="C2855" s="12">
        <f>'Simulacion sistema (hoja4)'!AS2860</f>
        <v>0.38811123590251856</v>
      </c>
      <c r="D2855" s="12">
        <f>'Simulacion sistema (hoja4)'!AT2860</f>
        <v>0.90809821551882941</v>
      </c>
    </row>
    <row r="2856" spans="2:4" x14ac:dyDescent="0.25">
      <c r="B2856" s="8">
        <f t="shared" si="48"/>
        <v>2851</v>
      </c>
      <c r="C2856" s="12">
        <f>'Simulacion sistema (hoja4)'!AS2861</f>
        <v>9.9682965201575449E-2</v>
      </c>
      <c r="D2856" s="12">
        <f>'Simulacion sistema (hoja4)'!AT2861</f>
        <v>0.76821375649786405</v>
      </c>
    </row>
    <row r="2857" spans="2:4" x14ac:dyDescent="0.25">
      <c r="B2857" s="8">
        <f t="shared" si="48"/>
        <v>2852</v>
      </c>
      <c r="C2857" s="12">
        <f>'Simulacion sistema (hoja4)'!AS2862</f>
        <v>0</v>
      </c>
      <c r="D2857" s="12">
        <f>'Simulacion sistema (hoja4)'!AT2862</f>
        <v>0.82866497729316491</v>
      </c>
    </row>
    <row r="2858" spans="2:4" x14ac:dyDescent="0.25">
      <c r="B2858" s="8">
        <f t="shared" si="48"/>
        <v>2853</v>
      </c>
      <c r="C2858" s="12">
        <f>'Simulacion sistema (hoja4)'!AS2863</f>
        <v>8.5652981176670959E-2</v>
      </c>
      <c r="D2858" s="12">
        <f>'Simulacion sistema (hoja4)'!AT2863</f>
        <v>0.74742238583921916</v>
      </c>
    </row>
    <row r="2859" spans="2:4" x14ac:dyDescent="0.25">
      <c r="B2859" s="8">
        <f t="shared" si="48"/>
        <v>2854</v>
      </c>
      <c r="C2859" s="12">
        <f>'Simulacion sistema (hoja4)'!AS2864</f>
        <v>0.34469995451919594</v>
      </c>
      <c r="D2859" s="12">
        <f>'Simulacion sistema (hoja4)'!AT2864</f>
        <v>0.85418543463105601</v>
      </c>
    </row>
    <row r="2860" spans="2:4" x14ac:dyDescent="0.25">
      <c r="B2860" s="8">
        <f t="shared" si="48"/>
        <v>2855</v>
      </c>
      <c r="C2860" s="12">
        <f>'Simulacion sistema (hoja4)'!AS2865</f>
        <v>0.35458294879887642</v>
      </c>
      <c r="D2860" s="12">
        <f>'Simulacion sistema (hoja4)'!AT2865</f>
        <v>0.85685463058548961</v>
      </c>
    </row>
    <row r="2861" spans="2:4" x14ac:dyDescent="0.25">
      <c r="B2861" s="8">
        <f t="shared" si="48"/>
        <v>2856</v>
      </c>
      <c r="C2861" s="12">
        <f>'Simulacion sistema (hoja4)'!AS2866</f>
        <v>0.74471041978657948</v>
      </c>
      <c r="D2861" s="12">
        <f>'Simulacion sistema (hoja4)'!AT2866</f>
        <v>0.96604701288940298</v>
      </c>
    </row>
    <row r="2862" spans="2:4" x14ac:dyDescent="0.25">
      <c r="B2862" s="8">
        <f t="shared" si="48"/>
        <v>2857</v>
      </c>
      <c r="C2862" s="12">
        <f>'Simulacion sistema (hoja4)'!AS2867</f>
        <v>5.2766421084622078E-3</v>
      </c>
      <c r="D2862" s="12">
        <f>'Simulacion sistema (hoja4)'!AT2867</f>
        <v>0.75526976749378305</v>
      </c>
    </row>
    <row r="2863" spans="2:4" x14ac:dyDescent="0.25">
      <c r="B2863" s="8">
        <f t="shared" si="48"/>
        <v>2858</v>
      </c>
      <c r="C2863" s="12">
        <f>'Simulacion sistema (hoja4)'!AS2868</f>
        <v>0</v>
      </c>
      <c r="D2863" s="12">
        <f>'Simulacion sistema (hoja4)'!AT2868</f>
        <v>0.84111169257886187</v>
      </c>
    </row>
    <row r="2864" spans="2:4" x14ac:dyDescent="0.25">
      <c r="B2864" s="8">
        <f t="shared" si="48"/>
        <v>2859</v>
      </c>
      <c r="C2864" s="12">
        <f>'Simulacion sistema (hoja4)'!AS2869</f>
        <v>0</v>
      </c>
      <c r="D2864" s="12">
        <f>'Simulacion sistema (hoja4)'!AT2869</f>
        <v>0.8442143524722443</v>
      </c>
    </row>
    <row r="2865" spans="2:4" x14ac:dyDescent="0.25">
      <c r="B2865" s="8">
        <f t="shared" si="48"/>
        <v>2860</v>
      </c>
      <c r="C2865" s="12">
        <f>'Simulacion sistema (hoja4)'!AS2870</f>
        <v>0</v>
      </c>
      <c r="D2865" s="12">
        <f>'Simulacion sistema (hoja4)'!AT2870</f>
        <v>0.72881209829252869</v>
      </c>
    </row>
    <row r="2866" spans="2:4" x14ac:dyDescent="0.25">
      <c r="B2866" s="8">
        <f t="shared" si="48"/>
        <v>2861</v>
      </c>
      <c r="C2866" s="12">
        <f>'Simulacion sistema (hoja4)'!AS2871</f>
        <v>0.37228587931798152</v>
      </c>
      <c r="D2866" s="12">
        <f>'Simulacion sistema (hoja4)'!AT2871</f>
        <v>0.91437804671185818</v>
      </c>
    </row>
    <row r="2867" spans="2:4" x14ac:dyDescent="0.25">
      <c r="B2867" s="8">
        <f t="shared" si="48"/>
        <v>2862</v>
      </c>
      <c r="C2867" s="12">
        <f>'Simulacion sistema (hoja4)'!AS2872</f>
        <v>0</v>
      </c>
      <c r="D2867" s="12">
        <f>'Simulacion sistema (hoja4)'!AT2872</f>
        <v>0.69528389851487327</v>
      </c>
    </row>
    <row r="2868" spans="2:4" x14ac:dyDescent="0.25">
      <c r="B2868" s="8">
        <f t="shared" si="48"/>
        <v>2863</v>
      </c>
      <c r="C2868" s="12">
        <f>'Simulacion sistema (hoja4)'!AS2873</f>
        <v>0</v>
      </c>
      <c r="D2868" s="12">
        <f>'Simulacion sistema (hoja4)'!AT2873</f>
        <v>0.78654901831339463</v>
      </c>
    </row>
    <row r="2869" spans="2:4" x14ac:dyDescent="0.25">
      <c r="B2869" s="8">
        <f t="shared" si="48"/>
        <v>2864</v>
      </c>
      <c r="C2869" s="12">
        <f>'Simulacion sistema (hoja4)'!AS2874</f>
        <v>0</v>
      </c>
      <c r="D2869" s="12">
        <f>'Simulacion sistema (hoja4)'!AT2874</f>
        <v>0.75124152991472193</v>
      </c>
    </row>
    <row r="2870" spans="2:4" x14ac:dyDescent="0.25">
      <c r="B2870" s="8">
        <f t="shared" si="48"/>
        <v>2865</v>
      </c>
      <c r="C2870" s="12">
        <f>'Simulacion sistema (hoja4)'!AS2875</f>
        <v>0</v>
      </c>
      <c r="D2870" s="12">
        <f>'Simulacion sistema (hoja4)'!AT2875</f>
        <v>0.76245511657303622</v>
      </c>
    </row>
    <row r="2871" spans="2:4" x14ac:dyDescent="0.25">
      <c r="B2871" s="8">
        <f t="shared" si="48"/>
        <v>2866</v>
      </c>
      <c r="C2871" s="12">
        <f>'Simulacion sistema (hoja4)'!AS2876</f>
        <v>3.2137862655461855E-2</v>
      </c>
      <c r="D2871" s="12">
        <f>'Simulacion sistema (hoja4)'!AT2876</f>
        <v>0.78958576844456174</v>
      </c>
    </row>
    <row r="2872" spans="2:4" x14ac:dyDescent="0.25">
      <c r="B2872" s="8">
        <f t="shared" si="48"/>
        <v>2867</v>
      </c>
      <c r="C2872" s="12">
        <f>'Simulacion sistema (hoja4)'!AS2877</f>
        <v>0.72915619211914506</v>
      </c>
      <c r="D2872" s="12">
        <f>'Simulacion sistema (hoja4)'!AT2877</f>
        <v>0.9685658016716121</v>
      </c>
    </row>
    <row r="2873" spans="2:4" x14ac:dyDescent="0.25">
      <c r="B2873" s="8">
        <f t="shared" si="48"/>
        <v>2868</v>
      </c>
      <c r="C2873" s="12">
        <f>'Simulacion sistema (hoja4)'!AS2878</f>
        <v>0</v>
      </c>
      <c r="D2873" s="12">
        <f>'Simulacion sistema (hoja4)'!AT2878</f>
        <v>0.69344213322958792</v>
      </c>
    </row>
    <row r="2874" spans="2:4" x14ac:dyDescent="0.25">
      <c r="B2874" s="8">
        <f t="shared" si="48"/>
        <v>2869</v>
      </c>
      <c r="C2874" s="12">
        <f>'Simulacion sistema (hoja4)'!AS2879</f>
        <v>0.36677358737246585</v>
      </c>
      <c r="D2874" s="12">
        <f>'Simulacion sistema (hoja4)'!AT2879</f>
        <v>0.87294418411963293</v>
      </c>
    </row>
    <row r="2875" spans="2:4" x14ac:dyDescent="0.25">
      <c r="B2875" s="8">
        <f t="shared" si="48"/>
        <v>2870</v>
      </c>
      <c r="C2875" s="12">
        <f>'Simulacion sistema (hoja4)'!AS2880</f>
        <v>0</v>
      </c>
      <c r="D2875" s="12">
        <f>'Simulacion sistema (hoja4)'!AT2880</f>
        <v>0.71009775387589291</v>
      </c>
    </row>
    <row r="2876" spans="2:4" x14ac:dyDescent="0.25">
      <c r="B2876" s="8">
        <f t="shared" si="48"/>
        <v>2871</v>
      </c>
      <c r="C2876" s="12">
        <f>'Simulacion sistema (hoja4)'!AS2881</f>
        <v>0</v>
      </c>
      <c r="D2876" s="12">
        <f>'Simulacion sistema (hoja4)'!AT2881</f>
        <v>0.81378852497219756</v>
      </c>
    </row>
    <row r="2877" spans="2:4" x14ac:dyDescent="0.25">
      <c r="B2877" s="8">
        <f t="shared" si="48"/>
        <v>2872</v>
      </c>
      <c r="C2877" s="12">
        <f>'Simulacion sistema (hoja4)'!AS2882</f>
        <v>6.4075970695315246E-2</v>
      </c>
      <c r="D2877" s="12">
        <f>'Simulacion sistema (hoja4)'!AT2882</f>
        <v>0.81551806227607437</v>
      </c>
    </row>
    <row r="2878" spans="2:4" x14ac:dyDescent="0.25">
      <c r="B2878" s="8">
        <f t="shared" si="48"/>
        <v>2873</v>
      </c>
      <c r="C2878" s="12">
        <f>'Simulacion sistema (hoja4)'!AS2883</f>
        <v>0.12551274228791309</v>
      </c>
      <c r="D2878" s="12">
        <f>'Simulacion sistema (hoja4)'!AT2883</f>
        <v>0.76952392576118434</v>
      </c>
    </row>
    <row r="2879" spans="2:4" x14ac:dyDescent="0.25">
      <c r="B2879" s="8">
        <f t="shared" si="48"/>
        <v>2874</v>
      </c>
      <c r="C2879" s="12">
        <f>'Simulacion sistema (hoja4)'!AS2884</f>
        <v>0</v>
      </c>
      <c r="D2879" s="12">
        <f>'Simulacion sistema (hoja4)'!AT2884</f>
        <v>0.8024534946842572</v>
      </c>
    </row>
    <row r="2880" spans="2:4" x14ac:dyDescent="0.25">
      <c r="B2880" s="8">
        <f t="shared" si="48"/>
        <v>2875</v>
      </c>
      <c r="C2880" s="12">
        <f>'Simulacion sistema (hoja4)'!AS2885</f>
        <v>0.41794765535756129</v>
      </c>
      <c r="D2880" s="12">
        <f>'Simulacion sistema (hoja4)'!AT2885</f>
        <v>0.83315118268221511</v>
      </c>
    </row>
    <row r="2881" spans="2:4" x14ac:dyDescent="0.25">
      <c r="B2881" s="8">
        <f t="shared" si="48"/>
        <v>2876</v>
      </c>
      <c r="C2881" s="12">
        <f>'Simulacion sistema (hoja4)'!AS2886</f>
        <v>0</v>
      </c>
      <c r="D2881" s="12">
        <f>'Simulacion sistema (hoja4)'!AT2886</f>
        <v>0.6804343136043004</v>
      </c>
    </row>
    <row r="2882" spans="2:4" x14ac:dyDescent="0.25">
      <c r="B2882" s="8">
        <f t="shared" si="48"/>
        <v>2877</v>
      </c>
      <c r="C2882" s="12">
        <f>'Simulacion sistema (hoja4)'!AS2887</f>
        <v>0.18043514985717291</v>
      </c>
      <c r="D2882" s="12">
        <f>'Simulacion sistema (hoja4)'!AT2887</f>
        <v>0.86460923854305893</v>
      </c>
    </row>
    <row r="2883" spans="2:4" x14ac:dyDescent="0.25">
      <c r="B2883" s="8">
        <f t="shared" si="48"/>
        <v>2878</v>
      </c>
      <c r="C2883" s="12">
        <f>'Simulacion sistema (hoja4)'!AS2888</f>
        <v>0</v>
      </c>
      <c r="D2883" s="12">
        <f>'Simulacion sistema (hoja4)'!AT2888</f>
        <v>0.58939437658646809</v>
      </c>
    </row>
    <row r="2884" spans="2:4" x14ac:dyDescent="0.25">
      <c r="B2884" s="8">
        <f t="shared" si="48"/>
        <v>2879</v>
      </c>
      <c r="C2884" s="12">
        <f>'Simulacion sistema (hoja4)'!AS2889</f>
        <v>0</v>
      </c>
      <c r="D2884" s="12">
        <f>'Simulacion sistema (hoja4)'!AT2889</f>
        <v>0.62922583334112048</v>
      </c>
    </row>
    <row r="2885" spans="2:4" x14ac:dyDescent="0.25">
      <c r="B2885" s="8">
        <f t="shared" si="48"/>
        <v>2880</v>
      </c>
      <c r="C2885" s="12">
        <f>'Simulacion sistema (hoja4)'!AS2890</f>
        <v>0</v>
      </c>
      <c r="D2885" s="12">
        <f>'Simulacion sistema (hoja4)'!AT2890</f>
        <v>0.84177941124737166</v>
      </c>
    </row>
    <row r="2886" spans="2:4" x14ac:dyDescent="0.25">
      <c r="B2886" s="8">
        <f t="shared" si="48"/>
        <v>2881</v>
      </c>
      <c r="C2886" s="12">
        <f>'Simulacion sistema (hoja4)'!AS2891</f>
        <v>0.32029577251570673</v>
      </c>
      <c r="D2886" s="12">
        <f>'Simulacion sistema (hoja4)'!AT2891</f>
        <v>0.91832990460919073</v>
      </c>
    </row>
    <row r="2887" spans="2:4" x14ac:dyDescent="0.25">
      <c r="B2887" s="8">
        <f t="shared" si="48"/>
        <v>2882</v>
      </c>
      <c r="C2887" s="12">
        <f>'Simulacion sistema (hoja4)'!AS2892</f>
        <v>0</v>
      </c>
      <c r="D2887" s="12">
        <f>'Simulacion sistema (hoja4)'!AT2892</f>
        <v>0.85710903750403633</v>
      </c>
    </row>
    <row r="2888" spans="2:4" x14ac:dyDescent="0.25">
      <c r="B2888" s="8">
        <f t="shared" ref="B2888:B2951" si="49">+B2887+1</f>
        <v>2883</v>
      </c>
      <c r="C2888" s="12">
        <f>'Simulacion sistema (hoja4)'!AS2893</f>
        <v>0.12293125977181087</v>
      </c>
      <c r="D2888" s="12">
        <f>'Simulacion sistema (hoja4)'!AT2893</f>
        <v>0.85946715803887086</v>
      </c>
    </row>
    <row r="2889" spans="2:4" x14ac:dyDescent="0.25">
      <c r="B2889" s="8">
        <f t="shared" si="49"/>
        <v>2884</v>
      </c>
      <c r="C2889" s="12">
        <f>'Simulacion sistema (hoja4)'!AS2894</f>
        <v>0.10676712845522543</v>
      </c>
      <c r="D2889" s="12">
        <f>'Simulacion sistema (hoja4)'!AT2894</f>
        <v>0.80241742791677351</v>
      </c>
    </row>
    <row r="2890" spans="2:4" x14ac:dyDescent="0.25">
      <c r="B2890" s="8">
        <f t="shared" si="49"/>
        <v>2885</v>
      </c>
      <c r="C2890" s="12">
        <f>'Simulacion sistema (hoja4)'!AS2895</f>
        <v>0</v>
      </c>
      <c r="D2890" s="12">
        <f>'Simulacion sistema (hoja4)'!AT2895</f>
        <v>0.72502220275543539</v>
      </c>
    </row>
    <row r="2891" spans="2:4" x14ac:dyDescent="0.25">
      <c r="B2891" s="8">
        <f t="shared" si="49"/>
        <v>2886</v>
      </c>
      <c r="C2891" s="12">
        <f>'Simulacion sistema (hoja4)'!AS2896</f>
        <v>0</v>
      </c>
      <c r="D2891" s="12">
        <f>'Simulacion sistema (hoja4)'!AT2896</f>
        <v>0.76279368528487057</v>
      </c>
    </row>
    <row r="2892" spans="2:4" x14ac:dyDescent="0.25">
      <c r="B2892" s="8">
        <f t="shared" si="49"/>
        <v>2887</v>
      </c>
      <c r="C2892" s="12">
        <f>'Simulacion sistema (hoja4)'!AS2897</f>
        <v>0</v>
      </c>
      <c r="D2892" s="12">
        <f>'Simulacion sistema (hoja4)'!AT2897</f>
        <v>0.67917923748982378</v>
      </c>
    </row>
    <row r="2893" spans="2:4" x14ac:dyDescent="0.25">
      <c r="B2893" s="8">
        <f t="shared" si="49"/>
        <v>2888</v>
      </c>
      <c r="C2893" s="12">
        <f>'Simulacion sistema (hoja4)'!AS2898</f>
        <v>0</v>
      </c>
      <c r="D2893" s="12">
        <f>'Simulacion sistema (hoja4)'!AT2898</f>
        <v>0.83262941143878144</v>
      </c>
    </row>
    <row r="2894" spans="2:4" x14ac:dyDescent="0.25">
      <c r="B2894" s="8">
        <f t="shared" si="49"/>
        <v>2889</v>
      </c>
      <c r="C2894" s="12">
        <f>'Simulacion sistema (hoja4)'!AS2899</f>
        <v>0.33825788972301651</v>
      </c>
      <c r="D2894" s="12">
        <f>'Simulacion sistema (hoja4)'!AT2899</f>
        <v>0.90194520067524453</v>
      </c>
    </row>
    <row r="2895" spans="2:4" x14ac:dyDescent="0.25">
      <c r="B2895" s="8">
        <f t="shared" si="49"/>
        <v>2890</v>
      </c>
      <c r="C2895" s="12">
        <f>'Simulacion sistema (hoja4)'!AS2900</f>
        <v>0.29806693450847244</v>
      </c>
      <c r="D2895" s="12">
        <f>'Simulacion sistema (hoja4)'!AT2900</f>
        <v>0.94038376704044557</v>
      </c>
    </row>
    <row r="2896" spans="2:4" x14ac:dyDescent="0.25">
      <c r="B2896" s="8">
        <f t="shared" si="49"/>
        <v>2891</v>
      </c>
      <c r="C2896" s="12">
        <f>'Simulacion sistema (hoja4)'!AS2901</f>
        <v>0</v>
      </c>
      <c r="D2896" s="12">
        <f>'Simulacion sistema (hoja4)'!AT2901</f>
        <v>0.73513804252029391</v>
      </c>
    </row>
    <row r="2897" spans="2:4" x14ac:dyDescent="0.25">
      <c r="B2897" s="8">
        <f t="shared" si="49"/>
        <v>2892</v>
      </c>
      <c r="C2897" s="12">
        <f>'Simulacion sistema (hoja4)'!AS2902</f>
        <v>0.11930055529325424</v>
      </c>
      <c r="D2897" s="12">
        <f>'Simulacion sistema (hoja4)'!AT2902</f>
        <v>0.78951490759043808</v>
      </c>
    </row>
    <row r="2898" spans="2:4" x14ac:dyDescent="0.25">
      <c r="B2898" s="8">
        <f t="shared" si="49"/>
        <v>2893</v>
      </c>
      <c r="C2898" s="12">
        <f>'Simulacion sistema (hoja4)'!AS2903</f>
        <v>0</v>
      </c>
      <c r="D2898" s="12">
        <f>'Simulacion sistema (hoja4)'!AT2903</f>
        <v>0.87165087765979354</v>
      </c>
    </row>
    <row r="2899" spans="2:4" x14ac:dyDescent="0.25">
      <c r="B2899" s="8">
        <f t="shared" si="49"/>
        <v>2894</v>
      </c>
      <c r="C2899" s="12">
        <f>'Simulacion sistema (hoja4)'!AS2904</f>
        <v>0.73355371879428743</v>
      </c>
      <c r="D2899" s="12">
        <f>'Simulacion sistema (hoja4)'!AT2904</f>
        <v>0.97737031584280254</v>
      </c>
    </row>
    <row r="2900" spans="2:4" x14ac:dyDescent="0.25">
      <c r="B2900" s="8">
        <f t="shared" si="49"/>
        <v>2895</v>
      </c>
      <c r="C2900" s="12">
        <f>'Simulacion sistema (hoja4)'!AS2905</f>
        <v>5.0527970080551196E-2</v>
      </c>
      <c r="D2900" s="12">
        <f>'Simulacion sistema (hoja4)'!AT2905</f>
        <v>0.83407778009979217</v>
      </c>
    </row>
    <row r="2901" spans="2:4" x14ac:dyDescent="0.25">
      <c r="B2901" s="8">
        <f t="shared" si="49"/>
        <v>2896</v>
      </c>
      <c r="C2901" s="12">
        <f>'Simulacion sistema (hoja4)'!AS2906</f>
        <v>0</v>
      </c>
      <c r="D2901" s="12">
        <f>'Simulacion sistema (hoja4)'!AT2906</f>
        <v>0.62339993832929519</v>
      </c>
    </row>
    <row r="2902" spans="2:4" x14ac:dyDescent="0.25">
      <c r="B2902" s="8">
        <f t="shared" si="49"/>
        <v>2897</v>
      </c>
      <c r="C2902" s="12">
        <f>'Simulacion sistema (hoja4)'!AS2907</f>
        <v>0.53613181442520841</v>
      </c>
      <c r="D2902" s="12">
        <f>'Simulacion sistema (hoja4)'!AT2907</f>
        <v>0.92160623183408963</v>
      </c>
    </row>
    <row r="2903" spans="2:4" x14ac:dyDescent="0.25">
      <c r="B2903" s="8">
        <f t="shared" si="49"/>
        <v>2898</v>
      </c>
      <c r="C2903" s="12">
        <f>'Simulacion sistema (hoja4)'!AS2908</f>
        <v>0</v>
      </c>
      <c r="D2903" s="12">
        <f>'Simulacion sistema (hoja4)'!AT2908</f>
        <v>0.81256276020855556</v>
      </c>
    </row>
    <row r="2904" spans="2:4" x14ac:dyDescent="0.25">
      <c r="B2904" s="8">
        <f t="shared" si="49"/>
        <v>2899</v>
      </c>
      <c r="C2904" s="12">
        <f>'Simulacion sistema (hoja4)'!AS2909</f>
        <v>0</v>
      </c>
      <c r="D2904" s="12">
        <f>'Simulacion sistema (hoja4)'!AT2909</f>
        <v>0.88744160288036644</v>
      </c>
    </row>
    <row r="2905" spans="2:4" x14ac:dyDescent="0.25">
      <c r="B2905" s="8">
        <f t="shared" si="49"/>
        <v>2900</v>
      </c>
      <c r="C2905" s="12">
        <f>'Simulacion sistema (hoja4)'!AS2910</f>
        <v>0.13615034078318258</v>
      </c>
      <c r="D2905" s="12">
        <f>'Simulacion sistema (hoja4)'!AT2910</f>
        <v>0.87259391964268107</v>
      </c>
    </row>
    <row r="2906" spans="2:4" x14ac:dyDescent="0.25">
      <c r="B2906" s="8">
        <f t="shared" si="49"/>
        <v>2901</v>
      </c>
      <c r="C2906" s="12">
        <f>'Simulacion sistema (hoja4)'!AS2911</f>
        <v>0</v>
      </c>
      <c r="D2906" s="12">
        <f>'Simulacion sistema (hoja4)'!AT2911</f>
        <v>0.74656243095051233</v>
      </c>
    </row>
    <row r="2907" spans="2:4" x14ac:dyDescent="0.25">
      <c r="B2907" s="8">
        <f t="shared" si="49"/>
        <v>2902</v>
      </c>
      <c r="C2907" s="12">
        <f>'Simulacion sistema (hoja4)'!AS2912</f>
        <v>3.1888374556729104E-2</v>
      </c>
      <c r="D2907" s="12">
        <f>'Simulacion sistema (hoja4)'!AT2912</f>
        <v>0.8717062373561083</v>
      </c>
    </row>
    <row r="2908" spans="2:4" x14ac:dyDescent="0.25">
      <c r="B2908" s="8">
        <f t="shared" si="49"/>
        <v>2903</v>
      </c>
      <c r="C2908" s="12">
        <f>'Simulacion sistema (hoja4)'!AS2913</f>
        <v>0.14858478722453583</v>
      </c>
      <c r="D2908" s="12">
        <f>'Simulacion sistema (hoja4)'!AT2913</f>
        <v>0.80699288404615654</v>
      </c>
    </row>
    <row r="2909" spans="2:4" x14ac:dyDescent="0.25">
      <c r="B2909" s="8">
        <f t="shared" si="49"/>
        <v>2904</v>
      </c>
      <c r="C2909" s="12">
        <f>'Simulacion sistema (hoja4)'!AS2914</f>
        <v>0.292851281241019</v>
      </c>
      <c r="D2909" s="12">
        <f>'Simulacion sistema (hoja4)'!AT2914</f>
        <v>0.86788977753476249</v>
      </c>
    </row>
    <row r="2910" spans="2:4" x14ac:dyDescent="0.25">
      <c r="B2910" s="8">
        <f t="shared" si="49"/>
        <v>2905</v>
      </c>
      <c r="C2910" s="12">
        <f>'Simulacion sistema (hoja4)'!AS2915</f>
        <v>0</v>
      </c>
      <c r="D2910" s="12">
        <f>'Simulacion sistema (hoja4)'!AT2915</f>
        <v>0.8227180502337782</v>
      </c>
    </row>
    <row r="2911" spans="2:4" x14ac:dyDescent="0.25">
      <c r="B2911" s="8">
        <f t="shared" si="49"/>
        <v>2906</v>
      </c>
      <c r="C2911" s="12">
        <f>'Simulacion sistema (hoja4)'!AS2916</f>
        <v>0</v>
      </c>
      <c r="D2911" s="12">
        <f>'Simulacion sistema (hoja4)'!AT2916</f>
        <v>0.82078760696743691</v>
      </c>
    </row>
    <row r="2912" spans="2:4" x14ac:dyDescent="0.25">
      <c r="B2912" s="8">
        <f t="shared" si="49"/>
        <v>2907</v>
      </c>
      <c r="C2912" s="12">
        <f>'Simulacion sistema (hoja4)'!AS2917</f>
        <v>0.33140256646912614</v>
      </c>
      <c r="D2912" s="12">
        <f>'Simulacion sistema (hoja4)'!AT2917</f>
        <v>0.91663812385833732</v>
      </c>
    </row>
    <row r="2913" spans="2:4" x14ac:dyDescent="0.25">
      <c r="B2913" s="8">
        <f t="shared" si="49"/>
        <v>2908</v>
      </c>
      <c r="C2913" s="12">
        <f>'Simulacion sistema (hoja4)'!AS2918</f>
        <v>0</v>
      </c>
      <c r="D2913" s="12">
        <f>'Simulacion sistema (hoja4)'!AT2918</f>
        <v>0.67679971890324286</v>
      </c>
    </row>
    <row r="2914" spans="2:4" x14ac:dyDescent="0.25">
      <c r="B2914" s="8">
        <f t="shared" si="49"/>
        <v>2909</v>
      </c>
      <c r="C2914" s="12">
        <f>'Simulacion sistema (hoja4)'!AS2919</f>
        <v>0</v>
      </c>
      <c r="D2914" s="12">
        <f>'Simulacion sistema (hoja4)'!AT2919</f>
        <v>0.70453095972625301</v>
      </c>
    </row>
    <row r="2915" spans="2:4" x14ac:dyDescent="0.25">
      <c r="B2915" s="8">
        <f t="shared" si="49"/>
        <v>2910</v>
      </c>
      <c r="C2915" s="12">
        <f>'Simulacion sistema (hoja4)'!AS2920</f>
        <v>0.1170377271817415</v>
      </c>
      <c r="D2915" s="12">
        <f>'Simulacion sistema (hoja4)'!AT2920</f>
        <v>0.85737038885617201</v>
      </c>
    </row>
    <row r="2916" spans="2:4" x14ac:dyDescent="0.25">
      <c r="B2916" s="8">
        <f t="shared" si="49"/>
        <v>2911</v>
      </c>
      <c r="C2916" s="12">
        <f>'Simulacion sistema (hoja4)'!AS2921</f>
        <v>0</v>
      </c>
      <c r="D2916" s="12">
        <f>'Simulacion sistema (hoja4)'!AT2921</f>
        <v>0.81832611405809752</v>
      </c>
    </row>
    <row r="2917" spans="2:4" x14ac:dyDescent="0.25">
      <c r="B2917" s="8">
        <f t="shared" si="49"/>
        <v>2912</v>
      </c>
      <c r="C2917" s="12">
        <f>'Simulacion sistema (hoja4)'!AS2922</f>
        <v>1.100768062549891E-2</v>
      </c>
      <c r="D2917" s="12">
        <f>'Simulacion sistema (hoja4)'!AT2922</f>
        <v>0.83890951942526482</v>
      </c>
    </row>
    <row r="2918" spans="2:4" x14ac:dyDescent="0.25">
      <c r="B2918" s="8">
        <f t="shared" si="49"/>
        <v>2913</v>
      </c>
      <c r="C2918" s="12">
        <f>'Simulacion sistema (hoja4)'!AS2923</f>
        <v>0</v>
      </c>
      <c r="D2918" s="12">
        <f>'Simulacion sistema (hoja4)'!AT2923</f>
        <v>0.67815773372974153</v>
      </c>
    </row>
    <row r="2919" spans="2:4" x14ac:dyDescent="0.25">
      <c r="B2919" s="8">
        <f t="shared" si="49"/>
        <v>2914</v>
      </c>
      <c r="C2919" s="12">
        <f>'Simulacion sistema (hoja4)'!AS2924</f>
        <v>2.7790722117295504E-2</v>
      </c>
      <c r="D2919" s="12">
        <f>'Simulacion sistema (hoja4)'!AT2924</f>
        <v>0.89629875379861712</v>
      </c>
    </row>
    <row r="2920" spans="2:4" x14ac:dyDescent="0.25">
      <c r="B2920" s="8">
        <f t="shared" si="49"/>
        <v>2915</v>
      </c>
      <c r="C2920" s="12">
        <f>'Simulacion sistema (hoja4)'!AS2925</f>
        <v>0</v>
      </c>
      <c r="D2920" s="12">
        <f>'Simulacion sistema (hoja4)'!AT2925</f>
        <v>0.6976267533069429</v>
      </c>
    </row>
    <row r="2921" spans="2:4" x14ac:dyDescent="0.25">
      <c r="B2921" s="8">
        <f t="shared" si="49"/>
        <v>2916</v>
      </c>
      <c r="C2921" s="12">
        <f>'Simulacion sistema (hoja4)'!AS2926</f>
        <v>0.27190992053557794</v>
      </c>
      <c r="D2921" s="12">
        <f>'Simulacion sistema (hoja4)'!AT2926</f>
        <v>0.87132375008924556</v>
      </c>
    </row>
    <row r="2922" spans="2:4" x14ac:dyDescent="0.25">
      <c r="B2922" s="8">
        <f t="shared" si="49"/>
        <v>2917</v>
      </c>
      <c r="C2922" s="12">
        <f>'Simulacion sistema (hoja4)'!AS2927</f>
        <v>0.9015870838843365</v>
      </c>
      <c r="D2922" s="12">
        <f>'Simulacion sistema (hoja4)'!AT2927</f>
        <v>0.99164164274086142</v>
      </c>
    </row>
    <row r="2923" spans="2:4" x14ac:dyDescent="0.25">
      <c r="B2923" s="8">
        <f t="shared" si="49"/>
        <v>2918</v>
      </c>
      <c r="C2923" s="12">
        <f>'Simulacion sistema (hoja4)'!AS2928</f>
        <v>0</v>
      </c>
      <c r="D2923" s="12">
        <f>'Simulacion sistema (hoja4)'!AT2928</f>
        <v>0.83403744972291027</v>
      </c>
    </row>
    <row r="2924" spans="2:4" x14ac:dyDescent="0.25">
      <c r="B2924" s="8">
        <f t="shared" si="49"/>
        <v>2919</v>
      </c>
      <c r="C2924" s="12">
        <f>'Simulacion sistema (hoja4)'!AS2929</f>
        <v>0</v>
      </c>
      <c r="D2924" s="12">
        <f>'Simulacion sistema (hoja4)'!AT2929</f>
        <v>0.580665555132305</v>
      </c>
    </row>
    <row r="2925" spans="2:4" x14ac:dyDescent="0.25">
      <c r="B2925" s="8">
        <f t="shared" si="49"/>
        <v>2920</v>
      </c>
      <c r="C2925" s="12">
        <f>'Simulacion sistema (hoja4)'!AS2930</f>
        <v>0.32672891014493266</v>
      </c>
      <c r="D2925" s="12">
        <f>'Simulacion sistema (hoja4)'!AT2930</f>
        <v>0.72940858664776098</v>
      </c>
    </row>
    <row r="2926" spans="2:4" x14ac:dyDescent="0.25">
      <c r="B2926" s="8">
        <f t="shared" si="49"/>
        <v>2921</v>
      </c>
      <c r="C2926" s="12">
        <f>'Simulacion sistema (hoja4)'!AS2931</f>
        <v>0</v>
      </c>
      <c r="D2926" s="12">
        <f>'Simulacion sistema (hoja4)'!AT2931</f>
        <v>0.73468140970783191</v>
      </c>
    </row>
    <row r="2927" spans="2:4" x14ac:dyDescent="0.25">
      <c r="B2927" s="8">
        <f t="shared" si="49"/>
        <v>2922</v>
      </c>
      <c r="C2927" s="12">
        <f>'Simulacion sistema (hoja4)'!AS2932</f>
        <v>0</v>
      </c>
      <c r="D2927" s="12">
        <f>'Simulacion sistema (hoja4)'!AT2932</f>
        <v>0.62007811226130927</v>
      </c>
    </row>
    <row r="2928" spans="2:4" x14ac:dyDescent="0.25">
      <c r="B2928" s="8">
        <f t="shared" si="49"/>
        <v>2923</v>
      </c>
      <c r="C2928" s="12">
        <f>'Simulacion sistema (hoja4)'!AS2933</f>
        <v>0.27608352035895223</v>
      </c>
      <c r="D2928" s="12">
        <f>'Simulacion sistema (hoja4)'!AT2933</f>
        <v>0.9405000153719687</v>
      </c>
    </row>
    <row r="2929" spans="2:4" x14ac:dyDescent="0.25">
      <c r="B2929" s="8">
        <f t="shared" si="49"/>
        <v>2924</v>
      </c>
      <c r="C2929" s="12">
        <f>'Simulacion sistema (hoja4)'!AS2934</f>
        <v>0</v>
      </c>
      <c r="D2929" s="12">
        <f>'Simulacion sistema (hoja4)'!AT2934</f>
        <v>0.51499112829091964</v>
      </c>
    </row>
    <row r="2930" spans="2:4" x14ac:dyDescent="0.25">
      <c r="B2930" s="8">
        <f t="shared" si="49"/>
        <v>2925</v>
      </c>
      <c r="C2930" s="12">
        <f>'Simulacion sistema (hoja4)'!AS2935</f>
        <v>0</v>
      </c>
      <c r="D2930" s="12">
        <f>'Simulacion sistema (hoja4)'!AT2935</f>
        <v>0.66273927815335842</v>
      </c>
    </row>
    <row r="2931" spans="2:4" x14ac:dyDescent="0.25">
      <c r="B2931" s="8">
        <f t="shared" si="49"/>
        <v>2926</v>
      </c>
      <c r="C2931" s="12">
        <f>'Simulacion sistema (hoja4)'!AS2936</f>
        <v>1.7547957388394993E-3</v>
      </c>
      <c r="D2931" s="12">
        <f>'Simulacion sistema (hoja4)'!AT2936</f>
        <v>0.7562925413444882</v>
      </c>
    </row>
    <row r="2932" spans="2:4" x14ac:dyDescent="0.25">
      <c r="B2932" s="8">
        <f t="shared" si="49"/>
        <v>2927</v>
      </c>
      <c r="C2932" s="12">
        <f>'Simulacion sistema (hoja4)'!AS2937</f>
        <v>9.9376890118066746E-2</v>
      </c>
      <c r="D2932" s="12">
        <f>'Simulacion sistema (hoja4)'!AT2937</f>
        <v>0.90843556155823413</v>
      </c>
    </row>
    <row r="2933" spans="2:4" x14ac:dyDescent="0.25">
      <c r="B2933" s="8">
        <f t="shared" si="49"/>
        <v>2928</v>
      </c>
      <c r="C2933" s="12">
        <f>'Simulacion sistema (hoja4)'!AS2938</f>
        <v>0</v>
      </c>
      <c r="D2933" s="12">
        <f>'Simulacion sistema (hoja4)'!AT2938</f>
        <v>0.79853770655838208</v>
      </c>
    </row>
    <row r="2934" spans="2:4" x14ac:dyDescent="0.25">
      <c r="B2934" s="8">
        <f t="shared" si="49"/>
        <v>2929</v>
      </c>
      <c r="C2934" s="12">
        <f>'Simulacion sistema (hoja4)'!AS2939</f>
        <v>0</v>
      </c>
      <c r="D2934" s="12">
        <f>'Simulacion sistema (hoja4)'!AT2939</f>
        <v>0.76035663335987169</v>
      </c>
    </row>
    <row r="2935" spans="2:4" x14ac:dyDescent="0.25">
      <c r="B2935" s="8">
        <f t="shared" si="49"/>
        <v>2930</v>
      </c>
      <c r="C2935" s="12">
        <f>'Simulacion sistema (hoja4)'!AS2940</f>
        <v>0.21282520528221804</v>
      </c>
      <c r="D2935" s="12">
        <f>'Simulacion sistema (hoja4)'!AT2940</f>
        <v>0.88545524886267479</v>
      </c>
    </row>
    <row r="2936" spans="2:4" x14ac:dyDescent="0.25">
      <c r="B2936" s="8">
        <f t="shared" si="49"/>
        <v>2931</v>
      </c>
      <c r="C2936" s="12">
        <f>'Simulacion sistema (hoja4)'!AS2941</f>
        <v>0</v>
      </c>
      <c r="D2936" s="12">
        <f>'Simulacion sistema (hoja4)'!AT2941</f>
        <v>0.74068655245443038</v>
      </c>
    </row>
    <row r="2937" spans="2:4" x14ac:dyDescent="0.25">
      <c r="B2937" s="8">
        <f t="shared" si="49"/>
        <v>2932</v>
      </c>
      <c r="C2937" s="12">
        <f>'Simulacion sistema (hoja4)'!AS2942</f>
        <v>3.2576317339384507E-2</v>
      </c>
      <c r="D2937" s="12">
        <f>'Simulacion sistema (hoja4)'!AT2942</f>
        <v>0.85895660182741018</v>
      </c>
    </row>
    <row r="2938" spans="2:4" x14ac:dyDescent="0.25">
      <c r="B2938" s="8">
        <f t="shared" si="49"/>
        <v>2933</v>
      </c>
      <c r="C2938" s="12">
        <f>'Simulacion sistema (hoja4)'!AS2943</f>
        <v>0</v>
      </c>
      <c r="D2938" s="12">
        <f>'Simulacion sistema (hoja4)'!AT2943</f>
        <v>0.66363909299168833</v>
      </c>
    </row>
    <row r="2939" spans="2:4" x14ac:dyDescent="0.25">
      <c r="B2939" s="8">
        <f t="shared" si="49"/>
        <v>2934</v>
      </c>
      <c r="C2939" s="12">
        <f>'Simulacion sistema (hoja4)'!AS2944</f>
        <v>0.12706786195459635</v>
      </c>
      <c r="D2939" s="12">
        <f>'Simulacion sistema (hoja4)'!AT2944</f>
        <v>0.84357674645516334</v>
      </c>
    </row>
    <row r="2940" spans="2:4" x14ac:dyDescent="0.25">
      <c r="B2940" s="8">
        <f t="shared" si="49"/>
        <v>2935</v>
      </c>
      <c r="C2940" s="12">
        <f>'Simulacion sistema (hoja4)'!AS2945</f>
        <v>0</v>
      </c>
      <c r="D2940" s="12">
        <f>'Simulacion sistema (hoja4)'!AT2945</f>
        <v>0.74380801240668382</v>
      </c>
    </row>
    <row r="2941" spans="2:4" x14ac:dyDescent="0.25">
      <c r="B2941" s="8">
        <f t="shared" si="49"/>
        <v>2936</v>
      </c>
      <c r="C2941" s="12">
        <f>'Simulacion sistema (hoja4)'!AS2946</f>
        <v>1.8280099899372241E-2</v>
      </c>
      <c r="D2941" s="12">
        <f>'Simulacion sistema (hoja4)'!AT2946</f>
        <v>0.69062291168669965</v>
      </c>
    </row>
    <row r="2942" spans="2:4" x14ac:dyDescent="0.25">
      <c r="B2942" s="8">
        <f t="shared" si="49"/>
        <v>2937</v>
      </c>
      <c r="C2942" s="12">
        <f>'Simulacion sistema (hoja4)'!AS2947</f>
        <v>0</v>
      </c>
      <c r="D2942" s="12">
        <f>'Simulacion sistema (hoja4)'!AT2947</f>
        <v>0.80738150488775806</v>
      </c>
    </row>
    <row r="2943" spans="2:4" x14ac:dyDescent="0.25">
      <c r="B2943" s="8">
        <f t="shared" si="49"/>
        <v>2938</v>
      </c>
      <c r="C2943" s="12">
        <f>'Simulacion sistema (hoja4)'!AS2948</f>
        <v>0.1053172664231776</v>
      </c>
      <c r="D2943" s="12">
        <f>'Simulacion sistema (hoja4)'!AT2948</f>
        <v>0.8187115575382462</v>
      </c>
    </row>
    <row r="2944" spans="2:4" x14ac:dyDescent="0.25">
      <c r="B2944" s="8">
        <f t="shared" si="49"/>
        <v>2939</v>
      </c>
      <c r="C2944" s="12">
        <f>'Simulacion sistema (hoja4)'!AS2949</f>
        <v>1</v>
      </c>
      <c r="D2944" s="12">
        <f>'Simulacion sistema (hoja4)'!AT2949</f>
        <v>1</v>
      </c>
    </row>
    <row r="2945" spans="2:4" x14ac:dyDescent="0.25">
      <c r="B2945" s="8">
        <f t="shared" si="49"/>
        <v>2940</v>
      </c>
      <c r="C2945" s="12">
        <f>'Simulacion sistema (hoja4)'!AS2950</f>
        <v>5.8202094570723215E-2</v>
      </c>
      <c r="D2945" s="12">
        <f>'Simulacion sistema (hoja4)'!AT2950</f>
        <v>0.69575873677605249</v>
      </c>
    </row>
    <row r="2946" spans="2:4" x14ac:dyDescent="0.25">
      <c r="B2946" s="8">
        <f t="shared" si="49"/>
        <v>2941</v>
      </c>
      <c r="C2946" s="12">
        <f>'Simulacion sistema (hoja4)'!AS2951</f>
        <v>0.23397076906164124</v>
      </c>
      <c r="D2946" s="12">
        <f>'Simulacion sistema (hoja4)'!AT2951</f>
        <v>0.81751780521592254</v>
      </c>
    </row>
    <row r="2947" spans="2:4" x14ac:dyDescent="0.25">
      <c r="B2947" s="8">
        <f t="shared" si="49"/>
        <v>2942</v>
      </c>
      <c r="C2947" s="12">
        <f>'Simulacion sistema (hoja4)'!AS2952</f>
        <v>7.1974094659284074E-2</v>
      </c>
      <c r="D2947" s="12">
        <f>'Simulacion sistema (hoja4)'!AT2952</f>
        <v>0.75437295773516688</v>
      </c>
    </row>
    <row r="2948" spans="2:4" x14ac:dyDescent="0.25">
      <c r="B2948" s="8">
        <f t="shared" si="49"/>
        <v>2943</v>
      </c>
      <c r="C2948" s="12">
        <f>'Simulacion sistema (hoja4)'!AS2953</f>
        <v>0.47989772732294761</v>
      </c>
      <c r="D2948" s="12">
        <f>'Simulacion sistema (hoja4)'!AT2953</f>
        <v>0.92376876262681196</v>
      </c>
    </row>
    <row r="2949" spans="2:4" x14ac:dyDescent="0.25">
      <c r="B2949" s="8">
        <f t="shared" si="49"/>
        <v>2944</v>
      </c>
      <c r="C2949" s="12">
        <f>'Simulacion sistema (hoja4)'!AS2954</f>
        <v>0</v>
      </c>
      <c r="D2949" s="12">
        <f>'Simulacion sistema (hoja4)'!AT2954</f>
        <v>0.81496257468271038</v>
      </c>
    </row>
    <row r="2950" spans="2:4" x14ac:dyDescent="0.25">
      <c r="B2950" s="8">
        <f t="shared" si="49"/>
        <v>2945</v>
      </c>
      <c r="C2950" s="12">
        <f>'Simulacion sistema (hoja4)'!AS2955</f>
        <v>0</v>
      </c>
      <c r="D2950" s="12">
        <f>'Simulacion sistema (hoja4)'!AT2955</f>
        <v>0.70492344852345545</v>
      </c>
    </row>
    <row r="2951" spans="2:4" x14ac:dyDescent="0.25">
      <c r="B2951" s="8">
        <f t="shared" si="49"/>
        <v>2946</v>
      </c>
      <c r="C2951" s="12">
        <f>'Simulacion sistema (hoja4)'!AS2956</f>
        <v>0.28004376780760748</v>
      </c>
      <c r="D2951" s="12">
        <f>'Simulacion sistema (hoja4)'!AT2956</f>
        <v>0.86309863837800238</v>
      </c>
    </row>
    <row r="2952" spans="2:4" x14ac:dyDescent="0.25">
      <c r="B2952" s="8">
        <f t="shared" ref="B2952:B3015" si="50">+B2951+1</f>
        <v>2947</v>
      </c>
      <c r="C2952" s="12">
        <f>'Simulacion sistema (hoja4)'!AS2957</f>
        <v>0</v>
      </c>
      <c r="D2952" s="12">
        <f>'Simulacion sistema (hoja4)'!AT2957</f>
        <v>0.82116735095348792</v>
      </c>
    </row>
    <row r="2953" spans="2:4" x14ac:dyDescent="0.25">
      <c r="B2953" s="8">
        <f t="shared" si="50"/>
        <v>2948</v>
      </c>
      <c r="C2953" s="12">
        <f>'Simulacion sistema (hoja4)'!AS2958</f>
        <v>0.31942025096601961</v>
      </c>
      <c r="D2953" s="12">
        <f>'Simulacion sistema (hoja4)'!AT2958</f>
        <v>0.83763062120794018</v>
      </c>
    </row>
    <row r="2954" spans="2:4" x14ac:dyDescent="0.25">
      <c r="B2954" s="8">
        <f t="shared" si="50"/>
        <v>2949</v>
      </c>
      <c r="C2954" s="12">
        <f>'Simulacion sistema (hoja4)'!AS2959</f>
        <v>0.17443364467978809</v>
      </c>
      <c r="D2954" s="12">
        <f>'Simulacion sistema (hoja4)'!AT2959</f>
        <v>0.79078263641890834</v>
      </c>
    </row>
    <row r="2955" spans="2:4" x14ac:dyDescent="0.25">
      <c r="B2955" s="8">
        <f t="shared" si="50"/>
        <v>2950</v>
      </c>
      <c r="C2955" s="12">
        <f>'Simulacion sistema (hoja4)'!AS2960</f>
        <v>0</v>
      </c>
      <c r="D2955" s="12">
        <f>'Simulacion sistema (hoja4)'!AT2960</f>
        <v>0.53338004265397976</v>
      </c>
    </row>
    <row r="2956" spans="2:4" x14ac:dyDescent="0.25">
      <c r="B2956" s="8">
        <f t="shared" si="50"/>
        <v>2951</v>
      </c>
      <c r="C2956" s="12">
        <f>'Simulacion sistema (hoja4)'!AS2961</f>
        <v>0.36493762972344074</v>
      </c>
      <c r="D2956" s="12">
        <f>'Simulacion sistema (hoja4)'!AT2961</f>
        <v>0.84551766847414989</v>
      </c>
    </row>
    <row r="2957" spans="2:4" x14ac:dyDescent="0.25">
      <c r="B2957" s="8">
        <f t="shared" si="50"/>
        <v>2952</v>
      </c>
      <c r="C2957" s="12">
        <f>'Simulacion sistema (hoja4)'!AS2962</f>
        <v>0</v>
      </c>
      <c r="D2957" s="12">
        <f>'Simulacion sistema (hoja4)'!AT2962</f>
        <v>0.74353717087681503</v>
      </c>
    </row>
    <row r="2958" spans="2:4" x14ac:dyDescent="0.25">
      <c r="B2958" s="8">
        <f t="shared" si="50"/>
        <v>2953</v>
      </c>
      <c r="C2958" s="12">
        <f>'Simulacion sistema (hoja4)'!AS2963</f>
        <v>0</v>
      </c>
      <c r="D2958" s="12">
        <f>'Simulacion sistema (hoja4)'!AT2963</f>
        <v>0.81297090072119016</v>
      </c>
    </row>
    <row r="2959" spans="2:4" x14ac:dyDescent="0.25">
      <c r="B2959" s="8">
        <f t="shared" si="50"/>
        <v>2954</v>
      </c>
      <c r="C2959" s="12">
        <f>'Simulacion sistema (hoja4)'!AS2964</f>
        <v>0</v>
      </c>
      <c r="D2959" s="12">
        <f>'Simulacion sistema (hoja4)'!AT2964</f>
        <v>0.52859441468644452</v>
      </c>
    </row>
    <row r="2960" spans="2:4" x14ac:dyDescent="0.25">
      <c r="B2960" s="8">
        <f t="shared" si="50"/>
        <v>2955</v>
      </c>
      <c r="C2960" s="12">
        <f>'Simulacion sistema (hoja4)'!AS2965</f>
        <v>3.4190935555905584E-2</v>
      </c>
      <c r="D2960" s="12">
        <f>'Simulacion sistema (hoja4)'!AT2965</f>
        <v>0.85860457096513187</v>
      </c>
    </row>
    <row r="2961" spans="2:4" x14ac:dyDescent="0.25">
      <c r="B2961" s="8">
        <f t="shared" si="50"/>
        <v>2956</v>
      </c>
      <c r="C2961" s="12">
        <f>'Simulacion sistema (hoja4)'!AS2966</f>
        <v>0</v>
      </c>
      <c r="D2961" s="12">
        <f>'Simulacion sistema (hoja4)'!AT2966</f>
        <v>0.79325694664128676</v>
      </c>
    </row>
    <row r="2962" spans="2:4" x14ac:dyDescent="0.25">
      <c r="B2962" s="8">
        <f t="shared" si="50"/>
        <v>2957</v>
      </c>
      <c r="C2962" s="12">
        <f>'Simulacion sistema (hoja4)'!AS2967</f>
        <v>0</v>
      </c>
      <c r="D2962" s="12">
        <f>'Simulacion sistema (hoja4)'!AT2967</f>
        <v>0.81520373967086679</v>
      </c>
    </row>
    <row r="2963" spans="2:4" x14ac:dyDescent="0.25">
      <c r="B2963" s="8">
        <f t="shared" si="50"/>
        <v>2958</v>
      </c>
      <c r="C2963" s="12">
        <f>'Simulacion sistema (hoja4)'!AS2968</f>
        <v>3.8719221774954349E-2</v>
      </c>
      <c r="D2963" s="12">
        <f>'Simulacion sistema (hoja4)'!AT2968</f>
        <v>0.80875043514972456</v>
      </c>
    </row>
    <row r="2964" spans="2:4" x14ac:dyDescent="0.25">
      <c r="B2964" s="8">
        <f t="shared" si="50"/>
        <v>2959</v>
      </c>
      <c r="C2964" s="12">
        <f>'Simulacion sistema (hoja4)'!AS2969</f>
        <v>0.10846678377311036</v>
      </c>
      <c r="D2964" s="12">
        <f>'Simulacion sistema (hoja4)'!AT2969</f>
        <v>0.79913983054868543</v>
      </c>
    </row>
    <row r="2965" spans="2:4" x14ac:dyDescent="0.25">
      <c r="B2965" s="8">
        <f t="shared" si="50"/>
        <v>2960</v>
      </c>
      <c r="C2965" s="12">
        <f>'Simulacion sistema (hoja4)'!AS2970</f>
        <v>0</v>
      </c>
      <c r="D2965" s="12">
        <f>'Simulacion sistema (hoja4)'!AT2970</f>
        <v>0.588876529704769</v>
      </c>
    </row>
    <row r="2966" spans="2:4" x14ac:dyDescent="0.25">
      <c r="B2966" s="8">
        <f t="shared" si="50"/>
        <v>2961</v>
      </c>
      <c r="C2966" s="12">
        <f>'Simulacion sistema (hoja4)'!AS2971</f>
        <v>0.21328480933831695</v>
      </c>
      <c r="D2966" s="12">
        <f>'Simulacion sistema (hoja4)'!AT2971</f>
        <v>0.91328597645148113</v>
      </c>
    </row>
    <row r="2967" spans="2:4" x14ac:dyDescent="0.25">
      <c r="B2967" s="8">
        <f t="shared" si="50"/>
        <v>2962</v>
      </c>
      <c r="C2967" s="12">
        <f>'Simulacion sistema (hoja4)'!AS2972</f>
        <v>0.1705756050643166</v>
      </c>
      <c r="D2967" s="12">
        <f>'Simulacion sistema (hoja4)'!AT2972</f>
        <v>0.88796136268310499</v>
      </c>
    </row>
    <row r="2968" spans="2:4" x14ac:dyDescent="0.25">
      <c r="B2968" s="8">
        <f t="shared" si="50"/>
        <v>2963</v>
      </c>
      <c r="C2968" s="12">
        <f>'Simulacion sistema (hoja4)'!AS2973</f>
        <v>0.10008537695853927</v>
      </c>
      <c r="D2968" s="12">
        <f>'Simulacion sistema (hoja4)'!AT2973</f>
        <v>0.86207810044765065</v>
      </c>
    </row>
    <row r="2969" spans="2:4" x14ac:dyDescent="0.25">
      <c r="B2969" s="8">
        <f t="shared" si="50"/>
        <v>2964</v>
      </c>
      <c r="C2969" s="12">
        <f>'Simulacion sistema (hoja4)'!AS2974</f>
        <v>0.18915886343377003</v>
      </c>
      <c r="D2969" s="12">
        <f>'Simulacion sistema (hoja4)'!AT2974</f>
        <v>0.86793071579812842</v>
      </c>
    </row>
    <row r="2970" spans="2:4" x14ac:dyDescent="0.25">
      <c r="B2970" s="8">
        <f t="shared" si="50"/>
        <v>2965</v>
      </c>
      <c r="C2970" s="12">
        <f>'Simulacion sistema (hoja4)'!AS2975</f>
        <v>0.44826383329879416</v>
      </c>
      <c r="D2970" s="12">
        <f>'Simulacion sistema (hoja4)'!AT2975</f>
        <v>0.85651156780862547</v>
      </c>
    </row>
    <row r="2971" spans="2:4" x14ac:dyDescent="0.25">
      <c r="B2971" s="8">
        <f t="shared" si="50"/>
        <v>2966</v>
      </c>
      <c r="C2971" s="12">
        <f>'Simulacion sistema (hoja4)'!AS2976</f>
        <v>0.67047882884681687</v>
      </c>
      <c r="D2971" s="12">
        <f>'Simulacion sistema (hoja4)'!AT2976</f>
        <v>0.93574459244786568</v>
      </c>
    </row>
    <row r="2972" spans="2:4" x14ac:dyDescent="0.25">
      <c r="B2972" s="8">
        <f t="shared" si="50"/>
        <v>2967</v>
      </c>
      <c r="C2972" s="12">
        <f>'Simulacion sistema (hoja4)'!AS2977</f>
        <v>0.92928867727314357</v>
      </c>
      <c r="D2972" s="12">
        <f>'Simulacion sistema (hoja4)'!AT2977</f>
        <v>0.99418811046080635</v>
      </c>
    </row>
    <row r="2973" spans="2:4" x14ac:dyDescent="0.25">
      <c r="B2973" s="8">
        <f t="shared" si="50"/>
        <v>2968</v>
      </c>
      <c r="C2973" s="12">
        <f>'Simulacion sistema (hoja4)'!AS2978</f>
        <v>0</v>
      </c>
      <c r="D2973" s="12">
        <f>'Simulacion sistema (hoja4)'!AT2978</f>
        <v>0.78607375245257871</v>
      </c>
    </row>
    <row r="2974" spans="2:4" x14ac:dyDescent="0.25">
      <c r="B2974" s="8">
        <f t="shared" si="50"/>
        <v>2969</v>
      </c>
      <c r="C2974" s="12">
        <f>'Simulacion sistema (hoja4)'!AS2979</f>
        <v>0</v>
      </c>
      <c r="D2974" s="12">
        <f>'Simulacion sistema (hoja4)'!AT2979</f>
        <v>0.70469682407812595</v>
      </c>
    </row>
    <row r="2975" spans="2:4" x14ac:dyDescent="0.25">
      <c r="B2975" s="8">
        <f t="shared" si="50"/>
        <v>2970</v>
      </c>
      <c r="C2975" s="12">
        <f>'Simulacion sistema (hoja4)'!AS2980</f>
        <v>0</v>
      </c>
      <c r="D2975" s="12">
        <f>'Simulacion sistema (hoja4)'!AT2980</f>
        <v>0.72695858633047616</v>
      </c>
    </row>
    <row r="2976" spans="2:4" x14ac:dyDescent="0.25">
      <c r="B2976" s="8">
        <f t="shared" si="50"/>
        <v>2971</v>
      </c>
      <c r="C2976" s="12">
        <f>'Simulacion sistema (hoja4)'!AS2981</f>
        <v>0</v>
      </c>
      <c r="D2976" s="12">
        <f>'Simulacion sistema (hoja4)'!AT2981</f>
        <v>0.69862960517278483</v>
      </c>
    </row>
    <row r="2977" spans="2:4" x14ac:dyDescent="0.25">
      <c r="B2977" s="8">
        <f t="shared" si="50"/>
        <v>2972</v>
      </c>
      <c r="C2977" s="12">
        <f>'Simulacion sistema (hoja4)'!AS2982</f>
        <v>0.60803400362666227</v>
      </c>
      <c r="D2977" s="12">
        <f>'Simulacion sistema (hoja4)'!AT2982</f>
        <v>0.92388106057356978</v>
      </c>
    </row>
    <row r="2978" spans="2:4" x14ac:dyDescent="0.25">
      <c r="B2978" s="8">
        <f t="shared" si="50"/>
        <v>2973</v>
      </c>
      <c r="C2978" s="12">
        <f>'Simulacion sistema (hoja4)'!AS2983</f>
        <v>9.5425945137263157E-2</v>
      </c>
      <c r="D2978" s="12">
        <f>'Simulacion sistema (hoja4)'!AT2983</f>
        <v>0.85367508436770856</v>
      </c>
    </row>
    <row r="2979" spans="2:4" x14ac:dyDescent="0.25">
      <c r="B2979" s="8">
        <f t="shared" si="50"/>
        <v>2974</v>
      </c>
      <c r="C2979" s="12">
        <f>'Simulacion sistema (hoja4)'!AS2984</f>
        <v>0</v>
      </c>
      <c r="D2979" s="12">
        <f>'Simulacion sistema (hoja4)'!AT2984</f>
        <v>0.80024772503541641</v>
      </c>
    </row>
    <row r="2980" spans="2:4" x14ac:dyDescent="0.25">
      <c r="B2980" s="8">
        <f t="shared" si="50"/>
        <v>2975</v>
      </c>
      <c r="C2980" s="12">
        <f>'Simulacion sistema (hoja4)'!AS2985</f>
        <v>0.92936920119809074</v>
      </c>
      <c r="D2980" s="12">
        <f>'Simulacion sistema (hoja4)'!AT2985</f>
        <v>0.994001219827783</v>
      </c>
    </row>
    <row r="2981" spans="2:4" x14ac:dyDescent="0.25">
      <c r="B2981" s="8">
        <f t="shared" si="50"/>
        <v>2976</v>
      </c>
      <c r="C2981" s="12">
        <f>'Simulacion sistema (hoja4)'!AS2986</f>
        <v>0.40229846988925905</v>
      </c>
      <c r="D2981" s="12">
        <f>'Simulacion sistema (hoja4)'!AT2986</f>
        <v>0.8851185960920005</v>
      </c>
    </row>
    <row r="2982" spans="2:4" x14ac:dyDescent="0.25">
      <c r="B2982" s="8">
        <f t="shared" si="50"/>
        <v>2977</v>
      </c>
      <c r="C2982" s="12">
        <f>'Simulacion sistema (hoja4)'!AS2987</f>
        <v>0.96961910043553934</v>
      </c>
      <c r="D2982" s="12">
        <f>'Simulacion sistema (hoja4)'!AT2987</f>
        <v>0.99741088797476651</v>
      </c>
    </row>
    <row r="2983" spans="2:4" x14ac:dyDescent="0.25">
      <c r="B2983" s="8">
        <f t="shared" si="50"/>
        <v>2978</v>
      </c>
      <c r="C2983" s="12">
        <f>'Simulacion sistema (hoja4)'!AS2988</f>
        <v>0.45151920190151679</v>
      </c>
      <c r="D2983" s="12">
        <f>'Simulacion sistema (hoja4)'!AT2988</f>
        <v>0.88206740478009837</v>
      </c>
    </row>
    <row r="2984" spans="2:4" x14ac:dyDescent="0.25">
      <c r="B2984" s="8">
        <f t="shared" si="50"/>
        <v>2979</v>
      </c>
      <c r="C2984" s="12">
        <f>'Simulacion sistema (hoja4)'!AS2989</f>
        <v>0.6755274862338293</v>
      </c>
      <c r="D2984" s="12">
        <f>'Simulacion sistema (hoja4)'!AT2989</f>
        <v>0.92759067347440283</v>
      </c>
    </row>
    <row r="2985" spans="2:4" x14ac:dyDescent="0.25">
      <c r="B2985" s="8">
        <f t="shared" si="50"/>
        <v>2980</v>
      </c>
      <c r="C2985" s="12">
        <f>'Simulacion sistema (hoja4)'!AS2990</f>
        <v>0.40470520013543371</v>
      </c>
      <c r="D2985" s="12">
        <f>'Simulacion sistema (hoja4)'!AT2990</f>
        <v>0.90385315427060275</v>
      </c>
    </row>
    <row r="2986" spans="2:4" x14ac:dyDescent="0.25">
      <c r="B2986" s="8">
        <f t="shared" si="50"/>
        <v>2981</v>
      </c>
      <c r="C2986" s="12">
        <f>'Simulacion sistema (hoja4)'!AS2991</f>
        <v>0.98460386979915648</v>
      </c>
      <c r="D2986" s="12">
        <f>'Simulacion sistema (hoja4)'!AT2991</f>
        <v>0.99869238346239408</v>
      </c>
    </row>
    <row r="2987" spans="2:4" x14ac:dyDescent="0.25">
      <c r="B2987" s="8">
        <f t="shared" si="50"/>
        <v>2982</v>
      </c>
      <c r="C2987" s="12">
        <f>'Simulacion sistema (hoja4)'!AS2992</f>
        <v>0</v>
      </c>
      <c r="D2987" s="12">
        <f>'Simulacion sistema (hoja4)'!AT2992</f>
        <v>0.67843448944162177</v>
      </c>
    </row>
    <row r="2988" spans="2:4" x14ac:dyDescent="0.25">
      <c r="B2988" s="8">
        <f t="shared" si="50"/>
        <v>2983</v>
      </c>
      <c r="C2988" s="12">
        <f>'Simulacion sistema (hoja4)'!AS2993</f>
        <v>0.42628519661333747</v>
      </c>
      <c r="D2988" s="12">
        <f>'Simulacion sistema (hoja4)'!AT2993</f>
        <v>0.95163855970638234</v>
      </c>
    </row>
    <row r="2989" spans="2:4" x14ac:dyDescent="0.25">
      <c r="B2989" s="8">
        <f t="shared" si="50"/>
        <v>2984</v>
      </c>
      <c r="C2989" s="12">
        <f>'Simulacion sistema (hoja4)'!AS2994</f>
        <v>0</v>
      </c>
      <c r="D2989" s="12">
        <f>'Simulacion sistema (hoja4)'!AT2994</f>
        <v>0.84654404778228454</v>
      </c>
    </row>
    <row r="2990" spans="2:4" x14ac:dyDescent="0.25">
      <c r="B2990" s="8">
        <f t="shared" si="50"/>
        <v>2985</v>
      </c>
      <c r="C2990" s="12">
        <f>'Simulacion sistema (hoja4)'!AS2995</f>
        <v>0.60690028672392904</v>
      </c>
      <c r="D2990" s="12">
        <f>'Simulacion sistema (hoja4)'!AT2995</f>
        <v>0.93911069036213835</v>
      </c>
    </row>
    <row r="2991" spans="2:4" x14ac:dyDescent="0.25">
      <c r="B2991" s="8">
        <f t="shared" si="50"/>
        <v>2986</v>
      </c>
      <c r="C2991" s="12">
        <f>'Simulacion sistema (hoja4)'!AS2996</f>
        <v>0.31964351476199226</v>
      </c>
      <c r="D2991" s="12">
        <f>'Simulacion sistema (hoja4)'!AT2996</f>
        <v>0.92293416976598597</v>
      </c>
    </row>
    <row r="2992" spans="2:4" x14ac:dyDescent="0.25">
      <c r="B2992" s="8">
        <f t="shared" si="50"/>
        <v>2987</v>
      </c>
      <c r="C2992" s="12">
        <f>'Simulacion sistema (hoja4)'!AS2997</f>
        <v>0</v>
      </c>
      <c r="D2992" s="12">
        <f>'Simulacion sistema (hoja4)'!AT2997</f>
        <v>0.82418180588710166</v>
      </c>
    </row>
    <row r="2993" spans="2:4" x14ac:dyDescent="0.25">
      <c r="B2993" s="8">
        <f t="shared" si="50"/>
        <v>2988</v>
      </c>
      <c r="C2993" s="12">
        <f>'Simulacion sistema (hoja4)'!AS2998</f>
        <v>0</v>
      </c>
      <c r="D2993" s="12">
        <f>'Simulacion sistema (hoja4)'!AT2998</f>
        <v>0.82446995553128388</v>
      </c>
    </row>
    <row r="2994" spans="2:4" x14ac:dyDescent="0.25">
      <c r="B2994" s="8">
        <f t="shared" si="50"/>
        <v>2989</v>
      </c>
      <c r="C2994" s="12">
        <f>'Simulacion sistema (hoja4)'!AS2999</f>
        <v>0</v>
      </c>
      <c r="D2994" s="12">
        <f>'Simulacion sistema (hoja4)'!AT2999</f>
        <v>0.6739722971154587</v>
      </c>
    </row>
    <row r="2995" spans="2:4" x14ac:dyDescent="0.25">
      <c r="B2995" s="8">
        <f t="shared" si="50"/>
        <v>2990</v>
      </c>
      <c r="C2995" s="12">
        <f>'Simulacion sistema (hoja4)'!AS3000</f>
        <v>0.15610829698961159</v>
      </c>
      <c r="D2995" s="12">
        <f>'Simulacion sistema (hoja4)'!AT3000</f>
        <v>0.78817498375265382</v>
      </c>
    </row>
    <row r="2996" spans="2:4" x14ac:dyDescent="0.25">
      <c r="B2996" s="8">
        <f t="shared" si="50"/>
        <v>2991</v>
      </c>
      <c r="C2996" s="12">
        <f>'Simulacion sistema (hoja4)'!AS3001</f>
        <v>0</v>
      </c>
      <c r="D2996" s="12">
        <f>'Simulacion sistema (hoja4)'!AT3001</f>
        <v>0.6554613028147237</v>
      </c>
    </row>
    <row r="2997" spans="2:4" x14ac:dyDescent="0.25">
      <c r="B2997" s="8">
        <f t="shared" si="50"/>
        <v>2992</v>
      </c>
      <c r="C2997" s="12">
        <f>'Simulacion sistema (hoja4)'!AS3002</f>
        <v>0</v>
      </c>
      <c r="D2997" s="12">
        <f>'Simulacion sistema (hoja4)'!AT3002</f>
        <v>0.60428355161071923</v>
      </c>
    </row>
    <row r="2998" spans="2:4" x14ac:dyDescent="0.25">
      <c r="B2998" s="8">
        <f t="shared" si="50"/>
        <v>2993</v>
      </c>
      <c r="C2998" s="12">
        <f>'Simulacion sistema (hoja4)'!AS3003</f>
        <v>0.64118393939180907</v>
      </c>
      <c r="D2998" s="12">
        <f>'Simulacion sistema (hoja4)'!AT3003</f>
        <v>0.95344420326297563</v>
      </c>
    </row>
    <row r="2999" spans="2:4" x14ac:dyDescent="0.25">
      <c r="B2999" s="8">
        <f t="shared" si="50"/>
        <v>2994</v>
      </c>
      <c r="C2999" s="12">
        <f>'Simulacion sistema (hoja4)'!AS3004</f>
        <v>0</v>
      </c>
      <c r="D2999" s="12">
        <f>'Simulacion sistema (hoja4)'!AT3004</f>
        <v>0.72502950483110606</v>
      </c>
    </row>
    <row r="3000" spans="2:4" x14ac:dyDescent="0.25">
      <c r="B3000" s="8">
        <f t="shared" si="50"/>
        <v>2995</v>
      </c>
      <c r="C3000" s="12">
        <f>'Simulacion sistema (hoja4)'!AS3005</f>
        <v>5.2022573788323617E-2</v>
      </c>
      <c r="D3000" s="12">
        <f>'Simulacion sistema (hoja4)'!AT3005</f>
        <v>0.84214674832388259</v>
      </c>
    </row>
    <row r="3001" spans="2:4" x14ac:dyDescent="0.25">
      <c r="B3001" s="8">
        <f t="shared" si="50"/>
        <v>2996</v>
      </c>
      <c r="C3001" s="12">
        <f>'Simulacion sistema (hoja4)'!AS3006</f>
        <v>0.22984331387643969</v>
      </c>
      <c r="D3001" s="12">
        <f>'Simulacion sistema (hoja4)'!AT3006</f>
        <v>0.87240931196841942</v>
      </c>
    </row>
    <row r="3002" spans="2:4" x14ac:dyDescent="0.25">
      <c r="B3002" s="8">
        <f t="shared" si="50"/>
        <v>2997</v>
      </c>
      <c r="C3002" s="12">
        <f>'Simulacion sistema (hoja4)'!AS3007</f>
        <v>9.4296218899187573E-2</v>
      </c>
      <c r="D3002" s="12">
        <f>'Simulacion sistema (hoja4)'!AT3007</f>
        <v>0.75478909360635582</v>
      </c>
    </row>
    <row r="3003" spans="2:4" x14ac:dyDescent="0.25">
      <c r="B3003" s="8">
        <f t="shared" si="50"/>
        <v>2998</v>
      </c>
      <c r="C3003" s="12">
        <f>'Simulacion sistema (hoja4)'!AS3008</f>
        <v>0.35238025369665898</v>
      </c>
      <c r="D3003" s="12">
        <f>'Simulacion sistema (hoja4)'!AT3008</f>
        <v>0.87876941447380663</v>
      </c>
    </row>
    <row r="3004" spans="2:4" x14ac:dyDescent="0.25">
      <c r="B3004" s="8">
        <f t="shared" si="50"/>
        <v>2999</v>
      </c>
      <c r="C3004" s="12">
        <f>'Simulacion sistema (hoja4)'!AS3009</f>
        <v>0</v>
      </c>
      <c r="D3004" s="12">
        <f>'Simulacion sistema (hoja4)'!AT3009</f>
        <v>0.7471717808186914</v>
      </c>
    </row>
    <row r="3005" spans="2:4" x14ac:dyDescent="0.25">
      <c r="B3005" s="8">
        <f t="shared" si="50"/>
        <v>3000</v>
      </c>
      <c r="C3005" s="12">
        <f>'Simulacion sistema (hoja4)'!AS3010</f>
        <v>0.63614022376761215</v>
      </c>
      <c r="D3005" s="12">
        <f>'Simulacion sistema (hoja4)'!AT3010</f>
        <v>0.92339069794114736</v>
      </c>
    </row>
    <row r="3006" spans="2:4" x14ac:dyDescent="0.25">
      <c r="B3006" s="8">
        <f t="shared" si="50"/>
        <v>3001</v>
      </c>
      <c r="C3006" s="12">
        <f>'Simulacion sistema (hoja4)'!AS3011</f>
        <v>0.37906993054733201</v>
      </c>
      <c r="D3006" s="12">
        <f>'Simulacion sistema (hoja4)'!AT3011</f>
        <v>0.92041513061815516</v>
      </c>
    </row>
    <row r="3007" spans="2:4" x14ac:dyDescent="0.25">
      <c r="B3007" s="8">
        <f t="shared" si="50"/>
        <v>3002</v>
      </c>
      <c r="C3007" s="12">
        <f>'Simulacion sistema (hoja4)'!AS3012</f>
        <v>0</v>
      </c>
      <c r="D3007" s="12">
        <f>'Simulacion sistema (hoja4)'!AT3012</f>
        <v>0.56745904800290725</v>
      </c>
    </row>
    <row r="3008" spans="2:4" x14ac:dyDescent="0.25">
      <c r="B3008" s="8">
        <f t="shared" si="50"/>
        <v>3003</v>
      </c>
      <c r="C3008" s="12">
        <f>'Simulacion sistema (hoja4)'!AS3013</f>
        <v>0</v>
      </c>
      <c r="D3008" s="12">
        <f>'Simulacion sistema (hoja4)'!AT3013</f>
        <v>0.72126667661712363</v>
      </c>
    </row>
    <row r="3009" spans="2:4" x14ac:dyDescent="0.25">
      <c r="B3009" s="8">
        <f t="shared" si="50"/>
        <v>3004</v>
      </c>
      <c r="C3009" s="12">
        <f>'Simulacion sistema (hoja4)'!AS3014</f>
        <v>0.12990598314693974</v>
      </c>
      <c r="D3009" s="12">
        <f>'Simulacion sistema (hoja4)'!AT3014</f>
        <v>0.76140699429995273</v>
      </c>
    </row>
    <row r="3010" spans="2:4" x14ac:dyDescent="0.25">
      <c r="B3010" s="8">
        <f t="shared" si="50"/>
        <v>3005</v>
      </c>
      <c r="C3010" s="12">
        <f>'Simulacion sistema (hoja4)'!AS3015</f>
        <v>0.1608208632258597</v>
      </c>
      <c r="D3010" s="12">
        <f>'Simulacion sistema (hoja4)'!AT3015</f>
        <v>0.84260087196782152</v>
      </c>
    </row>
    <row r="3011" spans="2:4" x14ac:dyDescent="0.25">
      <c r="B3011" s="8">
        <f t="shared" si="50"/>
        <v>3006</v>
      </c>
      <c r="C3011" s="12">
        <f>'Simulacion sistema (hoja4)'!AS3016</f>
        <v>0.2083640826875732</v>
      </c>
      <c r="D3011" s="12">
        <f>'Simulacion sistema (hoja4)'!AT3016</f>
        <v>0.77562338237681394</v>
      </c>
    </row>
    <row r="3012" spans="2:4" x14ac:dyDescent="0.25">
      <c r="B3012" s="8">
        <f t="shared" si="50"/>
        <v>3007</v>
      </c>
      <c r="C3012" s="12">
        <f>'Simulacion sistema (hoja4)'!AS3017</f>
        <v>0.85075401921283389</v>
      </c>
      <c r="D3012" s="12">
        <f>'Simulacion sistema (hoja4)'!AT3017</f>
        <v>0.97961101224482516</v>
      </c>
    </row>
    <row r="3013" spans="2:4" x14ac:dyDescent="0.25">
      <c r="B3013" s="8">
        <f t="shared" si="50"/>
        <v>3008</v>
      </c>
      <c r="C3013" s="12">
        <f>'Simulacion sistema (hoja4)'!AS3018</f>
        <v>0</v>
      </c>
      <c r="D3013" s="12">
        <f>'Simulacion sistema (hoja4)'!AT3018</f>
        <v>0.57668619957054434</v>
      </c>
    </row>
    <row r="3014" spans="2:4" x14ac:dyDescent="0.25">
      <c r="B3014" s="8">
        <f t="shared" si="50"/>
        <v>3009</v>
      </c>
      <c r="C3014" s="12">
        <f>'Simulacion sistema (hoja4)'!AS3019</f>
        <v>0.14864654782967032</v>
      </c>
      <c r="D3014" s="12">
        <f>'Simulacion sistema (hoja4)'!AT3019</f>
        <v>0.89723435529776407</v>
      </c>
    </row>
    <row r="3015" spans="2:4" x14ac:dyDescent="0.25">
      <c r="B3015" s="8">
        <f t="shared" si="50"/>
        <v>3010</v>
      </c>
      <c r="C3015" s="12">
        <f>'Simulacion sistema (hoja4)'!AS3020</f>
        <v>0</v>
      </c>
      <c r="D3015" s="12">
        <f>'Simulacion sistema (hoja4)'!AT3020</f>
        <v>0.75759992446680235</v>
      </c>
    </row>
    <row r="3016" spans="2:4" x14ac:dyDescent="0.25">
      <c r="B3016" s="8">
        <f t="shared" ref="B3016:B3079" si="51">+B3015+1</f>
        <v>3011</v>
      </c>
      <c r="C3016" s="12">
        <f>'Simulacion sistema (hoja4)'!AS3021</f>
        <v>0.80026751865971746</v>
      </c>
      <c r="D3016" s="12">
        <f>'Simulacion sistema (hoja4)'!AT3021</f>
        <v>0.96357293563040947</v>
      </c>
    </row>
    <row r="3017" spans="2:4" x14ac:dyDescent="0.25">
      <c r="B3017" s="8">
        <f t="shared" si="51"/>
        <v>3012</v>
      </c>
      <c r="C3017" s="12">
        <f>'Simulacion sistema (hoja4)'!AS3022</f>
        <v>0</v>
      </c>
      <c r="D3017" s="12">
        <f>'Simulacion sistema (hoja4)'!AT3022</f>
        <v>0.71861275152655313</v>
      </c>
    </row>
    <row r="3018" spans="2:4" x14ac:dyDescent="0.25">
      <c r="B3018" s="8">
        <f t="shared" si="51"/>
        <v>3013</v>
      </c>
      <c r="C3018" s="12">
        <f>'Simulacion sistema (hoja4)'!AS3023</f>
        <v>1.0595686417570593E-2</v>
      </c>
      <c r="D3018" s="12">
        <f>'Simulacion sistema (hoja4)'!AT3023</f>
        <v>0.72838918360832072</v>
      </c>
    </row>
    <row r="3019" spans="2:4" x14ac:dyDescent="0.25">
      <c r="B3019" s="8">
        <f t="shared" si="51"/>
        <v>3014</v>
      </c>
      <c r="C3019" s="12">
        <f>'Simulacion sistema (hoja4)'!AS3024</f>
        <v>0.43977814785419822</v>
      </c>
      <c r="D3019" s="12">
        <f>'Simulacion sistema (hoja4)'!AT3024</f>
        <v>0.95241951392734281</v>
      </c>
    </row>
    <row r="3020" spans="2:4" x14ac:dyDescent="0.25">
      <c r="B3020" s="8">
        <f t="shared" si="51"/>
        <v>3015</v>
      </c>
      <c r="C3020" s="12">
        <f>'Simulacion sistema (hoja4)'!AS3025</f>
        <v>0</v>
      </c>
      <c r="D3020" s="12">
        <f>'Simulacion sistema (hoja4)'!AT3025</f>
        <v>0.71837973276022438</v>
      </c>
    </row>
    <row r="3021" spans="2:4" x14ac:dyDescent="0.25">
      <c r="B3021" s="8">
        <f t="shared" si="51"/>
        <v>3016</v>
      </c>
      <c r="C3021" s="12">
        <f>'Simulacion sistema (hoja4)'!AS3026</f>
        <v>0.15261056201791601</v>
      </c>
      <c r="D3021" s="12">
        <f>'Simulacion sistema (hoja4)'!AT3026</f>
        <v>0.84397783675835047</v>
      </c>
    </row>
    <row r="3022" spans="2:4" x14ac:dyDescent="0.25">
      <c r="B3022" s="8">
        <f t="shared" si="51"/>
        <v>3017</v>
      </c>
      <c r="C3022" s="12">
        <f>'Simulacion sistema (hoja4)'!AS3027</f>
        <v>0.33939352403596729</v>
      </c>
      <c r="D3022" s="12">
        <f>'Simulacion sistema (hoja4)'!AT3027</f>
        <v>0.75955043125633315</v>
      </c>
    </row>
    <row r="3023" spans="2:4" x14ac:dyDescent="0.25">
      <c r="B3023" s="8">
        <f t="shared" si="51"/>
        <v>3018</v>
      </c>
      <c r="C3023" s="12">
        <f>'Simulacion sistema (hoja4)'!AS3028</f>
        <v>0</v>
      </c>
      <c r="D3023" s="12">
        <f>'Simulacion sistema (hoja4)'!AT3028</f>
        <v>0.85577398331029331</v>
      </c>
    </row>
    <row r="3024" spans="2:4" x14ac:dyDescent="0.25">
      <c r="B3024" s="8">
        <f t="shared" si="51"/>
        <v>3019</v>
      </c>
      <c r="C3024" s="12">
        <f>'Simulacion sistema (hoja4)'!AS3029</f>
        <v>0.63952494015902628</v>
      </c>
      <c r="D3024" s="12">
        <f>'Simulacion sistema (hoja4)'!AT3029</f>
        <v>0.97037191288978297</v>
      </c>
    </row>
    <row r="3025" spans="2:4" x14ac:dyDescent="0.25">
      <c r="B3025" s="8">
        <f t="shared" si="51"/>
        <v>3020</v>
      </c>
      <c r="C3025" s="12">
        <f>'Simulacion sistema (hoja4)'!AS3030</f>
        <v>0.25836976693385477</v>
      </c>
      <c r="D3025" s="12">
        <f>'Simulacion sistema (hoja4)'!AT3030</f>
        <v>0.72818681827109633</v>
      </c>
    </row>
    <row r="3026" spans="2:4" x14ac:dyDescent="0.25">
      <c r="B3026" s="8">
        <f t="shared" si="51"/>
        <v>3021</v>
      </c>
      <c r="C3026" s="12">
        <f>'Simulacion sistema (hoja4)'!AS3031</f>
        <v>0.23194966246228432</v>
      </c>
      <c r="D3026" s="12">
        <f>'Simulacion sistema (hoja4)'!AT3031</f>
        <v>0.84649683568377065</v>
      </c>
    </row>
    <row r="3027" spans="2:4" x14ac:dyDescent="0.25">
      <c r="B3027" s="8">
        <f t="shared" si="51"/>
        <v>3022</v>
      </c>
      <c r="C3027" s="12">
        <f>'Simulacion sistema (hoja4)'!AS3032</f>
        <v>0.80655317294463935</v>
      </c>
      <c r="D3027" s="12">
        <f>'Simulacion sistema (hoja4)'!AT3032</f>
        <v>0.98357026948296933</v>
      </c>
    </row>
    <row r="3028" spans="2:4" x14ac:dyDescent="0.25">
      <c r="B3028" s="8">
        <f t="shared" si="51"/>
        <v>3023</v>
      </c>
      <c r="C3028" s="12">
        <f>'Simulacion sistema (hoja4)'!AS3033</f>
        <v>0.67983032054663839</v>
      </c>
      <c r="D3028" s="12">
        <f>'Simulacion sistema (hoja4)'!AT3033</f>
        <v>0.9754390382885092</v>
      </c>
    </row>
    <row r="3029" spans="2:4" x14ac:dyDescent="0.25">
      <c r="B3029" s="8">
        <f t="shared" si="51"/>
        <v>3024</v>
      </c>
      <c r="C3029" s="12">
        <f>'Simulacion sistema (hoja4)'!AS3034</f>
        <v>0.65878340376342925</v>
      </c>
      <c r="D3029" s="12">
        <f>'Simulacion sistema (hoja4)'!AT3034</f>
        <v>0.97101996031963367</v>
      </c>
    </row>
    <row r="3030" spans="2:4" x14ac:dyDescent="0.25">
      <c r="B3030" s="8">
        <f t="shared" si="51"/>
        <v>3025</v>
      </c>
      <c r="C3030" s="12">
        <f>'Simulacion sistema (hoja4)'!AS3035</f>
        <v>0</v>
      </c>
      <c r="D3030" s="12">
        <f>'Simulacion sistema (hoja4)'!AT3035</f>
        <v>0.78317326032526691</v>
      </c>
    </row>
    <row r="3031" spans="2:4" x14ac:dyDescent="0.25">
      <c r="B3031" s="8">
        <f t="shared" si="51"/>
        <v>3026</v>
      </c>
      <c r="C3031" s="12">
        <f>'Simulacion sistema (hoja4)'!AS3036</f>
        <v>1</v>
      </c>
      <c r="D3031" s="12">
        <f>'Simulacion sistema (hoja4)'!AT3036</f>
        <v>1</v>
      </c>
    </row>
    <row r="3032" spans="2:4" x14ac:dyDescent="0.25">
      <c r="B3032" s="8">
        <f t="shared" si="51"/>
        <v>3027</v>
      </c>
      <c r="C3032" s="12">
        <f>'Simulacion sistema (hoja4)'!AS3037</f>
        <v>0.34273604600739127</v>
      </c>
      <c r="D3032" s="12">
        <f>'Simulacion sistema (hoja4)'!AT3037</f>
        <v>0.94417758198966883</v>
      </c>
    </row>
    <row r="3033" spans="2:4" x14ac:dyDescent="0.25">
      <c r="B3033" s="8">
        <f t="shared" si="51"/>
        <v>3028</v>
      </c>
      <c r="C3033" s="12">
        <f>'Simulacion sistema (hoja4)'!AS3038</f>
        <v>0.4115761722545534</v>
      </c>
      <c r="D3033" s="12">
        <f>'Simulacion sistema (hoja4)'!AT3038</f>
        <v>0.86595763039317908</v>
      </c>
    </row>
    <row r="3034" spans="2:4" x14ac:dyDescent="0.25">
      <c r="B3034" s="8">
        <f t="shared" si="51"/>
        <v>3029</v>
      </c>
      <c r="C3034" s="12">
        <f>'Simulacion sistema (hoja4)'!AS3039</f>
        <v>0.29303642108595035</v>
      </c>
      <c r="D3034" s="12">
        <f>'Simulacion sistema (hoja4)'!AT3039</f>
        <v>0.83437505354803798</v>
      </c>
    </row>
    <row r="3035" spans="2:4" x14ac:dyDescent="0.25">
      <c r="B3035" s="8">
        <f t="shared" si="51"/>
        <v>3030</v>
      </c>
      <c r="C3035" s="12">
        <f>'Simulacion sistema (hoja4)'!AS3040</f>
        <v>0.39999152045371983</v>
      </c>
      <c r="D3035" s="12">
        <f>'Simulacion sistema (hoja4)'!AT3040</f>
        <v>0.89261208934933089</v>
      </c>
    </row>
    <row r="3036" spans="2:4" x14ac:dyDescent="0.25">
      <c r="B3036" s="8">
        <f t="shared" si="51"/>
        <v>3031</v>
      </c>
      <c r="C3036" s="12">
        <f>'Simulacion sistema (hoja4)'!AS3041</f>
        <v>0</v>
      </c>
      <c r="D3036" s="12">
        <f>'Simulacion sistema (hoja4)'!AT3041</f>
        <v>0.83122478822827872</v>
      </c>
    </row>
    <row r="3037" spans="2:4" x14ac:dyDescent="0.25">
      <c r="B3037" s="8">
        <f t="shared" si="51"/>
        <v>3032</v>
      </c>
      <c r="C3037" s="12">
        <f>'Simulacion sistema (hoja4)'!AS3042</f>
        <v>0</v>
      </c>
      <c r="D3037" s="12">
        <f>'Simulacion sistema (hoja4)'!AT3042</f>
        <v>0.81890399510827083</v>
      </c>
    </row>
    <row r="3038" spans="2:4" x14ac:dyDescent="0.25">
      <c r="B3038" s="8">
        <f t="shared" si="51"/>
        <v>3033</v>
      </c>
      <c r="C3038" s="12">
        <f>'Simulacion sistema (hoja4)'!AS3043</f>
        <v>0.39313659044176652</v>
      </c>
      <c r="D3038" s="12">
        <f>'Simulacion sistema (hoja4)'!AT3043</f>
        <v>0.92890104347573232</v>
      </c>
    </row>
    <row r="3039" spans="2:4" x14ac:dyDescent="0.25">
      <c r="B3039" s="8">
        <f t="shared" si="51"/>
        <v>3034</v>
      </c>
      <c r="C3039" s="12">
        <f>'Simulacion sistema (hoja4)'!AS3044</f>
        <v>0.69048144515756815</v>
      </c>
      <c r="D3039" s="12">
        <f>'Simulacion sistema (hoja4)'!AT3044</f>
        <v>0.95468072843110374</v>
      </c>
    </row>
    <row r="3040" spans="2:4" x14ac:dyDescent="0.25">
      <c r="B3040" s="8">
        <f t="shared" si="51"/>
        <v>3035</v>
      </c>
      <c r="C3040" s="12">
        <f>'Simulacion sistema (hoja4)'!AS3045</f>
        <v>0.50789577833136479</v>
      </c>
      <c r="D3040" s="12">
        <f>'Simulacion sistema (hoja4)'!AT3045</f>
        <v>0.95607013159008114</v>
      </c>
    </row>
    <row r="3041" spans="2:4" x14ac:dyDescent="0.25">
      <c r="B3041" s="8">
        <f t="shared" si="51"/>
        <v>3036</v>
      </c>
      <c r="C3041" s="12">
        <f>'Simulacion sistema (hoja4)'!AS3046</f>
        <v>0</v>
      </c>
      <c r="D3041" s="12">
        <f>'Simulacion sistema (hoja4)'!AT3046</f>
        <v>0.8085504050325516</v>
      </c>
    </row>
    <row r="3042" spans="2:4" x14ac:dyDescent="0.25">
      <c r="B3042" s="8">
        <f t="shared" si="51"/>
        <v>3037</v>
      </c>
      <c r="C3042" s="12">
        <f>'Simulacion sistema (hoja4)'!AS3047</f>
        <v>0.27244516659532869</v>
      </c>
      <c r="D3042" s="12">
        <f>'Simulacion sistema (hoja4)'!AT3047</f>
        <v>0.88107014258032545</v>
      </c>
    </row>
    <row r="3043" spans="2:4" x14ac:dyDescent="0.25">
      <c r="B3043" s="8">
        <f t="shared" si="51"/>
        <v>3038</v>
      </c>
      <c r="C3043" s="12">
        <f>'Simulacion sistema (hoja4)'!AS3048</f>
        <v>0.96253722731707969</v>
      </c>
      <c r="D3043" s="12">
        <f>'Simulacion sistema (hoja4)'!AT3048</f>
        <v>0.99692086799866408</v>
      </c>
    </row>
    <row r="3044" spans="2:4" x14ac:dyDescent="0.25">
      <c r="B3044" s="8">
        <f t="shared" si="51"/>
        <v>3039</v>
      </c>
      <c r="C3044" s="12">
        <f>'Simulacion sistema (hoja4)'!AS3049</f>
        <v>4.768049454432912E-2</v>
      </c>
      <c r="D3044" s="12">
        <f>'Simulacion sistema (hoja4)'!AT3049</f>
        <v>0.9027159590882684</v>
      </c>
    </row>
    <row r="3045" spans="2:4" x14ac:dyDescent="0.25">
      <c r="B3045" s="8">
        <f t="shared" si="51"/>
        <v>3040</v>
      </c>
      <c r="C3045" s="12">
        <f>'Simulacion sistema (hoja4)'!AS3050</f>
        <v>0.41200690864089634</v>
      </c>
      <c r="D3045" s="12">
        <f>'Simulacion sistema (hoja4)'!AT3050</f>
        <v>0.92274440527201484</v>
      </c>
    </row>
    <row r="3046" spans="2:4" x14ac:dyDescent="0.25">
      <c r="B3046" s="8">
        <f t="shared" si="51"/>
        <v>3041</v>
      </c>
      <c r="C3046" s="12">
        <f>'Simulacion sistema (hoja4)'!AS3051</f>
        <v>0</v>
      </c>
      <c r="D3046" s="12">
        <f>'Simulacion sistema (hoja4)'!AT3051</f>
        <v>0.71589724835172242</v>
      </c>
    </row>
    <row r="3047" spans="2:4" x14ac:dyDescent="0.25">
      <c r="B3047" s="8">
        <f t="shared" si="51"/>
        <v>3042</v>
      </c>
      <c r="C3047" s="12">
        <f>'Simulacion sistema (hoja4)'!AS3052</f>
        <v>0.34632991800341795</v>
      </c>
      <c r="D3047" s="12">
        <f>'Simulacion sistema (hoja4)'!AT3052</f>
        <v>0.91262440589914007</v>
      </c>
    </row>
    <row r="3048" spans="2:4" x14ac:dyDescent="0.25">
      <c r="B3048" s="8">
        <f t="shared" si="51"/>
        <v>3043</v>
      </c>
      <c r="C3048" s="12">
        <f>'Simulacion sistema (hoja4)'!AS3053</f>
        <v>0</v>
      </c>
      <c r="D3048" s="12">
        <f>'Simulacion sistema (hoja4)'!AT3053</f>
        <v>0.81074780536919577</v>
      </c>
    </row>
    <row r="3049" spans="2:4" x14ac:dyDescent="0.25">
      <c r="B3049" s="8">
        <f t="shared" si="51"/>
        <v>3044</v>
      </c>
      <c r="C3049" s="12">
        <f>'Simulacion sistema (hoja4)'!AS3054</f>
        <v>0.34818203854592866</v>
      </c>
      <c r="D3049" s="12">
        <f>'Simulacion sistema (hoja4)'!AT3054</f>
        <v>0.91618333356753978</v>
      </c>
    </row>
    <row r="3050" spans="2:4" x14ac:dyDescent="0.25">
      <c r="B3050" s="8">
        <f t="shared" si="51"/>
        <v>3045</v>
      </c>
      <c r="C3050" s="12">
        <f>'Simulacion sistema (hoja4)'!AS3055</f>
        <v>0.81859626588383461</v>
      </c>
      <c r="D3050" s="12">
        <f>'Simulacion sistema (hoja4)'!AT3055</f>
        <v>0.98459310751342155</v>
      </c>
    </row>
    <row r="3051" spans="2:4" x14ac:dyDescent="0.25">
      <c r="B3051" s="8">
        <f t="shared" si="51"/>
        <v>3046</v>
      </c>
      <c r="C3051" s="12">
        <f>'Simulacion sistema (hoja4)'!AS3056</f>
        <v>2.2844774546926298E-2</v>
      </c>
      <c r="D3051" s="12">
        <f>'Simulacion sistema (hoja4)'!AT3056</f>
        <v>0.6870839715435143</v>
      </c>
    </row>
    <row r="3052" spans="2:4" x14ac:dyDescent="0.25">
      <c r="B3052" s="8">
        <f t="shared" si="51"/>
        <v>3047</v>
      </c>
      <c r="C3052" s="12">
        <f>'Simulacion sistema (hoja4)'!AS3057</f>
        <v>3.6337470883858435E-2</v>
      </c>
      <c r="D3052" s="12">
        <f>'Simulacion sistema (hoja4)'!AT3057</f>
        <v>0.91815468930794419</v>
      </c>
    </row>
    <row r="3053" spans="2:4" x14ac:dyDescent="0.25">
      <c r="B3053" s="8">
        <f t="shared" si="51"/>
        <v>3048</v>
      </c>
      <c r="C3053" s="12">
        <f>'Simulacion sistema (hoja4)'!AS3058</f>
        <v>0</v>
      </c>
      <c r="D3053" s="12">
        <f>'Simulacion sistema (hoja4)'!AT3058</f>
        <v>0.83843536722509282</v>
      </c>
    </row>
    <row r="3054" spans="2:4" x14ac:dyDescent="0.25">
      <c r="B3054" s="8">
        <f t="shared" si="51"/>
        <v>3049</v>
      </c>
      <c r="C3054" s="12">
        <f>'Simulacion sistema (hoja4)'!AS3059</f>
        <v>0.53685165615606822</v>
      </c>
      <c r="D3054" s="12">
        <f>'Simulacion sistema (hoja4)'!AT3059</f>
        <v>0.93820684829245204</v>
      </c>
    </row>
    <row r="3055" spans="2:4" x14ac:dyDescent="0.25">
      <c r="B3055" s="8">
        <f t="shared" si="51"/>
        <v>3050</v>
      </c>
      <c r="C3055" s="12">
        <f>'Simulacion sistema (hoja4)'!AS3060</f>
        <v>0.20936762931758554</v>
      </c>
      <c r="D3055" s="12">
        <f>'Simulacion sistema (hoja4)'!AT3060</f>
        <v>0.81714043647460699</v>
      </c>
    </row>
    <row r="3056" spans="2:4" x14ac:dyDescent="0.25">
      <c r="B3056" s="8">
        <f t="shared" si="51"/>
        <v>3051</v>
      </c>
      <c r="C3056" s="12">
        <f>'Simulacion sistema (hoja4)'!AS3061</f>
        <v>0</v>
      </c>
      <c r="D3056" s="12">
        <f>'Simulacion sistema (hoja4)'!AT3061</f>
        <v>0.74740768786749412</v>
      </c>
    </row>
    <row r="3057" spans="2:4" x14ac:dyDescent="0.25">
      <c r="B3057" s="8">
        <f t="shared" si="51"/>
        <v>3052</v>
      </c>
      <c r="C3057" s="12">
        <f>'Simulacion sistema (hoja4)'!AS3062</f>
        <v>6.0782465397008517E-2</v>
      </c>
      <c r="D3057" s="12">
        <f>'Simulacion sistema (hoja4)'!AT3062</f>
        <v>0.74288703136539569</v>
      </c>
    </row>
    <row r="3058" spans="2:4" x14ac:dyDescent="0.25">
      <c r="B3058" s="8">
        <f t="shared" si="51"/>
        <v>3053</v>
      </c>
      <c r="C3058" s="12">
        <f>'Simulacion sistema (hoja4)'!AS3063</f>
        <v>0.11148375684400283</v>
      </c>
      <c r="D3058" s="12">
        <f>'Simulacion sistema (hoja4)'!AT3063</f>
        <v>0.78304617279880973</v>
      </c>
    </row>
    <row r="3059" spans="2:4" x14ac:dyDescent="0.25">
      <c r="B3059" s="8">
        <f t="shared" si="51"/>
        <v>3054</v>
      </c>
      <c r="C3059" s="12">
        <f>'Simulacion sistema (hoja4)'!AS3064</f>
        <v>0.26672979927510215</v>
      </c>
      <c r="D3059" s="12">
        <f>'Simulacion sistema (hoja4)'!AT3064</f>
        <v>0.88083348995820565</v>
      </c>
    </row>
    <row r="3060" spans="2:4" x14ac:dyDescent="0.25">
      <c r="B3060" s="8">
        <f t="shared" si="51"/>
        <v>3055</v>
      </c>
      <c r="C3060" s="12">
        <f>'Simulacion sistema (hoja4)'!AS3065</f>
        <v>0.46876869711793973</v>
      </c>
      <c r="D3060" s="12">
        <f>'Simulacion sistema (hoja4)'!AT3065</f>
        <v>0.9274931857498141</v>
      </c>
    </row>
    <row r="3061" spans="2:4" x14ac:dyDescent="0.25">
      <c r="B3061" s="8">
        <f t="shared" si="51"/>
        <v>3056</v>
      </c>
      <c r="C3061" s="12">
        <f>'Simulacion sistema (hoja4)'!AS3066</f>
        <v>0</v>
      </c>
      <c r="D3061" s="12">
        <f>'Simulacion sistema (hoja4)'!AT3066</f>
        <v>0.76283916270231578</v>
      </c>
    </row>
    <row r="3062" spans="2:4" x14ac:dyDescent="0.25">
      <c r="B3062" s="8">
        <f t="shared" si="51"/>
        <v>3057</v>
      </c>
      <c r="C3062" s="12">
        <f>'Simulacion sistema (hoja4)'!AS3067</f>
        <v>1</v>
      </c>
      <c r="D3062" s="12">
        <f>'Simulacion sistema (hoja4)'!AT3067</f>
        <v>1</v>
      </c>
    </row>
    <row r="3063" spans="2:4" x14ac:dyDescent="0.25">
      <c r="B3063" s="8">
        <f t="shared" si="51"/>
        <v>3058</v>
      </c>
      <c r="C3063" s="12">
        <f>'Simulacion sistema (hoja4)'!AS3068</f>
        <v>0</v>
      </c>
      <c r="D3063" s="12">
        <f>'Simulacion sistema (hoja4)'!AT3068</f>
        <v>0.80731962700673432</v>
      </c>
    </row>
    <row r="3064" spans="2:4" x14ac:dyDescent="0.25">
      <c r="B3064" s="8">
        <f t="shared" si="51"/>
        <v>3059</v>
      </c>
      <c r="C3064" s="12">
        <f>'Simulacion sistema (hoja4)'!AS3069</f>
        <v>0.41280965758356147</v>
      </c>
      <c r="D3064" s="12">
        <f>'Simulacion sistema (hoja4)'!AT3069</f>
        <v>0.823756653121541</v>
      </c>
    </row>
    <row r="3065" spans="2:4" x14ac:dyDescent="0.25">
      <c r="B3065" s="8">
        <f t="shared" si="51"/>
        <v>3060</v>
      </c>
      <c r="C3065" s="12">
        <f>'Simulacion sistema (hoja4)'!AS3070</f>
        <v>0.58660538516414817</v>
      </c>
      <c r="D3065" s="12">
        <f>'Simulacion sistema (hoja4)'!AT3070</f>
        <v>0.94614287700690647</v>
      </c>
    </row>
    <row r="3066" spans="2:4" x14ac:dyDescent="0.25">
      <c r="B3066" s="8">
        <f t="shared" si="51"/>
        <v>3061</v>
      </c>
      <c r="C3066" s="12">
        <f>'Simulacion sistema (hoja4)'!AS3071</f>
        <v>0.40921770133112051</v>
      </c>
      <c r="D3066" s="12">
        <f>'Simulacion sistema (hoja4)'!AT3071</f>
        <v>0.89978480708469599</v>
      </c>
    </row>
    <row r="3067" spans="2:4" x14ac:dyDescent="0.25">
      <c r="B3067" s="8">
        <f t="shared" si="51"/>
        <v>3062</v>
      </c>
      <c r="C3067" s="12">
        <f>'Simulacion sistema (hoja4)'!AS3072</f>
        <v>0.13995585963057239</v>
      </c>
      <c r="D3067" s="12">
        <f>'Simulacion sistema (hoja4)'!AT3072</f>
        <v>0.8908338238418777</v>
      </c>
    </row>
    <row r="3068" spans="2:4" x14ac:dyDescent="0.25">
      <c r="B3068" s="8">
        <f t="shared" si="51"/>
        <v>3063</v>
      </c>
      <c r="C3068" s="12">
        <f>'Simulacion sistema (hoja4)'!AS3073</f>
        <v>0</v>
      </c>
      <c r="D3068" s="12">
        <f>'Simulacion sistema (hoja4)'!AT3073</f>
        <v>0.6881267036714197</v>
      </c>
    </row>
    <row r="3069" spans="2:4" x14ac:dyDescent="0.25">
      <c r="B3069" s="8">
        <f t="shared" si="51"/>
        <v>3064</v>
      </c>
      <c r="C3069" s="12">
        <f>'Simulacion sistema (hoja4)'!AS3074</f>
        <v>0.47396353942264491</v>
      </c>
      <c r="D3069" s="12">
        <f>'Simulacion sistema (hoja4)'!AT3074</f>
        <v>0.93655222772589919</v>
      </c>
    </row>
    <row r="3070" spans="2:4" x14ac:dyDescent="0.25">
      <c r="B3070" s="8">
        <f t="shared" si="51"/>
        <v>3065</v>
      </c>
      <c r="C3070" s="12">
        <f>'Simulacion sistema (hoja4)'!AS3075</f>
        <v>0.61842710687207203</v>
      </c>
      <c r="D3070" s="12">
        <f>'Simulacion sistema (hoja4)'!AT3075</f>
        <v>0.94600896896897702</v>
      </c>
    </row>
    <row r="3071" spans="2:4" x14ac:dyDescent="0.25">
      <c r="B3071" s="8">
        <f t="shared" si="51"/>
        <v>3066</v>
      </c>
      <c r="C3071" s="12">
        <f>'Simulacion sistema (hoja4)'!AS3076</f>
        <v>0</v>
      </c>
      <c r="D3071" s="12">
        <f>'Simulacion sistema (hoja4)'!AT3076</f>
        <v>0.50928131314253666</v>
      </c>
    </row>
    <row r="3072" spans="2:4" x14ac:dyDescent="0.25">
      <c r="B3072" s="8">
        <f t="shared" si="51"/>
        <v>3067</v>
      </c>
      <c r="C3072" s="12">
        <f>'Simulacion sistema (hoja4)'!AS3077</f>
        <v>0</v>
      </c>
      <c r="D3072" s="12">
        <f>'Simulacion sistema (hoja4)'!AT3077</f>
        <v>0.86244449902262876</v>
      </c>
    </row>
    <row r="3073" spans="2:4" x14ac:dyDescent="0.25">
      <c r="B3073" s="8">
        <f t="shared" si="51"/>
        <v>3068</v>
      </c>
      <c r="C3073" s="12">
        <f>'Simulacion sistema (hoja4)'!AS3078</f>
        <v>0.41165074919808831</v>
      </c>
      <c r="D3073" s="12">
        <f>'Simulacion sistema (hoja4)'!AT3078</f>
        <v>0.94981573245855688</v>
      </c>
    </row>
    <row r="3074" spans="2:4" x14ac:dyDescent="0.25">
      <c r="B3074" s="8">
        <f t="shared" si="51"/>
        <v>3069</v>
      </c>
      <c r="C3074" s="12">
        <f>'Simulacion sistema (hoja4)'!AS3079</f>
        <v>0.42588444833771583</v>
      </c>
      <c r="D3074" s="12">
        <f>'Simulacion sistema (hoja4)'!AT3079</f>
        <v>0.82619718937837194</v>
      </c>
    </row>
    <row r="3075" spans="2:4" x14ac:dyDescent="0.25">
      <c r="B3075" s="8">
        <f t="shared" si="51"/>
        <v>3070</v>
      </c>
      <c r="C3075" s="12">
        <f>'Simulacion sistema (hoja4)'!AS3080</f>
        <v>0.42569171445938991</v>
      </c>
      <c r="D3075" s="12">
        <f>'Simulacion sistema (hoja4)'!AT3080</f>
        <v>0.87281737059553322</v>
      </c>
    </row>
    <row r="3076" spans="2:4" x14ac:dyDescent="0.25">
      <c r="B3076" s="8">
        <f t="shared" si="51"/>
        <v>3071</v>
      </c>
      <c r="C3076" s="12">
        <f>'Simulacion sistema (hoja4)'!AS3081</f>
        <v>0.38358514874844041</v>
      </c>
      <c r="D3076" s="12">
        <f>'Simulacion sistema (hoja4)'!AT3081</f>
        <v>0.9105102886172125</v>
      </c>
    </row>
    <row r="3077" spans="2:4" x14ac:dyDescent="0.25">
      <c r="B3077" s="8">
        <f t="shared" si="51"/>
        <v>3072</v>
      </c>
      <c r="C3077" s="12">
        <f>'Simulacion sistema (hoja4)'!AS3082</f>
        <v>0.45707185145268642</v>
      </c>
      <c r="D3077" s="12">
        <f>'Simulacion sistema (hoja4)'!AT3082</f>
        <v>0.84784605608571695</v>
      </c>
    </row>
    <row r="3078" spans="2:4" x14ac:dyDescent="0.25">
      <c r="B3078" s="8">
        <f t="shared" si="51"/>
        <v>3073</v>
      </c>
      <c r="C3078" s="12">
        <f>'Simulacion sistema (hoja4)'!AS3083</f>
        <v>0.11933805006434947</v>
      </c>
      <c r="D3078" s="12">
        <f>'Simulacion sistema (hoja4)'!AT3083</f>
        <v>0.84618059949278002</v>
      </c>
    </row>
    <row r="3079" spans="2:4" x14ac:dyDescent="0.25">
      <c r="B3079" s="8">
        <f t="shared" si="51"/>
        <v>3074</v>
      </c>
      <c r="C3079" s="12">
        <f>'Simulacion sistema (hoja4)'!AS3084</f>
        <v>0.18783355983360972</v>
      </c>
      <c r="D3079" s="12">
        <f>'Simulacion sistema (hoja4)'!AT3084</f>
        <v>0.81840397517479102</v>
      </c>
    </row>
    <row r="3080" spans="2:4" x14ac:dyDescent="0.25">
      <c r="B3080" s="8">
        <f t="shared" ref="B3080:B3143" si="52">+B3079+1</f>
        <v>3075</v>
      </c>
      <c r="C3080" s="12">
        <f>'Simulacion sistema (hoja4)'!AS3085</f>
        <v>0.24233504513071122</v>
      </c>
      <c r="D3080" s="12">
        <f>'Simulacion sistema (hoja4)'!AT3085</f>
        <v>0.83283751101078773</v>
      </c>
    </row>
    <row r="3081" spans="2:4" x14ac:dyDescent="0.25">
      <c r="B3081" s="8">
        <f t="shared" si="52"/>
        <v>3076</v>
      </c>
      <c r="C3081" s="12">
        <f>'Simulacion sistema (hoja4)'!AS3086</f>
        <v>0</v>
      </c>
      <c r="D3081" s="12">
        <f>'Simulacion sistema (hoja4)'!AT3086</f>
        <v>0.78983719222327731</v>
      </c>
    </row>
    <row r="3082" spans="2:4" x14ac:dyDescent="0.25">
      <c r="B3082" s="8">
        <f t="shared" si="52"/>
        <v>3077</v>
      </c>
      <c r="C3082" s="12">
        <f>'Simulacion sistema (hoja4)'!AS3087</f>
        <v>0.29654391030870159</v>
      </c>
      <c r="D3082" s="12">
        <f>'Simulacion sistema (hoja4)'!AT3087</f>
        <v>0.89680591349100081</v>
      </c>
    </row>
    <row r="3083" spans="2:4" x14ac:dyDescent="0.25">
      <c r="B3083" s="8">
        <f t="shared" si="52"/>
        <v>3078</v>
      </c>
      <c r="C3083" s="12">
        <f>'Simulacion sistema (hoja4)'!AS3088</f>
        <v>0</v>
      </c>
      <c r="D3083" s="12">
        <f>'Simulacion sistema (hoja4)'!AT3088</f>
        <v>0.83678373901928182</v>
      </c>
    </row>
    <row r="3084" spans="2:4" x14ac:dyDescent="0.25">
      <c r="B3084" s="8">
        <f t="shared" si="52"/>
        <v>3079</v>
      </c>
      <c r="C3084" s="12">
        <f>'Simulacion sistema (hoja4)'!AS3089</f>
        <v>0.11747515635761374</v>
      </c>
      <c r="D3084" s="12">
        <f>'Simulacion sistema (hoja4)'!AT3089</f>
        <v>0.6482795220067763</v>
      </c>
    </row>
    <row r="3085" spans="2:4" x14ac:dyDescent="0.25">
      <c r="B3085" s="8">
        <f t="shared" si="52"/>
        <v>3080</v>
      </c>
      <c r="C3085" s="12">
        <f>'Simulacion sistema (hoja4)'!AS3090</f>
        <v>0.43026430706114266</v>
      </c>
      <c r="D3085" s="12">
        <f>'Simulacion sistema (hoja4)'!AT3090</f>
        <v>0.92013020527864842</v>
      </c>
    </row>
    <row r="3086" spans="2:4" x14ac:dyDescent="0.25">
      <c r="B3086" s="8">
        <f t="shared" si="52"/>
        <v>3081</v>
      </c>
      <c r="C3086" s="12">
        <f>'Simulacion sistema (hoja4)'!AS3091</f>
        <v>0</v>
      </c>
      <c r="D3086" s="12">
        <f>'Simulacion sistema (hoja4)'!AT3091</f>
        <v>0.86801656521200954</v>
      </c>
    </row>
    <row r="3087" spans="2:4" x14ac:dyDescent="0.25">
      <c r="B3087" s="8">
        <f t="shared" si="52"/>
        <v>3082</v>
      </c>
      <c r="C3087" s="12">
        <f>'Simulacion sistema (hoja4)'!AS3092</f>
        <v>0</v>
      </c>
      <c r="D3087" s="12">
        <f>'Simulacion sistema (hoja4)'!AT3092</f>
        <v>0.6353246090681115</v>
      </c>
    </row>
    <row r="3088" spans="2:4" x14ac:dyDescent="0.25">
      <c r="B3088" s="8">
        <f t="shared" si="52"/>
        <v>3083</v>
      </c>
      <c r="C3088" s="12">
        <f>'Simulacion sistema (hoja4)'!AS3093</f>
        <v>0</v>
      </c>
      <c r="D3088" s="12">
        <f>'Simulacion sistema (hoja4)'!AT3093</f>
        <v>0.66340645303585322</v>
      </c>
    </row>
    <row r="3089" spans="2:4" x14ac:dyDescent="0.25">
      <c r="B3089" s="8">
        <f t="shared" si="52"/>
        <v>3084</v>
      </c>
      <c r="C3089" s="12">
        <f>'Simulacion sistema (hoja4)'!AS3094</f>
        <v>0</v>
      </c>
      <c r="D3089" s="12">
        <f>'Simulacion sistema (hoja4)'!AT3094</f>
        <v>0.78917884022016982</v>
      </c>
    </row>
    <row r="3090" spans="2:4" x14ac:dyDescent="0.25">
      <c r="B3090" s="8">
        <f t="shared" si="52"/>
        <v>3085</v>
      </c>
      <c r="C3090" s="12">
        <f>'Simulacion sistema (hoja4)'!AS3095</f>
        <v>0</v>
      </c>
      <c r="D3090" s="12">
        <f>'Simulacion sistema (hoja4)'!AT3095</f>
        <v>0.74953529794520235</v>
      </c>
    </row>
    <row r="3091" spans="2:4" x14ac:dyDescent="0.25">
      <c r="B3091" s="8">
        <f t="shared" si="52"/>
        <v>3086</v>
      </c>
      <c r="C3091" s="12">
        <f>'Simulacion sistema (hoja4)'!AS3096</f>
        <v>0</v>
      </c>
      <c r="D3091" s="12">
        <f>'Simulacion sistema (hoja4)'!AT3096</f>
        <v>0.80083359767860662</v>
      </c>
    </row>
    <row r="3092" spans="2:4" x14ac:dyDescent="0.25">
      <c r="B3092" s="8">
        <f t="shared" si="52"/>
        <v>3087</v>
      </c>
      <c r="C3092" s="12">
        <f>'Simulacion sistema (hoja4)'!AS3097</f>
        <v>0</v>
      </c>
      <c r="D3092" s="12">
        <f>'Simulacion sistema (hoja4)'!AT3097</f>
        <v>0.69817920148596713</v>
      </c>
    </row>
    <row r="3093" spans="2:4" x14ac:dyDescent="0.25">
      <c r="B3093" s="8">
        <f t="shared" si="52"/>
        <v>3088</v>
      </c>
      <c r="C3093" s="12">
        <f>'Simulacion sistema (hoja4)'!AS3098</f>
        <v>0</v>
      </c>
      <c r="D3093" s="12">
        <f>'Simulacion sistema (hoja4)'!AT3098</f>
        <v>0.79933377528919569</v>
      </c>
    </row>
    <row r="3094" spans="2:4" x14ac:dyDescent="0.25">
      <c r="B3094" s="8">
        <f t="shared" si="52"/>
        <v>3089</v>
      </c>
      <c r="C3094" s="12">
        <f>'Simulacion sistema (hoja4)'!AS3099</f>
        <v>0</v>
      </c>
      <c r="D3094" s="12">
        <f>'Simulacion sistema (hoja4)'!AT3099</f>
        <v>0.71920323553644616</v>
      </c>
    </row>
    <row r="3095" spans="2:4" x14ac:dyDescent="0.25">
      <c r="B3095" s="8">
        <f t="shared" si="52"/>
        <v>3090</v>
      </c>
      <c r="C3095" s="12">
        <f>'Simulacion sistema (hoja4)'!AS3100</f>
        <v>2.8557027303782713E-2</v>
      </c>
      <c r="D3095" s="12">
        <f>'Simulacion sistema (hoja4)'!AT3100</f>
        <v>0.78075211741102379</v>
      </c>
    </row>
    <row r="3096" spans="2:4" x14ac:dyDescent="0.25">
      <c r="B3096" s="8">
        <f t="shared" si="52"/>
        <v>3091</v>
      </c>
      <c r="C3096" s="12">
        <f>'Simulacion sistema (hoja4)'!AS3101</f>
        <v>0</v>
      </c>
      <c r="D3096" s="12">
        <f>'Simulacion sistema (hoja4)'!AT3101</f>
        <v>0.71279611395835818</v>
      </c>
    </row>
    <row r="3097" spans="2:4" x14ac:dyDescent="0.25">
      <c r="B3097" s="8">
        <f t="shared" si="52"/>
        <v>3092</v>
      </c>
      <c r="C3097" s="12">
        <f>'Simulacion sistema (hoja4)'!AS3102</f>
        <v>0.30186725373059742</v>
      </c>
      <c r="D3097" s="12">
        <f>'Simulacion sistema (hoja4)'!AT3102</f>
        <v>0.76660767988603218</v>
      </c>
    </row>
    <row r="3098" spans="2:4" x14ac:dyDescent="0.25">
      <c r="B3098" s="8">
        <f t="shared" si="52"/>
        <v>3093</v>
      </c>
      <c r="C3098" s="12">
        <f>'Simulacion sistema (hoja4)'!AS3103</f>
        <v>0</v>
      </c>
      <c r="D3098" s="12">
        <f>'Simulacion sistema (hoja4)'!AT3103</f>
        <v>0.82859298510206636</v>
      </c>
    </row>
    <row r="3099" spans="2:4" x14ac:dyDescent="0.25">
      <c r="B3099" s="8">
        <f t="shared" si="52"/>
        <v>3094</v>
      </c>
      <c r="C3099" s="12">
        <f>'Simulacion sistema (hoja4)'!AS3104</f>
        <v>0</v>
      </c>
      <c r="D3099" s="12">
        <f>'Simulacion sistema (hoja4)'!AT3104</f>
        <v>0.73747821409350556</v>
      </c>
    </row>
    <row r="3100" spans="2:4" x14ac:dyDescent="0.25">
      <c r="B3100" s="8">
        <f t="shared" si="52"/>
        <v>3095</v>
      </c>
      <c r="C3100" s="12">
        <f>'Simulacion sistema (hoja4)'!AS3105</f>
        <v>0.14490840504601823</v>
      </c>
      <c r="D3100" s="12">
        <f>'Simulacion sistema (hoja4)'!AT3105</f>
        <v>0.89309715251623711</v>
      </c>
    </row>
    <row r="3101" spans="2:4" x14ac:dyDescent="0.25">
      <c r="B3101" s="8">
        <f t="shared" si="52"/>
        <v>3096</v>
      </c>
      <c r="C3101" s="12">
        <f>'Simulacion sistema (hoja4)'!AS3106</f>
        <v>0</v>
      </c>
      <c r="D3101" s="12">
        <f>'Simulacion sistema (hoja4)'!AT3106</f>
        <v>0.73959216049629939</v>
      </c>
    </row>
    <row r="3102" spans="2:4" x14ac:dyDescent="0.25">
      <c r="B3102" s="8">
        <f t="shared" si="52"/>
        <v>3097</v>
      </c>
      <c r="C3102" s="12">
        <f>'Simulacion sistema (hoja4)'!AS3107</f>
        <v>0.70507564662621003</v>
      </c>
      <c r="D3102" s="12">
        <f>'Simulacion sistema (hoja4)'!AT3107</f>
        <v>0.97575964218845557</v>
      </c>
    </row>
    <row r="3103" spans="2:4" x14ac:dyDescent="0.25">
      <c r="B3103" s="8">
        <f t="shared" si="52"/>
        <v>3098</v>
      </c>
      <c r="C3103" s="12">
        <f>'Simulacion sistema (hoja4)'!AS3108</f>
        <v>0.38339882843744516</v>
      </c>
      <c r="D3103" s="12">
        <f>'Simulacion sistema (hoja4)'!AT3108</f>
        <v>0.91873723281472075</v>
      </c>
    </row>
    <row r="3104" spans="2:4" x14ac:dyDescent="0.25">
      <c r="B3104" s="8">
        <f t="shared" si="52"/>
        <v>3099</v>
      </c>
      <c r="C3104" s="12">
        <f>'Simulacion sistema (hoja4)'!AS3109</f>
        <v>0.87073266355437229</v>
      </c>
      <c r="D3104" s="12">
        <f>'Simulacion sistema (hoja4)'!AT3109</f>
        <v>0.98937528741542791</v>
      </c>
    </row>
    <row r="3105" spans="2:4" x14ac:dyDescent="0.25">
      <c r="B3105" s="8">
        <f t="shared" si="52"/>
        <v>3100</v>
      </c>
      <c r="C3105" s="12">
        <f>'Simulacion sistema (hoja4)'!AS3110</f>
        <v>1</v>
      </c>
      <c r="D3105" s="12">
        <f>'Simulacion sistema (hoja4)'!AT3110</f>
        <v>1</v>
      </c>
    </row>
    <row r="3106" spans="2:4" x14ac:dyDescent="0.25">
      <c r="B3106" s="8">
        <f t="shared" si="52"/>
        <v>3101</v>
      </c>
      <c r="C3106" s="12">
        <f>'Simulacion sistema (hoja4)'!AS3111</f>
        <v>0.15783755185378442</v>
      </c>
      <c r="D3106" s="12">
        <f>'Simulacion sistema (hoja4)'!AT3111</f>
        <v>0.82145528606885054</v>
      </c>
    </row>
    <row r="3107" spans="2:4" x14ac:dyDescent="0.25">
      <c r="B3107" s="8">
        <f t="shared" si="52"/>
        <v>3102</v>
      </c>
      <c r="C3107" s="12">
        <f>'Simulacion sistema (hoja4)'!AS3112</f>
        <v>0.19090058887119202</v>
      </c>
      <c r="D3107" s="12">
        <f>'Simulacion sistema (hoja4)'!AT3112</f>
        <v>0.82452755719060489</v>
      </c>
    </row>
    <row r="3108" spans="2:4" x14ac:dyDescent="0.25">
      <c r="B3108" s="8">
        <f t="shared" si="52"/>
        <v>3103</v>
      </c>
      <c r="C3108" s="12">
        <f>'Simulacion sistema (hoja4)'!AS3113</f>
        <v>6.3959511738115302E-2</v>
      </c>
      <c r="D3108" s="12">
        <f>'Simulacion sistema (hoja4)'!AT3113</f>
        <v>0.88870967599939654</v>
      </c>
    </row>
    <row r="3109" spans="2:4" x14ac:dyDescent="0.25">
      <c r="B3109" s="8">
        <f t="shared" si="52"/>
        <v>3104</v>
      </c>
      <c r="C3109" s="12">
        <f>'Simulacion sistema (hoja4)'!AS3114</f>
        <v>0.83340257936018336</v>
      </c>
      <c r="D3109" s="12">
        <f>'Simulacion sistema (hoja4)'!AT3114</f>
        <v>0.96678140450863814</v>
      </c>
    </row>
    <row r="3110" spans="2:4" x14ac:dyDescent="0.25">
      <c r="B3110" s="8">
        <f t="shared" si="52"/>
        <v>3105</v>
      </c>
      <c r="C3110" s="12">
        <f>'Simulacion sistema (hoja4)'!AS3115</f>
        <v>0</v>
      </c>
      <c r="D3110" s="12">
        <f>'Simulacion sistema (hoja4)'!AT3115</f>
        <v>0.79476122815233308</v>
      </c>
    </row>
    <row r="3111" spans="2:4" x14ac:dyDescent="0.25">
      <c r="B3111" s="8">
        <f t="shared" si="52"/>
        <v>3106</v>
      </c>
      <c r="C3111" s="12">
        <f>'Simulacion sistema (hoja4)'!AS3116</f>
        <v>0.54915271332599025</v>
      </c>
      <c r="D3111" s="12">
        <f>'Simulacion sistema (hoja4)'!AT3116</f>
        <v>0.91724078393928399</v>
      </c>
    </row>
    <row r="3112" spans="2:4" x14ac:dyDescent="0.25">
      <c r="B3112" s="8">
        <f t="shared" si="52"/>
        <v>3107</v>
      </c>
      <c r="C3112" s="12">
        <f>'Simulacion sistema (hoja4)'!AS3117</f>
        <v>0</v>
      </c>
      <c r="D3112" s="12">
        <f>'Simulacion sistema (hoja4)'!AT3117</f>
        <v>0.84416960774400995</v>
      </c>
    </row>
    <row r="3113" spans="2:4" x14ac:dyDescent="0.25">
      <c r="B3113" s="8">
        <f t="shared" si="52"/>
        <v>3108</v>
      </c>
      <c r="C3113" s="12">
        <f>'Simulacion sistema (hoja4)'!AS3118</f>
        <v>1</v>
      </c>
      <c r="D3113" s="12">
        <f>'Simulacion sistema (hoja4)'!AT3118</f>
        <v>1</v>
      </c>
    </row>
    <row r="3114" spans="2:4" x14ac:dyDescent="0.25">
      <c r="B3114" s="8">
        <f t="shared" si="52"/>
        <v>3109</v>
      </c>
      <c r="C3114" s="12">
        <f>'Simulacion sistema (hoja4)'!AS3119</f>
        <v>0</v>
      </c>
      <c r="D3114" s="12">
        <f>'Simulacion sistema (hoja4)'!AT3119</f>
        <v>0.42977160473034415</v>
      </c>
    </row>
    <row r="3115" spans="2:4" x14ac:dyDescent="0.25">
      <c r="B3115" s="8">
        <f t="shared" si="52"/>
        <v>3110</v>
      </c>
      <c r="C3115" s="12">
        <f>'Simulacion sistema (hoja4)'!AS3120</f>
        <v>0</v>
      </c>
      <c r="D3115" s="12">
        <f>'Simulacion sistema (hoja4)'!AT3120</f>
        <v>0.76907454595579339</v>
      </c>
    </row>
    <row r="3116" spans="2:4" x14ac:dyDescent="0.25">
      <c r="B3116" s="8">
        <f t="shared" si="52"/>
        <v>3111</v>
      </c>
      <c r="C3116" s="12">
        <f>'Simulacion sistema (hoja4)'!AS3121</f>
        <v>0</v>
      </c>
      <c r="D3116" s="12">
        <f>'Simulacion sistema (hoja4)'!AT3121</f>
        <v>0.69757718422921766</v>
      </c>
    </row>
    <row r="3117" spans="2:4" x14ac:dyDescent="0.25">
      <c r="B3117" s="8">
        <f t="shared" si="52"/>
        <v>3112</v>
      </c>
      <c r="C3117" s="12">
        <f>'Simulacion sistema (hoja4)'!AS3122</f>
        <v>0.27952433868326365</v>
      </c>
      <c r="D3117" s="12">
        <f>'Simulacion sistema (hoja4)'!AT3122</f>
        <v>0.84557056215419102</v>
      </c>
    </row>
    <row r="3118" spans="2:4" x14ac:dyDescent="0.25">
      <c r="B3118" s="8">
        <f t="shared" si="52"/>
        <v>3113</v>
      </c>
      <c r="C3118" s="12">
        <f>'Simulacion sistema (hoja4)'!AS3123</f>
        <v>0.17403720425758248</v>
      </c>
      <c r="D3118" s="12">
        <f>'Simulacion sistema (hoja4)'!AT3123</f>
        <v>0.8430727156120742</v>
      </c>
    </row>
    <row r="3119" spans="2:4" x14ac:dyDescent="0.25">
      <c r="B3119" s="8">
        <f t="shared" si="52"/>
        <v>3114</v>
      </c>
      <c r="C3119" s="12">
        <f>'Simulacion sistema (hoja4)'!AS3124</f>
        <v>0</v>
      </c>
      <c r="D3119" s="12">
        <f>'Simulacion sistema (hoja4)'!AT3124</f>
        <v>0.71096415242442557</v>
      </c>
    </row>
    <row r="3120" spans="2:4" x14ac:dyDescent="0.25">
      <c r="B3120" s="8">
        <f t="shared" si="52"/>
        <v>3115</v>
      </c>
      <c r="C3120" s="12">
        <f>'Simulacion sistema (hoja4)'!AS3125</f>
        <v>0.244576595639134</v>
      </c>
      <c r="D3120" s="12">
        <f>'Simulacion sistema (hoja4)'!AT3125</f>
        <v>0.80000549728550774</v>
      </c>
    </row>
    <row r="3121" spans="2:4" x14ac:dyDescent="0.25">
      <c r="B3121" s="8">
        <f t="shared" si="52"/>
        <v>3116</v>
      </c>
      <c r="C3121" s="12">
        <f>'Simulacion sistema (hoja4)'!AS3126</f>
        <v>0.21972486000172906</v>
      </c>
      <c r="D3121" s="12">
        <f>'Simulacion sistema (hoja4)'!AT3126</f>
        <v>0.75848858355608695</v>
      </c>
    </row>
    <row r="3122" spans="2:4" x14ac:dyDescent="0.25">
      <c r="B3122" s="8">
        <f t="shared" si="52"/>
        <v>3117</v>
      </c>
      <c r="C3122" s="12">
        <f>'Simulacion sistema (hoja4)'!AS3127</f>
        <v>0.6509495453647105</v>
      </c>
      <c r="D3122" s="12">
        <f>'Simulacion sistema (hoja4)'!AT3127</f>
        <v>0.97035461892138641</v>
      </c>
    </row>
    <row r="3123" spans="2:4" x14ac:dyDescent="0.25">
      <c r="B3123" s="8">
        <f t="shared" si="52"/>
        <v>3118</v>
      </c>
      <c r="C3123" s="12">
        <f>'Simulacion sistema (hoja4)'!AS3128</f>
        <v>0.11494698307820551</v>
      </c>
      <c r="D3123" s="12">
        <f>'Simulacion sistema (hoja4)'!AT3128</f>
        <v>0.82164199371873603</v>
      </c>
    </row>
    <row r="3124" spans="2:4" x14ac:dyDescent="0.25">
      <c r="B3124" s="8">
        <f t="shared" si="52"/>
        <v>3119</v>
      </c>
      <c r="C3124" s="12">
        <f>'Simulacion sistema (hoja4)'!AS3129</f>
        <v>0.15429130206968927</v>
      </c>
      <c r="D3124" s="12">
        <f>'Simulacion sistema (hoja4)'!AT3129</f>
        <v>0.83166441185017548</v>
      </c>
    </row>
    <row r="3125" spans="2:4" x14ac:dyDescent="0.25">
      <c r="B3125" s="8">
        <f t="shared" si="52"/>
        <v>3120</v>
      </c>
      <c r="C3125" s="12">
        <f>'Simulacion sistema (hoja4)'!AS3130</f>
        <v>5.8001272345849897E-2</v>
      </c>
      <c r="D3125" s="12">
        <f>'Simulacion sistema (hoja4)'!AT3130</f>
        <v>0.83920649241545231</v>
      </c>
    </row>
    <row r="3126" spans="2:4" x14ac:dyDescent="0.25">
      <c r="B3126" s="8">
        <f t="shared" si="52"/>
        <v>3121</v>
      </c>
      <c r="C3126" s="12">
        <f>'Simulacion sistema (hoja4)'!AS3131</f>
        <v>3.6476037729828804E-2</v>
      </c>
      <c r="D3126" s="12">
        <f>'Simulacion sistema (hoja4)'!AT3131</f>
        <v>0.86928664075520867</v>
      </c>
    </row>
    <row r="3127" spans="2:4" x14ac:dyDescent="0.25">
      <c r="B3127" s="8">
        <f t="shared" si="52"/>
        <v>3122</v>
      </c>
      <c r="C3127" s="12">
        <f>'Simulacion sistema (hoja4)'!AS3132</f>
        <v>0.65899535696324518</v>
      </c>
      <c r="D3127" s="12">
        <f>'Simulacion sistema (hoja4)'!AT3132</f>
        <v>0.95891305049313214</v>
      </c>
    </row>
    <row r="3128" spans="2:4" x14ac:dyDescent="0.25">
      <c r="B3128" s="8">
        <f t="shared" si="52"/>
        <v>3123</v>
      </c>
      <c r="C3128" s="12">
        <f>'Simulacion sistema (hoja4)'!AS3133</f>
        <v>0.22167217832987174</v>
      </c>
      <c r="D3128" s="12">
        <f>'Simulacion sistema (hoja4)'!AT3133</f>
        <v>0.82515738217388546</v>
      </c>
    </row>
    <row r="3129" spans="2:4" x14ac:dyDescent="0.25">
      <c r="B3129" s="8">
        <f t="shared" si="52"/>
        <v>3124</v>
      </c>
      <c r="C3129" s="12">
        <f>'Simulacion sistema (hoja4)'!AS3134</f>
        <v>2.3669426036752657E-2</v>
      </c>
      <c r="D3129" s="12">
        <f>'Simulacion sistema (hoja4)'!AT3134</f>
        <v>0.88640698676726348</v>
      </c>
    </row>
    <row r="3130" spans="2:4" x14ac:dyDescent="0.25">
      <c r="B3130" s="8">
        <f t="shared" si="52"/>
        <v>3125</v>
      </c>
      <c r="C3130" s="12">
        <f>'Simulacion sistema (hoja4)'!AS3135</f>
        <v>1.7333218518615467E-2</v>
      </c>
      <c r="D3130" s="12">
        <f>'Simulacion sistema (hoja4)'!AT3135</f>
        <v>0.9072297062829483</v>
      </c>
    </row>
    <row r="3131" spans="2:4" x14ac:dyDescent="0.25">
      <c r="B3131" s="8">
        <f t="shared" si="52"/>
        <v>3126</v>
      </c>
      <c r="C3131" s="12">
        <f>'Simulacion sistema (hoja4)'!AS3136</f>
        <v>0</v>
      </c>
      <c r="D3131" s="12">
        <f>'Simulacion sistema (hoja4)'!AT3136</f>
        <v>0.6990410590677304</v>
      </c>
    </row>
    <row r="3132" spans="2:4" x14ac:dyDescent="0.25">
      <c r="B3132" s="8">
        <f t="shared" si="52"/>
        <v>3127</v>
      </c>
      <c r="C3132" s="12">
        <f>'Simulacion sistema (hoja4)'!AS3137</f>
        <v>0</v>
      </c>
      <c r="D3132" s="12">
        <f>'Simulacion sistema (hoja4)'!AT3137</f>
        <v>0.88252762486320546</v>
      </c>
    </row>
    <row r="3133" spans="2:4" x14ac:dyDescent="0.25">
      <c r="B3133" s="8">
        <f t="shared" si="52"/>
        <v>3128</v>
      </c>
      <c r="C3133" s="12">
        <f>'Simulacion sistema (hoja4)'!AS3138</f>
        <v>0</v>
      </c>
      <c r="D3133" s="12">
        <f>'Simulacion sistema (hoja4)'!AT3138</f>
        <v>0.65449448862622972</v>
      </c>
    </row>
    <row r="3134" spans="2:4" x14ac:dyDescent="0.25">
      <c r="B3134" s="8">
        <f t="shared" si="52"/>
        <v>3129</v>
      </c>
      <c r="C3134" s="12">
        <f>'Simulacion sistema (hoja4)'!AS3139</f>
        <v>0.34328166237819169</v>
      </c>
      <c r="D3134" s="12">
        <f>'Simulacion sistema (hoja4)'!AT3139</f>
        <v>0.88720141960561516</v>
      </c>
    </row>
    <row r="3135" spans="2:4" x14ac:dyDescent="0.25">
      <c r="B3135" s="8">
        <f t="shared" si="52"/>
        <v>3130</v>
      </c>
      <c r="C3135" s="12">
        <f>'Simulacion sistema (hoja4)'!AS3140</f>
        <v>0</v>
      </c>
      <c r="D3135" s="12">
        <f>'Simulacion sistema (hoja4)'!AT3140</f>
        <v>0.68277564363389465</v>
      </c>
    </row>
    <row r="3136" spans="2:4" x14ac:dyDescent="0.25">
      <c r="B3136" s="8">
        <f t="shared" si="52"/>
        <v>3131</v>
      </c>
      <c r="C3136" s="12">
        <f>'Simulacion sistema (hoja4)'!AS3141</f>
        <v>0</v>
      </c>
      <c r="D3136" s="12">
        <f>'Simulacion sistema (hoja4)'!AT3141</f>
        <v>0.86943187630334262</v>
      </c>
    </row>
    <row r="3137" spans="2:4" x14ac:dyDescent="0.25">
      <c r="B3137" s="8">
        <f t="shared" si="52"/>
        <v>3132</v>
      </c>
      <c r="C3137" s="12">
        <f>'Simulacion sistema (hoja4)'!AS3142</f>
        <v>1</v>
      </c>
      <c r="D3137" s="12">
        <f>'Simulacion sistema (hoja4)'!AT3142</f>
        <v>1</v>
      </c>
    </row>
    <row r="3138" spans="2:4" x14ac:dyDescent="0.25">
      <c r="B3138" s="8">
        <f t="shared" si="52"/>
        <v>3133</v>
      </c>
      <c r="C3138" s="12">
        <f>'Simulacion sistema (hoja4)'!AS3143</f>
        <v>0</v>
      </c>
      <c r="D3138" s="12">
        <f>'Simulacion sistema (hoja4)'!AT3143</f>
        <v>0.67881719082335168</v>
      </c>
    </row>
    <row r="3139" spans="2:4" x14ac:dyDescent="0.25">
      <c r="B3139" s="8">
        <f t="shared" si="52"/>
        <v>3134</v>
      </c>
      <c r="C3139" s="12">
        <f>'Simulacion sistema (hoja4)'!AS3144</f>
        <v>0.10430426033464403</v>
      </c>
      <c r="D3139" s="12">
        <f>'Simulacion sistema (hoja4)'!AT3144</f>
        <v>0.88952451950263656</v>
      </c>
    </row>
    <row r="3140" spans="2:4" x14ac:dyDescent="0.25">
      <c r="B3140" s="8">
        <f t="shared" si="52"/>
        <v>3135</v>
      </c>
      <c r="C3140" s="12">
        <f>'Simulacion sistema (hoja4)'!AS3145</f>
        <v>0.4115663995711657</v>
      </c>
      <c r="D3140" s="12">
        <f>'Simulacion sistema (hoja4)'!AT3145</f>
        <v>0.95163559448530133</v>
      </c>
    </row>
    <row r="3141" spans="2:4" x14ac:dyDescent="0.25">
      <c r="B3141" s="8">
        <f t="shared" si="52"/>
        <v>3136</v>
      </c>
      <c r="C3141" s="12">
        <f>'Simulacion sistema (hoja4)'!AS3146</f>
        <v>0</v>
      </c>
      <c r="D3141" s="12">
        <f>'Simulacion sistema (hoja4)'!AT3146</f>
        <v>0.74539328608097755</v>
      </c>
    </row>
    <row r="3142" spans="2:4" x14ac:dyDescent="0.25">
      <c r="B3142" s="8">
        <f t="shared" si="52"/>
        <v>3137</v>
      </c>
      <c r="C3142" s="12">
        <f>'Simulacion sistema (hoja4)'!AS3147</f>
        <v>0</v>
      </c>
      <c r="D3142" s="12">
        <f>'Simulacion sistema (hoja4)'!AT3147</f>
        <v>0.86832213830455984</v>
      </c>
    </row>
    <row r="3143" spans="2:4" x14ac:dyDescent="0.25">
      <c r="B3143" s="8">
        <f t="shared" si="52"/>
        <v>3138</v>
      </c>
      <c r="C3143" s="12">
        <f>'Simulacion sistema (hoja4)'!AS3148</f>
        <v>0</v>
      </c>
      <c r="D3143" s="12">
        <f>'Simulacion sistema (hoja4)'!AT3148</f>
        <v>0.87893685256481835</v>
      </c>
    </row>
    <row r="3144" spans="2:4" x14ac:dyDescent="0.25">
      <c r="B3144" s="8">
        <f t="shared" ref="B3144:B3207" si="53">+B3143+1</f>
        <v>3139</v>
      </c>
      <c r="C3144" s="12">
        <f>'Simulacion sistema (hoja4)'!AS3149</f>
        <v>0</v>
      </c>
      <c r="D3144" s="12">
        <f>'Simulacion sistema (hoja4)'!AT3149</f>
        <v>0.83072473807589309</v>
      </c>
    </row>
    <row r="3145" spans="2:4" x14ac:dyDescent="0.25">
      <c r="B3145" s="8">
        <f t="shared" si="53"/>
        <v>3140</v>
      </c>
      <c r="C3145" s="12">
        <f>'Simulacion sistema (hoja4)'!AS3150</f>
        <v>0.14802900346616557</v>
      </c>
      <c r="D3145" s="12">
        <f>'Simulacion sistema (hoja4)'!AT3150</f>
        <v>0.75679278108765757</v>
      </c>
    </row>
    <row r="3146" spans="2:4" x14ac:dyDescent="0.25">
      <c r="B3146" s="8">
        <f t="shared" si="53"/>
        <v>3141</v>
      </c>
      <c r="C3146" s="12">
        <f>'Simulacion sistema (hoja4)'!AS3151</f>
        <v>0</v>
      </c>
      <c r="D3146" s="12">
        <f>'Simulacion sistema (hoja4)'!AT3151</f>
        <v>0.75924193031524945</v>
      </c>
    </row>
    <row r="3147" spans="2:4" x14ac:dyDescent="0.25">
      <c r="B3147" s="8">
        <f t="shared" si="53"/>
        <v>3142</v>
      </c>
      <c r="C3147" s="12">
        <f>'Simulacion sistema (hoja4)'!AS3152</f>
        <v>0</v>
      </c>
      <c r="D3147" s="12">
        <f>'Simulacion sistema (hoja4)'!AT3152</f>
        <v>0.82399527392256844</v>
      </c>
    </row>
    <row r="3148" spans="2:4" x14ac:dyDescent="0.25">
      <c r="B3148" s="8">
        <f t="shared" si="53"/>
        <v>3143</v>
      </c>
      <c r="C3148" s="12">
        <f>'Simulacion sistema (hoja4)'!AS3153</f>
        <v>0</v>
      </c>
      <c r="D3148" s="12">
        <f>'Simulacion sistema (hoja4)'!AT3153</f>
        <v>0.83096867335012603</v>
      </c>
    </row>
    <row r="3149" spans="2:4" x14ac:dyDescent="0.25">
      <c r="B3149" s="8">
        <f t="shared" si="53"/>
        <v>3144</v>
      </c>
      <c r="C3149" s="12">
        <f>'Simulacion sistema (hoja4)'!AS3154</f>
        <v>2.8027759145310659E-2</v>
      </c>
      <c r="D3149" s="12">
        <f>'Simulacion sistema (hoja4)'!AT3154</f>
        <v>0.88723492087297573</v>
      </c>
    </row>
    <row r="3150" spans="2:4" x14ac:dyDescent="0.25">
      <c r="B3150" s="8">
        <f t="shared" si="53"/>
        <v>3145</v>
      </c>
      <c r="C3150" s="12">
        <f>'Simulacion sistema (hoja4)'!AS3155</f>
        <v>0.11547565147174604</v>
      </c>
      <c r="D3150" s="12">
        <f>'Simulacion sistema (hoja4)'!AT3155</f>
        <v>0.84707066995424241</v>
      </c>
    </row>
    <row r="3151" spans="2:4" x14ac:dyDescent="0.25">
      <c r="B3151" s="8">
        <f t="shared" si="53"/>
        <v>3146</v>
      </c>
      <c r="C3151" s="12">
        <f>'Simulacion sistema (hoja4)'!AS3156</f>
        <v>0.39897389888632928</v>
      </c>
      <c r="D3151" s="12">
        <f>'Simulacion sistema (hoja4)'!AT3156</f>
        <v>0.88242354778547405</v>
      </c>
    </row>
    <row r="3152" spans="2:4" x14ac:dyDescent="0.25">
      <c r="B3152" s="8">
        <f t="shared" si="53"/>
        <v>3147</v>
      </c>
      <c r="C3152" s="12">
        <f>'Simulacion sistema (hoja4)'!AS3157</f>
        <v>0.39611779755772836</v>
      </c>
      <c r="D3152" s="12">
        <f>'Simulacion sistema (hoja4)'!AT3157</f>
        <v>0.84322027613108652</v>
      </c>
    </row>
    <row r="3153" spans="2:4" x14ac:dyDescent="0.25">
      <c r="B3153" s="8">
        <f t="shared" si="53"/>
        <v>3148</v>
      </c>
      <c r="C3153" s="12">
        <f>'Simulacion sistema (hoja4)'!AS3158</f>
        <v>0</v>
      </c>
      <c r="D3153" s="12">
        <f>'Simulacion sistema (hoja4)'!AT3158</f>
        <v>0.69486587623156981</v>
      </c>
    </row>
    <row r="3154" spans="2:4" x14ac:dyDescent="0.25">
      <c r="B3154" s="8">
        <f t="shared" si="53"/>
        <v>3149</v>
      </c>
      <c r="C3154" s="12">
        <f>'Simulacion sistema (hoja4)'!AS3159</f>
        <v>0</v>
      </c>
      <c r="D3154" s="12">
        <f>'Simulacion sistema (hoja4)'!AT3159</f>
        <v>0.78271632854558038</v>
      </c>
    </row>
    <row r="3155" spans="2:4" x14ac:dyDescent="0.25">
      <c r="B3155" s="8">
        <f t="shared" si="53"/>
        <v>3150</v>
      </c>
      <c r="C3155" s="12">
        <f>'Simulacion sistema (hoja4)'!AS3160</f>
        <v>0.13674904913932551</v>
      </c>
      <c r="D3155" s="12">
        <f>'Simulacion sistema (hoja4)'!AT3160</f>
        <v>0.84272676780871725</v>
      </c>
    </row>
    <row r="3156" spans="2:4" x14ac:dyDescent="0.25">
      <c r="B3156" s="8">
        <f t="shared" si="53"/>
        <v>3151</v>
      </c>
      <c r="C3156" s="12">
        <f>'Simulacion sistema (hoja4)'!AS3161</f>
        <v>0.57939517649262395</v>
      </c>
      <c r="D3156" s="12">
        <f>'Simulacion sistema (hoja4)'!AT3161</f>
        <v>0.96003358019254736</v>
      </c>
    </row>
    <row r="3157" spans="2:4" x14ac:dyDescent="0.25">
      <c r="B3157" s="8">
        <f t="shared" si="53"/>
        <v>3152</v>
      </c>
      <c r="C3157" s="12">
        <f>'Simulacion sistema (hoja4)'!AS3162</f>
        <v>0</v>
      </c>
      <c r="D3157" s="12">
        <f>'Simulacion sistema (hoja4)'!AT3162</f>
        <v>0.87410686128287995</v>
      </c>
    </row>
    <row r="3158" spans="2:4" x14ac:dyDescent="0.25">
      <c r="B3158" s="8">
        <f t="shared" si="53"/>
        <v>3153</v>
      </c>
      <c r="C3158" s="12">
        <f>'Simulacion sistema (hoja4)'!AS3163</f>
        <v>0</v>
      </c>
      <c r="D3158" s="12">
        <f>'Simulacion sistema (hoja4)'!AT3163</f>
        <v>0.81368564129294751</v>
      </c>
    </row>
    <row r="3159" spans="2:4" x14ac:dyDescent="0.25">
      <c r="B3159" s="8">
        <f t="shared" si="53"/>
        <v>3154</v>
      </c>
      <c r="C3159" s="12">
        <f>'Simulacion sistema (hoja4)'!AS3164</f>
        <v>0.19403822374982654</v>
      </c>
      <c r="D3159" s="12">
        <f>'Simulacion sistema (hoja4)'!AT3164</f>
        <v>0.78844854121671726</v>
      </c>
    </row>
    <row r="3160" spans="2:4" x14ac:dyDescent="0.25">
      <c r="B3160" s="8">
        <f t="shared" si="53"/>
        <v>3155</v>
      </c>
      <c r="C3160" s="12">
        <f>'Simulacion sistema (hoja4)'!AS3165</f>
        <v>0</v>
      </c>
      <c r="D3160" s="12">
        <f>'Simulacion sistema (hoja4)'!AT3165</f>
        <v>0.80742985106181764</v>
      </c>
    </row>
    <row r="3161" spans="2:4" x14ac:dyDescent="0.25">
      <c r="B3161" s="8">
        <f t="shared" si="53"/>
        <v>3156</v>
      </c>
      <c r="C3161" s="12">
        <f>'Simulacion sistema (hoja4)'!AS3166</f>
        <v>0.21056004508306311</v>
      </c>
      <c r="D3161" s="12">
        <f>'Simulacion sistema (hoja4)'!AT3166</f>
        <v>0.81593935149448704</v>
      </c>
    </row>
    <row r="3162" spans="2:4" x14ac:dyDescent="0.25">
      <c r="B3162" s="8">
        <f t="shared" si="53"/>
        <v>3157</v>
      </c>
      <c r="C3162" s="12">
        <f>'Simulacion sistema (hoja4)'!AS3167</f>
        <v>0.52370174487136423</v>
      </c>
      <c r="D3162" s="12">
        <f>'Simulacion sistema (hoja4)'!AT3167</f>
        <v>0.9213571342885214</v>
      </c>
    </row>
    <row r="3163" spans="2:4" x14ac:dyDescent="0.25">
      <c r="B3163" s="8">
        <f t="shared" si="53"/>
        <v>3158</v>
      </c>
      <c r="C3163" s="12">
        <f>'Simulacion sistema (hoja4)'!AS3168</f>
        <v>0</v>
      </c>
      <c r="D3163" s="12">
        <f>'Simulacion sistema (hoja4)'!AT3168</f>
        <v>0.62593204867069241</v>
      </c>
    </row>
    <row r="3164" spans="2:4" x14ac:dyDescent="0.25">
      <c r="B3164" s="8">
        <f t="shared" si="53"/>
        <v>3159</v>
      </c>
      <c r="C3164" s="12">
        <f>'Simulacion sistema (hoja4)'!AS3169</f>
        <v>0.33550650497506596</v>
      </c>
      <c r="D3164" s="12">
        <f>'Simulacion sistema (hoja4)'!AT3169</f>
        <v>0.91781174726395509</v>
      </c>
    </row>
    <row r="3165" spans="2:4" x14ac:dyDescent="0.25">
      <c r="B3165" s="8">
        <f t="shared" si="53"/>
        <v>3160</v>
      </c>
      <c r="C3165" s="12">
        <f>'Simulacion sistema (hoja4)'!AS3170</f>
        <v>0</v>
      </c>
      <c r="D3165" s="12">
        <f>'Simulacion sistema (hoja4)'!AT3170</f>
        <v>0.64401770839172623</v>
      </c>
    </row>
    <row r="3166" spans="2:4" x14ac:dyDescent="0.25">
      <c r="B3166" s="8">
        <f t="shared" si="53"/>
        <v>3161</v>
      </c>
      <c r="C3166" s="12">
        <f>'Simulacion sistema (hoja4)'!AS3171</f>
        <v>0</v>
      </c>
      <c r="D3166" s="12">
        <f>'Simulacion sistema (hoja4)'!AT3171</f>
        <v>0.70690811249319452</v>
      </c>
    </row>
    <row r="3167" spans="2:4" x14ac:dyDescent="0.25">
      <c r="B3167" s="8">
        <f t="shared" si="53"/>
        <v>3162</v>
      </c>
      <c r="C3167" s="12">
        <f>'Simulacion sistema (hoja4)'!AS3172</f>
        <v>0.20074296936387934</v>
      </c>
      <c r="D3167" s="12">
        <f>'Simulacion sistema (hoja4)'!AT3172</f>
        <v>0.8671002391352014</v>
      </c>
    </row>
    <row r="3168" spans="2:4" x14ac:dyDescent="0.25">
      <c r="B3168" s="8">
        <f t="shared" si="53"/>
        <v>3163</v>
      </c>
      <c r="C3168" s="12">
        <f>'Simulacion sistema (hoja4)'!AS3173</f>
        <v>0.46221706706391191</v>
      </c>
      <c r="D3168" s="12">
        <f>'Simulacion sistema (hoja4)'!AT3173</f>
        <v>0.91386730302655861</v>
      </c>
    </row>
    <row r="3169" spans="2:4" x14ac:dyDescent="0.25">
      <c r="B3169" s="8">
        <f t="shared" si="53"/>
        <v>3164</v>
      </c>
      <c r="C3169" s="12">
        <f>'Simulacion sistema (hoja4)'!AS3174</f>
        <v>0</v>
      </c>
      <c r="D3169" s="12">
        <f>'Simulacion sistema (hoja4)'!AT3174</f>
        <v>0.5952597248441921</v>
      </c>
    </row>
    <row r="3170" spans="2:4" x14ac:dyDescent="0.25">
      <c r="B3170" s="8">
        <f t="shared" si="53"/>
        <v>3165</v>
      </c>
      <c r="C3170" s="12">
        <f>'Simulacion sistema (hoja4)'!AS3175</f>
        <v>0</v>
      </c>
      <c r="D3170" s="12">
        <f>'Simulacion sistema (hoja4)'!AT3175</f>
        <v>0.75896775974108266</v>
      </c>
    </row>
    <row r="3171" spans="2:4" x14ac:dyDescent="0.25">
      <c r="B3171" s="8">
        <f t="shared" si="53"/>
        <v>3166</v>
      </c>
      <c r="C3171" s="12">
        <f>'Simulacion sistema (hoja4)'!AS3176</f>
        <v>0</v>
      </c>
      <c r="D3171" s="12">
        <f>'Simulacion sistema (hoja4)'!AT3176</f>
        <v>0.59023011100374012</v>
      </c>
    </row>
    <row r="3172" spans="2:4" x14ac:dyDescent="0.25">
      <c r="B3172" s="8">
        <f t="shared" si="53"/>
        <v>3167</v>
      </c>
      <c r="C3172" s="12">
        <f>'Simulacion sistema (hoja4)'!AS3177</f>
        <v>0</v>
      </c>
      <c r="D3172" s="12">
        <f>'Simulacion sistema (hoja4)'!AT3177</f>
        <v>0.67560706567505613</v>
      </c>
    </row>
    <row r="3173" spans="2:4" x14ac:dyDescent="0.25">
      <c r="B3173" s="8">
        <f t="shared" si="53"/>
        <v>3168</v>
      </c>
      <c r="C3173" s="12">
        <f>'Simulacion sistema (hoja4)'!AS3178</f>
        <v>0</v>
      </c>
      <c r="D3173" s="12">
        <f>'Simulacion sistema (hoja4)'!AT3178</f>
        <v>0.84500848171978948</v>
      </c>
    </row>
    <row r="3174" spans="2:4" x14ac:dyDescent="0.25">
      <c r="B3174" s="8">
        <f t="shared" si="53"/>
        <v>3169</v>
      </c>
      <c r="C3174" s="12">
        <f>'Simulacion sistema (hoja4)'!AS3179</f>
        <v>6.073399914093898E-2</v>
      </c>
      <c r="D3174" s="12">
        <f>'Simulacion sistema (hoja4)'!AT3179</f>
        <v>0.66144186957174755</v>
      </c>
    </row>
    <row r="3175" spans="2:4" x14ac:dyDescent="0.25">
      <c r="B3175" s="8">
        <f t="shared" si="53"/>
        <v>3170</v>
      </c>
      <c r="C3175" s="12">
        <f>'Simulacion sistema (hoja4)'!AS3180</f>
        <v>0.69929944109472053</v>
      </c>
      <c r="D3175" s="12">
        <f>'Simulacion sistema (hoja4)'!AT3180</f>
        <v>0.94921940357662726</v>
      </c>
    </row>
    <row r="3176" spans="2:4" x14ac:dyDescent="0.25">
      <c r="B3176" s="8">
        <f t="shared" si="53"/>
        <v>3171</v>
      </c>
      <c r="C3176" s="12">
        <f>'Simulacion sistema (hoja4)'!AS3181</f>
        <v>7.872892515782344E-2</v>
      </c>
      <c r="D3176" s="12">
        <f>'Simulacion sistema (hoja4)'!AT3181</f>
        <v>0.81276448183965688</v>
      </c>
    </row>
    <row r="3177" spans="2:4" x14ac:dyDescent="0.25">
      <c r="B3177" s="8">
        <f t="shared" si="53"/>
        <v>3172</v>
      </c>
      <c r="C3177" s="12">
        <f>'Simulacion sistema (hoja4)'!AS3182</f>
        <v>3.0037085606196459E-2</v>
      </c>
      <c r="D3177" s="12">
        <f>'Simulacion sistema (hoja4)'!AT3182</f>
        <v>0.59905288351136765</v>
      </c>
    </row>
    <row r="3178" spans="2:4" x14ac:dyDescent="0.25">
      <c r="B3178" s="8">
        <f t="shared" si="53"/>
        <v>3173</v>
      </c>
      <c r="C3178" s="12">
        <f>'Simulacion sistema (hoja4)'!AS3183</f>
        <v>0.35832055533028323</v>
      </c>
      <c r="D3178" s="12">
        <f>'Simulacion sistema (hoja4)'!AT3183</f>
        <v>0.92734123950089364</v>
      </c>
    </row>
    <row r="3179" spans="2:4" x14ac:dyDescent="0.25">
      <c r="B3179" s="8">
        <f t="shared" si="53"/>
        <v>3174</v>
      </c>
      <c r="C3179" s="12">
        <f>'Simulacion sistema (hoja4)'!AS3184</f>
        <v>0.26370365296057691</v>
      </c>
      <c r="D3179" s="12">
        <f>'Simulacion sistema (hoja4)'!AT3184</f>
        <v>0.88000309059862047</v>
      </c>
    </row>
    <row r="3180" spans="2:4" x14ac:dyDescent="0.25">
      <c r="B3180" s="8">
        <f t="shared" si="53"/>
        <v>3175</v>
      </c>
      <c r="C3180" s="12">
        <f>'Simulacion sistema (hoja4)'!AS3185</f>
        <v>0.58260849677681104</v>
      </c>
      <c r="D3180" s="12">
        <f>'Simulacion sistema (hoja4)'!AT3185</f>
        <v>0.91131855306173326</v>
      </c>
    </row>
    <row r="3181" spans="2:4" x14ac:dyDescent="0.25">
      <c r="B3181" s="8">
        <f t="shared" si="53"/>
        <v>3176</v>
      </c>
      <c r="C3181" s="12">
        <f>'Simulacion sistema (hoja4)'!AS3186</f>
        <v>0</v>
      </c>
      <c r="D3181" s="12">
        <f>'Simulacion sistema (hoja4)'!AT3186</f>
        <v>0.85339363770599697</v>
      </c>
    </row>
    <row r="3182" spans="2:4" x14ac:dyDescent="0.25">
      <c r="B3182" s="8">
        <f t="shared" si="53"/>
        <v>3177</v>
      </c>
      <c r="C3182" s="12">
        <f>'Simulacion sistema (hoja4)'!AS3187</f>
        <v>0</v>
      </c>
      <c r="D3182" s="12">
        <f>'Simulacion sistema (hoja4)'!AT3187</f>
        <v>0.83229896080740395</v>
      </c>
    </row>
    <row r="3183" spans="2:4" x14ac:dyDescent="0.25">
      <c r="B3183" s="8">
        <f t="shared" si="53"/>
        <v>3178</v>
      </c>
      <c r="C3183" s="12">
        <f>'Simulacion sistema (hoja4)'!AS3188</f>
        <v>0.31259397718817389</v>
      </c>
      <c r="D3183" s="12">
        <f>'Simulacion sistema (hoja4)'!AT3188</f>
        <v>0.91860906319425217</v>
      </c>
    </row>
    <row r="3184" spans="2:4" x14ac:dyDescent="0.25">
      <c r="B3184" s="8">
        <f t="shared" si="53"/>
        <v>3179</v>
      </c>
      <c r="C3184" s="12">
        <f>'Simulacion sistema (hoja4)'!AS3189</f>
        <v>1</v>
      </c>
      <c r="D3184" s="12">
        <f>'Simulacion sistema (hoja4)'!AT3189</f>
        <v>1</v>
      </c>
    </row>
    <row r="3185" spans="2:4" x14ac:dyDescent="0.25">
      <c r="B3185" s="8">
        <f t="shared" si="53"/>
        <v>3180</v>
      </c>
      <c r="C3185" s="12">
        <f>'Simulacion sistema (hoja4)'!AS3190</f>
        <v>0.33778107421958048</v>
      </c>
      <c r="D3185" s="12">
        <f>'Simulacion sistema (hoja4)'!AT3190</f>
        <v>0.88439389021576009</v>
      </c>
    </row>
    <row r="3186" spans="2:4" x14ac:dyDescent="0.25">
      <c r="B3186" s="8">
        <f t="shared" si="53"/>
        <v>3181</v>
      </c>
      <c r="C3186" s="12">
        <f>'Simulacion sistema (hoja4)'!AS3191</f>
        <v>0.12203739523195714</v>
      </c>
      <c r="D3186" s="12">
        <f>'Simulacion sistema (hoja4)'!AT3191</f>
        <v>0.81510640364255893</v>
      </c>
    </row>
    <row r="3187" spans="2:4" x14ac:dyDescent="0.25">
      <c r="B3187" s="8">
        <f t="shared" si="53"/>
        <v>3182</v>
      </c>
      <c r="C3187" s="12">
        <f>'Simulacion sistema (hoja4)'!AS3192</f>
        <v>1</v>
      </c>
      <c r="D3187" s="12">
        <f>'Simulacion sistema (hoja4)'!AT3192</f>
        <v>1</v>
      </c>
    </row>
    <row r="3188" spans="2:4" x14ac:dyDescent="0.25">
      <c r="B3188" s="8">
        <f t="shared" si="53"/>
        <v>3183</v>
      </c>
      <c r="C3188" s="12">
        <f>'Simulacion sistema (hoja4)'!AS3193</f>
        <v>0</v>
      </c>
      <c r="D3188" s="12">
        <f>'Simulacion sistema (hoja4)'!AT3193</f>
        <v>0.63912154661610321</v>
      </c>
    </row>
    <row r="3189" spans="2:4" x14ac:dyDescent="0.25">
      <c r="B3189" s="8">
        <f t="shared" si="53"/>
        <v>3184</v>
      </c>
      <c r="C3189" s="12">
        <f>'Simulacion sistema (hoja4)'!AS3194</f>
        <v>1</v>
      </c>
      <c r="D3189" s="12">
        <f>'Simulacion sistema (hoja4)'!AT3194</f>
        <v>1</v>
      </c>
    </row>
    <row r="3190" spans="2:4" x14ac:dyDescent="0.25">
      <c r="B3190" s="8">
        <f t="shared" si="53"/>
        <v>3185</v>
      </c>
      <c r="C3190" s="12">
        <f>'Simulacion sistema (hoja4)'!AS3195</f>
        <v>0</v>
      </c>
      <c r="D3190" s="12">
        <f>'Simulacion sistema (hoja4)'!AT3195</f>
        <v>0.79791266830276841</v>
      </c>
    </row>
    <row r="3191" spans="2:4" x14ac:dyDescent="0.25">
      <c r="B3191" s="8">
        <f t="shared" si="53"/>
        <v>3186</v>
      </c>
      <c r="C3191" s="12">
        <f>'Simulacion sistema (hoja4)'!AS3196</f>
        <v>0</v>
      </c>
      <c r="D3191" s="12">
        <f>'Simulacion sistema (hoja4)'!AT3196</f>
        <v>0.84452372447125879</v>
      </c>
    </row>
    <row r="3192" spans="2:4" x14ac:dyDescent="0.25">
      <c r="B3192" s="8">
        <f t="shared" si="53"/>
        <v>3187</v>
      </c>
      <c r="C3192" s="12">
        <f>'Simulacion sistema (hoja4)'!AS3197</f>
        <v>0.38404247353478682</v>
      </c>
      <c r="D3192" s="12">
        <f>'Simulacion sistema (hoja4)'!AT3197</f>
        <v>0.89850488509518356</v>
      </c>
    </row>
    <row r="3193" spans="2:4" x14ac:dyDescent="0.25">
      <c r="B3193" s="8">
        <f t="shared" si="53"/>
        <v>3188</v>
      </c>
      <c r="C3193" s="12">
        <f>'Simulacion sistema (hoja4)'!AS3198</f>
        <v>0.19523494325685239</v>
      </c>
      <c r="D3193" s="12">
        <f>'Simulacion sistema (hoja4)'!AT3198</f>
        <v>0.83264275742471472</v>
      </c>
    </row>
    <row r="3194" spans="2:4" x14ac:dyDescent="0.25">
      <c r="B3194" s="8">
        <f t="shared" si="53"/>
        <v>3189</v>
      </c>
      <c r="C3194" s="12">
        <f>'Simulacion sistema (hoja4)'!AS3199</f>
        <v>2.3215905732892377E-2</v>
      </c>
      <c r="D3194" s="12">
        <f>'Simulacion sistema (hoja4)'!AT3199</f>
        <v>0.82533191814516316</v>
      </c>
    </row>
    <row r="3195" spans="2:4" x14ac:dyDescent="0.25">
      <c r="B3195" s="8">
        <f t="shared" si="53"/>
        <v>3190</v>
      </c>
      <c r="C3195" s="12">
        <f>'Simulacion sistema (hoja4)'!AS3200</f>
        <v>0.14358399278482406</v>
      </c>
      <c r="D3195" s="12">
        <f>'Simulacion sistema (hoja4)'!AT3200</f>
        <v>0.81167879384874175</v>
      </c>
    </row>
    <row r="3196" spans="2:4" x14ac:dyDescent="0.25">
      <c r="B3196" s="8">
        <f t="shared" si="53"/>
        <v>3191</v>
      </c>
      <c r="C3196" s="12">
        <f>'Simulacion sistema (hoja4)'!AS3201</f>
        <v>2.0443908883833267E-2</v>
      </c>
      <c r="D3196" s="12">
        <f>'Simulacion sistema (hoja4)'!AT3201</f>
        <v>0.78646836486999472</v>
      </c>
    </row>
    <row r="3197" spans="2:4" x14ac:dyDescent="0.25">
      <c r="B3197" s="8">
        <f t="shared" si="53"/>
        <v>3192</v>
      </c>
      <c r="C3197" s="12">
        <f>'Simulacion sistema (hoja4)'!AS3202</f>
        <v>0.2847807099312758</v>
      </c>
      <c r="D3197" s="12">
        <f>'Simulacion sistema (hoja4)'!AT3202</f>
        <v>0.79775523779744739</v>
      </c>
    </row>
    <row r="3198" spans="2:4" x14ac:dyDescent="0.25">
      <c r="B3198" s="8">
        <f t="shared" si="53"/>
        <v>3193</v>
      </c>
      <c r="C3198" s="12">
        <f>'Simulacion sistema (hoja4)'!AS3203</f>
        <v>0</v>
      </c>
      <c r="D3198" s="12">
        <f>'Simulacion sistema (hoja4)'!AT3203</f>
        <v>0.67123093162003467</v>
      </c>
    </row>
    <row r="3199" spans="2:4" x14ac:dyDescent="0.25">
      <c r="B3199" s="8">
        <f t="shared" si="53"/>
        <v>3194</v>
      </c>
      <c r="C3199" s="12">
        <f>'Simulacion sistema (hoja4)'!AS3204</f>
        <v>0</v>
      </c>
      <c r="D3199" s="12">
        <f>'Simulacion sistema (hoja4)'!AT3204</f>
        <v>0.7519739576086939</v>
      </c>
    </row>
    <row r="3200" spans="2:4" x14ac:dyDescent="0.25">
      <c r="B3200" s="8">
        <f t="shared" si="53"/>
        <v>3195</v>
      </c>
      <c r="C3200" s="12">
        <f>'Simulacion sistema (hoja4)'!AS3205</f>
        <v>0.22749130089262812</v>
      </c>
      <c r="D3200" s="12">
        <f>'Simulacion sistema (hoja4)'!AT3205</f>
        <v>0.88645980916448874</v>
      </c>
    </row>
    <row r="3201" spans="2:4" x14ac:dyDescent="0.25">
      <c r="B3201" s="8">
        <f t="shared" si="53"/>
        <v>3196</v>
      </c>
      <c r="C3201" s="12">
        <f>'Simulacion sistema (hoja4)'!AS3206</f>
        <v>0</v>
      </c>
      <c r="D3201" s="12">
        <f>'Simulacion sistema (hoja4)'!AT3206</f>
        <v>0.74730511171077874</v>
      </c>
    </row>
    <row r="3202" spans="2:4" x14ac:dyDescent="0.25">
      <c r="B3202" s="8">
        <f t="shared" si="53"/>
        <v>3197</v>
      </c>
      <c r="C3202" s="12">
        <f>'Simulacion sistema (hoja4)'!AS3207</f>
        <v>0</v>
      </c>
      <c r="D3202" s="12">
        <f>'Simulacion sistema (hoja4)'!AT3207</f>
        <v>0.67174182794400095</v>
      </c>
    </row>
    <row r="3203" spans="2:4" x14ac:dyDescent="0.25">
      <c r="B3203" s="8">
        <f t="shared" si="53"/>
        <v>3198</v>
      </c>
      <c r="C3203" s="12">
        <f>'Simulacion sistema (hoja4)'!AS3208</f>
        <v>0.21176805031920534</v>
      </c>
      <c r="D3203" s="12">
        <f>'Simulacion sistema (hoja4)'!AT3208</f>
        <v>0.93305427276683661</v>
      </c>
    </row>
    <row r="3204" spans="2:4" x14ac:dyDescent="0.25">
      <c r="B3204" s="8">
        <f t="shared" si="53"/>
        <v>3199</v>
      </c>
      <c r="C3204" s="12">
        <f>'Simulacion sistema (hoja4)'!AS3209</f>
        <v>0</v>
      </c>
      <c r="D3204" s="12">
        <f>'Simulacion sistema (hoja4)'!AT3209</f>
        <v>0.56826922746404307</v>
      </c>
    </row>
    <row r="3205" spans="2:4" x14ac:dyDescent="0.25">
      <c r="B3205" s="8">
        <f t="shared" si="53"/>
        <v>3200</v>
      </c>
      <c r="C3205" s="12">
        <f>'Simulacion sistema (hoja4)'!AS3210</f>
        <v>0.43261178546221812</v>
      </c>
      <c r="D3205" s="12">
        <f>'Simulacion sistema (hoja4)'!AT3210</f>
        <v>0.8513841574355977</v>
      </c>
    </row>
    <row r="3206" spans="2:4" x14ac:dyDescent="0.25">
      <c r="B3206" s="8">
        <f t="shared" si="53"/>
        <v>3201</v>
      </c>
      <c r="C3206" s="12">
        <f>'Simulacion sistema (hoja4)'!AS3211</f>
        <v>0</v>
      </c>
      <c r="D3206" s="12">
        <f>'Simulacion sistema (hoja4)'!AT3211</f>
        <v>0.8442088132105211</v>
      </c>
    </row>
    <row r="3207" spans="2:4" x14ac:dyDescent="0.25">
      <c r="B3207" s="8">
        <f t="shared" si="53"/>
        <v>3202</v>
      </c>
      <c r="C3207" s="12">
        <f>'Simulacion sistema (hoja4)'!AS3212</f>
        <v>0</v>
      </c>
      <c r="D3207" s="12">
        <f>'Simulacion sistema (hoja4)'!AT3212</f>
        <v>0.65161824289935377</v>
      </c>
    </row>
    <row r="3208" spans="2:4" x14ac:dyDescent="0.25">
      <c r="B3208" s="8">
        <f t="shared" ref="B3208:B3271" si="54">+B3207+1</f>
        <v>3203</v>
      </c>
      <c r="C3208" s="12">
        <f>'Simulacion sistema (hoja4)'!AS3213</f>
        <v>0</v>
      </c>
      <c r="D3208" s="12">
        <f>'Simulacion sistema (hoja4)'!AT3213</f>
        <v>0.66253206113511653</v>
      </c>
    </row>
    <row r="3209" spans="2:4" x14ac:dyDescent="0.25">
      <c r="B3209" s="8">
        <f t="shared" si="54"/>
        <v>3204</v>
      </c>
      <c r="C3209" s="12">
        <f>'Simulacion sistema (hoja4)'!AS3214</f>
        <v>0</v>
      </c>
      <c r="D3209" s="12">
        <f>'Simulacion sistema (hoja4)'!AT3214</f>
        <v>0.81151003313842085</v>
      </c>
    </row>
    <row r="3210" spans="2:4" x14ac:dyDescent="0.25">
      <c r="B3210" s="8">
        <f t="shared" si="54"/>
        <v>3205</v>
      </c>
      <c r="C3210" s="12">
        <f>'Simulacion sistema (hoja4)'!AS3215</f>
        <v>0.35371039146654465</v>
      </c>
      <c r="D3210" s="12">
        <f>'Simulacion sistema (hoja4)'!AT3215</f>
        <v>0.87088470953033859</v>
      </c>
    </row>
    <row r="3211" spans="2:4" x14ac:dyDescent="0.25">
      <c r="B3211" s="8">
        <f t="shared" si="54"/>
        <v>3206</v>
      </c>
      <c r="C3211" s="12">
        <f>'Simulacion sistema (hoja4)'!AS3216</f>
        <v>0</v>
      </c>
      <c r="D3211" s="12">
        <f>'Simulacion sistema (hoja4)'!AT3216</f>
        <v>0.84509738685809588</v>
      </c>
    </row>
    <row r="3212" spans="2:4" x14ac:dyDescent="0.25">
      <c r="B3212" s="8">
        <f t="shared" si="54"/>
        <v>3207</v>
      </c>
      <c r="C3212" s="12">
        <f>'Simulacion sistema (hoja4)'!AS3217</f>
        <v>0.5959111600090945</v>
      </c>
      <c r="D3212" s="12">
        <f>'Simulacion sistema (hoja4)'!AT3217</f>
        <v>0.96568012591858066</v>
      </c>
    </row>
    <row r="3213" spans="2:4" x14ac:dyDescent="0.25">
      <c r="B3213" s="8">
        <f t="shared" si="54"/>
        <v>3208</v>
      </c>
      <c r="C3213" s="12">
        <f>'Simulacion sistema (hoja4)'!AS3218</f>
        <v>0.60899355112148135</v>
      </c>
      <c r="D3213" s="12">
        <f>'Simulacion sistema (hoja4)'!AT3218</f>
        <v>0.9406682664394731</v>
      </c>
    </row>
    <row r="3214" spans="2:4" x14ac:dyDescent="0.25">
      <c r="B3214" s="8">
        <f t="shared" si="54"/>
        <v>3209</v>
      </c>
      <c r="C3214" s="12">
        <f>'Simulacion sistema (hoja4)'!AS3219</f>
        <v>0.45790525916575764</v>
      </c>
      <c r="D3214" s="12">
        <f>'Simulacion sistema (hoja4)'!AT3219</f>
        <v>0.91241332004490638</v>
      </c>
    </row>
    <row r="3215" spans="2:4" x14ac:dyDescent="0.25">
      <c r="B3215" s="8">
        <f t="shared" si="54"/>
        <v>3210</v>
      </c>
      <c r="C3215" s="12">
        <f>'Simulacion sistema (hoja4)'!AS3220</f>
        <v>0</v>
      </c>
      <c r="D3215" s="12">
        <f>'Simulacion sistema (hoja4)'!AT3220</f>
        <v>0.86396206444462642</v>
      </c>
    </row>
    <row r="3216" spans="2:4" x14ac:dyDescent="0.25">
      <c r="B3216" s="8">
        <f t="shared" si="54"/>
        <v>3211</v>
      </c>
      <c r="C3216" s="12">
        <f>'Simulacion sistema (hoja4)'!AS3221</f>
        <v>0.21611565008667336</v>
      </c>
      <c r="D3216" s="12">
        <f>'Simulacion sistema (hoja4)'!AT3221</f>
        <v>0.92933051334656158</v>
      </c>
    </row>
    <row r="3217" spans="2:4" x14ac:dyDescent="0.25">
      <c r="B3217" s="8">
        <f t="shared" si="54"/>
        <v>3212</v>
      </c>
      <c r="C3217" s="12">
        <f>'Simulacion sistema (hoja4)'!AS3222</f>
        <v>0.39067649518013542</v>
      </c>
      <c r="D3217" s="12">
        <f>'Simulacion sistema (hoja4)'!AT3222</f>
        <v>0.92284683211222573</v>
      </c>
    </row>
    <row r="3218" spans="2:4" x14ac:dyDescent="0.25">
      <c r="B3218" s="8">
        <f t="shared" si="54"/>
        <v>3213</v>
      </c>
      <c r="C3218" s="12">
        <f>'Simulacion sistema (hoja4)'!AS3223</f>
        <v>0.78116222225282639</v>
      </c>
      <c r="D3218" s="12">
        <f>'Simulacion sistema (hoja4)'!AT3223</f>
        <v>0.96292069244538581</v>
      </c>
    </row>
    <row r="3219" spans="2:4" x14ac:dyDescent="0.25">
      <c r="B3219" s="8">
        <f t="shared" si="54"/>
        <v>3214</v>
      </c>
      <c r="C3219" s="12">
        <f>'Simulacion sistema (hoja4)'!AS3224</f>
        <v>0.54909488306504739</v>
      </c>
      <c r="D3219" s="12">
        <f>'Simulacion sistema (hoja4)'!AT3224</f>
        <v>0.95822470755219036</v>
      </c>
    </row>
    <row r="3220" spans="2:4" x14ac:dyDescent="0.25">
      <c r="B3220" s="8">
        <f t="shared" si="54"/>
        <v>3215</v>
      </c>
      <c r="C3220" s="12">
        <f>'Simulacion sistema (hoja4)'!AS3225</f>
        <v>0.43920418294803842</v>
      </c>
      <c r="D3220" s="12">
        <f>'Simulacion sistema (hoja4)'!AT3225</f>
        <v>0.95237076622298411</v>
      </c>
    </row>
    <row r="3221" spans="2:4" x14ac:dyDescent="0.25">
      <c r="B3221" s="8">
        <f t="shared" si="54"/>
        <v>3216</v>
      </c>
      <c r="C3221" s="12">
        <f>'Simulacion sistema (hoja4)'!AS3226</f>
        <v>0.34176726184875494</v>
      </c>
      <c r="D3221" s="12">
        <f>'Simulacion sistema (hoja4)'!AT3226</f>
        <v>0.9440953016912641</v>
      </c>
    </row>
    <row r="3222" spans="2:4" x14ac:dyDescent="0.25">
      <c r="B3222" s="8">
        <f t="shared" si="54"/>
        <v>3217</v>
      </c>
      <c r="C3222" s="12">
        <f>'Simulacion sistema (hoja4)'!AS3227</f>
        <v>0.93880768694919725</v>
      </c>
      <c r="D3222" s="12">
        <f>'Simulacion sistema (hoja4)'!AT3227</f>
        <v>0.99407379977348853</v>
      </c>
    </row>
    <row r="3223" spans="2:4" x14ac:dyDescent="0.25">
      <c r="B3223" s="8">
        <f t="shared" si="54"/>
        <v>3218</v>
      </c>
      <c r="C3223" s="12">
        <f>'Simulacion sistema (hoja4)'!AS3228</f>
        <v>0.60272549777601525</v>
      </c>
      <c r="D3223" s="12">
        <f>'Simulacion sistema (hoja4)'!AT3228</f>
        <v>0.96625887789330545</v>
      </c>
    </row>
    <row r="3224" spans="2:4" x14ac:dyDescent="0.25">
      <c r="B3224" s="8">
        <f t="shared" si="54"/>
        <v>3219</v>
      </c>
      <c r="C3224" s="12">
        <f>'Simulacion sistema (hoja4)'!AS3229</f>
        <v>0</v>
      </c>
      <c r="D3224" s="12">
        <f>'Simulacion sistema (hoja4)'!AT3229</f>
        <v>0.80094675027768525</v>
      </c>
    </row>
    <row r="3225" spans="2:4" x14ac:dyDescent="0.25">
      <c r="B3225" s="8">
        <f t="shared" si="54"/>
        <v>3220</v>
      </c>
      <c r="C3225" s="12">
        <f>'Simulacion sistema (hoja4)'!AS3230</f>
        <v>0</v>
      </c>
      <c r="D3225" s="12">
        <f>'Simulacion sistema (hoja4)'!AT3230</f>
        <v>0.65668482704880271</v>
      </c>
    </row>
    <row r="3226" spans="2:4" x14ac:dyDescent="0.25">
      <c r="B3226" s="8">
        <f t="shared" si="54"/>
        <v>3221</v>
      </c>
      <c r="C3226" s="12">
        <f>'Simulacion sistema (hoja4)'!AS3231</f>
        <v>0</v>
      </c>
      <c r="D3226" s="12">
        <f>'Simulacion sistema (hoja4)'!AT3231</f>
        <v>0.82689891347626931</v>
      </c>
    </row>
    <row r="3227" spans="2:4" x14ac:dyDescent="0.25">
      <c r="B3227" s="8">
        <f t="shared" si="54"/>
        <v>3222</v>
      </c>
      <c r="C3227" s="12">
        <f>'Simulacion sistema (hoja4)'!AS3232</f>
        <v>0.84823075735039311</v>
      </c>
      <c r="D3227" s="12">
        <f>'Simulacion sistema (hoja4)'!AT3232</f>
        <v>0.98711000952838956</v>
      </c>
    </row>
    <row r="3228" spans="2:4" x14ac:dyDescent="0.25">
      <c r="B3228" s="8">
        <f t="shared" si="54"/>
        <v>3223</v>
      </c>
      <c r="C3228" s="12">
        <f>'Simulacion sistema (hoja4)'!AS3233</f>
        <v>1</v>
      </c>
      <c r="D3228" s="12">
        <f>'Simulacion sistema (hoja4)'!AT3233</f>
        <v>1</v>
      </c>
    </row>
    <row r="3229" spans="2:4" x14ac:dyDescent="0.25">
      <c r="B3229" s="8">
        <f t="shared" si="54"/>
        <v>3224</v>
      </c>
      <c r="C3229" s="12">
        <f>'Simulacion sistema (hoja4)'!AS3234</f>
        <v>0</v>
      </c>
      <c r="D3229" s="12">
        <f>'Simulacion sistema (hoja4)'!AT3234</f>
        <v>0.67840533711034912</v>
      </c>
    </row>
    <row r="3230" spans="2:4" x14ac:dyDescent="0.25">
      <c r="B3230" s="8">
        <f t="shared" si="54"/>
        <v>3225</v>
      </c>
      <c r="C3230" s="12">
        <f>'Simulacion sistema (hoja4)'!AS3235</f>
        <v>0.34047527733346217</v>
      </c>
      <c r="D3230" s="12">
        <f>'Simulacion sistema (hoja4)'!AT3235</f>
        <v>0.90961160333344737</v>
      </c>
    </row>
    <row r="3231" spans="2:4" x14ac:dyDescent="0.25">
      <c r="B3231" s="8">
        <f t="shared" si="54"/>
        <v>3226</v>
      </c>
      <c r="C3231" s="12">
        <f>'Simulacion sistema (hoja4)'!AS3236</f>
        <v>3.618233861362246E-2</v>
      </c>
      <c r="D3231" s="12">
        <f>'Simulacion sistema (hoja4)'!AT3236</f>
        <v>0.74163115324270323</v>
      </c>
    </row>
    <row r="3232" spans="2:4" x14ac:dyDescent="0.25">
      <c r="B3232" s="8">
        <f t="shared" si="54"/>
        <v>3227</v>
      </c>
      <c r="C3232" s="12">
        <f>'Simulacion sistema (hoja4)'!AS3237</f>
        <v>0</v>
      </c>
      <c r="D3232" s="12">
        <f>'Simulacion sistema (hoja4)'!AT3237</f>
        <v>0.66085282903723175</v>
      </c>
    </row>
    <row r="3233" spans="2:4" x14ac:dyDescent="0.25">
      <c r="B3233" s="8">
        <f t="shared" si="54"/>
        <v>3228</v>
      </c>
      <c r="C3233" s="12">
        <f>'Simulacion sistema (hoja4)'!AS3238</f>
        <v>0</v>
      </c>
      <c r="D3233" s="12">
        <f>'Simulacion sistema (hoja4)'!AT3238</f>
        <v>0.726510774928535</v>
      </c>
    </row>
    <row r="3234" spans="2:4" x14ac:dyDescent="0.25">
      <c r="B3234" s="8">
        <f t="shared" si="54"/>
        <v>3229</v>
      </c>
      <c r="C3234" s="12">
        <f>'Simulacion sistema (hoja4)'!AS3239</f>
        <v>0.17821776371560955</v>
      </c>
      <c r="D3234" s="12">
        <f>'Simulacion sistema (hoja4)'!AT3239</f>
        <v>0.93020479637036679</v>
      </c>
    </row>
    <row r="3235" spans="2:4" x14ac:dyDescent="0.25">
      <c r="B3235" s="8">
        <f t="shared" si="54"/>
        <v>3230</v>
      </c>
      <c r="C3235" s="12">
        <f>'Simulacion sistema (hoja4)'!AS3240</f>
        <v>0</v>
      </c>
      <c r="D3235" s="12">
        <f>'Simulacion sistema (hoja4)'!AT3240</f>
        <v>0.78179974002009722</v>
      </c>
    </row>
    <row r="3236" spans="2:4" x14ac:dyDescent="0.25">
      <c r="B3236" s="8">
        <f t="shared" si="54"/>
        <v>3231</v>
      </c>
      <c r="C3236" s="12">
        <f>'Simulacion sistema (hoja4)'!AS3241</f>
        <v>0</v>
      </c>
      <c r="D3236" s="12">
        <f>'Simulacion sistema (hoja4)'!AT3241</f>
        <v>0.72603318071226453</v>
      </c>
    </row>
    <row r="3237" spans="2:4" x14ac:dyDescent="0.25">
      <c r="B3237" s="8">
        <f t="shared" si="54"/>
        <v>3232</v>
      </c>
      <c r="C3237" s="12">
        <f>'Simulacion sistema (hoja4)'!AS3242</f>
        <v>0</v>
      </c>
      <c r="D3237" s="12">
        <f>'Simulacion sistema (hoja4)'!AT3242</f>
        <v>0.84056494342642019</v>
      </c>
    </row>
    <row r="3238" spans="2:4" x14ac:dyDescent="0.25">
      <c r="B3238" s="8">
        <f t="shared" si="54"/>
        <v>3233</v>
      </c>
      <c r="C3238" s="12">
        <f>'Simulacion sistema (hoja4)'!AS3243</f>
        <v>0.20404801326648955</v>
      </c>
      <c r="D3238" s="12">
        <f>'Simulacion sistema (hoja4)'!AT3243</f>
        <v>0.80588941904552736</v>
      </c>
    </row>
    <row r="3239" spans="2:4" x14ac:dyDescent="0.25">
      <c r="B3239" s="8">
        <f t="shared" si="54"/>
        <v>3234</v>
      </c>
      <c r="C3239" s="12">
        <f>'Simulacion sistema (hoja4)'!AS3244</f>
        <v>0.75493009430235058</v>
      </c>
      <c r="D3239" s="12">
        <f>'Simulacion sistema (hoja4)'!AT3244</f>
        <v>0.92090490581071061</v>
      </c>
    </row>
    <row r="3240" spans="2:4" x14ac:dyDescent="0.25">
      <c r="B3240" s="8">
        <f t="shared" si="54"/>
        <v>3235</v>
      </c>
      <c r="C3240" s="12">
        <f>'Simulacion sistema (hoja4)'!AS3245</f>
        <v>0</v>
      </c>
      <c r="D3240" s="12">
        <f>'Simulacion sistema (hoja4)'!AT3245</f>
        <v>0.82235154549568124</v>
      </c>
    </row>
    <row r="3241" spans="2:4" x14ac:dyDescent="0.25">
      <c r="B3241" s="8">
        <f t="shared" si="54"/>
        <v>3236</v>
      </c>
      <c r="C3241" s="12">
        <f>'Simulacion sistema (hoja4)'!AS3246</f>
        <v>0.37652932141058809</v>
      </c>
      <c r="D3241" s="12">
        <f>'Simulacion sistema (hoja4)'!AT3246</f>
        <v>0.86334499425479216</v>
      </c>
    </row>
    <row r="3242" spans="2:4" x14ac:dyDescent="0.25">
      <c r="B3242" s="8">
        <f t="shared" si="54"/>
        <v>3237</v>
      </c>
      <c r="C3242" s="12">
        <f>'Simulacion sistema (hoja4)'!AS3247</f>
        <v>0.16952995638972165</v>
      </c>
      <c r="D3242" s="12">
        <f>'Simulacion sistema (hoja4)'!AT3247</f>
        <v>0.77482440591646651</v>
      </c>
    </row>
    <row r="3243" spans="2:4" x14ac:dyDescent="0.25">
      <c r="B3243" s="8">
        <f t="shared" si="54"/>
        <v>3238</v>
      </c>
      <c r="C3243" s="12">
        <f>'Simulacion sistema (hoja4)'!AS3248</f>
        <v>0</v>
      </c>
      <c r="D3243" s="12">
        <f>'Simulacion sistema (hoja4)'!AT3248</f>
        <v>0.73369780101267978</v>
      </c>
    </row>
    <row r="3244" spans="2:4" x14ac:dyDescent="0.25">
      <c r="B3244" s="8">
        <f t="shared" si="54"/>
        <v>3239</v>
      </c>
      <c r="C3244" s="12">
        <f>'Simulacion sistema (hoja4)'!AS3249</f>
        <v>0.13583829206289655</v>
      </c>
      <c r="D3244" s="12">
        <f>'Simulacion sistema (hoja4)'!AT3249</f>
        <v>0.87641564046741582</v>
      </c>
    </row>
    <row r="3245" spans="2:4" x14ac:dyDescent="0.25">
      <c r="B3245" s="8">
        <f t="shared" si="54"/>
        <v>3240</v>
      </c>
      <c r="C3245" s="12">
        <f>'Simulacion sistema (hoja4)'!AS3250</f>
        <v>1.3895314914407209E-2</v>
      </c>
      <c r="D3245" s="12">
        <f>'Simulacion sistema (hoja4)'!AT3250</f>
        <v>0.83329666179829287</v>
      </c>
    </row>
    <row r="3246" spans="2:4" x14ac:dyDescent="0.25">
      <c r="B3246" s="8">
        <f t="shared" si="54"/>
        <v>3241</v>
      </c>
      <c r="C3246" s="12">
        <f>'Simulacion sistema (hoja4)'!AS3251</f>
        <v>7.7000642241425041E-2</v>
      </c>
      <c r="D3246" s="12">
        <f>'Simulacion sistema (hoja4)'!AT3251</f>
        <v>0.6774492076521561</v>
      </c>
    </row>
    <row r="3247" spans="2:4" x14ac:dyDescent="0.25">
      <c r="B3247" s="8">
        <f t="shared" si="54"/>
        <v>3242</v>
      </c>
      <c r="C3247" s="12">
        <f>'Simulacion sistema (hoja4)'!AS3252</f>
        <v>0</v>
      </c>
      <c r="D3247" s="12">
        <f>'Simulacion sistema (hoja4)'!AT3252</f>
        <v>0.72631920436193864</v>
      </c>
    </row>
    <row r="3248" spans="2:4" x14ac:dyDescent="0.25">
      <c r="B3248" s="8">
        <f t="shared" si="54"/>
        <v>3243</v>
      </c>
      <c r="C3248" s="12">
        <f>'Simulacion sistema (hoja4)'!AS3253</f>
        <v>0.48337274375032091</v>
      </c>
      <c r="D3248" s="12">
        <f>'Simulacion sistema (hoja4)'!AT3253</f>
        <v>0.9575374857876976</v>
      </c>
    </row>
    <row r="3249" spans="2:4" x14ac:dyDescent="0.25">
      <c r="B3249" s="8">
        <f t="shared" si="54"/>
        <v>3244</v>
      </c>
      <c r="C3249" s="12">
        <f>'Simulacion sistema (hoja4)'!AS3254</f>
        <v>0</v>
      </c>
      <c r="D3249" s="12">
        <f>'Simulacion sistema (hoja4)'!AT3254</f>
        <v>0.81241861816062289</v>
      </c>
    </row>
    <row r="3250" spans="2:4" x14ac:dyDescent="0.25">
      <c r="B3250" s="8">
        <f t="shared" si="54"/>
        <v>3245</v>
      </c>
      <c r="C3250" s="12">
        <f>'Simulacion sistema (hoja4)'!AS3255</f>
        <v>0</v>
      </c>
      <c r="D3250" s="12">
        <f>'Simulacion sistema (hoja4)'!AT3255</f>
        <v>0.75137110022945197</v>
      </c>
    </row>
    <row r="3251" spans="2:4" x14ac:dyDescent="0.25">
      <c r="B3251" s="8">
        <f t="shared" si="54"/>
        <v>3246</v>
      </c>
      <c r="C3251" s="12">
        <f>'Simulacion sistema (hoja4)'!AS3256</f>
        <v>0.20591273473063107</v>
      </c>
      <c r="D3251" s="12">
        <f>'Simulacion sistema (hoja4)'!AT3256</f>
        <v>0.88414198444990366</v>
      </c>
    </row>
    <row r="3252" spans="2:4" x14ac:dyDescent="0.25">
      <c r="B3252" s="8">
        <f t="shared" si="54"/>
        <v>3247</v>
      </c>
      <c r="C3252" s="12">
        <f>'Simulacion sistema (hoja4)'!AS3257</f>
        <v>0.86963058008170202</v>
      </c>
      <c r="D3252" s="12">
        <f>'Simulacion sistema (hoja4)'!AT3257</f>
        <v>0.98892752871926781</v>
      </c>
    </row>
    <row r="3253" spans="2:4" x14ac:dyDescent="0.25">
      <c r="B3253" s="8">
        <f t="shared" si="54"/>
        <v>3248</v>
      </c>
      <c r="C3253" s="12">
        <f>'Simulacion sistema (hoja4)'!AS3258</f>
        <v>0</v>
      </c>
      <c r="D3253" s="12">
        <f>'Simulacion sistema (hoja4)'!AT3258</f>
        <v>0.75176920577820328</v>
      </c>
    </row>
    <row r="3254" spans="2:4" x14ac:dyDescent="0.25">
      <c r="B3254" s="8">
        <f t="shared" si="54"/>
        <v>3249</v>
      </c>
      <c r="C3254" s="12">
        <f>'Simulacion sistema (hoja4)'!AS3259</f>
        <v>0.76020287086503235</v>
      </c>
      <c r="D3254" s="12">
        <f>'Simulacion sistema (hoja4)'!AT3259</f>
        <v>0.9789642976495686</v>
      </c>
    </row>
    <row r="3255" spans="2:4" x14ac:dyDescent="0.25">
      <c r="B3255" s="8">
        <f t="shared" si="54"/>
        <v>3250</v>
      </c>
      <c r="C3255" s="12">
        <f>'Simulacion sistema (hoja4)'!AS3260</f>
        <v>0.8324296851280979</v>
      </c>
      <c r="D3255" s="12">
        <f>'Simulacion sistema (hoja4)'!AT3260</f>
        <v>0.98576800065471515</v>
      </c>
    </row>
    <row r="3256" spans="2:4" x14ac:dyDescent="0.25">
      <c r="B3256" s="8">
        <f t="shared" si="54"/>
        <v>3251</v>
      </c>
      <c r="C3256" s="12">
        <f>'Simulacion sistema (hoja4)'!AS3261</f>
        <v>0.64989711954202056</v>
      </c>
      <c r="D3256" s="12">
        <f>'Simulacion sistema (hoja4)'!AT3261</f>
        <v>0.94674382413484715</v>
      </c>
    </row>
    <row r="3257" spans="2:4" x14ac:dyDescent="0.25">
      <c r="B3257" s="8">
        <f t="shared" si="54"/>
        <v>3252</v>
      </c>
      <c r="C3257" s="12">
        <f>'Simulacion sistema (hoja4)'!AS3262</f>
        <v>0.28363388808502349</v>
      </c>
      <c r="D3257" s="12">
        <f>'Simulacion sistema (hoja4)'!AT3262</f>
        <v>0.8522482622780021</v>
      </c>
    </row>
    <row r="3258" spans="2:4" x14ac:dyDescent="0.25">
      <c r="B3258" s="8">
        <f t="shared" si="54"/>
        <v>3253</v>
      </c>
      <c r="C3258" s="12">
        <f>'Simulacion sistema (hoja4)'!AS3263</f>
        <v>0</v>
      </c>
      <c r="D3258" s="12">
        <f>'Simulacion sistema (hoja4)'!AT3263</f>
        <v>0.72315875044714883</v>
      </c>
    </row>
    <row r="3259" spans="2:4" x14ac:dyDescent="0.25">
      <c r="B3259" s="8">
        <f t="shared" si="54"/>
        <v>3254</v>
      </c>
      <c r="C3259" s="12">
        <f>'Simulacion sistema (hoja4)'!AS3264</f>
        <v>0</v>
      </c>
      <c r="D3259" s="12">
        <f>'Simulacion sistema (hoja4)'!AT3264</f>
        <v>0.76905043996419609</v>
      </c>
    </row>
    <row r="3260" spans="2:4" x14ac:dyDescent="0.25">
      <c r="B3260" s="8">
        <f t="shared" si="54"/>
        <v>3255</v>
      </c>
      <c r="C3260" s="12">
        <f>'Simulacion sistema (hoja4)'!AS3265</f>
        <v>0</v>
      </c>
      <c r="D3260" s="12">
        <f>'Simulacion sistema (hoja4)'!AT3265</f>
        <v>0.7281219166210352</v>
      </c>
    </row>
    <row r="3261" spans="2:4" x14ac:dyDescent="0.25">
      <c r="B3261" s="8">
        <f t="shared" si="54"/>
        <v>3256</v>
      </c>
      <c r="C3261" s="12">
        <f>'Simulacion sistema (hoja4)'!AS3266</f>
        <v>0.45893224756254047</v>
      </c>
      <c r="D3261" s="12">
        <f>'Simulacion sistema (hoja4)'!AT3266</f>
        <v>0.929197364476129</v>
      </c>
    </row>
    <row r="3262" spans="2:4" x14ac:dyDescent="0.25">
      <c r="B3262" s="8">
        <f t="shared" si="54"/>
        <v>3257</v>
      </c>
      <c r="C3262" s="12">
        <f>'Simulacion sistema (hoja4)'!AS3267</f>
        <v>0</v>
      </c>
      <c r="D3262" s="12">
        <f>'Simulacion sistema (hoja4)'!AT3267</f>
        <v>0.67885894533190938</v>
      </c>
    </row>
    <row r="3263" spans="2:4" x14ac:dyDescent="0.25">
      <c r="B3263" s="8">
        <f t="shared" si="54"/>
        <v>3258</v>
      </c>
      <c r="C3263" s="12">
        <f>'Simulacion sistema (hoja4)'!AS3268</f>
        <v>0</v>
      </c>
      <c r="D3263" s="12">
        <f>'Simulacion sistema (hoja4)'!AT3268</f>
        <v>0.66581172692383739</v>
      </c>
    </row>
    <row r="3264" spans="2:4" x14ac:dyDescent="0.25">
      <c r="B3264" s="8">
        <f t="shared" si="54"/>
        <v>3259</v>
      </c>
      <c r="C3264" s="12">
        <f>'Simulacion sistema (hoja4)'!AS3269</f>
        <v>0</v>
      </c>
      <c r="D3264" s="12">
        <f>'Simulacion sistema (hoja4)'!AT3269</f>
        <v>0.7936705389912464</v>
      </c>
    </row>
    <row r="3265" spans="2:4" x14ac:dyDescent="0.25">
      <c r="B3265" s="8">
        <f t="shared" si="54"/>
        <v>3260</v>
      </c>
      <c r="C3265" s="12">
        <f>'Simulacion sistema (hoja4)'!AS3270</f>
        <v>0.29663223538154854</v>
      </c>
      <c r="D3265" s="12">
        <f>'Simulacion sistema (hoja4)'!AT3270</f>
        <v>0.82049948908839121</v>
      </c>
    </row>
    <row r="3266" spans="2:4" x14ac:dyDescent="0.25">
      <c r="B3266" s="8">
        <f t="shared" si="54"/>
        <v>3261</v>
      </c>
      <c r="C3266" s="12">
        <f>'Simulacion sistema (hoja4)'!AS3271</f>
        <v>0.63945039623771061</v>
      </c>
      <c r="D3266" s="12">
        <f>'Simulacion sistema (hoja4)'!AT3271</f>
        <v>0.90711836425000669</v>
      </c>
    </row>
    <row r="3267" spans="2:4" x14ac:dyDescent="0.25">
      <c r="B3267" s="8">
        <f t="shared" si="54"/>
        <v>3262</v>
      </c>
      <c r="C3267" s="12">
        <f>'Simulacion sistema (hoja4)'!AS3272</f>
        <v>0.72082523003172683</v>
      </c>
      <c r="D3267" s="12">
        <f>'Simulacion sistema (hoja4)'!AT3272</f>
        <v>0.97628926611228362</v>
      </c>
    </row>
    <row r="3268" spans="2:4" x14ac:dyDescent="0.25">
      <c r="B3268" s="8">
        <f t="shared" si="54"/>
        <v>3263</v>
      </c>
      <c r="C3268" s="12">
        <f>'Simulacion sistema (hoja4)'!AS3273</f>
        <v>0</v>
      </c>
      <c r="D3268" s="12">
        <f>'Simulacion sistema (hoja4)'!AT3273</f>
        <v>0.69492690711956362</v>
      </c>
    </row>
    <row r="3269" spans="2:4" x14ac:dyDescent="0.25">
      <c r="B3269" s="8">
        <f t="shared" si="54"/>
        <v>3264</v>
      </c>
      <c r="C3269" s="12">
        <f>'Simulacion sistema (hoja4)'!AS3274</f>
        <v>3.5262389541340752E-3</v>
      </c>
      <c r="D3269" s="12">
        <f>'Simulacion sistema (hoja4)'!AT3274</f>
        <v>0.89125082080100171</v>
      </c>
    </row>
    <row r="3270" spans="2:4" x14ac:dyDescent="0.25">
      <c r="B3270" s="8">
        <f t="shared" si="54"/>
        <v>3265</v>
      </c>
      <c r="C3270" s="12">
        <f>'Simulacion sistema (hoja4)'!AS3275</f>
        <v>0.11505743736051954</v>
      </c>
      <c r="D3270" s="12">
        <f>'Simulacion sistema (hoja4)'!AT3275</f>
        <v>0.76986387819428492</v>
      </c>
    </row>
    <row r="3271" spans="2:4" x14ac:dyDescent="0.25">
      <c r="B3271" s="8">
        <f t="shared" si="54"/>
        <v>3266</v>
      </c>
      <c r="C3271" s="12">
        <f>'Simulacion sistema (hoja4)'!AS3276</f>
        <v>0</v>
      </c>
      <c r="D3271" s="12">
        <f>'Simulacion sistema (hoja4)'!AT3276</f>
        <v>0.81132243056277253</v>
      </c>
    </row>
    <row r="3272" spans="2:4" x14ac:dyDescent="0.25">
      <c r="B3272" s="8">
        <f t="shared" ref="B3272:B3335" si="55">+B3271+1</f>
        <v>3267</v>
      </c>
      <c r="C3272" s="12">
        <f>'Simulacion sistema (hoja4)'!AS3277</f>
        <v>0</v>
      </c>
      <c r="D3272" s="12">
        <f>'Simulacion sistema (hoja4)'!AT3277</f>
        <v>0.5977753856272775</v>
      </c>
    </row>
    <row r="3273" spans="2:4" x14ac:dyDescent="0.25">
      <c r="B3273" s="8">
        <f t="shared" si="55"/>
        <v>3268</v>
      </c>
      <c r="C3273" s="12">
        <f>'Simulacion sistema (hoja4)'!AS3278</f>
        <v>0</v>
      </c>
      <c r="D3273" s="12">
        <f>'Simulacion sistema (hoja4)'!AT3278</f>
        <v>0.82864369741511013</v>
      </c>
    </row>
    <row r="3274" spans="2:4" x14ac:dyDescent="0.25">
      <c r="B3274" s="8">
        <f t="shared" si="55"/>
        <v>3269</v>
      </c>
      <c r="C3274" s="12">
        <f>'Simulacion sistema (hoja4)'!AS3279</f>
        <v>0</v>
      </c>
      <c r="D3274" s="12">
        <f>'Simulacion sistema (hoja4)'!AT3279</f>
        <v>0.77433341234533293</v>
      </c>
    </row>
    <row r="3275" spans="2:4" x14ac:dyDescent="0.25">
      <c r="B3275" s="8">
        <f t="shared" si="55"/>
        <v>3270</v>
      </c>
      <c r="C3275" s="12">
        <f>'Simulacion sistema (hoja4)'!AS3280</f>
        <v>0.63375193189553569</v>
      </c>
      <c r="D3275" s="12">
        <f>'Simulacion sistema (hoja4)'!AT3280</f>
        <v>0.96889399969523726</v>
      </c>
    </row>
    <row r="3276" spans="2:4" x14ac:dyDescent="0.25">
      <c r="B3276" s="8">
        <f t="shared" si="55"/>
        <v>3271</v>
      </c>
      <c r="C3276" s="12">
        <f>'Simulacion sistema (hoja4)'!AS3281</f>
        <v>0.12690400160369922</v>
      </c>
      <c r="D3276" s="12">
        <f>'Simulacion sistema (hoja4)'!AT3281</f>
        <v>0.90589230972404389</v>
      </c>
    </row>
    <row r="3277" spans="2:4" x14ac:dyDescent="0.25">
      <c r="B3277" s="8">
        <f t="shared" si="55"/>
        <v>3272</v>
      </c>
      <c r="C3277" s="12">
        <f>'Simulacion sistema (hoja4)'!AS3282</f>
        <v>3.2310127565142469E-2</v>
      </c>
      <c r="D3277" s="12">
        <f>'Simulacion sistema (hoja4)'!AT3282</f>
        <v>0.83036743609503005</v>
      </c>
    </row>
    <row r="3278" spans="2:4" x14ac:dyDescent="0.25">
      <c r="B3278" s="8">
        <f t="shared" si="55"/>
        <v>3273</v>
      </c>
      <c r="C3278" s="12">
        <f>'Simulacion sistema (hoja4)'!AS3283</f>
        <v>0</v>
      </c>
      <c r="D3278" s="12">
        <f>'Simulacion sistema (hoja4)'!AT3283</f>
        <v>0.79876827927819005</v>
      </c>
    </row>
    <row r="3279" spans="2:4" x14ac:dyDescent="0.25">
      <c r="B3279" s="8">
        <f t="shared" si="55"/>
        <v>3274</v>
      </c>
      <c r="C3279" s="12">
        <f>'Simulacion sistema (hoja4)'!AS3284</f>
        <v>2.7844957144164559E-2</v>
      </c>
      <c r="D3279" s="12">
        <f>'Simulacion sistema (hoja4)'!AT3284</f>
        <v>0.77490438018024066</v>
      </c>
    </row>
    <row r="3280" spans="2:4" x14ac:dyDescent="0.25">
      <c r="B3280" s="8">
        <f t="shared" si="55"/>
        <v>3275</v>
      </c>
      <c r="C3280" s="12">
        <f>'Simulacion sistema (hoja4)'!AS3285</f>
        <v>0</v>
      </c>
      <c r="D3280" s="12">
        <f>'Simulacion sistema (hoja4)'!AT3285</f>
        <v>0.49125869554080376</v>
      </c>
    </row>
    <row r="3281" spans="2:4" x14ac:dyDescent="0.25">
      <c r="B3281" s="8">
        <f t="shared" si="55"/>
        <v>3276</v>
      </c>
      <c r="C3281" s="12">
        <f>'Simulacion sistema (hoja4)'!AS3286</f>
        <v>0</v>
      </c>
      <c r="D3281" s="12">
        <f>'Simulacion sistema (hoja4)'!AT3286</f>
        <v>0.79594350791751955</v>
      </c>
    </row>
    <row r="3282" spans="2:4" x14ac:dyDescent="0.25">
      <c r="B3282" s="8">
        <f t="shared" si="55"/>
        <v>3277</v>
      </c>
      <c r="C3282" s="12">
        <f>'Simulacion sistema (hoja4)'!AS3287</f>
        <v>9.4505048894667015E-2</v>
      </c>
      <c r="D3282" s="12">
        <f>'Simulacion sistema (hoja4)'!AT3287</f>
        <v>0.79098264628780879</v>
      </c>
    </row>
    <row r="3283" spans="2:4" x14ac:dyDescent="0.25">
      <c r="B3283" s="8">
        <f t="shared" si="55"/>
        <v>3278</v>
      </c>
      <c r="C3283" s="12">
        <f>'Simulacion sistema (hoja4)'!AS3288</f>
        <v>0</v>
      </c>
      <c r="D3283" s="12">
        <f>'Simulacion sistema (hoja4)'!AT3288</f>
        <v>0.65065105999016593</v>
      </c>
    </row>
    <row r="3284" spans="2:4" x14ac:dyDescent="0.25">
      <c r="B3284" s="8">
        <f t="shared" si="55"/>
        <v>3279</v>
      </c>
      <c r="C3284" s="12">
        <f>'Simulacion sistema (hoja4)'!AS3289</f>
        <v>0</v>
      </c>
      <c r="D3284" s="12">
        <f>'Simulacion sistema (hoja4)'!AT3289</f>
        <v>0.65292491851502488</v>
      </c>
    </row>
    <row r="3285" spans="2:4" x14ac:dyDescent="0.25">
      <c r="B3285" s="8">
        <f t="shared" si="55"/>
        <v>3280</v>
      </c>
      <c r="C3285" s="12">
        <f>'Simulacion sistema (hoja4)'!AS3290</f>
        <v>0.48986056560606811</v>
      </c>
      <c r="D3285" s="12">
        <f>'Simulacion sistema (hoja4)'!AT3290</f>
        <v>0.95468922947349633</v>
      </c>
    </row>
    <row r="3286" spans="2:4" x14ac:dyDescent="0.25">
      <c r="B3286" s="8">
        <f t="shared" si="55"/>
        <v>3281</v>
      </c>
      <c r="C3286" s="12">
        <f>'Simulacion sistema (hoja4)'!AS3291</f>
        <v>0.23250165734826889</v>
      </c>
      <c r="D3286" s="12">
        <f>'Simulacion sistema (hoja4)'!AT3291</f>
        <v>0.90946508680220317</v>
      </c>
    </row>
    <row r="3287" spans="2:4" x14ac:dyDescent="0.25">
      <c r="B3287" s="8">
        <f t="shared" si="55"/>
        <v>3282</v>
      </c>
      <c r="C3287" s="12">
        <f>'Simulacion sistema (hoja4)'!AS3292</f>
        <v>0.22787528105254751</v>
      </c>
      <c r="D3287" s="12">
        <f>'Simulacion sistema (hoja4)'!AT3292</f>
        <v>0.80673583756964051</v>
      </c>
    </row>
    <row r="3288" spans="2:4" x14ac:dyDescent="0.25">
      <c r="B3288" s="8">
        <f t="shared" si="55"/>
        <v>3283</v>
      </c>
      <c r="C3288" s="12">
        <f>'Simulacion sistema (hoja4)'!AS3293</f>
        <v>0</v>
      </c>
      <c r="D3288" s="12">
        <f>'Simulacion sistema (hoja4)'!AT3293</f>
        <v>0.87553337091830807</v>
      </c>
    </row>
    <row r="3289" spans="2:4" x14ac:dyDescent="0.25">
      <c r="B3289" s="8">
        <f t="shared" si="55"/>
        <v>3284</v>
      </c>
      <c r="C3289" s="12">
        <f>'Simulacion sistema (hoja4)'!AS3294</f>
        <v>0.39100409398886238</v>
      </c>
      <c r="D3289" s="12">
        <f>'Simulacion sistema (hoja4)'!AT3294</f>
        <v>0.90124717808086574</v>
      </c>
    </row>
    <row r="3290" spans="2:4" x14ac:dyDescent="0.25">
      <c r="B3290" s="8">
        <f t="shared" si="55"/>
        <v>3285</v>
      </c>
      <c r="C3290" s="12">
        <f>'Simulacion sistema (hoja4)'!AS3295</f>
        <v>9.5161752166556354E-2</v>
      </c>
      <c r="D3290" s="12">
        <f>'Simulacion sistema (hoja4)'!AT3295</f>
        <v>0.90017124761024747</v>
      </c>
    </row>
    <row r="3291" spans="2:4" x14ac:dyDescent="0.25">
      <c r="B3291" s="8">
        <f t="shared" si="55"/>
        <v>3286</v>
      </c>
      <c r="C3291" s="12">
        <f>'Simulacion sistema (hoja4)'!AS3296</f>
        <v>0.80498181370882471</v>
      </c>
      <c r="D3291" s="12">
        <f>'Simulacion sistema (hoja4)'!AT3296</f>
        <v>0.98397110797606779</v>
      </c>
    </row>
    <row r="3292" spans="2:4" x14ac:dyDescent="0.25">
      <c r="B3292" s="8">
        <f t="shared" si="55"/>
        <v>3287</v>
      </c>
      <c r="C3292" s="12">
        <f>'Simulacion sistema (hoja4)'!AS3297</f>
        <v>0.73297099364038631</v>
      </c>
      <c r="D3292" s="12">
        <f>'Simulacion sistema (hoja4)'!AT3297</f>
        <v>0.97356153970192771</v>
      </c>
    </row>
    <row r="3293" spans="2:4" x14ac:dyDescent="0.25">
      <c r="B3293" s="8">
        <f t="shared" si="55"/>
        <v>3288</v>
      </c>
      <c r="C3293" s="12">
        <f>'Simulacion sistema (hoja4)'!AS3298</f>
        <v>0</v>
      </c>
      <c r="D3293" s="12">
        <f>'Simulacion sistema (hoja4)'!AT3298</f>
        <v>0.88976041534877692</v>
      </c>
    </row>
    <row r="3294" spans="2:4" x14ac:dyDescent="0.25">
      <c r="B3294" s="8">
        <f t="shared" si="55"/>
        <v>3289</v>
      </c>
      <c r="C3294" s="12">
        <f>'Simulacion sistema (hoja4)'!AS3299</f>
        <v>0.2836118397181347</v>
      </c>
      <c r="D3294" s="12">
        <f>'Simulacion sistema (hoja4)'!AT3299</f>
        <v>0.87201767108189454</v>
      </c>
    </row>
    <row r="3295" spans="2:4" x14ac:dyDescent="0.25">
      <c r="B3295" s="8">
        <f t="shared" si="55"/>
        <v>3290</v>
      </c>
      <c r="C3295" s="12">
        <f>'Simulacion sistema (hoja4)'!AS3300</f>
        <v>0</v>
      </c>
      <c r="D3295" s="12">
        <f>'Simulacion sistema (hoja4)'!AT3300</f>
        <v>0.59458000334388372</v>
      </c>
    </row>
    <row r="3296" spans="2:4" x14ac:dyDescent="0.25">
      <c r="B3296" s="8">
        <f t="shared" si="55"/>
        <v>3291</v>
      </c>
      <c r="C3296" s="12">
        <f>'Simulacion sistema (hoja4)'!AS3301</f>
        <v>0</v>
      </c>
      <c r="D3296" s="12">
        <f>'Simulacion sistema (hoja4)'!AT3301</f>
        <v>0.84731286771193604</v>
      </c>
    </row>
    <row r="3297" spans="2:4" x14ac:dyDescent="0.25">
      <c r="B3297" s="8">
        <f t="shared" si="55"/>
        <v>3292</v>
      </c>
      <c r="C3297" s="12">
        <f>'Simulacion sistema (hoja4)'!AS3302</f>
        <v>0</v>
      </c>
      <c r="D3297" s="12">
        <f>'Simulacion sistema (hoja4)'!AT3302</f>
        <v>0.74026905574601809</v>
      </c>
    </row>
    <row r="3298" spans="2:4" x14ac:dyDescent="0.25">
      <c r="B3298" s="8">
        <f t="shared" si="55"/>
        <v>3293</v>
      </c>
      <c r="C3298" s="12">
        <f>'Simulacion sistema (hoja4)'!AS3303</f>
        <v>0.2009111465822864</v>
      </c>
      <c r="D3298" s="12">
        <f>'Simulacion sistema (hoja4)'!AT3303</f>
        <v>0.89972559046317191</v>
      </c>
    </row>
    <row r="3299" spans="2:4" x14ac:dyDescent="0.25">
      <c r="B3299" s="8">
        <f t="shared" si="55"/>
        <v>3294</v>
      </c>
      <c r="C3299" s="12">
        <f>'Simulacion sistema (hoja4)'!AS3304</f>
        <v>0.29204332823099965</v>
      </c>
      <c r="D3299" s="12">
        <f>'Simulacion sistema (hoja4)'!AT3304</f>
        <v>0.88564166793414734</v>
      </c>
    </row>
    <row r="3300" spans="2:4" x14ac:dyDescent="0.25">
      <c r="B3300" s="8">
        <f t="shared" si="55"/>
        <v>3295</v>
      </c>
      <c r="C3300" s="12">
        <f>'Simulacion sistema (hoja4)'!AS3305</f>
        <v>0.29620529311456872</v>
      </c>
      <c r="D3300" s="12">
        <f>'Simulacion sistema (hoja4)'!AT3305</f>
        <v>0.91936388952415982</v>
      </c>
    </row>
    <row r="3301" spans="2:4" x14ac:dyDescent="0.25">
      <c r="B3301" s="8">
        <f t="shared" si="55"/>
        <v>3296</v>
      </c>
      <c r="C3301" s="12">
        <f>'Simulacion sistema (hoja4)'!AS3306</f>
        <v>0.4352569477432553</v>
      </c>
      <c r="D3301" s="12">
        <f>'Simulacion sistema (hoja4)'!AT3306</f>
        <v>0.85336362872047877</v>
      </c>
    </row>
    <row r="3302" spans="2:4" x14ac:dyDescent="0.25">
      <c r="B3302" s="8">
        <f t="shared" si="55"/>
        <v>3297</v>
      </c>
      <c r="C3302" s="12">
        <f>'Simulacion sistema (hoja4)'!AS3307</f>
        <v>3.6515359751055874E-2</v>
      </c>
      <c r="D3302" s="12">
        <f>'Simulacion sistema (hoja4)'!AT3307</f>
        <v>0.85168896502339164</v>
      </c>
    </row>
    <row r="3303" spans="2:4" x14ac:dyDescent="0.25">
      <c r="B3303" s="8">
        <f t="shared" si="55"/>
        <v>3298</v>
      </c>
      <c r="C3303" s="12">
        <f>'Simulacion sistema (hoja4)'!AS3308</f>
        <v>0</v>
      </c>
      <c r="D3303" s="12">
        <f>'Simulacion sistema (hoja4)'!AT3308</f>
        <v>0.8371203017976232</v>
      </c>
    </row>
    <row r="3304" spans="2:4" x14ac:dyDescent="0.25">
      <c r="B3304" s="8">
        <f t="shared" si="55"/>
        <v>3299</v>
      </c>
      <c r="C3304" s="12">
        <f>'Simulacion sistema (hoja4)'!AS3309</f>
        <v>0.32316678629597717</v>
      </c>
      <c r="D3304" s="12">
        <f>'Simulacion sistema (hoja4)'!AT3309</f>
        <v>0.88163013969638149</v>
      </c>
    </row>
    <row r="3305" spans="2:4" x14ac:dyDescent="0.25">
      <c r="B3305" s="8">
        <f t="shared" si="55"/>
        <v>3300</v>
      </c>
      <c r="C3305" s="12">
        <f>'Simulacion sistema (hoja4)'!AS3310</f>
        <v>0</v>
      </c>
      <c r="D3305" s="12">
        <f>'Simulacion sistema (hoja4)'!AT3310</f>
        <v>0.8320840543316006</v>
      </c>
    </row>
    <row r="3306" spans="2:4" x14ac:dyDescent="0.25">
      <c r="B3306" s="8">
        <f t="shared" si="55"/>
        <v>3301</v>
      </c>
      <c r="C3306" s="12">
        <f>'Simulacion sistema (hoja4)'!AS3311</f>
        <v>0</v>
      </c>
      <c r="D3306" s="12">
        <f>'Simulacion sistema (hoja4)'!AT3311</f>
        <v>0.77316658410519978</v>
      </c>
    </row>
    <row r="3307" spans="2:4" x14ac:dyDescent="0.25">
      <c r="B3307" s="8">
        <f t="shared" si="55"/>
        <v>3302</v>
      </c>
      <c r="C3307" s="12">
        <f>'Simulacion sistema (hoja4)'!AS3312</f>
        <v>0.22796470726649615</v>
      </c>
      <c r="D3307" s="12">
        <f>'Simulacion sistema (hoja4)'!AT3312</f>
        <v>0.88632723383698375</v>
      </c>
    </row>
    <row r="3308" spans="2:4" x14ac:dyDescent="0.25">
      <c r="B3308" s="8">
        <f t="shared" si="55"/>
        <v>3303</v>
      </c>
      <c r="C3308" s="12">
        <f>'Simulacion sistema (hoja4)'!AS3313</f>
        <v>0.51923179028405386</v>
      </c>
      <c r="D3308" s="12">
        <f>'Simulacion sistema (hoja4)'!AT3313</f>
        <v>0.91490696772346147</v>
      </c>
    </row>
    <row r="3309" spans="2:4" x14ac:dyDescent="0.25">
      <c r="B3309" s="8">
        <f t="shared" si="55"/>
        <v>3304</v>
      </c>
      <c r="C3309" s="12">
        <f>'Simulacion sistema (hoja4)'!AS3314</f>
        <v>0</v>
      </c>
      <c r="D3309" s="12">
        <f>'Simulacion sistema (hoja4)'!AT3314</f>
        <v>0.8934354782060836</v>
      </c>
    </row>
    <row r="3310" spans="2:4" x14ac:dyDescent="0.25">
      <c r="B3310" s="8">
        <f t="shared" si="55"/>
        <v>3305</v>
      </c>
      <c r="C3310" s="12">
        <f>'Simulacion sistema (hoja4)'!AS3315</f>
        <v>0</v>
      </c>
      <c r="D3310" s="12">
        <f>'Simulacion sistema (hoja4)'!AT3315</f>
        <v>0.84503369562827013</v>
      </c>
    </row>
    <row r="3311" spans="2:4" x14ac:dyDescent="0.25">
      <c r="B3311" s="8">
        <f t="shared" si="55"/>
        <v>3306</v>
      </c>
      <c r="C3311" s="12">
        <f>'Simulacion sistema (hoja4)'!AS3316</f>
        <v>0</v>
      </c>
      <c r="D3311" s="12">
        <f>'Simulacion sistema (hoja4)'!AT3316</f>
        <v>0.69369149342247471</v>
      </c>
    </row>
    <row r="3312" spans="2:4" x14ac:dyDescent="0.25">
      <c r="B3312" s="8">
        <f t="shared" si="55"/>
        <v>3307</v>
      </c>
      <c r="C3312" s="12">
        <f>'Simulacion sistema (hoja4)'!AS3317</f>
        <v>0.70615630139509444</v>
      </c>
      <c r="D3312" s="12">
        <f>'Simulacion sistema (hoja4)'!AT3317</f>
        <v>0.95717835615872249</v>
      </c>
    </row>
    <row r="3313" spans="2:4" x14ac:dyDescent="0.25">
      <c r="B3313" s="8">
        <f t="shared" si="55"/>
        <v>3308</v>
      </c>
      <c r="C3313" s="12">
        <f>'Simulacion sistema (hoja4)'!AS3318</f>
        <v>0.7257701198102422</v>
      </c>
      <c r="D3313" s="12">
        <f>'Simulacion sistema (hoja4)'!AT3318</f>
        <v>0.96693263281029507</v>
      </c>
    </row>
    <row r="3314" spans="2:4" x14ac:dyDescent="0.25">
      <c r="B3314" s="8">
        <f t="shared" si="55"/>
        <v>3309</v>
      </c>
      <c r="C3314" s="12">
        <f>'Simulacion sistema (hoja4)'!AS3319</f>
        <v>0</v>
      </c>
      <c r="D3314" s="12">
        <f>'Simulacion sistema (hoja4)'!AT3319</f>
        <v>0.75349431088051122</v>
      </c>
    </row>
    <row r="3315" spans="2:4" x14ac:dyDescent="0.25">
      <c r="B3315" s="8">
        <f t="shared" si="55"/>
        <v>3310</v>
      </c>
      <c r="C3315" s="12">
        <f>'Simulacion sistema (hoja4)'!AS3320</f>
        <v>0.10288387392187535</v>
      </c>
      <c r="D3315" s="12">
        <f>'Simulacion sistema (hoja4)'!AT3320</f>
        <v>0.78066754437305674</v>
      </c>
    </row>
    <row r="3316" spans="2:4" x14ac:dyDescent="0.25">
      <c r="B3316" s="8">
        <f t="shared" si="55"/>
        <v>3311</v>
      </c>
      <c r="C3316" s="12">
        <f>'Simulacion sistema (hoja4)'!AS3321</f>
        <v>0.64665620424010184</v>
      </c>
      <c r="D3316" s="12">
        <f>'Simulacion sistema (hoja4)'!AT3321</f>
        <v>0.9608705571134597</v>
      </c>
    </row>
    <row r="3317" spans="2:4" x14ac:dyDescent="0.25">
      <c r="B3317" s="8">
        <f t="shared" si="55"/>
        <v>3312</v>
      </c>
      <c r="C3317" s="12">
        <f>'Simulacion sistema (hoja4)'!AS3322</f>
        <v>0</v>
      </c>
      <c r="D3317" s="12">
        <f>'Simulacion sistema (hoja4)'!AT3322</f>
        <v>0.71912353863416967</v>
      </c>
    </row>
    <row r="3318" spans="2:4" x14ac:dyDescent="0.25">
      <c r="B3318" s="8">
        <f t="shared" si="55"/>
        <v>3313</v>
      </c>
      <c r="C3318" s="12">
        <f>'Simulacion sistema (hoja4)'!AS3323</f>
        <v>0.66737383203167888</v>
      </c>
      <c r="D3318" s="12">
        <f>'Simulacion sistema (hoja4)'!AT3323</f>
        <v>0.9717495583369371</v>
      </c>
    </row>
    <row r="3319" spans="2:4" x14ac:dyDescent="0.25">
      <c r="B3319" s="8">
        <f t="shared" si="55"/>
        <v>3314</v>
      </c>
      <c r="C3319" s="12">
        <f>'Simulacion sistema (hoja4)'!AS3324</f>
        <v>0</v>
      </c>
      <c r="D3319" s="12">
        <f>'Simulacion sistema (hoja4)'!AT3324</f>
        <v>0.6749148461353337</v>
      </c>
    </row>
    <row r="3320" spans="2:4" x14ac:dyDescent="0.25">
      <c r="B3320" s="8">
        <f t="shared" si="55"/>
        <v>3315</v>
      </c>
      <c r="C3320" s="12">
        <f>'Simulacion sistema (hoja4)'!AS3325</f>
        <v>0.24807236598257254</v>
      </c>
      <c r="D3320" s="12">
        <f>'Simulacion sistema (hoja4)'!AT3325</f>
        <v>0.87605615734263831</v>
      </c>
    </row>
    <row r="3321" spans="2:4" x14ac:dyDescent="0.25">
      <c r="B3321" s="8">
        <f t="shared" si="55"/>
        <v>3316</v>
      </c>
      <c r="C3321" s="12">
        <f>'Simulacion sistema (hoja4)'!AS3326</f>
        <v>0.52654135066574481</v>
      </c>
      <c r="D3321" s="12">
        <f>'Simulacion sistema (hoja4)'!AT3326</f>
        <v>0.88508891923863786</v>
      </c>
    </row>
    <row r="3322" spans="2:4" x14ac:dyDescent="0.25">
      <c r="B3322" s="8">
        <f t="shared" si="55"/>
        <v>3317</v>
      </c>
      <c r="C3322" s="12">
        <f>'Simulacion sistema (hoja4)'!AS3327</f>
        <v>0</v>
      </c>
      <c r="D3322" s="12">
        <f>'Simulacion sistema (hoja4)'!AT3327</f>
        <v>0.73040833614875433</v>
      </c>
    </row>
    <row r="3323" spans="2:4" x14ac:dyDescent="0.25">
      <c r="B3323" s="8">
        <f t="shared" si="55"/>
        <v>3318</v>
      </c>
      <c r="C3323" s="12">
        <f>'Simulacion sistema (hoja4)'!AS3328</f>
        <v>0</v>
      </c>
      <c r="D3323" s="12">
        <f>'Simulacion sistema (hoja4)'!AT3328</f>
        <v>0.68909280451502231</v>
      </c>
    </row>
    <row r="3324" spans="2:4" x14ac:dyDescent="0.25">
      <c r="B3324" s="8">
        <f t="shared" si="55"/>
        <v>3319</v>
      </c>
      <c r="C3324" s="12">
        <f>'Simulacion sistema (hoja4)'!AS3329</f>
        <v>0.58528974226318231</v>
      </c>
      <c r="D3324" s="12">
        <f>'Simulacion sistema (hoja4)'!AT3329</f>
        <v>0.94310708038492153</v>
      </c>
    </row>
    <row r="3325" spans="2:4" x14ac:dyDescent="0.25">
      <c r="B3325" s="8">
        <f t="shared" si="55"/>
        <v>3320</v>
      </c>
      <c r="C3325" s="12">
        <f>'Simulacion sistema (hoja4)'!AS3330</f>
        <v>0.11547878501951345</v>
      </c>
      <c r="D3325" s="12">
        <f>'Simulacion sistema (hoja4)'!AT3330</f>
        <v>0.74306156723646444</v>
      </c>
    </row>
    <row r="3326" spans="2:4" x14ac:dyDescent="0.25">
      <c r="B3326" s="8">
        <f t="shared" si="55"/>
        <v>3321</v>
      </c>
      <c r="C3326" s="12">
        <f>'Simulacion sistema (hoja4)'!AS3331</f>
        <v>1.9209646421326657E-3</v>
      </c>
      <c r="D3326" s="12">
        <f>'Simulacion sistema (hoja4)'!AT3331</f>
        <v>0.67239871192089606</v>
      </c>
    </row>
    <row r="3327" spans="2:4" x14ac:dyDescent="0.25">
      <c r="B3327" s="8">
        <f t="shared" si="55"/>
        <v>3322</v>
      </c>
      <c r="C3327" s="12">
        <f>'Simulacion sistema (hoja4)'!AS3332</f>
        <v>0</v>
      </c>
      <c r="D3327" s="12">
        <f>'Simulacion sistema (hoja4)'!AT3332</f>
        <v>0.70766736728614454</v>
      </c>
    </row>
    <row r="3328" spans="2:4" x14ac:dyDescent="0.25">
      <c r="B3328" s="8">
        <f t="shared" si="55"/>
        <v>3323</v>
      </c>
      <c r="C3328" s="12">
        <f>'Simulacion sistema (hoja4)'!AS3333</f>
        <v>0.55166888055246088</v>
      </c>
      <c r="D3328" s="12">
        <f>'Simulacion sistema (hoja4)'!AT3333</f>
        <v>0.92422968633169922</v>
      </c>
    </row>
    <row r="3329" spans="2:4" x14ac:dyDescent="0.25">
      <c r="B3329" s="8">
        <f t="shared" si="55"/>
        <v>3324</v>
      </c>
      <c r="C3329" s="12">
        <f>'Simulacion sistema (hoja4)'!AS3334</f>
        <v>0</v>
      </c>
      <c r="D3329" s="12">
        <f>'Simulacion sistema (hoja4)'!AT3334</f>
        <v>0.72574269139309167</v>
      </c>
    </row>
    <row r="3330" spans="2:4" x14ac:dyDescent="0.25">
      <c r="B3330" s="8">
        <f t="shared" si="55"/>
        <v>3325</v>
      </c>
      <c r="C3330" s="12">
        <f>'Simulacion sistema (hoja4)'!AS3335</f>
        <v>0</v>
      </c>
      <c r="D3330" s="12">
        <f>'Simulacion sistema (hoja4)'!AT3335</f>
        <v>0.65870651526128221</v>
      </c>
    </row>
    <row r="3331" spans="2:4" x14ac:dyDescent="0.25">
      <c r="B3331" s="8">
        <f t="shared" si="55"/>
        <v>3326</v>
      </c>
      <c r="C3331" s="12">
        <f>'Simulacion sistema (hoja4)'!AS3336</f>
        <v>0</v>
      </c>
      <c r="D3331" s="12">
        <f>'Simulacion sistema (hoja4)'!AT3336</f>
        <v>0.82601977837314244</v>
      </c>
    </row>
    <row r="3332" spans="2:4" x14ac:dyDescent="0.25">
      <c r="B3332" s="8">
        <f t="shared" si="55"/>
        <v>3327</v>
      </c>
      <c r="C3332" s="12">
        <f>'Simulacion sistema (hoja4)'!AS3337</f>
        <v>0.46556212205482994</v>
      </c>
      <c r="D3332" s="12">
        <f>'Simulacion sistema (hoja4)'!AT3337</f>
        <v>0.95460938570876641</v>
      </c>
    </row>
    <row r="3333" spans="2:4" x14ac:dyDescent="0.25">
      <c r="B3333" s="8">
        <f t="shared" si="55"/>
        <v>3328</v>
      </c>
      <c r="C3333" s="12">
        <f>'Simulacion sistema (hoja4)'!AS3338</f>
        <v>0.95776729065490207</v>
      </c>
      <c r="D3333" s="12">
        <f>'Simulacion sistema (hoja4)'!AT3338</f>
        <v>0.9964131123569917</v>
      </c>
    </row>
    <row r="3334" spans="2:4" x14ac:dyDescent="0.25">
      <c r="B3334" s="8">
        <f t="shared" si="55"/>
        <v>3329</v>
      </c>
      <c r="C3334" s="12">
        <f>'Simulacion sistema (hoja4)'!AS3339</f>
        <v>0.14492691750098358</v>
      </c>
      <c r="D3334" s="12">
        <f>'Simulacion sistema (hoja4)'!AT3339</f>
        <v>0.87857139076328317</v>
      </c>
    </row>
    <row r="3335" spans="2:4" x14ac:dyDescent="0.25">
      <c r="B3335" s="8">
        <f t="shared" si="55"/>
        <v>3330</v>
      </c>
      <c r="C3335" s="12">
        <f>'Simulacion sistema (hoja4)'!AS3340</f>
        <v>7.2358037676754208E-2</v>
      </c>
      <c r="D3335" s="12">
        <f>'Simulacion sistema (hoja4)'!AT3340</f>
        <v>0.75197847819498786</v>
      </c>
    </row>
    <row r="3336" spans="2:4" x14ac:dyDescent="0.25">
      <c r="B3336" s="8">
        <f t="shared" ref="B3336:B3399" si="56">+B3335+1</f>
        <v>3331</v>
      </c>
      <c r="C3336" s="12">
        <f>'Simulacion sistema (hoja4)'!AS3341</f>
        <v>0</v>
      </c>
      <c r="D3336" s="12">
        <f>'Simulacion sistema (hoja4)'!AT3341</f>
        <v>0.76728164586984104</v>
      </c>
    </row>
    <row r="3337" spans="2:4" x14ac:dyDescent="0.25">
      <c r="B3337" s="8">
        <f t="shared" si="56"/>
        <v>3332</v>
      </c>
      <c r="C3337" s="12">
        <f>'Simulacion sistema (hoja4)'!AS3342</f>
        <v>0</v>
      </c>
      <c r="D3337" s="12">
        <f>'Simulacion sistema (hoja4)'!AT3342</f>
        <v>0.77727683962857808</v>
      </c>
    </row>
    <row r="3338" spans="2:4" x14ac:dyDescent="0.25">
      <c r="B3338" s="8">
        <f t="shared" si="56"/>
        <v>3333</v>
      </c>
      <c r="C3338" s="12">
        <f>'Simulacion sistema (hoja4)'!AS3343</f>
        <v>0</v>
      </c>
      <c r="D3338" s="12">
        <f>'Simulacion sistema (hoja4)'!AT3343</f>
        <v>0.60785089298119543</v>
      </c>
    </row>
    <row r="3339" spans="2:4" x14ac:dyDescent="0.25">
      <c r="B3339" s="8">
        <f t="shared" si="56"/>
        <v>3334</v>
      </c>
      <c r="C3339" s="12">
        <f>'Simulacion sistema (hoja4)'!AS3344</f>
        <v>0.23185322406507405</v>
      </c>
      <c r="D3339" s="12">
        <f>'Simulacion sistema (hoja4)'!AT3344</f>
        <v>0.89143057530329239</v>
      </c>
    </row>
    <row r="3340" spans="2:4" x14ac:dyDescent="0.25">
      <c r="B3340" s="8">
        <f t="shared" si="56"/>
        <v>3335</v>
      </c>
      <c r="C3340" s="12">
        <f>'Simulacion sistema (hoja4)'!AS3345</f>
        <v>0.88674478909219501</v>
      </c>
      <c r="D3340" s="12">
        <f>'Simulacion sistema (hoja4)'!AT3345</f>
        <v>0.99038106427906314</v>
      </c>
    </row>
    <row r="3341" spans="2:4" x14ac:dyDescent="0.25">
      <c r="B3341" s="8">
        <f t="shared" si="56"/>
        <v>3336</v>
      </c>
      <c r="C3341" s="12">
        <f>'Simulacion sistema (hoja4)'!AS3346</f>
        <v>0</v>
      </c>
      <c r="D3341" s="12">
        <f>'Simulacion sistema (hoja4)'!AT3346</f>
        <v>0.66082600628080446</v>
      </c>
    </row>
    <row r="3342" spans="2:4" x14ac:dyDescent="0.25">
      <c r="B3342" s="8">
        <f t="shared" si="56"/>
        <v>3337</v>
      </c>
      <c r="C3342" s="12">
        <f>'Simulacion sistema (hoja4)'!AS3347</f>
        <v>0.60716799247471032</v>
      </c>
      <c r="D3342" s="12">
        <f>'Simulacion sistema (hoja4)'!AT3347</f>
        <v>0.95218749555265958</v>
      </c>
    </row>
    <row r="3343" spans="2:4" x14ac:dyDescent="0.25">
      <c r="B3343" s="8">
        <f t="shared" si="56"/>
        <v>3338</v>
      </c>
      <c r="C3343" s="12">
        <f>'Simulacion sistema (hoja4)'!AS3348</f>
        <v>0.13167354768994566</v>
      </c>
      <c r="D3343" s="12">
        <f>'Simulacion sistema (hoja4)'!AT3348</f>
        <v>0.81899684233852499</v>
      </c>
    </row>
    <row r="3344" spans="2:4" x14ac:dyDescent="0.25">
      <c r="B3344" s="8">
        <f t="shared" si="56"/>
        <v>3339</v>
      </c>
      <c r="C3344" s="12">
        <f>'Simulacion sistema (hoja4)'!AS3349</f>
        <v>0.25890106612569069</v>
      </c>
      <c r="D3344" s="12">
        <f>'Simulacion sistema (hoja4)'!AT3349</f>
        <v>0.89119464218088629</v>
      </c>
    </row>
    <row r="3345" spans="2:4" x14ac:dyDescent="0.25">
      <c r="B3345" s="8">
        <f t="shared" si="56"/>
        <v>3340</v>
      </c>
      <c r="C3345" s="12">
        <f>'Simulacion sistema (hoja4)'!AS3350</f>
        <v>0</v>
      </c>
      <c r="D3345" s="12">
        <f>'Simulacion sistema (hoja4)'!AT3350</f>
        <v>0.67078925567405612</v>
      </c>
    </row>
    <row r="3346" spans="2:4" x14ac:dyDescent="0.25">
      <c r="B3346" s="8">
        <f t="shared" si="56"/>
        <v>3341</v>
      </c>
      <c r="C3346" s="12">
        <f>'Simulacion sistema (hoja4)'!AS3351</f>
        <v>5.7689866810124515E-3</v>
      </c>
      <c r="D3346" s="12">
        <f>'Simulacion sistema (hoja4)'!AT3351</f>
        <v>0.66601551254859992</v>
      </c>
    </row>
    <row r="3347" spans="2:4" x14ac:dyDescent="0.25">
      <c r="B3347" s="8">
        <f t="shared" si="56"/>
        <v>3342</v>
      </c>
      <c r="C3347" s="12">
        <f>'Simulacion sistema (hoja4)'!AS3352</f>
        <v>0.15552253002979635</v>
      </c>
      <c r="D3347" s="12">
        <f>'Simulacion sistema (hoja4)'!AT3352</f>
        <v>0.79133512192708355</v>
      </c>
    </row>
    <row r="3348" spans="2:4" x14ac:dyDescent="0.25">
      <c r="B3348" s="8">
        <f t="shared" si="56"/>
        <v>3343</v>
      </c>
      <c r="C3348" s="12">
        <f>'Simulacion sistema (hoja4)'!AS3353</f>
        <v>0</v>
      </c>
      <c r="D3348" s="12">
        <f>'Simulacion sistema (hoja4)'!AT3353</f>
        <v>0.753941547537756</v>
      </c>
    </row>
    <row r="3349" spans="2:4" x14ac:dyDescent="0.25">
      <c r="B3349" s="8">
        <f t="shared" si="56"/>
        <v>3344</v>
      </c>
      <c r="C3349" s="12">
        <f>'Simulacion sistema (hoja4)'!AS3354</f>
        <v>0</v>
      </c>
      <c r="D3349" s="12">
        <f>'Simulacion sistema (hoja4)'!AT3354</f>
        <v>0.78231034546299938</v>
      </c>
    </row>
    <row r="3350" spans="2:4" x14ac:dyDescent="0.25">
      <c r="B3350" s="8">
        <f t="shared" si="56"/>
        <v>3345</v>
      </c>
      <c r="C3350" s="12">
        <f>'Simulacion sistema (hoja4)'!AS3355</f>
        <v>0.7778905177824087</v>
      </c>
      <c r="D3350" s="12">
        <f>'Simulacion sistema (hoja4)'!AT3355</f>
        <v>0.96430364529397306</v>
      </c>
    </row>
    <row r="3351" spans="2:4" x14ac:dyDescent="0.25">
      <c r="B3351" s="8">
        <f t="shared" si="56"/>
        <v>3346</v>
      </c>
      <c r="C3351" s="12">
        <f>'Simulacion sistema (hoja4)'!AS3356</f>
        <v>0</v>
      </c>
      <c r="D3351" s="12">
        <f>'Simulacion sistema (hoja4)'!AT3356</f>
        <v>0.75690761472601664</v>
      </c>
    </row>
    <row r="3352" spans="2:4" x14ac:dyDescent="0.25">
      <c r="B3352" s="8">
        <f t="shared" si="56"/>
        <v>3347</v>
      </c>
      <c r="C3352" s="12">
        <f>'Simulacion sistema (hoja4)'!AS3357</f>
        <v>0.54179408861185241</v>
      </c>
      <c r="D3352" s="12">
        <f>'Simulacion sistema (hoja4)'!AT3357</f>
        <v>0.96108388149854085</v>
      </c>
    </row>
    <row r="3353" spans="2:4" x14ac:dyDescent="0.25">
      <c r="B3353" s="8">
        <f t="shared" si="56"/>
        <v>3348</v>
      </c>
      <c r="C3353" s="12">
        <f>'Simulacion sistema (hoja4)'!AS3358</f>
        <v>0.63563464983138451</v>
      </c>
      <c r="D3353" s="12">
        <f>'Simulacion sistema (hoja4)'!AT3358</f>
        <v>0.94356507995903049</v>
      </c>
    </row>
    <row r="3354" spans="2:4" x14ac:dyDescent="0.25">
      <c r="B3354" s="8">
        <f t="shared" si="56"/>
        <v>3349</v>
      </c>
      <c r="C3354" s="12">
        <f>'Simulacion sistema (hoja4)'!AS3359</f>
        <v>0</v>
      </c>
      <c r="D3354" s="12">
        <f>'Simulacion sistema (hoja4)'!AT3359</f>
        <v>0.83236417601330359</v>
      </c>
    </row>
    <row r="3355" spans="2:4" x14ac:dyDescent="0.25">
      <c r="B3355" s="8">
        <f t="shared" si="56"/>
        <v>3350</v>
      </c>
      <c r="C3355" s="12">
        <f>'Simulacion sistema (hoja4)'!AS3360</f>
        <v>7.4853299459694725E-2</v>
      </c>
      <c r="D3355" s="12">
        <f>'Simulacion sistema (hoja4)'!AT3360</f>
        <v>0.78106383442217309</v>
      </c>
    </row>
    <row r="3356" spans="2:4" x14ac:dyDescent="0.25">
      <c r="B3356" s="8">
        <f t="shared" si="56"/>
        <v>3351</v>
      </c>
      <c r="C3356" s="12">
        <f>'Simulacion sistema (hoja4)'!AS3361</f>
        <v>5.8899495398024256E-2</v>
      </c>
      <c r="D3356" s="12">
        <f>'Simulacion sistema (hoja4)'!AT3361</f>
        <v>0.66607253201483674</v>
      </c>
    </row>
    <row r="3357" spans="2:4" x14ac:dyDescent="0.25">
      <c r="B3357" s="8">
        <f t="shared" si="56"/>
        <v>3352</v>
      </c>
      <c r="C3357" s="12">
        <f>'Simulacion sistema (hoja4)'!AS3362</f>
        <v>0</v>
      </c>
      <c r="D3357" s="12">
        <f>'Simulacion sistema (hoja4)'!AT3362</f>
        <v>0.84614257206520371</v>
      </c>
    </row>
    <row r="3358" spans="2:4" x14ac:dyDescent="0.25">
      <c r="B3358" s="8">
        <f t="shared" si="56"/>
        <v>3353</v>
      </c>
      <c r="C3358" s="12">
        <f>'Simulacion sistema (hoja4)'!AS3363</f>
        <v>0</v>
      </c>
      <c r="D3358" s="12">
        <f>'Simulacion sistema (hoja4)'!AT3363</f>
        <v>0.6638762196921425</v>
      </c>
    </row>
    <row r="3359" spans="2:4" x14ac:dyDescent="0.25">
      <c r="B3359" s="8">
        <f t="shared" si="56"/>
        <v>3354</v>
      </c>
      <c r="C3359" s="12">
        <f>'Simulacion sistema (hoja4)'!AS3364</f>
        <v>0</v>
      </c>
      <c r="D3359" s="12">
        <f>'Simulacion sistema (hoja4)'!AT3364</f>
        <v>0.83866356172310252</v>
      </c>
    </row>
    <row r="3360" spans="2:4" x14ac:dyDescent="0.25">
      <c r="B3360" s="8">
        <f t="shared" si="56"/>
        <v>3355</v>
      </c>
      <c r="C3360" s="12">
        <f>'Simulacion sistema (hoja4)'!AS3365</f>
        <v>8.5768690086115387E-2</v>
      </c>
      <c r="D3360" s="12">
        <f>'Simulacion sistema (hoja4)'!AT3365</f>
        <v>0.73646758539785151</v>
      </c>
    </row>
    <row r="3361" spans="2:4" x14ac:dyDescent="0.25">
      <c r="B3361" s="8">
        <f t="shared" si="56"/>
        <v>3356</v>
      </c>
      <c r="C3361" s="12">
        <f>'Simulacion sistema (hoja4)'!AS3366</f>
        <v>0.15219892792341735</v>
      </c>
      <c r="D3361" s="12">
        <f>'Simulacion sistema (hoja4)'!AT3366</f>
        <v>0.87087922921635075</v>
      </c>
    </row>
    <row r="3362" spans="2:4" x14ac:dyDescent="0.25">
      <c r="B3362" s="8">
        <f t="shared" si="56"/>
        <v>3357</v>
      </c>
      <c r="C3362" s="12">
        <f>'Simulacion sistema (hoja4)'!AS3367</f>
        <v>9.3655305667198263E-2</v>
      </c>
      <c r="D3362" s="12">
        <f>'Simulacion sistema (hoja4)'!AT3367</f>
        <v>0.73059284094203192</v>
      </c>
    </row>
    <row r="3363" spans="2:4" x14ac:dyDescent="0.25">
      <c r="B3363" s="8">
        <f t="shared" si="56"/>
        <v>3358</v>
      </c>
      <c r="C3363" s="12">
        <f>'Simulacion sistema (hoja4)'!AS3368</f>
        <v>0.61789280376095645</v>
      </c>
      <c r="D3363" s="12">
        <f>'Simulacion sistema (hoja4)'!AT3368</f>
        <v>0.94933816946114813</v>
      </c>
    </row>
    <row r="3364" spans="2:4" x14ac:dyDescent="0.25">
      <c r="B3364" s="8">
        <f t="shared" si="56"/>
        <v>3359</v>
      </c>
      <c r="C3364" s="12">
        <f>'Simulacion sistema (hoja4)'!AS3369</f>
        <v>0.70005906482304758</v>
      </c>
      <c r="D3364" s="12">
        <f>'Simulacion sistema (hoja4)'!AT3369</f>
        <v>0.93942384753597119</v>
      </c>
    </row>
    <row r="3365" spans="2:4" x14ac:dyDescent="0.25">
      <c r="B3365" s="8">
        <f t="shared" si="56"/>
        <v>3360</v>
      </c>
      <c r="C3365" s="12">
        <f>'Simulacion sistema (hoja4)'!AS3370</f>
        <v>0</v>
      </c>
      <c r="D3365" s="12">
        <f>'Simulacion sistema (hoja4)'!AT3370</f>
        <v>0.60310721719993932</v>
      </c>
    </row>
    <row r="3366" spans="2:4" x14ac:dyDescent="0.25">
      <c r="B3366" s="8">
        <f t="shared" si="56"/>
        <v>3361</v>
      </c>
      <c r="C3366" s="12">
        <f>'Simulacion sistema (hoja4)'!AS3371</f>
        <v>0</v>
      </c>
      <c r="D3366" s="12">
        <f>'Simulacion sistema (hoja4)'!AT3371</f>
        <v>0.73424748625332803</v>
      </c>
    </row>
    <row r="3367" spans="2:4" x14ac:dyDescent="0.25">
      <c r="B3367" s="8">
        <f t="shared" si="56"/>
        <v>3362</v>
      </c>
      <c r="C3367" s="12">
        <f>'Simulacion sistema (hoja4)'!AS3372</f>
        <v>0</v>
      </c>
      <c r="D3367" s="12">
        <f>'Simulacion sistema (hoja4)'!AT3372</f>
        <v>0.59058596732454494</v>
      </c>
    </row>
    <row r="3368" spans="2:4" x14ac:dyDescent="0.25">
      <c r="B3368" s="8">
        <f t="shared" si="56"/>
        <v>3363</v>
      </c>
      <c r="C3368" s="12">
        <f>'Simulacion sistema (hoja4)'!AS3373</f>
        <v>0.81654930982864848</v>
      </c>
      <c r="D3368" s="12">
        <f>'Simulacion sistema (hoja4)'!AT3373</f>
        <v>0.98492186108180668</v>
      </c>
    </row>
    <row r="3369" spans="2:4" x14ac:dyDescent="0.25">
      <c r="B3369" s="8">
        <f t="shared" si="56"/>
        <v>3364</v>
      </c>
      <c r="C3369" s="12">
        <f>'Simulacion sistema (hoja4)'!AS3374</f>
        <v>0.15082236165520346</v>
      </c>
      <c r="D3369" s="12">
        <f>'Simulacion sistema (hoja4)'!AT3374</f>
        <v>0.90266015348425344</v>
      </c>
    </row>
    <row r="3370" spans="2:4" x14ac:dyDescent="0.25">
      <c r="B3370" s="8">
        <f t="shared" si="56"/>
        <v>3365</v>
      </c>
      <c r="C3370" s="12">
        <f>'Simulacion sistema (hoja4)'!AS3375</f>
        <v>0.35014904634032668</v>
      </c>
      <c r="D3370" s="12">
        <f>'Simulacion sistema (hoja4)'!AT3375</f>
        <v>0.88629766252583164</v>
      </c>
    </row>
    <row r="3371" spans="2:4" x14ac:dyDescent="0.25">
      <c r="B3371" s="8">
        <f t="shared" si="56"/>
        <v>3366</v>
      </c>
      <c r="C3371" s="12">
        <f>'Simulacion sistema (hoja4)'!AS3376</f>
        <v>0.17951979148759467</v>
      </c>
      <c r="D3371" s="12">
        <f>'Simulacion sistema (hoja4)'!AT3376</f>
        <v>0.86669878864697536</v>
      </c>
    </row>
    <row r="3372" spans="2:4" x14ac:dyDescent="0.25">
      <c r="B3372" s="8">
        <f t="shared" si="56"/>
        <v>3367</v>
      </c>
      <c r="C3372" s="12">
        <f>'Simulacion sistema (hoja4)'!AS3377</f>
        <v>0</v>
      </c>
      <c r="D3372" s="12">
        <f>'Simulacion sistema (hoja4)'!AT3377</f>
        <v>0.72354701882248584</v>
      </c>
    </row>
    <row r="3373" spans="2:4" x14ac:dyDescent="0.25">
      <c r="B3373" s="8">
        <f t="shared" si="56"/>
        <v>3368</v>
      </c>
      <c r="C3373" s="12">
        <f>'Simulacion sistema (hoja4)'!AS3378</f>
        <v>0</v>
      </c>
      <c r="D3373" s="12">
        <f>'Simulacion sistema (hoja4)'!AT3378</f>
        <v>0.66285401148211665</v>
      </c>
    </row>
    <row r="3374" spans="2:4" x14ac:dyDescent="0.25">
      <c r="B3374" s="8">
        <f t="shared" si="56"/>
        <v>3369</v>
      </c>
      <c r="C3374" s="12">
        <f>'Simulacion sistema (hoja4)'!AS3379</f>
        <v>0.64497240917708332</v>
      </c>
      <c r="D3374" s="12">
        <f>'Simulacion sistema (hoja4)'!AT3379</f>
        <v>0.95575485973362173</v>
      </c>
    </row>
    <row r="3375" spans="2:4" x14ac:dyDescent="0.25">
      <c r="B3375" s="8">
        <f t="shared" si="56"/>
        <v>3370</v>
      </c>
      <c r="C3375" s="12">
        <f>'Simulacion sistema (hoja4)'!AS3380</f>
        <v>0.48371927400075948</v>
      </c>
      <c r="D3375" s="12">
        <f>'Simulacion sistema (hoja4)'!AT3380</f>
        <v>0.91377916819960592</v>
      </c>
    </row>
    <row r="3376" spans="2:4" x14ac:dyDescent="0.25">
      <c r="B3376" s="8">
        <f t="shared" si="56"/>
        <v>3371</v>
      </c>
      <c r="C3376" s="12">
        <f>'Simulacion sistema (hoja4)'!AS3381</f>
        <v>0.24252319687061133</v>
      </c>
      <c r="D3376" s="12">
        <f>'Simulacion sistema (hoja4)'!AT3381</f>
        <v>0.87212511748298749</v>
      </c>
    </row>
    <row r="3377" spans="2:4" x14ac:dyDescent="0.25">
      <c r="B3377" s="8">
        <f t="shared" si="56"/>
        <v>3372</v>
      </c>
      <c r="C3377" s="12">
        <f>'Simulacion sistema (hoja4)'!AS3382</f>
        <v>0</v>
      </c>
      <c r="D3377" s="12">
        <f>'Simulacion sistema (hoja4)'!AT3382</f>
        <v>0.78488158667079344</v>
      </c>
    </row>
    <row r="3378" spans="2:4" x14ac:dyDescent="0.25">
      <c r="B3378" s="8">
        <f t="shared" si="56"/>
        <v>3373</v>
      </c>
      <c r="C3378" s="12">
        <f>'Simulacion sistema (hoja4)'!AS3383</f>
        <v>0</v>
      </c>
      <c r="D3378" s="12">
        <f>'Simulacion sistema (hoja4)'!AT3383</f>
        <v>0.75236965937225775</v>
      </c>
    </row>
    <row r="3379" spans="2:4" x14ac:dyDescent="0.25">
      <c r="B3379" s="8">
        <f t="shared" si="56"/>
        <v>3374</v>
      </c>
      <c r="C3379" s="12">
        <f>'Simulacion sistema (hoja4)'!AS3384</f>
        <v>0.41723285602582166</v>
      </c>
      <c r="D3379" s="12">
        <f>'Simulacion sistema (hoja4)'!AT3384</f>
        <v>0.95050470832000133</v>
      </c>
    </row>
    <row r="3380" spans="2:4" x14ac:dyDescent="0.25">
      <c r="B3380" s="8">
        <f t="shared" si="56"/>
        <v>3375</v>
      </c>
      <c r="C3380" s="12">
        <f>'Simulacion sistema (hoja4)'!AS3385</f>
        <v>0</v>
      </c>
      <c r="D3380" s="12">
        <f>'Simulacion sistema (hoja4)'!AT3385</f>
        <v>0.58589424886744734</v>
      </c>
    </row>
    <row r="3381" spans="2:4" x14ac:dyDescent="0.25">
      <c r="B3381" s="8">
        <f t="shared" si="56"/>
        <v>3376</v>
      </c>
      <c r="C3381" s="12">
        <f>'Simulacion sistema (hoja4)'!AS3386</f>
        <v>0.18556364691739285</v>
      </c>
      <c r="D3381" s="12">
        <f>'Simulacion sistema (hoja4)'!AT3386</f>
        <v>0.88351695054150525</v>
      </c>
    </row>
    <row r="3382" spans="2:4" x14ac:dyDescent="0.25">
      <c r="B3382" s="8">
        <f t="shared" si="56"/>
        <v>3377</v>
      </c>
      <c r="C3382" s="12">
        <f>'Simulacion sistema (hoja4)'!AS3387</f>
        <v>0.23718141871006904</v>
      </c>
      <c r="D3382" s="12">
        <f>'Simulacion sistema (hoja4)'!AT3387</f>
        <v>0.90835248579238048</v>
      </c>
    </row>
    <row r="3383" spans="2:4" x14ac:dyDescent="0.25">
      <c r="B3383" s="8">
        <f t="shared" si="56"/>
        <v>3378</v>
      </c>
      <c r="C3383" s="12">
        <f>'Simulacion sistema (hoja4)'!AS3388</f>
        <v>1</v>
      </c>
      <c r="D3383" s="12">
        <f>'Simulacion sistema (hoja4)'!AT3388</f>
        <v>1</v>
      </c>
    </row>
    <row r="3384" spans="2:4" x14ac:dyDescent="0.25">
      <c r="B3384" s="8">
        <f t="shared" si="56"/>
        <v>3379</v>
      </c>
      <c r="C3384" s="12">
        <f>'Simulacion sistema (hoja4)'!AS3389</f>
        <v>0.84017380121593066</v>
      </c>
      <c r="D3384" s="12">
        <f>'Simulacion sistema (hoja4)'!AT3389</f>
        <v>0.98642572010327079</v>
      </c>
    </row>
    <row r="3385" spans="2:4" x14ac:dyDescent="0.25">
      <c r="B3385" s="8">
        <f t="shared" si="56"/>
        <v>3380</v>
      </c>
      <c r="C3385" s="12">
        <f>'Simulacion sistema (hoja4)'!AS3390</f>
        <v>0.16815333119185169</v>
      </c>
      <c r="D3385" s="12">
        <f>'Simulacion sistema (hoja4)'!AT3390</f>
        <v>0.8407611840031004</v>
      </c>
    </row>
    <row r="3386" spans="2:4" x14ac:dyDescent="0.25">
      <c r="B3386" s="8">
        <f t="shared" si="56"/>
        <v>3381</v>
      </c>
      <c r="C3386" s="12">
        <f>'Simulacion sistema (hoja4)'!AS3391</f>
        <v>0</v>
      </c>
      <c r="D3386" s="12">
        <f>'Simulacion sistema (hoja4)'!AT3391</f>
        <v>0.8132289016470815</v>
      </c>
    </row>
    <row r="3387" spans="2:4" x14ac:dyDescent="0.25">
      <c r="B3387" s="8">
        <f t="shared" si="56"/>
        <v>3382</v>
      </c>
      <c r="C3387" s="12">
        <f>'Simulacion sistema (hoja4)'!AS3392</f>
        <v>0</v>
      </c>
      <c r="D3387" s="12">
        <f>'Simulacion sistema (hoja4)'!AT3392</f>
        <v>0.63378865079207136</v>
      </c>
    </row>
    <row r="3388" spans="2:4" x14ac:dyDescent="0.25">
      <c r="B3388" s="8">
        <f t="shared" si="56"/>
        <v>3383</v>
      </c>
      <c r="C3388" s="12">
        <f>'Simulacion sistema (hoja4)'!AS3393</f>
        <v>4.6795628175459569E-2</v>
      </c>
      <c r="D3388" s="12">
        <f>'Simulacion sistema (hoja4)'!AT3393</f>
        <v>0.73777781163676392</v>
      </c>
    </row>
    <row r="3389" spans="2:4" x14ac:dyDescent="0.25">
      <c r="B3389" s="8">
        <f t="shared" si="56"/>
        <v>3384</v>
      </c>
      <c r="C3389" s="12">
        <f>'Simulacion sistema (hoja4)'!AS3394</f>
        <v>2.5194192359659581E-2</v>
      </c>
      <c r="D3389" s="12">
        <f>'Simulacion sistema (hoja4)'!AT3394</f>
        <v>0.88142040168221847</v>
      </c>
    </row>
    <row r="3390" spans="2:4" x14ac:dyDescent="0.25">
      <c r="B3390" s="8">
        <f t="shared" si="56"/>
        <v>3385</v>
      </c>
      <c r="C3390" s="12">
        <f>'Simulacion sistema (hoja4)'!AS3395</f>
        <v>0</v>
      </c>
      <c r="D3390" s="12">
        <f>'Simulacion sistema (hoja4)'!AT3395</f>
        <v>0.61758296622285513</v>
      </c>
    </row>
    <row r="3391" spans="2:4" x14ac:dyDescent="0.25">
      <c r="B3391" s="8">
        <f t="shared" si="56"/>
        <v>3386</v>
      </c>
      <c r="C3391" s="12">
        <f>'Simulacion sistema (hoja4)'!AS3396</f>
        <v>0.19038467800904377</v>
      </c>
      <c r="D3391" s="12">
        <f>'Simulacion sistema (hoja4)'!AT3396</f>
        <v>0.78863147290557867</v>
      </c>
    </row>
    <row r="3392" spans="2:4" x14ac:dyDescent="0.25">
      <c r="B3392" s="8">
        <f t="shared" si="56"/>
        <v>3387</v>
      </c>
      <c r="C3392" s="12">
        <f>'Simulacion sistema (hoja4)'!AS3397</f>
        <v>3.747029925275016E-2</v>
      </c>
      <c r="D3392" s="12">
        <f>'Simulacion sistema (hoja4)'!AT3397</f>
        <v>0.83977491368913593</v>
      </c>
    </row>
    <row r="3393" spans="2:4" x14ac:dyDescent="0.25">
      <c r="B3393" s="8">
        <f t="shared" si="56"/>
        <v>3388</v>
      </c>
      <c r="C3393" s="12">
        <f>'Simulacion sistema (hoja4)'!AS3398</f>
        <v>2.91416835473595E-2</v>
      </c>
      <c r="D3393" s="12">
        <f>'Simulacion sistema (hoja4)'!AT3398</f>
        <v>0.77546510077508213</v>
      </c>
    </row>
    <row r="3394" spans="2:4" x14ac:dyDescent="0.25">
      <c r="B3394" s="8">
        <f t="shared" si="56"/>
        <v>3389</v>
      </c>
      <c r="C3394" s="12">
        <f>'Simulacion sistema (hoja4)'!AS3399</f>
        <v>0.32179282128532988</v>
      </c>
      <c r="D3394" s="12">
        <f>'Simulacion sistema (hoja4)'!AT3399</f>
        <v>0.847822464464694</v>
      </c>
    </row>
    <row r="3395" spans="2:4" x14ac:dyDescent="0.25">
      <c r="B3395" s="8">
        <f t="shared" si="56"/>
        <v>3390</v>
      </c>
      <c r="C3395" s="12">
        <f>'Simulacion sistema (hoja4)'!AS3400</f>
        <v>0.32531071011861412</v>
      </c>
      <c r="D3395" s="12">
        <f>'Simulacion sistema (hoja4)'!AT3400</f>
        <v>0.84126014025959228</v>
      </c>
    </row>
    <row r="3396" spans="2:4" x14ac:dyDescent="0.25">
      <c r="B3396" s="8">
        <f t="shared" si="56"/>
        <v>3391</v>
      </c>
      <c r="C3396" s="12">
        <f>'Simulacion sistema (hoja4)'!AS3401</f>
        <v>0</v>
      </c>
      <c r="D3396" s="12">
        <f>'Simulacion sistema (hoja4)'!AT3401</f>
        <v>0.80211783659431923</v>
      </c>
    </row>
    <row r="3397" spans="2:4" x14ac:dyDescent="0.25">
      <c r="B3397" s="8">
        <f t="shared" si="56"/>
        <v>3392</v>
      </c>
      <c r="C3397" s="12">
        <f>'Simulacion sistema (hoja4)'!AS3402</f>
        <v>0.36108514166387196</v>
      </c>
      <c r="D3397" s="12">
        <f>'Simulacion sistema (hoja4)'!AT3402</f>
        <v>0.86840956759438148</v>
      </c>
    </row>
    <row r="3398" spans="2:4" x14ac:dyDescent="0.25">
      <c r="B3398" s="8">
        <f t="shared" si="56"/>
        <v>3393</v>
      </c>
      <c r="C3398" s="12">
        <f>'Simulacion sistema (hoja4)'!AS3403</f>
        <v>0.25205891015502857</v>
      </c>
      <c r="D3398" s="12">
        <f>'Simulacion sistema (hoja4)'!AT3403</f>
        <v>0.91937846838283732</v>
      </c>
    </row>
    <row r="3399" spans="2:4" x14ac:dyDescent="0.25">
      <c r="B3399" s="8">
        <f t="shared" si="56"/>
        <v>3394</v>
      </c>
      <c r="C3399" s="12">
        <f>'Simulacion sistema (hoja4)'!AS3404</f>
        <v>0.47716236551180674</v>
      </c>
      <c r="D3399" s="12">
        <f>'Simulacion sistema (hoja4)'!AT3404</f>
        <v>0.91998306683570463</v>
      </c>
    </row>
    <row r="3400" spans="2:4" x14ac:dyDescent="0.25">
      <c r="B3400" s="8">
        <f t="shared" ref="B3400:B3463" si="57">+B3399+1</f>
        <v>3395</v>
      </c>
      <c r="C3400" s="12">
        <f>'Simulacion sistema (hoja4)'!AS3405</f>
        <v>0</v>
      </c>
      <c r="D3400" s="12">
        <f>'Simulacion sistema (hoja4)'!AT3405</f>
        <v>0.62680609323112657</v>
      </c>
    </row>
    <row r="3401" spans="2:4" x14ac:dyDescent="0.25">
      <c r="B3401" s="8">
        <f t="shared" si="57"/>
        <v>3396</v>
      </c>
      <c r="C3401" s="12">
        <f>'Simulacion sistema (hoja4)'!AS3406</f>
        <v>0.29793945072063555</v>
      </c>
      <c r="D3401" s="12">
        <f>'Simulacion sistema (hoja4)'!AT3406</f>
        <v>0.88794723098909434</v>
      </c>
    </row>
    <row r="3402" spans="2:4" x14ac:dyDescent="0.25">
      <c r="B3402" s="8">
        <f t="shared" si="57"/>
        <v>3397</v>
      </c>
      <c r="C3402" s="12">
        <f>'Simulacion sistema (hoja4)'!AS3407</f>
        <v>0.2726506754772951</v>
      </c>
      <c r="D3402" s="12">
        <f>'Simulacion sistema (hoja4)'!AT3407</f>
        <v>0.86263134511225947</v>
      </c>
    </row>
    <row r="3403" spans="2:4" x14ac:dyDescent="0.25">
      <c r="B3403" s="8">
        <f t="shared" si="57"/>
        <v>3398</v>
      </c>
      <c r="C3403" s="12">
        <f>'Simulacion sistema (hoja4)'!AS3408</f>
        <v>0.59268239778095688</v>
      </c>
      <c r="D3403" s="12">
        <f>'Simulacion sistema (hoja4)'!AT3408</f>
        <v>0.96079908788733648</v>
      </c>
    </row>
    <row r="3404" spans="2:4" x14ac:dyDescent="0.25">
      <c r="B3404" s="8">
        <f t="shared" si="57"/>
        <v>3399</v>
      </c>
      <c r="C3404" s="12">
        <f>'Simulacion sistema (hoja4)'!AS3409</f>
        <v>0.22872311299133505</v>
      </c>
      <c r="D3404" s="12">
        <f>'Simulacion sistema (hoja4)'!AT3409</f>
        <v>0.79600242835310864</v>
      </c>
    </row>
    <row r="3405" spans="2:4" x14ac:dyDescent="0.25">
      <c r="B3405" s="8">
        <f t="shared" si="57"/>
        <v>3400</v>
      </c>
      <c r="C3405" s="12">
        <f>'Simulacion sistema (hoja4)'!AS3410</f>
        <v>0</v>
      </c>
      <c r="D3405" s="12">
        <f>'Simulacion sistema (hoja4)'!AT3410</f>
        <v>0.75886825072417219</v>
      </c>
    </row>
    <row r="3406" spans="2:4" x14ac:dyDescent="0.25">
      <c r="B3406" s="8">
        <f t="shared" si="57"/>
        <v>3401</v>
      </c>
      <c r="C3406" s="12">
        <f>'Simulacion sistema (hoja4)'!AS3411</f>
        <v>0</v>
      </c>
      <c r="D3406" s="12">
        <f>'Simulacion sistema (hoja4)'!AT3411</f>
        <v>0.71012649165940067</v>
      </c>
    </row>
    <row r="3407" spans="2:4" x14ac:dyDescent="0.25">
      <c r="B3407" s="8">
        <f t="shared" si="57"/>
        <v>3402</v>
      </c>
      <c r="C3407" s="12">
        <f>'Simulacion sistema (hoja4)'!AS3412</f>
        <v>0.43944239292104614</v>
      </c>
      <c r="D3407" s="12">
        <f>'Simulacion sistema (hoja4)'!AT3412</f>
        <v>0.83971877692682728</v>
      </c>
    </row>
    <row r="3408" spans="2:4" x14ac:dyDescent="0.25">
      <c r="B3408" s="8">
        <f t="shared" si="57"/>
        <v>3403</v>
      </c>
      <c r="C3408" s="12">
        <f>'Simulacion sistema (hoja4)'!AS3413</f>
        <v>0.29549547346076938</v>
      </c>
      <c r="D3408" s="12">
        <f>'Simulacion sistema (hoja4)'!AT3413</f>
        <v>0.84549146521244878</v>
      </c>
    </row>
    <row r="3409" spans="2:4" x14ac:dyDescent="0.25">
      <c r="B3409" s="8">
        <f t="shared" si="57"/>
        <v>3404</v>
      </c>
      <c r="C3409" s="12">
        <f>'Simulacion sistema (hoja4)'!AS3414</f>
        <v>0.46864583526548814</v>
      </c>
      <c r="D3409" s="12">
        <f>'Simulacion sistema (hoja4)'!AT3414</f>
        <v>0.87597795922657207</v>
      </c>
    </row>
    <row r="3410" spans="2:4" x14ac:dyDescent="0.25">
      <c r="B3410" s="8">
        <f t="shared" si="57"/>
        <v>3405</v>
      </c>
      <c r="C3410" s="12">
        <f>'Simulacion sistema (hoja4)'!AS3415</f>
        <v>0.76203911776610767</v>
      </c>
      <c r="D3410" s="12">
        <f>'Simulacion sistema (hoja4)'!AT3415</f>
        <v>0.97840928711076447</v>
      </c>
    </row>
    <row r="3411" spans="2:4" x14ac:dyDescent="0.25">
      <c r="B3411" s="8">
        <f t="shared" si="57"/>
        <v>3406</v>
      </c>
      <c r="C3411" s="12">
        <f>'Simulacion sistema (hoja4)'!AS3416</f>
        <v>0.42478761216940863</v>
      </c>
      <c r="D3411" s="12">
        <f>'Simulacion sistema (hoja4)'!AT3416</f>
        <v>0.79637144857165176</v>
      </c>
    </row>
    <row r="3412" spans="2:4" x14ac:dyDescent="0.25">
      <c r="B3412" s="8">
        <f t="shared" si="57"/>
        <v>3407</v>
      </c>
      <c r="C3412" s="12">
        <f>'Simulacion sistema (hoja4)'!AS3417</f>
        <v>0.37735230696149125</v>
      </c>
      <c r="D3412" s="12">
        <f>'Simulacion sistema (hoja4)'!AT3417</f>
        <v>0.94711759319398969</v>
      </c>
    </row>
    <row r="3413" spans="2:4" x14ac:dyDescent="0.25">
      <c r="B3413" s="8">
        <f t="shared" si="57"/>
        <v>3408</v>
      </c>
      <c r="C3413" s="12">
        <f>'Simulacion sistema (hoja4)'!AS3418</f>
        <v>0</v>
      </c>
      <c r="D3413" s="12">
        <f>'Simulacion sistema (hoja4)'!AT3418</f>
        <v>0.81261025208280957</v>
      </c>
    </row>
    <row r="3414" spans="2:4" x14ac:dyDescent="0.25">
      <c r="B3414" s="8">
        <f t="shared" si="57"/>
        <v>3409</v>
      </c>
      <c r="C3414" s="12">
        <f>'Simulacion sistema (hoja4)'!AS3419</f>
        <v>0.52008564766982734</v>
      </c>
      <c r="D3414" s="12">
        <f>'Simulacion sistema (hoja4)'!AT3419</f>
        <v>0.90061620008341936</v>
      </c>
    </row>
    <row r="3415" spans="2:4" x14ac:dyDescent="0.25">
      <c r="B3415" s="8">
        <f t="shared" si="57"/>
        <v>3410</v>
      </c>
      <c r="C3415" s="12">
        <f>'Simulacion sistema (hoja4)'!AS3420</f>
        <v>0.31294394329409941</v>
      </c>
      <c r="D3415" s="12">
        <f>'Simulacion sistema (hoja4)'!AT3420</f>
        <v>0.81123136633220494</v>
      </c>
    </row>
    <row r="3416" spans="2:4" x14ac:dyDescent="0.25">
      <c r="B3416" s="8">
        <f t="shared" si="57"/>
        <v>3411</v>
      </c>
      <c r="C3416" s="12">
        <f>'Simulacion sistema (hoja4)'!AS3421</f>
        <v>0.17677307181390159</v>
      </c>
      <c r="D3416" s="12">
        <f>'Simulacion sistema (hoja4)'!AT3421</f>
        <v>0.85842492725847253</v>
      </c>
    </row>
    <row r="3417" spans="2:4" x14ac:dyDescent="0.25">
      <c r="B3417" s="8">
        <f t="shared" si="57"/>
        <v>3412</v>
      </c>
      <c r="C3417" s="12">
        <f>'Simulacion sistema (hoja4)'!AS3422</f>
        <v>0.32285351122540773</v>
      </c>
      <c r="D3417" s="12">
        <f>'Simulacion sistema (hoja4)'!AT3422</f>
        <v>0.89569171070506359</v>
      </c>
    </row>
    <row r="3418" spans="2:4" x14ac:dyDescent="0.25">
      <c r="B3418" s="8">
        <f t="shared" si="57"/>
        <v>3413</v>
      </c>
      <c r="C3418" s="12">
        <f>'Simulacion sistema (hoja4)'!AS3423</f>
        <v>0.13308919439582351</v>
      </c>
      <c r="D3418" s="12">
        <f>'Simulacion sistema (hoja4)'!AT3423</f>
        <v>0.87544778811638502</v>
      </c>
    </row>
    <row r="3419" spans="2:4" x14ac:dyDescent="0.25">
      <c r="B3419" s="8">
        <f t="shared" si="57"/>
        <v>3414</v>
      </c>
      <c r="C3419" s="12">
        <f>'Simulacion sistema (hoja4)'!AS3424</f>
        <v>0</v>
      </c>
      <c r="D3419" s="12">
        <f>'Simulacion sistema (hoja4)'!AT3424</f>
        <v>0.82016351973017587</v>
      </c>
    </row>
    <row r="3420" spans="2:4" x14ac:dyDescent="0.25">
      <c r="B3420" s="8">
        <f t="shared" si="57"/>
        <v>3415</v>
      </c>
      <c r="C3420" s="12">
        <f>'Simulacion sistema (hoja4)'!AS3425</f>
        <v>5.7531385291029788E-2</v>
      </c>
      <c r="D3420" s="12">
        <f>'Simulacion sistema (hoja4)'!AT3425</f>
        <v>0.83231526557874402</v>
      </c>
    </row>
    <row r="3421" spans="2:4" x14ac:dyDescent="0.25">
      <c r="B3421" s="8">
        <f t="shared" si="57"/>
        <v>3416</v>
      </c>
      <c r="C3421" s="12">
        <f>'Simulacion sistema (hoja4)'!AS3426</f>
        <v>0.2013128369545748</v>
      </c>
      <c r="D3421" s="12">
        <f>'Simulacion sistema (hoja4)'!AT3426</f>
        <v>0.8427740745581902</v>
      </c>
    </row>
    <row r="3422" spans="2:4" x14ac:dyDescent="0.25">
      <c r="B3422" s="8">
        <f t="shared" si="57"/>
        <v>3417</v>
      </c>
      <c r="C3422" s="12">
        <f>'Simulacion sistema (hoja4)'!AS3427</f>
        <v>0.3717375860163884</v>
      </c>
      <c r="D3422" s="12">
        <f>'Simulacion sistema (hoja4)'!AT3427</f>
        <v>0.86160229097179464</v>
      </c>
    </row>
    <row r="3423" spans="2:4" x14ac:dyDescent="0.25">
      <c r="B3423" s="8">
        <f t="shared" si="57"/>
        <v>3418</v>
      </c>
      <c r="C3423" s="12">
        <f>'Simulacion sistema (hoja4)'!AS3428</f>
        <v>0.59547666754782158</v>
      </c>
      <c r="D3423" s="12">
        <f>'Simulacion sistema (hoja4)'!AT3428</f>
        <v>0.95006946478021481</v>
      </c>
    </row>
    <row r="3424" spans="2:4" x14ac:dyDescent="0.25">
      <c r="B3424" s="8">
        <f t="shared" si="57"/>
        <v>3419</v>
      </c>
      <c r="C3424" s="12">
        <f>'Simulacion sistema (hoja4)'!AS3429</f>
        <v>0</v>
      </c>
      <c r="D3424" s="12">
        <f>'Simulacion sistema (hoja4)'!AT3429</f>
        <v>0.70769001588529157</v>
      </c>
    </row>
    <row r="3425" spans="2:4" x14ac:dyDescent="0.25">
      <c r="B3425" s="8">
        <f t="shared" si="57"/>
        <v>3420</v>
      </c>
      <c r="C3425" s="12">
        <f>'Simulacion sistema (hoja4)'!AS3430</f>
        <v>0</v>
      </c>
      <c r="D3425" s="12">
        <f>'Simulacion sistema (hoja4)'!AT3430</f>
        <v>0.70695474378298973</v>
      </c>
    </row>
    <row r="3426" spans="2:4" x14ac:dyDescent="0.25">
      <c r="B3426" s="8">
        <f t="shared" si="57"/>
        <v>3421</v>
      </c>
      <c r="C3426" s="12">
        <f>'Simulacion sistema (hoja4)'!AS3431</f>
        <v>0</v>
      </c>
      <c r="D3426" s="12">
        <f>'Simulacion sistema (hoja4)'!AT3431</f>
        <v>0.86738788787040733</v>
      </c>
    </row>
    <row r="3427" spans="2:4" x14ac:dyDescent="0.25">
      <c r="B3427" s="8">
        <f t="shared" si="57"/>
        <v>3422</v>
      </c>
      <c r="C3427" s="12">
        <f>'Simulacion sistema (hoja4)'!AS3432</f>
        <v>0.31975323036820025</v>
      </c>
      <c r="D3427" s="12">
        <f>'Simulacion sistema (hoja4)'!AT3432</f>
        <v>0.8345308954638313</v>
      </c>
    </row>
    <row r="3428" spans="2:4" x14ac:dyDescent="0.25">
      <c r="B3428" s="8">
        <f t="shared" si="57"/>
        <v>3423</v>
      </c>
      <c r="C3428" s="12">
        <f>'Simulacion sistema (hoja4)'!AS3433</f>
        <v>0.19249488120840397</v>
      </c>
      <c r="D3428" s="12">
        <f>'Simulacion sistema (hoja4)'!AT3433</f>
        <v>0.9097255153758117</v>
      </c>
    </row>
    <row r="3429" spans="2:4" x14ac:dyDescent="0.25">
      <c r="B3429" s="8">
        <f t="shared" si="57"/>
        <v>3424</v>
      </c>
      <c r="C3429" s="12">
        <f>'Simulacion sistema (hoja4)'!AS3434</f>
        <v>2.4821820560706934E-2</v>
      </c>
      <c r="D3429" s="12">
        <f>'Simulacion sistema (hoja4)'!AT3434</f>
        <v>0.86824505574608934</v>
      </c>
    </row>
    <row r="3430" spans="2:4" x14ac:dyDescent="0.25">
      <c r="B3430" s="8">
        <f t="shared" si="57"/>
        <v>3425</v>
      </c>
      <c r="C3430" s="12">
        <f>'Simulacion sistema (hoja4)'!AS3435</f>
        <v>2.4750167981114974E-2</v>
      </c>
      <c r="D3430" s="12">
        <f>'Simulacion sistema (hoja4)'!AT3435</f>
        <v>0.87120055943455987</v>
      </c>
    </row>
    <row r="3431" spans="2:4" x14ac:dyDescent="0.25">
      <c r="B3431" s="8">
        <f t="shared" si="57"/>
        <v>3426</v>
      </c>
      <c r="C3431" s="12">
        <f>'Simulacion sistema (hoja4)'!AS3436</f>
        <v>0</v>
      </c>
      <c r="D3431" s="12">
        <f>'Simulacion sistema (hoja4)'!AT3436</f>
        <v>0.78795126788571324</v>
      </c>
    </row>
    <row r="3432" spans="2:4" x14ac:dyDescent="0.25">
      <c r="B3432" s="8">
        <f t="shared" si="57"/>
        <v>3427</v>
      </c>
      <c r="C3432" s="12">
        <f>'Simulacion sistema (hoja4)'!AS3437</f>
        <v>6.0393212623845706E-2</v>
      </c>
      <c r="D3432" s="12">
        <f>'Simulacion sistema (hoja4)'!AT3437</f>
        <v>0.66540065208373811</v>
      </c>
    </row>
    <row r="3433" spans="2:4" x14ac:dyDescent="0.25">
      <c r="B3433" s="8">
        <f t="shared" si="57"/>
        <v>3428</v>
      </c>
      <c r="C3433" s="12">
        <f>'Simulacion sistema (hoja4)'!AS3438</f>
        <v>0</v>
      </c>
      <c r="D3433" s="12">
        <f>'Simulacion sistema (hoja4)'!AT3438</f>
        <v>0.64270991501023622</v>
      </c>
    </row>
    <row r="3434" spans="2:4" x14ac:dyDescent="0.25">
      <c r="B3434" s="8">
        <f t="shared" si="57"/>
        <v>3429</v>
      </c>
      <c r="C3434" s="12">
        <f>'Simulacion sistema (hoja4)'!AS3439</f>
        <v>0</v>
      </c>
      <c r="D3434" s="12">
        <f>'Simulacion sistema (hoja4)'!AT3439</f>
        <v>0.77052017660472261</v>
      </c>
    </row>
    <row r="3435" spans="2:4" x14ac:dyDescent="0.25">
      <c r="B3435" s="8">
        <f t="shared" si="57"/>
        <v>3430</v>
      </c>
      <c r="C3435" s="12">
        <f>'Simulacion sistema (hoja4)'!AS3440</f>
        <v>0</v>
      </c>
      <c r="D3435" s="12">
        <f>'Simulacion sistema (hoja4)'!AT3440</f>
        <v>0.82091600960288003</v>
      </c>
    </row>
    <row r="3436" spans="2:4" x14ac:dyDescent="0.25">
      <c r="B3436" s="8">
        <f t="shared" si="57"/>
        <v>3431</v>
      </c>
      <c r="C3436" s="12">
        <f>'Simulacion sistema (hoja4)'!AS3441</f>
        <v>0</v>
      </c>
      <c r="D3436" s="12">
        <f>'Simulacion sistema (hoja4)'!AT3441</f>
        <v>0.84705659766752861</v>
      </c>
    </row>
    <row r="3437" spans="2:4" x14ac:dyDescent="0.25">
      <c r="B3437" s="8">
        <f t="shared" si="57"/>
        <v>3432</v>
      </c>
      <c r="C3437" s="12">
        <f>'Simulacion sistema (hoja4)'!AS3442</f>
        <v>0.20709584520539334</v>
      </c>
      <c r="D3437" s="12">
        <f>'Simulacion sistema (hoja4)'!AT3442</f>
        <v>0.86117172808913045</v>
      </c>
    </row>
    <row r="3438" spans="2:4" x14ac:dyDescent="0.25">
      <c r="B3438" s="8">
        <f t="shared" si="57"/>
        <v>3433</v>
      </c>
      <c r="C3438" s="12">
        <f>'Simulacion sistema (hoja4)'!AS3443</f>
        <v>0.6330931151862994</v>
      </c>
      <c r="D3438" s="12">
        <f>'Simulacion sistema (hoja4)'!AT3443</f>
        <v>0.9557309900307015</v>
      </c>
    </row>
    <row r="3439" spans="2:4" x14ac:dyDescent="0.25">
      <c r="B3439" s="8">
        <f t="shared" si="57"/>
        <v>3434</v>
      </c>
      <c r="C3439" s="12">
        <f>'Simulacion sistema (hoja4)'!AS3444</f>
        <v>1</v>
      </c>
      <c r="D3439" s="12">
        <f>'Simulacion sistema (hoja4)'!AT3444</f>
        <v>1</v>
      </c>
    </row>
    <row r="3440" spans="2:4" x14ac:dyDescent="0.25">
      <c r="B3440" s="8">
        <f t="shared" si="57"/>
        <v>3435</v>
      </c>
      <c r="C3440" s="12">
        <f>'Simulacion sistema (hoja4)'!AS3445</f>
        <v>0.86421404512704258</v>
      </c>
      <c r="D3440" s="12">
        <f>'Simulacion sistema (hoja4)'!AT3445</f>
        <v>0.98405942867491281</v>
      </c>
    </row>
    <row r="3441" spans="2:4" x14ac:dyDescent="0.25">
      <c r="B3441" s="8">
        <f t="shared" si="57"/>
        <v>3436</v>
      </c>
      <c r="C3441" s="12">
        <f>'Simulacion sistema (hoja4)'!AS3446</f>
        <v>0.45358217962202618</v>
      </c>
      <c r="D3441" s="12">
        <f>'Simulacion sistema (hoja4)'!AT3446</f>
        <v>0.93430582346617519</v>
      </c>
    </row>
    <row r="3442" spans="2:4" x14ac:dyDescent="0.25">
      <c r="B3442" s="8">
        <f t="shared" si="57"/>
        <v>3437</v>
      </c>
      <c r="C3442" s="12">
        <f>'Simulacion sistema (hoja4)'!AS3447</f>
        <v>0.46831627487629324</v>
      </c>
      <c r="D3442" s="12">
        <f>'Simulacion sistema (hoja4)'!AT3447</f>
        <v>0.91941033976805586</v>
      </c>
    </row>
    <row r="3443" spans="2:4" x14ac:dyDescent="0.25">
      <c r="B3443" s="8">
        <f t="shared" si="57"/>
        <v>3438</v>
      </c>
      <c r="C3443" s="12">
        <f>'Simulacion sistema (hoja4)'!AS3448</f>
        <v>0</v>
      </c>
      <c r="D3443" s="12">
        <f>'Simulacion sistema (hoja4)'!AT3448</f>
        <v>0.84348129006746553</v>
      </c>
    </row>
    <row r="3444" spans="2:4" x14ac:dyDescent="0.25">
      <c r="B3444" s="8">
        <f t="shared" si="57"/>
        <v>3439</v>
      </c>
      <c r="C3444" s="12">
        <f>'Simulacion sistema (hoja4)'!AS3449</f>
        <v>0.25989441422538101</v>
      </c>
      <c r="D3444" s="12">
        <f>'Simulacion sistema (hoja4)'!AT3449</f>
        <v>0.93714171737256657</v>
      </c>
    </row>
    <row r="3445" spans="2:4" x14ac:dyDescent="0.25">
      <c r="B3445" s="8">
        <f t="shared" si="57"/>
        <v>3440</v>
      </c>
      <c r="C3445" s="12">
        <f>'Simulacion sistema (hoja4)'!AS3450</f>
        <v>0.12866009195779277</v>
      </c>
      <c r="D3445" s="12">
        <f>'Simulacion sistema (hoja4)'!AT3450</f>
        <v>0.84617998933256922</v>
      </c>
    </row>
    <row r="3446" spans="2:4" x14ac:dyDescent="0.25">
      <c r="B3446" s="8">
        <f t="shared" si="57"/>
        <v>3441</v>
      </c>
      <c r="C3446" s="12">
        <f>'Simulacion sistema (hoja4)'!AS3451</f>
        <v>0</v>
      </c>
      <c r="D3446" s="12">
        <f>'Simulacion sistema (hoja4)'!AT3451</f>
        <v>0.79399442618401017</v>
      </c>
    </row>
    <row r="3447" spans="2:4" x14ac:dyDescent="0.25">
      <c r="B3447" s="8">
        <f t="shared" si="57"/>
        <v>3442</v>
      </c>
      <c r="C3447" s="12">
        <f>'Simulacion sistema (hoja4)'!AS3452</f>
        <v>0</v>
      </c>
      <c r="D3447" s="12">
        <f>'Simulacion sistema (hoja4)'!AT3452</f>
        <v>0.75558081192019466</v>
      </c>
    </row>
    <row r="3448" spans="2:4" x14ac:dyDescent="0.25">
      <c r="B3448" s="8">
        <f t="shared" si="57"/>
        <v>3443</v>
      </c>
      <c r="C3448" s="12">
        <f>'Simulacion sistema (hoja4)'!AS3453</f>
        <v>0</v>
      </c>
      <c r="D3448" s="12">
        <f>'Simulacion sistema (hoja4)'!AT3453</f>
        <v>0.69308690829575303</v>
      </c>
    </row>
    <row r="3449" spans="2:4" x14ac:dyDescent="0.25">
      <c r="B3449" s="8">
        <f t="shared" si="57"/>
        <v>3444</v>
      </c>
      <c r="C3449" s="12">
        <f>'Simulacion sistema (hoja4)'!AS3454</f>
        <v>0.15433588385020547</v>
      </c>
      <c r="D3449" s="12">
        <f>'Simulacion sistema (hoja4)'!AT3454</f>
        <v>0.87442928429827338</v>
      </c>
    </row>
    <row r="3450" spans="2:4" x14ac:dyDescent="0.25">
      <c r="B3450" s="8">
        <f t="shared" si="57"/>
        <v>3445</v>
      </c>
      <c r="C3450" s="12">
        <f>'Simulacion sistema (hoja4)'!AS3455</f>
        <v>0.17221965256224697</v>
      </c>
      <c r="D3450" s="12">
        <f>'Simulacion sistema (hoja4)'!AT3455</f>
        <v>0.77373654717712648</v>
      </c>
    </row>
    <row r="3451" spans="2:4" x14ac:dyDescent="0.25">
      <c r="B3451" s="8">
        <f t="shared" si="57"/>
        <v>3446</v>
      </c>
      <c r="C3451" s="12">
        <f>'Simulacion sistema (hoja4)'!AS3456</f>
        <v>0</v>
      </c>
      <c r="D3451" s="12">
        <f>'Simulacion sistema (hoja4)'!AT3456</f>
        <v>0.83694717350911452</v>
      </c>
    </row>
    <row r="3452" spans="2:4" x14ac:dyDescent="0.25">
      <c r="B3452" s="8">
        <f t="shared" si="57"/>
        <v>3447</v>
      </c>
      <c r="C3452" s="12">
        <f>'Simulacion sistema (hoja4)'!AS3457</f>
        <v>0</v>
      </c>
      <c r="D3452" s="12">
        <f>'Simulacion sistema (hoja4)'!AT3457</f>
        <v>0.80746586847201562</v>
      </c>
    </row>
    <row r="3453" spans="2:4" x14ac:dyDescent="0.25">
      <c r="B3453" s="8">
        <f t="shared" si="57"/>
        <v>3448</v>
      </c>
      <c r="C3453" s="12">
        <f>'Simulacion sistema (hoja4)'!AS3458</f>
        <v>0.48121954645677995</v>
      </c>
      <c r="D3453" s="12">
        <f>'Simulacion sistema (hoja4)'!AT3458</f>
        <v>0.89070201125725534</v>
      </c>
    </row>
    <row r="3454" spans="2:4" x14ac:dyDescent="0.25">
      <c r="B3454" s="8">
        <f t="shared" si="57"/>
        <v>3449</v>
      </c>
      <c r="C3454" s="12">
        <f>'Simulacion sistema (hoja4)'!AS3459</f>
        <v>0</v>
      </c>
      <c r="D3454" s="12">
        <f>'Simulacion sistema (hoja4)'!AT3459</f>
        <v>0.8151220622859785</v>
      </c>
    </row>
    <row r="3455" spans="2:4" x14ac:dyDescent="0.25">
      <c r="B3455" s="8">
        <f t="shared" si="57"/>
        <v>3450</v>
      </c>
      <c r="C3455" s="12">
        <f>'Simulacion sistema (hoja4)'!AS3460</f>
        <v>0</v>
      </c>
      <c r="D3455" s="12">
        <f>'Simulacion sistema (hoja4)'!AT3460</f>
        <v>0.75451519590268656</v>
      </c>
    </row>
    <row r="3456" spans="2:4" x14ac:dyDescent="0.25">
      <c r="B3456" s="8">
        <f t="shared" si="57"/>
        <v>3451</v>
      </c>
      <c r="C3456" s="12">
        <f>'Simulacion sistema (hoja4)'!AS3461</f>
        <v>0</v>
      </c>
      <c r="D3456" s="12">
        <f>'Simulacion sistema (hoja4)'!AT3461</f>
        <v>0.82716916542400987</v>
      </c>
    </row>
    <row r="3457" spans="2:4" x14ac:dyDescent="0.25">
      <c r="B3457" s="8">
        <f t="shared" si="57"/>
        <v>3452</v>
      </c>
      <c r="C3457" s="12">
        <f>'Simulacion sistema (hoja4)'!AS3462</f>
        <v>0</v>
      </c>
      <c r="D3457" s="12">
        <f>'Simulacion sistema (hoja4)'!AT3462</f>
        <v>0.71115336938328999</v>
      </c>
    </row>
    <row r="3458" spans="2:4" x14ac:dyDescent="0.25">
      <c r="B3458" s="8">
        <f t="shared" si="57"/>
        <v>3453</v>
      </c>
      <c r="C3458" s="12">
        <f>'Simulacion sistema (hoja4)'!AS3463</f>
        <v>0.29217283467850425</v>
      </c>
      <c r="D3458" s="12">
        <f>'Simulacion sistema (hoja4)'!AT3463</f>
        <v>0.93988317226036611</v>
      </c>
    </row>
    <row r="3459" spans="2:4" x14ac:dyDescent="0.25">
      <c r="B3459" s="8">
        <f t="shared" si="57"/>
        <v>3454</v>
      </c>
      <c r="C3459" s="12">
        <f>'Simulacion sistema (hoja4)'!AS3464</f>
        <v>0.71743040671184033</v>
      </c>
      <c r="D3459" s="12">
        <f>'Simulacion sistema (hoja4)'!AT3464</f>
        <v>0.93308382371876286</v>
      </c>
    </row>
    <row r="3460" spans="2:4" x14ac:dyDescent="0.25">
      <c r="B3460" s="8">
        <f t="shared" si="57"/>
        <v>3455</v>
      </c>
      <c r="C3460" s="12">
        <f>'Simulacion sistema (hoja4)'!AS3465</f>
        <v>0.94031905091736312</v>
      </c>
      <c r="D3460" s="12">
        <f>'Simulacion sistema (hoja4)'!AT3465</f>
        <v>0.99462708942105749</v>
      </c>
    </row>
    <row r="3461" spans="2:4" x14ac:dyDescent="0.25">
      <c r="B3461" s="8">
        <f t="shared" si="57"/>
        <v>3456</v>
      </c>
      <c r="C3461" s="12">
        <f>'Simulacion sistema (hoja4)'!AS3466</f>
        <v>0</v>
      </c>
      <c r="D3461" s="12">
        <f>'Simulacion sistema (hoja4)'!AT3466</f>
        <v>0.58330716693366014</v>
      </c>
    </row>
    <row r="3462" spans="2:4" x14ac:dyDescent="0.25">
      <c r="B3462" s="8">
        <f t="shared" si="57"/>
        <v>3457</v>
      </c>
      <c r="C3462" s="12">
        <f>'Simulacion sistema (hoja4)'!AS3467</f>
        <v>0.81629783294868374</v>
      </c>
      <c r="D3462" s="12">
        <f>'Simulacion sistema (hoja4)'!AT3467</f>
        <v>0.98590777896592641</v>
      </c>
    </row>
    <row r="3463" spans="2:4" x14ac:dyDescent="0.25">
      <c r="B3463" s="8">
        <f t="shared" si="57"/>
        <v>3458</v>
      </c>
      <c r="C3463" s="12">
        <f>'Simulacion sistema (hoja4)'!AS3468</f>
        <v>0</v>
      </c>
      <c r="D3463" s="12">
        <f>'Simulacion sistema (hoja4)'!AT3468</f>
        <v>0.77280400569723318</v>
      </c>
    </row>
    <row r="3464" spans="2:4" x14ac:dyDescent="0.25">
      <c r="B3464" s="8">
        <f t="shared" ref="B3464:B3527" si="58">+B3463+1</f>
        <v>3459</v>
      </c>
      <c r="C3464" s="12">
        <f>'Simulacion sistema (hoja4)'!AS3469</f>
        <v>0.15714261504496488</v>
      </c>
      <c r="D3464" s="12">
        <f>'Simulacion sistema (hoja4)'!AT3469</f>
        <v>0.85870637612240719</v>
      </c>
    </row>
    <row r="3465" spans="2:4" x14ac:dyDescent="0.25">
      <c r="B3465" s="8">
        <f t="shared" si="58"/>
        <v>3460</v>
      </c>
      <c r="C3465" s="12">
        <f>'Simulacion sistema (hoja4)'!AS3470</f>
        <v>0.34421397074062648</v>
      </c>
      <c r="D3465" s="12">
        <f>'Simulacion sistema (hoja4)'!AT3470</f>
        <v>0.89724376949785467</v>
      </c>
    </row>
    <row r="3466" spans="2:4" x14ac:dyDescent="0.25">
      <c r="B3466" s="8">
        <f t="shared" si="58"/>
        <v>3461</v>
      </c>
      <c r="C3466" s="12">
        <f>'Simulacion sistema (hoja4)'!AS3471</f>
        <v>0</v>
      </c>
      <c r="D3466" s="12">
        <f>'Simulacion sistema (hoja4)'!AT3471</f>
        <v>0.87664975820044266</v>
      </c>
    </row>
    <row r="3467" spans="2:4" x14ac:dyDescent="0.25">
      <c r="B3467" s="8">
        <f t="shared" si="58"/>
        <v>3462</v>
      </c>
      <c r="C3467" s="12">
        <f>'Simulacion sistema (hoja4)'!AS3472</f>
        <v>1</v>
      </c>
      <c r="D3467" s="12">
        <f>'Simulacion sistema (hoja4)'!AT3472</f>
        <v>1</v>
      </c>
    </row>
    <row r="3468" spans="2:4" x14ac:dyDescent="0.25">
      <c r="B3468" s="8">
        <f t="shared" si="58"/>
        <v>3463</v>
      </c>
      <c r="C3468" s="12">
        <f>'Simulacion sistema (hoja4)'!AS3473</f>
        <v>0.54476507641764682</v>
      </c>
      <c r="D3468" s="12">
        <f>'Simulacion sistema (hoja4)'!AT3473</f>
        <v>0.93470717423712302</v>
      </c>
    </row>
    <row r="3469" spans="2:4" x14ac:dyDescent="0.25">
      <c r="B3469" s="8">
        <f t="shared" si="58"/>
        <v>3464</v>
      </c>
      <c r="C3469" s="12">
        <f>'Simulacion sistema (hoja4)'!AS3474</f>
        <v>0.49124529380593834</v>
      </c>
      <c r="D3469" s="12">
        <f>'Simulacion sistema (hoja4)'!AT3474</f>
        <v>0.91333108094821069</v>
      </c>
    </row>
    <row r="3470" spans="2:4" x14ac:dyDescent="0.25">
      <c r="B3470" s="8">
        <f t="shared" si="58"/>
        <v>3465</v>
      </c>
      <c r="C3470" s="12">
        <f>'Simulacion sistema (hoja4)'!AS3475</f>
        <v>0</v>
      </c>
      <c r="D3470" s="12">
        <f>'Simulacion sistema (hoja4)'!AT3475</f>
        <v>0.86426684064208525</v>
      </c>
    </row>
    <row r="3471" spans="2:4" x14ac:dyDescent="0.25">
      <c r="B3471" s="8">
        <f t="shared" si="58"/>
        <v>3466</v>
      </c>
      <c r="C3471" s="12">
        <f>'Simulacion sistema (hoja4)'!AS3476</f>
        <v>0.27333440907715423</v>
      </c>
      <c r="D3471" s="12">
        <f>'Simulacion sistema (hoja4)'!AT3476</f>
        <v>0.93545907649394178</v>
      </c>
    </row>
    <row r="3472" spans="2:4" x14ac:dyDescent="0.25">
      <c r="B3472" s="8">
        <f t="shared" si="58"/>
        <v>3467</v>
      </c>
      <c r="C3472" s="12">
        <f>'Simulacion sistema (hoja4)'!AS3477</f>
        <v>0.59762282716352877</v>
      </c>
      <c r="D3472" s="12">
        <f>'Simulacion sistema (hoja4)'!AT3477</f>
        <v>0.95664159627934309</v>
      </c>
    </row>
    <row r="3473" spans="2:4" x14ac:dyDescent="0.25">
      <c r="B3473" s="8">
        <f t="shared" si="58"/>
        <v>3468</v>
      </c>
      <c r="C3473" s="12">
        <f>'Simulacion sistema (hoja4)'!AS3478</f>
        <v>0</v>
      </c>
      <c r="D3473" s="12">
        <f>'Simulacion sistema (hoja4)'!AT3478</f>
        <v>0.81153002482285164</v>
      </c>
    </row>
    <row r="3474" spans="2:4" x14ac:dyDescent="0.25">
      <c r="B3474" s="8">
        <f t="shared" si="58"/>
        <v>3469</v>
      </c>
      <c r="C3474" s="12">
        <f>'Simulacion sistema (hoja4)'!AS3479</f>
        <v>0</v>
      </c>
      <c r="D3474" s="12">
        <f>'Simulacion sistema (hoja4)'!AT3479</f>
        <v>0.84828802433870776</v>
      </c>
    </row>
    <row r="3475" spans="2:4" x14ac:dyDescent="0.25">
      <c r="B3475" s="8">
        <f t="shared" si="58"/>
        <v>3470</v>
      </c>
      <c r="C3475" s="12">
        <f>'Simulacion sistema (hoja4)'!AS3480</f>
        <v>0.19259847810026259</v>
      </c>
      <c r="D3475" s="12">
        <f>'Simulacion sistema (hoja4)'!AT3480</f>
        <v>0.82438584245904434</v>
      </c>
    </row>
    <row r="3476" spans="2:4" x14ac:dyDescent="0.25">
      <c r="B3476" s="8">
        <f t="shared" si="58"/>
        <v>3471</v>
      </c>
      <c r="C3476" s="12">
        <f>'Simulacion sistema (hoja4)'!AS3481</f>
        <v>0.24742007676010666</v>
      </c>
      <c r="D3476" s="12">
        <f>'Simulacion sistema (hoja4)'!AT3481</f>
        <v>0.93207287693604324</v>
      </c>
    </row>
    <row r="3477" spans="2:4" x14ac:dyDescent="0.25">
      <c r="B3477" s="8">
        <f t="shared" si="58"/>
        <v>3472</v>
      </c>
      <c r="C3477" s="12">
        <f>'Simulacion sistema (hoja4)'!AS3482</f>
        <v>0</v>
      </c>
      <c r="D3477" s="12">
        <f>'Simulacion sistema (hoja4)'!AT3482</f>
        <v>0.74876912461945788</v>
      </c>
    </row>
    <row r="3478" spans="2:4" x14ac:dyDescent="0.25">
      <c r="B3478" s="8">
        <f t="shared" si="58"/>
        <v>3473</v>
      </c>
      <c r="C3478" s="12">
        <f>'Simulacion sistema (hoja4)'!AS3483</f>
        <v>0.81189892296946886</v>
      </c>
      <c r="D3478" s="12">
        <f>'Simulacion sistema (hoja4)'!AT3483</f>
        <v>0.97746431431551672</v>
      </c>
    </row>
    <row r="3479" spans="2:4" x14ac:dyDescent="0.25">
      <c r="B3479" s="8">
        <f t="shared" si="58"/>
        <v>3474</v>
      </c>
      <c r="C3479" s="12">
        <f>'Simulacion sistema (hoja4)'!AS3484</f>
        <v>0.32596519866520762</v>
      </c>
      <c r="D3479" s="12">
        <f>'Simulacion sistema (hoja4)'!AT3484</f>
        <v>0.89217525482467175</v>
      </c>
    </row>
    <row r="3480" spans="2:4" x14ac:dyDescent="0.25">
      <c r="B3480" s="8">
        <f t="shared" si="58"/>
        <v>3475</v>
      </c>
      <c r="C3480" s="12">
        <f>'Simulacion sistema (hoja4)'!AS3485</f>
        <v>0.31753689719780887</v>
      </c>
      <c r="D3480" s="12">
        <f>'Simulacion sistema (hoja4)'!AT3485</f>
        <v>0.83224872741058842</v>
      </c>
    </row>
    <row r="3481" spans="2:4" x14ac:dyDescent="0.25">
      <c r="B3481" s="8">
        <f t="shared" si="58"/>
        <v>3476</v>
      </c>
      <c r="C3481" s="12">
        <f>'Simulacion sistema (hoja4)'!AS3486</f>
        <v>0.12905859795583022</v>
      </c>
      <c r="D3481" s="12">
        <f>'Simulacion sistema (hoja4)'!AT3486</f>
        <v>0.8379494068030211</v>
      </c>
    </row>
    <row r="3482" spans="2:4" x14ac:dyDescent="0.25">
      <c r="B3482" s="8">
        <f t="shared" si="58"/>
        <v>3477</v>
      </c>
      <c r="C3482" s="12">
        <f>'Simulacion sistema (hoja4)'!AS3487</f>
        <v>0</v>
      </c>
      <c r="D3482" s="12">
        <f>'Simulacion sistema (hoja4)'!AT3487</f>
        <v>0.65775632095534742</v>
      </c>
    </row>
    <row r="3483" spans="2:4" x14ac:dyDescent="0.25">
      <c r="B3483" s="8">
        <f t="shared" si="58"/>
        <v>3478</v>
      </c>
      <c r="C3483" s="12">
        <f>'Simulacion sistema (hoja4)'!AS3488</f>
        <v>9.9689078114029286E-2</v>
      </c>
      <c r="D3483" s="12">
        <f>'Simulacion sistema (hoja4)'!AT3488</f>
        <v>0.81319936405301607</v>
      </c>
    </row>
    <row r="3484" spans="2:4" x14ac:dyDescent="0.25">
      <c r="B3484" s="8">
        <f t="shared" si="58"/>
        <v>3479</v>
      </c>
      <c r="C3484" s="12">
        <f>'Simulacion sistema (hoja4)'!AS3489</f>
        <v>0</v>
      </c>
      <c r="D3484" s="12">
        <f>'Simulacion sistema (hoja4)'!AT3489</f>
        <v>0.75944211563228614</v>
      </c>
    </row>
    <row r="3485" spans="2:4" x14ac:dyDescent="0.25">
      <c r="B3485" s="8">
        <f t="shared" si="58"/>
        <v>3480</v>
      </c>
      <c r="C3485" s="12">
        <f>'Simulacion sistema (hoja4)'!AS3490</f>
        <v>0</v>
      </c>
      <c r="D3485" s="12">
        <f>'Simulacion sistema (hoja4)'!AT3490</f>
        <v>0.74233783892715077</v>
      </c>
    </row>
    <row r="3486" spans="2:4" x14ac:dyDescent="0.25">
      <c r="B3486" s="8">
        <f t="shared" si="58"/>
        <v>3481</v>
      </c>
      <c r="C3486" s="12">
        <f>'Simulacion sistema (hoja4)'!AS3491</f>
        <v>0</v>
      </c>
      <c r="D3486" s="12">
        <f>'Simulacion sistema (hoja4)'!AT3491</f>
        <v>0.62530995985889359</v>
      </c>
    </row>
    <row r="3487" spans="2:4" x14ac:dyDescent="0.25">
      <c r="B3487" s="8">
        <f t="shared" si="58"/>
        <v>3482</v>
      </c>
      <c r="C3487" s="12">
        <f>'Simulacion sistema (hoja4)'!AS3492</f>
        <v>5.7385952277634773E-2</v>
      </c>
      <c r="D3487" s="12">
        <f>'Simulacion sistema (hoja4)'!AT3492</f>
        <v>0.91144831383230851</v>
      </c>
    </row>
    <row r="3488" spans="2:4" x14ac:dyDescent="0.25">
      <c r="B3488" s="8">
        <f t="shared" si="58"/>
        <v>3483</v>
      </c>
      <c r="C3488" s="12">
        <f>'Simulacion sistema (hoja4)'!AS3493</f>
        <v>0</v>
      </c>
      <c r="D3488" s="12">
        <f>'Simulacion sistema (hoja4)'!AT3493</f>
        <v>0.69534604067779437</v>
      </c>
    </row>
    <row r="3489" spans="2:4" x14ac:dyDescent="0.25">
      <c r="B3489" s="8">
        <f t="shared" si="58"/>
        <v>3484</v>
      </c>
      <c r="C3489" s="12">
        <f>'Simulacion sistema (hoja4)'!AS3494</f>
        <v>0</v>
      </c>
      <c r="D3489" s="12">
        <f>'Simulacion sistema (hoja4)'!AT3494</f>
        <v>0.74671557668529931</v>
      </c>
    </row>
    <row r="3490" spans="2:4" x14ac:dyDescent="0.25">
      <c r="B3490" s="8">
        <f t="shared" si="58"/>
        <v>3485</v>
      </c>
      <c r="C3490" s="12">
        <f>'Simulacion sistema (hoja4)'!AS3495</f>
        <v>5.7802204878704112E-2</v>
      </c>
      <c r="D3490" s="12">
        <f>'Simulacion sistema (hoja4)'!AT3495</f>
        <v>0.8658784679106073</v>
      </c>
    </row>
    <row r="3491" spans="2:4" x14ac:dyDescent="0.25">
      <c r="B3491" s="8">
        <f t="shared" si="58"/>
        <v>3486</v>
      </c>
      <c r="C3491" s="12">
        <f>'Simulacion sistema (hoja4)'!AS3496</f>
        <v>0</v>
      </c>
      <c r="D3491" s="12">
        <f>'Simulacion sistema (hoja4)'!AT3496</f>
        <v>0.66963963675239335</v>
      </c>
    </row>
    <row r="3492" spans="2:4" x14ac:dyDescent="0.25">
      <c r="B3492" s="8">
        <f t="shared" si="58"/>
        <v>3487</v>
      </c>
      <c r="C3492" s="12">
        <f>'Simulacion sistema (hoja4)'!AS3497</f>
        <v>0.575830551530089</v>
      </c>
      <c r="D3492" s="12">
        <f>'Simulacion sistema (hoja4)'!AT3497</f>
        <v>0.95317347169862121</v>
      </c>
    </row>
    <row r="3493" spans="2:4" x14ac:dyDescent="0.25">
      <c r="B3493" s="8">
        <f t="shared" si="58"/>
        <v>3488</v>
      </c>
      <c r="C3493" s="12">
        <f>'Simulacion sistema (hoja4)'!AS3498</f>
        <v>0</v>
      </c>
      <c r="D3493" s="12">
        <f>'Simulacion sistema (hoja4)'!AT3498</f>
        <v>0.76109971739887983</v>
      </c>
    </row>
    <row r="3494" spans="2:4" x14ac:dyDescent="0.25">
      <c r="B3494" s="8">
        <f t="shared" si="58"/>
        <v>3489</v>
      </c>
      <c r="C3494" s="12">
        <f>'Simulacion sistema (hoja4)'!AS3499</f>
        <v>0</v>
      </c>
      <c r="D3494" s="12">
        <f>'Simulacion sistema (hoja4)'!AT3499</f>
        <v>0.61832769012917077</v>
      </c>
    </row>
    <row r="3495" spans="2:4" x14ac:dyDescent="0.25">
      <c r="B3495" s="8">
        <f t="shared" si="58"/>
        <v>3490</v>
      </c>
      <c r="C3495" s="12">
        <f>'Simulacion sistema (hoja4)'!AS3500</f>
        <v>2.926304636052772E-2</v>
      </c>
      <c r="D3495" s="12">
        <f>'Simulacion sistema (hoja4)'!AT3500</f>
        <v>0.81070380681622944</v>
      </c>
    </row>
    <row r="3496" spans="2:4" x14ac:dyDescent="0.25">
      <c r="B3496" s="8">
        <f t="shared" si="58"/>
        <v>3491</v>
      </c>
      <c r="C3496" s="12">
        <f>'Simulacion sistema (hoja4)'!AS3501</f>
        <v>0</v>
      </c>
      <c r="D3496" s="12">
        <f>'Simulacion sistema (hoja4)'!AT3501</f>
        <v>0.79987523659981219</v>
      </c>
    </row>
    <row r="3497" spans="2:4" x14ac:dyDescent="0.25">
      <c r="B3497" s="8">
        <f t="shared" si="58"/>
        <v>3492</v>
      </c>
      <c r="C3497" s="12">
        <f>'Simulacion sistema (hoja4)'!AS3502</f>
        <v>0.59389136665976694</v>
      </c>
      <c r="D3497" s="12">
        <f>'Simulacion sistema (hoja4)'!AT3502</f>
        <v>0.96550858182589805</v>
      </c>
    </row>
    <row r="3498" spans="2:4" x14ac:dyDescent="0.25">
      <c r="B3498" s="8">
        <f t="shared" si="58"/>
        <v>3493</v>
      </c>
      <c r="C3498" s="12">
        <f>'Simulacion sistema (hoja4)'!AS3503</f>
        <v>0.32562091357554424</v>
      </c>
      <c r="D3498" s="12">
        <f>'Simulacion sistema (hoja4)'!AT3503</f>
        <v>0.89621812548290636</v>
      </c>
    </row>
    <row r="3499" spans="2:4" x14ac:dyDescent="0.25">
      <c r="B3499" s="8">
        <f t="shared" si="58"/>
        <v>3494</v>
      </c>
      <c r="C3499" s="12">
        <f>'Simulacion sistema (hoja4)'!AS3504</f>
        <v>0.5832125531197826</v>
      </c>
      <c r="D3499" s="12">
        <f>'Simulacion sistema (hoja4)'!AT3504</f>
        <v>0.93157697426948982</v>
      </c>
    </row>
    <row r="3500" spans="2:4" x14ac:dyDescent="0.25">
      <c r="B3500" s="8">
        <f t="shared" si="58"/>
        <v>3495</v>
      </c>
      <c r="C3500" s="12">
        <f>'Simulacion sistema (hoja4)'!AS3505</f>
        <v>0</v>
      </c>
      <c r="D3500" s="12">
        <f>'Simulacion sistema (hoja4)'!AT3505</f>
        <v>0.72691706616402774</v>
      </c>
    </row>
    <row r="3501" spans="2:4" x14ac:dyDescent="0.25">
      <c r="B3501" s="8">
        <f t="shared" si="58"/>
        <v>3496</v>
      </c>
      <c r="C3501" s="12">
        <f>'Simulacion sistema (hoja4)'!AS3506</f>
        <v>0.6068711406365882</v>
      </c>
      <c r="D3501" s="12">
        <f>'Simulacion sistema (hoja4)'!AT3506</f>
        <v>0.90235103425431884</v>
      </c>
    </row>
    <row r="3502" spans="2:4" x14ac:dyDescent="0.25">
      <c r="B3502" s="8">
        <f t="shared" si="58"/>
        <v>3497</v>
      </c>
      <c r="C3502" s="12">
        <f>'Simulacion sistema (hoja4)'!AS3507</f>
        <v>0</v>
      </c>
      <c r="D3502" s="12">
        <f>'Simulacion sistema (hoja4)'!AT3507</f>
        <v>0.70053556605175615</v>
      </c>
    </row>
    <row r="3503" spans="2:4" x14ac:dyDescent="0.25">
      <c r="B3503" s="8">
        <f t="shared" si="58"/>
        <v>3498</v>
      </c>
      <c r="C3503" s="12">
        <f>'Simulacion sistema (hoja4)'!AS3508</f>
        <v>7.0209617725565973E-4</v>
      </c>
      <c r="D3503" s="12">
        <f>'Simulacion sistema (hoja4)'!AT3508</f>
        <v>0.7882108014320145</v>
      </c>
    </row>
    <row r="3504" spans="2:4" x14ac:dyDescent="0.25">
      <c r="B3504" s="8">
        <f t="shared" si="58"/>
        <v>3499</v>
      </c>
      <c r="C3504" s="12">
        <f>'Simulacion sistema (hoja4)'!AS3509</f>
        <v>0</v>
      </c>
      <c r="D3504" s="12">
        <f>'Simulacion sistema (hoja4)'!AT3509</f>
        <v>0.75497337912220497</v>
      </c>
    </row>
    <row r="3505" spans="2:4" x14ac:dyDescent="0.25">
      <c r="B3505" s="8">
        <f t="shared" si="58"/>
        <v>3500</v>
      </c>
      <c r="C3505" s="12">
        <f>'Simulacion sistema (hoja4)'!AS3510</f>
        <v>0.65935967620753222</v>
      </c>
      <c r="D3505" s="12">
        <f>'Simulacion sistema (hoja4)'!AT3510</f>
        <v>0.94758087919061373</v>
      </c>
    </row>
    <row r="3506" spans="2:4" x14ac:dyDescent="0.25">
      <c r="B3506" s="8">
        <f t="shared" si="58"/>
        <v>3501</v>
      </c>
      <c r="C3506" s="12">
        <f>'Simulacion sistema (hoja4)'!AS3511</f>
        <v>5.1762852429809367E-2</v>
      </c>
      <c r="D3506" s="12">
        <f>'Simulacion sistema (hoja4)'!AT3511</f>
        <v>0.87510091518059896</v>
      </c>
    </row>
    <row r="3507" spans="2:4" x14ac:dyDescent="0.25">
      <c r="B3507" s="8">
        <f t="shared" si="58"/>
        <v>3502</v>
      </c>
      <c r="C3507" s="12">
        <f>'Simulacion sistema (hoja4)'!AS3512</f>
        <v>0</v>
      </c>
      <c r="D3507" s="12">
        <f>'Simulacion sistema (hoja4)'!AT3512</f>
        <v>0.85307308846422036</v>
      </c>
    </row>
    <row r="3508" spans="2:4" x14ac:dyDescent="0.25">
      <c r="B3508" s="8">
        <f t="shared" si="58"/>
        <v>3503</v>
      </c>
      <c r="C3508" s="12">
        <f>'Simulacion sistema (hoja4)'!AS3513</f>
        <v>0.26674377128966303</v>
      </c>
      <c r="D3508" s="12">
        <f>'Simulacion sistema (hoja4)'!AT3513</f>
        <v>0.92002210491279068</v>
      </c>
    </row>
    <row r="3509" spans="2:4" x14ac:dyDescent="0.25">
      <c r="B3509" s="8">
        <f t="shared" si="58"/>
        <v>3504</v>
      </c>
      <c r="C3509" s="12">
        <f>'Simulacion sistema (hoja4)'!AS3514</f>
        <v>0</v>
      </c>
      <c r="D3509" s="12">
        <f>'Simulacion sistema (hoja4)'!AT3514</f>
        <v>0.66661797986010629</v>
      </c>
    </row>
    <row r="3510" spans="2:4" x14ac:dyDescent="0.25">
      <c r="B3510" s="8">
        <f t="shared" si="58"/>
        <v>3505</v>
      </c>
      <c r="C3510" s="12">
        <f>'Simulacion sistema (hoja4)'!AS3515</f>
        <v>0</v>
      </c>
      <c r="D3510" s="12">
        <f>'Simulacion sistema (hoja4)'!AT3515</f>
        <v>0.82515927452182602</v>
      </c>
    </row>
    <row r="3511" spans="2:4" x14ac:dyDescent="0.25">
      <c r="B3511" s="8">
        <f t="shared" si="58"/>
        <v>3506</v>
      </c>
      <c r="C3511" s="12">
        <f>'Simulacion sistema (hoja4)'!AS3516</f>
        <v>0</v>
      </c>
      <c r="D3511" s="12">
        <f>'Simulacion sistema (hoja4)'!AT3516</f>
        <v>0.79965413618527437</v>
      </c>
    </row>
    <row r="3512" spans="2:4" x14ac:dyDescent="0.25">
      <c r="B3512" s="8">
        <f t="shared" si="58"/>
        <v>3507</v>
      </c>
      <c r="C3512" s="12">
        <f>'Simulacion sistema (hoja4)'!AS3517</f>
        <v>0</v>
      </c>
      <c r="D3512" s="12">
        <f>'Simulacion sistema (hoja4)'!AT3517</f>
        <v>0.86083528637371343</v>
      </c>
    </row>
    <row r="3513" spans="2:4" x14ac:dyDescent="0.25">
      <c r="B3513" s="8">
        <f t="shared" si="58"/>
        <v>3508</v>
      </c>
      <c r="C3513" s="12">
        <f>'Simulacion sistema (hoja4)'!AS3518</f>
        <v>0.38502790411768084</v>
      </c>
      <c r="D3513" s="12">
        <f>'Simulacion sistema (hoja4)'!AT3518</f>
        <v>0.85402249512836748</v>
      </c>
    </row>
    <row r="3514" spans="2:4" x14ac:dyDescent="0.25">
      <c r="B3514" s="8">
        <f t="shared" si="58"/>
        <v>3509</v>
      </c>
      <c r="C3514" s="12">
        <f>'Simulacion sistema (hoja4)'!AS3519</f>
        <v>0</v>
      </c>
      <c r="D3514" s="12">
        <f>'Simulacion sistema (hoja4)'!AT3519</f>
        <v>0.67691635697121633</v>
      </c>
    </row>
    <row r="3515" spans="2:4" x14ac:dyDescent="0.25">
      <c r="B3515" s="8">
        <f t="shared" si="58"/>
        <v>3510</v>
      </c>
      <c r="C3515" s="12">
        <f>'Simulacion sistema (hoja4)'!AS3520</f>
        <v>0.45139617011305483</v>
      </c>
      <c r="D3515" s="12">
        <f>'Simulacion sistema (hoja4)'!AT3520</f>
        <v>0.956336650906082</v>
      </c>
    </row>
    <row r="3516" spans="2:4" x14ac:dyDescent="0.25">
      <c r="B3516" s="8">
        <f t="shared" si="58"/>
        <v>3511</v>
      </c>
      <c r="C3516" s="12">
        <f>'Simulacion sistema (hoja4)'!AS3521</f>
        <v>0</v>
      </c>
      <c r="D3516" s="12">
        <f>'Simulacion sistema (hoja4)'!AT3521</f>
        <v>0.79399863793381109</v>
      </c>
    </row>
    <row r="3517" spans="2:4" x14ac:dyDescent="0.25">
      <c r="B3517" s="8">
        <f t="shared" si="58"/>
        <v>3512</v>
      </c>
      <c r="C3517" s="12">
        <f>'Simulacion sistema (hoja4)'!AS3522</f>
        <v>0.28067951001374297</v>
      </c>
      <c r="D3517" s="12">
        <f>'Simulacion sistema (hoja4)'!AT3522</f>
        <v>0.83657185651004329</v>
      </c>
    </row>
    <row r="3518" spans="2:4" x14ac:dyDescent="0.25">
      <c r="B3518" s="8">
        <f t="shared" si="58"/>
        <v>3513</v>
      </c>
      <c r="C3518" s="12">
        <f>'Simulacion sistema (hoja4)'!AS3523</f>
        <v>0.14760616079776459</v>
      </c>
      <c r="D3518" s="12">
        <f>'Simulacion sistema (hoja4)'!AT3523</f>
        <v>0.76095176311036372</v>
      </c>
    </row>
    <row r="3519" spans="2:4" x14ac:dyDescent="0.25">
      <c r="B3519" s="8">
        <f t="shared" si="58"/>
        <v>3514</v>
      </c>
      <c r="C3519" s="12">
        <f>'Simulacion sistema (hoja4)'!AS3524</f>
        <v>0</v>
      </c>
      <c r="D3519" s="12">
        <f>'Simulacion sistema (hoja4)'!AT3524</f>
        <v>0.80183986764579007</v>
      </c>
    </row>
    <row r="3520" spans="2:4" x14ac:dyDescent="0.25">
      <c r="B3520" s="8">
        <f t="shared" si="58"/>
        <v>3515</v>
      </c>
      <c r="C3520" s="12">
        <f>'Simulacion sistema (hoja4)'!AS3525</f>
        <v>5.9032962031778879E-2</v>
      </c>
      <c r="D3520" s="12">
        <f>'Simulacion sistema (hoja4)'!AT3525</f>
        <v>0.91683424127219193</v>
      </c>
    </row>
    <row r="3521" spans="2:4" x14ac:dyDescent="0.25">
      <c r="B3521" s="8">
        <f t="shared" si="58"/>
        <v>3516</v>
      </c>
      <c r="C3521" s="12">
        <f>'Simulacion sistema (hoja4)'!AS3526</f>
        <v>0.1819723185657377</v>
      </c>
      <c r="D3521" s="12">
        <f>'Simulacion sistema (hoja4)'!AT3526</f>
        <v>0.86273130615288074</v>
      </c>
    </row>
    <row r="3522" spans="2:4" x14ac:dyDescent="0.25">
      <c r="B3522" s="8">
        <f t="shared" si="58"/>
        <v>3517</v>
      </c>
      <c r="C3522" s="12">
        <f>'Simulacion sistema (hoja4)'!AS3527</f>
        <v>0.17463673791034154</v>
      </c>
      <c r="D3522" s="12">
        <f>'Simulacion sistema (hoja4)'!AT3527</f>
        <v>0.88110382614116267</v>
      </c>
    </row>
    <row r="3523" spans="2:4" x14ac:dyDescent="0.25">
      <c r="B3523" s="8">
        <f t="shared" si="58"/>
        <v>3518</v>
      </c>
      <c r="C3523" s="12">
        <f>'Simulacion sistema (hoja4)'!AS3528</f>
        <v>0</v>
      </c>
      <c r="D3523" s="12">
        <f>'Simulacion sistema (hoja4)'!AT3528</f>
        <v>0.76885154563120295</v>
      </c>
    </row>
    <row r="3524" spans="2:4" x14ac:dyDescent="0.25">
      <c r="B3524" s="8">
        <f t="shared" si="58"/>
        <v>3519</v>
      </c>
      <c r="C3524" s="12">
        <f>'Simulacion sistema (hoja4)'!AS3529</f>
        <v>0</v>
      </c>
      <c r="D3524" s="12">
        <f>'Simulacion sistema (hoja4)'!AT3529</f>
        <v>0.75390547523195284</v>
      </c>
    </row>
    <row r="3525" spans="2:4" x14ac:dyDescent="0.25">
      <c r="B3525" s="8">
        <f t="shared" si="58"/>
        <v>3520</v>
      </c>
      <c r="C3525" s="12">
        <f>'Simulacion sistema (hoja4)'!AS3530</f>
        <v>0</v>
      </c>
      <c r="D3525" s="12">
        <f>'Simulacion sistema (hoja4)'!AT3530</f>
        <v>0.70652230717666364</v>
      </c>
    </row>
    <row r="3526" spans="2:4" x14ac:dyDescent="0.25">
      <c r="B3526" s="8">
        <f t="shared" si="58"/>
        <v>3521</v>
      </c>
      <c r="C3526" s="12">
        <f>'Simulacion sistema (hoja4)'!AS3531</f>
        <v>2.2357870228006504E-2</v>
      </c>
      <c r="D3526" s="12">
        <f>'Simulacion sistema (hoja4)'!AT3531</f>
        <v>0.87714901647629373</v>
      </c>
    </row>
    <row r="3527" spans="2:4" x14ac:dyDescent="0.25">
      <c r="B3527" s="8">
        <f t="shared" si="58"/>
        <v>3522</v>
      </c>
      <c r="C3527" s="12">
        <f>'Simulacion sistema (hoja4)'!AS3532</f>
        <v>0.32466972903008962</v>
      </c>
      <c r="D3527" s="12">
        <f>'Simulacion sistema (hoja4)'!AT3532</f>
        <v>0.90897950016746332</v>
      </c>
    </row>
    <row r="3528" spans="2:4" x14ac:dyDescent="0.25">
      <c r="B3528" s="8">
        <f t="shared" ref="B3528:B3591" si="59">+B3527+1</f>
        <v>3523</v>
      </c>
      <c r="C3528" s="12">
        <f>'Simulacion sistema (hoja4)'!AS3533</f>
        <v>0.41226499983684101</v>
      </c>
      <c r="D3528" s="12">
        <f>'Simulacion sistema (hoja4)'!AT3533</f>
        <v>0.89806984565743042</v>
      </c>
    </row>
    <row r="3529" spans="2:4" x14ac:dyDescent="0.25">
      <c r="B3529" s="8">
        <f t="shared" si="59"/>
        <v>3524</v>
      </c>
      <c r="C3529" s="12">
        <f>'Simulacion sistema (hoja4)'!AS3534</f>
        <v>0.73053434491932068</v>
      </c>
      <c r="D3529" s="12">
        <f>'Simulacion sistema (hoja4)'!AT3534</f>
        <v>0.97711387586986009</v>
      </c>
    </row>
    <row r="3530" spans="2:4" x14ac:dyDescent="0.25">
      <c r="B3530" s="8">
        <f t="shared" si="59"/>
        <v>3525</v>
      </c>
      <c r="C3530" s="12">
        <f>'Simulacion sistema (hoja4)'!AS3535</f>
        <v>0</v>
      </c>
      <c r="D3530" s="12">
        <f>'Simulacion sistema (hoja4)'!AT3535</f>
        <v>0.60553932698580681</v>
      </c>
    </row>
    <row r="3531" spans="2:4" x14ac:dyDescent="0.25">
      <c r="B3531" s="8">
        <f t="shared" si="59"/>
        <v>3526</v>
      </c>
      <c r="C3531" s="12">
        <f>'Simulacion sistema (hoja4)'!AS3536</f>
        <v>0.33598319537729066</v>
      </c>
      <c r="D3531" s="12">
        <f>'Simulacion sistema (hoja4)'!AT3536</f>
        <v>0.85853049922963742</v>
      </c>
    </row>
    <row r="3532" spans="2:4" x14ac:dyDescent="0.25">
      <c r="B3532" s="8">
        <f t="shared" si="59"/>
        <v>3527</v>
      </c>
      <c r="C3532" s="12">
        <f>'Simulacion sistema (hoja4)'!AS3537</f>
        <v>0.50945512127970383</v>
      </c>
      <c r="D3532" s="12">
        <f>'Simulacion sistema (hoja4)'!AT3537</f>
        <v>0.95426181344650707</v>
      </c>
    </row>
    <row r="3533" spans="2:4" x14ac:dyDescent="0.25">
      <c r="B3533" s="8">
        <f t="shared" si="59"/>
        <v>3528</v>
      </c>
      <c r="C3533" s="12">
        <f>'Simulacion sistema (hoja4)'!AS3538</f>
        <v>0.36592747545693138</v>
      </c>
      <c r="D3533" s="12">
        <f>'Simulacion sistema (hoja4)'!AT3538</f>
        <v>0.79248311502824309</v>
      </c>
    </row>
    <row r="3534" spans="2:4" x14ac:dyDescent="0.25">
      <c r="B3534" s="8">
        <f t="shared" si="59"/>
        <v>3529</v>
      </c>
      <c r="C3534" s="12">
        <f>'Simulacion sistema (hoja4)'!AS3539</f>
        <v>9.7074950169283719E-2</v>
      </c>
      <c r="D3534" s="12">
        <f>'Simulacion sistema (hoja4)'!AT3539</f>
        <v>0.82252486886413556</v>
      </c>
    </row>
    <row r="3535" spans="2:4" x14ac:dyDescent="0.25">
      <c r="B3535" s="8">
        <f t="shared" si="59"/>
        <v>3530</v>
      </c>
      <c r="C3535" s="12">
        <f>'Simulacion sistema (hoja4)'!AS3540</f>
        <v>0.3828502077625261</v>
      </c>
      <c r="D3535" s="12">
        <f>'Simulacion sistema (hoja4)'!AT3540</f>
        <v>0.85017868646738293</v>
      </c>
    </row>
    <row r="3536" spans="2:4" x14ac:dyDescent="0.25">
      <c r="B3536" s="8">
        <f t="shared" si="59"/>
        <v>3531</v>
      </c>
      <c r="C3536" s="12">
        <f>'Simulacion sistema (hoja4)'!AS3541</f>
        <v>0.48399687165205718</v>
      </c>
      <c r="D3536" s="12">
        <f>'Simulacion sistema (hoja4)'!AT3541</f>
        <v>0.9096198233913938</v>
      </c>
    </row>
    <row r="3537" spans="2:4" x14ac:dyDescent="0.25">
      <c r="B3537" s="8">
        <f t="shared" si="59"/>
        <v>3532</v>
      </c>
      <c r="C3537" s="12">
        <f>'Simulacion sistema (hoja4)'!AS3542</f>
        <v>0.10174878773172427</v>
      </c>
      <c r="D3537" s="12">
        <f>'Simulacion sistema (hoja4)'!AT3542</f>
        <v>0.82787895331867689</v>
      </c>
    </row>
    <row r="3538" spans="2:4" x14ac:dyDescent="0.25">
      <c r="B3538" s="8">
        <f t="shared" si="59"/>
        <v>3533</v>
      </c>
      <c r="C3538" s="12">
        <f>'Simulacion sistema (hoja4)'!AS3543</f>
        <v>0</v>
      </c>
      <c r="D3538" s="12">
        <f>'Simulacion sistema (hoja4)'!AT3543</f>
        <v>0.76581622430187979</v>
      </c>
    </row>
    <row r="3539" spans="2:4" x14ac:dyDescent="0.25">
      <c r="B3539" s="8">
        <f t="shared" si="59"/>
        <v>3534</v>
      </c>
      <c r="C3539" s="12">
        <f>'Simulacion sistema (hoja4)'!AS3544</f>
        <v>0.53258626269525844</v>
      </c>
      <c r="D3539" s="12">
        <f>'Simulacion sistema (hoja4)'!AT3544</f>
        <v>0.800966642923575</v>
      </c>
    </row>
    <row r="3540" spans="2:4" x14ac:dyDescent="0.25">
      <c r="B3540" s="8">
        <f t="shared" si="59"/>
        <v>3535</v>
      </c>
      <c r="C3540" s="12">
        <f>'Simulacion sistema (hoja4)'!AS3545</f>
        <v>0.50984134085240751</v>
      </c>
      <c r="D3540" s="12">
        <f>'Simulacion sistema (hoja4)'!AT3545</f>
        <v>0.92892507062608942</v>
      </c>
    </row>
    <row r="3541" spans="2:4" x14ac:dyDescent="0.25">
      <c r="B3541" s="8">
        <f t="shared" si="59"/>
        <v>3536</v>
      </c>
      <c r="C3541" s="12">
        <f>'Simulacion sistema (hoja4)'!AS3546</f>
        <v>0.42477750153733312</v>
      </c>
      <c r="D3541" s="12">
        <f>'Simulacion sistema (hoja4)'!AT3546</f>
        <v>0.89401008984371411</v>
      </c>
    </row>
    <row r="3542" spans="2:4" x14ac:dyDescent="0.25">
      <c r="B3542" s="8">
        <f t="shared" si="59"/>
        <v>3537</v>
      </c>
      <c r="C3542" s="12">
        <f>'Simulacion sistema (hoja4)'!AS3547</f>
        <v>0</v>
      </c>
      <c r="D3542" s="12">
        <f>'Simulacion sistema (hoja4)'!AT3547</f>
        <v>0.74203374618195928</v>
      </c>
    </row>
    <row r="3543" spans="2:4" x14ac:dyDescent="0.25">
      <c r="B3543" s="8">
        <f t="shared" si="59"/>
        <v>3538</v>
      </c>
      <c r="C3543" s="12">
        <f>'Simulacion sistema (hoja4)'!AS3548</f>
        <v>0</v>
      </c>
      <c r="D3543" s="12">
        <f>'Simulacion sistema (hoja4)'!AT3548</f>
        <v>0.69183142267086639</v>
      </c>
    </row>
    <row r="3544" spans="2:4" x14ac:dyDescent="0.25">
      <c r="B3544" s="8">
        <f t="shared" si="59"/>
        <v>3539</v>
      </c>
      <c r="C3544" s="12">
        <f>'Simulacion sistema (hoja4)'!AS3549</f>
        <v>0.51633926841629241</v>
      </c>
      <c r="D3544" s="12">
        <f>'Simulacion sistema (hoja4)'!AT3549</f>
        <v>0.93699968230867936</v>
      </c>
    </row>
    <row r="3545" spans="2:4" x14ac:dyDescent="0.25">
      <c r="B3545" s="8">
        <f t="shared" si="59"/>
        <v>3540</v>
      </c>
      <c r="C3545" s="12">
        <f>'Simulacion sistema (hoja4)'!AS3550</f>
        <v>3.4388044348874713E-2</v>
      </c>
      <c r="D3545" s="12">
        <f>'Simulacion sistema (hoja4)'!AT3550</f>
        <v>0.75599538909647312</v>
      </c>
    </row>
    <row r="3546" spans="2:4" x14ac:dyDescent="0.25">
      <c r="B3546" s="8">
        <f t="shared" si="59"/>
        <v>3541</v>
      </c>
      <c r="C3546" s="12">
        <f>'Simulacion sistema (hoja4)'!AS3551</f>
        <v>0.46560261547945686</v>
      </c>
      <c r="D3546" s="12">
        <f>'Simulacion sistema (hoja4)'!AT3551</f>
        <v>0.88644960204319556</v>
      </c>
    </row>
    <row r="3547" spans="2:4" x14ac:dyDescent="0.25">
      <c r="B3547" s="8">
        <f t="shared" si="59"/>
        <v>3542</v>
      </c>
      <c r="C3547" s="12">
        <f>'Simulacion sistema (hoja4)'!AS3552</f>
        <v>0.25783195144392645</v>
      </c>
      <c r="D3547" s="12">
        <f>'Simulacion sistema (hoja4)'!AT3552</f>
        <v>0.86797970144844805</v>
      </c>
    </row>
    <row r="3548" spans="2:4" x14ac:dyDescent="0.25">
      <c r="B3548" s="8">
        <f t="shared" si="59"/>
        <v>3543</v>
      </c>
      <c r="C3548" s="12">
        <f>'Simulacion sistema (hoja4)'!AS3553</f>
        <v>0.43913334711373131</v>
      </c>
      <c r="D3548" s="12">
        <f>'Simulacion sistema (hoja4)'!AT3553</f>
        <v>0.91098139885992802</v>
      </c>
    </row>
    <row r="3549" spans="2:4" x14ac:dyDescent="0.25">
      <c r="B3549" s="8">
        <f t="shared" si="59"/>
        <v>3544</v>
      </c>
      <c r="C3549" s="12">
        <f>'Simulacion sistema (hoja4)'!AS3554</f>
        <v>0</v>
      </c>
      <c r="D3549" s="12">
        <f>'Simulacion sistema (hoja4)'!AT3554</f>
        <v>0.85797013969510261</v>
      </c>
    </row>
    <row r="3550" spans="2:4" x14ac:dyDescent="0.25">
      <c r="B3550" s="8">
        <f t="shared" si="59"/>
        <v>3545</v>
      </c>
      <c r="C3550" s="12">
        <f>'Simulacion sistema (hoja4)'!AS3555</f>
        <v>0.17273685483996815</v>
      </c>
      <c r="D3550" s="12">
        <f>'Simulacion sistema (hoja4)'!AT3555</f>
        <v>0.83051704784497626</v>
      </c>
    </row>
    <row r="3551" spans="2:4" x14ac:dyDescent="0.25">
      <c r="B3551" s="8">
        <f t="shared" si="59"/>
        <v>3546</v>
      </c>
      <c r="C3551" s="12">
        <f>'Simulacion sistema (hoja4)'!AS3556</f>
        <v>0.96228761167949417</v>
      </c>
      <c r="D3551" s="12">
        <f>'Simulacion sistema (hoja4)'!AT3556</f>
        <v>0.99690035164488988</v>
      </c>
    </row>
    <row r="3552" spans="2:4" x14ac:dyDescent="0.25">
      <c r="B3552" s="8">
        <f t="shared" si="59"/>
        <v>3547</v>
      </c>
      <c r="C3552" s="12">
        <f>'Simulacion sistema (hoja4)'!AS3557</f>
        <v>0.17637939329894531</v>
      </c>
      <c r="D3552" s="12">
        <f>'Simulacion sistema (hoja4)'!AT3557</f>
        <v>0.8095510814081972</v>
      </c>
    </row>
    <row r="3553" spans="2:4" x14ac:dyDescent="0.25">
      <c r="B3553" s="8">
        <f t="shared" si="59"/>
        <v>3548</v>
      </c>
      <c r="C3553" s="12">
        <f>'Simulacion sistema (hoja4)'!AS3558</f>
        <v>0</v>
      </c>
      <c r="D3553" s="12">
        <f>'Simulacion sistema (hoja4)'!AT3558</f>
        <v>0.72207898782402336</v>
      </c>
    </row>
    <row r="3554" spans="2:4" x14ac:dyDescent="0.25">
      <c r="B3554" s="8">
        <f t="shared" si="59"/>
        <v>3549</v>
      </c>
      <c r="C3554" s="12">
        <f>'Simulacion sistema (hoja4)'!AS3559</f>
        <v>0.36807122492234245</v>
      </c>
      <c r="D3554" s="12">
        <f>'Simulacion sistema (hoja4)'!AT3559</f>
        <v>0.86404242782683305</v>
      </c>
    </row>
    <row r="3555" spans="2:4" x14ac:dyDescent="0.25">
      <c r="B3555" s="8">
        <f t="shared" si="59"/>
        <v>3550</v>
      </c>
      <c r="C3555" s="12">
        <f>'Simulacion sistema (hoja4)'!AS3560</f>
        <v>0</v>
      </c>
      <c r="D3555" s="12">
        <f>'Simulacion sistema (hoja4)'!AT3560</f>
        <v>0.72867335822871382</v>
      </c>
    </row>
    <row r="3556" spans="2:4" x14ac:dyDescent="0.25">
      <c r="B3556" s="8">
        <f t="shared" si="59"/>
        <v>3551</v>
      </c>
      <c r="C3556" s="12">
        <f>'Simulacion sistema (hoja4)'!AS3561</f>
        <v>0.52481336286690483</v>
      </c>
      <c r="D3556" s="12">
        <f>'Simulacion sistema (hoja4)'!AT3561</f>
        <v>0.9536178167121786</v>
      </c>
    </row>
    <row r="3557" spans="2:4" x14ac:dyDescent="0.25">
      <c r="B3557" s="8">
        <f t="shared" si="59"/>
        <v>3552</v>
      </c>
      <c r="C3557" s="12">
        <f>'Simulacion sistema (hoja4)'!AS3562</f>
        <v>0.60804879114796007</v>
      </c>
      <c r="D3557" s="12">
        <f>'Simulacion sistema (hoja4)'!AT3562</f>
        <v>0.96671099322078569</v>
      </c>
    </row>
    <row r="3558" spans="2:4" x14ac:dyDescent="0.25">
      <c r="B3558" s="8">
        <f t="shared" si="59"/>
        <v>3553</v>
      </c>
      <c r="C3558" s="12">
        <f>'Simulacion sistema (hoja4)'!AS3563</f>
        <v>0</v>
      </c>
      <c r="D3558" s="12">
        <f>'Simulacion sistema (hoja4)'!AT3563</f>
        <v>0.78046549260632248</v>
      </c>
    </row>
    <row r="3559" spans="2:4" x14ac:dyDescent="0.25">
      <c r="B3559" s="8">
        <f t="shared" si="59"/>
        <v>3554</v>
      </c>
      <c r="C3559" s="12">
        <f>'Simulacion sistema (hoja4)'!AS3564</f>
        <v>0.21109500627883995</v>
      </c>
      <c r="D3559" s="12">
        <f>'Simulacion sistema (hoja4)'!AT3564</f>
        <v>0.80096672432045035</v>
      </c>
    </row>
    <row r="3560" spans="2:4" x14ac:dyDescent="0.25">
      <c r="B3560" s="8">
        <f t="shared" si="59"/>
        <v>3555</v>
      </c>
      <c r="C3560" s="12">
        <f>'Simulacion sistema (hoja4)'!AS3565</f>
        <v>0.49490449297938482</v>
      </c>
      <c r="D3560" s="12">
        <f>'Simulacion sistema (hoja4)'!AT3565</f>
        <v>0.81209708892065335</v>
      </c>
    </row>
    <row r="3561" spans="2:4" x14ac:dyDescent="0.25">
      <c r="B3561" s="8">
        <f t="shared" si="59"/>
        <v>3556</v>
      </c>
      <c r="C3561" s="12">
        <f>'Simulacion sistema (hoja4)'!AS3566</f>
        <v>0</v>
      </c>
      <c r="D3561" s="12">
        <f>'Simulacion sistema (hoja4)'!AT3566</f>
        <v>0.85348495900148946</v>
      </c>
    </row>
    <row r="3562" spans="2:4" x14ac:dyDescent="0.25">
      <c r="B3562" s="8">
        <f t="shared" si="59"/>
        <v>3557</v>
      </c>
      <c r="C3562" s="12">
        <f>'Simulacion sistema (hoja4)'!AS3567</f>
        <v>3.345060389936759E-2</v>
      </c>
      <c r="D3562" s="12">
        <f>'Simulacion sistema (hoja4)'!AT3567</f>
        <v>0.76583940849658616</v>
      </c>
    </row>
    <row r="3563" spans="2:4" x14ac:dyDescent="0.25">
      <c r="B3563" s="8">
        <f t="shared" si="59"/>
        <v>3558</v>
      </c>
      <c r="C3563" s="12">
        <f>'Simulacion sistema (hoja4)'!AS3568</f>
        <v>0</v>
      </c>
      <c r="D3563" s="12">
        <f>'Simulacion sistema (hoja4)'!AT3568</f>
        <v>0.73606058735667956</v>
      </c>
    </row>
    <row r="3564" spans="2:4" x14ac:dyDescent="0.25">
      <c r="B3564" s="8">
        <f t="shared" si="59"/>
        <v>3559</v>
      </c>
      <c r="C3564" s="12">
        <f>'Simulacion sistema (hoja4)'!AS3569</f>
        <v>0.15801970229738566</v>
      </c>
      <c r="D3564" s="12">
        <f>'Simulacion sistema (hoja4)'!AT3569</f>
        <v>0.86208819390825964</v>
      </c>
    </row>
    <row r="3565" spans="2:4" x14ac:dyDescent="0.25">
      <c r="B3565" s="8">
        <f t="shared" si="59"/>
        <v>3560</v>
      </c>
      <c r="C3565" s="12">
        <f>'Simulacion sistema (hoja4)'!AS3570</f>
        <v>0</v>
      </c>
      <c r="D3565" s="12">
        <f>'Simulacion sistema (hoja4)'!AT3570</f>
        <v>0.80647620573779011</v>
      </c>
    </row>
    <row r="3566" spans="2:4" x14ac:dyDescent="0.25">
      <c r="B3566" s="8">
        <f t="shared" si="59"/>
        <v>3561</v>
      </c>
      <c r="C3566" s="12">
        <f>'Simulacion sistema (hoja4)'!AS3571</f>
        <v>0.21534590145311086</v>
      </c>
      <c r="D3566" s="12">
        <f>'Simulacion sistema (hoja4)'!AT3571</f>
        <v>0.88435806619086743</v>
      </c>
    </row>
    <row r="3567" spans="2:4" x14ac:dyDescent="0.25">
      <c r="B3567" s="8">
        <f t="shared" si="59"/>
        <v>3562</v>
      </c>
      <c r="C3567" s="12">
        <f>'Simulacion sistema (hoja4)'!AS3572</f>
        <v>0</v>
      </c>
      <c r="D3567" s="12">
        <f>'Simulacion sistema (hoja4)'!AT3572</f>
        <v>0.56947830965218604</v>
      </c>
    </row>
    <row r="3568" spans="2:4" x14ac:dyDescent="0.25">
      <c r="B3568" s="8">
        <f t="shared" si="59"/>
        <v>3563</v>
      </c>
      <c r="C3568" s="12">
        <f>'Simulacion sistema (hoja4)'!AS3573</f>
        <v>0</v>
      </c>
      <c r="D3568" s="12">
        <f>'Simulacion sistema (hoja4)'!AT3573</f>
        <v>0.83798098475361327</v>
      </c>
    </row>
    <row r="3569" spans="2:4" x14ac:dyDescent="0.25">
      <c r="B3569" s="8">
        <f t="shared" si="59"/>
        <v>3564</v>
      </c>
      <c r="C3569" s="12">
        <f>'Simulacion sistema (hoja4)'!AS3574</f>
        <v>0</v>
      </c>
      <c r="D3569" s="12">
        <f>'Simulacion sistema (hoja4)'!AT3574</f>
        <v>0.76504604283800792</v>
      </c>
    </row>
    <row r="3570" spans="2:4" x14ac:dyDescent="0.25">
      <c r="B3570" s="8">
        <f t="shared" si="59"/>
        <v>3565</v>
      </c>
      <c r="C3570" s="12">
        <f>'Simulacion sistema (hoja4)'!AS3575</f>
        <v>0.16936095391210984</v>
      </c>
      <c r="D3570" s="12">
        <f>'Simulacion sistema (hoja4)'!AT3575</f>
        <v>0.74764843221302524</v>
      </c>
    </row>
    <row r="3571" spans="2:4" x14ac:dyDescent="0.25">
      <c r="B3571" s="8">
        <f t="shared" si="59"/>
        <v>3566</v>
      </c>
      <c r="C3571" s="12">
        <f>'Simulacion sistema (hoja4)'!AS3576</f>
        <v>0.44242059166256997</v>
      </c>
      <c r="D3571" s="12">
        <f>'Simulacion sistema (hoja4)'!AT3576</f>
        <v>0.92105774914585481</v>
      </c>
    </row>
    <row r="3572" spans="2:4" x14ac:dyDescent="0.25">
      <c r="B3572" s="8">
        <f t="shared" si="59"/>
        <v>3567</v>
      </c>
      <c r="C3572" s="12">
        <f>'Simulacion sistema (hoja4)'!AS3577</f>
        <v>8.341142620690422E-3</v>
      </c>
      <c r="D3572" s="12">
        <f>'Simulacion sistema (hoja4)'!AT3577</f>
        <v>0.69518905222712546</v>
      </c>
    </row>
    <row r="3573" spans="2:4" x14ac:dyDescent="0.25">
      <c r="B3573" s="8">
        <f t="shared" si="59"/>
        <v>3568</v>
      </c>
      <c r="C3573" s="12">
        <f>'Simulacion sistema (hoja4)'!AS3578</f>
        <v>0.26231044347635663</v>
      </c>
      <c r="D3573" s="12">
        <f>'Simulacion sistema (hoja4)'!AT3578</f>
        <v>0.82272290148549432</v>
      </c>
    </row>
    <row r="3574" spans="2:4" x14ac:dyDescent="0.25">
      <c r="B3574" s="8">
        <f t="shared" si="59"/>
        <v>3569</v>
      </c>
      <c r="C3574" s="12">
        <f>'Simulacion sistema (hoja4)'!AS3579</f>
        <v>0.43933813470988148</v>
      </c>
      <c r="D3574" s="12">
        <f>'Simulacion sistema (hoja4)'!AT3579</f>
        <v>0.92522493122312577</v>
      </c>
    </row>
    <row r="3575" spans="2:4" x14ac:dyDescent="0.25">
      <c r="B3575" s="8">
        <f t="shared" si="59"/>
        <v>3570</v>
      </c>
      <c r="C3575" s="12">
        <f>'Simulacion sistema (hoja4)'!AS3580</f>
        <v>0.50514041141451016</v>
      </c>
      <c r="D3575" s="12">
        <f>'Simulacion sistema (hoja4)'!AT3580</f>
        <v>0.9568109332861926</v>
      </c>
    </row>
    <row r="3576" spans="2:4" x14ac:dyDescent="0.25">
      <c r="B3576" s="8">
        <f t="shared" si="59"/>
        <v>3571</v>
      </c>
      <c r="C3576" s="12">
        <f>'Simulacion sistema (hoja4)'!AS3581</f>
        <v>7.3805079402518459E-2</v>
      </c>
      <c r="D3576" s="12">
        <f>'Simulacion sistema (hoja4)'!AT3581</f>
        <v>0.8422198185292934</v>
      </c>
    </row>
    <row r="3577" spans="2:4" x14ac:dyDescent="0.25">
      <c r="B3577" s="8">
        <f t="shared" si="59"/>
        <v>3572</v>
      </c>
      <c r="C3577" s="12">
        <f>'Simulacion sistema (hoja4)'!AS3582</f>
        <v>0</v>
      </c>
      <c r="D3577" s="12">
        <f>'Simulacion sistema (hoja4)'!AT3582</f>
        <v>0.55573959576880183</v>
      </c>
    </row>
    <row r="3578" spans="2:4" x14ac:dyDescent="0.25">
      <c r="B3578" s="8">
        <f t="shared" si="59"/>
        <v>3573</v>
      </c>
      <c r="C3578" s="12">
        <f>'Simulacion sistema (hoja4)'!AS3583</f>
        <v>0.3543602102081716</v>
      </c>
      <c r="D3578" s="12">
        <f>'Simulacion sistema (hoja4)'!AT3583</f>
        <v>0.76605524182465556</v>
      </c>
    </row>
    <row r="3579" spans="2:4" x14ac:dyDescent="0.25">
      <c r="B3579" s="8">
        <f t="shared" si="59"/>
        <v>3574</v>
      </c>
      <c r="C3579" s="12">
        <f>'Simulacion sistema (hoja4)'!AS3584</f>
        <v>0</v>
      </c>
      <c r="D3579" s="12">
        <f>'Simulacion sistema (hoja4)'!AT3584</f>
        <v>0.85965925737845073</v>
      </c>
    </row>
    <row r="3580" spans="2:4" x14ac:dyDescent="0.25">
      <c r="B3580" s="8">
        <f t="shared" si="59"/>
        <v>3575</v>
      </c>
      <c r="C3580" s="12">
        <f>'Simulacion sistema (hoja4)'!AS3585</f>
        <v>0.1090429633679319</v>
      </c>
      <c r="D3580" s="12">
        <f>'Simulacion sistema (hoja4)'!AT3585</f>
        <v>0.83812244682455572</v>
      </c>
    </row>
    <row r="3581" spans="2:4" x14ac:dyDescent="0.25">
      <c r="B3581" s="8">
        <f t="shared" si="59"/>
        <v>3576</v>
      </c>
      <c r="C3581" s="12">
        <f>'Simulacion sistema (hoja4)'!AS3586</f>
        <v>0.35978891497600879</v>
      </c>
      <c r="D3581" s="12">
        <f>'Simulacion sistema (hoja4)'!AT3586</f>
        <v>0.87151498692606544</v>
      </c>
    </row>
    <row r="3582" spans="2:4" x14ac:dyDescent="0.25">
      <c r="B3582" s="8">
        <f t="shared" si="59"/>
        <v>3577</v>
      </c>
      <c r="C3582" s="12">
        <f>'Simulacion sistema (hoja4)'!AS3587</f>
        <v>0</v>
      </c>
      <c r="D3582" s="12">
        <f>'Simulacion sistema (hoja4)'!AT3587</f>
        <v>0.68331953023932313</v>
      </c>
    </row>
    <row r="3583" spans="2:4" x14ac:dyDescent="0.25">
      <c r="B3583" s="8">
        <f t="shared" si="59"/>
        <v>3578</v>
      </c>
      <c r="C3583" s="12">
        <f>'Simulacion sistema (hoja4)'!AS3588</f>
        <v>0.23177982838200067</v>
      </c>
      <c r="D3583" s="12">
        <f>'Simulacion sistema (hoja4)'!AT3588</f>
        <v>0.75728316512618654</v>
      </c>
    </row>
    <row r="3584" spans="2:4" x14ac:dyDescent="0.25">
      <c r="B3584" s="8">
        <f t="shared" si="59"/>
        <v>3579</v>
      </c>
      <c r="C3584" s="12">
        <f>'Simulacion sistema (hoja4)'!AS3589</f>
        <v>0</v>
      </c>
      <c r="D3584" s="12">
        <f>'Simulacion sistema (hoja4)'!AT3589</f>
        <v>0.68003059935089027</v>
      </c>
    </row>
    <row r="3585" spans="2:4" x14ac:dyDescent="0.25">
      <c r="B3585" s="8">
        <f t="shared" si="59"/>
        <v>3580</v>
      </c>
      <c r="C3585" s="12">
        <f>'Simulacion sistema (hoja4)'!AS3590</f>
        <v>0</v>
      </c>
      <c r="D3585" s="12">
        <f>'Simulacion sistema (hoja4)'!AT3590</f>
        <v>0.72475924391763158</v>
      </c>
    </row>
    <row r="3586" spans="2:4" x14ac:dyDescent="0.25">
      <c r="B3586" s="8">
        <f t="shared" si="59"/>
        <v>3581</v>
      </c>
      <c r="C3586" s="12">
        <f>'Simulacion sistema (hoja4)'!AS3591</f>
        <v>0</v>
      </c>
      <c r="D3586" s="12">
        <f>'Simulacion sistema (hoja4)'!AT3591</f>
        <v>0.77074832751061639</v>
      </c>
    </row>
    <row r="3587" spans="2:4" x14ac:dyDescent="0.25">
      <c r="B3587" s="8">
        <f t="shared" si="59"/>
        <v>3582</v>
      </c>
      <c r="C3587" s="12">
        <f>'Simulacion sistema (hoja4)'!AS3592</f>
        <v>0.4500824674672913</v>
      </c>
      <c r="D3587" s="12">
        <f>'Simulacion sistema (hoja4)'!AT3592</f>
        <v>0.92973494215570196</v>
      </c>
    </row>
    <row r="3588" spans="2:4" x14ac:dyDescent="0.25">
      <c r="B3588" s="8">
        <f t="shared" si="59"/>
        <v>3583</v>
      </c>
      <c r="C3588" s="12">
        <f>'Simulacion sistema (hoja4)'!AS3593</f>
        <v>0</v>
      </c>
      <c r="D3588" s="12">
        <f>'Simulacion sistema (hoja4)'!AT3593</f>
        <v>0.52927708939239715</v>
      </c>
    </row>
    <row r="3589" spans="2:4" x14ac:dyDescent="0.25">
      <c r="B3589" s="8">
        <f t="shared" si="59"/>
        <v>3584</v>
      </c>
      <c r="C3589" s="12">
        <f>'Simulacion sistema (hoja4)'!AS3594</f>
        <v>0.87309485184209001</v>
      </c>
      <c r="D3589" s="12">
        <f>'Simulacion sistema (hoja4)'!AT3594</f>
        <v>0.98922175454001315</v>
      </c>
    </row>
    <row r="3590" spans="2:4" x14ac:dyDescent="0.25">
      <c r="B3590" s="8">
        <f t="shared" si="59"/>
        <v>3585</v>
      </c>
      <c r="C3590" s="12">
        <f>'Simulacion sistema (hoja4)'!AS3595</f>
        <v>0.33233462240534739</v>
      </c>
      <c r="D3590" s="12">
        <f>'Simulacion sistema (hoja4)'!AT3595</f>
        <v>0.82521057999212444</v>
      </c>
    </row>
    <row r="3591" spans="2:4" x14ac:dyDescent="0.25">
      <c r="B3591" s="8">
        <f t="shared" si="59"/>
        <v>3586</v>
      </c>
      <c r="C3591" s="12">
        <f>'Simulacion sistema (hoja4)'!AS3596</f>
        <v>0</v>
      </c>
      <c r="D3591" s="12">
        <f>'Simulacion sistema (hoja4)'!AT3596</f>
        <v>0.79845786712244826</v>
      </c>
    </row>
    <row r="3592" spans="2:4" x14ac:dyDescent="0.25">
      <c r="B3592" s="8">
        <f t="shared" ref="B3592:B3655" si="60">+B3591+1</f>
        <v>3587</v>
      </c>
      <c r="C3592" s="12">
        <f>'Simulacion sistema (hoja4)'!AS3597</f>
        <v>0.528362348682065</v>
      </c>
      <c r="D3592" s="12">
        <f>'Simulacion sistema (hoja4)'!AT3597</f>
        <v>0.92917574913980927</v>
      </c>
    </row>
    <row r="3593" spans="2:4" x14ac:dyDescent="0.25">
      <c r="B3593" s="8">
        <f t="shared" si="60"/>
        <v>3588</v>
      </c>
      <c r="C3593" s="12">
        <f>'Simulacion sistema (hoja4)'!AS3598</f>
        <v>6.9920371204110175E-3</v>
      </c>
      <c r="D3593" s="12">
        <f>'Simulacion sistema (hoja4)'!AT3598</f>
        <v>0.87035685870485469</v>
      </c>
    </row>
    <row r="3594" spans="2:4" x14ac:dyDescent="0.25">
      <c r="B3594" s="8">
        <f t="shared" si="60"/>
        <v>3589</v>
      </c>
      <c r="C3594" s="12">
        <f>'Simulacion sistema (hoja4)'!AS3599</f>
        <v>0</v>
      </c>
      <c r="D3594" s="12">
        <f>'Simulacion sistema (hoja4)'!AT3599</f>
        <v>0.79161793660824598</v>
      </c>
    </row>
    <row r="3595" spans="2:4" x14ac:dyDescent="0.25">
      <c r="B3595" s="8">
        <f t="shared" si="60"/>
        <v>3590</v>
      </c>
      <c r="C3595" s="12">
        <f>'Simulacion sistema (hoja4)'!AS3600</f>
        <v>0</v>
      </c>
      <c r="D3595" s="12">
        <f>'Simulacion sistema (hoja4)'!AT3600</f>
        <v>0.75019234456558481</v>
      </c>
    </row>
    <row r="3596" spans="2:4" x14ac:dyDescent="0.25">
      <c r="B3596" s="8">
        <f t="shared" si="60"/>
        <v>3591</v>
      </c>
      <c r="C3596" s="12">
        <f>'Simulacion sistema (hoja4)'!AS3601</f>
        <v>0.76055350895743079</v>
      </c>
      <c r="D3596" s="12">
        <f>'Simulacion sistema (hoja4)'!AT3601</f>
        <v>0.98031946648965185</v>
      </c>
    </row>
    <row r="3597" spans="2:4" x14ac:dyDescent="0.25">
      <c r="B3597" s="8">
        <f t="shared" si="60"/>
        <v>3592</v>
      </c>
      <c r="C3597" s="12">
        <f>'Simulacion sistema (hoja4)'!AS3602</f>
        <v>0.50351200476542279</v>
      </c>
      <c r="D3597" s="12">
        <f>'Simulacion sistema (hoja4)'!AT3602</f>
        <v>0.91673191262704912</v>
      </c>
    </row>
    <row r="3598" spans="2:4" x14ac:dyDescent="0.25">
      <c r="B3598" s="8">
        <f t="shared" si="60"/>
        <v>3593</v>
      </c>
      <c r="C3598" s="12">
        <f>'Simulacion sistema (hoja4)'!AS3603</f>
        <v>0.36718001989672</v>
      </c>
      <c r="D3598" s="12">
        <f>'Simulacion sistema (hoja4)'!AT3603</f>
        <v>0.94798739889562078</v>
      </c>
    </row>
    <row r="3599" spans="2:4" x14ac:dyDescent="0.25">
      <c r="B3599" s="8">
        <f t="shared" si="60"/>
        <v>3594</v>
      </c>
      <c r="C3599" s="12">
        <f>'Simulacion sistema (hoja4)'!AS3604</f>
        <v>0</v>
      </c>
      <c r="D3599" s="12">
        <f>'Simulacion sistema (hoja4)'!AT3604</f>
        <v>0.68099399974405417</v>
      </c>
    </row>
    <row r="3600" spans="2:4" x14ac:dyDescent="0.25">
      <c r="B3600" s="8">
        <f t="shared" si="60"/>
        <v>3595</v>
      </c>
      <c r="C3600" s="12">
        <f>'Simulacion sistema (hoja4)'!AS3605</f>
        <v>0.12724275801208154</v>
      </c>
      <c r="D3600" s="12">
        <f>'Simulacion sistema (hoja4)'!AT3605</f>
        <v>0.79150253411191862</v>
      </c>
    </row>
    <row r="3601" spans="2:4" x14ac:dyDescent="0.25">
      <c r="B3601" s="8">
        <f t="shared" si="60"/>
        <v>3596</v>
      </c>
      <c r="C3601" s="12">
        <f>'Simulacion sistema (hoja4)'!AS3606</f>
        <v>0.14379217629151148</v>
      </c>
      <c r="D3601" s="12">
        <f>'Simulacion sistema (hoja4)'!AT3606</f>
        <v>0.88837253925504567</v>
      </c>
    </row>
    <row r="3602" spans="2:4" x14ac:dyDescent="0.25">
      <c r="B3602" s="8">
        <f t="shared" si="60"/>
        <v>3597</v>
      </c>
      <c r="C3602" s="12">
        <f>'Simulacion sistema (hoja4)'!AS3607</f>
        <v>0.97594517428449523</v>
      </c>
      <c r="D3602" s="12">
        <f>'Simulacion sistema (hoja4)'!AT3607</f>
        <v>0.99795698740498451</v>
      </c>
    </row>
    <row r="3603" spans="2:4" x14ac:dyDescent="0.25">
      <c r="B3603" s="8">
        <f t="shared" si="60"/>
        <v>3598</v>
      </c>
      <c r="C3603" s="12">
        <f>'Simulacion sistema (hoja4)'!AS3608</f>
        <v>0</v>
      </c>
      <c r="D3603" s="12">
        <f>'Simulacion sistema (hoja4)'!AT3608</f>
        <v>0.80127746128686061</v>
      </c>
    </row>
    <row r="3604" spans="2:4" x14ac:dyDescent="0.25">
      <c r="B3604" s="8">
        <f t="shared" si="60"/>
        <v>3599</v>
      </c>
      <c r="C3604" s="12">
        <f>'Simulacion sistema (hoja4)'!AS3609</f>
        <v>0</v>
      </c>
      <c r="D3604" s="12">
        <f>'Simulacion sistema (hoja4)'!AT3609</f>
        <v>0.8713813939147943</v>
      </c>
    </row>
    <row r="3605" spans="2:4" x14ac:dyDescent="0.25">
      <c r="B3605" s="8">
        <f t="shared" si="60"/>
        <v>3600</v>
      </c>
      <c r="C3605" s="12">
        <f>'Simulacion sistema (hoja4)'!AS3610</f>
        <v>0</v>
      </c>
      <c r="D3605" s="12">
        <f>'Simulacion sistema (hoja4)'!AT3610</f>
        <v>0.80205894542287093</v>
      </c>
    </row>
    <row r="3606" spans="2:4" x14ac:dyDescent="0.25">
      <c r="B3606" s="8">
        <f t="shared" si="60"/>
        <v>3601</v>
      </c>
      <c r="C3606" s="12">
        <f>'Simulacion sistema (hoja4)'!AS3611</f>
        <v>0.36676382457259143</v>
      </c>
      <c r="D3606" s="12">
        <f>'Simulacion sistema (hoja4)'!AT3611</f>
        <v>0.92770783651340272</v>
      </c>
    </row>
    <row r="3607" spans="2:4" x14ac:dyDescent="0.25">
      <c r="B3607" s="8">
        <f t="shared" si="60"/>
        <v>3602</v>
      </c>
      <c r="C3607" s="12">
        <f>'Simulacion sistema (hoja4)'!AS3612</f>
        <v>6.7638370733766356E-2</v>
      </c>
      <c r="D3607" s="12">
        <f>'Simulacion sistema (hoja4)'!AT3612</f>
        <v>0.82692366253205074</v>
      </c>
    </row>
    <row r="3608" spans="2:4" x14ac:dyDescent="0.25">
      <c r="B3608" s="8">
        <f t="shared" si="60"/>
        <v>3603</v>
      </c>
      <c r="C3608" s="12">
        <f>'Simulacion sistema (hoja4)'!AS3613</f>
        <v>0.76103839042644394</v>
      </c>
      <c r="D3608" s="12">
        <f>'Simulacion sistema (hoja4)'!AT3613</f>
        <v>0.97970463041978018</v>
      </c>
    </row>
    <row r="3609" spans="2:4" x14ac:dyDescent="0.25">
      <c r="B3609" s="8">
        <f t="shared" si="60"/>
        <v>3604</v>
      </c>
      <c r="C3609" s="12">
        <f>'Simulacion sistema (hoja4)'!AS3614</f>
        <v>0</v>
      </c>
      <c r="D3609" s="12">
        <f>'Simulacion sistema (hoja4)'!AT3614</f>
        <v>0.76563772820701748</v>
      </c>
    </row>
    <row r="3610" spans="2:4" x14ac:dyDescent="0.25">
      <c r="B3610" s="8">
        <f t="shared" si="60"/>
        <v>3605</v>
      </c>
      <c r="C3610" s="12">
        <f>'Simulacion sistema (hoja4)'!AS3615</f>
        <v>0.30298791155843402</v>
      </c>
      <c r="D3610" s="12">
        <f>'Simulacion sistema (hoja4)'!AT3615</f>
        <v>0.92327382482549614</v>
      </c>
    </row>
    <row r="3611" spans="2:4" x14ac:dyDescent="0.25">
      <c r="B3611" s="8">
        <f t="shared" si="60"/>
        <v>3606</v>
      </c>
      <c r="C3611" s="12">
        <f>'Simulacion sistema (hoja4)'!AS3616</f>
        <v>0</v>
      </c>
      <c r="D3611" s="12">
        <f>'Simulacion sistema (hoja4)'!AT3616</f>
        <v>0.71194267304987358</v>
      </c>
    </row>
    <row r="3612" spans="2:4" x14ac:dyDescent="0.25">
      <c r="B3612" s="8">
        <f t="shared" si="60"/>
        <v>3607</v>
      </c>
      <c r="C3612" s="12">
        <f>'Simulacion sistema (hoja4)'!AS3617</f>
        <v>0</v>
      </c>
      <c r="D3612" s="12">
        <f>'Simulacion sistema (hoja4)'!AT3617</f>
        <v>0.82632406371753675</v>
      </c>
    </row>
    <row r="3613" spans="2:4" x14ac:dyDescent="0.25">
      <c r="B3613" s="8">
        <f t="shared" si="60"/>
        <v>3608</v>
      </c>
      <c r="C3613" s="12">
        <f>'Simulacion sistema (hoja4)'!AS3618</f>
        <v>0</v>
      </c>
      <c r="D3613" s="12">
        <f>'Simulacion sistema (hoja4)'!AT3618</f>
        <v>0.68942325687957273</v>
      </c>
    </row>
    <row r="3614" spans="2:4" x14ac:dyDescent="0.25">
      <c r="B3614" s="8">
        <f t="shared" si="60"/>
        <v>3609</v>
      </c>
      <c r="C3614" s="12">
        <f>'Simulacion sistema (hoja4)'!AS3619</f>
        <v>0.10773190573211953</v>
      </c>
      <c r="D3614" s="12">
        <f>'Simulacion sistema (hoja4)'!AT3619</f>
        <v>0.78691634223640938</v>
      </c>
    </row>
    <row r="3615" spans="2:4" x14ac:dyDescent="0.25">
      <c r="B3615" s="8">
        <f t="shared" si="60"/>
        <v>3610</v>
      </c>
      <c r="C3615" s="12">
        <f>'Simulacion sistema (hoja4)'!AS3620</f>
        <v>0</v>
      </c>
      <c r="D3615" s="12">
        <f>'Simulacion sistema (hoja4)'!AT3620</f>
        <v>0.89467502993199421</v>
      </c>
    </row>
    <row r="3616" spans="2:4" x14ac:dyDescent="0.25">
      <c r="B3616" s="8">
        <f t="shared" si="60"/>
        <v>3611</v>
      </c>
      <c r="C3616" s="12">
        <f>'Simulacion sistema (hoja4)'!AS3621</f>
        <v>0</v>
      </c>
      <c r="D3616" s="12">
        <f>'Simulacion sistema (hoja4)'!AT3621</f>
        <v>0.7465925408122791</v>
      </c>
    </row>
    <row r="3617" spans="2:4" x14ac:dyDescent="0.25">
      <c r="B3617" s="8">
        <f t="shared" si="60"/>
        <v>3612</v>
      </c>
      <c r="C3617" s="12">
        <f>'Simulacion sistema (hoja4)'!AS3622</f>
        <v>9.6119132940188021E-2</v>
      </c>
      <c r="D3617" s="12">
        <f>'Simulacion sistema (hoja4)'!AT3622</f>
        <v>0.81019339017334402</v>
      </c>
    </row>
    <row r="3618" spans="2:4" x14ac:dyDescent="0.25">
      <c r="B3618" s="8">
        <f t="shared" si="60"/>
        <v>3613</v>
      </c>
      <c r="C3618" s="12">
        <f>'Simulacion sistema (hoja4)'!AS3623</f>
        <v>0.13897225156453655</v>
      </c>
      <c r="D3618" s="12">
        <f>'Simulacion sistema (hoja4)'!AT3623</f>
        <v>0.80182307143823228</v>
      </c>
    </row>
    <row r="3619" spans="2:4" x14ac:dyDescent="0.25">
      <c r="B3619" s="8">
        <f t="shared" si="60"/>
        <v>3614</v>
      </c>
      <c r="C3619" s="12">
        <f>'Simulacion sistema (hoja4)'!AS3624</f>
        <v>0.31237195918055799</v>
      </c>
      <c r="D3619" s="12">
        <f>'Simulacion sistema (hoja4)'!AT3624</f>
        <v>0.80476221470853981</v>
      </c>
    </row>
    <row r="3620" spans="2:4" x14ac:dyDescent="0.25">
      <c r="B3620" s="8">
        <f t="shared" si="60"/>
        <v>3615</v>
      </c>
      <c r="C3620" s="12">
        <f>'Simulacion sistema (hoja4)'!AS3625</f>
        <v>0</v>
      </c>
      <c r="D3620" s="12">
        <f>'Simulacion sistema (hoja4)'!AT3625</f>
        <v>0.79779084767280739</v>
      </c>
    </row>
    <row r="3621" spans="2:4" x14ac:dyDescent="0.25">
      <c r="B3621" s="8">
        <f t="shared" si="60"/>
        <v>3616</v>
      </c>
      <c r="C3621" s="12">
        <f>'Simulacion sistema (hoja4)'!AS3626</f>
        <v>0.15709084390521941</v>
      </c>
      <c r="D3621" s="12">
        <f>'Simulacion sistema (hoja4)'!AT3626</f>
        <v>0.79847166086455379</v>
      </c>
    </row>
    <row r="3622" spans="2:4" x14ac:dyDescent="0.25">
      <c r="B3622" s="8">
        <f t="shared" si="60"/>
        <v>3617</v>
      </c>
      <c r="C3622" s="12">
        <f>'Simulacion sistema (hoja4)'!AS3627</f>
        <v>0</v>
      </c>
      <c r="D3622" s="12">
        <f>'Simulacion sistema (hoja4)'!AT3627</f>
        <v>0.77957046532380303</v>
      </c>
    </row>
    <row r="3623" spans="2:4" x14ac:dyDescent="0.25">
      <c r="B3623" s="8">
        <f t="shared" si="60"/>
        <v>3618</v>
      </c>
      <c r="C3623" s="12">
        <f>'Simulacion sistema (hoja4)'!AS3628</f>
        <v>0</v>
      </c>
      <c r="D3623" s="12">
        <f>'Simulacion sistema (hoja4)'!AT3628</f>
        <v>0.56857301066468124</v>
      </c>
    </row>
    <row r="3624" spans="2:4" x14ac:dyDescent="0.25">
      <c r="B3624" s="8">
        <f t="shared" si="60"/>
        <v>3619</v>
      </c>
      <c r="C3624" s="12">
        <f>'Simulacion sistema (hoja4)'!AS3629</f>
        <v>0</v>
      </c>
      <c r="D3624" s="12">
        <f>'Simulacion sistema (hoja4)'!AT3629</f>
        <v>0.78350848662928119</v>
      </c>
    </row>
    <row r="3625" spans="2:4" x14ac:dyDescent="0.25">
      <c r="B3625" s="8">
        <f t="shared" si="60"/>
        <v>3620</v>
      </c>
      <c r="C3625" s="12">
        <f>'Simulacion sistema (hoja4)'!AS3630</f>
        <v>4.8066408787105629E-2</v>
      </c>
      <c r="D3625" s="12">
        <f>'Simulacion sistema (hoja4)'!AT3630</f>
        <v>0.82450262909120808</v>
      </c>
    </row>
    <row r="3626" spans="2:4" x14ac:dyDescent="0.25">
      <c r="B3626" s="8">
        <f t="shared" si="60"/>
        <v>3621</v>
      </c>
      <c r="C3626" s="12">
        <f>'Simulacion sistema (hoja4)'!AS3631</f>
        <v>0.41989368660532428</v>
      </c>
      <c r="D3626" s="12">
        <f>'Simulacion sistema (hoja4)'!AT3631</f>
        <v>0.94078517318234778</v>
      </c>
    </row>
    <row r="3627" spans="2:4" x14ac:dyDescent="0.25">
      <c r="B3627" s="8">
        <f t="shared" si="60"/>
        <v>3622</v>
      </c>
      <c r="C3627" s="12">
        <f>'Simulacion sistema (hoja4)'!AS3632</f>
        <v>0</v>
      </c>
      <c r="D3627" s="12">
        <f>'Simulacion sistema (hoja4)'!AT3632</f>
        <v>0.72957805743684578</v>
      </c>
    </row>
    <row r="3628" spans="2:4" x14ac:dyDescent="0.25">
      <c r="B3628" s="8">
        <f t="shared" si="60"/>
        <v>3623</v>
      </c>
      <c r="C3628" s="12">
        <f>'Simulacion sistema (hoja4)'!AS3633</f>
        <v>0.19352550205827179</v>
      </c>
      <c r="D3628" s="12">
        <f>'Simulacion sistema (hoja4)'!AT3633</f>
        <v>0.93150490565426414</v>
      </c>
    </row>
    <row r="3629" spans="2:4" x14ac:dyDescent="0.25">
      <c r="B3629" s="8">
        <f t="shared" si="60"/>
        <v>3624</v>
      </c>
      <c r="C3629" s="12">
        <f>'Simulacion sistema (hoja4)'!AS3634</f>
        <v>4.7951280508113411E-2</v>
      </c>
      <c r="D3629" s="12">
        <f>'Simulacion sistema (hoja4)'!AT3634</f>
        <v>0.87842726324958409</v>
      </c>
    </row>
    <row r="3630" spans="2:4" x14ac:dyDescent="0.25">
      <c r="B3630" s="8">
        <f t="shared" si="60"/>
        <v>3625</v>
      </c>
      <c r="C3630" s="12">
        <f>'Simulacion sistema (hoja4)'!AS3635</f>
        <v>0.21497424024358136</v>
      </c>
      <c r="D3630" s="12">
        <f>'Simulacion sistema (hoja4)'!AT3635</f>
        <v>0.78976706013833775</v>
      </c>
    </row>
    <row r="3631" spans="2:4" x14ac:dyDescent="0.25">
      <c r="B3631" s="8">
        <f t="shared" si="60"/>
        <v>3626</v>
      </c>
      <c r="C3631" s="12">
        <f>'Simulacion sistema (hoja4)'!AS3636</f>
        <v>0.43905074267921362</v>
      </c>
      <c r="D3631" s="12">
        <f>'Simulacion sistema (hoja4)'!AT3636</f>
        <v>0.95235773430974147</v>
      </c>
    </row>
    <row r="3632" spans="2:4" x14ac:dyDescent="0.25">
      <c r="B3632" s="8">
        <f t="shared" si="60"/>
        <v>3627</v>
      </c>
      <c r="C3632" s="12">
        <f>'Simulacion sistema (hoja4)'!AS3637</f>
        <v>0</v>
      </c>
      <c r="D3632" s="12">
        <f>'Simulacion sistema (hoja4)'!AT3637</f>
        <v>0.59149387322887714</v>
      </c>
    </row>
    <row r="3633" spans="2:4" x14ac:dyDescent="0.25">
      <c r="B3633" s="8">
        <f t="shared" si="60"/>
        <v>3628</v>
      </c>
      <c r="C3633" s="12">
        <f>'Simulacion sistema (hoja4)'!AS3638</f>
        <v>1.2448212333159367E-2</v>
      </c>
      <c r="D3633" s="12">
        <f>'Simulacion sistema (hoja4)'!AT3638</f>
        <v>0.79807191698463897</v>
      </c>
    </row>
    <row r="3634" spans="2:4" x14ac:dyDescent="0.25">
      <c r="B3634" s="8">
        <f t="shared" si="60"/>
        <v>3629</v>
      </c>
      <c r="C3634" s="12">
        <f>'Simulacion sistema (hoja4)'!AS3639</f>
        <v>0</v>
      </c>
      <c r="D3634" s="12">
        <f>'Simulacion sistema (hoja4)'!AT3639</f>
        <v>0.80973728990962901</v>
      </c>
    </row>
    <row r="3635" spans="2:4" x14ac:dyDescent="0.25">
      <c r="B3635" s="8">
        <f t="shared" si="60"/>
        <v>3630</v>
      </c>
      <c r="C3635" s="12">
        <f>'Simulacion sistema (hoja4)'!AS3640</f>
        <v>5.4862572374986485E-2</v>
      </c>
      <c r="D3635" s="12">
        <f>'Simulacion sistema (hoja4)'!AT3640</f>
        <v>0.77759043300013642</v>
      </c>
    </row>
    <row r="3636" spans="2:4" x14ac:dyDescent="0.25">
      <c r="B3636" s="8">
        <f t="shared" si="60"/>
        <v>3631</v>
      </c>
      <c r="C3636" s="12">
        <f>'Simulacion sistema (hoja4)'!AS3641</f>
        <v>0.33301639578219749</v>
      </c>
      <c r="D3636" s="12">
        <f>'Simulacion sistema (hoja4)'!AT3641</f>
        <v>0.92739113205730872</v>
      </c>
    </row>
    <row r="3637" spans="2:4" x14ac:dyDescent="0.25">
      <c r="B3637" s="8">
        <f t="shared" si="60"/>
        <v>3632</v>
      </c>
      <c r="C3637" s="12">
        <f>'Simulacion sistema (hoja4)'!AS3642</f>
        <v>0.58253592803497056</v>
      </c>
      <c r="D3637" s="12">
        <f>'Simulacion sistema (hoja4)'!AT3642</f>
        <v>0.93915140040317302</v>
      </c>
    </row>
    <row r="3638" spans="2:4" x14ac:dyDescent="0.25">
      <c r="B3638" s="8">
        <f t="shared" si="60"/>
        <v>3633</v>
      </c>
      <c r="C3638" s="12">
        <f>'Simulacion sistema (hoja4)'!AS3643</f>
        <v>3.92412160257546E-3</v>
      </c>
      <c r="D3638" s="12">
        <f>'Simulacion sistema (hoja4)'!AT3643</f>
        <v>0.75451835097214015</v>
      </c>
    </row>
    <row r="3639" spans="2:4" x14ac:dyDescent="0.25">
      <c r="B3639" s="8">
        <f t="shared" si="60"/>
        <v>3634</v>
      </c>
      <c r="C3639" s="12">
        <f>'Simulacion sistema (hoja4)'!AS3644</f>
        <v>0.33175769972430935</v>
      </c>
      <c r="D3639" s="12">
        <f>'Simulacion sistema (hoja4)'!AT3644</f>
        <v>0.91781391057001238</v>
      </c>
    </row>
    <row r="3640" spans="2:4" x14ac:dyDescent="0.25">
      <c r="B3640" s="8">
        <f t="shared" si="60"/>
        <v>3635</v>
      </c>
      <c r="C3640" s="12">
        <f>'Simulacion sistema (hoja4)'!AS3645</f>
        <v>0</v>
      </c>
      <c r="D3640" s="12">
        <f>'Simulacion sistema (hoja4)'!AT3645</f>
        <v>0.84071126246299799</v>
      </c>
    </row>
    <row r="3641" spans="2:4" x14ac:dyDescent="0.25">
      <c r="B3641" s="8">
        <f t="shared" si="60"/>
        <v>3636</v>
      </c>
      <c r="C3641" s="12">
        <f>'Simulacion sistema (hoja4)'!AS3646</f>
        <v>2.3130748515306492E-2</v>
      </c>
      <c r="D3641" s="12">
        <f>'Simulacion sistema (hoja4)'!AT3646</f>
        <v>0.73744934008684815</v>
      </c>
    </row>
    <row r="3642" spans="2:4" x14ac:dyDescent="0.25">
      <c r="B3642" s="8">
        <f t="shared" si="60"/>
        <v>3637</v>
      </c>
      <c r="C3642" s="12">
        <f>'Simulacion sistema (hoja4)'!AS3647</f>
        <v>0.50781603191911318</v>
      </c>
      <c r="D3642" s="12">
        <f>'Simulacion sistema (hoja4)'!AT3647</f>
        <v>0.87749718091929452</v>
      </c>
    </row>
    <row r="3643" spans="2:4" x14ac:dyDescent="0.25">
      <c r="B3643" s="8">
        <f t="shared" si="60"/>
        <v>3638</v>
      </c>
      <c r="C3643" s="12">
        <f>'Simulacion sistema (hoja4)'!AS3648</f>
        <v>0</v>
      </c>
      <c r="D3643" s="12">
        <f>'Simulacion sistema (hoja4)'!AT3648</f>
        <v>0.81575373118176775</v>
      </c>
    </row>
    <row r="3644" spans="2:4" x14ac:dyDescent="0.25">
      <c r="B3644" s="8">
        <f t="shared" si="60"/>
        <v>3639</v>
      </c>
      <c r="C3644" s="12">
        <f>'Simulacion sistema (hoja4)'!AS3649</f>
        <v>0</v>
      </c>
      <c r="D3644" s="12">
        <f>'Simulacion sistema (hoja4)'!AT3649</f>
        <v>0.80724091103831896</v>
      </c>
    </row>
    <row r="3645" spans="2:4" x14ac:dyDescent="0.25">
      <c r="B3645" s="8">
        <f t="shared" si="60"/>
        <v>3640</v>
      </c>
      <c r="C3645" s="12">
        <f>'Simulacion sistema (hoja4)'!AS3650</f>
        <v>0.83975490409623788</v>
      </c>
      <c r="D3645" s="12">
        <f>'Simulacion sistema (hoja4)'!AT3650</f>
        <v>0.98020551594820238</v>
      </c>
    </row>
    <row r="3646" spans="2:4" x14ac:dyDescent="0.25">
      <c r="B3646" s="8">
        <f t="shared" si="60"/>
        <v>3641</v>
      </c>
      <c r="C3646" s="12">
        <f>'Simulacion sistema (hoja4)'!AS3651</f>
        <v>0</v>
      </c>
      <c r="D3646" s="12">
        <f>'Simulacion sistema (hoja4)'!AT3651</f>
        <v>0.78283454826777832</v>
      </c>
    </row>
    <row r="3647" spans="2:4" x14ac:dyDescent="0.25">
      <c r="B3647" s="8">
        <f t="shared" si="60"/>
        <v>3642</v>
      </c>
      <c r="C3647" s="12">
        <f>'Simulacion sistema (hoja4)'!AS3652</f>
        <v>0.11981907423276945</v>
      </c>
      <c r="D3647" s="12">
        <f>'Simulacion sistema (hoja4)'!AT3652</f>
        <v>0.84154249505902967</v>
      </c>
    </row>
    <row r="3648" spans="2:4" x14ac:dyDescent="0.25">
      <c r="B3648" s="8">
        <f t="shared" si="60"/>
        <v>3643</v>
      </c>
      <c r="C3648" s="12">
        <f>'Simulacion sistema (hoja4)'!AS3653</f>
        <v>1.1590984349294882E-2</v>
      </c>
      <c r="D3648" s="12">
        <f>'Simulacion sistema (hoja4)'!AT3653</f>
        <v>0.89144810192579604</v>
      </c>
    </row>
    <row r="3649" spans="2:4" x14ac:dyDescent="0.25">
      <c r="B3649" s="8">
        <f t="shared" si="60"/>
        <v>3644</v>
      </c>
      <c r="C3649" s="12">
        <f>'Simulacion sistema (hoja4)'!AS3654</f>
        <v>0</v>
      </c>
      <c r="D3649" s="12">
        <f>'Simulacion sistema (hoja4)'!AT3654</f>
        <v>0.72864865698328973</v>
      </c>
    </row>
    <row r="3650" spans="2:4" x14ac:dyDescent="0.25">
      <c r="B3650" s="8">
        <f t="shared" si="60"/>
        <v>3645</v>
      </c>
      <c r="C3650" s="12">
        <f>'Simulacion sistema (hoja4)'!AS3655</f>
        <v>0</v>
      </c>
      <c r="D3650" s="12">
        <f>'Simulacion sistema (hoja4)'!AT3655</f>
        <v>0.77335871980369664</v>
      </c>
    </row>
    <row r="3651" spans="2:4" x14ac:dyDescent="0.25">
      <c r="B3651" s="8">
        <f t="shared" si="60"/>
        <v>3646</v>
      </c>
      <c r="C3651" s="12">
        <f>'Simulacion sistema (hoja4)'!AS3656</f>
        <v>0</v>
      </c>
      <c r="D3651" s="12">
        <f>'Simulacion sistema (hoja4)'!AT3656</f>
        <v>0.74660506906113044</v>
      </c>
    </row>
    <row r="3652" spans="2:4" x14ac:dyDescent="0.25">
      <c r="B3652" s="8">
        <f t="shared" si="60"/>
        <v>3647</v>
      </c>
      <c r="C3652" s="12">
        <f>'Simulacion sistema (hoja4)'!AS3657</f>
        <v>0</v>
      </c>
      <c r="D3652" s="12">
        <f>'Simulacion sistema (hoja4)'!AT3657</f>
        <v>0.8624845836204732</v>
      </c>
    </row>
    <row r="3653" spans="2:4" x14ac:dyDescent="0.25">
      <c r="B3653" s="8">
        <f t="shared" si="60"/>
        <v>3648</v>
      </c>
      <c r="C3653" s="12">
        <f>'Simulacion sistema (hoja4)'!AS3658</f>
        <v>0.12238128108505666</v>
      </c>
      <c r="D3653" s="12">
        <f>'Simulacion sistema (hoja4)'!AT3658</f>
        <v>0.66529423402275889</v>
      </c>
    </row>
    <row r="3654" spans="2:4" x14ac:dyDescent="0.25">
      <c r="B3654" s="8">
        <f t="shared" si="60"/>
        <v>3649</v>
      </c>
      <c r="C3654" s="12">
        <f>'Simulacion sistema (hoja4)'!AS3659</f>
        <v>0</v>
      </c>
      <c r="D3654" s="12">
        <f>'Simulacion sistema (hoja4)'!AT3659</f>
        <v>0.73111516112094499</v>
      </c>
    </row>
    <row r="3655" spans="2:4" x14ac:dyDescent="0.25">
      <c r="B3655" s="8">
        <f t="shared" si="60"/>
        <v>3650</v>
      </c>
      <c r="C3655" s="12">
        <f>'Simulacion sistema (hoja4)'!AS3660</f>
        <v>0.28149908061847478</v>
      </c>
      <c r="D3655" s="12">
        <f>'Simulacion sistema (hoja4)'!AT3660</f>
        <v>0.88376056478159071</v>
      </c>
    </row>
    <row r="3656" spans="2:4" x14ac:dyDescent="0.25">
      <c r="B3656" s="8">
        <f t="shared" ref="B3656:B3719" si="61">+B3655+1</f>
        <v>3651</v>
      </c>
      <c r="C3656" s="12">
        <f>'Simulacion sistema (hoja4)'!AS3661</f>
        <v>0.82035054202036306</v>
      </c>
      <c r="D3656" s="12">
        <f>'Simulacion sistema (hoja4)'!AT3661</f>
        <v>0.98014305608808727</v>
      </c>
    </row>
    <row r="3657" spans="2:4" x14ac:dyDescent="0.25">
      <c r="B3657" s="8">
        <f t="shared" si="61"/>
        <v>3652</v>
      </c>
      <c r="C3657" s="12">
        <f>'Simulacion sistema (hoja4)'!AS3662</f>
        <v>0.89475799132126288</v>
      </c>
      <c r="D3657" s="12">
        <f>'Simulacion sistema (hoja4)'!AT3662</f>
        <v>0.98244576813258022</v>
      </c>
    </row>
    <row r="3658" spans="2:4" x14ac:dyDescent="0.25">
      <c r="B3658" s="8">
        <f t="shared" si="61"/>
        <v>3653</v>
      </c>
      <c r="C3658" s="12">
        <f>'Simulacion sistema (hoja4)'!AS3663</f>
        <v>0</v>
      </c>
      <c r="D3658" s="12">
        <f>'Simulacion sistema (hoja4)'!AT3663</f>
        <v>0.77346377577740311</v>
      </c>
    </row>
    <row r="3659" spans="2:4" x14ac:dyDescent="0.25">
      <c r="B3659" s="8">
        <f t="shared" si="61"/>
        <v>3654</v>
      </c>
      <c r="C3659" s="12">
        <f>'Simulacion sistema (hoja4)'!AS3664</f>
        <v>0.10733852717797467</v>
      </c>
      <c r="D3659" s="12">
        <f>'Simulacion sistema (hoja4)'!AT3664</f>
        <v>0.83911743673030681</v>
      </c>
    </row>
    <row r="3660" spans="2:4" x14ac:dyDescent="0.25">
      <c r="B3660" s="8">
        <f t="shared" si="61"/>
        <v>3655</v>
      </c>
      <c r="C3660" s="12">
        <f>'Simulacion sistema (hoja4)'!AS3665</f>
        <v>0</v>
      </c>
      <c r="D3660" s="12">
        <f>'Simulacion sistema (hoja4)'!AT3665</f>
        <v>0.76300705403052849</v>
      </c>
    </row>
    <row r="3661" spans="2:4" x14ac:dyDescent="0.25">
      <c r="B3661" s="8">
        <f t="shared" si="61"/>
        <v>3656</v>
      </c>
      <c r="C3661" s="12">
        <f>'Simulacion sistema (hoja4)'!AS3666</f>
        <v>0.11629424571372275</v>
      </c>
      <c r="D3661" s="12">
        <f>'Simulacion sistema (hoja4)'!AT3666</f>
        <v>0.66467190875593263</v>
      </c>
    </row>
    <row r="3662" spans="2:4" x14ac:dyDescent="0.25">
      <c r="B3662" s="8">
        <f t="shared" si="61"/>
        <v>3657</v>
      </c>
      <c r="C3662" s="12">
        <f>'Simulacion sistema (hoja4)'!AS3667</f>
        <v>0.22806117871814716</v>
      </c>
      <c r="D3662" s="12">
        <f>'Simulacion sistema (hoja4)'!AT3667</f>
        <v>0.84705463279551374</v>
      </c>
    </row>
    <row r="3663" spans="2:4" x14ac:dyDescent="0.25">
      <c r="B3663" s="8">
        <f t="shared" si="61"/>
        <v>3658</v>
      </c>
      <c r="C3663" s="12">
        <f>'Simulacion sistema (hoja4)'!AS3668</f>
        <v>0</v>
      </c>
      <c r="D3663" s="12">
        <f>'Simulacion sistema (hoja4)'!AT3668</f>
        <v>0.69597412679401827</v>
      </c>
    </row>
    <row r="3664" spans="2:4" x14ac:dyDescent="0.25">
      <c r="B3664" s="8">
        <f t="shared" si="61"/>
        <v>3659</v>
      </c>
      <c r="C3664" s="12">
        <f>'Simulacion sistema (hoja4)'!AS3669</f>
        <v>1</v>
      </c>
      <c r="D3664" s="12">
        <f>'Simulacion sistema (hoja4)'!AT3669</f>
        <v>1</v>
      </c>
    </row>
    <row r="3665" spans="2:4" x14ac:dyDescent="0.25">
      <c r="B3665" s="8">
        <f t="shared" si="61"/>
        <v>3660</v>
      </c>
      <c r="C3665" s="12">
        <f>'Simulacion sistema (hoja4)'!AS3670</f>
        <v>1</v>
      </c>
      <c r="D3665" s="12">
        <f>'Simulacion sistema (hoja4)'!AT3670</f>
        <v>1</v>
      </c>
    </row>
    <row r="3666" spans="2:4" x14ac:dyDescent="0.25">
      <c r="B3666" s="8">
        <f t="shared" si="61"/>
        <v>3661</v>
      </c>
      <c r="C3666" s="12">
        <f>'Simulacion sistema (hoja4)'!AS3671</f>
        <v>0.42608045656356075</v>
      </c>
      <c r="D3666" s="12">
        <f>'Simulacion sistema (hoja4)'!AT3671</f>
        <v>0.90116100546326616</v>
      </c>
    </row>
    <row r="3667" spans="2:4" x14ac:dyDescent="0.25">
      <c r="B3667" s="8">
        <f t="shared" si="61"/>
        <v>3662</v>
      </c>
      <c r="C3667" s="12">
        <f>'Simulacion sistema (hoja4)'!AS3672</f>
        <v>0.159682346572217</v>
      </c>
      <c r="D3667" s="12">
        <f>'Simulacion sistema (hoja4)'!AT3672</f>
        <v>0.9086224204228317</v>
      </c>
    </row>
    <row r="3668" spans="2:4" x14ac:dyDescent="0.25">
      <c r="B3668" s="8">
        <f t="shared" si="61"/>
        <v>3663</v>
      </c>
      <c r="C3668" s="12">
        <f>'Simulacion sistema (hoja4)'!AS3673</f>
        <v>0.10506962209112844</v>
      </c>
      <c r="D3668" s="12">
        <f>'Simulacion sistema (hoja4)'!AT3673</f>
        <v>0.76797071993588195</v>
      </c>
    </row>
    <row r="3669" spans="2:4" x14ac:dyDescent="0.25">
      <c r="B3669" s="8">
        <f t="shared" si="61"/>
        <v>3664</v>
      </c>
      <c r="C3669" s="12">
        <f>'Simulacion sistema (hoja4)'!AS3674</f>
        <v>1.0051775324926336E-2</v>
      </c>
      <c r="D3669" s="12">
        <f>'Simulacion sistema (hoja4)'!AT3674</f>
        <v>0.89238859344696808</v>
      </c>
    </row>
    <row r="3670" spans="2:4" x14ac:dyDescent="0.25">
      <c r="B3670" s="8">
        <f t="shared" si="61"/>
        <v>3665</v>
      </c>
      <c r="C3670" s="12">
        <f>'Simulacion sistema (hoja4)'!AS3675</f>
        <v>0.17090555223160966</v>
      </c>
      <c r="D3670" s="12">
        <f>'Simulacion sistema (hoja4)'!AT3675</f>
        <v>0.86444760371609164</v>
      </c>
    </row>
    <row r="3671" spans="2:4" x14ac:dyDescent="0.25">
      <c r="B3671" s="8">
        <f t="shared" si="61"/>
        <v>3666</v>
      </c>
      <c r="C3671" s="12">
        <f>'Simulacion sistema (hoja4)'!AS3676</f>
        <v>7.154409500556843E-3</v>
      </c>
      <c r="D3671" s="12">
        <f>'Simulacion sistema (hoja4)'!AT3676</f>
        <v>0.63900538144654306</v>
      </c>
    </row>
    <row r="3672" spans="2:4" x14ac:dyDescent="0.25">
      <c r="B3672" s="8">
        <f t="shared" si="61"/>
        <v>3667</v>
      </c>
      <c r="C3672" s="12">
        <f>'Simulacion sistema (hoja4)'!AS3677</f>
        <v>0.13509653783412726</v>
      </c>
      <c r="D3672" s="12">
        <f>'Simulacion sistema (hoja4)'!AT3677</f>
        <v>0.86843972884065535</v>
      </c>
    </row>
    <row r="3673" spans="2:4" x14ac:dyDescent="0.25">
      <c r="B3673" s="8">
        <f t="shared" si="61"/>
        <v>3668</v>
      </c>
      <c r="C3673" s="12">
        <f>'Simulacion sistema (hoja4)'!AS3678</f>
        <v>0</v>
      </c>
      <c r="D3673" s="12">
        <f>'Simulacion sistema (hoja4)'!AT3678</f>
        <v>0.84361044422088249</v>
      </c>
    </row>
    <row r="3674" spans="2:4" x14ac:dyDescent="0.25">
      <c r="B3674" s="8">
        <f t="shared" si="61"/>
        <v>3669</v>
      </c>
      <c r="C3674" s="12">
        <f>'Simulacion sistema (hoja4)'!AS3679</f>
        <v>0</v>
      </c>
      <c r="D3674" s="12">
        <f>'Simulacion sistema (hoja4)'!AT3679</f>
        <v>0.75990622455677992</v>
      </c>
    </row>
    <row r="3675" spans="2:4" x14ac:dyDescent="0.25">
      <c r="B3675" s="8">
        <f t="shared" si="61"/>
        <v>3670</v>
      </c>
      <c r="C3675" s="12">
        <f>'Simulacion sistema (hoja4)'!AS3680</f>
        <v>0.2916102990947062</v>
      </c>
      <c r="D3675" s="12">
        <f>'Simulacion sistema (hoja4)'!AT3680</f>
        <v>0.8855897113706156</v>
      </c>
    </row>
    <row r="3676" spans="2:4" x14ac:dyDescent="0.25">
      <c r="B3676" s="8">
        <f t="shared" si="61"/>
        <v>3671</v>
      </c>
      <c r="C3676" s="12">
        <f>'Simulacion sistema (hoja4)'!AS3681</f>
        <v>0.52797050624746289</v>
      </c>
      <c r="D3676" s="12">
        <f>'Simulacion sistema (hoja4)'!AT3681</f>
        <v>0.93361505265754319</v>
      </c>
    </row>
    <row r="3677" spans="2:4" x14ac:dyDescent="0.25">
      <c r="B3677" s="8">
        <f t="shared" si="61"/>
        <v>3672</v>
      </c>
      <c r="C3677" s="12">
        <f>'Simulacion sistema (hoja4)'!AS3682</f>
        <v>0.20773868266499654</v>
      </c>
      <c r="D3677" s="12">
        <f>'Simulacion sistema (hoja4)'!AT3682</f>
        <v>0.89370643088796609</v>
      </c>
    </row>
    <row r="3678" spans="2:4" x14ac:dyDescent="0.25">
      <c r="B3678" s="8">
        <f t="shared" si="61"/>
        <v>3673</v>
      </c>
      <c r="C3678" s="12">
        <f>'Simulacion sistema (hoja4)'!AS3683</f>
        <v>0.62002032116781203</v>
      </c>
      <c r="D3678" s="12">
        <f>'Simulacion sistema (hoja4)'!AT3683</f>
        <v>0.96673360179746137</v>
      </c>
    </row>
    <row r="3679" spans="2:4" x14ac:dyDescent="0.25">
      <c r="B3679" s="8">
        <f t="shared" si="61"/>
        <v>3674</v>
      </c>
      <c r="C3679" s="12">
        <f>'Simulacion sistema (hoja4)'!AS3684</f>
        <v>0.62486916547253102</v>
      </c>
      <c r="D3679" s="12">
        <f>'Simulacion sistema (hoja4)'!AT3684</f>
        <v>0.94676447676884234</v>
      </c>
    </row>
    <row r="3680" spans="2:4" x14ac:dyDescent="0.25">
      <c r="B3680" s="8">
        <f t="shared" si="61"/>
        <v>3675</v>
      </c>
      <c r="C3680" s="12">
        <f>'Simulacion sistema (hoja4)'!AS3685</f>
        <v>0</v>
      </c>
      <c r="D3680" s="12">
        <f>'Simulacion sistema (hoja4)'!AT3685</f>
        <v>0.6691709533086595</v>
      </c>
    </row>
    <row r="3681" spans="2:4" x14ac:dyDescent="0.25">
      <c r="B3681" s="8">
        <f t="shared" si="61"/>
        <v>3676</v>
      </c>
      <c r="C3681" s="12">
        <f>'Simulacion sistema (hoja4)'!AS3686</f>
        <v>0.46681763246742775</v>
      </c>
      <c r="D3681" s="12">
        <f>'Simulacion sistema (hoja4)'!AT3686</f>
        <v>0.9240484432308147</v>
      </c>
    </row>
    <row r="3682" spans="2:4" x14ac:dyDescent="0.25">
      <c r="B3682" s="8">
        <f t="shared" si="61"/>
        <v>3677</v>
      </c>
      <c r="C3682" s="12">
        <f>'Simulacion sistema (hoja4)'!AS3687</f>
        <v>0.16920458316622722</v>
      </c>
      <c r="D3682" s="12">
        <f>'Simulacion sistema (hoja4)'!AT3687</f>
        <v>0.92943929336480291</v>
      </c>
    </row>
    <row r="3683" spans="2:4" x14ac:dyDescent="0.25">
      <c r="B3683" s="8">
        <f t="shared" si="61"/>
        <v>3678</v>
      </c>
      <c r="C3683" s="12">
        <f>'Simulacion sistema (hoja4)'!AS3688</f>
        <v>0.52503209141602081</v>
      </c>
      <c r="D3683" s="12">
        <f>'Simulacion sistema (hoja4)'!AT3688</f>
        <v>0.87296381853245775</v>
      </c>
    </row>
    <row r="3684" spans="2:4" x14ac:dyDescent="0.25">
      <c r="B3684" s="8">
        <f t="shared" si="61"/>
        <v>3679</v>
      </c>
      <c r="C3684" s="12">
        <f>'Simulacion sistema (hoja4)'!AS3689</f>
        <v>0</v>
      </c>
      <c r="D3684" s="12">
        <f>'Simulacion sistema (hoja4)'!AT3689</f>
        <v>0.7977443651929107</v>
      </c>
    </row>
    <row r="3685" spans="2:4" x14ac:dyDescent="0.25">
      <c r="B3685" s="8">
        <f t="shared" si="61"/>
        <v>3680</v>
      </c>
      <c r="C3685" s="12">
        <f>'Simulacion sistema (hoja4)'!AS3690</f>
        <v>0.20825503491528985</v>
      </c>
      <c r="D3685" s="12">
        <f>'Simulacion sistema (hoja4)'!AT3690</f>
        <v>0.86645781383199827</v>
      </c>
    </row>
    <row r="3686" spans="2:4" x14ac:dyDescent="0.25">
      <c r="B3686" s="8">
        <f t="shared" si="61"/>
        <v>3681</v>
      </c>
      <c r="C3686" s="12">
        <f>'Simulacion sistema (hoja4)'!AS3691</f>
        <v>0</v>
      </c>
      <c r="D3686" s="12">
        <f>'Simulacion sistema (hoja4)'!AT3691</f>
        <v>0.72224493429751679</v>
      </c>
    </row>
    <row r="3687" spans="2:4" x14ac:dyDescent="0.25">
      <c r="B3687" s="8">
        <f t="shared" si="61"/>
        <v>3682</v>
      </c>
      <c r="C3687" s="12">
        <f>'Simulacion sistema (hoja4)'!AS3692</f>
        <v>0</v>
      </c>
      <c r="D3687" s="12">
        <f>'Simulacion sistema (hoja4)'!AT3692</f>
        <v>0.68229671511175161</v>
      </c>
    </row>
    <row r="3688" spans="2:4" x14ac:dyDescent="0.25">
      <c r="B3688" s="8">
        <f t="shared" si="61"/>
        <v>3683</v>
      </c>
      <c r="C3688" s="12">
        <f>'Simulacion sistema (hoja4)'!AS3693</f>
        <v>0.42068810473574558</v>
      </c>
      <c r="D3688" s="12">
        <f>'Simulacion sistema (hoja4)'!AT3693</f>
        <v>0.73537385775081732</v>
      </c>
    </row>
    <row r="3689" spans="2:4" x14ac:dyDescent="0.25">
      <c r="B3689" s="8">
        <f t="shared" si="61"/>
        <v>3684</v>
      </c>
      <c r="C3689" s="12">
        <f>'Simulacion sistema (hoja4)'!AS3694</f>
        <v>0</v>
      </c>
      <c r="D3689" s="12">
        <f>'Simulacion sistema (hoja4)'!AT3694</f>
        <v>0.62331475712638429</v>
      </c>
    </row>
    <row r="3690" spans="2:4" x14ac:dyDescent="0.25">
      <c r="B3690" s="8">
        <f t="shared" si="61"/>
        <v>3685</v>
      </c>
      <c r="C3690" s="12">
        <f>'Simulacion sistema (hoja4)'!AS3695</f>
        <v>0</v>
      </c>
      <c r="D3690" s="12">
        <f>'Simulacion sistema (hoja4)'!AT3695</f>
        <v>0.82858282283980289</v>
      </c>
    </row>
    <row r="3691" spans="2:4" x14ac:dyDescent="0.25">
      <c r="B3691" s="8">
        <f t="shared" si="61"/>
        <v>3686</v>
      </c>
      <c r="C3691" s="12">
        <f>'Simulacion sistema (hoja4)'!AS3696</f>
        <v>1.8846618401209613E-2</v>
      </c>
      <c r="D3691" s="12">
        <f>'Simulacion sistema (hoja4)'!AT3696</f>
        <v>0.86597525474855797</v>
      </c>
    </row>
    <row r="3692" spans="2:4" x14ac:dyDescent="0.25">
      <c r="B3692" s="8">
        <f t="shared" si="61"/>
        <v>3687</v>
      </c>
      <c r="C3692" s="12">
        <f>'Simulacion sistema (hoja4)'!AS3697</f>
        <v>0</v>
      </c>
      <c r="D3692" s="12">
        <f>'Simulacion sistema (hoja4)'!AT3697</f>
        <v>0.69596255843558319</v>
      </c>
    </row>
    <row r="3693" spans="2:4" x14ac:dyDescent="0.25">
      <c r="B3693" s="8">
        <f t="shared" si="61"/>
        <v>3688</v>
      </c>
      <c r="C3693" s="12">
        <f>'Simulacion sistema (hoja4)'!AS3698</f>
        <v>0</v>
      </c>
      <c r="D3693" s="12">
        <f>'Simulacion sistema (hoja4)'!AT3698</f>
        <v>0.87911405459585379</v>
      </c>
    </row>
    <row r="3694" spans="2:4" x14ac:dyDescent="0.25">
      <c r="B3694" s="8">
        <f t="shared" si="61"/>
        <v>3689</v>
      </c>
      <c r="C3694" s="12">
        <f>'Simulacion sistema (hoja4)'!AS3699</f>
        <v>0.58024271716121512</v>
      </c>
      <c r="D3694" s="12">
        <f>'Simulacion sistema (hoja4)'!AT3699</f>
        <v>0.93905548165336628</v>
      </c>
    </row>
    <row r="3695" spans="2:4" x14ac:dyDescent="0.25">
      <c r="B3695" s="8">
        <f t="shared" si="61"/>
        <v>3690</v>
      </c>
      <c r="C3695" s="12">
        <f>'Simulacion sistema (hoja4)'!AS3700</f>
        <v>2.5929601119235986E-2</v>
      </c>
      <c r="D3695" s="12">
        <f>'Simulacion sistema (hoja4)'!AT3700</f>
        <v>0.80060748445411922</v>
      </c>
    </row>
    <row r="3696" spans="2:4" x14ac:dyDescent="0.25">
      <c r="B3696" s="8">
        <f t="shared" si="61"/>
        <v>3691</v>
      </c>
      <c r="C3696" s="12">
        <f>'Simulacion sistema (hoja4)'!AS3701</f>
        <v>0</v>
      </c>
      <c r="D3696" s="12">
        <f>'Simulacion sistema (hoja4)'!AT3701</f>
        <v>0.88578347106123734</v>
      </c>
    </row>
    <row r="3697" spans="2:4" x14ac:dyDescent="0.25">
      <c r="B3697" s="8">
        <f t="shared" si="61"/>
        <v>3692</v>
      </c>
      <c r="C3697" s="12">
        <f>'Simulacion sistema (hoja4)'!AS3702</f>
        <v>0</v>
      </c>
      <c r="D3697" s="12">
        <f>'Simulacion sistema (hoja4)'!AT3702</f>
        <v>0.67603539599656692</v>
      </c>
    </row>
    <row r="3698" spans="2:4" x14ac:dyDescent="0.25">
      <c r="B3698" s="8">
        <f t="shared" si="61"/>
        <v>3693</v>
      </c>
      <c r="C3698" s="12">
        <f>'Simulacion sistema (hoja4)'!AS3703</f>
        <v>0.2241864402613212</v>
      </c>
      <c r="D3698" s="12">
        <f>'Simulacion sistema (hoja4)'!AT3703</f>
        <v>0.89463085464420344</v>
      </c>
    </row>
    <row r="3699" spans="2:4" x14ac:dyDescent="0.25">
      <c r="B3699" s="8">
        <f t="shared" si="61"/>
        <v>3694</v>
      </c>
      <c r="C3699" s="12">
        <f>'Simulacion sistema (hoja4)'!AS3704</f>
        <v>3.1404065459942253E-2</v>
      </c>
      <c r="D3699" s="12">
        <f>'Simulacion sistema (hoja4)'!AT3704</f>
        <v>0.80581550176541661</v>
      </c>
    </row>
    <row r="3700" spans="2:4" x14ac:dyDescent="0.25">
      <c r="B3700" s="8">
        <f t="shared" si="61"/>
        <v>3695</v>
      </c>
      <c r="C3700" s="12">
        <f>'Simulacion sistema (hoja4)'!AS3705</f>
        <v>0.36668181421240054</v>
      </c>
      <c r="D3700" s="12">
        <f>'Simulacion sistema (hoja4)'!AT3705</f>
        <v>0.91089436178879446</v>
      </c>
    </row>
    <row r="3701" spans="2:4" x14ac:dyDescent="0.25">
      <c r="B3701" s="8">
        <f t="shared" si="61"/>
        <v>3696</v>
      </c>
      <c r="C3701" s="12">
        <f>'Simulacion sistema (hoja4)'!AS3706</f>
        <v>7.6246830576305255E-2</v>
      </c>
      <c r="D3701" s="12">
        <f>'Simulacion sistema (hoja4)'!AT3706</f>
        <v>0.70527779581419936</v>
      </c>
    </row>
    <row r="3702" spans="2:4" x14ac:dyDescent="0.25">
      <c r="B3702" s="8">
        <f t="shared" si="61"/>
        <v>3697</v>
      </c>
      <c r="C3702" s="12">
        <f>'Simulacion sistema (hoja4)'!AS3707</f>
        <v>0</v>
      </c>
      <c r="D3702" s="12">
        <f>'Simulacion sistema (hoja4)'!AT3707</f>
        <v>0.789148521556161</v>
      </c>
    </row>
    <row r="3703" spans="2:4" x14ac:dyDescent="0.25">
      <c r="B3703" s="8">
        <f t="shared" si="61"/>
        <v>3698</v>
      </c>
      <c r="C3703" s="12">
        <f>'Simulacion sistema (hoja4)'!AS3708</f>
        <v>0</v>
      </c>
      <c r="D3703" s="12">
        <f>'Simulacion sistema (hoja4)'!AT3708</f>
        <v>0.66687479543954942</v>
      </c>
    </row>
    <row r="3704" spans="2:4" x14ac:dyDescent="0.25">
      <c r="B3704" s="8">
        <f t="shared" si="61"/>
        <v>3699</v>
      </c>
      <c r="C3704" s="12">
        <f>'Simulacion sistema (hoja4)'!AS3709</f>
        <v>0</v>
      </c>
      <c r="D3704" s="12">
        <f>'Simulacion sistema (hoja4)'!AT3709</f>
        <v>0.75758933700772224</v>
      </c>
    </row>
    <row r="3705" spans="2:4" x14ac:dyDescent="0.25">
      <c r="B3705" s="8">
        <f t="shared" si="61"/>
        <v>3700</v>
      </c>
      <c r="C3705" s="12">
        <f>'Simulacion sistema (hoja4)'!AS3710</f>
        <v>1.1281241411779774E-2</v>
      </c>
      <c r="D3705" s="12">
        <f>'Simulacion sistema (hoja4)'!AT3710</f>
        <v>0.82585814024749526</v>
      </c>
    </row>
    <row r="3706" spans="2:4" x14ac:dyDescent="0.25">
      <c r="B3706" s="8">
        <f t="shared" si="61"/>
        <v>3701</v>
      </c>
      <c r="C3706" s="12">
        <f>'Simulacion sistema (hoja4)'!AS3711</f>
        <v>3.2232726375842766E-4</v>
      </c>
      <c r="D3706" s="12">
        <f>'Simulacion sistema (hoja4)'!AT3711</f>
        <v>0.78511853176519941</v>
      </c>
    </row>
    <row r="3707" spans="2:4" x14ac:dyDescent="0.25">
      <c r="B3707" s="8">
        <f t="shared" si="61"/>
        <v>3702</v>
      </c>
      <c r="C3707" s="12">
        <f>'Simulacion sistema (hoja4)'!AS3712</f>
        <v>0.43485153066025567</v>
      </c>
      <c r="D3707" s="12">
        <f>'Simulacion sistema (hoja4)'!AT3712</f>
        <v>0.86599272765398216</v>
      </c>
    </row>
    <row r="3708" spans="2:4" x14ac:dyDescent="0.25">
      <c r="B3708" s="8">
        <f t="shared" si="61"/>
        <v>3703</v>
      </c>
      <c r="C3708" s="12">
        <f>'Simulacion sistema (hoja4)'!AS3713</f>
        <v>0.60247432382432942</v>
      </c>
      <c r="D3708" s="12">
        <f>'Simulacion sistema (hoja4)'!AT3713</f>
        <v>0.96103689452786356</v>
      </c>
    </row>
    <row r="3709" spans="2:4" x14ac:dyDescent="0.25">
      <c r="B3709" s="8">
        <f t="shared" si="61"/>
        <v>3704</v>
      </c>
      <c r="C3709" s="12">
        <f>'Simulacion sistema (hoja4)'!AS3714</f>
        <v>2.0212189691524291E-2</v>
      </c>
      <c r="D3709" s="12">
        <f>'Simulacion sistema (hoja4)'!AT3714</f>
        <v>0.86851273665088224</v>
      </c>
    </row>
    <row r="3710" spans="2:4" x14ac:dyDescent="0.25">
      <c r="B3710" s="8">
        <f t="shared" si="61"/>
        <v>3705</v>
      </c>
      <c r="C3710" s="12">
        <f>'Simulacion sistema (hoja4)'!AS3715</f>
        <v>0</v>
      </c>
      <c r="D3710" s="12">
        <f>'Simulacion sistema (hoja4)'!AT3715</f>
        <v>0.54618234848067382</v>
      </c>
    </row>
    <row r="3711" spans="2:4" x14ac:dyDescent="0.25">
      <c r="B3711" s="8">
        <f t="shared" si="61"/>
        <v>3706</v>
      </c>
      <c r="C3711" s="12">
        <f>'Simulacion sistema (hoja4)'!AS3716</f>
        <v>0.27164807407684893</v>
      </c>
      <c r="D3711" s="12">
        <f>'Simulacion sistema (hoja4)'!AT3716</f>
        <v>0.85409277719836241</v>
      </c>
    </row>
    <row r="3712" spans="2:4" x14ac:dyDescent="0.25">
      <c r="B3712" s="8">
        <f t="shared" si="61"/>
        <v>3707</v>
      </c>
      <c r="C3712" s="12">
        <f>'Simulacion sistema (hoja4)'!AS3717</f>
        <v>0.15223527004879239</v>
      </c>
      <c r="D3712" s="12">
        <f>'Simulacion sistema (hoja4)'!AT3717</f>
        <v>0.85754762814439633</v>
      </c>
    </row>
    <row r="3713" spans="2:4" x14ac:dyDescent="0.25">
      <c r="B3713" s="8">
        <f t="shared" si="61"/>
        <v>3708</v>
      </c>
      <c r="C3713" s="12">
        <f>'Simulacion sistema (hoja4)'!AS3718</f>
        <v>0</v>
      </c>
      <c r="D3713" s="12">
        <f>'Simulacion sistema (hoja4)'!AT3718</f>
        <v>0.71284808213958095</v>
      </c>
    </row>
    <row r="3714" spans="2:4" x14ac:dyDescent="0.25">
      <c r="B3714" s="8">
        <f t="shared" si="61"/>
        <v>3709</v>
      </c>
      <c r="C3714" s="12">
        <f>'Simulacion sistema (hoja4)'!AS3719</f>
        <v>0.12105053239162468</v>
      </c>
      <c r="D3714" s="12">
        <f>'Simulacion sistema (hoja4)'!AT3719</f>
        <v>0.80249804685602755</v>
      </c>
    </row>
    <row r="3715" spans="2:4" x14ac:dyDescent="0.25">
      <c r="B3715" s="8">
        <f t="shared" si="61"/>
        <v>3710</v>
      </c>
      <c r="C3715" s="12">
        <f>'Simulacion sistema (hoja4)'!AS3720</f>
        <v>0.18414859853849824</v>
      </c>
      <c r="D3715" s="12">
        <f>'Simulacion sistema (hoja4)'!AT3720</f>
        <v>0.87249550359991013</v>
      </c>
    </row>
    <row r="3716" spans="2:4" x14ac:dyDescent="0.25">
      <c r="B3716" s="8">
        <f t="shared" si="61"/>
        <v>3711</v>
      </c>
      <c r="C3716" s="12">
        <f>'Simulacion sistema (hoja4)'!AS3721</f>
        <v>0.10642739350102298</v>
      </c>
      <c r="D3716" s="12">
        <f>'Simulacion sistema (hoja4)'!AT3721</f>
        <v>0.80115643804910841</v>
      </c>
    </row>
    <row r="3717" spans="2:4" x14ac:dyDescent="0.25">
      <c r="B3717" s="8">
        <f t="shared" si="61"/>
        <v>3712</v>
      </c>
      <c r="C3717" s="12">
        <f>'Simulacion sistema (hoja4)'!AS3722</f>
        <v>0</v>
      </c>
      <c r="D3717" s="12">
        <f>'Simulacion sistema (hoja4)'!AT3722</f>
        <v>0.5684911637888721</v>
      </c>
    </row>
    <row r="3718" spans="2:4" x14ac:dyDescent="0.25">
      <c r="B3718" s="8">
        <f t="shared" si="61"/>
        <v>3713</v>
      </c>
      <c r="C3718" s="12">
        <f>'Simulacion sistema (hoja4)'!AS3723</f>
        <v>0.45025752510405109</v>
      </c>
      <c r="D3718" s="12">
        <f>'Simulacion sistema (hoja4)'!AT3723</f>
        <v>0.85615716898408778</v>
      </c>
    </row>
    <row r="3719" spans="2:4" x14ac:dyDescent="0.25">
      <c r="B3719" s="8">
        <f t="shared" si="61"/>
        <v>3714</v>
      </c>
      <c r="C3719" s="12">
        <f>'Simulacion sistema (hoja4)'!AS3724</f>
        <v>0.30394139893882488</v>
      </c>
      <c r="D3719" s="12">
        <f>'Simulacion sistema (hoja4)'!AT3724</f>
        <v>0.92606282072231072</v>
      </c>
    </row>
    <row r="3720" spans="2:4" x14ac:dyDescent="0.25">
      <c r="B3720" s="8">
        <f t="shared" ref="B3720:B3783" si="62">+B3719+1</f>
        <v>3715</v>
      </c>
      <c r="C3720" s="12">
        <f>'Simulacion sistema (hoja4)'!AS3725</f>
        <v>0.15033068544031383</v>
      </c>
      <c r="D3720" s="12">
        <f>'Simulacion sistema (hoja4)'!AT3725</f>
        <v>0.77991595803155989</v>
      </c>
    </row>
    <row r="3721" spans="2:4" x14ac:dyDescent="0.25">
      <c r="B3721" s="8">
        <f t="shared" si="62"/>
        <v>3716</v>
      </c>
      <c r="C3721" s="12">
        <f>'Simulacion sistema (hoja4)'!AS3726</f>
        <v>0</v>
      </c>
      <c r="D3721" s="12">
        <f>'Simulacion sistema (hoja4)'!AT3726</f>
        <v>0.81311842811894719</v>
      </c>
    </row>
    <row r="3722" spans="2:4" x14ac:dyDescent="0.25">
      <c r="B3722" s="8">
        <f t="shared" si="62"/>
        <v>3717</v>
      </c>
      <c r="C3722" s="12">
        <f>'Simulacion sistema (hoja4)'!AS3727</f>
        <v>0</v>
      </c>
      <c r="D3722" s="12">
        <f>'Simulacion sistema (hoja4)'!AT3727</f>
        <v>0.77657170294309974</v>
      </c>
    </row>
    <row r="3723" spans="2:4" x14ac:dyDescent="0.25">
      <c r="B3723" s="8">
        <f t="shared" si="62"/>
        <v>3718</v>
      </c>
      <c r="C3723" s="12">
        <f>'Simulacion sistema (hoja4)'!AS3728</f>
        <v>0</v>
      </c>
      <c r="D3723" s="12">
        <f>'Simulacion sistema (hoja4)'!AT3728</f>
        <v>0.87554093462471649</v>
      </c>
    </row>
    <row r="3724" spans="2:4" x14ac:dyDescent="0.25">
      <c r="B3724" s="8">
        <f t="shared" si="62"/>
        <v>3719</v>
      </c>
      <c r="C3724" s="12">
        <f>'Simulacion sistema (hoja4)'!AS3729</f>
        <v>0</v>
      </c>
      <c r="D3724" s="12">
        <f>'Simulacion sistema (hoja4)'!AT3729</f>
        <v>0.60964718514701355</v>
      </c>
    </row>
    <row r="3725" spans="2:4" x14ac:dyDescent="0.25">
      <c r="B3725" s="8">
        <f t="shared" si="62"/>
        <v>3720</v>
      </c>
      <c r="C3725" s="12">
        <f>'Simulacion sistema (hoja4)'!AS3730</f>
        <v>0</v>
      </c>
      <c r="D3725" s="12">
        <f>'Simulacion sistema (hoja4)'!AT3730</f>
        <v>0.75161487608101485</v>
      </c>
    </row>
    <row r="3726" spans="2:4" x14ac:dyDescent="0.25">
      <c r="B3726" s="8">
        <f t="shared" si="62"/>
        <v>3721</v>
      </c>
      <c r="C3726" s="12">
        <f>'Simulacion sistema (hoja4)'!AS3731</f>
        <v>0</v>
      </c>
      <c r="D3726" s="12">
        <f>'Simulacion sistema (hoja4)'!AT3731</f>
        <v>0.71158458129177904</v>
      </c>
    </row>
    <row r="3727" spans="2:4" x14ac:dyDescent="0.25">
      <c r="B3727" s="8">
        <f t="shared" si="62"/>
        <v>3722</v>
      </c>
      <c r="C3727" s="12">
        <f>'Simulacion sistema (hoja4)'!AS3732</f>
        <v>0.62918234360016256</v>
      </c>
      <c r="D3727" s="12">
        <f>'Simulacion sistema (hoja4)'!AT3732</f>
        <v>0.9269408425694764</v>
      </c>
    </row>
    <row r="3728" spans="2:4" x14ac:dyDescent="0.25">
      <c r="B3728" s="8">
        <f t="shared" si="62"/>
        <v>3723</v>
      </c>
      <c r="C3728" s="12">
        <f>'Simulacion sistema (hoja4)'!AS3733</f>
        <v>0</v>
      </c>
      <c r="D3728" s="12">
        <f>'Simulacion sistema (hoja4)'!AT3733</f>
        <v>0.69938314733398865</v>
      </c>
    </row>
    <row r="3729" spans="2:4" x14ac:dyDescent="0.25">
      <c r="B3729" s="8">
        <f t="shared" si="62"/>
        <v>3724</v>
      </c>
      <c r="C3729" s="12">
        <f>'Simulacion sistema (hoja4)'!AS3734</f>
        <v>0</v>
      </c>
      <c r="D3729" s="12">
        <f>'Simulacion sistema (hoja4)'!AT3734</f>
        <v>0.86296650467724345</v>
      </c>
    </row>
    <row r="3730" spans="2:4" x14ac:dyDescent="0.25">
      <c r="B3730" s="8">
        <f t="shared" si="62"/>
        <v>3725</v>
      </c>
      <c r="C3730" s="12">
        <f>'Simulacion sistema (hoja4)'!AS3735</f>
        <v>0</v>
      </c>
      <c r="D3730" s="12">
        <f>'Simulacion sistema (hoja4)'!AT3735</f>
        <v>0.85413353736958886</v>
      </c>
    </row>
    <row r="3731" spans="2:4" x14ac:dyDescent="0.25">
      <c r="B3731" s="8">
        <f t="shared" si="62"/>
        <v>3726</v>
      </c>
      <c r="C3731" s="12">
        <f>'Simulacion sistema (hoja4)'!AS3736</f>
        <v>0</v>
      </c>
      <c r="D3731" s="12">
        <f>'Simulacion sistema (hoja4)'!AT3736</f>
        <v>0.62863884733115527</v>
      </c>
    </row>
    <row r="3732" spans="2:4" x14ac:dyDescent="0.25">
      <c r="B3732" s="8">
        <f t="shared" si="62"/>
        <v>3727</v>
      </c>
      <c r="C3732" s="12">
        <f>'Simulacion sistema (hoja4)'!AS3737</f>
        <v>0.51437914398693174</v>
      </c>
      <c r="D3732" s="12">
        <f>'Simulacion sistema (hoja4)'!AT3737</f>
        <v>0.87334465123120975</v>
      </c>
    </row>
    <row r="3733" spans="2:4" x14ac:dyDescent="0.25">
      <c r="B3733" s="8">
        <f t="shared" si="62"/>
        <v>3728</v>
      </c>
      <c r="C3733" s="12">
        <f>'Simulacion sistema (hoja4)'!AS3738</f>
        <v>0</v>
      </c>
      <c r="D3733" s="12">
        <f>'Simulacion sistema (hoja4)'!AT3738</f>
        <v>0.77744756704114604</v>
      </c>
    </row>
    <row r="3734" spans="2:4" x14ac:dyDescent="0.25">
      <c r="B3734" s="8">
        <f t="shared" si="62"/>
        <v>3729</v>
      </c>
      <c r="C3734" s="12">
        <f>'Simulacion sistema (hoja4)'!AS3739</f>
        <v>2.795208820715479E-2</v>
      </c>
      <c r="D3734" s="12">
        <f>'Simulacion sistema (hoja4)'!AT3739</f>
        <v>0.75253849840216247</v>
      </c>
    </row>
    <row r="3735" spans="2:4" x14ac:dyDescent="0.25">
      <c r="B3735" s="8">
        <f t="shared" si="62"/>
        <v>3730</v>
      </c>
      <c r="C3735" s="12">
        <f>'Simulacion sistema (hoja4)'!AS3740</f>
        <v>0.53198181102828435</v>
      </c>
      <c r="D3735" s="12">
        <f>'Simulacion sistema (hoja4)'!AT3740</f>
        <v>0.94074441650820573</v>
      </c>
    </row>
    <row r="3736" spans="2:4" x14ac:dyDescent="0.25">
      <c r="B3736" s="8">
        <f t="shared" si="62"/>
        <v>3731</v>
      </c>
      <c r="C3736" s="12">
        <f>'Simulacion sistema (hoja4)'!AS3741</f>
        <v>0.56673414414188061</v>
      </c>
      <c r="D3736" s="12">
        <f>'Simulacion sistema (hoja4)'!AT3741</f>
        <v>0.90581312100723954</v>
      </c>
    </row>
    <row r="3737" spans="2:4" x14ac:dyDescent="0.25">
      <c r="B3737" s="8">
        <f t="shared" si="62"/>
        <v>3732</v>
      </c>
      <c r="C3737" s="12">
        <f>'Simulacion sistema (hoja4)'!AS3742</f>
        <v>0</v>
      </c>
      <c r="D3737" s="12">
        <f>'Simulacion sistema (hoja4)'!AT3742</f>
        <v>0.65649830682208354</v>
      </c>
    </row>
    <row r="3738" spans="2:4" x14ac:dyDescent="0.25">
      <c r="B3738" s="8">
        <f t="shared" si="62"/>
        <v>3733</v>
      </c>
      <c r="C3738" s="12">
        <f>'Simulacion sistema (hoja4)'!AS3743</f>
        <v>0</v>
      </c>
      <c r="D3738" s="12">
        <f>'Simulacion sistema (hoja4)'!AT3743</f>
        <v>0.80168755398447267</v>
      </c>
    </row>
    <row r="3739" spans="2:4" x14ac:dyDescent="0.25">
      <c r="B3739" s="8">
        <f t="shared" si="62"/>
        <v>3734</v>
      </c>
      <c r="C3739" s="12">
        <f>'Simulacion sistema (hoja4)'!AS3744</f>
        <v>0.30120625177296462</v>
      </c>
      <c r="D3739" s="12">
        <f>'Simulacion sistema (hoja4)'!AT3744</f>
        <v>0.76204268632712613</v>
      </c>
    </row>
    <row r="3740" spans="2:4" x14ac:dyDescent="0.25">
      <c r="B3740" s="8">
        <f t="shared" si="62"/>
        <v>3735</v>
      </c>
      <c r="C3740" s="12">
        <f>'Simulacion sistema (hoja4)'!AS3745</f>
        <v>0.20424400941604592</v>
      </c>
      <c r="D3740" s="12">
        <f>'Simulacion sistema (hoja4)'!AT3745</f>
        <v>0.81976558585742521</v>
      </c>
    </row>
    <row r="3741" spans="2:4" x14ac:dyDescent="0.25">
      <c r="B3741" s="8">
        <f t="shared" si="62"/>
        <v>3736</v>
      </c>
      <c r="C3741" s="12">
        <f>'Simulacion sistema (hoja4)'!AS3746</f>
        <v>0.55342851929397574</v>
      </c>
      <c r="D3741" s="12">
        <f>'Simulacion sistema (hoja4)'!AT3746</f>
        <v>0.90396068153918041</v>
      </c>
    </row>
    <row r="3742" spans="2:4" x14ac:dyDescent="0.25">
      <c r="B3742" s="8">
        <f t="shared" si="62"/>
        <v>3737</v>
      </c>
      <c r="C3742" s="12">
        <f>'Simulacion sistema (hoja4)'!AS3747</f>
        <v>4.5577648253917386E-2</v>
      </c>
      <c r="D3742" s="12">
        <f>'Simulacion sistema (hoja4)'!AT3747</f>
        <v>0.74860176259122724</v>
      </c>
    </row>
    <row r="3743" spans="2:4" x14ac:dyDescent="0.25">
      <c r="B3743" s="8">
        <f t="shared" si="62"/>
        <v>3738</v>
      </c>
      <c r="C3743" s="12">
        <f>'Simulacion sistema (hoja4)'!AS3748</f>
        <v>0</v>
      </c>
      <c r="D3743" s="12">
        <f>'Simulacion sistema (hoja4)'!AT3748</f>
        <v>0.69837449566951126</v>
      </c>
    </row>
    <row r="3744" spans="2:4" x14ac:dyDescent="0.25">
      <c r="B3744" s="8">
        <f t="shared" si="62"/>
        <v>3739</v>
      </c>
      <c r="C3744" s="12">
        <f>'Simulacion sistema (hoja4)'!AS3749</f>
        <v>0</v>
      </c>
      <c r="D3744" s="12">
        <f>'Simulacion sistema (hoja4)'!AT3749</f>
        <v>0.77933821994063768</v>
      </c>
    </row>
    <row r="3745" spans="2:4" x14ac:dyDescent="0.25">
      <c r="B3745" s="8">
        <f t="shared" si="62"/>
        <v>3740</v>
      </c>
      <c r="C3745" s="12">
        <f>'Simulacion sistema (hoja4)'!AS3750</f>
        <v>0.2464593368951076</v>
      </c>
      <c r="D3745" s="12">
        <f>'Simulacion sistema (hoja4)'!AT3750</f>
        <v>0.91624500537622078</v>
      </c>
    </row>
    <row r="3746" spans="2:4" x14ac:dyDescent="0.25">
      <c r="B3746" s="8">
        <f t="shared" si="62"/>
        <v>3741</v>
      </c>
      <c r="C3746" s="12">
        <f>'Simulacion sistema (hoja4)'!AS3751</f>
        <v>0</v>
      </c>
      <c r="D3746" s="12">
        <f>'Simulacion sistema (hoja4)'!AT3751</f>
        <v>0.76214901777305277</v>
      </c>
    </row>
    <row r="3747" spans="2:4" x14ac:dyDescent="0.25">
      <c r="B3747" s="8">
        <f t="shared" si="62"/>
        <v>3742</v>
      </c>
      <c r="C3747" s="12">
        <f>'Simulacion sistema (hoja4)'!AS3752</f>
        <v>0</v>
      </c>
      <c r="D3747" s="12">
        <f>'Simulacion sistema (hoja4)'!AT3752</f>
        <v>0.81496995183448262</v>
      </c>
    </row>
    <row r="3748" spans="2:4" x14ac:dyDescent="0.25">
      <c r="B3748" s="8">
        <f t="shared" si="62"/>
        <v>3743</v>
      </c>
      <c r="C3748" s="12">
        <f>'Simulacion sistema (hoja4)'!AS3753</f>
        <v>3.3610986254878357E-2</v>
      </c>
      <c r="D3748" s="12">
        <f>'Simulacion sistema (hoja4)'!AT3753</f>
        <v>0.71093627930938164</v>
      </c>
    </row>
    <row r="3749" spans="2:4" x14ac:dyDescent="0.25">
      <c r="B3749" s="8">
        <f t="shared" si="62"/>
        <v>3744</v>
      </c>
      <c r="C3749" s="12">
        <f>'Simulacion sistema (hoja4)'!AS3754</f>
        <v>0.22337969892929929</v>
      </c>
      <c r="D3749" s="12">
        <f>'Simulacion sistema (hoja4)'!AT3754</f>
        <v>0.85203233206808515</v>
      </c>
    </row>
    <row r="3750" spans="2:4" x14ac:dyDescent="0.25">
      <c r="B3750" s="8">
        <f t="shared" si="62"/>
        <v>3745</v>
      </c>
      <c r="C3750" s="12">
        <f>'Simulacion sistema (hoja4)'!AS3755</f>
        <v>0</v>
      </c>
      <c r="D3750" s="12">
        <f>'Simulacion sistema (hoja4)'!AT3755</f>
        <v>0.7496500932167991</v>
      </c>
    </row>
    <row r="3751" spans="2:4" x14ac:dyDescent="0.25">
      <c r="B3751" s="8">
        <f t="shared" si="62"/>
        <v>3746</v>
      </c>
      <c r="C3751" s="12">
        <f>'Simulacion sistema (hoja4)'!AS3756</f>
        <v>0.5530864752297695</v>
      </c>
      <c r="D3751" s="12">
        <f>'Simulacion sistema (hoja4)'!AT3756</f>
        <v>0.94406177057985896</v>
      </c>
    </row>
    <row r="3752" spans="2:4" x14ac:dyDescent="0.25">
      <c r="B3752" s="8">
        <f t="shared" si="62"/>
        <v>3747</v>
      </c>
      <c r="C3752" s="12">
        <f>'Simulacion sistema (hoja4)'!AS3757</f>
        <v>0</v>
      </c>
      <c r="D3752" s="12">
        <f>'Simulacion sistema (hoja4)'!AT3757</f>
        <v>0.74521834822555</v>
      </c>
    </row>
    <row r="3753" spans="2:4" x14ac:dyDescent="0.25">
      <c r="B3753" s="8">
        <f t="shared" si="62"/>
        <v>3748</v>
      </c>
      <c r="C3753" s="12">
        <f>'Simulacion sistema (hoja4)'!AS3758</f>
        <v>0</v>
      </c>
      <c r="D3753" s="12">
        <f>'Simulacion sistema (hoja4)'!AT3758</f>
        <v>0.63230346435994345</v>
      </c>
    </row>
    <row r="3754" spans="2:4" x14ac:dyDescent="0.25">
      <c r="B3754" s="8">
        <f t="shared" si="62"/>
        <v>3749</v>
      </c>
      <c r="C3754" s="12">
        <f>'Simulacion sistema (hoja4)'!AS3759</f>
        <v>0.10856264237130138</v>
      </c>
      <c r="D3754" s="12">
        <f>'Simulacion sistema (hoja4)'!AT3759</f>
        <v>0.85985642234363824</v>
      </c>
    </row>
    <row r="3755" spans="2:4" x14ac:dyDescent="0.25">
      <c r="B3755" s="8">
        <f t="shared" si="62"/>
        <v>3750</v>
      </c>
      <c r="C3755" s="12">
        <f>'Simulacion sistema (hoja4)'!AS3760</f>
        <v>0.19184607835373871</v>
      </c>
      <c r="D3755" s="12">
        <f>'Simulacion sistema (hoja4)'!AT3760</f>
        <v>0.79052041056573918</v>
      </c>
    </row>
    <row r="3756" spans="2:4" x14ac:dyDescent="0.25">
      <c r="B3756" s="8">
        <f t="shared" si="62"/>
        <v>3751</v>
      </c>
      <c r="C3756" s="12">
        <f>'Simulacion sistema (hoja4)'!AS3761</f>
        <v>2.7581788450216634E-2</v>
      </c>
      <c r="D3756" s="12">
        <f>'Simulacion sistema (hoja4)'!AT3761</f>
        <v>0.775690120663446</v>
      </c>
    </row>
    <row r="3757" spans="2:4" x14ac:dyDescent="0.25">
      <c r="B3757" s="8">
        <f t="shared" si="62"/>
        <v>3752</v>
      </c>
      <c r="C3757" s="12">
        <f>'Simulacion sistema (hoja4)'!AS3762</f>
        <v>0</v>
      </c>
      <c r="D3757" s="12">
        <f>'Simulacion sistema (hoja4)'!AT3762</f>
        <v>0.82339800592782597</v>
      </c>
    </row>
    <row r="3758" spans="2:4" x14ac:dyDescent="0.25">
      <c r="B3758" s="8">
        <f t="shared" si="62"/>
        <v>3753</v>
      </c>
      <c r="C3758" s="12">
        <f>'Simulacion sistema (hoja4)'!AS3763</f>
        <v>0.62645496202528572</v>
      </c>
      <c r="D3758" s="12">
        <f>'Simulacion sistema (hoja4)'!AT3763</f>
        <v>0.96827425704872294</v>
      </c>
    </row>
    <row r="3759" spans="2:4" x14ac:dyDescent="0.25">
      <c r="B3759" s="8">
        <f t="shared" si="62"/>
        <v>3754</v>
      </c>
      <c r="C3759" s="12">
        <f>'Simulacion sistema (hoja4)'!AS3764</f>
        <v>1.7745037796460868E-2</v>
      </c>
      <c r="D3759" s="12">
        <f>'Simulacion sistema (hoja4)'!AT3764</f>
        <v>0.59479399068121186</v>
      </c>
    </row>
    <row r="3760" spans="2:4" x14ac:dyDescent="0.25">
      <c r="B3760" s="8">
        <f t="shared" si="62"/>
        <v>3755</v>
      </c>
      <c r="C3760" s="12">
        <f>'Simulacion sistema (hoja4)'!AS3765</f>
        <v>5.6434762254103855E-2</v>
      </c>
      <c r="D3760" s="12">
        <f>'Simulacion sistema (hoja4)'!AT3765</f>
        <v>0.78854475185424189</v>
      </c>
    </row>
    <row r="3761" spans="2:4" x14ac:dyDescent="0.25">
      <c r="B3761" s="8">
        <f t="shared" si="62"/>
        <v>3756</v>
      </c>
      <c r="C3761" s="12">
        <f>'Simulacion sistema (hoja4)'!AS3766</f>
        <v>0</v>
      </c>
      <c r="D3761" s="12">
        <f>'Simulacion sistema (hoja4)'!AT3766</f>
        <v>0.65718594094894245</v>
      </c>
    </row>
    <row r="3762" spans="2:4" x14ac:dyDescent="0.25">
      <c r="B3762" s="8">
        <f t="shared" si="62"/>
        <v>3757</v>
      </c>
      <c r="C3762" s="12">
        <f>'Simulacion sistema (hoja4)'!AS3767</f>
        <v>0</v>
      </c>
      <c r="D3762" s="12">
        <f>'Simulacion sistema (hoja4)'!AT3767</f>
        <v>0.83584652204977106</v>
      </c>
    </row>
    <row r="3763" spans="2:4" x14ac:dyDescent="0.25">
      <c r="B3763" s="8">
        <f t="shared" si="62"/>
        <v>3758</v>
      </c>
      <c r="C3763" s="12">
        <f>'Simulacion sistema (hoja4)'!AS3768</f>
        <v>0.45221369745465173</v>
      </c>
      <c r="D3763" s="12">
        <f>'Simulacion sistema (hoja4)'!AT3768</f>
        <v>0.90722314724343833</v>
      </c>
    </row>
    <row r="3764" spans="2:4" x14ac:dyDescent="0.25">
      <c r="B3764" s="8">
        <f t="shared" si="62"/>
        <v>3759</v>
      </c>
      <c r="C3764" s="12">
        <f>'Simulacion sistema (hoja4)'!AS3769</f>
        <v>0.11316682304787982</v>
      </c>
      <c r="D3764" s="12">
        <f>'Simulacion sistema (hoja4)'!AT3769</f>
        <v>0.79668296977761199</v>
      </c>
    </row>
    <row r="3765" spans="2:4" x14ac:dyDescent="0.25">
      <c r="B3765" s="8">
        <f t="shared" si="62"/>
        <v>3760</v>
      </c>
      <c r="C3765" s="12">
        <f>'Simulacion sistema (hoja4)'!AS3770</f>
        <v>0.32069891529220818</v>
      </c>
      <c r="D3765" s="12">
        <f>'Simulacion sistema (hoja4)'!AT3770</f>
        <v>0.90484090847252674</v>
      </c>
    </row>
    <row r="3766" spans="2:4" x14ac:dyDescent="0.25">
      <c r="B3766" s="8">
        <f t="shared" si="62"/>
        <v>3761</v>
      </c>
      <c r="C3766" s="12">
        <f>'Simulacion sistema (hoja4)'!AS3771</f>
        <v>0.42951006066915953</v>
      </c>
      <c r="D3766" s="12">
        <f>'Simulacion sistema (hoja4)'!AT3771</f>
        <v>0.93387044337009995</v>
      </c>
    </row>
    <row r="3767" spans="2:4" x14ac:dyDescent="0.25">
      <c r="B3767" s="8">
        <f t="shared" si="62"/>
        <v>3762</v>
      </c>
      <c r="C3767" s="12">
        <f>'Simulacion sistema (hoja4)'!AS3772</f>
        <v>1</v>
      </c>
      <c r="D3767" s="12">
        <f>'Simulacion sistema (hoja4)'!AT3772</f>
        <v>1</v>
      </c>
    </row>
    <row r="3768" spans="2:4" x14ac:dyDescent="0.25">
      <c r="B3768" s="8">
        <f t="shared" si="62"/>
        <v>3763</v>
      </c>
      <c r="C3768" s="12">
        <f>'Simulacion sistema (hoja4)'!AS3773</f>
        <v>0.15656914873984679</v>
      </c>
      <c r="D3768" s="12">
        <f>'Simulacion sistema (hoja4)'!AT3773</f>
        <v>0.88315417998598345</v>
      </c>
    </row>
    <row r="3769" spans="2:4" x14ac:dyDescent="0.25">
      <c r="B3769" s="8">
        <f t="shared" si="62"/>
        <v>3764</v>
      </c>
      <c r="C3769" s="12">
        <f>'Simulacion sistema (hoja4)'!AS3774</f>
        <v>0.12593616517082293</v>
      </c>
      <c r="D3769" s="12">
        <f>'Simulacion sistema (hoja4)'!AT3774</f>
        <v>0.73812688132333382</v>
      </c>
    </row>
    <row r="3770" spans="2:4" x14ac:dyDescent="0.25">
      <c r="B3770" s="8">
        <f t="shared" si="62"/>
        <v>3765</v>
      </c>
      <c r="C3770" s="12">
        <f>'Simulacion sistema (hoja4)'!AS3775</f>
        <v>0.30155879273708353</v>
      </c>
      <c r="D3770" s="12">
        <f>'Simulacion sistema (hoja4)'!AT3775</f>
        <v>0.72638332883523193</v>
      </c>
    </row>
    <row r="3771" spans="2:4" x14ac:dyDescent="0.25">
      <c r="B3771" s="8">
        <f t="shared" si="62"/>
        <v>3766</v>
      </c>
      <c r="C3771" s="12">
        <f>'Simulacion sistema (hoja4)'!AS3776</f>
        <v>0.1840946885330918</v>
      </c>
      <c r="D3771" s="12">
        <f>'Simulacion sistema (hoja4)'!AT3776</f>
        <v>0.81510102752718139</v>
      </c>
    </row>
    <row r="3772" spans="2:4" x14ac:dyDescent="0.25">
      <c r="B3772" s="8">
        <f t="shared" si="62"/>
        <v>3767</v>
      </c>
      <c r="C3772" s="12">
        <f>'Simulacion sistema (hoja4)'!AS3777</f>
        <v>0</v>
      </c>
      <c r="D3772" s="12">
        <f>'Simulacion sistema (hoja4)'!AT3777</f>
        <v>0.79039376709063625</v>
      </c>
    </row>
    <row r="3773" spans="2:4" x14ac:dyDescent="0.25">
      <c r="B3773" s="8">
        <f t="shared" si="62"/>
        <v>3768</v>
      </c>
      <c r="C3773" s="12">
        <f>'Simulacion sistema (hoja4)'!AS3778</f>
        <v>0</v>
      </c>
      <c r="D3773" s="12">
        <f>'Simulacion sistema (hoja4)'!AT3778</f>
        <v>0.69043675023471951</v>
      </c>
    </row>
    <row r="3774" spans="2:4" x14ac:dyDescent="0.25">
      <c r="B3774" s="8">
        <f t="shared" si="62"/>
        <v>3769</v>
      </c>
      <c r="C3774" s="12">
        <f>'Simulacion sistema (hoja4)'!AS3779</f>
        <v>7.1497075647649969E-2</v>
      </c>
      <c r="D3774" s="12">
        <f>'Simulacion sistema (hoja4)'!AT3779</f>
        <v>0.82544299308007285</v>
      </c>
    </row>
    <row r="3775" spans="2:4" x14ac:dyDescent="0.25">
      <c r="B3775" s="8">
        <f t="shared" si="62"/>
        <v>3770</v>
      </c>
      <c r="C3775" s="12">
        <f>'Simulacion sistema (hoja4)'!AS3780</f>
        <v>0</v>
      </c>
      <c r="D3775" s="12">
        <f>'Simulacion sistema (hoja4)'!AT3780</f>
        <v>0.85686406201761922</v>
      </c>
    </row>
    <row r="3776" spans="2:4" x14ac:dyDescent="0.25">
      <c r="B3776" s="8">
        <f t="shared" si="62"/>
        <v>3771</v>
      </c>
      <c r="C3776" s="12">
        <f>'Simulacion sistema (hoja4)'!AS3781</f>
        <v>0</v>
      </c>
      <c r="D3776" s="12">
        <f>'Simulacion sistema (hoja4)'!AT3781</f>
        <v>0.55516598379988569</v>
      </c>
    </row>
    <row r="3777" spans="2:4" x14ac:dyDescent="0.25">
      <c r="B3777" s="8">
        <f t="shared" si="62"/>
        <v>3772</v>
      </c>
      <c r="C3777" s="12">
        <f>'Simulacion sistema (hoja4)'!AS3782</f>
        <v>0</v>
      </c>
      <c r="D3777" s="12">
        <f>'Simulacion sistema (hoja4)'!AT3782</f>
        <v>0.45141690025877124</v>
      </c>
    </row>
    <row r="3778" spans="2:4" x14ac:dyDescent="0.25">
      <c r="B3778" s="8">
        <f t="shared" si="62"/>
        <v>3773</v>
      </c>
      <c r="C3778" s="12">
        <f>'Simulacion sistema (hoja4)'!AS3783</f>
        <v>0.72561712894991315</v>
      </c>
      <c r="D3778" s="12">
        <f>'Simulacion sistema (hoja4)'!AT3783</f>
        <v>0.96495286478200126</v>
      </c>
    </row>
    <row r="3779" spans="2:4" x14ac:dyDescent="0.25">
      <c r="B3779" s="8">
        <f t="shared" si="62"/>
        <v>3774</v>
      </c>
      <c r="C3779" s="12">
        <f>'Simulacion sistema (hoja4)'!AS3784</f>
        <v>0.2262055487202991</v>
      </c>
      <c r="D3779" s="12">
        <f>'Simulacion sistema (hoja4)'!AT3784</f>
        <v>0.75394394346634452</v>
      </c>
    </row>
    <row r="3780" spans="2:4" x14ac:dyDescent="0.25">
      <c r="B3780" s="8">
        <f t="shared" si="62"/>
        <v>3775</v>
      </c>
      <c r="C3780" s="12">
        <f>'Simulacion sistema (hoja4)'!AS3785</f>
        <v>0.1549839081567517</v>
      </c>
      <c r="D3780" s="12">
        <f>'Simulacion sistema (hoja4)'!AT3785</f>
        <v>0.68536512231917124</v>
      </c>
    </row>
    <row r="3781" spans="2:4" x14ac:dyDescent="0.25">
      <c r="B3781" s="8">
        <f t="shared" si="62"/>
        <v>3776</v>
      </c>
      <c r="C3781" s="12">
        <f>'Simulacion sistema (hoja4)'!AS3786</f>
        <v>0.11363852941670508</v>
      </c>
      <c r="D3781" s="12">
        <f>'Simulacion sistema (hoja4)'!AT3786</f>
        <v>0.79979964932315184</v>
      </c>
    </row>
    <row r="3782" spans="2:4" x14ac:dyDescent="0.25">
      <c r="B3782" s="8">
        <f t="shared" si="62"/>
        <v>3777</v>
      </c>
      <c r="C3782" s="12">
        <f>'Simulacion sistema (hoja4)'!AS3787</f>
        <v>0.29891111133426118</v>
      </c>
      <c r="D3782" s="12">
        <f>'Simulacion sistema (hoja4)'!AT3787</f>
        <v>0.91429628386082085</v>
      </c>
    </row>
    <row r="3783" spans="2:4" x14ac:dyDescent="0.25">
      <c r="B3783" s="8">
        <f t="shared" si="62"/>
        <v>3778</v>
      </c>
      <c r="C3783" s="12">
        <f>'Simulacion sistema (hoja4)'!AS3788</f>
        <v>0</v>
      </c>
      <c r="D3783" s="12">
        <f>'Simulacion sistema (hoja4)'!AT3788</f>
        <v>0.68874528003820257</v>
      </c>
    </row>
    <row r="3784" spans="2:4" x14ac:dyDescent="0.25">
      <c r="B3784" s="8">
        <f t="shared" ref="B3784:B3847" si="63">+B3783+1</f>
        <v>3779</v>
      </c>
      <c r="C3784" s="12">
        <f>'Simulacion sistema (hoja4)'!AS3789</f>
        <v>0.19260945410567201</v>
      </c>
      <c r="D3784" s="12">
        <f>'Simulacion sistema (hoja4)'!AT3789</f>
        <v>0.82808164446979482</v>
      </c>
    </row>
    <row r="3785" spans="2:4" x14ac:dyDescent="0.25">
      <c r="B3785" s="8">
        <f t="shared" si="63"/>
        <v>3780</v>
      </c>
      <c r="C3785" s="12">
        <f>'Simulacion sistema (hoja4)'!AS3790</f>
        <v>0.56299630257713185</v>
      </c>
      <c r="D3785" s="12">
        <f>'Simulacion sistema (hoja4)'!AT3790</f>
        <v>0.96288461747915366</v>
      </c>
    </row>
    <row r="3786" spans="2:4" x14ac:dyDescent="0.25">
      <c r="B3786" s="8">
        <f t="shared" si="63"/>
        <v>3781</v>
      </c>
      <c r="C3786" s="12">
        <f>'Simulacion sistema (hoja4)'!AS3791</f>
        <v>0</v>
      </c>
      <c r="D3786" s="12">
        <f>'Simulacion sistema (hoja4)'!AT3791</f>
        <v>0.89854800352341913</v>
      </c>
    </row>
    <row r="3787" spans="2:4" x14ac:dyDescent="0.25">
      <c r="B3787" s="8">
        <f t="shared" si="63"/>
        <v>3782</v>
      </c>
      <c r="C3787" s="12">
        <f>'Simulacion sistema (hoja4)'!AS3792</f>
        <v>0.58977742000812816</v>
      </c>
      <c r="D3787" s="12">
        <f>'Simulacion sistema (hoja4)'!AT3792</f>
        <v>0.90393089090959544</v>
      </c>
    </row>
    <row r="3788" spans="2:4" x14ac:dyDescent="0.25">
      <c r="B3788" s="8">
        <f t="shared" si="63"/>
        <v>3783</v>
      </c>
      <c r="C3788" s="12">
        <f>'Simulacion sistema (hoja4)'!AS3793</f>
        <v>0</v>
      </c>
      <c r="D3788" s="12">
        <f>'Simulacion sistema (hoja4)'!AT3793</f>
        <v>0.68770894221594714</v>
      </c>
    </row>
    <row r="3789" spans="2:4" x14ac:dyDescent="0.25">
      <c r="B3789" s="8">
        <f t="shared" si="63"/>
        <v>3784</v>
      </c>
      <c r="C3789" s="12">
        <f>'Simulacion sistema (hoja4)'!AS3794</f>
        <v>0</v>
      </c>
      <c r="D3789" s="12">
        <f>'Simulacion sistema (hoja4)'!AT3794</f>
        <v>0.82179711709869063</v>
      </c>
    </row>
    <row r="3790" spans="2:4" x14ac:dyDescent="0.25">
      <c r="B3790" s="8">
        <f t="shared" si="63"/>
        <v>3785</v>
      </c>
      <c r="C3790" s="12">
        <f>'Simulacion sistema (hoja4)'!AS3795</f>
        <v>0.26775859899569165</v>
      </c>
      <c r="D3790" s="12">
        <f>'Simulacion sistema (hoja4)'!AT3795</f>
        <v>0.85284731012110415</v>
      </c>
    </row>
    <row r="3791" spans="2:4" x14ac:dyDescent="0.25">
      <c r="B3791" s="8">
        <f t="shared" si="63"/>
        <v>3786</v>
      </c>
      <c r="C3791" s="12">
        <f>'Simulacion sistema (hoja4)'!AS3796</f>
        <v>0.21024435826585697</v>
      </c>
      <c r="D3791" s="12">
        <f>'Simulacion sistema (hoja4)'!AT3796</f>
        <v>0.82054952443445783</v>
      </c>
    </row>
    <row r="3792" spans="2:4" x14ac:dyDescent="0.25">
      <c r="B3792" s="8">
        <f t="shared" si="63"/>
        <v>3787</v>
      </c>
      <c r="C3792" s="12">
        <f>'Simulacion sistema (hoja4)'!AS3797</f>
        <v>3.2744915607812192E-3</v>
      </c>
      <c r="D3792" s="12">
        <f>'Simulacion sistema (hoja4)'!AT3797</f>
        <v>0.74385474073197866</v>
      </c>
    </row>
    <row r="3793" spans="2:4" x14ac:dyDescent="0.25">
      <c r="B3793" s="8">
        <f t="shared" si="63"/>
        <v>3788</v>
      </c>
      <c r="C3793" s="12">
        <f>'Simulacion sistema (hoja4)'!AS3798</f>
        <v>0</v>
      </c>
      <c r="D3793" s="12">
        <f>'Simulacion sistema (hoja4)'!AT3798</f>
        <v>0.75211085144122214</v>
      </c>
    </row>
    <row r="3794" spans="2:4" x14ac:dyDescent="0.25">
      <c r="B3794" s="8">
        <f t="shared" si="63"/>
        <v>3789</v>
      </c>
      <c r="C3794" s="12">
        <f>'Simulacion sistema (hoja4)'!AS3799</f>
        <v>0.31942402970913286</v>
      </c>
      <c r="D3794" s="12">
        <f>'Simulacion sistema (hoja4)'!AT3799</f>
        <v>0.85532528498313276</v>
      </c>
    </row>
    <row r="3795" spans="2:4" x14ac:dyDescent="0.25">
      <c r="B3795" s="8">
        <f t="shared" si="63"/>
        <v>3790</v>
      </c>
      <c r="C3795" s="12">
        <f>'Simulacion sistema (hoja4)'!AS3800</f>
        <v>0.20500331500540295</v>
      </c>
      <c r="D3795" s="12">
        <f>'Simulacion sistema (hoja4)'!AT3800</f>
        <v>0.87612607902237249</v>
      </c>
    </row>
    <row r="3796" spans="2:4" x14ac:dyDescent="0.25">
      <c r="B3796" s="8">
        <f t="shared" si="63"/>
        <v>3791</v>
      </c>
      <c r="C3796" s="12">
        <f>'Simulacion sistema (hoja4)'!AS3801</f>
        <v>0</v>
      </c>
      <c r="D3796" s="12">
        <f>'Simulacion sistema (hoja4)'!AT3801</f>
        <v>0.71627038183270419</v>
      </c>
    </row>
    <row r="3797" spans="2:4" x14ac:dyDescent="0.25">
      <c r="B3797" s="8">
        <f t="shared" si="63"/>
        <v>3792</v>
      </c>
      <c r="C3797" s="12">
        <f>'Simulacion sistema (hoja4)'!AS3802</f>
        <v>9.9440721127452447E-2</v>
      </c>
      <c r="D3797" s="12">
        <f>'Simulacion sistema (hoja4)'!AT3802</f>
        <v>0.87658307224710241</v>
      </c>
    </row>
    <row r="3798" spans="2:4" x14ac:dyDescent="0.25">
      <c r="B3798" s="8">
        <f t="shared" si="63"/>
        <v>3793</v>
      </c>
      <c r="C3798" s="12">
        <f>'Simulacion sistema (hoja4)'!AS3803</f>
        <v>5.3959805638794114E-2</v>
      </c>
      <c r="D3798" s="12">
        <f>'Simulacion sistema (hoja4)'!AT3803</f>
        <v>0.82843555600574947</v>
      </c>
    </row>
    <row r="3799" spans="2:4" x14ac:dyDescent="0.25">
      <c r="B3799" s="8">
        <f t="shared" si="63"/>
        <v>3794</v>
      </c>
      <c r="C3799" s="12">
        <f>'Simulacion sistema (hoja4)'!AS3804</f>
        <v>0.49764308308270605</v>
      </c>
      <c r="D3799" s="12">
        <f>'Simulacion sistema (hoja4)'!AT3804</f>
        <v>0.89158406510093158</v>
      </c>
    </row>
    <row r="3800" spans="2:4" x14ac:dyDescent="0.25">
      <c r="B3800" s="8">
        <f t="shared" si="63"/>
        <v>3795</v>
      </c>
      <c r="C3800" s="12">
        <f>'Simulacion sistema (hoja4)'!AS3805</f>
        <v>0</v>
      </c>
      <c r="D3800" s="12">
        <f>'Simulacion sistema (hoja4)'!AT3805</f>
        <v>0.85675017239860007</v>
      </c>
    </row>
    <row r="3801" spans="2:4" x14ac:dyDescent="0.25">
      <c r="B3801" s="8">
        <f t="shared" si="63"/>
        <v>3796</v>
      </c>
      <c r="C3801" s="12">
        <f>'Simulacion sistema (hoja4)'!AS3806</f>
        <v>0</v>
      </c>
      <c r="D3801" s="12">
        <f>'Simulacion sistema (hoja4)'!AT3806</f>
        <v>0.78257347640014507</v>
      </c>
    </row>
    <row r="3802" spans="2:4" x14ac:dyDescent="0.25">
      <c r="B3802" s="8">
        <f t="shared" si="63"/>
        <v>3797</v>
      </c>
      <c r="C3802" s="12">
        <f>'Simulacion sistema (hoja4)'!AS3807</f>
        <v>0</v>
      </c>
      <c r="D3802" s="12">
        <f>'Simulacion sistema (hoja4)'!AT3807</f>
        <v>0.58416230496119192</v>
      </c>
    </row>
    <row r="3803" spans="2:4" x14ac:dyDescent="0.25">
      <c r="B3803" s="8">
        <f t="shared" si="63"/>
        <v>3798</v>
      </c>
      <c r="C3803" s="12">
        <f>'Simulacion sistema (hoja4)'!AS3808</f>
        <v>0.18091750533276355</v>
      </c>
      <c r="D3803" s="12">
        <f>'Simulacion sistema (hoja4)'!AT3808</f>
        <v>0.89587233794023036</v>
      </c>
    </row>
    <row r="3804" spans="2:4" x14ac:dyDescent="0.25">
      <c r="B3804" s="8">
        <f t="shared" si="63"/>
        <v>3799</v>
      </c>
      <c r="C3804" s="12">
        <f>'Simulacion sistema (hoja4)'!AS3809</f>
        <v>0.65490990168395258</v>
      </c>
      <c r="D3804" s="12">
        <f>'Simulacion sistema (hoja4)'!AT3809</f>
        <v>0.94979944429019458</v>
      </c>
    </row>
    <row r="3805" spans="2:4" x14ac:dyDescent="0.25">
      <c r="B3805" s="8">
        <f t="shared" si="63"/>
        <v>3800</v>
      </c>
      <c r="C3805" s="12">
        <f>'Simulacion sistema (hoja4)'!AS3810</f>
        <v>0</v>
      </c>
      <c r="D3805" s="12">
        <f>'Simulacion sistema (hoja4)'!AT3810</f>
        <v>0.83316561690187207</v>
      </c>
    </row>
    <row r="3806" spans="2:4" x14ac:dyDescent="0.25">
      <c r="B3806" s="8">
        <f t="shared" si="63"/>
        <v>3801</v>
      </c>
      <c r="C3806" s="12">
        <f>'Simulacion sistema (hoja4)'!AS3811</f>
        <v>0.37328957455780859</v>
      </c>
      <c r="D3806" s="12">
        <f>'Simulacion sistema (hoja4)'!AT3811</f>
        <v>0.89371517963786384</v>
      </c>
    </row>
    <row r="3807" spans="2:4" x14ac:dyDescent="0.25">
      <c r="B3807" s="8">
        <f t="shared" si="63"/>
        <v>3802</v>
      </c>
      <c r="C3807" s="12">
        <f>'Simulacion sistema (hoja4)'!AS3812</f>
        <v>0.14621128110278125</v>
      </c>
      <c r="D3807" s="12">
        <f>'Simulacion sistema (hoja4)'!AT3812</f>
        <v>0.80227085999029768</v>
      </c>
    </row>
    <row r="3808" spans="2:4" x14ac:dyDescent="0.25">
      <c r="B3808" s="8">
        <f t="shared" si="63"/>
        <v>3803</v>
      </c>
      <c r="C3808" s="12">
        <f>'Simulacion sistema (hoja4)'!AS3813</f>
        <v>0.50970165834769432</v>
      </c>
      <c r="D3808" s="12">
        <f>'Simulacion sistema (hoja4)'!AT3813</f>
        <v>0.84208632817885387</v>
      </c>
    </row>
    <row r="3809" spans="2:4" x14ac:dyDescent="0.25">
      <c r="B3809" s="8">
        <f t="shared" si="63"/>
        <v>3804</v>
      </c>
      <c r="C3809" s="12">
        <f>'Simulacion sistema (hoja4)'!AS3814</f>
        <v>1.6495137937806336E-2</v>
      </c>
      <c r="D3809" s="12">
        <f>'Simulacion sistema (hoja4)'!AT3814</f>
        <v>0.769569277720907</v>
      </c>
    </row>
    <row r="3810" spans="2:4" x14ac:dyDescent="0.25">
      <c r="B3810" s="8">
        <f t="shared" si="63"/>
        <v>3805</v>
      </c>
      <c r="C3810" s="12">
        <f>'Simulacion sistema (hoja4)'!AS3815</f>
        <v>0</v>
      </c>
      <c r="D3810" s="12">
        <f>'Simulacion sistema (hoja4)'!AT3815</f>
        <v>0.65603523356738347</v>
      </c>
    </row>
    <row r="3811" spans="2:4" x14ac:dyDescent="0.25">
      <c r="B3811" s="8">
        <f t="shared" si="63"/>
        <v>3806</v>
      </c>
      <c r="C3811" s="12">
        <f>'Simulacion sistema (hoja4)'!AS3816</f>
        <v>0.39397086160655209</v>
      </c>
      <c r="D3811" s="12">
        <f>'Simulacion sistema (hoja4)'!AT3816</f>
        <v>0.9090421126950301</v>
      </c>
    </row>
    <row r="3812" spans="2:4" x14ac:dyDescent="0.25">
      <c r="B3812" s="8">
        <f t="shared" si="63"/>
        <v>3807</v>
      </c>
      <c r="C3812" s="12">
        <f>'Simulacion sistema (hoja4)'!AS3817</f>
        <v>0.5090411650411214</v>
      </c>
      <c r="D3812" s="12">
        <f>'Simulacion sistema (hoja4)'!AT3817</f>
        <v>0.90948506902691217</v>
      </c>
    </row>
    <row r="3813" spans="2:4" x14ac:dyDescent="0.25">
      <c r="B3813" s="8">
        <f t="shared" si="63"/>
        <v>3808</v>
      </c>
      <c r="C3813" s="12">
        <f>'Simulacion sistema (hoja4)'!AS3818</f>
        <v>0.36868527593117417</v>
      </c>
      <c r="D3813" s="12">
        <f>'Simulacion sistema (hoja4)'!AT3818</f>
        <v>0.92795231735193462</v>
      </c>
    </row>
    <row r="3814" spans="2:4" x14ac:dyDescent="0.25">
      <c r="B3814" s="8">
        <f t="shared" si="63"/>
        <v>3809</v>
      </c>
      <c r="C3814" s="12">
        <f>'Simulacion sistema (hoja4)'!AS3819</f>
        <v>3.6483608564352225E-2</v>
      </c>
      <c r="D3814" s="12">
        <f>'Simulacion sistema (hoja4)'!AT3819</f>
        <v>0.82748280108423122</v>
      </c>
    </row>
    <row r="3815" spans="2:4" x14ac:dyDescent="0.25">
      <c r="B3815" s="8">
        <f t="shared" si="63"/>
        <v>3810</v>
      </c>
      <c r="C3815" s="12">
        <f>'Simulacion sistema (hoja4)'!AS3820</f>
        <v>0</v>
      </c>
      <c r="D3815" s="12">
        <f>'Simulacion sistema (hoja4)'!AT3820</f>
        <v>0.84622518069819275</v>
      </c>
    </row>
    <row r="3816" spans="2:4" x14ac:dyDescent="0.25">
      <c r="B3816" s="8">
        <f t="shared" si="63"/>
        <v>3811</v>
      </c>
      <c r="C3816" s="12">
        <f>'Simulacion sistema (hoja4)'!AS3821</f>
        <v>7.891561824573963E-2</v>
      </c>
      <c r="D3816" s="12">
        <f>'Simulacion sistema (hoja4)'!AT3821</f>
        <v>0.60040825511843576</v>
      </c>
    </row>
    <row r="3817" spans="2:4" x14ac:dyDescent="0.25">
      <c r="B3817" s="8">
        <f t="shared" si="63"/>
        <v>3812</v>
      </c>
      <c r="C3817" s="12">
        <f>'Simulacion sistema (hoja4)'!AS3822</f>
        <v>0.43050808645542321</v>
      </c>
      <c r="D3817" s="12">
        <f>'Simulacion sistema (hoja4)'!AT3822</f>
        <v>0.92767165322147771</v>
      </c>
    </row>
    <row r="3818" spans="2:4" x14ac:dyDescent="0.25">
      <c r="B3818" s="8">
        <f t="shared" si="63"/>
        <v>3813</v>
      </c>
      <c r="C3818" s="12">
        <f>'Simulacion sistema (hoja4)'!AS3823</f>
        <v>0.10539689216943036</v>
      </c>
      <c r="D3818" s="12">
        <f>'Simulacion sistema (hoja4)'!AT3823</f>
        <v>0.87760221807871008</v>
      </c>
    </row>
    <row r="3819" spans="2:4" x14ac:dyDescent="0.25">
      <c r="B3819" s="8">
        <f t="shared" si="63"/>
        <v>3814</v>
      </c>
      <c r="C3819" s="12">
        <f>'Simulacion sistema (hoja4)'!AS3824</f>
        <v>0.32882308573208585</v>
      </c>
      <c r="D3819" s="12">
        <f>'Simulacion sistema (hoja4)'!AT3824</f>
        <v>0.89012737900837191</v>
      </c>
    </row>
    <row r="3820" spans="2:4" x14ac:dyDescent="0.25">
      <c r="B3820" s="8">
        <f t="shared" si="63"/>
        <v>3815</v>
      </c>
      <c r="C3820" s="12">
        <f>'Simulacion sistema (hoja4)'!AS3825</f>
        <v>0.19549268845660281</v>
      </c>
      <c r="D3820" s="12">
        <f>'Simulacion sistema (hoja4)'!AT3825</f>
        <v>0.69215641436661424</v>
      </c>
    </row>
    <row r="3821" spans="2:4" x14ac:dyDescent="0.25">
      <c r="B3821" s="8">
        <f t="shared" si="63"/>
        <v>3816</v>
      </c>
      <c r="C3821" s="12">
        <f>'Simulacion sistema (hoja4)'!AS3826</f>
        <v>0.18605713106250429</v>
      </c>
      <c r="D3821" s="12">
        <f>'Simulacion sistema (hoja4)'!AT3826</f>
        <v>0.88187341321698687</v>
      </c>
    </row>
    <row r="3822" spans="2:4" x14ac:dyDescent="0.25">
      <c r="B3822" s="8">
        <f t="shared" si="63"/>
        <v>3817</v>
      </c>
      <c r="C3822" s="12">
        <f>'Simulacion sistema (hoja4)'!AS3827</f>
        <v>0</v>
      </c>
      <c r="D3822" s="12">
        <f>'Simulacion sistema (hoja4)'!AT3827</f>
        <v>0.705592806915747</v>
      </c>
    </row>
    <row r="3823" spans="2:4" x14ac:dyDescent="0.25">
      <c r="B3823" s="8">
        <f t="shared" si="63"/>
        <v>3818</v>
      </c>
      <c r="C3823" s="12">
        <f>'Simulacion sistema (hoja4)'!AS3828</f>
        <v>0.31368278276016598</v>
      </c>
      <c r="D3823" s="12">
        <f>'Simulacion sistema (hoja4)'!AT3828</f>
        <v>0.8607008376012657</v>
      </c>
    </row>
    <row r="3824" spans="2:4" x14ac:dyDescent="0.25">
      <c r="B3824" s="8">
        <f t="shared" si="63"/>
        <v>3819</v>
      </c>
      <c r="C3824" s="12">
        <f>'Simulacion sistema (hoja4)'!AS3829</f>
        <v>0.23841412028888309</v>
      </c>
      <c r="D3824" s="12">
        <f>'Simulacion sistema (hoja4)'!AT3829</f>
        <v>0.63212675804639884</v>
      </c>
    </row>
    <row r="3825" spans="2:4" x14ac:dyDescent="0.25">
      <c r="B3825" s="8">
        <f t="shared" si="63"/>
        <v>3820</v>
      </c>
      <c r="C3825" s="12">
        <f>'Simulacion sistema (hoja4)'!AS3830</f>
        <v>0</v>
      </c>
      <c r="D3825" s="12">
        <f>'Simulacion sistema (hoja4)'!AT3830</f>
        <v>0.83507520906052679</v>
      </c>
    </row>
    <row r="3826" spans="2:4" x14ac:dyDescent="0.25">
      <c r="B3826" s="8">
        <f t="shared" si="63"/>
        <v>3821</v>
      </c>
      <c r="C3826" s="12">
        <f>'Simulacion sistema (hoja4)'!AS3831</f>
        <v>0.34328689797699291</v>
      </c>
      <c r="D3826" s="12">
        <f>'Simulacion sistema (hoja4)'!AT3831</f>
        <v>0.90264966824492243</v>
      </c>
    </row>
    <row r="3827" spans="2:4" x14ac:dyDescent="0.25">
      <c r="B3827" s="8">
        <f t="shared" si="63"/>
        <v>3822</v>
      </c>
      <c r="C3827" s="12">
        <f>'Simulacion sistema (hoja4)'!AS3832</f>
        <v>0.73235900726543945</v>
      </c>
      <c r="D3827" s="12">
        <f>'Simulacion sistema (hoja4)'!AT3832</f>
        <v>0.95702517343749216</v>
      </c>
    </row>
    <row r="3828" spans="2:4" x14ac:dyDescent="0.25">
      <c r="B3828" s="8">
        <f t="shared" si="63"/>
        <v>3823</v>
      </c>
      <c r="C3828" s="12">
        <f>'Simulacion sistema (hoja4)'!AS3833</f>
        <v>0</v>
      </c>
      <c r="D3828" s="12">
        <f>'Simulacion sistema (hoja4)'!AT3833</f>
        <v>0.66614089258884679</v>
      </c>
    </row>
    <row r="3829" spans="2:4" x14ac:dyDescent="0.25">
      <c r="B3829" s="8">
        <f t="shared" si="63"/>
        <v>3824</v>
      </c>
      <c r="C3829" s="12">
        <f>'Simulacion sistema (hoja4)'!AS3834</f>
        <v>0.18664799661322226</v>
      </c>
      <c r="D3829" s="12">
        <f>'Simulacion sistema (hoja4)'!AT3834</f>
        <v>0.90081275838524122</v>
      </c>
    </row>
    <row r="3830" spans="2:4" x14ac:dyDescent="0.25">
      <c r="B3830" s="8">
        <f t="shared" si="63"/>
        <v>3825</v>
      </c>
      <c r="C3830" s="12">
        <f>'Simulacion sistema (hoja4)'!AS3835</f>
        <v>0</v>
      </c>
      <c r="D3830" s="12">
        <f>'Simulacion sistema (hoja4)'!AT3835</f>
        <v>0.74599561432559103</v>
      </c>
    </row>
    <row r="3831" spans="2:4" x14ac:dyDescent="0.25">
      <c r="B3831" s="8">
        <f t="shared" si="63"/>
        <v>3826</v>
      </c>
      <c r="C3831" s="12">
        <f>'Simulacion sistema (hoja4)'!AS3836</f>
        <v>0.15364797282357662</v>
      </c>
      <c r="D3831" s="12">
        <f>'Simulacion sistema (hoja4)'!AT3836</f>
        <v>0.82063427014531143</v>
      </c>
    </row>
    <row r="3832" spans="2:4" x14ac:dyDescent="0.25">
      <c r="B3832" s="8">
        <f t="shared" si="63"/>
        <v>3827</v>
      </c>
      <c r="C3832" s="12">
        <f>'Simulacion sistema (hoja4)'!AS3837</f>
        <v>1.2273057023600314E-3</v>
      </c>
      <c r="D3832" s="12">
        <f>'Simulacion sistema (hoja4)'!AT3837</f>
        <v>0.82296908988052431</v>
      </c>
    </row>
    <row r="3833" spans="2:4" x14ac:dyDescent="0.25">
      <c r="B3833" s="8">
        <f t="shared" si="63"/>
        <v>3828</v>
      </c>
      <c r="C3833" s="12">
        <f>'Simulacion sistema (hoja4)'!AS3838</f>
        <v>0.16639977134376144</v>
      </c>
      <c r="D3833" s="12">
        <f>'Simulacion sistema (hoja4)'!AT3838</f>
        <v>0.74667581064761723</v>
      </c>
    </row>
    <row r="3834" spans="2:4" x14ac:dyDescent="0.25">
      <c r="B3834" s="8">
        <f t="shared" si="63"/>
        <v>3829</v>
      </c>
      <c r="C3834" s="12">
        <f>'Simulacion sistema (hoja4)'!AS3839</f>
        <v>0.47648534989372515</v>
      </c>
      <c r="D3834" s="12">
        <f>'Simulacion sistema (hoja4)'!AT3839</f>
        <v>0.91504583729393951</v>
      </c>
    </row>
    <row r="3835" spans="2:4" x14ac:dyDescent="0.25">
      <c r="B3835" s="8">
        <f t="shared" si="63"/>
        <v>3830</v>
      </c>
      <c r="C3835" s="12">
        <f>'Simulacion sistema (hoja4)'!AS3840</f>
        <v>0.11912461296108837</v>
      </c>
      <c r="D3835" s="12">
        <f>'Simulacion sistema (hoja4)'!AT3840</f>
        <v>0.80374701219510802</v>
      </c>
    </row>
    <row r="3836" spans="2:4" x14ac:dyDescent="0.25">
      <c r="B3836" s="8">
        <f t="shared" si="63"/>
        <v>3831</v>
      </c>
      <c r="C3836" s="12">
        <f>'Simulacion sistema (hoja4)'!AS3841</f>
        <v>0.53671214454774485</v>
      </c>
      <c r="D3836" s="12">
        <f>'Simulacion sistema (hoja4)'!AT3841</f>
        <v>0.86839934672906349</v>
      </c>
    </row>
    <row r="3837" spans="2:4" x14ac:dyDescent="0.25">
      <c r="B3837" s="8">
        <f t="shared" si="63"/>
        <v>3832</v>
      </c>
      <c r="C3837" s="12">
        <f>'Simulacion sistema (hoja4)'!AS3842</f>
        <v>0</v>
      </c>
      <c r="D3837" s="12">
        <f>'Simulacion sistema (hoja4)'!AT3842</f>
        <v>0.86824449406973048</v>
      </c>
    </row>
    <row r="3838" spans="2:4" x14ac:dyDescent="0.25">
      <c r="B3838" s="8">
        <f t="shared" si="63"/>
        <v>3833</v>
      </c>
      <c r="C3838" s="12">
        <f>'Simulacion sistema (hoja4)'!AS3843</f>
        <v>0.5008336923283716</v>
      </c>
      <c r="D3838" s="12">
        <f>'Simulacion sistema (hoja4)'!AT3843</f>
        <v>0.95760505332103973</v>
      </c>
    </row>
    <row r="3839" spans="2:4" x14ac:dyDescent="0.25">
      <c r="B3839" s="8">
        <f t="shared" si="63"/>
        <v>3834</v>
      </c>
      <c r="C3839" s="12">
        <f>'Simulacion sistema (hoja4)'!AS3844</f>
        <v>0</v>
      </c>
      <c r="D3839" s="12">
        <f>'Simulacion sistema (hoja4)'!AT3844</f>
        <v>0.75727651761491921</v>
      </c>
    </row>
    <row r="3840" spans="2:4" x14ac:dyDescent="0.25">
      <c r="B3840" s="8">
        <f t="shared" si="63"/>
        <v>3835</v>
      </c>
      <c r="C3840" s="12">
        <f>'Simulacion sistema (hoja4)'!AS3845</f>
        <v>0.71558745629590703</v>
      </c>
      <c r="D3840" s="12">
        <f>'Simulacion sistema (hoja4)'!AT3845</f>
        <v>0.95792942241375245</v>
      </c>
    </row>
    <row r="3841" spans="2:4" x14ac:dyDescent="0.25">
      <c r="B3841" s="8">
        <f t="shared" si="63"/>
        <v>3836</v>
      </c>
      <c r="C3841" s="12">
        <f>'Simulacion sistema (hoja4)'!AS3846</f>
        <v>0</v>
      </c>
      <c r="D3841" s="12">
        <f>'Simulacion sistema (hoja4)'!AT3846</f>
        <v>0.75716014897758988</v>
      </c>
    </row>
    <row r="3842" spans="2:4" x14ac:dyDescent="0.25">
      <c r="B3842" s="8">
        <f t="shared" si="63"/>
        <v>3837</v>
      </c>
      <c r="C3842" s="12">
        <f>'Simulacion sistema (hoja4)'!AS3847</f>
        <v>0.1641443583027597</v>
      </c>
      <c r="D3842" s="12">
        <f>'Simulacion sistema (hoja4)'!AT3847</f>
        <v>0.8468442970222223</v>
      </c>
    </row>
    <row r="3843" spans="2:4" x14ac:dyDescent="0.25">
      <c r="B3843" s="8">
        <f t="shared" si="63"/>
        <v>3838</v>
      </c>
      <c r="C3843" s="12">
        <f>'Simulacion sistema (hoja4)'!AS3848</f>
        <v>0.17112475379690295</v>
      </c>
      <c r="D3843" s="12">
        <f>'Simulacion sistema (hoja4)'!AT3848</f>
        <v>0.79252697586854171</v>
      </c>
    </row>
    <row r="3844" spans="2:4" x14ac:dyDescent="0.25">
      <c r="B3844" s="8">
        <f t="shared" si="63"/>
        <v>3839</v>
      </c>
      <c r="C3844" s="12">
        <f>'Simulacion sistema (hoja4)'!AS3849</f>
        <v>0.35599211630488431</v>
      </c>
      <c r="D3844" s="12">
        <f>'Simulacion sistema (hoja4)'!AT3849</f>
        <v>0.82007937491831551</v>
      </c>
    </row>
    <row r="3845" spans="2:4" x14ac:dyDescent="0.25">
      <c r="B3845" s="8">
        <f t="shared" si="63"/>
        <v>3840</v>
      </c>
      <c r="C3845" s="12">
        <f>'Simulacion sistema (hoja4)'!AS3850</f>
        <v>0.80561370653910369</v>
      </c>
      <c r="D3845" s="12">
        <f>'Simulacion sistema (hoja4)'!AT3850</f>
        <v>0.96626915755719167</v>
      </c>
    </row>
    <row r="3846" spans="2:4" x14ac:dyDescent="0.25">
      <c r="B3846" s="8">
        <f t="shared" si="63"/>
        <v>3841</v>
      </c>
      <c r="C3846" s="12">
        <f>'Simulacion sistema (hoja4)'!AS3851</f>
        <v>0.32448567956307672</v>
      </c>
      <c r="D3846" s="12">
        <f>'Simulacion sistema (hoja4)'!AT3851</f>
        <v>0.90482678213374046</v>
      </c>
    </row>
    <row r="3847" spans="2:4" x14ac:dyDescent="0.25">
      <c r="B3847" s="8">
        <f t="shared" si="63"/>
        <v>3842</v>
      </c>
      <c r="C3847" s="12">
        <f>'Simulacion sistema (hoja4)'!AS3852</f>
        <v>0</v>
      </c>
      <c r="D3847" s="12">
        <f>'Simulacion sistema (hoja4)'!AT3852</f>
        <v>0.90144022130760226</v>
      </c>
    </row>
    <row r="3848" spans="2:4" x14ac:dyDescent="0.25">
      <c r="B3848" s="8">
        <f t="shared" ref="B3848:B3911" si="64">+B3847+1</f>
        <v>3843</v>
      </c>
      <c r="C3848" s="12">
        <f>'Simulacion sistema (hoja4)'!AS3853</f>
        <v>0.37280170580561389</v>
      </c>
      <c r="D3848" s="12">
        <f>'Simulacion sistema (hoja4)'!AT3853</f>
        <v>0.91039034807966857</v>
      </c>
    </row>
    <row r="3849" spans="2:4" x14ac:dyDescent="0.25">
      <c r="B3849" s="8">
        <f t="shared" si="64"/>
        <v>3844</v>
      </c>
      <c r="C3849" s="12">
        <f>'Simulacion sistema (hoja4)'!AS3854</f>
        <v>0</v>
      </c>
      <c r="D3849" s="12">
        <f>'Simulacion sistema (hoja4)'!AT3854</f>
        <v>0.60485792554548568</v>
      </c>
    </row>
    <row r="3850" spans="2:4" x14ac:dyDescent="0.25">
      <c r="B3850" s="8">
        <f t="shared" si="64"/>
        <v>3845</v>
      </c>
      <c r="C3850" s="12">
        <f>'Simulacion sistema (hoja4)'!AS3855</f>
        <v>0.6231888254713398</v>
      </c>
      <c r="D3850" s="12">
        <f>'Simulacion sistema (hoja4)'!AT3855</f>
        <v>0.96799685914962064</v>
      </c>
    </row>
    <row r="3851" spans="2:4" x14ac:dyDescent="0.25">
      <c r="B3851" s="8">
        <f t="shared" si="64"/>
        <v>3846</v>
      </c>
      <c r="C3851" s="12">
        <f>'Simulacion sistema (hoja4)'!AS3856</f>
        <v>0.50814753700955584</v>
      </c>
      <c r="D3851" s="12">
        <f>'Simulacion sistema (hoja4)'!AT3856</f>
        <v>0.9105513504324585</v>
      </c>
    </row>
    <row r="3852" spans="2:4" x14ac:dyDescent="0.25">
      <c r="B3852" s="8">
        <f t="shared" si="64"/>
        <v>3847</v>
      </c>
      <c r="C3852" s="12">
        <f>'Simulacion sistema (hoja4)'!AS3857</f>
        <v>5.8297687178855993E-2</v>
      </c>
      <c r="D3852" s="12">
        <f>'Simulacion sistema (hoja4)'!AT3857</f>
        <v>0.87162826984402342</v>
      </c>
    </row>
    <row r="3853" spans="2:4" x14ac:dyDescent="0.25">
      <c r="B3853" s="8">
        <f t="shared" si="64"/>
        <v>3848</v>
      </c>
      <c r="C3853" s="12">
        <f>'Simulacion sistema (hoja4)'!AS3858</f>
        <v>0</v>
      </c>
      <c r="D3853" s="12">
        <f>'Simulacion sistema (hoja4)'!AT3858</f>
        <v>0.77955983444647259</v>
      </c>
    </row>
    <row r="3854" spans="2:4" x14ac:dyDescent="0.25">
      <c r="B3854" s="8">
        <f t="shared" si="64"/>
        <v>3849</v>
      </c>
      <c r="C3854" s="12">
        <f>'Simulacion sistema (hoja4)'!AS3859</f>
        <v>0.12674117959203055</v>
      </c>
      <c r="D3854" s="12">
        <f>'Simulacion sistema (hoja4)'!AT3859</f>
        <v>0.90215672622255383</v>
      </c>
    </row>
    <row r="3855" spans="2:4" x14ac:dyDescent="0.25">
      <c r="B3855" s="8">
        <f t="shared" si="64"/>
        <v>3850</v>
      </c>
      <c r="C3855" s="12">
        <f>'Simulacion sistema (hoja4)'!AS3860</f>
        <v>3.5300391382113432E-2</v>
      </c>
      <c r="D3855" s="12">
        <f>'Simulacion sistema (hoja4)'!AT3860</f>
        <v>0.81100480987182866</v>
      </c>
    </row>
    <row r="3856" spans="2:4" x14ac:dyDescent="0.25">
      <c r="B3856" s="8">
        <f t="shared" si="64"/>
        <v>3851</v>
      </c>
      <c r="C3856" s="12">
        <f>'Simulacion sistema (hoja4)'!AS3861</f>
        <v>2.2179149953202189E-2</v>
      </c>
      <c r="D3856" s="12">
        <f>'Simulacion sistema (hoja4)'!AT3861</f>
        <v>0.80110869331326018</v>
      </c>
    </row>
    <row r="3857" spans="2:4" x14ac:dyDescent="0.25">
      <c r="B3857" s="8">
        <f t="shared" si="64"/>
        <v>3852</v>
      </c>
      <c r="C3857" s="12">
        <f>'Simulacion sistema (hoja4)'!AS3862</f>
        <v>0</v>
      </c>
      <c r="D3857" s="12">
        <f>'Simulacion sistema (hoja4)'!AT3862</f>
        <v>0.68152944778452218</v>
      </c>
    </row>
    <row r="3858" spans="2:4" x14ac:dyDescent="0.25">
      <c r="B3858" s="8">
        <f t="shared" si="64"/>
        <v>3853</v>
      </c>
      <c r="C3858" s="12">
        <f>'Simulacion sistema (hoja4)'!AS3863</f>
        <v>3.8198155334490974E-2</v>
      </c>
      <c r="D3858" s="12">
        <f>'Simulacion sistema (hoja4)'!AT3863</f>
        <v>0.8621120972069074</v>
      </c>
    </row>
    <row r="3859" spans="2:4" x14ac:dyDescent="0.25">
      <c r="B3859" s="8">
        <f t="shared" si="64"/>
        <v>3854</v>
      </c>
      <c r="C3859" s="12">
        <f>'Simulacion sistema (hoja4)'!AS3864</f>
        <v>0.32565578674139911</v>
      </c>
      <c r="D3859" s="12">
        <f>'Simulacion sistema (hoja4)'!AT3864</f>
        <v>0.90516397884950417</v>
      </c>
    </row>
    <row r="3860" spans="2:4" x14ac:dyDescent="0.25">
      <c r="B3860" s="8">
        <f t="shared" si="64"/>
        <v>3855</v>
      </c>
      <c r="C3860" s="12">
        <f>'Simulacion sistema (hoja4)'!AS3865</f>
        <v>0</v>
      </c>
      <c r="D3860" s="12">
        <f>'Simulacion sistema (hoja4)'!AT3865</f>
        <v>0.83889397271103083</v>
      </c>
    </row>
    <row r="3861" spans="2:4" x14ac:dyDescent="0.25">
      <c r="B3861" s="8">
        <f t="shared" si="64"/>
        <v>3856</v>
      </c>
      <c r="C3861" s="12">
        <f>'Simulacion sistema (hoja4)'!AS3866</f>
        <v>0.47715582920124777</v>
      </c>
      <c r="D3861" s="12">
        <f>'Simulacion sistema (hoja4)'!AT3866</f>
        <v>0.92031449555341238</v>
      </c>
    </row>
    <row r="3862" spans="2:4" x14ac:dyDescent="0.25">
      <c r="B3862" s="8">
        <f t="shared" si="64"/>
        <v>3857</v>
      </c>
      <c r="C3862" s="12">
        <f>'Simulacion sistema (hoja4)'!AS3867</f>
        <v>0</v>
      </c>
      <c r="D3862" s="12">
        <f>'Simulacion sistema (hoja4)'!AT3867</f>
        <v>0.87222154771644789</v>
      </c>
    </row>
    <row r="3863" spans="2:4" x14ac:dyDescent="0.25">
      <c r="B3863" s="8">
        <f t="shared" si="64"/>
        <v>3858</v>
      </c>
      <c r="C3863" s="12">
        <f>'Simulacion sistema (hoja4)'!AS3868</f>
        <v>0</v>
      </c>
      <c r="D3863" s="12">
        <f>'Simulacion sistema (hoja4)'!AT3868</f>
        <v>0.82626546591074579</v>
      </c>
    </row>
    <row r="3864" spans="2:4" x14ac:dyDescent="0.25">
      <c r="B3864" s="8">
        <f t="shared" si="64"/>
        <v>3859</v>
      </c>
      <c r="C3864" s="12">
        <f>'Simulacion sistema (hoja4)'!AS3869</f>
        <v>8.704977187347443E-2</v>
      </c>
      <c r="D3864" s="12">
        <f>'Simulacion sistema (hoja4)'!AT3869</f>
        <v>0.77649728473732793</v>
      </c>
    </row>
    <row r="3865" spans="2:4" x14ac:dyDescent="0.25">
      <c r="B3865" s="8">
        <f t="shared" si="64"/>
        <v>3860</v>
      </c>
      <c r="C3865" s="12">
        <f>'Simulacion sistema (hoja4)'!AS3870</f>
        <v>0</v>
      </c>
      <c r="D3865" s="12">
        <f>'Simulacion sistema (hoja4)'!AT3870</f>
        <v>0.71794998845727775</v>
      </c>
    </row>
    <row r="3866" spans="2:4" x14ac:dyDescent="0.25">
      <c r="B3866" s="8">
        <f t="shared" si="64"/>
        <v>3861</v>
      </c>
      <c r="C3866" s="12">
        <f>'Simulacion sistema (hoja4)'!AS3871</f>
        <v>8.3600482732787987E-2</v>
      </c>
      <c r="D3866" s="12">
        <f>'Simulacion sistema (hoja4)'!AT3871</f>
        <v>0.7056622757959341</v>
      </c>
    </row>
    <row r="3867" spans="2:4" x14ac:dyDescent="0.25">
      <c r="B3867" s="8">
        <f t="shared" si="64"/>
        <v>3862</v>
      </c>
      <c r="C3867" s="12">
        <f>'Simulacion sistema (hoja4)'!AS3872</f>
        <v>0</v>
      </c>
      <c r="D3867" s="12">
        <f>'Simulacion sistema (hoja4)'!AT3872</f>
        <v>0.79806312658568468</v>
      </c>
    </row>
    <row r="3868" spans="2:4" x14ac:dyDescent="0.25">
      <c r="B3868" s="8">
        <f t="shared" si="64"/>
        <v>3863</v>
      </c>
      <c r="C3868" s="12">
        <f>'Simulacion sistema (hoja4)'!AS3873</f>
        <v>2.9034374910312886E-2</v>
      </c>
      <c r="D3868" s="12">
        <f>'Simulacion sistema (hoja4)'!AT3873</f>
        <v>0.88508179089868178</v>
      </c>
    </row>
    <row r="3869" spans="2:4" x14ac:dyDescent="0.25">
      <c r="B3869" s="8">
        <f t="shared" si="64"/>
        <v>3864</v>
      </c>
      <c r="C3869" s="12">
        <f>'Simulacion sistema (hoja4)'!AS3874</f>
        <v>1.5481340432973324E-2</v>
      </c>
      <c r="D3869" s="12">
        <f>'Simulacion sistema (hoja4)'!AT3874</f>
        <v>0.81458504943401167</v>
      </c>
    </row>
    <row r="3870" spans="2:4" x14ac:dyDescent="0.25">
      <c r="B3870" s="8">
        <f t="shared" si="64"/>
        <v>3865</v>
      </c>
      <c r="C3870" s="12">
        <f>'Simulacion sistema (hoja4)'!AS3875</f>
        <v>0.51116547535873968</v>
      </c>
      <c r="D3870" s="12">
        <f>'Simulacion sistema (hoja4)'!AT3875</f>
        <v>0.95830963831480631</v>
      </c>
    </row>
    <row r="3871" spans="2:4" x14ac:dyDescent="0.25">
      <c r="B3871" s="8">
        <f t="shared" si="64"/>
        <v>3866</v>
      </c>
      <c r="C3871" s="12">
        <f>'Simulacion sistema (hoja4)'!AS3876</f>
        <v>0.29946546435191218</v>
      </c>
      <c r="D3871" s="12">
        <f>'Simulacion sistema (hoja4)'!AT3876</f>
        <v>0.88270404663852697</v>
      </c>
    </row>
    <row r="3872" spans="2:4" x14ac:dyDescent="0.25">
      <c r="B3872" s="8">
        <f t="shared" si="64"/>
        <v>3867</v>
      </c>
      <c r="C3872" s="12">
        <f>'Simulacion sistema (hoja4)'!AS3877</f>
        <v>1</v>
      </c>
      <c r="D3872" s="12">
        <f>'Simulacion sistema (hoja4)'!AT3877</f>
        <v>1</v>
      </c>
    </row>
    <row r="3873" spans="2:4" x14ac:dyDescent="0.25">
      <c r="B3873" s="8">
        <f t="shared" si="64"/>
        <v>3868</v>
      </c>
      <c r="C3873" s="12">
        <f>'Simulacion sistema (hoja4)'!AS3878</f>
        <v>0.80314862517256946</v>
      </c>
      <c r="D3873" s="12">
        <f>'Simulacion sistema (hoja4)'!AT3878</f>
        <v>0.96681170430575014</v>
      </c>
    </row>
    <row r="3874" spans="2:4" x14ac:dyDescent="0.25">
      <c r="B3874" s="8">
        <f t="shared" si="64"/>
        <v>3869</v>
      </c>
      <c r="C3874" s="12">
        <f>'Simulacion sistema (hoja4)'!AS3879</f>
        <v>0.23199292274699884</v>
      </c>
      <c r="D3874" s="12">
        <f>'Simulacion sistema (hoja4)'!AT3879</f>
        <v>0.89734105688660515</v>
      </c>
    </row>
    <row r="3875" spans="2:4" x14ac:dyDescent="0.25">
      <c r="B3875" s="8">
        <f t="shared" si="64"/>
        <v>3870</v>
      </c>
      <c r="C3875" s="12">
        <f>'Simulacion sistema (hoja4)'!AS3880</f>
        <v>0</v>
      </c>
      <c r="D3875" s="12">
        <f>'Simulacion sistema (hoja4)'!AT3880</f>
        <v>0.6354116151500645</v>
      </c>
    </row>
    <row r="3876" spans="2:4" x14ac:dyDescent="0.25">
      <c r="B3876" s="8">
        <f t="shared" si="64"/>
        <v>3871</v>
      </c>
      <c r="C3876" s="12">
        <f>'Simulacion sistema (hoja4)'!AS3881</f>
        <v>0.34259420816482405</v>
      </c>
      <c r="D3876" s="12">
        <f>'Simulacion sistema (hoja4)'!AT3881</f>
        <v>0.899940167936498</v>
      </c>
    </row>
    <row r="3877" spans="2:4" x14ac:dyDescent="0.25">
      <c r="B3877" s="8">
        <f t="shared" si="64"/>
        <v>3872</v>
      </c>
      <c r="C3877" s="12">
        <f>'Simulacion sistema (hoja4)'!AS3882</f>
        <v>1</v>
      </c>
      <c r="D3877" s="12">
        <f>'Simulacion sistema (hoja4)'!AT3882</f>
        <v>1</v>
      </c>
    </row>
    <row r="3878" spans="2:4" x14ac:dyDescent="0.25">
      <c r="B3878" s="8">
        <f t="shared" si="64"/>
        <v>3873</v>
      </c>
      <c r="C3878" s="12">
        <f>'Simulacion sistema (hoja4)'!AS3883</f>
        <v>0</v>
      </c>
      <c r="D3878" s="12">
        <f>'Simulacion sistema (hoja4)'!AT3883</f>
        <v>0.75289721591740988</v>
      </c>
    </row>
    <row r="3879" spans="2:4" x14ac:dyDescent="0.25">
      <c r="B3879" s="8">
        <f t="shared" si="64"/>
        <v>3874</v>
      </c>
      <c r="C3879" s="12">
        <f>'Simulacion sistema (hoja4)'!AS3884</f>
        <v>0</v>
      </c>
      <c r="D3879" s="12">
        <f>'Simulacion sistema (hoja4)'!AT3884</f>
        <v>0.83074685417995586</v>
      </c>
    </row>
    <row r="3880" spans="2:4" x14ac:dyDescent="0.25">
      <c r="B3880" s="8">
        <f t="shared" si="64"/>
        <v>3875</v>
      </c>
      <c r="C3880" s="12">
        <f>'Simulacion sistema (hoja4)'!AS3885</f>
        <v>0.15111580008330444</v>
      </c>
      <c r="D3880" s="12">
        <f>'Simulacion sistema (hoja4)'!AT3885</f>
        <v>0.86921202308133128</v>
      </c>
    </row>
    <row r="3881" spans="2:4" x14ac:dyDescent="0.25">
      <c r="B3881" s="8">
        <f t="shared" si="64"/>
        <v>3876</v>
      </c>
      <c r="C3881" s="12">
        <f>'Simulacion sistema (hoja4)'!AS3886</f>
        <v>0.31363061243876778</v>
      </c>
      <c r="D3881" s="12">
        <f>'Simulacion sistema (hoja4)'!AT3886</f>
        <v>0.84487123227995586</v>
      </c>
    </row>
    <row r="3882" spans="2:4" x14ac:dyDescent="0.25">
      <c r="B3882" s="8">
        <f t="shared" si="64"/>
        <v>3877</v>
      </c>
      <c r="C3882" s="12">
        <f>'Simulacion sistema (hoja4)'!AS3887</f>
        <v>0</v>
      </c>
      <c r="D3882" s="12">
        <f>'Simulacion sistema (hoja4)'!AT3887</f>
        <v>0.67694235867286445</v>
      </c>
    </row>
    <row r="3883" spans="2:4" x14ac:dyDescent="0.25">
      <c r="B3883" s="8">
        <f t="shared" si="64"/>
        <v>3878</v>
      </c>
      <c r="C3883" s="12">
        <f>'Simulacion sistema (hoja4)'!AS3888</f>
        <v>0</v>
      </c>
      <c r="D3883" s="12">
        <f>'Simulacion sistema (hoja4)'!AT3888</f>
        <v>0.81674571142197838</v>
      </c>
    </row>
    <row r="3884" spans="2:4" x14ac:dyDescent="0.25">
      <c r="B3884" s="8">
        <f t="shared" si="64"/>
        <v>3879</v>
      </c>
      <c r="C3884" s="12">
        <f>'Simulacion sistema (hoja4)'!AS3889</f>
        <v>0.15392422234702582</v>
      </c>
      <c r="D3884" s="12">
        <f>'Simulacion sistema (hoja4)'!AT3889</f>
        <v>0.82556678787649651</v>
      </c>
    </row>
    <row r="3885" spans="2:4" x14ac:dyDescent="0.25">
      <c r="B3885" s="8">
        <f t="shared" si="64"/>
        <v>3880</v>
      </c>
      <c r="C3885" s="12">
        <f>'Simulacion sistema (hoja4)'!AS3890</f>
        <v>3.2456273287001146E-2</v>
      </c>
      <c r="D3885" s="12">
        <f>'Simulacion sistema (hoja4)'!AT3890</f>
        <v>0.7225472665706224</v>
      </c>
    </row>
    <row r="3886" spans="2:4" x14ac:dyDescent="0.25">
      <c r="B3886" s="8">
        <f t="shared" si="64"/>
        <v>3881</v>
      </c>
      <c r="C3886" s="12">
        <f>'Simulacion sistema (hoja4)'!AS3891</f>
        <v>0</v>
      </c>
      <c r="D3886" s="12">
        <f>'Simulacion sistema (hoja4)'!AT3891</f>
        <v>0.83196850555641133</v>
      </c>
    </row>
    <row r="3887" spans="2:4" x14ac:dyDescent="0.25">
      <c r="B3887" s="8">
        <f t="shared" si="64"/>
        <v>3882</v>
      </c>
      <c r="C3887" s="12">
        <f>'Simulacion sistema (hoja4)'!AS3892</f>
        <v>0</v>
      </c>
      <c r="D3887" s="12">
        <f>'Simulacion sistema (hoja4)'!AT3892</f>
        <v>0.61101057540574699</v>
      </c>
    </row>
    <row r="3888" spans="2:4" x14ac:dyDescent="0.25">
      <c r="B3888" s="8">
        <f t="shared" si="64"/>
        <v>3883</v>
      </c>
      <c r="C3888" s="12">
        <f>'Simulacion sistema (hoja4)'!AS3893</f>
        <v>0.37196996866493592</v>
      </c>
      <c r="D3888" s="12">
        <f>'Simulacion sistema (hoja4)'!AT3893</f>
        <v>0.93988665429488927</v>
      </c>
    </row>
    <row r="3889" spans="2:4" x14ac:dyDescent="0.25">
      <c r="B3889" s="8">
        <f t="shared" si="64"/>
        <v>3884</v>
      </c>
      <c r="C3889" s="12">
        <f>'Simulacion sistema (hoja4)'!AS3894</f>
        <v>9.9957280672359983E-2</v>
      </c>
      <c r="D3889" s="12">
        <f>'Simulacion sistema (hoja4)'!AT3894</f>
        <v>0.74063964758358569</v>
      </c>
    </row>
    <row r="3890" spans="2:4" x14ac:dyDescent="0.25">
      <c r="B3890" s="8">
        <f t="shared" si="64"/>
        <v>3885</v>
      </c>
      <c r="C3890" s="12">
        <f>'Simulacion sistema (hoja4)'!AS3895</f>
        <v>0.61201739397168442</v>
      </c>
      <c r="D3890" s="12">
        <f>'Simulacion sistema (hoja4)'!AT3895</f>
        <v>0.94451956083983735</v>
      </c>
    </row>
    <row r="3891" spans="2:4" x14ac:dyDescent="0.25">
      <c r="B3891" s="8">
        <f t="shared" si="64"/>
        <v>3886</v>
      </c>
      <c r="C3891" s="12">
        <f>'Simulacion sistema (hoja4)'!AS3896</f>
        <v>0</v>
      </c>
      <c r="D3891" s="12">
        <f>'Simulacion sistema (hoja4)'!AT3896</f>
        <v>0.74743252158928852</v>
      </c>
    </row>
    <row r="3892" spans="2:4" x14ac:dyDescent="0.25">
      <c r="B3892" s="8">
        <f t="shared" si="64"/>
        <v>3887</v>
      </c>
      <c r="C3892" s="12">
        <f>'Simulacion sistema (hoja4)'!AS3897</f>
        <v>0.37544138446866138</v>
      </c>
      <c r="D3892" s="12">
        <f>'Simulacion sistema (hoja4)'!AT3897</f>
        <v>0.84023961128476821</v>
      </c>
    </row>
    <row r="3893" spans="2:4" x14ac:dyDescent="0.25">
      <c r="B3893" s="8">
        <f t="shared" si="64"/>
        <v>3888</v>
      </c>
      <c r="C3893" s="12">
        <f>'Simulacion sistema (hoja4)'!AS3898</f>
        <v>0.24611525924653202</v>
      </c>
      <c r="D3893" s="12">
        <f>'Simulacion sistema (hoja4)'!AT3898</f>
        <v>0.89221201209396872</v>
      </c>
    </row>
    <row r="3894" spans="2:4" x14ac:dyDescent="0.25">
      <c r="B3894" s="8">
        <f t="shared" si="64"/>
        <v>3889</v>
      </c>
      <c r="C3894" s="12">
        <f>'Simulacion sistema (hoja4)'!AS3899</f>
        <v>8.8948113201167286E-2</v>
      </c>
      <c r="D3894" s="12">
        <f>'Simulacion sistema (hoja4)'!AT3899</f>
        <v>0.70976598930759638</v>
      </c>
    </row>
    <row r="3895" spans="2:4" x14ac:dyDescent="0.25">
      <c r="B3895" s="8">
        <f t="shared" si="64"/>
        <v>3890</v>
      </c>
      <c r="C3895" s="12">
        <f>'Simulacion sistema (hoja4)'!AS3900</f>
        <v>0.34963361203893634</v>
      </c>
      <c r="D3895" s="12">
        <f>'Simulacion sistema (hoja4)'!AT3900</f>
        <v>0.85454676904518645</v>
      </c>
    </row>
    <row r="3896" spans="2:4" x14ac:dyDescent="0.25">
      <c r="B3896" s="8">
        <f t="shared" si="64"/>
        <v>3891</v>
      </c>
      <c r="C3896" s="12">
        <f>'Simulacion sistema (hoja4)'!AS3901</f>
        <v>0.26591337729558057</v>
      </c>
      <c r="D3896" s="12">
        <f>'Simulacion sistema (hoja4)'!AT3901</f>
        <v>0.78614597518452722</v>
      </c>
    </row>
    <row r="3897" spans="2:4" x14ac:dyDescent="0.25">
      <c r="B3897" s="8">
        <f t="shared" si="64"/>
        <v>3892</v>
      </c>
      <c r="C3897" s="12">
        <f>'Simulacion sistema (hoja4)'!AS3902</f>
        <v>0</v>
      </c>
      <c r="D3897" s="12">
        <f>'Simulacion sistema (hoja4)'!AT3902</f>
        <v>0.83282525721233347</v>
      </c>
    </row>
    <row r="3898" spans="2:4" x14ac:dyDescent="0.25">
      <c r="B3898" s="8">
        <f t="shared" si="64"/>
        <v>3893</v>
      </c>
      <c r="C3898" s="12">
        <f>'Simulacion sistema (hoja4)'!AS3903</f>
        <v>0.32907591840616546</v>
      </c>
      <c r="D3898" s="12">
        <f>'Simulacion sistema (hoja4)'!AT3903</f>
        <v>0.89008150109184003</v>
      </c>
    </row>
    <row r="3899" spans="2:4" x14ac:dyDescent="0.25">
      <c r="B3899" s="8">
        <f t="shared" si="64"/>
        <v>3894</v>
      </c>
      <c r="C3899" s="12">
        <f>'Simulacion sistema (hoja4)'!AS3904</f>
        <v>0</v>
      </c>
      <c r="D3899" s="12">
        <f>'Simulacion sistema (hoja4)'!AT3904</f>
        <v>0.80274916964260967</v>
      </c>
    </row>
    <row r="3900" spans="2:4" x14ac:dyDescent="0.25">
      <c r="B3900" s="8">
        <f t="shared" si="64"/>
        <v>3895</v>
      </c>
      <c r="C3900" s="12">
        <f>'Simulacion sistema (hoja4)'!AS3905</f>
        <v>0.15082270988017216</v>
      </c>
      <c r="D3900" s="12">
        <f>'Simulacion sistema (hoja4)'!AT3905</f>
        <v>0.8483040932890854</v>
      </c>
    </row>
    <row r="3901" spans="2:4" x14ac:dyDescent="0.25">
      <c r="B3901" s="8">
        <f t="shared" si="64"/>
        <v>3896</v>
      </c>
      <c r="C3901" s="12">
        <f>'Simulacion sistema (hoja4)'!AS3906</f>
        <v>0</v>
      </c>
      <c r="D3901" s="12">
        <f>'Simulacion sistema (hoja4)'!AT3906</f>
        <v>0.61878357069638212</v>
      </c>
    </row>
    <row r="3902" spans="2:4" x14ac:dyDescent="0.25">
      <c r="B3902" s="8">
        <f t="shared" si="64"/>
        <v>3897</v>
      </c>
      <c r="C3902" s="12">
        <f>'Simulacion sistema (hoja4)'!AS3907</f>
        <v>0</v>
      </c>
      <c r="D3902" s="12">
        <f>'Simulacion sistema (hoja4)'!AT3907</f>
        <v>0.82645570107844135</v>
      </c>
    </row>
    <row r="3903" spans="2:4" x14ac:dyDescent="0.25">
      <c r="B3903" s="8">
        <f t="shared" si="64"/>
        <v>3898</v>
      </c>
      <c r="C3903" s="12">
        <f>'Simulacion sistema (hoja4)'!AS3908</f>
        <v>0</v>
      </c>
      <c r="D3903" s="12">
        <f>'Simulacion sistema (hoja4)'!AT3908</f>
        <v>0.68601226128427684</v>
      </c>
    </row>
    <row r="3904" spans="2:4" x14ac:dyDescent="0.25">
      <c r="B3904" s="8">
        <f t="shared" si="64"/>
        <v>3899</v>
      </c>
      <c r="C3904" s="12">
        <f>'Simulacion sistema (hoja4)'!AS3909</f>
        <v>0</v>
      </c>
      <c r="D3904" s="12">
        <f>'Simulacion sistema (hoja4)'!AT3909</f>
        <v>0.85354402010615715</v>
      </c>
    </row>
    <row r="3905" spans="2:4" x14ac:dyDescent="0.25">
      <c r="B3905" s="8">
        <f t="shared" si="64"/>
        <v>3900</v>
      </c>
      <c r="C3905" s="12">
        <f>'Simulacion sistema (hoja4)'!AS3910</f>
        <v>0.75953251717122228</v>
      </c>
      <c r="D3905" s="12">
        <f>'Simulacion sistema (hoja4)'!AT3910</f>
        <v>0.9556424216765389</v>
      </c>
    </row>
    <row r="3906" spans="2:4" x14ac:dyDescent="0.25">
      <c r="B3906" s="8">
        <f t="shared" si="64"/>
        <v>3901</v>
      </c>
      <c r="C3906" s="12">
        <f>'Simulacion sistema (hoja4)'!AS3911</f>
        <v>0</v>
      </c>
      <c r="D3906" s="12">
        <f>'Simulacion sistema (hoja4)'!AT3911</f>
        <v>0.83247512496841591</v>
      </c>
    </row>
    <row r="3907" spans="2:4" x14ac:dyDescent="0.25">
      <c r="B3907" s="8">
        <f t="shared" si="64"/>
        <v>3902</v>
      </c>
      <c r="C3907" s="12">
        <f>'Simulacion sistema (hoja4)'!AS3912</f>
        <v>0.23381232036791194</v>
      </c>
      <c r="D3907" s="12">
        <f>'Simulacion sistema (hoja4)'!AT3912</f>
        <v>0.89576413484454898</v>
      </c>
    </row>
    <row r="3908" spans="2:4" x14ac:dyDescent="0.25">
      <c r="B3908" s="8">
        <f t="shared" si="64"/>
        <v>3903</v>
      </c>
      <c r="C3908" s="12">
        <f>'Simulacion sistema (hoja4)'!AS3913</f>
        <v>0</v>
      </c>
      <c r="D3908" s="12">
        <f>'Simulacion sistema (hoja4)'!AT3913</f>
        <v>0.73922722392601092</v>
      </c>
    </row>
    <row r="3909" spans="2:4" x14ac:dyDescent="0.25">
      <c r="B3909" s="8">
        <f t="shared" si="64"/>
        <v>3904</v>
      </c>
      <c r="C3909" s="12">
        <f>'Simulacion sistema (hoja4)'!AS3914</f>
        <v>0</v>
      </c>
      <c r="D3909" s="12">
        <f>'Simulacion sistema (hoja4)'!AT3914</f>
        <v>0.72557761075654092</v>
      </c>
    </row>
    <row r="3910" spans="2:4" x14ac:dyDescent="0.25">
      <c r="B3910" s="8">
        <f t="shared" si="64"/>
        <v>3905</v>
      </c>
      <c r="C3910" s="12">
        <f>'Simulacion sistema (hoja4)'!AS3915</f>
        <v>0</v>
      </c>
      <c r="D3910" s="12">
        <f>'Simulacion sistema (hoja4)'!AT3915</f>
        <v>0.55644310782842932</v>
      </c>
    </row>
    <row r="3911" spans="2:4" x14ac:dyDescent="0.25">
      <c r="B3911" s="8">
        <f t="shared" si="64"/>
        <v>3906</v>
      </c>
      <c r="C3911" s="12">
        <f>'Simulacion sistema (hoja4)'!AS3916</f>
        <v>0.25605626634510814</v>
      </c>
      <c r="D3911" s="12">
        <f>'Simulacion sistema (hoja4)'!AT3916</f>
        <v>0.74382640448590653</v>
      </c>
    </row>
    <row r="3912" spans="2:4" x14ac:dyDescent="0.25">
      <c r="B3912" s="8">
        <f t="shared" ref="B3912:B3975" si="65">+B3911+1</f>
        <v>3907</v>
      </c>
      <c r="C3912" s="12">
        <f>'Simulacion sistema (hoja4)'!AS3917</f>
        <v>0.63237587406864249</v>
      </c>
      <c r="D3912" s="12">
        <f>'Simulacion sistema (hoja4)'!AT3917</f>
        <v>0.95060710456819919</v>
      </c>
    </row>
    <row r="3913" spans="2:4" x14ac:dyDescent="0.25">
      <c r="B3913" s="8">
        <f t="shared" si="65"/>
        <v>3908</v>
      </c>
      <c r="C3913" s="12">
        <f>'Simulacion sistema (hoja4)'!AS3918</f>
        <v>0</v>
      </c>
      <c r="D3913" s="12">
        <f>'Simulacion sistema (hoja4)'!AT3918</f>
        <v>0.66339958912991182</v>
      </c>
    </row>
    <row r="3914" spans="2:4" x14ac:dyDescent="0.25">
      <c r="B3914" s="8">
        <f t="shared" si="65"/>
        <v>3909</v>
      </c>
      <c r="C3914" s="12">
        <f>'Simulacion sistema (hoja4)'!AS3919</f>
        <v>0.41861980399769361</v>
      </c>
      <c r="D3914" s="12">
        <f>'Simulacion sistema (hoja4)'!AT3919</f>
        <v>0.90895384992999084</v>
      </c>
    </row>
    <row r="3915" spans="2:4" x14ac:dyDescent="0.25">
      <c r="B3915" s="8">
        <f t="shared" si="65"/>
        <v>3910</v>
      </c>
      <c r="C3915" s="12">
        <f>'Simulacion sistema (hoja4)'!AS3920</f>
        <v>7.5279196658107866E-2</v>
      </c>
      <c r="D3915" s="12">
        <f>'Simulacion sistema (hoja4)'!AT3920</f>
        <v>0.79325758964790127</v>
      </c>
    </row>
    <row r="3916" spans="2:4" x14ac:dyDescent="0.25">
      <c r="B3916" s="8">
        <f t="shared" si="65"/>
        <v>3911</v>
      </c>
      <c r="C3916" s="12">
        <f>'Simulacion sistema (hoja4)'!AS3921</f>
        <v>0.55576336994830244</v>
      </c>
      <c r="D3916" s="12">
        <f>'Simulacion sistema (hoja4)'!AT3921</f>
        <v>0.96348740026972346</v>
      </c>
    </row>
    <row r="3917" spans="2:4" x14ac:dyDescent="0.25">
      <c r="B3917" s="8">
        <f t="shared" si="65"/>
        <v>3912</v>
      </c>
      <c r="C3917" s="12">
        <f>'Simulacion sistema (hoja4)'!AS3922</f>
        <v>0.38132126754193918</v>
      </c>
      <c r="D3917" s="12">
        <f>'Simulacion sistema (hoja4)'!AT3922</f>
        <v>0.85765662989780478</v>
      </c>
    </row>
    <row r="3918" spans="2:4" x14ac:dyDescent="0.25">
      <c r="B3918" s="8">
        <f t="shared" si="65"/>
        <v>3913</v>
      </c>
      <c r="C3918" s="12">
        <f>'Simulacion sistema (hoja4)'!AS3923</f>
        <v>0.12595778406501912</v>
      </c>
      <c r="D3918" s="12">
        <f>'Simulacion sistema (hoja4)'!AT3923</f>
        <v>0.86146077420684108</v>
      </c>
    </row>
    <row r="3919" spans="2:4" x14ac:dyDescent="0.25">
      <c r="B3919" s="8">
        <f t="shared" si="65"/>
        <v>3914</v>
      </c>
      <c r="C3919" s="12">
        <f>'Simulacion sistema (hoja4)'!AS3924</f>
        <v>0.22225680762400565</v>
      </c>
      <c r="D3919" s="12">
        <f>'Simulacion sistema (hoja4)'!AT3924</f>
        <v>0.92219795407398453</v>
      </c>
    </row>
    <row r="3920" spans="2:4" x14ac:dyDescent="0.25">
      <c r="B3920" s="8">
        <f t="shared" si="65"/>
        <v>3915</v>
      </c>
      <c r="C3920" s="12">
        <f>'Simulacion sistema (hoja4)'!AS3925</f>
        <v>5.3442318344362624E-2</v>
      </c>
      <c r="D3920" s="12">
        <f>'Simulacion sistema (hoja4)'!AT3925</f>
        <v>0.80741461504112022</v>
      </c>
    </row>
    <row r="3921" spans="2:4" x14ac:dyDescent="0.25">
      <c r="B3921" s="8">
        <f t="shared" si="65"/>
        <v>3916</v>
      </c>
      <c r="C3921" s="12">
        <f>'Simulacion sistema (hoja4)'!AS3926</f>
        <v>0.88879422477686842</v>
      </c>
      <c r="D3921" s="12">
        <f>'Simulacion sistema (hoja4)'!AT3926</f>
        <v>0.99055512593995321</v>
      </c>
    </row>
    <row r="3922" spans="2:4" x14ac:dyDescent="0.25">
      <c r="B3922" s="8">
        <f t="shared" si="65"/>
        <v>3917</v>
      </c>
      <c r="C3922" s="12">
        <f>'Simulacion sistema (hoja4)'!AS3927</f>
        <v>0.62769744872334299</v>
      </c>
      <c r="D3922" s="12">
        <f>'Simulacion sistema (hoja4)'!AT3927</f>
        <v>0.94982039253197514</v>
      </c>
    </row>
    <row r="3923" spans="2:4" x14ac:dyDescent="0.25">
      <c r="B3923" s="8">
        <f t="shared" si="65"/>
        <v>3918</v>
      </c>
      <c r="C3923" s="12">
        <f>'Simulacion sistema (hoja4)'!AS3928</f>
        <v>0</v>
      </c>
      <c r="D3923" s="12">
        <f>'Simulacion sistema (hoja4)'!AT3928</f>
        <v>0.86276122405058597</v>
      </c>
    </row>
    <row r="3924" spans="2:4" x14ac:dyDescent="0.25">
      <c r="B3924" s="8">
        <f t="shared" si="65"/>
        <v>3919</v>
      </c>
      <c r="C3924" s="12">
        <f>'Simulacion sistema (hoja4)'!AS3929</f>
        <v>0.37863965249773407</v>
      </c>
      <c r="D3924" s="12">
        <f>'Simulacion sistema (hoja4)'!AT3929</f>
        <v>0.83279523080400641</v>
      </c>
    </row>
    <row r="3925" spans="2:4" x14ac:dyDescent="0.25">
      <c r="B3925" s="8">
        <f t="shared" si="65"/>
        <v>3920</v>
      </c>
      <c r="C3925" s="12">
        <f>'Simulacion sistema (hoja4)'!AS3930</f>
        <v>0</v>
      </c>
      <c r="D3925" s="12">
        <f>'Simulacion sistema (hoja4)'!AT3930</f>
        <v>0.59881452136277935</v>
      </c>
    </row>
    <row r="3926" spans="2:4" x14ac:dyDescent="0.25">
      <c r="B3926" s="8">
        <f t="shared" si="65"/>
        <v>3921</v>
      </c>
      <c r="C3926" s="12">
        <f>'Simulacion sistema (hoja4)'!AS3931</f>
        <v>0.38007572750282104</v>
      </c>
      <c r="D3926" s="12">
        <f>'Simulacion sistema (hoja4)'!AT3931</f>
        <v>0.90941260917461475</v>
      </c>
    </row>
    <row r="3927" spans="2:4" x14ac:dyDescent="0.25">
      <c r="B3927" s="8">
        <f t="shared" si="65"/>
        <v>3922</v>
      </c>
      <c r="C3927" s="12">
        <f>'Simulacion sistema (hoja4)'!AS3932</f>
        <v>0</v>
      </c>
      <c r="D3927" s="12">
        <f>'Simulacion sistema (hoja4)'!AT3932</f>
        <v>0.61658033055786765</v>
      </c>
    </row>
    <row r="3928" spans="2:4" x14ac:dyDescent="0.25">
      <c r="B3928" s="8">
        <f t="shared" si="65"/>
        <v>3923</v>
      </c>
      <c r="C3928" s="12">
        <f>'Simulacion sistema (hoja4)'!AS3933</f>
        <v>0.47592825879438616</v>
      </c>
      <c r="D3928" s="12">
        <f>'Simulacion sistema (hoja4)'!AT3933</f>
        <v>0.88104304373874298</v>
      </c>
    </row>
    <row r="3929" spans="2:4" x14ac:dyDescent="0.25">
      <c r="B3929" s="8">
        <f t="shared" si="65"/>
        <v>3924</v>
      </c>
      <c r="C3929" s="12">
        <f>'Simulacion sistema (hoja4)'!AS3934</f>
        <v>0.21590135750132808</v>
      </c>
      <c r="D3929" s="12">
        <f>'Simulacion sistema (hoja4)'!AT3934</f>
        <v>0.78229705460693721</v>
      </c>
    </row>
    <row r="3930" spans="2:4" x14ac:dyDescent="0.25">
      <c r="B3930" s="8">
        <f t="shared" si="65"/>
        <v>3925</v>
      </c>
      <c r="C3930" s="12">
        <f>'Simulacion sistema (hoja4)'!AS3935</f>
        <v>0.39723204218359071</v>
      </c>
      <c r="D3930" s="12">
        <f>'Simulacion sistema (hoja4)'!AT3935</f>
        <v>0.92424313165197602</v>
      </c>
    </row>
    <row r="3931" spans="2:4" x14ac:dyDescent="0.25">
      <c r="B3931" s="8">
        <f t="shared" si="65"/>
        <v>3926</v>
      </c>
      <c r="C3931" s="12">
        <f>'Simulacion sistema (hoja4)'!AS3936</f>
        <v>0.16438722772258071</v>
      </c>
      <c r="D3931" s="12">
        <f>'Simulacion sistema (hoja4)'!AT3936</f>
        <v>0.79402096800708244</v>
      </c>
    </row>
    <row r="3932" spans="2:4" x14ac:dyDescent="0.25">
      <c r="B3932" s="8">
        <f t="shared" si="65"/>
        <v>3927</v>
      </c>
      <c r="C3932" s="12">
        <f>'Simulacion sistema (hoja4)'!AS3937</f>
        <v>0</v>
      </c>
      <c r="D3932" s="12">
        <f>'Simulacion sistema (hoja4)'!AT3937</f>
        <v>0.5662062945759142</v>
      </c>
    </row>
    <row r="3933" spans="2:4" x14ac:dyDescent="0.25">
      <c r="B3933" s="8">
        <f t="shared" si="65"/>
        <v>3928</v>
      </c>
      <c r="C3933" s="12">
        <f>'Simulacion sistema (hoja4)'!AS3938</f>
        <v>0</v>
      </c>
      <c r="D3933" s="12">
        <f>'Simulacion sistema (hoja4)'!AT3938</f>
        <v>0.72832773871863765</v>
      </c>
    </row>
    <row r="3934" spans="2:4" x14ac:dyDescent="0.25">
      <c r="B3934" s="8">
        <f t="shared" si="65"/>
        <v>3929</v>
      </c>
      <c r="C3934" s="12">
        <f>'Simulacion sistema (hoja4)'!AS3939</f>
        <v>0.37142860270884531</v>
      </c>
      <c r="D3934" s="12">
        <f>'Simulacion sistema (hoja4)'!AT3939</f>
        <v>0.84055599816985127</v>
      </c>
    </row>
    <row r="3935" spans="2:4" x14ac:dyDescent="0.25">
      <c r="B3935" s="8">
        <f t="shared" si="65"/>
        <v>3930</v>
      </c>
      <c r="C3935" s="12">
        <f>'Simulacion sistema (hoja4)'!AS3940</f>
        <v>0.28264601850288829</v>
      </c>
      <c r="D3935" s="12">
        <f>'Simulacion sistema (hoja4)'!AT3940</f>
        <v>0.91239940380856588</v>
      </c>
    </row>
    <row r="3936" spans="2:4" x14ac:dyDescent="0.25">
      <c r="B3936" s="8">
        <f t="shared" si="65"/>
        <v>3931</v>
      </c>
      <c r="C3936" s="12">
        <f>'Simulacion sistema (hoja4)'!AS3941</f>
        <v>0.64603130779118323</v>
      </c>
      <c r="D3936" s="12">
        <f>'Simulacion sistema (hoja4)'!AT3941</f>
        <v>0.94495782881416224</v>
      </c>
    </row>
    <row r="3937" spans="2:4" x14ac:dyDescent="0.25">
      <c r="B3937" s="8">
        <f t="shared" si="65"/>
        <v>3932</v>
      </c>
      <c r="C3937" s="12">
        <f>'Simulacion sistema (hoja4)'!AS3942</f>
        <v>0.1437166675949508</v>
      </c>
      <c r="D3937" s="12">
        <f>'Simulacion sistema (hoja4)'!AT3942</f>
        <v>0.89154624243554725</v>
      </c>
    </row>
    <row r="3938" spans="2:4" x14ac:dyDescent="0.25">
      <c r="B3938" s="8">
        <f t="shared" si="65"/>
        <v>3933</v>
      </c>
      <c r="C3938" s="12">
        <f>'Simulacion sistema (hoja4)'!AS3943</f>
        <v>0</v>
      </c>
      <c r="D3938" s="12">
        <f>'Simulacion sistema (hoja4)'!AT3943</f>
        <v>0.68356164117700147</v>
      </c>
    </row>
    <row r="3939" spans="2:4" x14ac:dyDescent="0.25">
      <c r="B3939" s="8">
        <f t="shared" si="65"/>
        <v>3934</v>
      </c>
      <c r="C3939" s="12">
        <f>'Simulacion sistema (hoja4)'!AS3944</f>
        <v>0.4608456720349251</v>
      </c>
      <c r="D3939" s="12">
        <f>'Simulacion sistema (hoja4)'!AT3944</f>
        <v>0.95138841615282144</v>
      </c>
    </row>
    <row r="3940" spans="2:4" x14ac:dyDescent="0.25">
      <c r="B3940" s="8">
        <f t="shared" si="65"/>
        <v>3935</v>
      </c>
      <c r="C3940" s="12">
        <f>'Simulacion sistema (hoja4)'!AS3945</f>
        <v>0.49334890501913542</v>
      </c>
      <c r="D3940" s="12">
        <f>'Simulacion sistema (hoja4)'!AT3945</f>
        <v>0.89750897681949759</v>
      </c>
    </row>
    <row r="3941" spans="2:4" x14ac:dyDescent="0.25">
      <c r="B3941" s="8">
        <f t="shared" si="65"/>
        <v>3936</v>
      </c>
      <c r="C3941" s="12">
        <f>'Simulacion sistema (hoja4)'!AS3946</f>
        <v>0.95575880447840089</v>
      </c>
      <c r="D3941" s="12">
        <f>'Simulacion sistema (hoja4)'!AT3946</f>
        <v>0.99564466136673146</v>
      </c>
    </row>
    <row r="3942" spans="2:4" x14ac:dyDescent="0.25">
      <c r="B3942" s="8">
        <f t="shared" si="65"/>
        <v>3937</v>
      </c>
      <c r="C3942" s="12">
        <f>'Simulacion sistema (hoja4)'!AS3947</f>
        <v>0.60713217835690292</v>
      </c>
      <c r="D3942" s="12">
        <f>'Simulacion sistema (hoja4)'!AT3947</f>
        <v>0.92490870000358771</v>
      </c>
    </row>
    <row r="3943" spans="2:4" x14ac:dyDescent="0.25">
      <c r="B3943" s="8">
        <f t="shared" si="65"/>
        <v>3938</v>
      </c>
      <c r="C3943" s="12">
        <f>'Simulacion sistema (hoja4)'!AS3948</f>
        <v>0</v>
      </c>
      <c r="D3943" s="12">
        <f>'Simulacion sistema (hoja4)'!AT3948</f>
        <v>0.76429496496668237</v>
      </c>
    </row>
    <row r="3944" spans="2:4" x14ac:dyDescent="0.25">
      <c r="B3944" s="8">
        <f t="shared" si="65"/>
        <v>3939</v>
      </c>
      <c r="C3944" s="12">
        <f>'Simulacion sistema (hoja4)'!AS3949</f>
        <v>0</v>
      </c>
      <c r="D3944" s="12">
        <f>'Simulacion sistema (hoja4)'!AT3949</f>
        <v>0.80513485591664868</v>
      </c>
    </row>
    <row r="3945" spans="2:4" x14ac:dyDescent="0.25">
      <c r="B3945" s="8">
        <f t="shared" si="65"/>
        <v>3940</v>
      </c>
      <c r="C3945" s="12">
        <f>'Simulacion sistema (hoja4)'!AS3950</f>
        <v>0.53300599306191243</v>
      </c>
      <c r="D3945" s="12">
        <f>'Simulacion sistema (hoja4)'!AT3950</f>
        <v>0.94813426754003616</v>
      </c>
    </row>
    <row r="3946" spans="2:4" x14ac:dyDescent="0.25">
      <c r="B3946" s="8">
        <f t="shared" si="65"/>
        <v>3941</v>
      </c>
      <c r="C3946" s="12">
        <f>'Simulacion sistema (hoja4)'!AS3951</f>
        <v>8.9768917547893762E-2</v>
      </c>
      <c r="D3946" s="12">
        <f>'Simulacion sistema (hoja4)'!AT3951</f>
        <v>0.8461537906440566</v>
      </c>
    </row>
    <row r="3947" spans="2:4" x14ac:dyDescent="0.25">
      <c r="B3947" s="8">
        <f t="shared" si="65"/>
        <v>3942</v>
      </c>
      <c r="C3947" s="12">
        <f>'Simulacion sistema (hoja4)'!AS3952</f>
        <v>0</v>
      </c>
      <c r="D3947" s="12">
        <f>'Simulacion sistema (hoja4)'!AT3952</f>
        <v>0.84037316667262074</v>
      </c>
    </row>
    <row r="3948" spans="2:4" x14ac:dyDescent="0.25">
      <c r="B3948" s="8">
        <f t="shared" si="65"/>
        <v>3943</v>
      </c>
      <c r="C3948" s="12">
        <f>'Simulacion sistema (hoja4)'!AS3953</f>
        <v>0</v>
      </c>
      <c r="D3948" s="12">
        <f>'Simulacion sistema (hoja4)'!AT3953</f>
        <v>0.77801455773213046</v>
      </c>
    </row>
    <row r="3949" spans="2:4" x14ac:dyDescent="0.25">
      <c r="B3949" s="8">
        <f t="shared" si="65"/>
        <v>3944</v>
      </c>
      <c r="C3949" s="12">
        <f>'Simulacion sistema (hoja4)'!AS3954</f>
        <v>7.6254928791847004E-2</v>
      </c>
      <c r="D3949" s="12">
        <f>'Simulacion sistema (hoja4)'!AT3954</f>
        <v>0.79050343991344962</v>
      </c>
    </row>
    <row r="3950" spans="2:4" x14ac:dyDescent="0.25">
      <c r="B3950" s="8">
        <f t="shared" si="65"/>
        <v>3945</v>
      </c>
      <c r="C3950" s="12">
        <f>'Simulacion sistema (hoja4)'!AS3955</f>
        <v>0.91564592239665221</v>
      </c>
      <c r="D3950" s="12">
        <f>'Simulacion sistema (hoja4)'!AT3955</f>
        <v>0.99306678814219063</v>
      </c>
    </row>
    <row r="3951" spans="2:4" x14ac:dyDescent="0.25">
      <c r="B3951" s="8">
        <f t="shared" si="65"/>
        <v>3946</v>
      </c>
      <c r="C3951" s="12">
        <f>'Simulacion sistema (hoja4)'!AS3956</f>
        <v>0</v>
      </c>
      <c r="D3951" s="12">
        <f>'Simulacion sistema (hoja4)'!AT3956</f>
        <v>0.70472302040910872</v>
      </c>
    </row>
    <row r="3952" spans="2:4" x14ac:dyDescent="0.25">
      <c r="B3952" s="8">
        <f t="shared" si="65"/>
        <v>3947</v>
      </c>
      <c r="C3952" s="12">
        <f>'Simulacion sistema (hoja4)'!AS3957</f>
        <v>0.4200639389283814</v>
      </c>
      <c r="D3952" s="12">
        <f>'Simulacion sistema (hoja4)'!AT3957</f>
        <v>0.90868734154000652</v>
      </c>
    </row>
    <row r="3953" spans="2:4" x14ac:dyDescent="0.25">
      <c r="B3953" s="8">
        <f t="shared" si="65"/>
        <v>3948</v>
      </c>
      <c r="C3953" s="12">
        <f>'Simulacion sistema (hoja4)'!AS3958</f>
        <v>0</v>
      </c>
      <c r="D3953" s="12">
        <f>'Simulacion sistema (hoja4)'!AT3958</f>
        <v>0.56677437079803261</v>
      </c>
    </row>
    <row r="3954" spans="2:4" x14ac:dyDescent="0.25">
      <c r="B3954" s="8">
        <f t="shared" si="65"/>
        <v>3949</v>
      </c>
      <c r="C3954" s="12">
        <f>'Simulacion sistema (hoja4)'!AS3959</f>
        <v>0</v>
      </c>
      <c r="D3954" s="12">
        <f>'Simulacion sistema (hoja4)'!AT3959</f>
        <v>0.55962487402296712</v>
      </c>
    </row>
    <row r="3955" spans="2:4" x14ac:dyDescent="0.25">
      <c r="B3955" s="8">
        <f t="shared" si="65"/>
        <v>3950</v>
      </c>
      <c r="C3955" s="12">
        <f>'Simulacion sistema (hoja4)'!AS3960</f>
        <v>0.45853893019884706</v>
      </c>
      <c r="D3955" s="12">
        <f>'Simulacion sistema (hoja4)'!AT3960</f>
        <v>0.8504823371920095</v>
      </c>
    </row>
    <row r="3956" spans="2:4" x14ac:dyDescent="0.25">
      <c r="B3956" s="8">
        <f t="shared" si="65"/>
        <v>3951</v>
      </c>
      <c r="C3956" s="12">
        <f>'Simulacion sistema (hoja4)'!AS3961</f>
        <v>0</v>
      </c>
      <c r="D3956" s="12">
        <f>'Simulacion sistema (hoja4)'!AT3961</f>
        <v>0.81420516059428938</v>
      </c>
    </row>
    <row r="3957" spans="2:4" x14ac:dyDescent="0.25">
      <c r="B3957" s="8">
        <f t="shared" si="65"/>
        <v>3952</v>
      </c>
      <c r="C3957" s="12">
        <f>'Simulacion sistema (hoja4)'!AS3962</f>
        <v>0.64207365140516359</v>
      </c>
      <c r="D3957" s="12">
        <f>'Simulacion sistema (hoja4)'!AT3962</f>
        <v>0.92008948236193955</v>
      </c>
    </row>
    <row r="3958" spans="2:4" x14ac:dyDescent="0.25">
      <c r="B3958" s="8">
        <f t="shared" si="65"/>
        <v>3953</v>
      </c>
      <c r="C3958" s="12">
        <f>'Simulacion sistema (hoja4)'!AS3963</f>
        <v>4.6224081498944393E-2</v>
      </c>
      <c r="D3958" s="12">
        <f>'Simulacion sistema (hoja4)'!AT3963</f>
        <v>0.84287486291448233</v>
      </c>
    </row>
    <row r="3959" spans="2:4" x14ac:dyDescent="0.25">
      <c r="B3959" s="8">
        <f t="shared" si="65"/>
        <v>3954</v>
      </c>
      <c r="C3959" s="12">
        <f>'Simulacion sistema (hoja4)'!AS3964</f>
        <v>0</v>
      </c>
      <c r="D3959" s="12">
        <f>'Simulacion sistema (hoja4)'!AT3964</f>
        <v>0.71701331586963324</v>
      </c>
    </row>
    <row r="3960" spans="2:4" x14ac:dyDescent="0.25">
      <c r="B3960" s="8">
        <f t="shared" si="65"/>
        <v>3955</v>
      </c>
      <c r="C3960" s="12">
        <f>'Simulacion sistema (hoja4)'!AS3965</f>
        <v>0.21776715682660455</v>
      </c>
      <c r="D3960" s="12">
        <f>'Simulacion sistema (hoja4)'!AT3965</f>
        <v>0.88060919021645778</v>
      </c>
    </row>
    <row r="3961" spans="2:4" x14ac:dyDescent="0.25">
      <c r="B3961" s="8">
        <f t="shared" si="65"/>
        <v>3956</v>
      </c>
      <c r="C3961" s="12">
        <f>'Simulacion sistema (hoja4)'!AS3966</f>
        <v>0</v>
      </c>
      <c r="D3961" s="12">
        <f>'Simulacion sistema (hoja4)'!AT3966</f>
        <v>0.855618734782572</v>
      </c>
    </row>
    <row r="3962" spans="2:4" x14ac:dyDescent="0.25">
      <c r="B3962" s="8">
        <f t="shared" si="65"/>
        <v>3957</v>
      </c>
      <c r="C3962" s="12">
        <f>'Simulacion sistema (hoja4)'!AS3967</f>
        <v>2.9161568576631497E-3</v>
      </c>
      <c r="D3962" s="12">
        <f>'Simulacion sistema (hoja4)'!AT3967</f>
        <v>0.73067019481199147</v>
      </c>
    </row>
    <row r="3963" spans="2:4" x14ac:dyDescent="0.25">
      <c r="B3963" s="8">
        <f t="shared" si="65"/>
        <v>3958</v>
      </c>
      <c r="C3963" s="12">
        <f>'Simulacion sistema (hoja4)'!AS3968</f>
        <v>0.28187259992167429</v>
      </c>
      <c r="D3963" s="12">
        <f>'Simulacion sistema (hoja4)'!AT3968</f>
        <v>0.89609322326201213</v>
      </c>
    </row>
    <row r="3964" spans="2:4" x14ac:dyDescent="0.25">
      <c r="B3964" s="8">
        <f t="shared" si="65"/>
        <v>3959</v>
      </c>
      <c r="C3964" s="12">
        <f>'Simulacion sistema (hoja4)'!AS3969</f>
        <v>0</v>
      </c>
      <c r="D3964" s="12">
        <f>'Simulacion sistema (hoja4)'!AT3969</f>
        <v>0.49906716812663149</v>
      </c>
    </row>
    <row r="3965" spans="2:4" x14ac:dyDescent="0.25">
      <c r="B3965" s="8">
        <f t="shared" si="65"/>
        <v>3960</v>
      </c>
      <c r="C3965" s="12">
        <f>'Simulacion sistema (hoja4)'!AS3970</f>
        <v>0.2561976139575915</v>
      </c>
      <c r="D3965" s="12">
        <f>'Simulacion sistema (hoja4)'!AT3970</f>
        <v>0.79156433017236705</v>
      </c>
    </row>
    <row r="3966" spans="2:4" x14ac:dyDescent="0.25">
      <c r="B3966" s="8">
        <f t="shared" si="65"/>
        <v>3961</v>
      </c>
      <c r="C3966" s="12">
        <f>'Simulacion sistema (hoja4)'!AS3971</f>
        <v>0</v>
      </c>
      <c r="D3966" s="12">
        <f>'Simulacion sistema (hoja4)'!AT3971</f>
        <v>0.73977909113622542</v>
      </c>
    </row>
    <row r="3967" spans="2:4" x14ac:dyDescent="0.25">
      <c r="B3967" s="8">
        <f t="shared" si="65"/>
        <v>3962</v>
      </c>
      <c r="C3967" s="12">
        <f>'Simulacion sistema (hoja4)'!AS3972</f>
        <v>0.81838329171296209</v>
      </c>
      <c r="D3967" s="12">
        <f>'Simulacion sistema (hoja4)'!AT3972</f>
        <v>0.97520772669695988</v>
      </c>
    </row>
    <row r="3968" spans="2:4" x14ac:dyDescent="0.25">
      <c r="B3968" s="8">
        <f t="shared" si="65"/>
        <v>3963</v>
      </c>
      <c r="C3968" s="12">
        <f>'Simulacion sistema (hoja4)'!AS3973</f>
        <v>0</v>
      </c>
      <c r="D3968" s="12">
        <f>'Simulacion sistema (hoja4)'!AT3973</f>
        <v>0.86304794689335407</v>
      </c>
    </row>
    <row r="3969" spans="2:4" x14ac:dyDescent="0.25">
      <c r="B3969" s="8">
        <f t="shared" si="65"/>
        <v>3964</v>
      </c>
      <c r="C3969" s="12">
        <f>'Simulacion sistema (hoja4)'!AS3974</f>
        <v>0.7455488925052729</v>
      </c>
      <c r="D3969" s="12">
        <f>'Simulacion sistema (hoja4)'!AT3974</f>
        <v>0.94692802131285636</v>
      </c>
    </row>
    <row r="3970" spans="2:4" x14ac:dyDescent="0.25">
      <c r="B3970" s="8">
        <f t="shared" si="65"/>
        <v>3965</v>
      </c>
      <c r="C3970" s="12">
        <f>'Simulacion sistema (hoja4)'!AS3975</f>
        <v>0</v>
      </c>
      <c r="D3970" s="12">
        <f>'Simulacion sistema (hoja4)'!AT3975</f>
        <v>0.64302048659536581</v>
      </c>
    </row>
    <row r="3971" spans="2:4" x14ac:dyDescent="0.25">
      <c r="B3971" s="8">
        <f t="shared" si="65"/>
        <v>3966</v>
      </c>
      <c r="C3971" s="12">
        <f>'Simulacion sistema (hoja4)'!AS3976</f>
        <v>0.21886736051892514</v>
      </c>
      <c r="D3971" s="12">
        <f>'Simulacion sistema (hoja4)'!AT3976</f>
        <v>0.79906750293269158</v>
      </c>
    </row>
    <row r="3972" spans="2:4" x14ac:dyDescent="0.25">
      <c r="B3972" s="8">
        <f t="shared" si="65"/>
        <v>3967</v>
      </c>
      <c r="C3972" s="12">
        <f>'Simulacion sistema (hoja4)'!AS3977</f>
        <v>0</v>
      </c>
      <c r="D3972" s="12">
        <f>'Simulacion sistema (hoja4)'!AT3977</f>
        <v>0.7546851357457679</v>
      </c>
    </row>
    <row r="3973" spans="2:4" x14ac:dyDescent="0.25">
      <c r="B3973" s="8">
        <f t="shared" si="65"/>
        <v>3968</v>
      </c>
      <c r="C3973" s="12">
        <f>'Simulacion sistema (hoja4)'!AS3978</f>
        <v>0</v>
      </c>
      <c r="D3973" s="12">
        <f>'Simulacion sistema (hoja4)'!AT3978</f>
        <v>0.73122066951224063</v>
      </c>
    </row>
    <row r="3974" spans="2:4" x14ac:dyDescent="0.25">
      <c r="B3974" s="8">
        <f t="shared" si="65"/>
        <v>3969</v>
      </c>
      <c r="C3974" s="12">
        <f>'Simulacion sistema (hoja4)'!AS3979</f>
        <v>0.27522997100046875</v>
      </c>
      <c r="D3974" s="12">
        <f>'Simulacion sistema (hoja4)'!AT3979</f>
        <v>0.90175644624354367</v>
      </c>
    </row>
    <row r="3975" spans="2:4" x14ac:dyDescent="0.25">
      <c r="B3975" s="8">
        <f t="shared" si="65"/>
        <v>3970</v>
      </c>
      <c r="C3975" s="12">
        <f>'Simulacion sistema (hoja4)'!AS3980</f>
        <v>0.18718889995075333</v>
      </c>
      <c r="D3975" s="12">
        <f>'Simulacion sistema (hoja4)'!AT3980</f>
        <v>0.86419415087915541</v>
      </c>
    </row>
    <row r="3976" spans="2:4" x14ac:dyDescent="0.25">
      <c r="B3976" s="8">
        <f t="shared" ref="B3976:B4039" si="66">+B3975+1</f>
        <v>3971</v>
      </c>
      <c r="C3976" s="12">
        <f>'Simulacion sistema (hoja4)'!AS3981</f>
        <v>0.15403231750824489</v>
      </c>
      <c r="D3976" s="12">
        <f>'Simulacion sistema (hoja4)'!AT3981</f>
        <v>0.75292570785380508</v>
      </c>
    </row>
    <row r="3977" spans="2:4" x14ac:dyDescent="0.25">
      <c r="B3977" s="8">
        <f t="shared" si="66"/>
        <v>3972</v>
      </c>
      <c r="C3977" s="12">
        <f>'Simulacion sistema (hoja4)'!AS3982</f>
        <v>0</v>
      </c>
      <c r="D3977" s="12">
        <f>'Simulacion sistema (hoja4)'!AT3982</f>
        <v>0.78810702137356425</v>
      </c>
    </row>
    <row r="3978" spans="2:4" x14ac:dyDescent="0.25">
      <c r="B3978" s="8">
        <f t="shared" si="66"/>
        <v>3973</v>
      </c>
      <c r="C3978" s="12">
        <f>'Simulacion sistema (hoja4)'!AS3983</f>
        <v>0.21522679263392591</v>
      </c>
      <c r="D3978" s="12">
        <f>'Simulacion sistema (hoja4)'!AT3983</f>
        <v>0.83010139744260347</v>
      </c>
    </row>
    <row r="3979" spans="2:4" x14ac:dyDescent="0.25">
      <c r="B3979" s="8">
        <f t="shared" si="66"/>
        <v>3974</v>
      </c>
      <c r="C3979" s="12">
        <f>'Simulacion sistema (hoja4)'!AS3984</f>
        <v>0</v>
      </c>
      <c r="D3979" s="12">
        <f>'Simulacion sistema (hoja4)'!AT3984</f>
        <v>0.60767609458809402</v>
      </c>
    </row>
    <row r="3980" spans="2:4" x14ac:dyDescent="0.25">
      <c r="B3980" s="8">
        <f t="shared" si="66"/>
        <v>3975</v>
      </c>
      <c r="C3980" s="12">
        <f>'Simulacion sistema (hoja4)'!AS3985</f>
        <v>0.41512427428169757</v>
      </c>
      <c r="D3980" s="12">
        <f>'Simulacion sistema (hoja4)'!AT3985</f>
        <v>0.93266671991333749</v>
      </c>
    </row>
    <row r="3981" spans="2:4" x14ac:dyDescent="0.25">
      <c r="B3981" s="8">
        <f t="shared" si="66"/>
        <v>3976</v>
      </c>
      <c r="C3981" s="12">
        <f>'Simulacion sistema (hoja4)'!AS3986</f>
        <v>0</v>
      </c>
      <c r="D3981" s="12">
        <f>'Simulacion sistema (hoja4)'!AT3986</f>
        <v>0.82167738655586853</v>
      </c>
    </row>
    <row r="3982" spans="2:4" x14ac:dyDescent="0.25">
      <c r="B3982" s="8">
        <f t="shared" si="66"/>
        <v>3977</v>
      </c>
      <c r="C3982" s="12">
        <f>'Simulacion sistema (hoja4)'!AS3987</f>
        <v>0</v>
      </c>
      <c r="D3982" s="12">
        <f>'Simulacion sistema (hoja4)'!AT3987</f>
        <v>0.81518782228518483</v>
      </c>
    </row>
    <row r="3983" spans="2:4" x14ac:dyDescent="0.25">
      <c r="B3983" s="8">
        <f t="shared" si="66"/>
        <v>3978</v>
      </c>
      <c r="C3983" s="12">
        <f>'Simulacion sistema (hoja4)'!AS3988</f>
        <v>5.1843443987309003E-3</v>
      </c>
      <c r="D3983" s="12">
        <f>'Simulacion sistema (hoja4)'!AT3988</f>
        <v>0.71297852612793855</v>
      </c>
    </row>
    <row r="3984" spans="2:4" x14ac:dyDescent="0.25">
      <c r="B3984" s="8">
        <f t="shared" si="66"/>
        <v>3979</v>
      </c>
      <c r="C3984" s="12">
        <f>'Simulacion sistema (hoja4)'!AS3989</f>
        <v>0</v>
      </c>
      <c r="D3984" s="12">
        <f>'Simulacion sistema (hoja4)'!AT3989</f>
        <v>0.91238552872615797</v>
      </c>
    </row>
    <row r="3985" spans="2:4" x14ac:dyDescent="0.25">
      <c r="B3985" s="8">
        <f t="shared" si="66"/>
        <v>3980</v>
      </c>
      <c r="C3985" s="12">
        <f>'Simulacion sistema (hoja4)'!AS3990</f>
        <v>0</v>
      </c>
      <c r="D3985" s="12">
        <f>'Simulacion sistema (hoja4)'!AT3990</f>
        <v>0.7817763308023481</v>
      </c>
    </row>
    <row r="3986" spans="2:4" x14ac:dyDescent="0.25">
      <c r="B3986" s="8">
        <f t="shared" si="66"/>
        <v>3981</v>
      </c>
      <c r="C3986" s="12">
        <f>'Simulacion sistema (hoja4)'!AS3991</f>
        <v>0.59085774306341976</v>
      </c>
      <c r="D3986" s="12">
        <f>'Simulacion sistema (hoja4)'!AT3991</f>
        <v>0.96645259852232079</v>
      </c>
    </row>
    <row r="3987" spans="2:4" x14ac:dyDescent="0.25">
      <c r="B3987" s="8">
        <f t="shared" si="66"/>
        <v>3982</v>
      </c>
      <c r="C3987" s="12">
        <f>'Simulacion sistema (hoja4)'!AS3992</f>
        <v>0</v>
      </c>
      <c r="D3987" s="12">
        <f>'Simulacion sistema (hoja4)'!AT3992</f>
        <v>0.83914510806897269</v>
      </c>
    </row>
    <row r="3988" spans="2:4" x14ac:dyDescent="0.25">
      <c r="B3988" s="8">
        <f t="shared" si="66"/>
        <v>3983</v>
      </c>
      <c r="C3988" s="12">
        <f>'Simulacion sistema (hoja4)'!AS3993</f>
        <v>0.47206933704995513</v>
      </c>
      <c r="D3988" s="12">
        <f>'Simulacion sistema (hoja4)'!AT3993</f>
        <v>0.92340602386170323</v>
      </c>
    </row>
    <row r="3989" spans="2:4" x14ac:dyDescent="0.25">
      <c r="B3989" s="8">
        <f t="shared" si="66"/>
        <v>3984</v>
      </c>
      <c r="C3989" s="12">
        <f>'Simulacion sistema (hoja4)'!AS3994</f>
        <v>6.1414306795874535E-2</v>
      </c>
      <c r="D3989" s="12">
        <f>'Simulacion sistema (hoja4)'!AT3994</f>
        <v>0.77217668665328609</v>
      </c>
    </row>
    <row r="3990" spans="2:4" x14ac:dyDescent="0.25">
      <c r="B3990" s="8">
        <f t="shared" si="66"/>
        <v>3985</v>
      </c>
      <c r="C3990" s="12">
        <f>'Simulacion sistema (hoja4)'!AS3995</f>
        <v>0.15980204596158845</v>
      </c>
      <c r="D3990" s="12">
        <f>'Simulacion sistema (hoja4)'!AT3995</f>
        <v>0.81023734187936947</v>
      </c>
    </row>
    <row r="3991" spans="2:4" x14ac:dyDescent="0.25">
      <c r="B3991" s="8">
        <f t="shared" si="66"/>
        <v>3986</v>
      </c>
      <c r="C3991" s="12">
        <f>'Simulacion sistema (hoja4)'!AS3996</f>
        <v>0.10666774632855161</v>
      </c>
      <c r="D3991" s="12">
        <f>'Simulacion sistema (hoja4)'!AT3996</f>
        <v>0.80700147579635784</v>
      </c>
    </row>
    <row r="3992" spans="2:4" x14ac:dyDescent="0.25">
      <c r="B3992" s="8">
        <f t="shared" si="66"/>
        <v>3987</v>
      </c>
      <c r="C3992" s="12">
        <f>'Simulacion sistema (hoja4)'!AS3997</f>
        <v>0</v>
      </c>
      <c r="D3992" s="12">
        <f>'Simulacion sistema (hoja4)'!AT3997</f>
        <v>0.69952300945348711</v>
      </c>
    </row>
    <row r="3993" spans="2:4" x14ac:dyDescent="0.25">
      <c r="B3993" s="8">
        <f t="shared" si="66"/>
        <v>3988</v>
      </c>
      <c r="C3993" s="12">
        <f>'Simulacion sistema (hoja4)'!AS3998</f>
        <v>0</v>
      </c>
      <c r="D3993" s="12">
        <f>'Simulacion sistema (hoja4)'!AT3998</f>
        <v>0.7681393186651666</v>
      </c>
    </row>
    <row r="3994" spans="2:4" x14ac:dyDescent="0.25">
      <c r="B3994" s="8">
        <f t="shared" si="66"/>
        <v>3989</v>
      </c>
      <c r="C3994" s="12">
        <f>'Simulacion sistema (hoja4)'!AS3999</f>
        <v>0.32612289645015458</v>
      </c>
      <c r="D3994" s="12">
        <f>'Simulacion sistema (hoja4)'!AT3999</f>
        <v>0.89047913458471406</v>
      </c>
    </row>
    <row r="3995" spans="2:4" x14ac:dyDescent="0.25">
      <c r="B3995" s="8">
        <f t="shared" si="66"/>
        <v>3990</v>
      </c>
      <c r="C3995" s="12">
        <f>'Simulacion sistema (hoja4)'!AS4000</f>
        <v>1</v>
      </c>
      <c r="D3995" s="12">
        <f>'Simulacion sistema (hoja4)'!AT4000</f>
        <v>1</v>
      </c>
    </row>
    <row r="3996" spans="2:4" x14ac:dyDescent="0.25">
      <c r="B3996" s="8">
        <f t="shared" si="66"/>
        <v>3991</v>
      </c>
      <c r="C3996" s="12">
        <f>'Simulacion sistema (hoja4)'!AS4001</f>
        <v>1</v>
      </c>
      <c r="D3996" s="12">
        <f>'Simulacion sistema (hoja4)'!AT4001</f>
        <v>1</v>
      </c>
    </row>
    <row r="3997" spans="2:4" x14ac:dyDescent="0.25">
      <c r="B3997" s="8">
        <f t="shared" si="66"/>
        <v>3992</v>
      </c>
      <c r="C3997" s="12">
        <f>'Simulacion sistema (hoja4)'!AS4002</f>
        <v>0.11541953641038466</v>
      </c>
      <c r="D3997" s="12">
        <f>'Simulacion sistema (hoja4)'!AT4002</f>
        <v>0.85632796415121037</v>
      </c>
    </row>
    <row r="3998" spans="2:4" x14ac:dyDescent="0.25">
      <c r="B3998" s="8">
        <f t="shared" si="66"/>
        <v>3993</v>
      </c>
      <c r="C3998" s="12">
        <f>'Simulacion sistema (hoja4)'!AS4003</f>
        <v>0.2110259633649548</v>
      </c>
      <c r="D3998" s="12">
        <f>'Simulacion sistema (hoja4)'!AT4003</f>
        <v>0.79510115779223067</v>
      </c>
    </row>
    <row r="3999" spans="2:4" x14ac:dyDescent="0.25">
      <c r="B3999" s="8">
        <f t="shared" si="66"/>
        <v>3994</v>
      </c>
      <c r="C3999" s="12">
        <f>'Simulacion sistema (hoja4)'!AS4004</f>
        <v>0.73213059842988337</v>
      </c>
      <c r="D3999" s="12">
        <f>'Simulacion sistema (hoja4)'!AT4004</f>
        <v>0.9772494480858257</v>
      </c>
    </row>
    <row r="4000" spans="2:4" x14ac:dyDescent="0.25">
      <c r="B4000" s="8">
        <f t="shared" si="66"/>
        <v>3995</v>
      </c>
      <c r="C4000" s="12">
        <f>'Simulacion sistema (hoja4)'!AS4005</f>
        <v>0.45780263980980507</v>
      </c>
      <c r="D4000" s="12">
        <f>'Simulacion sistema (hoja4)'!AT4005</f>
        <v>0.89924758141379957</v>
      </c>
    </row>
    <row r="4001" spans="2:4" x14ac:dyDescent="0.25">
      <c r="B4001" s="8">
        <f t="shared" si="66"/>
        <v>3996</v>
      </c>
      <c r="C4001" s="12">
        <f>'Simulacion sistema (hoja4)'!AS4006</f>
        <v>0</v>
      </c>
      <c r="D4001" s="12">
        <f>'Simulacion sistema (hoja4)'!AT4006</f>
        <v>0.70913653379905817</v>
      </c>
    </row>
    <row r="4002" spans="2:4" x14ac:dyDescent="0.25">
      <c r="B4002" s="8">
        <f t="shared" si="66"/>
        <v>3997</v>
      </c>
      <c r="C4002" s="12">
        <f>'Simulacion sistema (hoja4)'!AS4007</f>
        <v>0.84843553021815865</v>
      </c>
      <c r="D4002" s="12">
        <f>'Simulacion sistema (hoja4)'!AT4007</f>
        <v>0.98712740119661069</v>
      </c>
    </row>
    <row r="4003" spans="2:4" x14ac:dyDescent="0.25">
      <c r="B4003" s="8">
        <f t="shared" si="66"/>
        <v>3998</v>
      </c>
      <c r="C4003" s="12">
        <f>'Simulacion sistema (hoja4)'!AS4008</f>
        <v>0.20752014800772095</v>
      </c>
      <c r="D4003" s="12">
        <f>'Simulacion sistema (hoja4)'!AT4008</f>
        <v>0.89708864075737316</v>
      </c>
    </row>
    <row r="4004" spans="2:4" x14ac:dyDescent="0.25">
      <c r="B4004" s="8">
        <f t="shared" si="66"/>
        <v>3999</v>
      </c>
      <c r="C4004" s="12">
        <f>'Simulacion sistema (hoja4)'!AS4009</f>
        <v>0</v>
      </c>
      <c r="D4004" s="12">
        <f>'Simulacion sistema (hoja4)'!AT4009</f>
        <v>0.75664958171518548</v>
      </c>
    </row>
    <row r="4005" spans="2:4" x14ac:dyDescent="0.25">
      <c r="B4005" s="8">
        <f t="shared" si="66"/>
        <v>4000</v>
      </c>
      <c r="C4005" s="12">
        <f>'Simulacion sistema (hoja4)'!AS4010</f>
        <v>0.26218852969711104</v>
      </c>
      <c r="D4005" s="12">
        <f>'Simulacion sistema (hoja4)'!AT4010</f>
        <v>0.7877082248283741</v>
      </c>
    </row>
    <row r="4006" spans="2:4" x14ac:dyDescent="0.25">
      <c r="B4006" s="8">
        <f t="shared" si="66"/>
        <v>4001</v>
      </c>
      <c r="C4006" s="12">
        <f>'Simulacion sistema (hoja4)'!AS4011</f>
        <v>0.36070938727413793</v>
      </c>
      <c r="D4006" s="12">
        <f>'Simulacion sistema (hoja4)'!AT4011</f>
        <v>0.90954422654045031</v>
      </c>
    </row>
    <row r="4007" spans="2:4" x14ac:dyDescent="0.25">
      <c r="B4007" s="8">
        <f t="shared" si="66"/>
        <v>4002</v>
      </c>
      <c r="C4007" s="12">
        <f>'Simulacion sistema (hoja4)'!AS4012</f>
        <v>0</v>
      </c>
      <c r="D4007" s="12">
        <f>'Simulacion sistema (hoja4)'!AT4012</f>
        <v>0.7626257387030756</v>
      </c>
    </row>
    <row r="4008" spans="2:4" x14ac:dyDescent="0.25">
      <c r="B4008" s="8">
        <f t="shared" si="66"/>
        <v>4003</v>
      </c>
      <c r="C4008" s="12">
        <f>'Simulacion sistema (hoja4)'!AS4013</f>
        <v>0</v>
      </c>
      <c r="D4008" s="12">
        <f>'Simulacion sistema (hoja4)'!AT4013</f>
        <v>0.54954648168511566</v>
      </c>
    </row>
    <row r="4009" spans="2:4" x14ac:dyDescent="0.25">
      <c r="B4009" s="8">
        <f t="shared" si="66"/>
        <v>4004</v>
      </c>
      <c r="C4009" s="12">
        <f>'Simulacion sistema (hoja4)'!AS4014</f>
        <v>0.47068196503870796</v>
      </c>
      <c r="D4009" s="12">
        <f>'Simulacion sistema (hoja4)'!AT4014</f>
        <v>0.9149042363325014</v>
      </c>
    </row>
    <row r="4010" spans="2:4" x14ac:dyDescent="0.25">
      <c r="B4010" s="8">
        <f t="shared" si="66"/>
        <v>4005</v>
      </c>
      <c r="C4010" s="12">
        <f>'Simulacion sistema (hoja4)'!AS4015</f>
        <v>0.39462435607692309</v>
      </c>
      <c r="D4010" s="12">
        <f>'Simulacion sistema (hoja4)'!AT4015</f>
        <v>0.94858453435173873</v>
      </c>
    </row>
    <row r="4011" spans="2:4" x14ac:dyDescent="0.25">
      <c r="B4011" s="8">
        <f t="shared" si="66"/>
        <v>4006</v>
      </c>
      <c r="C4011" s="12">
        <f>'Simulacion sistema (hoja4)'!AS4016</f>
        <v>0.1637793071983446</v>
      </c>
      <c r="D4011" s="12">
        <f>'Simulacion sistema (hoja4)'!AT4016</f>
        <v>0.90606047218372054</v>
      </c>
    </row>
    <row r="4012" spans="2:4" x14ac:dyDescent="0.25">
      <c r="B4012" s="8">
        <f t="shared" si="66"/>
        <v>4007</v>
      </c>
      <c r="C4012" s="12">
        <f>'Simulacion sistema (hoja4)'!AS4017</f>
        <v>4.0958485920254459E-2</v>
      </c>
      <c r="D4012" s="12">
        <f>'Simulacion sistema (hoja4)'!AT4017</f>
        <v>0.83619545994945232</v>
      </c>
    </row>
    <row r="4013" spans="2:4" x14ac:dyDescent="0.25">
      <c r="B4013" s="8">
        <f t="shared" si="66"/>
        <v>4008</v>
      </c>
      <c r="C4013" s="12">
        <f>'Simulacion sistema (hoja4)'!AS4018</f>
        <v>0.56301707167707116</v>
      </c>
      <c r="D4013" s="12">
        <f>'Simulacion sistema (hoja4)'!AT4018</f>
        <v>0.95834788945999894</v>
      </c>
    </row>
    <row r="4014" spans="2:4" x14ac:dyDescent="0.25">
      <c r="B4014" s="8">
        <f t="shared" si="66"/>
        <v>4009</v>
      </c>
      <c r="C4014" s="12">
        <f>'Simulacion sistema (hoja4)'!AS4019</f>
        <v>0.403588986874374</v>
      </c>
      <c r="D4014" s="12">
        <f>'Simulacion sistema (hoja4)'!AT4019</f>
        <v>0.94934591395371393</v>
      </c>
    </row>
    <row r="4015" spans="2:4" x14ac:dyDescent="0.25">
      <c r="B4015" s="8">
        <f t="shared" si="66"/>
        <v>4010</v>
      </c>
      <c r="C4015" s="12">
        <f>'Simulacion sistema (hoja4)'!AS4020</f>
        <v>0.17810390195700165</v>
      </c>
      <c r="D4015" s="12">
        <f>'Simulacion sistema (hoja4)'!AT4020</f>
        <v>0.74613043058172035</v>
      </c>
    </row>
    <row r="4016" spans="2:4" x14ac:dyDescent="0.25">
      <c r="B4016" s="8">
        <f t="shared" si="66"/>
        <v>4011</v>
      </c>
      <c r="C4016" s="12">
        <f>'Simulacion sistema (hoja4)'!AS4021</f>
        <v>0.626970218391112</v>
      </c>
      <c r="D4016" s="12">
        <f>'Simulacion sistema (hoja4)'!AT4021</f>
        <v>0.97138401675329078</v>
      </c>
    </row>
    <row r="4017" spans="2:4" x14ac:dyDescent="0.25">
      <c r="B4017" s="8">
        <f t="shared" si="66"/>
        <v>4012</v>
      </c>
      <c r="C4017" s="12">
        <f>'Simulacion sistema (hoja4)'!AS4022</f>
        <v>0</v>
      </c>
      <c r="D4017" s="12">
        <f>'Simulacion sistema (hoja4)'!AT4022</f>
        <v>0.68605683504734172</v>
      </c>
    </row>
    <row r="4018" spans="2:4" x14ac:dyDescent="0.25">
      <c r="B4018" s="8">
        <f t="shared" si="66"/>
        <v>4013</v>
      </c>
      <c r="C4018" s="12">
        <f>'Simulacion sistema (hoja4)'!AS4023</f>
        <v>0</v>
      </c>
      <c r="D4018" s="12">
        <f>'Simulacion sistema (hoja4)'!AT4023</f>
        <v>0.89432852196015578</v>
      </c>
    </row>
    <row r="4019" spans="2:4" x14ac:dyDescent="0.25">
      <c r="B4019" s="8">
        <f t="shared" si="66"/>
        <v>4014</v>
      </c>
      <c r="C4019" s="12">
        <f>'Simulacion sistema (hoja4)'!AS4024</f>
        <v>0.79964127448634359</v>
      </c>
      <c r="D4019" s="12">
        <f>'Simulacion sistema (hoja4)'!AT4024</f>
        <v>0.98298323153171685</v>
      </c>
    </row>
    <row r="4020" spans="2:4" x14ac:dyDescent="0.25">
      <c r="B4020" s="8">
        <f t="shared" si="66"/>
        <v>4015</v>
      </c>
      <c r="C4020" s="12">
        <f>'Simulacion sistema (hoja4)'!AS4025</f>
        <v>0</v>
      </c>
      <c r="D4020" s="12">
        <f>'Simulacion sistema (hoja4)'!AT4025</f>
        <v>0.69518519084887065</v>
      </c>
    </row>
    <row r="4021" spans="2:4" x14ac:dyDescent="0.25">
      <c r="B4021" s="8">
        <f t="shared" si="66"/>
        <v>4016</v>
      </c>
      <c r="C4021" s="12">
        <f>'Simulacion sistema (hoja4)'!AS4026</f>
        <v>0.69993320693362382</v>
      </c>
      <c r="D4021" s="12">
        <f>'Simulacion sistema (hoja4)'!AT4026</f>
        <v>0.95682610299775928</v>
      </c>
    </row>
    <row r="4022" spans="2:4" x14ac:dyDescent="0.25">
      <c r="B4022" s="8">
        <f t="shared" si="66"/>
        <v>4017</v>
      </c>
      <c r="C4022" s="12">
        <f>'Simulacion sistema (hoja4)'!AS4027</f>
        <v>0</v>
      </c>
      <c r="D4022" s="12">
        <f>'Simulacion sistema (hoja4)'!AT4027</f>
        <v>0.79753975764707163</v>
      </c>
    </row>
    <row r="4023" spans="2:4" x14ac:dyDescent="0.25">
      <c r="B4023" s="8">
        <f t="shared" si="66"/>
        <v>4018</v>
      </c>
      <c r="C4023" s="12">
        <f>'Simulacion sistema (hoja4)'!AS4028</f>
        <v>0.35988515224550305</v>
      </c>
      <c r="D4023" s="12">
        <f>'Simulacion sistema (hoja4)'!AT4028</f>
        <v>0.8257851545132413</v>
      </c>
    </row>
    <row r="4024" spans="2:4" x14ac:dyDescent="0.25">
      <c r="B4024" s="8">
        <f t="shared" si="66"/>
        <v>4019</v>
      </c>
      <c r="C4024" s="12">
        <f>'Simulacion sistema (hoja4)'!AS4029</f>
        <v>0</v>
      </c>
      <c r="D4024" s="12">
        <f>'Simulacion sistema (hoja4)'!AT4029</f>
        <v>0.7494786284541215</v>
      </c>
    </row>
    <row r="4025" spans="2:4" x14ac:dyDescent="0.25">
      <c r="B4025" s="8">
        <f t="shared" si="66"/>
        <v>4020</v>
      </c>
      <c r="C4025" s="12">
        <f>'Simulacion sistema (hoja4)'!AS4030</f>
        <v>0</v>
      </c>
      <c r="D4025" s="12">
        <f>'Simulacion sistema (hoja4)'!AT4030</f>
        <v>0.81664790774524942</v>
      </c>
    </row>
    <row r="4026" spans="2:4" x14ac:dyDescent="0.25">
      <c r="B4026" s="8">
        <f t="shared" si="66"/>
        <v>4021</v>
      </c>
      <c r="C4026" s="12">
        <f>'Simulacion sistema (hoja4)'!AS4031</f>
        <v>9.4557742834900455E-2</v>
      </c>
      <c r="D4026" s="12">
        <f>'Simulacion sistema (hoja4)'!AT4031</f>
        <v>0.74942888527391371</v>
      </c>
    </row>
    <row r="4027" spans="2:4" x14ac:dyDescent="0.25">
      <c r="B4027" s="8">
        <f t="shared" si="66"/>
        <v>4022</v>
      </c>
      <c r="C4027" s="12">
        <f>'Simulacion sistema (hoja4)'!AS4032</f>
        <v>9.7726082506508855E-2</v>
      </c>
      <c r="D4027" s="12">
        <f>'Simulacion sistema (hoja4)'!AT4032</f>
        <v>0.69553498485464882</v>
      </c>
    </row>
    <row r="4028" spans="2:4" x14ac:dyDescent="0.25">
      <c r="B4028" s="8">
        <f t="shared" si="66"/>
        <v>4023</v>
      </c>
      <c r="C4028" s="12">
        <f>'Simulacion sistema (hoja4)'!AS4033</f>
        <v>1</v>
      </c>
      <c r="D4028" s="12">
        <f>'Simulacion sistema (hoja4)'!AT4033</f>
        <v>1</v>
      </c>
    </row>
    <row r="4029" spans="2:4" x14ac:dyDescent="0.25">
      <c r="B4029" s="8">
        <f t="shared" si="66"/>
        <v>4024</v>
      </c>
      <c r="C4029" s="12">
        <f>'Simulacion sistema (hoja4)'!AS4034</f>
        <v>0.61186639463525239</v>
      </c>
      <c r="D4029" s="12">
        <f>'Simulacion sistema (hoja4)'!AT4034</f>
        <v>0.96703522803751463</v>
      </c>
    </row>
    <row r="4030" spans="2:4" x14ac:dyDescent="0.25">
      <c r="B4030" s="8">
        <f t="shared" si="66"/>
        <v>4025</v>
      </c>
      <c r="C4030" s="12">
        <f>'Simulacion sistema (hoja4)'!AS4035</f>
        <v>0.29513078113274288</v>
      </c>
      <c r="D4030" s="12">
        <f>'Simulacion sistema (hoja4)'!AT4035</f>
        <v>0.91124534479100006</v>
      </c>
    </row>
    <row r="4031" spans="2:4" x14ac:dyDescent="0.25">
      <c r="B4031" s="8">
        <f t="shared" si="66"/>
        <v>4026</v>
      </c>
      <c r="C4031" s="12">
        <f>'Simulacion sistema (hoja4)'!AS4036</f>
        <v>0.32711294980205519</v>
      </c>
      <c r="D4031" s="12">
        <f>'Simulacion sistema (hoja4)'!AT4036</f>
        <v>0.8079454565884614</v>
      </c>
    </row>
    <row r="4032" spans="2:4" x14ac:dyDescent="0.25">
      <c r="B4032" s="8">
        <f t="shared" si="66"/>
        <v>4027</v>
      </c>
      <c r="C4032" s="12">
        <f>'Simulacion sistema (hoja4)'!AS4037</f>
        <v>0</v>
      </c>
      <c r="D4032" s="12">
        <f>'Simulacion sistema (hoja4)'!AT4037</f>
        <v>0.81142707182579255</v>
      </c>
    </row>
    <row r="4033" spans="2:4" x14ac:dyDescent="0.25">
      <c r="B4033" s="8">
        <f t="shared" si="66"/>
        <v>4028</v>
      </c>
      <c r="C4033" s="12">
        <f>'Simulacion sistema (hoja4)'!AS4038</f>
        <v>0</v>
      </c>
      <c r="D4033" s="12">
        <f>'Simulacion sistema (hoja4)'!AT4038</f>
        <v>0.67025497073631768</v>
      </c>
    </row>
    <row r="4034" spans="2:4" x14ac:dyDescent="0.25">
      <c r="B4034" s="8">
        <f t="shared" si="66"/>
        <v>4029</v>
      </c>
      <c r="C4034" s="12">
        <f>'Simulacion sistema (hoja4)'!AS4039</f>
        <v>0.52776414677951367</v>
      </c>
      <c r="D4034" s="12">
        <f>'Simulacion sistema (hoja4)'!AT4039</f>
        <v>0.95346180856985774</v>
      </c>
    </row>
    <row r="4035" spans="2:4" x14ac:dyDescent="0.25">
      <c r="B4035" s="8">
        <f t="shared" si="66"/>
        <v>4030</v>
      </c>
      <c r="C4035" s="12">
        <f>'Simulacion sistema (hoja4)'!AS4040</f>
        <v>0</v>
      </c>
      <c r="D4035" s="12">
        <f>'Simulacion sistema (hoja4)'!AT4040</f>
        <v>0.62139649635098304</v>
      </c>
    </row>
    <row r="4036" spans="2:4" x14ac:dyDescent="0.25">
      <c r="B4036" s="8">
        <f t="shared" si="66"/>
        <v>4031</v>
      </c>
      <c r="C4036" s="12">
        <f>'Simulacion sistema (hoja4)'!AS4041</f>
        <v>0</v>
      </c>
      <c r="D4036" s="12">
        <f>'Simulacion sistema (hoja4)'!AT4041</f>
        <v>0.6801299301384548</v>
      </c>
    </row>
    <row r="4037" spans="2:4" x14ac:dyDescent="0.25">
      <c r="B4037" s="8">
        <f t="shared" si="66"/>
        <v>4032</v>
      </c>
      <c r="C4037" s="12">
        <f>'Simulacion sistema (hoja4)'!AS4042</f>
        <v>0</v>
      </c>
      <c r="D4037" s="12">
        <f>'Simulacion sistema (hoja4)'!AT4042</f>
        <v>0.81011353119339058</v>
      </c>
    </row>
    <row r="4038" spans="2:4" x14ac:dyDescent="0.25">
      <c r="B4038" s="8">
        <f t="shared" si="66"/>
        <v>4033</v>
      </c>
      <c r="C4038" s="12">
        <f>'Simulacion sistema (hoja4)'!AS4043</f>
        <v>0.36436570215887659</v>
      </c>
      <c r="D4038" s="12">
        <f>'Simulacion sistema (hoja4)'!AT4043</f>
        <v>0.89124381823739518</v>
      </c>
    </row>
    <row r="4039" spans="2:4" x14ac:dyDescent="0.25">
      <c r="B4039" s="8">
        <f t="shared" si="66"/>
        <v>4034</v>
      </c>
      <c r="C4039" s="12">
        <f>'Simulacion sistema (hoja4)'!AS4044</f>
        <v>0</v>
      </c>
      <c r="D4039" s="12">
        <f>'Simulacion sistema (hoja4)'!AT4044</f>
        <v>0.80448366440924313</v>
      </c>
    </row>
    <row r="4040" spans="2:4" x14ac:dyDescent="0.25">
      <c r="B4040" s="8">
        <f t="shared" ref="B4040:B4103" si="67">+B4039+1</f>
        <v>4035</v>
      </c>
      <c r="C4040" s="12">
        <f>'Simulacion sistema (hoja4)'!AS4045</f>
        <v>0.40915199155560622</v>
      </c>
      <c r="D4040" s="12">
        <f>'Simulacion sistema (hoja4)'!AT4045</f>
        <v>0.92580664574448901</v>
      </c>
    </row>
    <row r="4041" spans="2:4" x14ac:dyDescent="0.25">
      <c r="B4041" s="8">
        <f t="shared" si="67"/>
        <v>4036</v>
      </c>
      <c r="C4041" s="12">
        <f>'Simulacion sistema (hoja4)'!AS4046</f>
        <v>0</v>
      </c>
      <c r="D4041" s="12">
        <f>'Simulacion sistema (hoja4)'!AT4046</f>
        <v>0.87638693716503002</v>
      </c>
    </row>
    <row r="4042" spans="2:4" x14ac:dyDescent="0.25">
      <c r="B4042" s="8">
        <f t="shared" si="67"/>
        <v>4037</v>
      </c>
      <c r="C4042" s="12">
        <f>'Simulacion sistema (hoja4)'!AS4047</f>
        <v>7.8971453610332296E-2</v>
      </c>
      <c r="D4042" s="12">
        <f>'Simulacion sistema (hoja4)'!AT4047</f>
        <v>0.81271888784855306</v>
      </c>
    </row>
    <row r="4043" spans="2:4" x14ac:dyDescent="0.25">
      <c r="B4043" s="8">
        <f t="shared" si="67"/>
        <v>4038</v>
      </c>
      <c r="C4043" s="12">
        <f>'Simulacion sistema (hoja4)'!AS4048</f>
        <v>0.1165376844162113</v>
      </c>
      <c r="D4043" s="12">
        <f>'Simulacion sistema (hoja4)'!AT4048</f>
        <v>0.89597229621672525</v>
      </c>
    </row>
    <row r="4044" spans="2:4" x14ac:dyDescent="0.25">
      <c r="B4044" s="8">
        <f t="shared" si="67"/>
        <v>4039</v>
      </c>
      <c r="C4044" s="12">
        <f>'Simulacion sistema (hoja4)'!AS4049</f>
        <v>0.48042181500810938</v>
      </c>
      <c r="D4044" s="12">
        <f>'Simulacion sistema (hoja4)'!AT4049</f>
        <v>0.90405322737072447</v>
      </c>
    </row>
    <row r="4045" spans="2:4" x14ac:dyDescent="0.25">
      <c r="B4045" s="8">
        <f t="shared" si="67"/>
        <v>4040</v>
      </c>
      <c r="C4045" s="12">
        <f>'Simulacion sistema (hoja4)'!AS4050</f>
        <v>0</v>
      </c>
      <c r="D4045" s="12">
        <f>'Simulacion sistema (hoja4)'!AT4050</f>
        <v>0.71096844855380603</v>
      </c>
    </row>
    <row r="4046" spans="2:4" x14ac:dyDescent="0.25">
      <c r="B4046" s="8">
        <f t="shared" si="67"/>
        <v>4041</v>
      </c>
      <c r="C4046" s="12">
        <f>'Simulacion sistema (hoja4)'!AS4051</f>
        <v>0</v>
      </c>
      <c r="D4046" s="12">
        <f>'Simulacion sistema (hoja4)'!AT4051</f>
        <v>0.73011309741699215</v>
      </c>
    </row>
    <row r="4047" spans="2:4" x14ac:dyDescent="0.25">
      <c r="B4047" s="8">
        <f t="shared" si="67"/>
        <v>4042</v>
      </c>
      <c r="C4047" s="12">
        <f>'Simulacion sistema (hoja4)'!AS4052</f>
        <v>0</v>
      </c>
      <c r="D4047" s="12">
        <f>'Simulacion sistema (hoja4)'!AT4052</f>
        <v>0.69137169831138967</v>
      </c>
    </row>
    <row r="4048" spans="2:4" x14ac:dyDescent="0.25">
      <c r="B4048" s="8">
        <f t="shared" si="67"/>
        <v>4043</v>
      </c>
      <c r="C4048" s="12">
        <f>'Simulacion sistema (hoja4)'!AS4053</f>
        <v>0.22226483565197366</v>
      </c>
      <c r="D4048" s="12">
        <f>'Simulacion sistema (hoja4)'!AT4053</f>
        <v>0.88028423623763952</v>
      </c>
    </row>
    <row r="4049" spans="2:4" x14ac:dyDescent="0.25">
      <c r="B4049" s="8">
        <f t="shared" si="67"/>
        <v>4044</v>
      </c>
      <c r="C4049" s="12">
        <f>'Simulacion sistema (hoja4)'!AS4054</f>
        <v>0.18860053560662587</v>
      </c>
      <c r="D4049" s="12">
        <f>'Simulacion sistema (hoja4)'!AT4054</f>
        <v>0.79952207869630421</v>
      </c>
    </row>
    <row r="4050" spans="2:4" x14ac:dyDescent="0.25">
      <c r="B4050" s="8">
        <f t="shared" si="67"/>
        <v>4045</v>
      </c>
      <c r="C4050" s="12">
        <f>'Simulacion sistema (hoja4)'!AS4055</f>
        <v>0</v>
      </c>
      <c r="D4050" s="12">
        <f>'Simulacion sistema (hoja4)'!AT4055</f>
        <v>0.82939027639609053</v>
      </c>
    </row>
    <row r="4051" spans="2:4" x14ac:dyDescent="0.25">
      <c r="B4051" s="8">
        <f t="shared" si="67"/>
        <v>4046</v>
      </c>
      <c r="C4051" s="12">
        <f>'Simulacion sistema (hoja4)'!AS4056</f>
        <v>0</v>
      </c>
      <c r="D4051" s="12">
        <f>'Simulacion sistema (hoja4)'!AT4056</f>
        <v>0.77449684066290103</v>
      </c>
    </row>
    <row r="4052" spans="2:4" x14ac:dyDescent="0.25">
      <c r="B4052" s="8">
        <f t="shared" si="67"/>
        <v>4047</v>
      </c>
      <c r="C4052" s="12">
        <f>'Simulacion sistema (hoja4)'!AS4057</f>
        <v>0.27569474293510815</v>
      </c>
      <c r="D4052" s="12">
        <f>'Simulacion sistema (hoja4)'!AT4057</f>
        <v>0.76302920160753329</v>
      </c>
    </row>
    <row r="4053" spans="2:4" x14ac:dyDescent="0.25">
      <c r="B4053" s="8">
        <f t="shared" si="67"/>
        <v>4048</v>
      </c>
      <c r="C4053" s="12">
        <f>'Simulacion sistema (hoja4)'!AS4058</f>
        <v>0.79076625646895637</v>
      </c>
      <c r="D4053" s="12">
        <f>'Simulacion sistema (hoja4)'!AT4058</f>
        <v>0.97698873786924711</v>
      </c>
    </row>
    <row r="4054" spans="2:4" x14ac:dyDescent="0.25">
      <c r="B4054" s="8">
        <f t="shared" si="67"/>
        <v>4049</v>
      </c>
      <c r="C4054" s="12">
        <f>'Simulacion sistema (hoja4)'!AS4059</f>
        <v>0.20236580537190699</v>
      </c>
      <c r="D4054" s="12">
        <f>'Simulacion sistema (hoja4)'!AT4059</f>
        <v>0.73726392412430219</v>
      </c>
    </row>
    <row r="4055" spans="2:4" x14ac:dyDescent="0.25">
      <c r="B4055" s="8">
        <f t="shared" si="67"/>
        <v>4050</v>
      </c>
      <c r="C4055" s="12">
        <f>'Simulacion sistema (hoja4)'!AS4060</f>
        <v>6.8366645666350034E-2</v>
      </c>
      <c r="D4055" s="12">
        <f>'Simulacion sistema (hoja4)'!AT4060</f>
        <v>0.9139829977286329</v>
      </c>
    </row>
    <row r="4056" spans="2:4" x14ac:dyDescent="0.25">
      <c r="B4056" s="8">
        <f t="shared" si="67"/>
        <v>4051</v>
      </c>
      <c r="C4056" s="12">
        <f>'Simulacion sistema (hoja4)'!AS4061</f>
        <v>0</v>
      </c>
      <c r="D4056" s="12">
        <f>'Simulacion sistema (hoja4)'!AT4061</f>
        <v>0.73746506513362708</v>
      </c>
    </row>
    <row r="4057" spans="2:4" x14ac:dyDescent="0.25">
      <c r="B4057" s="8">
        <f t="shared" si="67"/>
        <v>4052</v>
      </c>
      <c r="C4057" s="12">
        <f>'Simulacion sistema (hoja4)'!AS4062</f>
        <v>0.31266813786022529</v>
      </c>
      <c r="D4057" s="12">
        <f>'Simulacion sistema (hoja4)'!AT4062</f>
        <v>0.87533335367298193</v>
      </c>
    </row>
    <row r="4058" spans="2:4" x14ac:dyDescent="0.25">
      <c r="B4058" s="8">
        <f t="shared" si="67"/>
        <v>4053</v>
      </c>
      <c r="C4058" s="12">
        <f>'Simulacion sistema (hoja4)'!AS4063</f>
        <v>0</v>
      </c>
      <c r="D4058" s="12">
        <f>'Simulacion sistema (hoja4)'!AT4063</f>
        <v>0.84565904989873686</v>
      </c>
    </row>
    <row r="4059" spans="2:4" x14ac:dyDescent="0.25">
      <c r="B4059" s="8">
        <f t="shared" si="67"/>
        <v>4054</v>
      </c>
      <c r="C4059" s="12">
        <f>'Simulacion sistema (hoja4)'!AS4064</f>
        <v>0</v>
      </c>
      <c r="D4059" s="12">
        <f>'Simulacion sistema (hoja4)'!AT4064</f>
        <v>0.74992805136708951</v>
      </c>
    </row>
    <row r="4060" spans="2:4" x14ac:dyDescent="0.25">
      <c r="B4060" s="8">
        <f t="shared" si="67"/>
        <v>4055</v>
      </c>
      <c r="C4060" s="12">
        <f>'Simulacion sistema (hoja4)'!AS4065</f>
        <v>0.39613684377188968</v>
      </c>
      <c r="D4060" s="12">
        <f>'Simulacion sistema (hoja4)'!AT4065</f>
        <v>0.7689673948551613</v>
      </c>
    </row>
    <row r="4061" spans="2:4" x14ac:dyDescent="0.25">
      <c r="B4061" s="8">
        <f t="shared" si="67"/>
        <v>4056</v>
      </c>
      <c r="C4061" s="12">
        <f>'Simulacion sistema (hoja4)'!AS4066</f>
        <v>1</v>
      </c>
      <c r="D4061" s="12">
        <f>'Simulacion sistema (hoja4)'!AT4066</f>
        <v>1</v>
      </c>
    </row>
    <row r="4062" spans="2:4" x14ac:dyDescent="0.25">
      <c r="B4062" s="8">
        <f t="shared" si="67"/>
        <v>4057</v>
      </c>
      <c r="C4062" s="12">
        <f>'Simulacion sistema (hoja4)'!AS4067</f>
        <v>0</v>
      </c>
      <c r="D4062" s="12">
        <f>'Simulacion sistema (hoja4)'!AT4067</f>
        <v>0.8439296887504385</v>
      </c>
    </row>
    <row r="4063" spans="2:4" x14ac:dyDescent="0.25">
      <c r="B4063" s="8">
        <f t="shared" si="67"/>
        <v>4058</v>
      </c>
      <c r="C4063" s="12">
        <f>'Simulacion sistema (hoja4)'!AS4068</f>
        <v>9.1285023243350832E-2</v>
      </c>
      <c r="D4063" s="12">
        <f>'Simulacion sistema (hoja4)'!AT4068</f>
        <v>0.72734825326134178</v>
      </c>
    </row>
    <row r="4064" spans="2:4" x14ac:dyDescent="0.25">
      <c r="B4064" s="8">
        <f t="shared" si="67"/>
        <v>4059</v>
      </c>
      <c r="C4064" s="12">
        <f>'Simulacion sistema (hoja4)'!AS4069</f>
        <v>0.46745847862907147</v>
      </c>
      <c r="D4064" s="12">
        <f>'Simulacion sistema (hoja4)'!AT4069</f>
        <v>0.95914749973044933</v>
      </c>
    </row>
    <row r="4065" spans="2:4" x14ac:dyDescent="0.25">
      <c r="B4065" s="8">
        <f t="shared" si="67"/>
        <v>4060</v>
      </c>
      <c r="C4065" s="12">
        <f>'Simulacion sistema (hoja4)'!AS4070</f>
        <v>0</v>
      </c>
      <c r="D4065" s="12">
        <f>'Simulacion sistema (hoja4)'!AT4070</f>
        <v>0.77852462464720262</v>
      </c>
    </row>
    <row r="4066" spans="2:4" x14ac:dyDescent="0.25">
      <c r="B4066" s="8">
        <f t="shared" si="67"/>
        <v>4061</v>
      </c>
      <c r="C4066" s="12">
        <f>'Simulacion sistema (hoja4)'!AS4071</f>
        <v>0.19224848627087457</v>
      </c>
      <c r="D4066" s="12">
        <f>'Simulacion sistema (hoja4)'!AT4071</f>
        <v>0.80323303558812664</v>
      </c>
    </row>
    <row r="4067" spans="2:4" x14ac:dyDescent="0.25">
      <c r="B4067" s="8">
        <f t="shared" si="67"/>
        <v>4062</v>
      </c>
      <c r="C4067" s="12">
        <f>'Simulacion sistema (hoja4)'!AS4072</f>
        <v>0</v>
      </c>
      <c r="D4067" s="12">
        <f>'Simulacion sistema (hoja4)'!AT4072</f>
        <v>0.84874807427579868</v>
      </c>
    </row>
    <row r="4068" spans="2:4" x14ac:dyDescent="0.25">
      <c r="B4068" s="8">
        <f t="shared" si="67"/>
        <v>4063</v>
      </c>
      <c r="C4068" s="12">
        <f>'Simulacion sistema (hoja4)'!AS4073</f>
        <v>0</v>
      </c>
      <c r="D4068" s="12">
        <f>'Simulacion sistema (hoja4)'!AT4073</f>
        <v>0.89716231683267145</v>
      </c>
    </row>
    <row r="4069" spans="2:4" x14ac:dyDescent="0.25">
      <c r="B4069" s="8">
        <f t="shared" si="67"/>
        <v>4064</v>
      </c>
      <c r="C4069" s="12">
        <f>'Simulacion sistema (hoja4)'!AS4074</f>
        <v>0</v>
      </c>
      <c r="D4069" s="12">
        <f>'Simulacion sistema (hoja4)'!AT4074</f>
        <v>0.58508178712993508</v>
      </c>
    </row>
    <row r="4070" spans="2:4" x14ac:dyDescent="0.25">
      <c r="B4070" s="8">
        <f t="shared" si="67"/>
        <v>4065</v>
      </c>
      <c r="C4070" s="12">
        <f>'Simulacion sistema (hoja4)'!AS4075</f>
        <v>0</v>
      </c>
      <c r="D4070" s="12">
        <f>'Simulacion sistema (hoja4)'!AT4075</f>
        <v>0.69626744903332227</v>
      </c>
    </row>
    <row r="4071" spans="2:4" x14ac:dyDescent="0.25">
      <c r="B4071" s="8">
        <f t="shared" si="67"/>
        <v>4066</v>
      </c>
      <c r="C4071" s="12">
        <f>'Simulacion sistema (hoja4)'!AS4076</f>
        <v>0</v>
      </c>
      <c r="D4071" s="12">
        <f>'Simulacion sistema (hoja4)'!AT4076</f>
        <v>0.60246505337001433</v>
      </c>
    </row>
    <row r="4072" spans="2:4" x14ac:dyDescent="0.25">
      <c r="B4072" s="8">
        <f t="shared" si="67"/>
        <v>4067</v>
      </c>
      <c r="C4072" s="12">
        <f>'Simulacion sistema (hoja4)'!AS4077</f>
        <v>2.4256108443417666E-2</v>
      </c>
      <c r="D4072" s="12">
        <f>'Simulacion sistema (hoja4)'!AT4077</f>
        <v>0.89342579693138391</v>
      </c>
    </row>
    <row r="4073" spans="2:4" x14ac:dyDescent="0.25">
      <c r="B4073" s="8">
        <f t="shared" si="67"/>
        <v>4068</v>
      </c>
      <c r="C4073" s="12">
        <f>'Simulacion sistema (hoja4)'!AS4078</f>
        <v>0.36151608683458986</v>
      </c>
      <c r="D4073" s="12">
        <f>'Simulacion sistema (hoja4)'!AT4078</f>
        <v>0.93569701852172071</v>
      </c>
    </row>
    <row r="4074" spans="2:4" x14ac:dyDescent="0.25">
      <c r="B4074" s="8">
        <f t="shared" si="67"/>
        <v>4069</v>
      </c>
      <c r="C4074" s="12">
        <f>'Simulacion sistema (hoja4)'!AS4079</f>
        <v>0</v>
      </c>
      <c r="D4074" s="12">
        <f>'Simulacion sistema (hoja4)'!AT4079</f>
        <v>0.73386653171005434</v>
      </c>
    </row>
    <row r="4075" spans="2:4" x14ac:dyDescent="0.25">
      <c r="B4075" s="8">
        <f t="shared" si="67"/>
        <v>4070</v>
      </c>
      <c r="C4075" s="12">
        <f>'Simulacion sistema (hoja4)'!AS4080</f>
        <v>0</v>
      </c>
      <c r="D4075" s="12">
        <f>'Simulacion sistema (hoja4)'!AT4080</f>
        <v>0.88381293384300075</v>
      </c>
    </row>
    <row r="4076" spans="2:4" x14ac:dyDescent="0.25">
      <c r="B4076" s="8">
        <f t="shared" si="67"/>
        <v>4071</v>
      </c>
      <c r="C4076" s="12">
        <f>'Simulacion sistema (hoja4)'!AS4081</f>
        <v>1.9088825869051019E-2</v>
      </c>
      <c r="D4076" s="12">
        <f>'Simulacion sistema (hoja4)'!AT4081</f>
        <v>0.78439398111214576</v>
      </c>
    </row>
    <row r="4077" spans="2:4" x14ac:dyDescent="0.25">
      <c r="B4077" s="8">
        <f t="shared" si="67"/>
        <v>4072</v>
      </c>
      <c r="C4077" s="12">
        <f>'Simulacion sistema (hoja4)'!AS4082</f>
        <v>0</v>
      </c>
      <c r="D4077" s="12">
        <f>'Simulacion sistema (hoja4)'!AT4082</f>
        <v>0.82934274829300969</v>
      </c>
    </row>
    <row r="4078" spans="2:4" x14ac:dyDescent="0.25">
      <c r="B4078" s="8">
        <f t="shared" si="67"/>
        <v>4073</v>
      </c>
      <c r="C4078" s="12">
        <f>'Simulacion sistema (hoja4)'!AS4083</f>
        <v>0.22091215042407081</v>
      </c>
      <c r="D4078" s="12">
        <f>'Simulacion sistema (hoja4)'!AT4083</f>
        <v>0.81556554463913677</v>
      </c>
    </row>
    <row r="4079" spans="2:4" x14ac:dyDescent="0.25">
      <c r="B4079" s="8">
        <f t="shared" si="67"/>
        <v>4074</v>
      </c>
      <c r="C4079" s="12">
        <f>'Simulacion sistema (hoja4)'!AS4084</f>
        <v>0.13686071934446978</v>
      </c>
      <c r="D4079" s="12">
        <f>'Simulacion sistema (hoja4)'!AT4084</f>
        <v>0.8321236159196379</v>
      </c>
    </row>
    <row r="4080" spans="2:4" x14ac:dyDescent="0.25">
      <c r="B4080" s="8">
        <f t="shared" si="67"/>
        <v>4075</v>
      </c>
      <c r="C4080" s="12">
        <f>'Simulacion sistema (hoja4)'!AS4085</f>
        <v>0</v>
      </c>
      <c r="D4080" s="12">
        <f>'Simulacion sistema (hoja4)'!AT4085</f>
        <v>0.77774036549801595</v>
      </c>
    </row>
    <row r="4081" spans="2:4" x14ac:dyDescent="0.25">
      <c r="B4081" s="8">
        <f t="shared" si="67"/>
        <v>4076</v>
      </c>
      <c r="C4081" s="12">
        <f>'Simulacion sistema (hoja4)'!AS4086</f>
        <v>0.29608011943984763</v>
      </c>
      <c r="D4081" s="12">
        <f>'Simulacion sistema (hoja4)'!AT4086</f>
        <v>0.8523396351755228</v>
      </c>
    </row>
    <row r="4082" spans="2:4" x14ac:dyDescent="0.25">
      <c r="B4082" s="8">
        <f t="shared" si="67"/>
        <v>4077</v>
      </c>
      <c r="C4082" s="12">
        <f>'Simulacion sistema (hoja4)'!AS4087</f>
        <v>0.65902933583363066</v>
      </c>
      <c r="D4082" s="12">
        <f>'Simulacion sistema (hoja4)'!AT4087</f>
        <v>0.94133989923423933</v>
      </c>
    </row>
    <row r="4083" spans="2:4" x14ac:dyDescent="0.25">
      <c r="B4083" s="8">
        <f t="shared" si="67"/>
        <v>4078</v>
      </c>
      <c r="C4083" s="12">
        <f>'Simulacion sistema (hoja4)'!AS4088</f>
        <v>0.20329854749058629</v>
      </c>
      <c r="D4083" s="12">
        <f>'Simulacion sistema (hoja4)'!AT4088</f>
        <v>0.80581321348190982</v>
      </c>
    </row>
    <row r="4084" spans="2:4" x14ac:dyDescent="0.25">
      <c r="B4084" s="8">
        <f t="shared" si="67"/>
        <v>4079</v>
      </c>
      <c r="C4084" s="12">
        <f>'Simulacion sistema (hoja4)'!AS4089</f>
        <v>1.9425582092177744E-4</v>
      </c>
      <c r="D4084" s="12">
        <f>'Simulacion sistema (hoja4)'!AT4089</f>
        <v>0.81112151024701662</v>
      </c>
    </row>
    <row r="4085" spans="2:4" x14ac:dyDescent="0.25">
      <c r="B4085" s="8">
        <f t="shared" si="67"/>
        <v>4080</v>
      </c>
      <c r="C4085" s="12">
        <f>'Simulacion sistema (hoja4)'!AS4090</f>
        <v>0</v>
      </c>
      <c r="D4085" s="12">
        <f>'Simulacion sistema (hoja4)'!AT4090</f>
        <v>0.8968025521957913</v>
      </c>
    </row>
    <row r="4086" spans="2:4" x14ac:dyDescent="0.25">
      <c r="B4086" s="8">
        <f t="shared" si="67"/>
        <v>4081</v>
      </c>
      <c r="C4086" s="12">
        <f>'Simulacion sistema (hoja4)'!AS4091</f>
        <v>0</v>
      </c>
      <c r="D4086" s="12">
        <f>'Simulacion sistema (hoja4)'!AT4091</f>
        <v>0.79401377479638269</v>
      </c>
    </row>
    <row r="4087" spans="2:4" x14ac:dyDescent="0.25">
      <c r="B4087" s="8">
        <f t="shared" si="67"/>
        <v>4082</v>
      </c>
      <c r="C4087" s="12">
        <f>'Simulacion sistema (hoja4)'!AS4092</f>
        <v>8.2647027650138274E-2</v>
      </c>
      <c r="D4087" s="12">
        <f>'Simulacion sistema (hoja4)'!AT4092</f>
        <v>0.86762564301579292</v>
      </c>
    </row>
    <row r="4088" spans="2:4" x14ac:dyDescent="0.25">
      <c r="B4088" s="8">
        <f t="shared" si="67"/>
        <v>4083</v>
      </c>
      <c r="C4088" s="12">
        <f>'Simulacion sistema (hoja4)'!AS4093</f>
        <v>0</v>
      </c>
      <c r="D4088" s="12">
        <f>'Simulacion sistema (hoja4)'!AT4093</f>
        <v>0.74781574265896233</v>
      </c>
    </row>
    <row r="4089" spans="2:4" x14ac:dyDescent="0.25">
      <c r="B4089" s="8">
        <f t="shared" si="67"/>
        <v>4084</v>
      </c>
      <c r="C4089" s="12">
        <f>'Simulacion sistema (hoja4)'!AS4094</f>
        <v>0</v>
      </c>
      <c r="D4089" s="12">
        <f>'Simulacion sistema (hoja4)'!AT4094</f>
        <v>0.89489063577059091</v>
      </c>
    </row>
    <row r="4090" spans="2:4" x14ac:dyDescent="0.25">
      <c r="B4090" s="8">
        <f t="shared" si="67"/>
        <v>4085</v>
      </c>
      <c r="C4090" s="12">
        <f>'Simulacion sistema (hoja4)'!AS4095</f>
        <v>0.56181982159520683</v>
      </c>
      <c r="D4090" s="12">
        <f>'Simulacion sistema (hoja4)'!AT4095</f>
        <v>0.9212529911638927</v>
      </c>
    </row>
    <row r="4091" spans="2:4" x14ac:dyDescent="0.25">
      <c r="B4091" s="8">
        <f t="shared" si="67"/>
        <v>4086</v>
      </c>
      <c r="C4091" s="12">
        <f>'Simulacion sistema (hoja4)'!AS4096</f>
        <v>0</v>
      </c>
      <c r="D4091" s="12">
        <f>'Simulacion sistema (hoja4)'!AT4096</f>
        <v>0.84554318178178778</v>
      </c>
    </row>
    <row r="4092" spans="2:4" x14ac:dyDescent="0.25">
      <c r="B4092" s="8">
        <f t="shared" si="67"/>
        <v>4087</v>
      </c>
      <c r="C4092" s="12">
        <f>'Simulacion sistema (hoja4)'!AS4097</f>
        <v>1.6187742136632249E-2</v>
      </c>
      <c r="D4092" s="12">
        <f>'Simulacion sistema (hoja4)'!AT4097</f>
        <v>0.87177241404557981</v>
      </c>
    </row>
    <row r="4093" spans="2:4" x14ac:dyDescent="0.25">
      <c r="B4093" s="8">
        <f t="shared" si="67"/>
        <v>4088</v>
      </c>
      <c r="C4093" s="12">
        <f>'Simulacion sistema (hoja4)'!AS4098</f>
        <v>0.3551186297891642</v>
      </c>
      <c r="D4093" s="12">
        <f>'Simulacion sistema (hoja4)'!AT4098</f>
        <v>0.88297826658291678</v>
      </c>
    </row>
    <row r="4094" spans="2:4" x14ac:dyDescent="0.25">
      <c r="B4094" s="8">
        <f t="shared" si="67"/>
        <v>4089</v>
      </c>
      <c r="C4094" s="12">
        <f>'Simulacion sistema (hoja4)'!AS4099</f>
        <v>0.17610906791542807</v>
      </c>
      <c r="D4094" s="12">
        <f>'Simulacion sistema (hoja4)'!AT4099</f>
        <v>0.8517530349946193</v>
      </c>
    </row>
    <row r="4095" spans="2:4" x14ac:dyDescent="0.25">
      <c r="B4095" s="8">
        <f t="shared" si="67"/>
        <v>4090</v>
      </c>
      <c r="C4095" s="12">
        <f>'Simulacion sistema (hoja4)'!AS4100</f>
        <v>0.35570185181883668</v>
      </c>
      <c r="D4095" s="12">
        <f>'Simulacion sistema (hoja4)'!AT4100</f>
        <v>0.8759954066963449</v>
      </c>
    </row>
    <row r="4096" spans="2:4" x14ac:dyDescent="0.25">
      <c r="B4096" s="8">
        <f t="shared" si="67"/>
        <v>4091</v>
      </c>
      <c r="C4096" s="12">
        <f>'Simulacion sistema (hoja4)'!AS4101</f>
        <v>0</v>
      </c>
      <c r="D4096" s="12">
        <f>'Simulacion sistema (hoja4)'!AT4101</f>
        <v>0.60507354326326912</v>
      </c>
    </row>
    <row r="4097" spans="2:4" x14ac:dyDescent="0.25">
      <c r="B4097" s="8">
        <f t="shared" si="67"/>
        <v>4092</v>
      </c>
      <c r="C4097" s="12">
        <f>'Simulacion sistema (hoja4)'!AS4102</f>
        <v>0</v>
      </c>
      <c r="D4097" s="12">
        <f>'Simulacion sistema (hoja4)'!AT4102</f>
        <v>0.83110554394220904</v>
      </c>
    </row>
    <row r="4098" spans="2:4" x14ac:dyDescent="0.25">
      <c r="B4098" s="8">
        <f t="shared" si="67"/>
        <v>4093</v>
      </c>
      <c r="C4098" s="12">
        <f>'Simulacion sistema (hoja4)'!AS4103</f>
        <v>0</v>
      </c>
      <c r="D4098" s="12">
        <f>'Simulacion sistema (hoja4)'!AT4103</f>
        <v>0.78973898860254754</v>
      </c>
    </row>
    <row r="4099" spans="2:4" x14ac:dyDescent="0.25">
      <c r="B4099" s="8">
        <f t="shared" si="67"/>
        <v>4094</v>
      </c>
      <c r="C4099" s="12">
        <f>'Simulacion sistema (hoja4)'!AS4104</f>
        <v>0.65210984821310225</v>
      </c>
      <c r="D4099" s="12">
        <f>'Simulacion sistema (hoja4)'!AT4104</f>
        <v>0.96920942312526304</v>
      </c>
    </row>
    <row r="4100" spans="2:4" x14ac:dyDescent="0.25">
      <c r="B4100" s="8">
        <f t="shared" si="67"/>
        <v>4095</v>
      </c>
      <c r="C4100" s="12">
        <f>'Simulacion sistema (hoja4)'!AS4105</f>
        <v>0.68455176685106822</v>
      </c>
      <c r="D4100" s="12">
        <f>'Simulacion sistema (hoja4)'!AT4105</f>
        <v>0.95863106131423281</v>
      </c>
    </row>
    <row r="4101" spans="2:4" x14ac:dyDescent="0.25">
      <c r="B4101" s="8">
        <f t="shared" si="67"/>
        <v>4096</v>
      </c>
      <c r="C4101" s="12">
        <f>'Simulacion sistema (hoja4)'!AS4106</f>
        <v>0</v>
      </c>
      <c r="D4101" s="12">
        <f>'Simulacion sistema (hoja4)'!AT4106</f>
        <v>0.85433675288328381</v>
      </c>
    </row>
    <row r="4102" spans="2:4" x14ac:dyDescent="0.25">
      <c r="B4102" s="8">
        <f t="shared" si="67"/>
        <v>4097</v>
      </c>
      <c r="C4102" s="12">
        <f>'Simulacion sistema (hoja4)'!AS4107</f>
        <v>0</v>
      </c>
      <c r="D4102" s="12">
        <f>'Simulacion sistema (hoja4)'!AT4107</f>
        <v>0.68007864747186464</v>
      </c>
    </row>
    <row r="4103" spans="2:4" x14ac:dyDescent="0.25">
      <c r="B4103" s="8">
        <f t="shared" si="67"/>
        <v>4098</v>
      </c>
      <c r="C4103" s="12">
        <f>'Simulacion sistema (hoja4)'!AS4108</f>
        <v>8.0786978188928424E-2</v>
      </c>
      <c r="D4103" s="12">
        <f>'Simulacion sistema (hoja4)'!AT4108</f>
        <v>0.78610350394825612</v>
      </c>
    </row>
    <row r="4104" spans="2:4" x14ac:dyDescent="0.25">
      <c r="B4104" s="8">
        <f t="shared" ref="B4104:B4167" si="68">+B4103+1</f>
        <v>4099</v>
      </c>
      <c r="C4104" s="12">
        <f>'Simulacion sistema (hoja4)'!AS4109</f>
        <v>0.74545757578841099</v>
      </c>
      <c r="D4104" s="12">
        <f>'Simulacion sistema (hoja4)'!AT4109</f>
        <v>0.97907870485932147</v>
      </c>
    </row>
    <row r="4105" spans="2:4" x14ac:dyDescent="0.25">
      <c r="B4105" s="8">
        <f t="shared" si="68"/>
        <v>4100</v>
      </c>
      <c r="C4105" s="12">
        <f>'Simulacion sistema (hoja4)'!AS4110</f>
        <v>0</v>
      </c>
      <c r="D4105" s="12">
        <f>'Simulacion sistema (hoja4)'!AT4110</f>
        <v>0.79124698780801173</v>
      </c>
    </row>
    <row r="4106" spans="2:4" x14ac:dyDescent="0.25">
      <c r="B4106" s="8">
        <f t="shared" si="68"/>
        <v>4101</v>
      </c>
      <c r="C4106" s="12">
        <f>'Simulacion sistema (hoja4)'!AS4111</f>
        <v>0.16437338031931675</v>
      </c>
      <c r="D4106" s="12">
        <f>'Simulacion sistema (hoja4)'!AT4111</f>
        <v>0.86777381162071032</v>
      </c>
    </row>
    <row r="4107" spans="2:4" x14ac:dyDescent="0.25">
      <c r="B4107" s="8">
        <f t="shared" si="68"/>
        <v>4102</v>
      </c>
      <c r="C4107" s="12">
        <f>'Simulacion sistema (hoja4)'!AS4112</f>
        <v>0.67464976976512958</v>
      </c>
      <c r="D4107" s="12">
        <f>'Simulacion sistema (hoja4)'!AT4112</f>
        <v>0.95970179464953886</v>
      </c>
    </row>
    <row r="4108" spans="2:4" x14ac:dyDescent="0.25">
      <c r="B4108" s="8">
        <f t="shared" si="68"/>
        <v>4103</v>
      </c>
      <c r="C4108" s="12">
        <f>'Simulacion sistema (hoja4)'!AS4113</f>
        <v>0.2971799844155612</v>
      </c>
      <c r="D4108" s="12">
        <f>'Simulacion sistema (hoja4)'!AT4113</f>
        <v>0.90121350008204948</v>
      </c>
    </row>
    <row r="4109" spans="2:4" x14ac:dyDescent="0.25">
      <c r="B4109" s="8">
        <f t="shared" si="68"/>
        <v>4104</v>
      </c>
      <c r="C4109" s="12">
        <f>'Simulacion sistema (hoja4)'!AS4114</f>
        <v>0</v>
      </c>
      <c r="D4109" s="12">
        <f>'Simulacion sistema (hoja4)'!AT4114</f>
        <v>0.7137081187091846</v>
      </c>
    </row>
    <row r="4110" spans="2:4" x14ac:dyDescent="0.25">
      <c r="B4110" s="8">
        <f t="shared" si="68"/>
        <v>4105</v>
      </c>
      <c r="C4110" s="12">
        <f>'Simulacion sistema (hoja4)'!AS4115</f>
        <v>0</v>
      </c>
      <c r="D4110" s="12">
        <f>'Simulacion sistema (hoja4)'!AT4115</f>
        <v>0.71626878404724315</v>
      </c>
    </row>
    <row r="4111" spans="2:4" x14ac:dyDescent="0.25">
      <c r="B4111" s="8">
        <f t="shared" si="68"/>
        <v>4106</v>
      </c>
      <c r="C4111" s="12">
        <f>'Simulacion sistema (hoja4)'!AS4116</f>
        <v>0.15464906628258177</v>
      </c>
      <c r="D4111" s="12">
        <f>'Simulacion sistema (hoja4)'!AT4116</f>
        <v>0.83836688706350326</v>
      </c>
    </row>
    <row r="4112" spans="2:4" x14ac:dyDescent="0.25">
      <c r="B4112" s="8">
        <f t="shared" si="68"/>
        <v>4107</v>
      </c>
      <c r="C4112" s="12">
        <f>'Simulacion sistema (hoja4)'!AS4117</f>
        <v>0.12537222611984664</v>
      </c>
      <c r="D4112" s="12">
        <f>'Simulacion sistema (hoja4)'!AT4117</f>
        <v>0.73561700513837169</v>
      </c>
    </row>
    <row r="4113" spans="2:4" x14ac:dyDescent="0.25">
      <c r="B4113" s="8">
        <f t="shared" si="68"/>
        <v>4108</v>
      </c>
      <c r="C4113" s="12">
        <f>'Simulacion sistema (hoja4)'!AS4118</f>
        <v>0</v>
      </c>
      <c r="D4113" s="12">
        <f>'Simulacion sistema (hoja4)'!AT4118</f>
        <v>0.58950305096944633</v>
      </c>
    </row>
    <row r="4114" spans="2:4" x14ac:dyDescent="0.25">
      <c r="B4114" s="8">
        <f t="shared" si="68"/>
        <v>4109</v>
      </c>
      <c r="C4114" s="12">
        <f>'Simulacion sistema (hoja4)'!AS4119</f>
        <v>0.89063051653811853</v>
      </c>
      <c r="D4114" s="12">
        <f>'Simulacion sistema (hoja4)'!AT4119</f>
        <v>0.99071108496625115</v>
      </c>
    </row>
    <row r="4115" spans="2:4" x14ac:dyDescent="0.25">
      <c r="B4115" s="8">
        <f t="shared" si="68"/>
        <v>4110</v>
      </c>
      <c r="C4115" s="12">
        <f>'Simulacion sistema (hoja4)'!AS4120</f>
        <v>0.33143626338747828</v>
      </c>
      <c r="D4115" s="12">
        <f>'Simulacion sistema (hoja4)'!AT4120</f>
        <v>0.86818321362404516</v>
      </c>
    </row>
    <row r="4116" spans="2:4" x14ac:dyDescent="0.25">
      <c r="B4116" s="8">
        <f t="shared" si="68"/>
        <v>4111</v>
      </c>
      <c r="C4116" s="12">
        <f>'Simulacion sistema (hoja4)'!AS4121</f>
        <v>0</v>
      </c>
      <c r="D4116" s="12">
        <f>'Simulacion sistema (hoja4)'!AT4121</f>
        <v>0.84883034783686595</v>
      </c>
    </row>
    <row r="4117" spans="2:4" x14ac:dyDescent="0.25">
      <c r="B4117" s="8">
        <f t="shared" si="68"/>
        <v>4112</v>
      </c>
      <c r="C4117" s="12">
        <f>'Simulacion sistema (hoja4)'!AS4122</f>
        <v>0.28159278001500448</v>
      </c>
      <c r="D4117" s="12">
        <f>'Simulacion sistema (hoja4)'!AT4122</f>
        <v>0.86259154667944271</v>
      </c>
    </row>
    <row r="4118" spans="2:4" x14ac:dyDescent="0.25">
      <c r="B4118" s="8">
        <f t="shared" si="68"/>
        <v>4113</v>
      </c>
      <c r="C4118" s="12">
        <f>'Simulacion sistema (hoja4)'!AS4123</f>
        <v>0</v>
      </c>
      <c r="D4118" s="12">
        <f>'Simulacion sistema (hoja4)'!AT4123</f>
        <v>0.8043896309258568</v>
      </c>
    </row>
    <row r="4119" spans="2:4" x14ac:dyDescent="0.25">
      <c r="B4119" s="8">
        <f t="shared" si="68"/>
        <v>4114</v>
      </c>
      <c r="C4119" s="12">
        <f>'Simulacion sistema (hoja4)'!AS4124</f>
        <v>0.41570506718952466</v>
      </c>
      <c r="D4119" s="12">
        <f>'Simulacion sistema (hoja4)'!AT4124</f>
        <v>0.92027667954760251</v>
      </c>
    </row>
    <row r="4120" spans="2:4" x14ac:dyDescent="0.25">
      <c r="B4120" s="8">
        <f t="shared" si="68"/>
        <v>4115</v>
      </c>
      <c r="C4120" s="12">
        <f>'Simulacion sistema (hoja4)'!AS4125</f>
        <v>0</v>
      </c>
      <c r="D4120" s="12">
        <f>'Simulacion sistema (hoja4)'!AT4125</f>
        <v>0.78345976129819306</v>
      </c>
    </row>
    <row r="4121" spans="2:4" x14ac:dyDescent="0.25">
      <c r="B4121" s="8">
        <f t="shared" si="68"/>
        <v>4116</v>
      </c>
      <c r="C4121" s="12">
        <f>'Simulacion sistema (hoja4)'!AS4126</f>
        <v>0</v>
      </c>
      <c r="D4121" s="12">
        <f>'Simulacion sistema (hoja4)'!AT4126</f>
        <v>0.80185386466224395</v>
      </c>
    </row>
    <row r="4122" spans="2:4" x14ac:dyDescent="0.25">
      <c r="B4122" s="8">
        <f t="shared" si="68"/>
        <v>4117</v>
      </c>
      <c r="C4122" s="12">
        <f>'Simulacion sistema (hoja4)'!AS4127</f>
        <v>0.16600858319866202</v>
      </c>
      <c r="D4122" s="12">
        <f>'Simulacion sistema (hoja4)'!AT4127</f>
        <v>0.83274156768909535</v>
      </c>
    </row>
    <row r="4123" spans="2:4" x14ac:dyDescent="0.25">
      <c r="B4123" s="8">
        <f t="shared" si="68"/>
        <v>4118</v>
      </c>
      <c r="C4123" s="12">
        <f>'Simulacion sistema (hoja4)'!AS4128</f>
        <v>0.11536516592508027</v>
      </c>
      <c r="D4123" s="12">
        <f>'Simulacion sistema (hoja4)'!AT4128</f>
        <v>0.81731299879212782</v>
      </c>
    </row>
    <row r="4124" spans="2:4" x14ac:dyDescent="0.25">
      <c r="B4124" s="8">
        <f t="shared" si="68"/>
        <v>4119</v>
      </c>
      <c r="C4124" s="12">
        <f>'Simulacion sistema (hoja4)'!AS4129</f>
        <v>0</v>
      </c>
      <c r="D4124" s="12">
        <f>'Simulacion sistema (hoja4)'!AT4129</f>
        <v>0.77883648724978538</v>
      </c>
    </row>
    <row r="4125" spans="2:4" x14ac:dyDescent="0.25">
      <c r="B4125" s="8">
        <f t="shared" si="68"/>
        <v>4120</v>
      </c>
      <c r="C4125" s="12">
        <f>'Simulacion sistema (hoja4)'!AS4130</f>
        <v>0</v>
      </c>
      <c r="D4125" s="12">
        <f>'Simulacion sistema (hoja4)'!AT4130</f>
        <v>0.84800255765732979</v>
      </c>
    </row>
    <row r="4126" spans="2:4" x14ac:dyDescent="0.25">
      <c r="B4126" s="8">
        <f t="shared" si="68"/>
        <v>4121</v>
      </c>
      <c r="C4126" s="12">
        <f>'Simulacion sistema (hoja4)'!AS4131</f>
        <v>1.9207289957839456E-2</v>
      </c>
      <c r="D4126" s="12">
        <f>'Simulacion sistema (hoja4)'!AT4131</f>
        <v>0.66748127459298445</v>
      </c>
    </row>
    <row r="4127" spans="2:4" x14ac:dyDescent="0.25">
      <c r="B4127" s="8">
        <f t="shared" si="68"/>
        <v>4122</v>
      </c>
      <c r="C4127" s="12">
        <f>'Simulacion sistema (hoja4)'!AS4132</f>
        <v>0.20587620556691563</v>
      </c>
      <c r="D4127" s="12">
        <f>'Simulacion sistema (hoja4)'!AT4132</f>
        <v>0.885641249577648</v>
      </c>
    </row>
    <row r="4128" spans="2:4" x14ac:dyDescent="0.25">
      <c r="B4128" s="8">
        <f t="shared" si="68"/>
        <v>4123</v>
      </c>
      <c r="C4128" s="12">
        <f>'Simulacion sistema (hoja4)'!AS4133</f>
        <v>0</v>
      </c>
      <c r="D4128" s="12">
        <f>'Simulacion sistema (hoja4)'!AT4133</f>
        <v>0.71607548066680815</v>
      </c>
    </row>
    <row r="4129" spans="2:4" x14ac:dyDescent="0.25">
      <c r="B4129" s="8">
        <f t="shared" si="68"/>
        <v>4124</v>
      </c>
      <c r="C4129" s="12">
        <f>'Simulacion sistema (hoja4)'!AS4134</f>
        <v>0</v>
      </c>
      <c r="D4129" s="12">
        <f>'Simulacion sistema (hoja4)'!AT4134</f>
        <v>0.82305028412356729</v>
      </c>
    </row>
    <row r="4130" spans="2:4" x14ac:dyDescent="0.25">
      <c r="B4130" s="8">
        <f t="shared" si="68"/>
        <v>4125</v>
      </c>
      <c r="C4130" s="12">
        <f>'Simulacion sistema (hoja4)'!AS4135</f>
        <v>0.10626058082665882</v>
      </c>
      <c r="D4130" s="12">
        <f>'Simulacion sistema (hoja4)'!AT4135</f>
        <v>0.87000204581818752</v>
      </c>
    </row>
    <row r="4131" spans="2:4" x14ac:dyDescent="0.25">
      <c r="B4131" s="8">
        <f t="shared" si="68"/>
        <v>4126</v>
      </c>
      <c r="C4131" s="12">
        <f>'Simulacion sistema (hoja4)'!AS4136</f>
        <v>0</v>
      </c>
      <c r="D4131" s="12">
        <f>'Simulacion sistema (hoja4)'!AT4136</f>
        <v>0.61165490060861694</v>
      </c>
    </row>
    <row r="4132" spans="2:4" x14ac:dyDescent="0.25">
      <c r="B4132" s="8">
        <f t="shared" si="68"/>
        <v>4127</v>
      </c>
      <c r="C4132" s="12">
        <f>'Simulacion sistema (hoja4)'!AS4137</f>
        <v>0.43281464044670309</v>
      </c>
      <c r="D4132" s="12">
        <f>'Simulacion sistema (hoja4)'!AT4137</f>
        <v>0.90267315732709086</v>
      </c>
    </row>
    <row r="4133" spans="2:4" x14ac:dyDescent="0.25">
      <c r="B4133" s="8">
        <f t="shared" si="68"/>
        <v>4128</v>
      </c>
      <c r="C4133" s="12">
        <f>'Simulacion sistema (hoja4)'!AS4138</f>
        <v>0.23397830161787081</v>
      </c>
      <c r="D4133" s="12">
        <f>'Simulacion sistema (hoja4)'!AT4138</f>
        <v>0.89375582155077848</v>
      </c>
    </row>
    <row r="4134" spans="2:4" x14ac:dyDescent="0.25">
      <c r="B4134" s="8">
        <f t="shared" si="68"/>
        <v>4129</v>
      </c>
      <c r="C4134" s="12">
        <f>'Simulacion sistema (hoja4)'!AS4139</f>
        <v>0</v>
      </c>
      <c r="D4134" s="12">
        <f>'Simulacion sistema (hoja4)'!AT4139</f>
        <v>0.69233461597727852</v>
      </c>
    </row>
    <row r="4135" spans="2:4" x14ac:dyDescent="0.25">
      <c r="B4135" s="8">
        <f t="shared" si="68"/>
        <v>4130</v>
      </c>
      <c r="C4135" s="12">
        <f>'Simulacion sistema (hoja4)'!AS4140</f>
        <v>0</v>
      </c>
      <c r="D4135" s="12">
        <f>'Simulacion sistema (hoja4)'!AT4140</f>
        <v>0.68019219656157537</v>
      </c>
    </row>
    <row r="4136" spans="2:4" x14ac:dyDescent="0.25">
      <c r="B4136" s="8">
        <f t="shared" si="68"/>
        <v>4131</v>
      </c>
      <c r="C4136" s="12">
        <f>'Simulacion sistema (hoja4)'!AS4141</f>
        <v>0</v>
      </c>
      <c r="D4136" s="12">
        <f>'Simulacion sistema (hoja4)'!AT4141</f>
        <v>0.76691998893585234</v>
      </c>
    </row>
    <row r="4137" spans="2:4" x14ac:dyDescent="0.25">
      <c r="B4137" s="8">
        <f t="shared" si="68"/>
        <v>4132</v>
      </c>
      <c r="C4137" s="12">
        <f>'Simulacion sistema (hoja4)'!AS4142</f>
        <v>0</v>
      </c>
      <c r="D4137" s="12">
        <f>'Simulacion sistema (hoja4)'!AT4142</f>
        <v>0.75253255404876818</v>
      </c>
    </row>
    <row r="4138" spans="2:4" x14ac:dyDescent="0.25">
      <c r="B4138" s="8">
        <f t="shared" si="68"/>
        <v>4133</v>
      </c>
      <c r="C4138" s="12">
        <f>'Simulacion sistema (hoja4)'!AS4143</f>
        <v>0.30312772208417299</v>
      </c>
      <c r="D4138" s="12">
        <f>'Simulacion sistema (hoja4)'!AT4143</f>
        <v>0.72684801275286126</v>
      </c>
    </row>
    <row r="4139" spans="2:4" x14ac:dyDescent="0.25">
      <c r="B4139" s="8">
        <f t="shared" si="68"/>
        <v>4134</v>
      </c>
      <c r="C4139" s="12">
        <f>'Simulacion sistema (hoja4)'!AS4144</f>
        <v>0.32625440281258161</v>
      </c>
      <c r="D4139" s="12">
        <f>'Simulacion sistema (hoja4)'!AT4144</f>
        <v>0.83366336842661182</v>
      </c>
    </row>
    <row r="4140" spans="2:4" x14ac:dyDescent="0.25">
      <c r="B4140" s="8">
        <f t="shared" si="68"/>
        <v>4135</v>
      </c>
      <c r="C4140" s="12">
        <f>'Simulacion sistema (hoja4)'!AS4145</f>
        <v>0.26631927927120425</v>
      </c>
      <c r="D4140" s="12">
        <f>'Simulacion sistema (hoja4)'!AT4145</f>
        <v>0.91524172400607573</v>
      </c>
    </row>
    <row r="4141" spans="2:4" x14ac:dyDescent="0.25">
      <c r="B4141" s="8">
        <f t="shared" si="68"/>
        <v>4136</v>
      </c>
      <c r="C4141" s="12">
        <f>'Simulacion sistema (hoja4)'!AS4146</f>
        <v>0.40652541339706305</v>
      </c>
      <c r="D4141" s="12">
        <f>'Simulacion sistema (hoja4)'!AT4146</f>
        <v>0.91596306427334095</v>
      </c>
    </row>
    <row r="4142" spans="2:4" x14ac:dyDescent="0.25">
      <c r="B4142" s="8">
        <f t="shared" si="68"/>
        <v>4137</v>
      </c>
      <c r="C4142" s="12">
        <f>'Simulacion sistema (hoja4)'!AS4147</f>
        <v>0.63639477589928106</v>
      </c>
      <c r="D4142" s="12">
        <f>'Simulacion sistema (hoja4)'!AT4147</f>
        <v>0.95163213472385977</v>
      </c>
    </row>
    <row r="4143" spans="2:4" x14ac:dyDescent="0.25">
      <c r="B4143" s="8">
        <f t="shared" si="68"/>
        <v>4138</v>
      </c>
      <c r="C4143" s="12">
        <f>'Simulacion sistema (hoja4)'!AS4148</f>
        <v>1</v>
      </c>
      <c r="D4143" s="12">
        <f>'Simulacion sistema (hoja4)'!AT4148</f>
        <v>1</v>
      </c>
    </row>
    <row r="4144" spans="2:4" x14ac:dyDescent="0.25">
      <c r="B4144" s="8">
        <f t="shared" si="68"/>
        <v>4139</v>
      </c>
      <c r="C4144" s="12">
        <f>'Simulacion sistema (hoja4)'!AS4149</f>
        <v>0.13288338477803102</v>
      </c>
      <c r="D4144" s="12">
        <f>'Simulacion sistema (hoja4)'!AT4149</f>
        <v>0.88395678917385001</v>
      </c>
    </row>
    <row r="4145" spans="2:4" x14ac:dyDescent="0.25">
      <c r="B4145" s="8">
        <f t="shared" si="68"/>
        <v>4140</v>
      </c>
      <c r="C4145" s="12">
        <f>'Simulacion sistema (hoja4)'!AS4150</f>
        <v>7.332935849403692E-2</v>
      </c>
      <c r="D4145" s="12">
        <f>'Simulacion sistema (hoja4)'!AT4150</f>
        <v>0.81732789193930289</v>
      </c>
    </row>
    <row r="4146" spans="2:4" x14ac:dyDescent="0.25">
      <c r="B4146" s="8">
        <f t="shared" si="68"/>
        <v>4141</v>
      </c>
      <c r="C4146" s="12">
        <f>'Simulacion sistema (hoja4)'!AS4151</f>
        <v>0.42186728634599907</v>
      </c>
      <c r="D4146" s="12">
        <f>'Simulacion sistema (hoja4)'!AT4151</f>
        <v>0.94693924990308798</v>
      </c>
    </row>
    <row r="4147" spans="2:4" x14ac:dyDescent="0.25">
      <c r="B4147" s="8">
        <f t="shared" si="68"/>
        <v>4142</v>
      </c>
      <c r="C4147" s="12">
        <f>'Simulacion sistema (hoja4)'!AS4152</f>
        <v>1</v>
      </c>
      <c r="D4147" s="12">
        <f>'Simulacion sistema (hoja4)'!AT4152</f>
        <v>1</v>
      </c>
    </row>
    <row r="4148" spans="2:4" x14ac:dyDescent="0.25">
      <c r="B4148" s="8">
        <f t="shared" si="68"/>
        <v>4143</v>
      </c>
      <c r="C4148" s="12">
        <f>'Simulacion sistema (hoja4)'!AS4153</f>
        <v>1</v>
      </c>
      <c r="D4148" s="12">
        <f>'Simulacion sistema (hoja4)'!AT4153</f>
        <v>1</v>
      </c>
    </row>
    <row r="4149" spans="2:4" x14ac:dyDescent="0.25">
      <c r="B4149" s="8">
        <f t="shared" si="68"/>
        <v>4144</v>
      </c>
      <c r="C4149" s="12">
        <f>'Simulacion sistema (hoja4)'!AS4154</f>
        <v>0</v>
      </c>
      <c r="D4149" s="12">
        <f>'Simulacion sistema (hoja4)'!AT4154</f>
        <v>0.40673511361580483</v>
      </c>
    </row>
    <row r="4150" spans="2:4" x14ac:dyDescent="0.25">
      <c r="B4150" s="8">
        <f t="shared" si="68"/>
        <v>4145</v>
      </c>
      <c r="C4150" s="12">
        <f>'Simulacion sistema (hoja4)'!AS4155</f>
        <v>0</v>
      </c>
      <c r="D4150" s="12">
        <f>'Simulacion sistema (hoja4)'!AT4155</f>
        <v>0.82042927406730259</v>
      </c>
    </row>
    <row r="4151" spans="2:4" x14ac:dyDescent="0.25">
      <c r="B4151" s="8">
        <f t="shared" si="68"/>
        <v>4146</v>
      </c>
      <c r="C4151" s="12">
        <f>'Simulacion sistema (hoja4)'!AS4156</f>
        <v>1</v>
      </c>
      <c r="D4151" s="12">
        <f>'Simulacion sistema (hoja4)'!AT4156</f>
        <v>1</v>
      </c>
    </row>
    <row r="4152" spans="2:4" x14ac:dyDescent="0.25">
      <c r="B4152" s="8">
        <f t="shared" si="68"/>
        <v>4147</v>
      </c>
      <c r="C4152" s="12">
        <f>'Simulacion sistema (hoja4)'!AS4157</f>
        <v>0</v>
      </c>
      <c r="D4152" s="12">
        <f>'Simulacion sistema (hoja4)'!AT4157</f>
        <v>0.8491339878530173</v>
      </c>
    </row>
    <row r="4153" spans="2:4" x14ac:dyDescent="0.25">
      <c r="B4153" s="8">
        <f t="shared" si="68"/>
        <v>4148</v>
      </c>
      <c r="C4153" s="12">
        <f>'Simulacion sistema (hoja4)'!AS4158</f>
        <v>0.1060654597207641</v>
      </c>
      <c r="D4153" s="12">
        <f>'Simulacion sistema (hoja4)'!AT4158</f>
        <v>0.82651518905818011</v>
      </c>
    </row>
    <row r="4154" spans="2:4" x14ac:dyDescent="0.25">
      <c r="B4154" s="8">
        <f t="shared" si="68"/>
        <v>4149</v>
      </c>
      <c r="C4154" s="12">
        <f>'Simulacion sistema (hoja4)'!AS4159</f>
        <v>0</v>
      </c>
      <c r="D4154" s="12">
        <f>'Simulacion sistema (hoja4)'!AT4159</f>
        <v>0.87059857589443856</v>
      </c>
    </row>
    <row r="4155" spans="2:4" x14ac:dyDescent="0.25">
      <c r="B4155" s="8">
        <f t="shared" si="68"/>
        <v>4150</v>
      </c>
      <c r="C4155" s="12">
        <f>'Simulacion sistema (hoja4)'!AS4160</f>
        <v>0.41680944199833903</v>
      </c>
      <c r="D4155" s="12">
        <f>'Simulacion sistema (hoja4)'!AT4160</f>
        <v>0.88344833393037403</v>
      </c>
    </row>
    <row r="4156" spans="2:4" x14ac:dyDescent="0.25">
      <c r="B4156" s="8">
        <f t="shared" si="68"/>
        <v>4151</v>
      </c>
      <c r="C4156" s="12">
        <f>'Simulacion sistema (hoja4)'!AS4161</f>
        <v>0</v>
      </c>
      <c r="D4156" s="12">
        <f>'Simulacion sistema (hoja4)'!AT4161</f>
        <v>0.73816110594337647</v>
      </c>
    </row>
    <row r="4157" spans="2:4" x14ac:dyDescent="0.25">
      <c r="B4157" s="8">
        <f t="shared" si="68"/>
        <v>4152</v>
      </c>
      <c r="C4157" s="12">
        <f>'Simulacion sistema (hoja4)'!AS4162</f>
        <v>0</v>
      </c>
      <c r="D4157" s="12">
        <f>'Simulacion sistema (hoja4)'!AT4162</f>
        <v>0.80451448569453021</v>
      </c>
    </row>
    <row r="4158" spans="2:4" x14ac:dyDescent="0.25">
      <c r="B4158" s="8">
        <f t="shared" si="68"/>
        <v>4153</v>
      </c>
      <c r="C4158" s="12">
        <f>'Simulacion sistema (hoja4)'!AS4163</f>
        <v>0.37550826144797611</v>
      </c>
      <c r="D4158" s="12">
        <f>'Simulacion sistema (hoja4)'!AT4163</f>
        <v>0.92608833897518783</v>
      </c>
    </row>
    <row r="4159" spans="2:4" x14ac:dyDescent="0.25">
      <c r="B4159" s="8">
        <f t="shared" si="68"/>
        <v>4154</v>
      </c>
      <c r="C4159" s="12">
        <f>'Simulacion sistema (hoja4)'!AS4164</f>
        <v>0.77104059230138466</v>
      </c>
      <c r="D4159" s="12">
        <f>'Simulacion sistema (hoja4)'!AT4164</f>
        <v>0.96367726515119811</v>
      </c>
    </row>
    <row r="4160" spans="2:4" x14ac:dyDescent="0.25">
      <c r="B4160" s="8">
        <f t="shared" si="68"/>
        <v>4155</v>
      </c>
      <c r="C4160" s="12">
        <f>'Simulacion sistema (hoja4)'!AS4165</f>
        <v>0.23375341977443895</v>
      </c>
      <c r="D4160" s="12">
        <f>'Simulacion sistema (hoja4)'!AT4165</f>
        <v>0.93489613043904229</v>
      </c>
    </row>
    <row r="4161" spans="2:4" x14ac:dyDescent="0.25">
      <c r="B4161" s="8">
        <f t="shared" si="68"/>
        <v>4156</v>
      </c>
      <c r="C4161" s="12">
        <f>'Simulacion sistema (hoja4)'!AS4166</f>
        <v>0</v>
      </c>
      <c r="D4161" s="12">
        <f>'Simulacion sistema (hoja4)'!AT4166</f>
        <v>0.77509327884671786</v>
      </c>
    </row>
    <row r="4162" spans="2:4" x14ac:dyDescent="0.25">
      <c r="B4162" s="8">
        <f t="shared" si="68"/>
        <v>4157</v>
      </c>
      <c r="C4162" s="12">
        <f>'Simulacion sistema (hoja4)'!AS4167</f>
        <v>0.28022912612529277</v>
      </c>
      <c r="D4162" s="12">
        <f>'Simulacion sistema (hoja4)'!AT4167</f>
        <v>0.75637657493556221</v>
      </c>
    </row>
    <row r="4163" spans="2:4" x14ac:dyDescent="0.25">
      <c r="B4163" s="8">
        <f t="shared" si="68"/>
        <v>4158</v>
      </c>
      <c r="C4163" s="12">
        <f>'Simulacion sistema (hoja4)'!AS4168</f>
        <v>0.918282804306082</v>
      </c>
      <c r="D4163" s="12">
        <f>'Simulacion sistema (hoja4)'!AT4168</f>
        <v>0.99305963543421516</v>
      </c>
    </row>
    <row r="4164" spans="2:4" x14ac:dyDescent="0.25">
      <c r="B4164" s="8">
        <f t="shared" si="68"/>
        <v>4159</v>
      </c>
      <c r="C4164" s="12">
        <f>'Simulacion sistema (hoja4)'!AS4169</f>
        <v>1.1814840137958527E-3</v>
      </c>
      <c r="D4164" s="12">
        <f>'Simulacion sistema (hoja4)'!AT4169</f>
        <v>0.88462800859656643</v>
      </c>
    </row>
    <row r="4165" spans="2:4" x14ac:dyDescent="0.25">
      <c r="B4165" s="8">
        <f t="shared" si="68"/>
        <v>4160</v>
      </c>
      <c r="C4165" s="12">
        <f>'Simulacion sistema (hoja4)'!AS4170</f>
        <v>0.88725223400228237</v>
      </c>
      <c r="D4165" s="12">
        <f>'Simulacion sistema (hoja4)'!AT4170</f>
        <v>0.99042416233991992</v>
      </c>
    </row>
    <row r="4166" spans="2:4" x14ac:dyDescent="0.25">
      <c r="B4166" s="8">
        <f t="shared" si="68"/>
        <v>4161</v>
      </c>
      <c r="C4166" s="12">
        <f>'Simulacion sistema (hoja4)'!AS4171</f>
        <v>0.58552436004538322</v>
      </c>
      <c r="D4166" s="12">
        <f>'Simulacion sistema (hoja4)'!AT4171</f>
        <v>0.91929504612294477</v>
      </c>
    </row>
    <row r="4167" spans="2:4" x14ac:dyDescent="0.25">
      <c r="B4167" s="8">
        <f t="shared" si="68"/>
        <v>4162</v>
      </c>
      <c r="C4167" s="12">
        <f>'Simulacion sistema (hoja4)'!AS4172</f>
        <v>0.21874240159119043</v>
      </c>
      <c r="D4167" s="12">
        <f>'Simulacion sistema (hoja4)'!AT4172</f>
        <v>0.75026063042768987</v>
      </c>
    </row>
    <row r="4168" spans="2:4" x14ac:dyDescent="0.25">
      <c r="B4168" s="8">
        <f t="shared" ref="B4168:B4231" si="69">+B4167+1</f>
        <v>4163</v>
      </c>
      <c r="C4168" s="12">
        <f>'Simulacion sistema (hoja4)'!AS4173</f>
        <v>0</v>
      </c>
      <c r="D4168" s="12">
        <f>'Simulacion sistema (hoja4)'!AT4173</f>
        <v>0.78624434009376176</v>
      </c>
    </row>
    <row r="4169" spans="2:4" x14ac:dyDescent="0.25">
      <c r="B4169" s="8">
        <f t="shared" si="69"/>
        <v>4164</v>
      </c>
      <c r="C4169" s="12">
        <f>'Simulacion sistema (hoja4)'!AS4174</f>
        <v>7.2284907280963151E-2</v>
      </c>
      <c r="D4169" s="12">
        <f>'Simulacion sistema (hoja4)'!AT4174</f>
        <v>0.84271540762154917</v>
      </c>
    </row>
    <row r="4170" spans="2:4" x14ac:dyDescent="0.25">
      <c r="B4170" s="8">
        <f t="shared" si="69"/>
        <v>4165</v>
      </c>
      <c r="C4170" s="12">
        <f>'Simulacion sistema (hoja4)'!AS4175</f>
        <v>0</v>
      </c>
      <c r="D4170" s="12">
        <f>'Simulacion sistema (hoja4)'!AT4175</f>
        <v>0.76728242564043792</v>
      </c>
    </row>
    <row r="4171" spans="2:4" x14ac:dyDescent="0.25">
      <c r="B4171" s="8">
        <f t="shared" si="69"/>
        <v>4166</v>
      </c>
      <c r="C4171" s="12">
        <f>'Simulacion sistema (hoja4)'!AS4176</f>
        <v>0</v>
      </c>
      <c r="D4171" s="12">
        <f>'Simulacion sistema (hoja4)'!AT4176</f>
        <v>0.83781255538976429</v>
      </c>
    </row>
    <row r="4172" spans="2:4" x14ac:dyDescent="0.25">
      <c r="B4172" s="8">
        <f t="shared" si="69"/>
        <v>4167</v>
      </c>
      <c r="C4172" s="12">
        <f>'Simulacion sistema (hoja4)'!AS4177</f>
        <v>0</v>
      </c>
      <c r="D4172" s="12">
        <f>'Simulacion sistema (hoja4)'!AT4177</f>
        <v>0.63716574514682212</v>
      </c>
    </row>
    <row r="4173" spans="2:4" x14ac:dyDescent="0.25">
      <c r="B4173" s="8">
        <f t="shared" si="69"/>
        <v>4168</v>
      </c>
      <c r="C4173" s="12">
        <f>'Simulacion sistema (hoja4)'!AS4178</f>
        <v>0</v>
      </c>
      <c r="D4173" s="12">
        <f>'Simulacion sistema (hoja4)'!AT4178</f>
        <v>0.7723451894111748</v>
      </c>
    </row>
    <row r="4174" spans="2:4" x14ac:dyDescent="0.25">
      <c r="B4174" s="8">
        <f t="shared" si="69"/>
        <v>4169</v>
      </c>
      <c r="C4174" s="12">
        <f>'Simulacion sistema (hoja4)'!AS4179</f>
        <v>5.6962896277142253E-2</v>
      </c>
      <c r="D4174" s="12">
        <f>'Simulacion sistema (hoja4)'!AT4179</f>
        <v>0.80758622800574509</v>
      </c>
    </row>
    <row r="4175" spans="2:4" x14ac:dyDescent="0.25">
      <c r="B4175" s="8">
        <f t="shared" si="69"/>
        <v>4170</v>
      </c>
      <c r="C4175" s="12">
        <f>'Simulacion sistema (hoja4)'!AS4180</f>
        <v>0</v>
      </c>
      <c r="D4175" s="12">
        <f>'Simulacion sistema (hoja4)'!AT4180</f>
        <v>0.65478537276611271</v>
      </c>
    </row>
    <row r="4176" spans="2:4" x14ac:dyDescent="0.25">
      <c r="B4176" s="8">
        <f t="shared" si="69"/>
        <v>4171</v>
      </c>
      <c r="C4176" s="12">
        <f>'Simulacion sistema (hoja4)'!AS4181</f>
        <v>0</v>
      </c>
      <c r="D4176" s="12">
        <f>'Simulacion sistema (hoja4)'!AT4181</f>
        <v>0.74414467592769518</v>
      </c>
    </row>
    <row r="4177" spans="2:4" x14ac:dyDescent="0.25">
      <c r="B4177" s="8">
        <f t="shared" si="69"/>
        <v>4172</v>
      </c>
      <c r="C4177" s="12">
        <f>'Simulacion sistema (hoja4)'!AS4182</f>
        <v>0</v>
      </c>
      <c r="D4177" s="12">
        <f>'Simulacion sistema (hoja4)'!AT4182</f>
        <v>0.71361312264856036</v>
      </c>
    </row>
    <row r="4178" spans="2:4" x14ac:dyDescent="0.25">
      <c r="B4178" s="8">
        <f t="shared" si="69"/>
        <v>4173</v>
      </c>
      <c r="C4178" s="12">
        <f>'Simulacion sistema (hoja4)'!AS4183</f>
        <v>0</v>
      </c>
      <c r="D4178" s="12">
        <f>'Simulacion sistema (hoja4)'!AT4183</f>
        <v>0.81724831514131857</v>
      </c>
    </row>
    <row r="4179" spans="2:4" x14ac:dyDescent="0.25">
      <c r="B4179" s="8">
        <f t="shared" si="69"/>
        <v>4174</v>
      </c>
      <c r="C4179" s="12">
        <f>'Simulacion sistema (hoja4)'!AS4184</f>
        <v>0</v>
      </c>
      <c r="D4179" s="12">
        <f>'Simulacion sistema (hoja4)'!AT4184</f>
        <v>0.72565827576612196</v>
      </c>
    </row>
    <row r="4180" spans="2:4" x14ac:dyDescent="0.25">
      <c r="B4180" s="8">
        <f t="shared" si="69"/>
        <v>4175</v>
      </c>
      <c r="C4180" s="12">
        <f>'Simulacion sistema (hoja4)'!AS4185</f>
        <v>0</v>
      </c>
      <c r="D4180" s="12">
        <f>'Simulacion sistema (hoja4)'!AT4185</f>
        <v>0.75480727821021187</v>
      </c>
    </row>
    <row r="4181" spans="2:4" x14ac:dyDescent="0.25">
      <c r="B4181" s="8">
        <f t="shared" si="69"/>
        <v>4176</v>
      </c>
      <c r="C4181" s="12">
        <f>'Simulacion sistema (hoja4)'!AS4186</f>
        <v>0</v>
      </c>
      <c r="D4181" s="12">
        <f>'Simulacion sistema (hoja4)'!AT4186</f>
        <v>0.83102809998780103</v>
      </c>
    </row>
    <row r="4182" spans="2:4" x14ac:dyDescent="0.25">
      <c r="B4182" s="8">
        <f t="shared" si="69"/>
        <v>4177</v>
      </c>
      <c r="C4182" s="12">
        <f>'Simulacion sistema (hoja4)'!AS4187</f>
        <v>0</v>
      </c>
      <c r="D4182" s="12">
        <f>'Simulacion sistema (hoja4)'!AT4187</f>
        <v>0.87999855518908787</v>
      </c>
    </row>
    <row r="4183" spans="2:4" x14ac:dyDescent="0.25">
      <c r="B4183" s="8">
        <f t="shared" si="69"/>
        <v>4178</v>
      </c>
      <c r="C4183" s="12">
        <f>'Simulacion sistema (hoja4)'!AS4188</f>
        <v>0</v>
      </c>
      <c r="D4183" s="12">
        <f>'Simulacion sistema (hoja4)'!AT4188</f>
        <v>0.77839689037365101</v>
      </c>
    </row>
    <row r="4184" spans="2:4" x14ac:dyDescent="0.25">
      <c r="B4184" s="8">
        <f t="shared" si="69"/>
        <v>4179</v>
      </c>
      <c r="C4184" s="12">
        <f>'Simulacion sistema (hoja4)'!AS4189</f>
        <v>0.26364327067494742</v>
      </c>
      <c r="D4184" s="12">
        <f>'Simulacion sistema (hoja4)'!AT4189</f>
        <v>0.85353847354636947</v>
      </c>
    </row>
    <row r="4185" spans="2:4" x14ac:dyDescent="0.25">
      <c r="B4185" s="8">
        <f t="shared" si="69"/>
        <v>4180</v>
      </c>
      <c r="C4185" s="12">
        <f>'Simulacion sistema (hoja4)'!AS4190</f>
        <v>0.68147675618796888</v>
      </c>
      <c r="D4185" s="12">
        <f>'Simulacion sistema (hoja4)'!AT4190</f>
        <v>0.94905588496165438</v>
      </c>
    </row>
    <row r="4186" spans="2:4" x14ac:dyDescent="0.25">
      <c r="B4186" s="8">
        <f t="shared" si="69"/>
        <v>4181</v>
      </c>
      <c r="C4186" s="12">
        <f>'Simulacion sistema (hoja4)'!AS4191</f>
        <v>0.64776560165515662</v>
      </c>
      <c r="D4186" s="12">
        <f>'Simulacion sistema (hoja4)'!AT4191</f>
        <v>0.95545323075372202</v>
      </c>
    </row>
    <row r="4187" spans="2:4" x14ac:dyDescent="0.25">
      <c r="B4187" s="8">
        <f t="shared" si="69"/>
        <v>4182</v>
      </c>
      <c r="C4187" s="12">
        <f>'Simulacion sistema (hoja4)'!AS4192</f>
        <v>3.253224298720353E-2</v>
      </c>
      <c r="D4187" s="12">
        <f>'Simulacion sistema (hoja4)'!AT4192</f>
        <v>0.85716910476458241</v>
      </c>
    </row>
    <row r="4188" spans="2:4" x14ac:dyDescent="0.25">
      <c r="B4188" s="8">
        <f t="shared" si="69"/>
        <v>4183</v>
      </c>
      <c r="C4188" s="12">
        <f>'Simulacion sistema (hoja4)'!AS4193</f>
        <v>0.26112566668551507</v>
      </c>
      <c r="D4188" s="12">
        <f>'Simulacion sistema (hoja4)'!AT4193</f>
        <v>0.86593768768704638</v>
      </c>
    </row>
    <row r="4189" spans="2:4" x14ac:dyDescent="0.25">
      <c r="B4189" s="8">
        <f t="shared" si="69"/>
        <v>4184</v>
      </c>
      <c r="C4189" s="12">
        <f>'Simulacion sistema (hoja4)'!AS4194</f>
        <v>0.45294872402906372</v>
      </c>
      <c r="D4189" s="12">
        <f>'Simulacion sistema (hoja4)'!AT4194</f>
        <v>0.95353811080794793</v>
      </c>
    </row>
    <row r="4190" spans="2:4" x14ac:dyDescent="0.25">
      <c r="B4190" s="8">
        <f t="shared" si="69"/>
        <v>4185</v>
      </c>
      <c r="C4190" s="12">
        <f>'Simulacion sistema (hoja4)'!AS4195</f>
        <v>0.23296888771801605</v>
      </c>
      <c r="D4190" s="12">
        <f>'Simulacion sistema (hoja4)'!AT4195</f>
        <v>0.83903597344110925</v>
      </c>
    </row>
    <row r="4191" spans="2:4" x14ac:dyDescent="0.25">
      <c r="B4191" s="8">
        <f t="shared" si="69"/>
        <v>4186</v>
      </c>
      <c r="C4191" s="12">
        <f>'Simulacion sistema (hoja4)'!AS4196</f>
        <v>0</v>
      </c>
      <c r="D4191" s="12">
        <f>'Simulacion sistema (hoja4)'!AT4196</f>
        <v>0.63691448411612839</v>
      </c>
    </row>
    <row r="4192" spans="2:4" x14ac:dyDescent="0.25">
      <c r="B4192" s="8">
        <f t="shared" si="69"/>
        <v>4187</v>
      </c>
      <c r="C4192" s="12">
        <f>'Simulacion sistema (hoja4)'!AS4197</f>
        <v>0</v>
      </c>
      <c r="D4192" s="12">
        <f>'Simulacion sistema (hoja4)'!AT4197</f>
        <v>0.65705970779556877</v>
      </c>
    </row>
    <row r="4193" spans="2:4" x14ac:dyDescent="0.25">
      <c r="B4193" s="8">
        <f t="shared" si="69"/>
        <v>4188</v>
      </c>
      <c r="C4193" s="12">
        <f>'Simulacion sistema (hoja4)'!AS4198</f>
        <v>0.9587094511387535</v>
      </c>
      <c r="D4193" s="12">
        <f>'Simulacion sistema (hoja4)'!AT4198</f>
        <v>0.99649313146657903</v>
      </c>
    </row>
    <row r="4194" spans="2:4" x14ac:dyDescent="0.25">
      <c r="B4194" s="8">
        <f t="shared" si="69"/>
        <v>4189</v>
      </c>
      <c r="C4194" s="12">
        <f>'Simulacion sistema (hoja4)'!AS4199</f>
        <v>0.22003603165719524</v>
      </c>
      <c r="D4194" s="12">
        <f>'Simulacion sistema (hoja4)'!AT4199</f>
        <v>0.88288549725817478</v>
      </c>
    </row>
    <row r="4195" spans="2:4" x14ac:dyDescent="0.25">
      <c r="B4195" s="8">
        <f t="shared" si="69"/>
        <v>4190</v>
      </c>
      <c r="C4195" s="12">
        <f>'Simulacion sistema (hoja4)'!AS4200</f>
        <v>0</v>
      </c>
      <c r="D4195" s="12">
        <f>'Simulacion sistema (hoja4)'!AT4200</f>
        <v>0.88524170002365032</v>
      </c>
    </row>
    <row r="4196" spans="2:4" x14ac:dyDescent="0.25">
      <c r="B4196" s="8">
        <f t="shared" si="69"/>
        <v>4191</v>
      </c>
      <c r="C4196" s="12">
        <f>'Simulacion sistema (hoja4)'!AS4201</f>
        <v>0</v>
      </c>
      <c r="D4196" s="12">
        <f>'Simulacion sistema (hoja4)'!AT4201</f>
        <v>0.75626586776251481</v>
      </c>
    </row>
    <row r="4197" spans="2:4" x14ac:dyDescent="0.25">
      <c r="B4197" s="8">
        <f t="shared" si="69"/>
        <v>4192</v>
      </c>
      <c r="C4197" s="12">
        <f>'Simulacion sistema (hoja4)'!AS4202</f>
        <v>0</v>
      </c>
      <c r="D4197" s="12">
        <f>'Simulacion sistema (hoja4)'!AT4202</f>
        <v>0.61902861122641162</v>
      </c>
    </row>
    <row r="4198" spans="2:4" x14ac:dyDescent="0.25">
      <c r="B4198" s="8">
        <f t="shared" si="69"/>
        <v>4193</v>
      </c>
      <c r="C4198" s="12">
        <f>'Simulacion sistema (hoja4)'!AS4203</f>
        <v>0</v>
      </c>
      <c r="D4198" s="12">
        <f>'Simulacion sistema (hoja4)'!AT4203</f>
        <v>0.78553063155736769</v>
      </c>
    </row>
    <row r="4199" spans="2:4" x14ac:dyDescent="0.25">
      <c r="B4199" s="8">
        <f t="shared" si="69"/>
        <v>4194</v>
      </c>
      <c r="C4199" s="12">
        <f>'Simulacion sistema (hoja4)'!AS4204</f>
        <v>0</v>
      </c>
      <c r="D4199" s="12">
        <f>'Simulacion sistema (hoja4)'!AT4204</f>
        <v>0.66515454702264287</v>
      </c>
    </row>
    <row r="4200" spans="2:4" x14ac:dyDescent="0.25">
      <c r="B4200" s="8">
        <f t="shared" si="69"/>
        <v>4195</v>
      </c>
      <c r="C4200" s="12">
        <f>'Simulacion sistema (hoja4)'!AS4205</f>
        <v>0</v>
      </c>
      <c r="D4200" s="12">
        <f>'Simulacion sistema (hoja4)'!AT4205</f>
        <v>0.59519315148206997</v>
      </c>
    </row>
    <row r="4201" spans="2:4" x14ac:dyDescent="0.25">
      <c r="B4201" s="8">
        <f t="shared" si="69"/>
        <v>4196</v>
      </c>
      <c r="C4201" s="12">
        <f>'Simulacion sistema (hoja4)'!AS4206</f>
        <v>0</v>
      </c>
      <c r="D4201" s="12">
        <f>'Simulacion sistema (hoja4)'!AT4206</f>
        <v>0.77216967126918312</v>
      </c>
    </row>
    <row r="4202" spans="2:4" x14ac:dyDescent="0.25">
      <c r="B4202" s="8">
        <f t="shared" si="69"/>
        <v>4197</v>
      </c>
      <c r="C4202" s="12">
        <f>'Simulacion sistema (hoja4)'!AS4207</f>
        <v>0</v>
      </c>
      <c r="D4202" s="12">
        <f>'Simulacion sistema (hoja4)'!AT4207</f>
        <v>0.68936299090772035</v>
      </c>
    </row>
    <row r="4203" spans="2:4" x14ac:dyDescent="0.25">
      <c r="B4203" s="8">
        <f t="shared" si="69"/>
        <v>4198</v>
      </c>
      <c r="C4203" s="12">
        <f>'Simulacion sistema (hoja4)'!AS4208</f>
        <v>0.57986047297702992</v>
      </c>
      <c r="D4203" s="12">
        <f>'Simulacion sistema (hoja4)'!AT4208</f>
        <v>0.9643169168829806</v>
      </c>
    </row>
    <row r="4204" spans="2:4" x14ac:dyDescent="0.25">
      <c r="B4204" s="8">
        <f t="shared" si="69"/>
        <v>4199</v>
      </c>
      <c r="C4204" s="12">
        <f>'Simulacion sistema (hoja4)'!AS4209</f>
        <v>0</v>
      </c>
      <c r="D4204" s="12">
        <f>'Simulacion sistema (hoja4)'!AT4209</f>
        <v>0.77434772998453372</v>
      </c>
    </row>
    <row r="4205" spans="2:4" x14ac:dyDescent="0.25">
      <c r="B4205" s="8">
        <f t="shared" si="69"/>
        <v>4200</v>
      </c>
      <c r="C4205" s="12">
        <f>'Simulacion sistema (hoja4)'!AS4210</f>
        <v>6.2212624745781445E-2</v>
      </c>
      <c r="D4205" s="12">
        <f>'Simulacion sistema (hoja4)'!AT4210</f>
        <v>0.81535617441671726</v>
      </c>
    </row>
    <row r="4206" spans="2:4" x14ac:dyDescent="0.25">
      <c r="B4206" s="8">
        <f t="shared" si="69"/>
        <v>4201</v>
      </c>
      <c r="C4206" s="12">
        <f>'Simulacion sistema (hoja4)'!AS4211</f>
        <v>8.9452884273972209E-3</v>
      </c>
      <c r="D4206" s="12">
        <f>'Simulacion sistema (hoja4)'!AT4211</f>
        <v>0.88309638237292409</v>
      </c>
    </row>
    <row r="4207" spans="2:4" x14ac:dyDescent="0.25">
      <c r="B4207" s="8">
        <f t="shared" si="69"/>
        <v>4202</v>
      </c>
      <c r="C4207" s="12">
        <f>'Simulacion sistema (hoja4)'!AS4212</f>
        <v>0</v>
      </c>
      <c r="D4207" s="12">
        <f>'Simulacion sistema (hoja4)'!AT4212</f>
        <v>0.83647551375167362</v>
      </c>
    </row>
    <row r="4208" spans="2:4" x14ac:dyDescent="0.25">
      <c r="B4208" s="8">
        <f t="shared" si="69"/>
        <v>4203</v>
      </c>
      <c r="C4208" s="12">
        <f>'Simulacion sistema (hoja4)'!AS4213</f>
        <v>0</v>
      </c>
      <c r="D4208" s="12">
        <f>'Simulacion sistema (hoja4)'!AT4213</f>
        <v>0.76335058033319625</v>
      </c>
    </row>
    <row r="4209" spans="2:4" x14ac:dyDescent="0.25">
      <c r="B4209" s="8">
        <f t="shared" si="69"/>
        <v>4204</v>
      </c>
      <c r="C4209" s="12">
        <f>'Simulacion sistema (hoja4)'!AS4214</f>
        <v>0.35590466078273103</v>
      </c>
      <c r="D4209" s="12">
        <f>'Simulacion sistema (hoja4)'!AT4214</f>
        <v>0.94261496119637345</v>
      </c>
    </row>
    <row r="4210" spans="2:4" x14ac:dyDescent="0.25">
      <c r="B4210" s="8">
        <f t="shared" si="69"/>
        <v>4205</v>
      </c>
      <c r="C4210" s="12">
        <f>'Simulacion sistema (hoja4)'!AS4215</f>
        <v>0</v>
      </c>
      <c r="D4210" s="12">
        <f>'Simulacion sistema (hoja4)'!AT4215</f>
        <v>0.55336940305627247</v>
      </c>
    </row>
    <row r="4211" spans="2:4" x14ac:dyDescent="0.25">
      <c r="B4211" s="8">
        <f t="shared" si="69"/>
        <v>4206</v>
      </c>
      <c r="C4211" s="12">
        <f>'Simulacion sistema (hoja4)'!AS4216</f>
        <v>0</v>
      </c>
      <c r="D4211" s="12">
        <f>'Simulacion sistema (hoja4)'!AT4216</f>
        <v>0.84171115146510933</v>
      </c>
    </row>
    <row r="4212" spans="2:4" x14ac:dyDescent="0.25">
      <c r="B4212" s="8">
        <f t="shared" si="69"/>
        <v>4207</v>
      </c>
      <c r="C4212" s="12">
        <f>'Simulacion sistema (hoja4)'!AS4217</f>
        <v>0.42690276857366927</v>
      </c>
      <c r="D4212" s="12">
        <f>'Simulacion sistema (hoja4)'!AT4217</f>
        <v>0.86550055548001703</v>
      </c>
    </row>
    <row r="4213" spans="2:4" x14ac:dyDescent="0.25">
      <c r="B4213" s="8">
        <f t="shared" si="69"/>
        <v>4208</v>
      </c>
      <c r="C4213" s="12">
        <f>'Simulacion sistema (hoja4)'!AS4218</f>
        <v>0</v>
      </c>
      <c r="D4213" s="12">
        <f>'Simulacion sistema (hoja4)'!AT4218</f>
        <v>0.68175940256749601</v>
      </c>
    </row>
    <row r="4214" spans="2:4" x14ac:dyDescent="0.25">
      <c r="B4214" s="8">
        <f t="shared" si="69"/>
        <v>4209</v>
      </c>
      <c r="C4214" s="12">
        <f>'Simulacion sistema (hoja4)'!AS4219</f>
        <v>0.57053390651829738</v>
      </c>
      <c r="D4214" s="12">
        <f>'Simulacion sistema (hoja4)'!AT4219</f>
        <v>0.93268129403736011</v>
      </c>
    </row>
    <row r="4215" spans="2:4" x14ac:dyDescent="0.25">
      <c r="B4215" s="8">
        <f t="shared" si="69"/>
        <v>4210</v>
      </c>
      <c r="C4215" s="12">
        <f>'Simulacion sistema (hoja4)'!AS4220</f>
        <v>0</v>
      </c>
      <c r="D4215" s="12">
        <f>'Simulacion sistema (hoja4)'!AT4220</f>
        <v>0.84370196090591754</v>
      </c>
    </row>
    <row r="4216" spans="2:4" x14ac:dyDescent="0.25">
      <c r="B4216" s="8">
        <f t="shared" si="69"/>
        <v>4211</v>
      </c>
      <c r="C4216" s="12">
        <f>'Simulacion sistema (hoja4)'!AS4221</f>
        <v>0</v>
      </c>
      <c r="D4216" s="12">
        <f>'Simulacion sistema (hoja4)'!AT4221</f>
        <v>0.75772547374913235</v>
      </c>
    </row>
    <row r="4217" spans="2:4" x14ac:dyDescent="0.25">
      <c r="B4217" s="8">
        <f t="shared" si="69"/>
        <v>4212</v>
      </c>
      <c r="C4217" s="12">
        <f>'Simulacion sistema (hoja4)'!AS4222</f>
        <v>0.33106582393364598</v>
      </c>
      <c r="D4217" s="12">
        <f>'Simulacion sistema (hoja4)'!AT4222</f>
        <v>0.93198898410684128</v>
      </c>
    </row>
    <row r="4218" spans="2:4" x14ac:dyDescent="0.25">
      <c r="B4218" s="8">
        <f t="shared" si="69"/>
        <v>4213</v>
      </c>
      <c r="C4218" s="12">
        <f>'Simulacion sistema (hoja4)'!AS4223</f>
        <v>0.69361516268181733</v>
      </c>
      <c r="D4218" s="12">
        <f>'Simulacion sistema (hoja4)'!AT4223</f>
        <v>0.90066084557305381</v>
      </c>
    </row>
    <row r="4219" spans="2:4" x14ac:dyDescent="0.25">
      <c r="B4219" s="8">
        <f t="shared" si="69"/>
        <v>4214</v>
      </c>
      <c r="C4219" s="12">
        <f>'Simulacion sistema (hoja4)'!AS4224</f>
        <v>0.12263213575398925</v>
      </c>
      <c r="D4219" s="12">
        <f>'Simulacion sistema (hoja4)'!AT4224</f>
        <v>0.73945261862121792</v>
      </c>
    </row>
    <row r="4220" spans="2:4" x14ac:dyDescent="0.25">
      <c r="B4220" s="8">
        <f t="shared" si="69"/>
        <v>4215</v>
      </c>
      <c r="C4220" s="12">
        <f>'Simulacion sistema (hoja4)'!AS4225</f>
        <v>0.26728753511880282</v>
      </c>
      <c r="D4220" s="12">
        <f>'Simulacion sistema (hoja4)'!AT4225</f>
        <v>0.88265670875018809</v>
      </c>
    </row>
    <row r="4221" spans="2:4" x14ac:dyDescent="0.25">
      <c r="B4221" s="8">
        <f t="shared" si="69"/>
        <v>4216</v>
      </c>
      <c r="C4221" s="12">
        <f>'Simulacion sistema (hoja4)'!AS4226</f>
        <v>5.2643306020810646E-2</v>
      </c>
      <c r="D4221" s="12">
        <f>'Simulacion sistema (hoja4)'!AT4226</f>
        <v>0.84871047975095582</v>
      </c>
    </row>
    <row r="4222" spans="2:4" x14ac:dyDescent="0.25">
      <c r="B4222" s="8">
        <f t="shared" si="69"/>
        <v>4217</v>
      </c>
      <c r="C4222" s="12">
        <f>'Simulacion sistema (hoja4)'!AS4227</f>
        <v>0</v>
      </c>
      <c r="D4222" s="12">
        <f>'Simulacion sistema (hoja4)'!AT4227</f>
        <v>0.79722872431222935</v>
      </c>
    </row>
    <row r="4223" spans="2:4" x14ac:dyDescent="0.25">
      <c r="B4223" s="8">
        <f t="shared" si="69"/>
        <v>4218</v>
      </c>
      <c r="C4223" s="12">
        <f>'Simulacion sistema (hoja4)'!AS4228</f>
        <v>0.52353557077590418</v>
      </c>
      <c r="D4223" s="12">
        <f>'Simulacion sistema (hoja4)'!AT4228</f>
        <v>0.88211877089574264</v>
      </c>
    </row>
    <row r="4224" spans="2:4" x14ac:dyDescent="0.25">
      <c r="B4224" s="8">
        <f t="shared" si="69"/>
        <v>4219</v>
      </c>
      <c r="C4224" s="12">
        <f>'Simulacion sistema (hoja4)'!AS4229</f>
        <v>0</v>
      </c>
      <c r="D4224" s="12">
        <f>'Simulacion sistema (hoja4)'!AT4229</f>
        <v>0.71719384686056564</v>
      </c>
    </row>
    <row r="4225" spans="2:4" x14ac:dyDescent="0.25">
      <c r="B4225" s="8">
        <f t="shared" si="69"/>
        <v>4220</v>
      </c>
      <c r="C4225" s="12">
        <f>'Simulacion sistema (hoja4)'!AS4230</f>
        <v>1</v>
      </c>
      <c r="D4225" s="12">
        <f>'Simulacion sistema (hoja4)'!AT4230</f>
        <v>1</v>
      </c>
    </row>
    <row r="4226" spans="2:4" x14ac:dyDescent="0.25">
      <c r="B4226" s="8">
        <f t="shared" si="69"/>
        <v>4221</v>
      </c>
      <c r="C4226" s="12">
        <f>'Simulacion sistema (hoja4)'!AS4231</f>
        <v>1.099237261340961E-2</v>
      </c>
      <c r="D4226" s="12">
        <f>'Simulacion sistema (hoja4)'!AT4231</f>
        <v>0.63926231985668924</v>
      </c>
    </row>
    <row r="4227" spans="2:4" x14ac:dyDescent="0.25">
      <c r="B4227" s="8">
        <f t="shared" si="69"/>
        <v>4222</v>
      </c>
      <c r="C4227" s="12">
        <f>'Simulacion sistema (hoja4)'!AS4232</f>
        <v>0.58304404296194989</v>
      </c>
      <c r="D4227" s="12">
        <f>'Simulacion sistema (hoja4)'!AT4232</f>
        <v>0.95387490875317316</v>
      </c>
    </row>
    <row r="4228" spans="2:4" x14ac:dyDescent="0.25">
      <c r="B4228" s="8">
        <f t="shared" si="69"/>
        <v>4223</v>
      </c>
      <c r="C4228" s="12">
        <f>'Simulacion sistema (hoja4)'!AS4233</f>
        <v>0</v>
      </c>
      <c r="D4228" s="12">
        <f>'Simulacion sistema (hoja4)'!AT4233</f>
        <v>0.68726487249988755</v>
      </c>
    </row>
    <row r="4229" spans="2:4" x14ac:dyDescent="0.25">
      <c r="B4229" s="8">
        <f t="shared" si="69"/>
        <v>4224</v>
      </c>
      <c r="C4229" s="12">
        <f>'Simulacion sistema (hoja4)'!AS4234</f>
        <v>0</v>
      </c>
      <c r="D4229" s="12">
        <f>'Simulacion sistema (hoja4)'!AT4234</f>
        <v>0.70578199399420705</v>
      </c>
    </row>
    <row r="4230" spans="2:4" x14ac:dyDescent="0.25">
      <c r="B4230" s="8">
        <f t="shared" si="69"/>
        <v>4225</v>
      </c>
      <c r="C4230" s="12">
        <f>'Simulacion sistema (hoja4)'!AS4235</f>
        <v>0.19577183210475918</v>
      </c>
      <c r="D4230" s="12">
        <f>'Simulacion sistema (hoja4)'!AT4235</f>
        <v>0.74449861479114998</v>
      </c>
    </row>
    <row r="4231" spans="2:4" x14ac:dyDescent="0.25">
      <c r="B4231" s="8">
        <f t="shared" si="69"/>
        <v>4226</v>
      </c>
      <c r="C4231" s="12">
        <f>'Simulacion sistema (hoja4)'!AS4236</f>
        <v>0</v>
      </c>
      <c r="D4231" s="12">
        <f>'Simulacion sistema (hoja4)'!AT4236</f>
        <v>0.68571582029404976</v>
      </c>
    </row>
    <row r="4232" spans="2:4" x14ac:dyDescent="0.25">
      <c r="B4232" s="8">
        <f t="shared" ref="B4232:B4295" si="70">+B4231+1</f>
        <v>4227</v>
      </c>
      <c r="C4232" s="12">
        <f>'Simulacion sistema (hoja4)'!AS4237</f>
        <v>0</v>
      </c>
      <c r="D4232" s="12">
        <f>'Simulacion sistema (hoja4)'!AT4237</f>
        <v>0.85354813338486213</v>
      </c>
    </row>
    <row r="4233" spans="2:4" x14ac:dyDescent="0.25">
      <c r="B4233" s="8">
        <f t="shared" si="70"/>
        <v>4228</v>
      </c>
      <c r="C4233" s="12">
        <f>'Simulacion sistema (hoja4)'!AS4238</f>
        <v>0.38960116515469662</v>
      </c>
      <c r="D4233" s="12">
        <f>'Simulacion sistema (hoja4)'!AT4238</f>
        <v>0.89929740521456802</v>
      </c>
    </row>
    <row r="4234" spans="2:4" x14ac:dyDescent="0.25">
      <c r="B4234" s="8">
        <f t="shared" si="70"/>
        <v>4229</v>
      </c>
      <c r="C4234" s="12">
        <f>'Simulacion sistema (hoja4)'!AS4239</f>
        <v>0.13498610086632348</v>
      </c>
      <c r="D4234" s="12">
        <f>'Simulacion sistema (hoja4)'!AT4239</f>
        <v>0.83993479314709496</v>
      </c>
    </row>
    <row r="4235" spans="2:4" x14ac:dyDescent="0.25">
      <c r="B4235" s="8">
        <f t="shared" si="70"/>
        <v>4230</v>
      </c>
      <c r="C4235" s="12">
        <f>'Simulacion sistema (hoja4)'!AS4240</f>
        <v>0</v>
      </c>
      <c r="D4235" s="12">
        <f>'Simulacion sistema (hoja4)'!AT4240</f>
        <v>0.82831670423536652</v>
      </c>
    </row>
    <row r="4236" spans="2:4" x14ac:dyDescent="0.25">
      <c r="B4236" s="8">
        <f t="shared" si="70"/>
        <v>4231</v>
      </c>
      <c r="C4236" s="12">
        <f>'Simulacion sistema (hoja4)'!AS4241</f>
        <v>0.15119249892872647</v>
      </c>
      <c r="D4236" s="12">
        <f>'Simulacion sistema (hoja4)'!AT4241</f>
        <v>0.91924336370138915</v>
      </c>
    </row>
    <row r="4237" spans="2:4" x14ac:dyDescent="0.25">
      <c r="B4237" s="8">
        <f t="shared" si="70"/>
        <v>4232</v>
      </c>
      <c r="C4237" s="12">
        <f>'Simulacion sistema (hoja4)'!AS4242</f>
        <v>0</v>
      </c>
      <c r="D4237" s="12">
        <f>'Simulacion sistema (hoja4)'!AT4242</f>
        <v>0.71650465715125167</v>
      </c>
    </row>
    <row r="4238" spans="2:4" x14ac:dyDescent="0.25">
      <c r="B4238" s="8">
        <f t="shared" si="70"/>
        <v>4233</v>
      </c>
      <c r="C4238" s="12">
        <f>'Simulacion sistema (hoja4)'!AS4243</f>
        <v>0</v>
      </c>
      <c r="D4238" s="12">
        <f>'Simulacion sistema (hoja4)'!AT4243</f>
        <v>0.75737724987252164</v>
      </c>
    </row>
    <row r="4239" spans="2:4" x14ac:dyDescent="0.25">
      <c r="B4239" s="8">
        <f t="shared" si="70"/>
        <v>4234</v>
      </c>
      <c r="C4239" s="12">
        <f>'Simulacion sistema (hoja4)'!AS4244</f>
        <v>8.4260446068759431E-2</v>
      </c>
      <c r="D4239" s="12">
        <f>'Simulacion sistema (hoja4)'!AT4244</f>
        <v>0.67536445400613432</v>
      </c>
    </row>
    <row r="4240" spans="2:4" x14ac:dyDescent="0.25">
      <c r="B4240" s="8">
        <f t="shared" si="70"/>
        <v>4235</v>
      </c>
      <c r="C4240" s="12">
        <f>'Simulacion sistema (hoja4)'!AS4245</f>
        <v>0.58603099893031563</v>
      </c>
      <c r="D4240" s="12">
        <f>'Simulacion sistema (hoja4)'!AT4245</f>
        <v>0.9431126114395838</v>
      </c>
    </row>
    <row r="4241" spans="2:4" x14ac:dyDescent="0.25">
      <c r="B4241" s="8">
        <f t="shared" si="70"/>
        <v>4236</v>
      </c>
      <c r="C4241" s="12">
        <f>'Simulacion sistema (hoja4)'!AS4246</f>
        <v>7.4992252044114957E-2</v>
      </c>
      <c r="D4241" s="12">
        <f>'Simulacion sistema (hoja4)'!AT4246</f>
        <v>0.63785868092176534</v>
      </c>
    </row>
    <row r="4242" spans="2:4" x14ac:dyDescent="0.25">
      <c r="B4242" s="8">
        <f t="shared" si="70"/>
        <v>4237</v>
      </c>
      <c r="C4242" s="12">
        <f>'Simulacion sistema (hoja4)'!AS4247</f>
        <v>3.3985141444039378E-2</v>
      </c>
      <c r="D4242" s="12">
        <f>'Simulacion sistema (hoja4)'!AT4247</f>
        <v>0.84357081822465307</v>
      </c>
    </row>
    <row r="4243" spans="2:4" x14ac:dyDescent="0.25">
      <c r="B4243" s="8">
        <f t="shared" si="70"/>
        <v>4238</v>
      </c>
      <c r="C4243" s="12">
        <f>'Simulacion sistema (hoja4)'!AS4248</f>
        <v>0.68363605370420066</v>
      </c>
      <c r="D4243" s="12">
        <f>'Simulacion sistema (hoja4)'!AT4248</f>
        <v>0.94475889316477335</v>
      </c>
    </row>
    <row r="4244" spans="2:4" x14ac:dyDescent="0.25">
      <c r="B4244" s="8">
        <f t="shared" si="70"/>
        <v>4239</v>
      </c>
      <c r="C4244" s="12">
        <f>'Simulacion sistema (hoja4)'!AS4249</f>
        <v>1</v>
      </c>
      <c r="D4244" s="12">
        <f>'Simulacion sistema (hoja4)'!AT4249</f>
        <v>1</v>
      </c>
    </row>
    <row r="4245" spans="2:4" x14ac:dyDescent="0.25">
      <c r="B4245" s="8">
        <f t="shared" si="70"/>
        <v>4240</v>
      </c>
      <c r="C4245" s="12">
        <f>'Simulacion sistema (hoja4)'!AS4250</f>
        <v>0</v>
      </c>
      <c r="D4245" s="12">
        <f>'Simulacion sistema (hoja4)'!AT4250</f>
        <v>0.87922422711273784</v>
      </c>
    </row>
    <row r="4246" spans="2:4" x14ac:dyDescent="0.25">
      <c r="B4246" s="8">
        <f t="shared" si="70"/>
        <v>4241</v>
      </c>
      <c r="C4246" s="12">
        <f>'Simulacion sistema (hoja4)'!AS4251</f>
        <v>0</v>
      </c>
      <c r="D4246" s="12">
        <f>'Simulacion sistema (hoja4)'!AT4251</f>
        <v>0.69016907659037541</v>
      </c>
    </row>
    <row r="4247" spans="2:4" x14ac:dyDescent="0.25">
      <c r="B4247" s="8">
        <f t="shared" si="70"/>
        <v>4242</v>
      </c>
      <c r="C4247" s="12">
        <f>'Simulacion sistema (hoja4)'!AS4252</f>
        <v>0</v>
      </c>
      <c r="D4247" s="12">
        <f>'Simulacion sistema (hoja4)'!AT4252</f>
        <v>0.5380065719750734</v>
      </c>
    </row>
    <row r="4248" spans="2:4" x14ac:dyDescent="0.25">
      <c r="B4248" s="8">
        <f t="shared" si="70"/>
        <v>4243</v>
      </c>
      <c r="C4248" s="12">
        <f>'Simulacion sistema (hoja4)'!AS4253</f>
        <v>0</v>
      </c>
      <c r="D4248" s="12">
        <f>'Simulacion sistema (hoja4)'!AT4253</f>
        <v>0.8727087494303043</v>
      </c>
    </row>
    <row r="4249" spans="2:4" x14ac:dyDescent="0.25">
      <c r="B4249" s="8">
        <f t="shared" si="70"/>
        <v>4244</v>
      </c>
      <c r="C4249" s="12">
        <f>'Simulacion sistema (hoja4)'!AS4254</f>
        <v>0.28867385681787122</v>
      </c>
      <c r="D4249" s="12">
        <f>'Simulacion sistema (hoja4)'!AT4254</f>
        <v>0.88526046614697651</v>
      </c>
    </row>
    <row r="4250" spans="2:4" x14ac:dyDescent="0.25">
      <c r="B4250" s="8">
        <f t="shared" si="70"/>
        <v>4245</v>
      </c>
      <c r="C4250" s="12">
        <f>'Simulacion sistema (hoja4)'!AS4255</f>
        <v>0</v>
      </c>
      <c r="D4250" s="12">
        <f>'Simulacion sistema (hoja4)'!AT4255</f>
        <v>0.82869270899506886</v>
      </c>
    </row>
    <row r="4251" spans="2:4" x14ac:dyDescent="0.25">
      <c r="B4251" s="8">
        <f t="shared" si="70"/>
        <v>4246</v>
      </c>
      <c r="C4251" s="12">
        <f>'Simulacion sistema (hoja4)'!AS4256</f>
        <v>0.89913076168957029</v>
      </c>
      <c r="D4251" s="12">
        <f>'Simulacion sistema (hoja4)'!AT4256</f>
        <v>0.99103447598569039</v>
      </c>
    </row>
    <row r="4252" spans="2:4" x14ac:dyDescent="0.25">
      <c r="B4252" s="8">
        <f t="shared" si="70"/>
        <v>4247</v>
      </c>
      <c r="C4252" s="12">
        <f>'Simulacion sistema (hoja4)'!AS4257</f>
        <v>0</v>
      </c>
      <c r="D4252" s="12">
        <f>'Simulacion sistema (hoja4)'!AT4257</f>
        <v>0.8069293544284859</v>
      </c>
    </row>
    <row r="4253" spans="2:4" x14ac:dyDescent="0.25">
      <c r="B4253" s="8">
        <f t="shared" si="70"/>
        <v>4248</v>
      </c>
      <c r="C4253" s="12">
        <f>'Simulacion sistema (hoja4)'!AS4258</f>
        <v>0.69214027672311318</v>
      </c>
      <c r="D4253" s="12">
        <f>'Simulacion sistema (hoja4)'!AT4258</f>
        <v>0.95816898636120429</v>
      </c>
    </row>
    <row r="4254" spans="2:4" x14ac:dyDescent="0.25">
      <c r="B4254" s="8">
        <f t="shared" si="70"/>
        <v>4249</v>
      </c>
      <c r="C4254" s="12">
        <f>'Simulacion sistema (hoja4)'!AS4259</f>
        <v>0.7861821072909797</v>
      </c>
      <c r="D4254" s="12">
        <f>'Simulacion sistema (hoja4)'!AT4259</f>
        <v>0.98184012418087774</v>
      </c>
    </row>
    <row r="4255" spans="2:4" x14ac:dyDescent="0.25">
      <c r="B4255" s="8">
        <f t="shared" si="70"/>
        <v>4250</v>
      </c>
      <c r="C4255" s="12">
        <f>'Simulacion sistema (hoja4)'!AS4260</f>
        <v>0.5955469136904632</v>
      </c>
      <c r="D4255" s="12">
        <f>'Simulacion sistema (hoja4)'!AT4260</f>
        <v>0.96000836177056093</v>
      </c>
    </row>
    <row r="4256" spans="2:4" x14ac:dyDescent="0.25">
      <c r="B4256" s="8">
        <f t="shared" si="70"/>
        <v>4251</v>
      </c>
      <c r="C4256" s="12">
        <f>'Simulacion sistema (hoja4)'!AS4261</f>
        <v>3.5533350694740583E-2</v>
      </c>
      <c r="D4256" s="12">
        <f>'Simulacion sistema (hoja4)'!AT4261</f>
        <v>0.85771232049193391</v>
      </c>
    </row>
    <row r="4257" spans="2:4" x14ac:dyDescent="0.25">
      <c r="B4257" s="8">
        <f t="shared" si="70"/>
        <v>4252</v>
      </c>
      <c r="C4257" s="12">
        <f>'Simulacion sistema (hoja4)'!AS4262</f>
        <v>0</v>
      </c>
      <c r="D4257" s="12">
        <f>'Simulacion sistema (hoja4)'!AT4262</f>
        <v>0.74030347164897314</v>
      </c>
    </row>
    <row r="4258" spans="2:4" x14ac:dyDescent="0.25">
      <c r="B4258" s="8">
        <f t="shared" si="70"/>
        <v>4253</v>
      </c>
      <c r="C4258" s="12">
        <f>'Simulacion sistema (hoja4)'!AS4263</f>
        <v>0.21242801024298738</v>
      </c>
      <c r="D4258" s="12">
        <f>'Simulacion sistema (hoja4)'!AT4263</f>
        <v>0.77336037969140958</v>
      </c>
    </row>
    <row r="4259" spans="2:4" x14ac:dyDescent="0.25">
      <c r="B4259" s="8">
        <f t="shared" si="70"/>
        <v>4254</v>
      </c>
      <c r="C4259" s="12">
        <f>'Simulacion sistema (hoja4)'!AS4264</f>
        <v>0.29223312218261221</v>
      </c>
      <c r="D4259" s="12">
        <f>'Simulacion sistema (hoja4)'!AT4264</f>
        <v>0.84813895681141382</v>
      </c>
    </row>
    <row r="4260" spans="2:4" x14ac:dyDescent="0.25">
      <c r="B4260" s="8">
        <f t="shared" si="70"/>
        <v>4255</v>
      </c>
      <c r="C4260" s="12">
        <f>'Simulacion sistema (hoja4)'!AS4265</f>
        <v>0</v>
      </c>
      <c r="D4260" s="12">
        <f>'Simulacion sistema (hoja4)'!AT4265</f>
        <v>0.73734901654490181</v>
      </c>
    </row>
    <row r="4261" spans="2:4" x14ac:dyDescent="0.25">
      <c r="B4261" s="8">
        <f t="shared" si="70"/>
        <v>4256</v>
      </c>
      <c r="C4261" s="12">
        <f>'Simulacion sistema (hoja4)'!AS4266</f>
        <v>0</v>
      </c>
      <c r="D4261" s="12">
        <f>'Simulacion sistema (hoja4)'!AT4266</f>
        <v>0.89749951952789697</v>
      </c>
    </row>
    <row r="4262" spans="2:4" x14ac:dyDescent="0.25">
      <c r="B4262" s="8">
        <f t="shared" si="70"/>
        <v>4257</v>
      </c>
      <c r="C4262" s="12">
        <f>'Simulacion sistema (hoja4)'!AS4267</f>
        <v>0</v>
      </c>
      <c r="D4262" s="12">
        <f>'Simulacion sistema (hoja4)'!AT4267</f>
        <v>0.67352238961593935</v>
      </c>
    </row>
    <row r="4263" spans="2:4" x14ac:dyDescent="0.25">
      <c r="B4263" s="8">
        <f t="shared" si="70"/>
        <v>4258</v>
      </c>
      <c r="C4263" s="12">
        <f>'Simulacion sistema (hoja4)'!AS4268</f>
        <v>0.13941031770504667</v>
      </c>
      <c r="D4263" s="12">
        <f>'Simulacion sistema (hoja4)'!AT4268</f>
        <v>0.87219082449601915</v>
      </c>
    </row>
    <row r="4264" spans="2:4" x14ac:dyDescent="0.25">
      <c r="B4264" s="8">
        <f t="shared" si="70"/>
        <v>4259</v>
      </c>
      <c r="C4264" s="12">
        <f>'Simulacion sistema (hoja4)'!AS4269</f>
        <v>0</v>
      </c>
      <c r="D4264" s="12">
        <f>'Simulacion sistema (hoja4)'!AT4269</f>
        <v>0.78872381698594141</v>
      </c>
    </row>
    <row r="4265" spans="2:4" x14ac:dyDescent="0.25">
      <c r="B4265" s="8">
        <f t="shared" si="70"/>
        <v>4260</v>
      </c>
      <c r="C4265" s="12">
        <f>'Simulacion sistema (hoja4)'!AS4270</f>
        <v>0.1229229644237161</v>
      </c>
      <c r="D4265" s="12">
        <f>'Simulacion sistema (hoja4)'!AT4270</f>
        <v>0.85996860266736497</v>
      </c>
    </row>
    <row r="4266" spans="2:4" x14ac:dyDescent="0.25">
      <c r="B4266" s="8">
        <f t="shared" si="70"/>
        <v>4261</v>
      </c>
      <c r="C4266" s="12">
        <f>'Simulacion sistema (hoja4)'!AS4271</f>
        <v>0</v>
      </c>
      <c r="D4266" s="12">
        <f>'Simulacion sistema (hoja4)'!AT4271</f>
        <v>0.74961858902801126</v>
      </c>
    </row>
    <row r="4267" spans="2:4" x14ac:dyDescent="0.25">
      <c r="B4267" s="8">
        <f t="shared" si="70"/>
        <v>4262</v>
      </c>
      <c r="C4267" s="12">
        <f>'Simulacion sistema (hoja4)'!AS4272</f>
        <v>0.43291445867690792</v>
      </c>
      <c r="D4267" s="12">
        <f>'Simulacion sistema (hoja4)'!AT4272</f>
        <v>0.94947201917426383</v>
      </c>
    </row>
    <row r="4268" spans="2:4" x14ac:dyDescent="0.25">
      <c r="B4268" s="8">
        <f t="shared" si="70"/>
        <v>4263</v>
      </c>
      <c r="C4268" s="12">
        <f>'Simulacion sistema (hoja4)'!AS4273</f>
        <v>0.23823120090019073</v>
      </c>
      <c r="D4268" s="12">
        <f>'Simulacion sistema (hoja4)'!AT4273</f>
        <v>0.90400693028749046</v>
      </c>
    </row>
    <row r="4269" spans="2:4" x14ac:dyDescent="0.25">
      <c r="B4269" s="8">
        <f t="shared" si="70"/>
        <v>4264</v>
      </c>
      <c r="C4269" s="12">
        <f>'Simulacion sistema (hoja4)'!AS4274</f>
        <v>0.7797472067982848</v>
      </c>
      <c r="D4269" s="12">
        <f>'Simulacion sistema (hoja4)'!AT4274</f>
        <v>0.97314901903829032</v>
      </c>
    </row>
    <row r="4270" spans="2:4" x14ac:dyDescent="0.25">
      <c r="B4270" s="8">
        <f t="shared" si="70"/>
        <v>4265</v>
      </c>
      <c r="C4270" s="12">
        <f>'Simulacion sistema (hoja4)'!AS4275</f>
        <v>3.6586934540537184E-3</v>
      </c>
      <c r="D4270" s="12">
        <f>'Simulacion sistema (hoja4)'!AT4275</f>
        <v>0.6860163418654861</v>
      </c>
    </row>
    <row r="4271" spans="2:4" x14ac:dyDescent="0.25">
      <c r="B4271" s="8">
        <f t="shared" si="70"/>
        <v>4266</v>
      </c>
      <c r="C4271" s="12">
        <f>'Simulacion sistema (hoja4)'!AS4276</f>
        <v>0.45675605850274514</v>
      </c>
      <c r="D4271" s="12">
        <f>'Simulacion sistema (hoja4)'!AT4276</f>
        <v>0.87324787858530339</v>
      </c>
    </row>
    <row r="4272" spans="2:4" x14ac:dyDescent="0.25">
      <c r="B4272" s="8">
        <f t="shared" si="70"/>
        <v>4267</v>
      </c>
      <c r="C4272" s="12">
        <f>'Simulacion sistema (hoja4)'!AS4277</f>
        <v>0.73865472374206054</v>
      </c>
      <c r="D4272" s="12">
        <f>'Simulacion sistema (hoja4)'!AT4277</f>
        <v>0.97780355187946266</v>
      </c>
    </row>
    <row r="4273" spans="2:4" x14ac:dyDescent="0.25">
      <c r="B4273" s="8">
        <f t="shared" si="70"/>
        <v>4268</v>
      </c>
      <c r="C4273" s="12">
        <f>'Simulacion sistema (hoja4)'!AS4278</f>
        <v>0.13443938298141508</v>
      </c>
      <c r="D4273" s="12">
        <f>'Simulacion sistema (hoja4)'!AT4278</f>
        <v>0.88597218452867887</v>
      </c>
    </row>
    <row r="4274" spans="2:4" x14ac:dyDescent="0.25">
      <c r="B4274" s="8">
        <f t="shared" si="70"/>
        <v>4269</v>
      </c>
      <c r="C4274" s="12">
        <f>'Simulacion sistema (hoja4)'!AS4279</f>
        <v>8.2709408156064923E-2</v>
      </c>
      <c r="D4274" s="12">
        <f>'Simulacion sistema (hoja4)'!AT4279</f>
        <v>0.79575175510885665</v>
      </c>
    </row>
    <row r="4275" spans="2:4" x14ac:dyDescent="0.25">
      <c r="B4275" s="8">
        <f t="shared" si="70"/>
        <v>4270</v>
      </c>
      <c r="C4275" s="12">
        <f>'Simulacion sistema (hoja4)'!AS4280</f>
        <v>0</v>
      </c>
      <c r="D4275" s="12">
        <f>'Simulacion sistema (hoja4)'!AT4280</f>
        <v>0.48644382275709935</v>
      </c>
    </row>
    <row r="4276" spans="2:4" x14ac:dyDescent="0.25">
      <c r="B4276" s="8">
        <f t="shared" si="70"/>
        <v>4271</v>
      </c>
      <c r="C4276" s="12">
        <f>'Simulacion sistema (hoja4)'!AS4281</f>
        <v>0.267688624279183</v>
      </c>
      <c r="D4276" s="12">
        <f>'Simulacion sistema (hoja4)'!AT4281</f>
        <v>0.87957976816546202</v>
      </c>
    </row>
    <row r="4277" spans="2:4" x14ac:dyDescent="0.25">
      <c r="B4277" s="8">
        <f t="shared" si="70"/>
        <v>4272</v>
      </c>
      <c r="C4277" s="12">
        <f>'Simulacion sistema (hoja4)'!AS4282</f>
        <v>0.24455122400432894</v>
      </c>
      <c r="D4277" s="12">
        <f>'Simulacion sistema (hoja4)'!AT4282</f>
        <v>0.84695023577494866</v>
      </c>
    </row>
    <row r="4278" spans="2:4" x14ac:dyDescent="0.25">
      <c r="B4278" s="8">
        <f t="shared" si="70"/>
        <v>4273</v>
      </c>
      <c r="C4278" s="12">
        <f>'Simulacion sistema (hoja4)'!AS4283</f>
        <v>0</v>
      </c>
      <c r="D4278" s="12">
        <f>'Simulacion sistema (hoja4)'!AT4283</f>
        <v>0.76530440685868328</v>
      </c>
    </row>
    <row r="4279" spans="2:4" x14ac:dyDescent="0.25">
      <c r="B4279" s="8">
        <f t="shared" si="70"/>
        <v>4274</v>
      </c>
      <c r="C4279" s="12">
        <f>'Simulacion sistema (hoja4)'!AS4284</f>
        <v>0</v>
      </c>
      <c r="D4279" s="12">
        <f>'Simulacion sistema (hoja4)'!AT4284</f>
        <v>0.83677038962596773</v>
      </c>
    </row>
    <row r="4280" spans="2:4" x14ac:dyDescent="0.25">
      <c r="B4280" s="8">
        <f t="shared" si="70"/>
        <v>4275</v>
      </c>
      <c r="C4280" s="12">
        <f>'Simulacion sistema (hoja4)'!AS4285</f>
        <v>0.21690348409268359</v>
      </c>
      <c r="D4280" s="12">
        <f>'Simulacion sistema (hoja4)'!AT4285</f>
        <v>0.82806153339335831</v>
      </c>
    </row>
    <row r="4281" spans="2:4" x14ac:dyDescent="0.25">
      <c r="B4281" s="8">
        <f t="shared" si="70"/>
        <v>4276</v>
      </c>
      <c r="C4281" s="12">
        <f>'Simulacion sistema (hoja4)'!AS4286</f>
        <v>0</v>
      </c>
      <c r="D4281" s="12">
        <f>'Simulacion sistema (hoja4)'!AT4286</f>
        <v>0.75366977640825938</v>
      </c>
    </row>
    <row r="4282" spans="2:4" x14ac:dyDescent="0.25">
      <c r="B4282" s="8">
        <f t="shared" si="70"/>
        <v>4277</v>
      </c>
      <c r="C4282" s="12">
        <f>'Simulacion sistema (hoja4)'!AS4287</f>
        <v>0</v>
      </c>
      <c r="D4282" s="12">
        <f>'Simulacion sistema (hoja4)'!AT4287</f>
        <v>0.7609543928699305</v>
      </c>
    </row>
    <row r="4283" spans="2:4" x14ac:dyDescent="0.25">
      <c r="B4283" s="8">
        <f t="shared" si="70"/>
        <v>4278</v>
      </c>
      <c r="C4283" s="12">
        <f>'Simulacion sistema (hoja4)'!AS4288</f>
        <v>0</v>
      </c>
      <c r="D4283" s="12">
        <f>'Simulacion sistema (hoja4)'!AT4288</f>
        <v>0.63943857060313192</v>
      </c>
    </row>
    <row r="4284" spans="2:4" x14ac:dyDescent="0.25">
      <c r="B4284" s="8">
        <f t="shared" si="70"/>
        <v>4279</v>
      </c>
      <c r="C4284" s="12">
        <f>'Simulacion sistema (hoja4)'!AS4289</f>
        <v>1</v>
      </c>
      <c r="D4284" s="12">
        <f>'Simulacion sistema (hoja4)'!AT4289</f>
        <v>1</v>
      </c>
    </row>
    <row r="4285" spans="2:4" x14ac:dyDescent="0.25">
      <c r="B4285" s="8">
        <f t="shared" si="70"/>
        <v>4280</v>
      </c>
      <c r="C4285" s="12">
        <f>'Simulacion sistema (hoja4)'!AS4290</f>
        <v>0.1264816252210689</v>
      </c>
      <c r="D4285" s="12">
        <f>'Simulacion sistema (hoja4)'!AT4290</f>
        <v>0.77577635497865438</v>
      </c>
    </row>
    <row r="4286" spans="2:4" x14ac:dyDescent="0.25">
      <c r="B4286" s="8">
        <f t="shared" si="70"/>
        <v>4281</v>
      </c>
      <c r="C4286" s="12">
        <f>'Simulacion sistema (hoja4)'!AS4291</f>
        <v>0</v>
      </c>
      <c r="D4286" s="12">
        <f>'Simulacion sistema (hoja4)'!AT4291</f>
        <v>0.76415862922609723</v>
      </c>
    </row>
    <row r="4287" spans="2:4" x14ac:dyDescent="0.25">
      <c r="B4287" s="8">
        <f t="shared" si="70"/>
        <v>4282</v>
      </c>
      <c r="C4287" s="12">
        <f>'Simulacion sistema (hoja4)'!AS4292</f>
        <v>0.23978407380937208</v>
      </c>
      <c r="D4287" s="12">
        <f>'Simulacion sistema (hoja4)'!AT4292</f>
        <v>0.87446111266731286</v>
      </c>
    </row>
    <row r="4288" spans="2:4" x14ac:dyDescent="0.25">
      <c r="B4288" s="8">
        <f t="shared" si="70"/>
        <v>4283</v>
      </c>
      <c r="C4288" s="12">
        <f>'Simulacion sistema (hoja4)'!AS4293</f>
        <v>0</v>
      </c>
      <c r="D4288" s="12">
        <f>'Simulacion sistema (hoja4)'!AT4293</f>
        <v>0.84458296901900454</v>
      </c>
    </row>
    <row r="4289" spans="2:4" x14ac:dyDescent="0.25">
      <c r="B4289" s="8">
        <f t="shared" si="70"/>
        <v>4284</v>
      </c>
      <c r="C4289" s="12">
        <f>'Simulacion sistema (hoja4)'!AS4294</f>
        <v>0</v>
      </c>
      <c r="D4289" s="12">
        <f>'Simulacion sistema (hoja4)'!AT4294</f>
        <v>0.62884379631725273</v>
      </c>
    </row>
    <row r="4290" spans="2:4" x14ac:dyDescent="0.25">
      <c r="B4290" s="8">
        <f t="shared" si="70"/>
        <v>4285</v>
      </c>
      <c r="C4290" s="12">
        <f>'Simulacion sistema (hoja4)'!AS4295</f>
        <v>0.14040730605202337</v>
      </c>
      <c r="D4290" s="12">
        <f>'Simulacion sistema (hoja4)'!AT4295</f>
        <v>0.69715830818227686</v>
      </c>
    </row>
    <row r="4291" spans="2:4" x14ac:dyDescent="0.25">
      <c r="B4291" s="8">
        <f t="shared" si="70"/>
        <v>4286</v>
      </c>
      <c r="C4291" s="12">
        <f>'Simulacion sistema (hoja4)'!AS4296</f>
        <v>0.24302124255407234</v>
      </c>
      <c r="D4291" s="12">
        <f>'Simulacion sistema (hoja4)'!AT4296</f>
        <v>0.88522369941522694</v>
      </c>
    </row>
    <row r="4292" spans="2:4" x14ac:dyDescent="0.25">
      <c r="B4292" s="8">
        <f t="shared" si="70"/>
        <v>4287</v>
      </c>
      <c r="C4292" s="12">
        <f>'Simulacion sistema (hoja4)'!AS4297</f>
        <v>2.6840754085424124E-2</v>
      </c>
      <c r="D4292" s="12">
        <f>'Simulacion sistema (hoja4)'!AT4297</f>
        <v>0.8581982507935545</v>
      </c>
    </row>
    <row r="4293" spans="2:4" x14ac:dyDescent="0.25">
      <c r="B4293" s="8">
        <f t="shared" si="70"/>
        <v>4288</v>
      </c>
      <c r="C4293" s="12">
        <f>'Simulacion sistema (hoja4)'!AS4298</f>
        <v>0.97157687618586819</v>
      </c>
      <c r="D4293" s="12">
        <f>'Simulacion sistema (hoja4)'!AT4298</f>
        <v>0.99758598126510112</v>
      </c>
    </row>
    <row r="4294" spans="2:4" x14ac:dyDescent="0.25">
      <c r="B4294" s="8">
        <f t="shared" si="70"/>
        <v>4289</v>
      </c>
      <c r="C4294" s="12">
        <f>'Simulacion sistema (hoja4)'!AS4299</f>
        <v>0</v>
      </c>
      <c r="D4294" s="12">
        <f>'Simulacion sistema (hoja4)'!AT4299</f>
        <v>0.67424177163970667</v>
      </c>
    </row>
    <row r="4295" spans="2:4" x14ac:dyDescent="0.25">
      <c r="B4295" s="8">
        <f t="shared" si="70"/>
        <v>4290</v>
      </c>
      <c r="C4295" s="12">
        <f>'Simulacion sistema (hoja4)'!AS4300</f>
        <v>0.4324897027390468</v>
      </c>
      <c r="D4295" s="12">
        <f>'Simulacion sistema (hoja4)'!AT4300</f>
        <v>0.94419585902844672</v>
      </c>
    </row>
    <row r="4296" spans="2:4" x14ac:dyDescent="0.25">
      <c r="B4296" s="8">
        <f t="shared" ref="B4296:B4359" si="71">+B4295+1</f>
        <v>4291</v>
      </c>
      <c r="C4296" s="12">
        <f>'Simulacion sistema (hoja4)'!AS4301</f>
        <v>0.13559978467050574</v>
      </c>
      <c r="D4296" s="12">
        <f>'Simulacion sistema (hoja4)'!AT4301</f>
        <v>0.9076714260144636</v>
      </c>
    </row>
    <row r="4297" spans="2:4" x14ac:dyDescent="0.25">
      <c r="B4297" s="8">
        <f t="shared" si="71"/>
        <v>4292</v>
      </c>
      <c r="C4297" s="12">
        <f>'Simulacion sistema (hoja4)'!AS4302</f>
        <v>2.9724908613518761E-2</v>
      </c>
      <c r="D4297" s="12">
        <f>'Simulacion sistema (hoja4)'!AT4302</f>
        <v>0.85953924161655515</v>
      </c>
    </row>
    <row r="4298" spans="2:4" x14ac:dyDescent="0.25">
      <c r="B4298" s="8">
        <f t="shared" si="71"/>
        <v>4293</v>
      </c>
      <c r="C4298" s="12">
        <f>'Simulacion sistema (hoja4)'!AS4303</f>
        <v>1</v>
      </c>
      <c r="D4298" s="12">
        <f>'Simulacion sistema (hoja4)'!AT4303</f>
        <v>1</v>
      </c>
    </row>
    <row r="4299" spans="2:4" x14ac:dyDescent="0.25">
      <c r="B4299" s="8">
        <f t="shared" si="71"/>
        <v>4294</v>
      </c>
      <c r="C4299" s="12">
        <f>'Simulacion sistema (hoja4)'!AS4304</f>
        <v>0</v>
      </c>
      <c r="D4299" s="12">
        <f>'Simulacion sistema (hoja4)'!AT4304</f>
        <v>0.81274772636199288</v>
      </c>
    </row>
    <row r="4300" spans="2:4" x14ac:dyDescent="0.25">
      <c r="B4300" s="8">
        <f t="shared" si="71"/>
        <v>4295</v>
      </c>
      <c r="C4300" s="12">
        <f>'Simulacion sistema (hoja4)'!AS4305</f>
        <v>0.24693303295862279</v>
      </c>
      <c r="D4300" s="12">
        <f>'Simulacion sistema (hoja4)'!AT4305</f>
        <v>0.86477983006210801</v>
      </c>
    </row>
    <row r="4301" spans="2:4" x14ac:dyDescent="0.25">
      <c r="B4301" s="8">
        <f t="shared" si="71"/>
        <v>4296</v>
      </c>
      <c r="C4301" s="12">
        <f>'Simulacion sistema (hoja4)'!AS4306</f>
        <v>0.25038180973300067</v>
      </c>
      <c r="D4301" s="12">
        <f>'Simulacion sistema (hoja4)'!AT4306</f>
        <v>0.93633379753896717</v>
      </c>
    </row>
    <row r="4302" spans="2:4" x14ac:dyDescent="0.25">
      <c r="B4302" s="8">
        <f t="shared" si="71"/>
        <v>4297</v>
      </c>
      <c r="C4302" s="12">
        <f>'Simulacion sistema (hoja4)'!AS4307</f>
        <v>0</v>
      </c>
      <c r="D4302" s="12">
        <f>'Simulacion sistema (hoja4)'!AT4307</f>
        <v>0.72490398822679614</v>
      </c>
    </row>
    <row r="4303" spans="2:4" x14ac:dyDescent="0.25">
      <c r="B4303" s="8">
        <f t="shared" si="71"/>
        <v>4298</v>
      </c>
      <c r="C4303" s="12">
        <f>'Simulacion sistema (hoja4)'!AS4308</f>
        <v>0.86579371365977364</v>
      </c>
      <c r="D4303" s="12">
        <f>'Simulacion sistema (hoja4)'!AT4308</f>
        <v>0.98107335193647627</v>
      </c>
    </row>
    <row r="4304" spans="2:4" x14ac:dyDescent="0.25">
      <c r="B4304" s="8">
        <f t="shared" si="71"/>
        <v>4299</v>
      </c>
      <c r="C4304" s="12">
        <f>'Simulacion sistema (hoja4)'!AS4309</f>
        <v>0</v>
      </c>
      <c r="D4304" s="12">
        <f>'Simulacion sistema (hoja4)'!AT4309</f>
        <v>0.77841035189313978</v>
      </c>
    </row>
    <row r="4305" spans="2:4" x14ac:dyDescent="0.25">
      <c r="B4305" s="8">
        <f t="shared" si="71"/>
        <v>4300</v>
      </c>
      <c r="C4305" s="12">
        <f>'Simulacion sistema (hoja4)'!AS4310</f>
        <v>0</v>
      </c>
      <c r="D4305" s="12">
        <f>'Simulacion sistema (hoja4)'!AT4310</f>
        <v>0.63344933523693636</v>
      </c>
    </row>
    <row r="4306" spans="2:4" x14ac:dyDescent="0.25">
      <c r="B4306" s="8">
        <f t="shared" si="71"/>
        <v>4301</v>
      </c>
      <c r="C4306" s="12">
        <f>'Simulacion sistema (hoja4)'!AS4311</f>
        <v>0.30639659166601113</v>
      </c>
      <c r="D4306" s="12">
        <f>'Simulacion sistema (hoja4)'!AT4311</f>
        <v>0.94679206730588583</v>
      </c>
    </row>
    <row r="4307" spans="2:4" x14ac:dyDescent="0.25">
      <c r="B4307" s="8">
        <f t="shared" si="71"/>
        <v>4302</v>
      </c>
      <c r="C4307" s="12">
        <f>'Simulacion sistema (hoja4)'!AS4312</f>
        <v>1</v>
      </c>
      <c r="D4307" s="12">
        <f>'Simulacion sistema (hoja4)'!AT4312</f>
        <v>1</v>
      </c>
    </row>
    <row r="4308" spans="2:4" x14ac:dyDescent="0.25">
      <c r="B4308" s="8">
        <f t="shared" si="71"/>
        <v>4303</v>
      </c>
      <c r="C4308" s="12">
        <f>'Simulacion sistema (hoja4)'!AS4313</f>
        <v>0.61220366672956339</v>
      </c>
      <c r="D4308" s="12">
        <f>'Simulacion sistema (hoja4)'!AT4313</f>
        <v>0.9466484104695192</v>
      </c>
    </row>
    <row r="4309" spans="2:4" x14ac:dyDescent="0.25">
      <c r="B4309" s="8">
        <f t="shared" si="71"/>
        <v>4304</v>
      </c>
      <c r="C4309" s="12">
        <f>'Simulacion sistema (hoja4)'!AS4314</f>
        <v>0</v>
      </c>
      <c r="D4309" s="12">
        <f>'Simulacion sistema (hoja4)'!AT4314</f>
        <v>0.80883347254971283</v>
      </c>
    </row>
    <row r="4310" spans="2:4" x14ac:dyDescent="0.25">
      <c r="B4310" s="8">
        <f t="shared" si="71"/>
        <v>4305</v>
      </c>
      <c r="C4310" s="12">
        <f>'Simulacion sistema (hoja4)'!AS4315</f>
        <v>0.23743736338210217</v>
      </c>
      <c r="D4310" s="12">
        <f>'Simulacion sistema (hoja4)'!AT4315</f>
        <v>0.92426924052929715</v>
      </c>
    </row>
    <row r="4311" spans="2:4" x14ac:dyDescent="0.25">
      <c r="B4311" s="8">
        <f t="shared" si="71"/>
        <v>4306</v>
      </c>
      <c r="C4311" s="12">
        <f>'Simulacion sistema (hoja4)'!AS4316</f>
        <v>0</v>
      </c>
      <c r="D4311" s="12">
        <f>'Simulacion sistema (hoja4)'!AT4316</f>
        <v>0.64322484824535353</v>
      </c>
    </row>
    <row r="4312" spans="2:4" x14ac:dyDescent="0.25">
      <c r="B4312" s="8">
        <f t="shared" si="71"/>
        <v>4307</v>
      </c>
      <c r="C4312" s="12">
        <f>'Simulacion sistema (hoja4)'!AS4317</f>
        <v>0.31217433451917409</v>
      </c>
      <c r="D4312" s="12">
        <f>'Simulacion sistema (hoja4)'!AT4317</f>
        <v>0.85176877621553315</v>
      </c>
    </row>
    <row r="4313" spans="2:4" x14ac:dyDescent="0.25">
      <c r="B4313" s="8">
        <f t="shared" si="71"/>
        <v>4308</v>
      </c>
      <c r="C4313" s="12">
        <f>'Simulacion sistema (hoja4)'!AS4318</f>
        <v>0.43190213229395485</v>
      </c>
      <c r="D4313" s="12">
        <f>'Simulacion sistema (hoja4)'!AT4318</f>
        <v>0.90897486612740153</v>
      </c>
    </row>
    <row r="4314" spans="2:4" x14ac:dyDescent="0.25">
      <c r="B4314" s="8">
        <f t="shared" si="71"/>
        <v>4309</v>
      </c>
      <c r="C4314" s="12">
        <f>'Simulacion sistema (hoja4)'!AS4319</f>
        <v>5.5689117685805319E-2</v>
      </c>
      <c r="D4314" s="12">
        <f>'Simulacion sistema (hoja4)'!AT4319</f>
        <v>0.72203380218870483</v>
      </c>
    </row>
    <row r="4315" spans="2:4" x14ac:dyDescent="0.25">
      <c r="B4315" s="8">
        <f t="shared" si="71"/>
        <v>4310</v>
      </c>
      <c r="C4315" s="12">
        <f>'Simulacion sistema (hoja4)'!AS4320</f>
        <v>0.6562463407187481</v>
      </c>
      <c r="D4315" s="12">
        <f>'Simulacion sistema (hoja4)'!AT4320</f>
        <v>0.94704506025607349</v>
      </c>
    </row>
    <row r="4316" spans="2:4" x14ac:dyDescent="0.25">
      <c r="B4316" s="8">
        <f t="shared" si="71"/>
        <v>4311</v>
      </c>
      <c r="C4316" s="12">
        <f>'Simulacion sistema (hoja4)'!AS4321</f>
        <v>0</v>
      </c>
      <c r="D4316" s="12">
        <f>'Simulacion sistema (hoja4)'!AT4321</f>
        <v>0.86580134054826496</v>
      </c>
    </row>
    <row r="4317" spans="2:4" x14ac:dyDescent="0.25">
      <c r="B4317" s="8">
        <f t="shared" si="71"/>
        <v>4312</v>
      </c>
      <c r="C4317" s="12">
        <f>'Simulacion sistema (hoja4)'!AS4322</f>
        <v>0</v>
      </c>
      <c r="D4317" s="12">
        <f>'Simulacion sistema (hoja4)'!AT4322</f>
        <v>0.71479938347799599</v>
      </c>
    </row>
    <row r="4318" spans="2:4" x14ac:dyDescent="0.25">
      <c r="B4318" s="8">
        <f t="shared" si="71"/>
        <v>4313</v>
      </c>
      <c r="C4318" s="12">
        <f>'Simulacion sistema (hoja4)'!AS4323</f>
        <v>0.6382893686338017</v>
      </c>
      <c r="D4318" s="12">
        <f>'Simulacion sistema (hoja4)'!AT4323</f>
        <v>0.94566967629477516</v>
      </c>
    </row>
    <row r="4319" spans="2:4" x14ac:dyDescent="0.25">
      <c r="B4319" s="8">
        <f t="shared" si="71"/>
        <v>4314</v>
      </c>
      <c r="C4319" s="12">
        <f>'Simulacion sistema (hoja4)'!AS4324</f>
        <v>0</v>
      </c>
      <c r="D4319" s="12">
        <f>'Simulacion sistema (hoja4)'!AT4324</f>
        <v>0.84635104424153118</v>
      </c>
    </row>
    <row r="4320" spans="2:4" x14ac:dyDescent="0.25">
      <c r="B4320" s="8">
        <f t="shared" si="71"/>
        <v>4315</v>
      </c>
      <c r="C4320" s="12">
        <f>'Simulacion sistema (hoja4)'!AS4325</f>
        <v>0</v>
      </c>
      <c r="D4320" s="12">
        <f>'Simulacion sistema (hoja4)'!AT4325</f>
        <v>0.80117183262093572</v>
      </c>
    </row>
    <row r="4321" spans="2:4" x14ac:dyDescent="0.25">
      <c r="B4321" s="8">
        <f t="shared" si="71"/>
        <v>4316</v>
      </c>
      <c r="C4321" s="12">
        <f>'Simulacion sistema (hoja4)'!AS4326</f>
        <v>0</v>
      </c>
      <c r="D4321" s="12">
        <f>'Simulacion sistema (hoja4)'!AT4326</f>
        <v>0.64624206508959925</v>
      </c>
    </row>
    <row r="4322" spans="2:4" x14ac:dyDescent="0.25">
      <c r="B4322" s="8">
        <f t="shared" si="71"/>
        <v>4317</v>
      </c>
      <c r="C4322" s="12">
        <f>'Simulacion sistema (hoja4)'!AS4327</f>
        <v>0.37322752067824089</v>
      </c>
      <c r="D4322" s="12">
        <f>'Simulacion sistema (hoja4)'!AT4327</f>
        <v>0.92963447482343076</v>
      </c>
    </row>
    <row r="4323" spans="2:4" x14ac:dyDescent="0.25">
      <c r="B4323" s="8">
        <f t="shared" si="71"/>
        <v>4318</v>
      </c>
      <c r="C4323" s="12">
        <f>'Simulacion sistema (hoja4)'!AS4328</f>
        <v>0.73150712725421929</v>
      </c>
      <c r="D4323" s="12">
        <f>'Simulacion sistema (hoja4)'!AT4328</f>
        <v>0.94620638103931998</v>
      </c>
    </row>
    <row r="4324" spans="2:4" x14ac:dyDescent="0.25">
      <c r="B4324" s="8">
        <f t="shared" si="71"/>
        <v>4319</v>
      </c>
      <c r="C4324" s="12">
        <f>'Simulacion sistema (hoja4)'!AS4329</f>
        <v>0</v>
      </c>
      <c r="D4324" s="12">
        <f>'Simulacion sistema (hoja4)'!AT4329</f>
        <v>0.8613424847941058</v>
      </c>
    </row>
    <row r="4325" spans="2:4" x14ac:dyDescent="0.25">
      <c r="B4325" s="8">
        <f t="shared" si="71"/>
        <v>4320</v>
      </c>
      <c r="C4325" s="12">
        <f>'Simulacion sistema (hoja4)'!AS4330</f>
        <v>0</v>
      </c>
      <c r="D4325" s="12">
        <f>'Simulacion sistema (hoja4)'!AT4330</f>
        <v>0.67705909364365602</v>
      </c>
    </row>
    <row r="4326" spans="2:4" x14ac:dyDescent="0.25">
      <c r="B4326" s="8">
        <f t="shared" si="71"/>
        <v>4321</v>
      </c>
      <c r="C4326" s="12">
        <f>'Simulacion sistema (hoja4)'!AS4331</f>
        <v>0</v>
      </c>
      <c r="D4326" s="12">
        <f>'Simulacion sistema (hoja4)'!AT4331</f>
        <v>0.67734527859648641</v>
      </c>
    </row>
    <row r="4327" spans="2:4" x14ac:dyDescent="0.25">
      <c r="B4327" s="8">
        <f t="shared" si="71"/>
        <v>4322</v>
      </c>
      <c r="C4327" s="12">
        <f>'Simulacion sistema (hoja4)'!AS4332</f>
        <v>0</v>
      </c>
      <c r="D4327" s="12">
        <f>'Simulacion sistema (hoja4)'!AT4332</f>
        <v>0.56146903342688181</v>
      </c>
    </row>
    <row r="4328" spans="2:4" x14ac:dyDescent="0.25">
      <c r="B4328" s="8">
        <f t="shared" si="71"/>
        <v>4323</v>
      </c>
      <c r="C4328" s="12">
        <f>'Simulacion sistema (hoja4)'!AS4333</f>
        <v>0</v>
      </c>
      <c r="D4328" s="12">
        <f>'Simulacion sistema (hoja4)'!AT4333</f>
        <v>0.76687457131322356</v>
      </c>
    </row>
    <row r="4329" spans="2:4" x14ac:dyDescent="0.25">
      <c r="B4329" s="8">
        <f t="shared" si="71"/>
        <v>4324</v>
      </c>
      <c r="C4329" s="12">
        <f>'Simulacion sistema (hoja4)'!AS4334</f>
        <v>0</v>
      </c>
      <c r="D4329" s="12">
        <f>'Simulacion sistema (hoja4)'!AT4334</f>
        <v>0.80636989339888698</v>
      </c>
    </row>
    <row r="4330" spans="2:4" x14ac:dyDescent="0.25">
      <c r="B4330" s="8">
        <f t="shared" si="71"/>
        <v>4325</v>
      </c>
      <c r="C4330" s="12">
        <f>'Simulacion sistema (hoja4)'!AS4335</f>
        <v>0</v>
      </c>
      <c r="D4330" s="12">
        <f>'Simulacion sistema (hoja4)'!AT4335</f>
        <v>0.80982734157437897</v>
      </c>
    </row>
    <row r="4331" spans="2:4" x14ac:dyDescent="0.25">
      <c r="B4331" s="8">
        <f t="shared" si="71"/>
        <v>4326</v>
      </c>
      <c r="C4331" s="12">
        <f>'Simulacion sistema (hoja4)'!AS4336</f>
        <v>4.6563009523754681E-2</v>
      </c>
      <c r="D4331" s="12">
        <f>'Simulacion sistema (hoja4)'!AT4336</f>
        <v>0.80742415837925219</v>
      </c>
    </row>
    <row r="4332" spans="2:4" x14ac:dyDescent="0.25">
      <c r="B4332" s="8">
        <f t="shared" si="71"/>
        <v>4327</v>
      </c>
      <c r="C4332" s="12">
        <f>'Simulacion sistema (hoja4)'!AS4337</f>
        <v>0</v>
      </c>
      <c r="D4332" s="12">
        <f>'Simulacion sistema (hoja4)'!AT4337</f>
        <v>0.71820513423389121</v>
      </c>
    </row>
    <row r="4333" spans="2:4" x14ac:dyDescent="0.25">
      <c r="B4333" s="8">
        <f t="shared" si="71"/>
        <v>4328</v>
      </c>
      <c r="C4333" s="12">
        <f>'Simulacion sistema (hoja4)'!AS4338</f>
        <v>0.16397641334333457</v>
      </c>
      <c r="D4333" s="12">
        <f>'Simulacion sistema (hoja4)'!AT4338</f>
        <v>0.87743488187646124</v>
      </c>
    </row>
    <row r="4334" spans="2:4" x14ac:dyDescent="0.25">
      <c r="B4334" s="8">
        <f t="shared" si="71"/>
        <v>4329</v>
      </c>
      <c r="C4334" s="12">
        <f>'Simulacion sistema (hoja4)'!AS4339</f>
        <v>0</v>
      </c>
      <c r="D4334" s="12">
        <f>'Simulacion sistema (hoja4)'!AT4339</f>
        <v>0.69482471895087605</v>
      </c>
    </row>
    <row r="4335" spans="2:4" x14ac:dyDescent="0.25">
      <c r="B4335" s="8">
        <f t="shared" si="71"/>
        <v>4330</v>
      </c>
      <c r="C4335" s="12">
        <f>'Simulacion sistema (hoja4)'!AS4340</f>
        <v>0</v>
      </c>
      <c r="D4335" s="12">
        <f>'Simulacion sistema (hoja4)'!AT4340</f>
        <v>0.63467888824319962</v>
      </c>
    </row>
    <row r="4336" spans="2:4" x14ac:dyDescent="0.25">
      <c r="B4336" s="8">
        <f t="shared" si="71"/>
        <v>4331</v>
      </c>
      <c r="C4336" s="12">
        <f>'Simulacion sistema (hoja4)'!AS4341</f>
        <v>0</v>
      </c>
      <c r="D4336" s="12">
        <f>'Simulacion sistema (hoja4)'!AT4341</f>
        <v>0.78944354717095844</v>
      </c>
    </row>
    <row r="4337" spans="2:4" x14ac:dyDescent="0.25">
      <c r="B4337" s="8">
        <f t="shared" si="71"/>
        <v>4332</v>
      </c>
      <c r="C4337" s="12">
        <f>'Simulacion sistema (hoja4)'!AS4342</f>
        <v>0</v>
      </c>
      <c r="D4337" s="12">
        <f>'Simulacion sistema (hoja4)'!AT4342</f>
        <v>0.7397632855700117</v>
      </c>
    </row>
    <row r="4338" spans="2:4" x14ac:dyDescent="0.25">
      <c r="B4338" s="8">
        <f t="shared" si="71"/>
        <v>4333</v>
      </c>
      <c r="C4338" s="12">
        <f>'Simulacion sistema (hoja4)'!AS4343</f>
        <v>0.46127723168004497</v>
      </c>
      <c r="D4338" s="12">
        <f>'Simulacion sistema (hoja4)'!AT4343</f>
        <v>0.9294106706996027</v>
      </c>
    </row>
    <row r="4339" spans="2:4" x14ac:dyDescent="0.25">
      <c r="B4339" s="8">
        <f t="shared" si="71"/>
        <v>4334</v>
      </c>
      <c r="C4339" s="12">
        <f>'Simulacion sistema (hoja4)'!AS4344</f>
        <v>0</v>
      </c>
      <c r="D4339" s="12">
        <f>'Simulacion sistema (hoja4)'!AT4344</f>
        <v>0.71503519468383836</v>
      </c>
    </row>
    <row r="4340" spans="2:4" x14ac:dyDescent="0.25">
      <c r="B4340" s="8">
        <f t="shared" si="71"/>
        <v>4335</v>
      </c>
      <c r="C4340" s="12">
        <f>'Simulacion sistema (hoja4)'!AS4345</f>
        <v>0.34134997797598537</v>
      </c>
      <c r="D4340" s="12">
        <f>'Simulacion sistema (hoja4)'!AT4345</f>
        <v>0.92821982329169506</v>
      </c>
    </row>
    <row r="4341" spans="2:4" x14ac:dyDescent="0.25">
      <c r="B4341" s="8">
        <f t="shared" si="71"/>
        <v>4336</v>
      </c>
      <c r="C4341" s="12">
        <f>'Simulacion sistema (hoja4)'!AS4346</f>
        <v>3.5959502823384205E-2</v>
      </c>
      <c r="D4341" s="12">
        <f>'Simulacion sistema (hoja4)'!AT4346</f>
        <v>0.81689737386611205</v>
      </c>
    </row>
    <row r="4342" spans="2:4" x14ac:dyDescent="0.25">
      <c r="B4342" s="8">
        <f t="shared" si="71"/>
        <v>4337</v>
      </c>
      <c r="C4342" s="12">
        <f>'Simulacion sistema (hoja4)'!AS4347</f>
        <v>0.44158811486971294</v>
      </c>
      <c r="D4342" s="12">
        <f>'Simulacion sistema (hoja4)'!AT4347</f>
        <v>0.82843109603436216</v>
      </c>
    </row>
    <row r="4343" spans="2:4" x14ac:dyDescent="0.25">
      <c r="B4343" s="8">
        <f t="shared" si="71"/>
        <v>4338</v>
      </c>
      <c r="C4343" s="12">
        <f>'Simulacion sistema (hoja4)'!AS4348</f>
        <v>0.50933842243501848</v>
      </c>
      <c r="D4343" s="12">
        <f>'Simulacion sistema (hoja4)'!AT4348</f>
        <v>0.89764199371841158</v>
      </c>
    </row>
    <row r="4344" spans="2:4" x14ac:dyDescent="0.25">
      <c r="B4344" s="8">
        <f t="shared" si="71"/>
        <v>4339</v>
      </c>
      <c r="C4344" s="12">
        <f>'Simulacion sistema (hoja4)'!AS4349</f>
        <v>0.25098949537667586</v>
      </c>
      <c r="D4344" s="12">
        <f>'Simulacion sistema (hoja4)'!AT4349</f>
        <v>0.91863800521917272</v>
      </c>
    </row>
    <row r="4345" spans="2:4" x14ac:dyDescent="0.25">
      <c r="B4345" s="8">
        <f t="shared" si="71"/>
        <v>4340</v>
      </c>
      <c r="C4345" s="12">
        <f>'Simulacion sistema (hoja4)'!AS4350</f>
        <v>0.47828848336728463</v>
      </c>
      <c r="D4345" s="12">
        <f>'Simulacion sistema (hoja4)'!AT4350</f>
        <v>0.92101464102838881</v>
      </c>
    </row>
    <row r="4346" spans="2:4" x14ac:dyDescent="0.25">
      <c r="B4346" s="8">
        <f t="shared" si="71"/>
        <v>4341</v>
      </c>
      <c r="C4346" s="12">
        <f>'Simulacion sistema (hoja4)'!AS4351</f>
        <v>5.5527276825863912E-2</v>
      </c>
      <c r="D4346" s="12">
        <f>'Simulacion sistema (hoja4)'!AT4351</f>
        <v>0.84965700824776491</v>
      </c>
    </row>
    <row r="4347" spans="2:4" x14ac:dyDescent="0.25">
      <c r="B4347" s="8">
        <f t="shared" si="71"/>
        <v>4342</v>
      </c>
      <c r="C4347" s="12">
        <f>'Simulacion sistema (hoja4)'!AS4352</f>
        <v>1.0510404700800146E-2</v>
      </c>
      <c r="D4347" s="12">
        <f>'Simulacion sistema (hoja4)'!AT4352</f>
        <v>0.77816927604192276</v>
      </c>
    </row>
    <row r="4348" spans="2:4" x14ac:dyDescent="0.25">
      <c r="B4348" s="8">
        <f t="shared" si="71"/>
        <v>4343</v>
      </c>
      <c r="C4348" s="12">
        <f>'Simulacion sistema (hoja4)'!AS4353</f>
        <v>0</v>
      </c>
      <c r="D4348" s="12">
        <f>'Simulacion sistema (hoja4)'!AT4353</f>
        <v>0.76731514206697549</v>
      </c>
    </row>
    <row r="4349" spans="2:4" x14ac:dyDescent="0.25">
      <c r="B4349" s="8">
        <f t="shared" si="71"/>
        <v>4344</v>
      </c>
      <c r="C4349" s="12">
        <f>'Simulacion sistema (hoja4)'!AS4354</f>
        <v>1.068286287287871E-2</v>
      </c>
      <c r="D4349" s="12">
        <f>'Simulacion sistema (hoja4)'!AT4354</f>
        <v>0.73464211352292708</v>
      </c>
    </row>
    <row r="4350" spans="2:4" x14ac:dyDescent="0.25">
      <c r="B4350" s="8">
        <f t="shared" si="71"/>
        <v>4345</v>
      </c>
      <c r="C4350" s="12">
        <f>'Simulacion sistema (hoja4)'!AS4355</f>
        <v>0</v>
      </c>
      <c r="D4350" s="12">
        <f>'Simulacion sistema (hoja4)'!AT4355</f>
        <v>0.77528236162223241</v>
      </c>
    </row>
    <row r="4351" spans="2:4" x14ac:dyDescent="0.25">
      <c r="B4351" s="8">
        <f t="shared" si="71"/>
        <v>4346</v>
      </c>
      <c r="C4351" s="12">
        <f>'Simulacion sistema (hoja4)'!AS4356</f>
        <v>0</v>
      </c>
      <c r="D4351" s="12">
        <f>'Simulacion sistema (hoja4)'!AT4356</f>
        <v>0.79435241519754962</v>
      </c>
    </row>
    <row r="4352" spans="2:4" x14ac:dyDescent="0.25">
      <c r="B4352" s="8">
        <f t="shared" si="71"/>
        <v>4347</v>
      </c>
      <c r="C4352" s="12">
        <f>'Simulacion sistema (hoja4)'!AS4357</f>
        <v>0.470385739353538</v>
      </c>
      <c r="D4352" s="12">
        <f>'Simulacion sistema (hoja4)'!AT4357</f>
        <v>0.9238515065452092</v>
      </c>
    </row>
    <row r="4353" spans="2:4" x14ac:dyDescent="0.25">
      <c r="B4353" s="8">
        <f t="shared" si="71"/>
        <v>4348</v>
      </c>
      <c r="C4353" s="12">
        <f>'Simulacion sistema (hoja4)'!AS4358</f>
        <v>0</v>
      </c>
      <c r="D4353" s="12">
        <f>'Simulacion sistema (hoja4)'!AT4358</f>
        <v>0.85753811512545886</v>
      </c>
    </row>
    <row r="4354" spans="2:4" x14ac:dyDescent="0.25">
      <c r="B4354" s="8">
        <f t="shared" si="71"/>
        <v>4349</v>
      </c>
      <c r="C4354" s="12">
        <f>'Simulacion sistema (hoja4)'!AS4359</f>
        <v>0</v>
      </c>
      <c r="D4354" s="12">
        <f>'Simulacion sistema (hoja4)'!AT4359</f>
        <v>0.66575188610020208</v>
      </c>
    </row>
    <row r="4355" spans="2:4" x14ac:dyDescent="0.25">
      <c r="B4355" s="8">
        <f t="shared" si="71"/>
        <v>4350</v>
      </c>
      <c r="C4355" s="12">
        <f>'Simulacion sistema (hoja4)'!AS4360</f>
        <v>0.35487343178222847</v>
      </c>
      <c r="D4355" s="12">
        <f>'Simulacion sistema (hoja4)'!AT4360</f>
        <v>0.86200074407763216</v>
      </c>
    </row>
    <row r="4356" spans="2:4" x14ac:dyDescent="0.25">
      <c r="B4356" s="8">
        <f t="shared" si="71"/>
        <v>4351</v>
      </c>
      <c r="C4356" s="12">
        <f>'Simulacion sistema (hoja4)'!AS4361</f>
        <v>0.65633414976036875</v>
      </c>
      <c r="D4356" s="12">
        <f>'Simulacion sistema (hoja4)'!AT4361</f>
        <v>0.95708735872908057</v>
      </c>
    </row>
    <row r="4357" spans="2:4" x14ac:dyDescent="0.25">
      <c r="B4357" s="8">
        <f t="shared" si="71"/>
        <v>4352</v>
      </c>
      <c r="C4357" s="12">
        <f>'Simulacion sistema (hoja4)'!AS4362</f>
        <v>0.32429393704543114</v>
      </c>
      <c r="D4357" s="12">
        <f>'Simulacion sistema (hoja4)'!AT4362</f>
        <v>0.86330849684191602</v>
      </c>
    </row>
    <row r="4358" spans="2:4" x14ac:dyDescent="0.25">
      <c r="B4358" s="8">
        <f t="shared" si="71"/>
        <v>4353</v>
      </c>
      <c r="C4358" s="12">
        <f>'Simulacion sistema (hoja4)'!AS4363</f>
        <v>1.5069934047078863E-2</v>
      </c>
      <c r="D4358" s="12">
        <f>'Simulacion sistema (hoja4)'!AT4363</f>
        <v>0.86466963178012124</v>
      </c>
    </row>
    <row r="4359" spans="2:4" x14ac:dyDescent="0.25">
      <c r="B4359" s="8">
        <f t="shared" si="71"/>
        <v>4354</v>
      </c>
      <c r="C4359" s="12">
        <f>'Simulacion sistema (hoja4)'!AS4364</f>
        <v>0</v>
      </c>
      <c r="D4359" s="12">
        <f>'Simulacion sistema (hoja4)'!AT4364</f>
        <v>0.82069421588018221</v>
      </c>
    </row>
    <row r="4360" spans="2:4" x14ac:dyDescent="0.25">
      <c r="B4360" s="8">
        <f t="shared" ref="B4360:B4423" si="72">+B4359+1</f>
        <v>4355</v>
      </c>
      <c r="C4360" s="12">
        <f>'Simulacion sistema (hoja4)'!AS4365</f>
        <v>5.0547747070067414E-2</v>
      </c>
      <c r="D4360" s="12">
        <f>'Simulacion sistema (hoja4)'!AT4365</f>
        <v>0.76902976927894873</v>
      </c>
    </row>
    <row r="4361" spans="2:4" x14ac:dyDescent="0.25">
      <c r="B4361" s="8">
        <f t="shared" si="72"/>
        <v>4356</v>
      </c>
      <c r="C4361" s="12">
        <f>'Simulacion sistema (hoja4)'!AS4366</f>
        <v>0.71473995270442237</v>
      </c>
      <c r="D4361" s="12">
        <f>'Simulacion sistema (hoja4)'!AT4366</f>
        <v>0.95663730539353597</v>
      </c>
    </row>
    <row r="4362" spans="2:4" x14ac:dyDescent="0.25">
      <c r="B4362" s="8">
        <f t="shared" si="72"/>
        <v>4357</v>
      </c>
      <c r="C4362" s="12">
        <f>'Simulacion sistema (hoja4)'!AS4367</f>
        <v>0</v>
      </c>
      <c r="D4362" s="12">
        <f>'Simulacion sistema (hoja4)'!AT4367</f>
        <v>0.61088581546363241</v>
      </c>
    </row>
    <row r="4363" spans="2:4" x14ac:dyDescent="0.25">
      <c r="B4363" s="8">
        <f t="shared" si="72"/>
        <v>4358</v>
      </c>
      <c r="C4363" s="12">
        <f>'Simulacion sistema (hoja4)'!AS4368</f>
        <v>0.31170954617752406</v>
      </c>
      <c r="D4363" s="12">
        <f>'Simulacion sistema (hoja4)'!AT4368</f>
        <v>0.94154245460685826</v>
      </c>
    </row>
    <row r="4364" spans="2:4" x14ac:dyDescent="0.25">
      <c r="B4364" s="8">
        <f t="shared" si="72"/>
        <v>4359</v>
      </c>
      <c r="C4364" s="12">
        <f>'Simulacion sistema (hoja4)'!AS4369</f>
        <v>0</v>
      </c>
      <c r="D4364" s="12">
        <f>'Simulacion sistema (hoja4)'!AT4369</f>
        <v>0.7982301504029462</v>
      </c>
    </row>
    <row r="4365" spans="2:4" x14ac:dyDescent="0.25">
      <c r="B4365" s="8">
        <f t="shared" si="72"/>
        <v>4360</v>
      </c>
      <c r="C4365" s="12">
        <f>'Simulacion sistema (hoja4)'!AS4370</f>
        <v>0</v>
      </c>
      <c r="D4365" s="12">
        <f>'Simulacion sistema (hoja4)'!AT4370</f>
        <v>0.69823475512059974</v>
      </c>
    </row>
    <row r="4366" spans="2:4" x14ac:dyDescent="0.25">
      <c r="B4366" s="8">
        <f t="shared" si="72"/>
        <v>4361</v>
      </c>
      <c r="C4366" s="12">
        <f>'Simulacion sistema (hoja4)'!AS4371</f>
        <v>0.26657477946913183</v>
      </c>
      <c r="D4366" s="12">
        <f>'Simulacion sistema (hoja4)'!AT4371</f>
        <v>0.78474513564642745</v>
      </c>
    </row>
    <row r="4367" spans="2:4" x14ac:dyDescent="0.25">
      <c r="B4367" s="8">
        <f t="shared" si="72"/>
        <v>4362</v>
      </c>
      <c r="C4367" s="12">
        <f>'Simulacion sistema (hoja4)'!AS4372</f>
        <v>6.6653870780541066E-2</v>
      </c>
      <c r="D4367" s="12">
        <f>'Simulacion sistema (hoja4)'!AT4372</f>
        <v>0.85120660115321634</v>
      </c>
    </row>
    <row r="4368" spans="2:4" x14ac:dyDescent="0.25">
      <c r="B4368" s="8">
        <f t="shared" si="72"/>
        <v>4363</v>
      </c>
      <c r="C4368" s="12">
        <f>'Simulacion sistema (hoja4)'!AS4373</f>
        <v>0.23100986003320881</v>
      </c>
      <c r="D4368" s="12">
        <f>'Simulacion sistema (hoja4)'!AT4373</f>
        <v>0.83966031460452684</v>
      </c>
    </row>
    <row r="4369" spans="2:4" x14ac:dyDescent="0.25">
      <c r="B4369" s="8">
        <f t="shared" si="72"/>
        <v>4364</v>
      </c>
      <c r="C4369" s="12">
        <f>'Simulacion sistema (hoja4)'!AS4374</f>
        <v>0</v>
      </c>
      <c r="D4369" s="12">
        <f>'Simulacion sistema (hoja4)'!AT4374</f>
        <v>0.82148940967926554</v>
      </c>
    </row>
    <row r="4370" spans="2:4" x14ac:dyDescent="0.25">
      <c r="B4370" s="8">
        <f t="shared" si="72"/>
        <v>4365</v>
      </c>
      <c r="C4370" s="12">
        <f>'Simulacion sistema (hoja4)'!AS4375</f>
        <v>0</v>
      </c>
      <c r="D4370" s="12">
        <f>'Simulacion sistema (hoja4)'!AT4375</f>
        <v>0.7864344174251453</v>
      </c>
    </row>
    <row r="4371" spans="2:4" x14ac:dyDescent="0.25">
      <c r="B4371" s="8">
        <f t="shared" si="72"/>
        <v>4366</v>
      </c>
      <c r="C4371" s="12">
        <f>'Simulacion sistema (hoja4)'!AS4376</f>
        <v>0</v>
      </c>
      <c r="D4371" s="12">
        <f>'Simulacion sistema (hoja4)'!AT4376</f>
        <v>0.80887289048389421</v>
      </c>
    </row>
    <row r="4372" spans="2:4" x14ac:dyDescent="0.25">
      <c r="B4372" s="8">
        <f t="shared" si="72"/>
        <v>4367</v>
      </c>
      <c r="C4372" s="12">
        <f>'Simulacion sistema (hoja4)'!AS4377</f>
        <v>0.76109114715044623</v>
      </c>
      <c r="D4372" s="12">
        <f>'Simulacion sistema (hoja4)'!AT4377</f>
        <v>0.97970911112784609</v>
      </c>
    </row>
    <row r="4373" spans="2:4" x14ac:dyDescent="0.25">
      <c r="B4373" s="8">
        <f t="shared" si="72"/>
        <v>4368</v>
      </c>
      <c r="C4373" s="12">
        <f>'Simulacion sistema (hoja4)'!AS4378</f>
        <v>0.16090144568982895</v>
      </c>
      <c r="D4373" s="12">
        <f>'Simulacion sistema (hoja4)'!AT4378</f>
        <v>0.7703457952270919</v>
      </c>
    </row>
    <row r="4374" spans="2:4" x14ac:dyDescent="0.25">
      <c r="B4374" s="8">
        <f t="shared" si="72"/>
        <v>4369</v>
      </c>
      <c r="C4374" s="12">
        <f>'Simulacion sistema (hoja4)'!AS4379</f>
        <v>0</v>
      </c>
      <c r="D4374" s="12">
        <f>'Simulacion sistema (hoja4)'!AT4379</f>
        <v>0.76171849404271508</v>
      </c>
    </row>
    <row r="4375" spans="2:4" x14ac:dyDescent="0.25">
      <c r="B4375" s="8">
        <f t="shared" si="72"/>
        <v>4370</v>
      </c>
      <c r="C4375" s="12">
        <f>'Simulacion sistema (hoja4)'!AS4380</f>
        <v>0</v>
      </c>
      <c r="D4375" s="12">
        <f>'Simulacion sistema (hoja4)'!AT4380</f>
        <v>0.79272209143119365</v>
      </c>
    </row>
    <row r="4376" spans="2:4" x14ac:dyDescent="0.25">
      <c r="B4376" s="8">
        <f t="shared" si="72"/>
        <v>4371</v>
      </c>
      <c r="C4376" s="12">
        <f>'Simulacion sistema (hoja4)'!AS4381</f>
        <v>0.73096781541607925</v>
      </c>
      <c r="D4376" s="12">
        <f>'Simulacion sistema (hoja4)'!AT4381</f>
        <v>0.97936191460726085</v>
      </c>
    </row>
    <row r="4377" spans="2:4" x14ac:dyDescent="0.25">
      <c r="B4377" s="8">
        <f t="shared" si="72"/>
        <v>4372</v>
      </c>
      <c r="C4377" s="12">
        <f>'Simulacion sistema (hoja4)'!AS4382</f>
        <v>0</v>
      </c>
      <c r="D4377" s="12">
        <f>'Simulacion sistema (hoja4)'!AT4382</f>
        <v>0.66051629201711592</v>
      </c>
    </row>
    <row r="4378" spans="2:4" x14ac:dyDescent="0.25">
      <c r="B4378" s="8">
        <f t="shared" si="72"/>
        <v>4373</v>
      </c>
      <c r="C4378" s="12">
        <f>'Simulacion sistema (hoja4)'!AS4383</f>
        <v>0</v>
      </c>
      <c r="D4378" s="12">
        <f>'Simulacion sistema (hoja4)'!AT4383</f>
        <v>0.64376184260069991</v>
      </c>
    </row>
    <row r="4379" spans="2:4" x14ac:dyDescent="0.25">
      <c r="B4379" s="8">
        <f t="shared" si="72"/>
        <v>4374</v>
      </c>
      <c r="C4379" s="12">
        <f>'Simulacion sistema (hoja4)'!AS4384</f>
        <v>0</v>
      </c>
      <c r="D4379" s="12">
        <f>'Simulacion sistema (hoja4)'!AT4384</f>
        <v>0.7209747725646195</v>
      </c>
    </row>
    <row r="4380" spans="2:4" x14ac:dyDescent="0.25">
      <c r="B4380" s="8">
        <f t="shared" si="72"/>
        <v>4375</v>
      </c>
      <c r="C4380" s="12">
        <f>'Simulacion sistema (hoja4)'!AS4385</f>
        <v>1</v>
      </c>
      <c r="D4380" s="12">
        <f>'Simulacion sistema (hoja4)'!AT4385</f>
        <v>1</v>
      </c>
    </row>
    <row r="4381" spans="2:4" x14ac:dyDescent="0.25">
      <c r="B4381" s="8">
        <f t="shared" si="72"/>
        <v>4376</v>
      </c>
      <c r="C4381" s="12">
        <f>'Simulacion sistema (hoja4)'!AS4386</f>
        <v>3.8234682815410419E-2</v>
      </c>
      <c r="D4381" s="12">
        <f>'Simulacion sistema (hoja4)'!AT4386</f>
        <v>0.80599778891462925</v>
      </c>
    </row>
    <row r="4382" spans="2:4" x14ac:dyDescent="0.25">
      <c r="B4382" s="8">
        <f t="shared" si="72"/>
        <v>4377</v>
      </c>
      <c r="C4382" s="12">
        <f>'Simulacion sistema (hoja4)'!AS4387</f>
        <v>0</v>
      </c>
      <c r="D4382" s="12">
        <f>'Simulacion sistema (hoja4)'!AT4387</f>
        <v>0.76113759856366103</v>
      </c>
    </row>
    <row r="4383" spans="2:4" x14ac:dyDescent="0.25">
      <c r="B4383" s="8">
        <f t="shared" si="72"/>
        <v>4378</v>
      </c>
      <c r="C4383" s="12">
        <f>'Simulacion sistema (hoja4)'!AS4388</f>
        <v>0</v>
      </c>
      <c r="D4383" s="12">
        <f>'Simulacion sistema (hoja4)'!AT4388</f>
        <v>0.87741059048078585</v>
      </c>
    </row>
    <row r="4384" spans="2:4" x14ac:dyDescent="0.25">
      <c r="B4384" s="8">
        <f t="shared" si="72"/>
        <v>4379</v>
      </c>
      <c r="C4384" s="12">
        <f>'Simulacion sistema (hoja4)'!AS4389</f>
        <v>0</v>
      </c>
      <c r="D4384" s="12">
        <f>'Simulacion sistema (hoja4)'!AT4389</f>
        <v>0.75352981933338758</v>
      </c>
    </row>
    <row r="4385" spans="2:4" x14ac:dyDescent="0.25">
      <c r="B4385" s="8">
        <f t="shared" si="72"/>
        <v>4380</v>
      </c>
      <c r="C4385" s="12">
        <f>'Simulacion sistema (hoja4)'!AS4390</f>
        <v>0</v>
      </c>
      <c r="D4385" s="12">
        <f>'Simulacion sistema (hoja4)'!AT4390</f>
        <v>0.81274384309117897</v>
      </c>
    </row>
    <row r="4386" spans="2:4" x14ac:dyDescent="0.25">
      <c r="B4386" s="8">
        <f t="shared" si="72"/>
        <v>4381</v>
      </c>
      <c r="C4386" s="12">
        <f>'Simulacion sistema (hoja4)'!AS4391</f>
        <v>0</v>
      </c>
      <c r="D4386" s="12">
        <f>'Simulacion sistema (hoja4)'!AT4391</f>
        <v>0.90061433186644146</v>
      </c>
    </row>
    <row r="4387" spans="2:4" x14ac:dyDescent="0.25">
      <c r="B4387" s="8">
        <f t="shared" si="72"/>
        <v>4382</v>
      </c>
      <c r="C4387" s="12">
        <f>'Simulacion sistema (hoja4)'!AS4392</f>
        <v>0.11819644253167401</v>
      </c>
      <c r="D4387" s="12">
        <f>'Simulacion sistema (hoja4)'!AT4392</f>
        <v>0.77507313675165801</v>
      </c>
    </row>
    <row r="4388" spans="2:4" x14ac:dyDescent="0.25">
      <c r="B4388" s="8">
        <f t="shared" si="72"/>
        <v>4383</v>
      </c>
      <c r="C4388" s="12">
        <f>'Simulacion sistema (hoja4)'!AS4393</f>
        <v>0.29054954271404931</v>
      </c>
      <c r="D4388" s="12">
        <f>'Simulacion sistema (hoja4)'!AT4393</f>
        <v>0.93974530362776854</v>
      </c>
    </row>
    <row r="4389" spans="2:4" x14ac:dyDescent="0.25">
      <c r="B4389" s="8">
        <f t="shared" si="72"/>
        <v>4384</v>
      </c>
      <c r="C4389" s="12">
        <f>'Simulacion sistema (hoja4)'!AS4394</f>
        <v>0</v>
      </c>
      <c r="D4389" s="12">
        <f>'Simulacion sistema (hoja4)'!AT4394</f>
        <v>0.806671182183056</v>
      </c>
    </row>
    <row r="4390" spans="2:4" x14ac:dyDescent="0.25">
      <c r="B4390" s="8">
        <f t="shared" si="72"/>
        <v>4385</v>
      </c>
      <c r="C4390" s="12">
        <f>'Simulacion sistema (hoja4)'!AS4395</f>
        <v>0.74032064461038494</v>
      </c>
      <c r="D4390" s="12">
        <f>'Simulacion sistema (hoja4)'!AT4395</f>
        <v>0.9614182327254851</v>
      </c>
    </row>
    <row r="4391" spans="2:4" x14ac:dyDescent="0.25">
      <c r="B4391" s="8">
        <f t="shared" si="72"/>
        <v>4386</v>
      </c>
      <c r="C4391" s="12">
        <f>'Simulacion sistema (hoja4)'!AS4396</f>
        <v>0</v>
      </c>
      <c r="D4391" s="12">
        <f>'Simulacion sistema (hoja4)'!AT4396</f>
        <v>0.84519609717003541</v>
      </c>
    </row>
    <row r="4392" spans="2:4" x14ac:dyDescent="0.25">
      <c r="B4392" s="8">
        <f t="shared" si="72"/>
        <v>4387</v>
      </c>
      <c r="C4392" s="12">
        <f>'Simulacion sistema (hoja4)'!AS4397</f>
        <v>0.12741552342307724</v>
      </c>
      <c r="D4392" s="12">
        <f>'Simulacion sistema (hoja4)'!AT4397</f>
        <v>0.82162248365579438</v>
      </c>
    </row>
    <row r="4393" spans="2:4" x14ac:dyDescent="0.25">
      <c r="B4393" s="8">
        <f t="shared" si="72"/>
        <v>4388</v>
      </c>
      <c r="C4393" s="12">
        <f>'Simulacion sistema (hoja4)'!AS4398</f>
        <v>0.28953347247734201</v>
      </c>
      <c r="D4393" s="12">
        <f>'Simulacion sistema (hoja4)'!AT4398</f>
        <v>0.92770002516872041</v>
      </c>
    </row>
    <row r="4394" spans="2:4" x14ac:dyDescent="0.25">
      <c r="B4394" s="8">
        <f t="shared" si="72"/>
        <v>4389</v>
      </c>
      <c r="C4394" s="12">
        <f>'Simulacion sistema (hoja4)'!AS4399</f>
        <v>0.31724205536423444</v>
      </c>
      <c r="D4394" s="12">
        <f>'Simulacion sistema (hoja4)'!AT4399</f>
        <v>0.88814665063536302</v>
      </c>
    </row>
    <row r="4395" spans="2:4" x14ac:dyDescent="0.25">
      <c r="B4395" s="8">
        <f t="shared" si="72"/>
        <v>4390</v>
      </c>
      <c r="C4395" s="12">
        <f>'Simulacion sistema (hoja4)'!AS4400</f>
        <v>0.23004466768249968</v>
      </c>
      <c r="D4395" s="12">
        <f>'Simulacion sistema (hoja4)'!AT4400</f>
        <v>0.76726379747925511</v>
      </c>
    </row>
    <row r="4396" spans="2:4" x14ac:dyDescent="0.25">
      <c r="B4396" s="8">
        <f t="shared" si="72"/>
        <v>4391</v>
      </c>
      <c r="C4396" s="12">
        <f>'Simulacion sistema (hoja4)'!AS4401</f>
        <v>1</v>
      </c>
      <c r="D4396" s="12">
        <f>'Simulacion sistema (hoja4)'!AT4401</f>
        <v>1</v>
      </c>
    </row>
    <row r="4397" spans="2:4" x14ac:dyDescent="0.25">
      <c r="B4397" s="8">
        <f t="shared" si="72"/>
        <v>4392</v>
      </c>
      <c r="C4397" s="12">
        <f>'Simulacion sistema (hoja4)'!AS4402</f>
        <v>0.91728111922378541</v>
      </c>
      <c r="D4397" s="12">
        <f>'Simulacion sistema (hoja4)'!AT4402</f>
        <v>0.99297456081078728</v>
      </c>
    </row>
    <row r="4398" spans="2:4" x14ac:dyDescent="0.25">
      <c r="B4398" s="8">
        <f t="shared" si="72"/>
        <v>4393</v>
      </c>
      <c r="C4398" s="12">
        <f>'Simulacion sistema (hoja4)'!AS4403</f>
        <v>0.13503685177021263</v>
      </c>
      <c r="D4398" s="12">
        <f>'Simulacion sistema (hoja4)'!AT4403</f>
        <v>0.84535340813071502</v>
      </c>
    </row>
    <row r="4399" spans="2:4" x14ac:dyDescent="0.25">
      <c r="B4399" s="8">
        <f t="shared" si="72"/>
        <v>4394</v>
      </c>
      <c r="C4399" s="12">
        <f>'Simulacion sistema (hoja4)'!AS4404</f>
        <v>0.11287201460917488</v>
      </c>
      <c r="D4399" s="12">
        <f>'Simulacion sistema (hoja4)'!AT4404</f>
        <v>0.88822674788311384</v>
      </c>
    </row>
    <row r="4400" spans="2:4" x14ac:dyDescent="0.25">
      <c r="B4400" s="8">
        <f t="shared" si="72"/>
        <v>4395</v>
      </c>
      <c r="C4400" s="12">
        <f>'Simulacion sistema (hoja4)'!AS4405</f>
        <v>0</v>
      </c>
      <c r="D4400" s="12">
        <f>'Simulacion sistema (hoja4)'!AT4405</f>
        <v>0.6938181968426973</v>
      </c>
    </row>
    <row r="4401" spans="2:4" x14ac:dyDescent="0.25">
      <c r="B4401" s="8">
        <f t="shared" si="72"/>
        <v>4396</v>
      </c>
      <c r="C4401" s="12">
        <f>'Simulacion sistema (hoja4)'!AS4406</f>
        <v>0.21280318134279999</v>
      </c>
      <c r="D4401" s="12">
        <f>'Simulacion sistema (hoja4)'!AT4406</f>
        <v>0.81051166113035444</v>
      </c>
    </row>
    <row r="4402" spans="2:4" x14ac:dyDescent="0.25">
      <c r="B4402" s="8">
        <f t="shared" si="72"/>
        <v>4397</v>
      </c>
      <c r="C4402" s="12">
        <f>'Simulacion sistema (hoja4)'!AS4407</f>
        <v>0.39209142605298741</v>
      </c>
      <c r="D4402" s="12">
        <f>'Simulacion sistema (hoja4)'!AT4407</f>
        <v>0.91343790799935909</v>
      </c>
    </row>
    <row r="4403" spans="2:4" x14ac:dyDescent="0.25">
      <c r="B4403" s="8">
        <f t="shared" si="72"/>
        <v>4398</v>
      </c>
      <c r="C4403" s="12">
        <f>'Simulacion sistema (hoja4)'!AS4408</f>
        <v>4.6997178121068094E-2</v>
      </c>
      <c r="D4403" s="12">
        <f>'Simulacion sistema (hoja4)'!AT4408</f>
        <v>0.79764225406967715</v>
      </c>
    </row>
    <row r="4404" spans="2:4" x14ac:dyDescent="0.25">
      <c r="B4404" s="8">
        <f t="shared" si="72"/>
        <v>4399</v>
      </c>
      <c r="C4404" s="12">
        <f>'Simulacion sistema (hoja4)'!AS4409</f>
        <v>0.52207946735518729</v>
      </c>
      <c r="D4404" s="12">
        <f>'Simulacion sistema (hoja4)'!AT4409</f>
        <v>0.93105306510260566</v>
      </c>
    </row>
    <row r="4405" spans="2:4" x14ac:dyDescent="0.25">
      <c r="B4405" s="8">
        <f t="shared" si="72"/>
        <v>4400</v>
      </c>
      <c r="C4405" s="12">
        <f>'Simulacion sistema (hoja4)'!AS4410</f>
        <v>0</v>
      </c>
      <c r="D4405" s="12">
        <f>'Simulacion sistema (hoja4)'!AT4410</f>
        <v>0.71253578313861576</v>
      </c>
    </row>
    <row r="4406" spans="2:4" x14ac:dyDescent="0.25">
      <c r="B4406" s="8">
        <f t="shared" si="72"/>
        <v>4401</v>
      </c>
      <c r="C4406" s="12">
        <f>'Simulacion sistema (hoja4)'!AS4411</f>
        <v>0.31798616799665802</v>
      </c>
      <c r="D4406" s="12">
        <f>'Simulacion sistema (hoja4)'!AT4411</f>
        <v>0.87062795872412135</v>
      </c>
    </row>
    <row r="4407" spans="2:4" x14ac:dyDescent="0.25">
      <c r="B4407" s="8">
        <f t="shared" si="72"/>
        <v>4402</v>
      </c>
      <c r="C4407" s="12">
        <f>'Simulacion sistema (hoja4)'!AS4412</f>
        <v>0.17952018131191219</v>
      </c>
      <c r="D4407" s="12">
        <f>'Simulacion sistema (hoja4)'!AT4412</f>
        <v>0.743332798397631</v>
      </c>
    </row>
    <row r="4408" spans="2:4" x14ac:dyDescent="0.25">
      <c r="B4408" s="8">
        <f t="shared" si="72"/>
        <v>4403</v>
      </c>
      <c r="C4408" s="12">
        <f>'Simulacion sistema (hoja4)'!AS4413</f>
        <v>0.92868137648052185</v>
      </c>
      <c r="D4408" s="12">
        <f>'Simulacion sistema (hoja4)'!AT4413</f>
        <v>0.99394280183807171</v>
      </c>
    </row>
    <row r="4409" spans="2:4" x14ac:dyDescent="0.25">
      <c r="B4409" s="8">
        <f t="shared" si="72"/>
        <v>4404</v>
      </c>
      <c r="C4409" s="12">
        <f>'Simulacion sistema (hoja4)'!AS4414</f>
        <v>0</v>
      </c>
      <c r="D4409" s="12">
        <f>'Simulacion sistema (hoja4)'!AT4414</f>
        <v>0.59299150568850523</v>
      </c>
    </row>
    <row r="4410" spans="2:4" x14ac:dyDescent="0.25">
      <c r="B4410" s="8">
        <f t="shared" si="72"/>
        <v>4405</v>
      </c>
      <c r="C4410" s="12">
        <f>'Simulacion sistema (hoja4)'!AS4415</f>
        <v>0.21345179392266156</v>
      </c>
      <c r="D4410" s="12">
        <f>'Simulacion sistema (hoja4)'!AT4415</f>
        <v>0.89425742639215144</v>
      </c>
    </row>
    <row r="4411" spans="2:4" x14ac:dyDescent="0.25">
      <c r="B4411" s="8">
        <f t="shared" si="72"/>
        <v>4406</v>
      </c>
      <c r="C4411" s="12">
        <f>'Simulacion sistema (hoja4)'!AS4416</f>
        <v>0</v>
      </c>
      <c r="D4411" s="12">
        <f>'Simulacion sistema (hoja4)'!AT4416</f>
        <v>0.83961737300392902</v>
      </c>
    </row>
    <row r="4412" spans="2:4" x14ac:dyDescent="0.25">
      <c r="B4412" s="8">
        <f t="shared" si="72"/>
        <v>4407</v>
      </c>
      <c r="C4412" s="12">
        <f>'Simulacion sistema (hoja4)'!AS4417</f>
        <v>0</v>
      </c>
      <c r="D4412" s="12">
        <f>'Simulacion sistema (hoja4)'!AT4417</f>
        <v>0.74500853093735686</v>
      </c>
    </row>
    <row r="4413" spans="2:4" x14ac:dyDescent="0.25">
      <c r="B4413" s="8">
        <f t="shared" si="72"/>
        <v>4408</v>
      </c>
      <c r="C4413" s="12">
        <f>'Simulacion sistema (hoja4)'!AS4418</f>
        <v>0.21633961265193177</v>
      </c>
      <c r="D4413" s="12">
        <f>'Simulacion sistema (hoja4)'!AT4418</f>
        <v>0.79944948536871729</v>
      </c>
    </row>
    <row r="4414" spans="2:4" x14ac:dyDescent="0.25">
      <c r="B4414" s="8">
        <f t="shared" si="72"/>
        <v>4409</v>
      </c>
      <c r="C4414" s="12">
        <f>'Simulacion sistema (hoja4)'!AS4419</f>
        <v>0</v>
      </c>
      <c r="D4414" s="12">
        <f>'Simulacion sistema (hoja4)'!AT4419</f>
        <v>0.60886484969535692</v>
      </c>
    </row>
    <row r="4415" spans="2:4" x14ac:dyDescent="0.25">
      <c r="B4415" s="8">
        <f t="shared" si="72"/>
        <v>4410</v>
      </c>
      <c r="C4415" s="12">
        <f>'Simulacion sistema (hoja4)'!AS4420</f>
        <v>0</v>
      </c>
      <c r="D4415" s="12">
        <f>'Simulacion sistema (hoja4)'!AT4420</f>
        <v>0.59183091657746134</v>
      </c>
    </row>
    <row r="4416" spans="2:4" x14ac:dyDescent="0.25">
      <c r="B4416" s="8">
        <f t="shared" si="72"/>
        <v>4411</v>
      </c>
      <c r="C4416" s="12">
        <f>'Simulacion sistema (hoja4)'!AS4421</f>
        <v>0.74644225311086276</v>
      </c>
      <c r="D4416" s="12">
        <f>'Simulacion sistema (hoja4)'!AT4421</f>
        <v>0.9780231170787449</v>
      </c>
    </row>
    <row r="4417" spans="2:4" x14ac:dyDescent="0.25">
      <c r="B4417" s="8">
        <f t="shared" si="72"/>
        <v>4412</v>
      </c>
      <c r="C4417" s="12">
        <f>'Simulacion sistema (hoja4)'!AS4422</f>
        <v>6.0427772653647772E-2</v>
      </c>
      <c r="D4417" s="12">
        <f>'Simulacion sistema (hoja4)'!AT4422</f>
        <v>0.84472535509472213</v>
      </c>
    </row>
    <row r="4418" spans="2:4" x14ac:dyDescent="0.25">
      <c r="B4418" s="8">
        <f t="shared" si="72"/>
        <v>4413</v>
      </c>
      <c r="C4418" s="12">
        <f>'Simulacion sistema (hoja4)'!AS4423</f>
        <v>7.6480647903442708E-2</v>
      </c>
      <c r="D4418" s="12">
        <f>'Simulacion sistema (hoja4)'!AT4423</f>
        <v>0.7349326445397758</v>
      </c>
    </row>
    <row r="4419" spans="2:4" x14ac:dyDescent="0.25">
      <c r="B4419" s="8">
        <f t="shared" si="72"/>
        <v>4414</v>
      </c>
      <c r="C4419" s="12">
        <f>'Simulacion sistema (hoja4)'!AS4424</f>
        <v>0.24897503983787223</v>
      </c>
      <c r="D4419" s="12">
        <f>'Simulacion sistema (hoja4)'!AT4424</f>
        <v>0.79276525648585872</v>
      </c>
    </row>
    <row r="4420" spans="2:4" x14ac:dyDescent="0.25">
      <c r="B4420" s="8">
        <f t="shared" si="72"/>
        <v>4415</v>
      </c>
      <c r="C4420" s="12">
        <f>'Simulacion sistema (hoja4)'!AS4425</f>
        <v>2.9390719375618164E-2</v>
      </c>
      <c r="D4420" s="12">
        <f>'Simulacion sistema (hoja4)'!AT4425</f>
        <v>0.79614004872588617</v>
      </c>
    </row>
    <row r="4421" spans="2:4" x14ac:dyDescent="0.25">
      <c r="B4421" s="8">
        <f t="shared" si="72"/>
        <v>4416</v>
      </c>
      <c r="C4421" s="12">
        <f>'Simulacion sistema (hoja4)'!AS4426</f>
        <v>0.76452768173452745</v>
      </c>
      <c r="D4421" s="12">
        <f>'Simulacion sistema (hoja4)'!AT4426</f>
        <v>0.96602085882818567</v>
      </c>
    </row>
    <row r="4422" spans="2:4" x14ac:dyDescent="0.25">
      <c r="B4422" s="8">
        <f t="shared" si="72"/>
        <v>4417</v>
      </c>
      <c r="C4422" s="12">
        <f>'Simulacion sistema (hoja4)'!AS4427</f>
        <v>0.26021650402180968</v>
      </c>
      <c r="D4422" s="12">
        <f>'Simulacion sistema (hoja4)'!AT4427</f>
        <v>0.81766607194940788</v>
      </c>
    </row>
    <row r="4423" spans="2:4" x14ac:dyDescent="0.25">
      <c r="B4423" s="8">
        <f t="shared" si="72"/>
        <v>4418</v>
      </c>
      <c r="C4423" s="12">
        <f>'Simulacion sistema (hoja4)'!AS4428</f>
        <v>0.52094832832857108</v>
      </c>
      <c r="D4423" s="12">
        <f>'Simulacion sistema (hoja4)'!AT4428</f>
        <v>0.95523095554084125</v>
      </c>
    </row>
    <row r="4424" spans="2:4" x14ac:dyDescent="0.25">
      <c r="B4424" s="8">
        <f t="shared" ref="B4424:B4487" si="73">+B4423+1</f>
        <v>4419</v>
      </c>
      <c r="C4424" s="12">
        <f>'Simulacion sistema (hoja4)'!AS4429</f>
        <v>0.61878397295222387</v>
      </c>
      <c r="D4424" s="12">
        <f>'Simulacion sistema (hoja4)'!AT4429</f>
        <v>0.9686671758590869</v>
      </c>
    </row>
    <row r="4425" spans="2:4" x14ac:dyDescent="0.25">
      <c r="B4425" s="8">
        <f t="shared" si="73"/>
        <v>4420</v>
      </c>
      <c r="C4425" s="12">
        <f>'Simulacion sistema (hoja4)'!AS4430</f>
        <v>0</v>
      </c>
      <c r="D4425" s="12">
        <f>'Simulacion sistema (hoja4)'!AT4430</f>
        <v>0.77739618794531296</v>
      </c>
    </row>
    <row r="4426" spans="2:4" x14ac:dyDescent="0.25">
      <c r="B4426" s="8">
        <f t="shared" si="73"/>
        <v>4421</v>
      </c>
      <c r="C4426" s="12">
        <f>'Simulacion sistema (hoja4)'!AS4431</f>
        <v>0</v>
      </c>
      <c r="D4426" s="12">
        <f>'Simulacion sistema (hoja4)'!AT4431</f>
        <v>0.77168198131126098</v>
      </c>
    </row>
    <row r="4427" spans="2:4" x14ac:dyDescent="0.25">
      <c r="B4427" s="8">
        <f t="shared" si="73"/>
        <v>4422</v>
      </c>
      <c r="C4427" s="12">
        <f>'Simulacion sistema (hoja4)'!AS4432</f>
        <v>0</v>
      </c>
      <c r="D4427" s="12">
        <f>'Simulacion sistema (hoja4)'!AT4432</f>
        <v>0.89251437846958726</v>
      </c>
    </row>
    <row r="4428" spans="2:4" x14ac:dyDescent="0.25">
      <c r="B4428" s="8">
        <f t="shared" si="73"/>
        <v>4423</v>
      </c>
      <c r="C4428" s="12">
        <f>'Simulacion sistema (hoja4)'!AS4433</f>
        <v>4.7882520726547695E-2</v>
      </c>
      <c r="D4428" s="12">
        <f>'Simulacion sistema (hoja4)'!AT4433</f>
        <v>0.79395391986960917</v>
      </c>
    </row>
    <row r="4429" spans="2:4" x14ac:dyDescent="0.25">
      <c r="B4429" s="8">
        <f t="shared" si="73"/>
        <v>4424</v>
      </c>
      <c r="C4429" s="12">
        <f>'Simulacion sistema (hoja4)'!AS4434</f>
        <v>2.7128103053508958E-2</v>
      </c>
      <c r="D4429" s="12">
        <f>'Simulacion sistema (hoja4)'!AT4434</f>
        <v>0.8034862122088009</v>
      </c>
    </row>
    <row r="4430" spans="2:4" x14ac:dyDescent="0.25">
      <c r="B4430" s="8">
        <f t="shared" si="73"/>
        <v>4425</v>
      </c>
      <c r="C4430" s="12">
        <f>'Simulacion sistema (hoja4)'!AS4435</f>
        <v>0.62331072891256845</v>
      </c>
      <c r="D4430" s="12">
        <f>'Simulacion sistema (hoja4)'!AT4435</f>
        <v>0.95185492157895035</v>
      </c>
    </row>
    <row r="4431" spans="2:4" x14ac:dyDescent="0.25">
      <c r="B4431" s="8">
        <f t="shared" si="73"/>
        <v>4426</v>
      </c>
      <c r="C4431" s="12">
        <f>'Simulacion sistema (hoja4)'!AS4436</f>
        <v>0.17803197470905918</v>
      </c>
      <c r="D4431" s="12">
        <f>'Simulacion sistema (hoja4)'!AT4436</f>
        <v>0.66277373747878998</v>
      </c>
    </row>
    <row r="4432" spans="2:4" x14ac:dyDescent="0.25">
      <c r="B4432" s="8">
        <f t="shared" si="73"/>
        <v>4427</v>
      </c>
      <c r="C4432" s="12">
        <f>'Simulacion sistema (hoja4)'!AS4437</f>
        <v>0.97241398609496954</v>
      </c>
      <c r="D4432" s="12">
        <f>'Simulacion sistema (hoja4)'!AT4437</f>
        <v>0.99788381263194281</v>
      </c>
    </row>
    <row r="4433" spans="2:4" x14ac:dyDescent="0.25">
      <c r="B4433" s="8">
        <f t="shared" si="73"/>
        <v>4428</v>
      </c>
      <c r="C4433" s="12">
        <f>'Simulacion sistema (hoja4)'!AS4438</f>
        <v>0</v>
      </c>
      <c r="D4433" s="12">
        <f>'Simulacion sistema (hoja4)'!AT4438</f>
        <v>0.89678644192455281</v>
      </c>
    </row>
    <row r="4434" spans="2:4" x14ac:dyDescent="0.25">
      <c r="B4434" s="8">
        <f t="shared" si="73"/>
        <v>4429</v>
      </c>
      <c r="C4434" s="12">
        <f>'Simulacion sistema (hoja4)'!AS4439</f>
        <v>0.42310682228950708</v>
      </c>
      <c r="D4434" s="12">
        <f>'Simulacion sistema (hoja4)'!AT4439</f>
        <v>0.93335838297301066</v>
      </c>
    </row>
    <row r="4435" spans="2:4" x14ac:dyDescent="0.25">
      <c r="B4435" s="8">
        <f t="shared" si="73"/>
        <v>4430</v>
      </c>
      <c r="C4435" s="12">
        <f>'Simulacion sistema (hoja4)'!AS4440</f>
        <v>0</v>
      </c>
      <c r="D4435" s="12">
        <f>'Simulacion sistema (hoja4)'!AT4440</f>
        <v>0.88163602745937097</v>
      </c>
    </row>
    <row r="4436" spans="2:4" x14ac:dyDescent="0.25">
      <c r="B4436" s="8">
        <f t="shared" si="73"/>
        <v>4431</v>
      </c>
      <c r="C4436" s="12">
        <f>'Simulacion sistema (hoja4)'!AS4441</f>
        <v>0</v>
      </c>
      <c r="D4436" s="12">
        <f>'Simulacion sistema (hoja4)'!AT4441</f>
        <v>0.80338133079347074</v>
      </c>
    </row>
    <row r="4437" spans="2:4" x14ac:dyDescent="0.25">
      <c r="B4437" s="8">
        <f t="shared" si="73"/>
        <v>4432</v>
      </c>
      <c r="C4437" s="12">
        <f>'Simulacion sistema (hoja4)'!AS4442</f>
        <v>0</v>
      </c>
      <c r="D4437" s="12">
        <f>'Simulacion sistema (hoja4)'!AT4442</f>
        <v>0.86387056542051344</v>
      </c>
    </row>
    <row r="4438" spans="2:4" x14ac:dyDescent="0.25">
      <c r="B4438" s="8">
        <f t="shared" si="73"/>
        <v>4433</v>
      </c>
      <c r="C4438" s="12">
        <f>'Simulacion sistema (hoja4)'!AS4443</f>
        <v>0</v>
      </c>
      <c r="D4438" s="12">
        <f>'Simulacion sistema (hoja4)'!AT4443</f>
        <v>0.55320165134017107</v>
      </c>
    </row>
    <row r="4439" spans="2:4" x14ac:dyDescent="0.25">
      <c r="B4439" s="8">
        <f t="shared" si="73"/>
        <v>4434</v>
      </c>
      <c r="C4439" s="12">
        <f>'Simulacion sistema (hoja4)'!AS4444</f>
        <v>0</v>
      </c>
      <c r="D4439" s="12">
        <f>'Simulacion sistema (hoja4)'!AT4444</f>
        <v>0.77147415384364371</v>
      </c>
    </row>
    <row r="4440" spans="2:4" x14ac:dyDescent="0.25">
      <c r="B4440" s="8">
        <f t="shared" si="73"/>
        <v>4435</v>
      </c>
      <c r="C4440" s="12">
        <f>'Simulacion sistema (hoja4)'!AS4445</f>
        <v>0.87191730612398866</v>
      </c>
      <c r="D4440" s="12">
        <f>'Simulacion sistema (hoja4)'!AT4445</f>
        <v>0.98912174380779083</v>
      </c>
    </row>
    <row r="4441" spans="2:4" x14ac:dyDescent="0.25">
      <c r="B4441" s="8">
        <f t="shared" si="73"/>
        <v>4436</v>
      </c>
      <c r="C4441" s="12">
        <f>'Simulacion sistema (hoja4)'!AS4446</f>
        <v>0.27728319486826269</v>
      </c>
      <c r="D4441" s="12">
        <f>'Simulacion sistema (hoja4)'!AT4446</f>
        <v>0.86111314327444899</v>
      </c>
    </row>
    <row r="4442" spans="2:4" x14ac:dyDescent="0.25">
      <c r="B4442" s="8">
        <f t="shared" si="73"/>
        <v>4437</v>
      </c>
      <c r="C4442" s="12">
        <f>'Simulacion sistema (hoja4)'!AS4447</f>
        <v>0</v>
      </c>
      <c r="D4442" s="12">
        <f>'Simulacion sistema (hoja4)'!AT4447</f>
        <v>0.89938590025165666</v>
      </c>
    </row>
    <row r="4443" spans="2:4" x14ac:dyDescent="0.25">
      <c r="B4443" s="8">
        <f t="shared" si="73"/>
        <v>4438</v>
      </c>
      <c r="C4443" s="12">
        <f>'Simulacion sistema (hoja4)'!AS4448</f>
        <v>0.49881766951245177</v>
      </c>
      <c r="D4443" s="12">
        <f>'Simulacion sistema (hoja4)'!AT4448</f>
        <v>0.87816357774046416</v>
      </c>
    </row>
    <row r="4444" spans="2:4" x14ac:dyDescent="0.25">
      <c r="B4444" s="8">
        <f t="shared" si="73"/>
        <v>4439</v>
      </c>
      <c r="C4444" s="12">
        <f>'Simulacion sistema (hoja4)'!AS4449</f>
        <v>0</v>
      </c>
      <c r="D4444" s="12">
        <f>'Simulacion sistema (hoja4)'!AT4449</f>
        <v>0.675811143732715</v>
      </c>
    </row>
    <row r="4445" spans="2:4" x14ac:dyDescent="0.25">
      <c r="B4445" s="8">
        <f t="shared" si="73"/>
        <v>4440</v>
      </c>
      <c r="C4445" s="12">
        <f>'Simulacion sistema (hoja4)'!AS4450</f>
        <v>0.41431237584838526</v>
      </c>
      <c r="D4445" s="12">
        <f>'Simulacion sistema (hoja4)'!AT4450</f>
        <v>0.82713115405505011</v>
      </c>
    </row>
    <row r="4446" spans="2:4" x14ac:dyDescent="0.25">
      <c r="B4446" s="8">
        <f t="shared" si="73"/>
        <v>4441</v>
      </c>
      <c r="C4446" s="12">
        <f>'Simulacion sistema (hoja4)'!AS4451</f>
        <v>0</v>
      </c>
      <c r="D4446" s="12">
        <f>'Simulacion sistema (hoja4)'!AT4451</f>
        <v>0.74755988455772615</v>
      </c>
    </row>
    <row r="4447" spans="2:4" x14ac:dyDescent="0.25">
      <c r="B4447" s="8">
        <f t="shared" si="73"/>
        <v>4442</v>
      </c>
      <c r="C4447" s="12">
        <f>'Simulacion sistema (hoja4)'!AS4452</f>
        <v>7.7755994417869567E-2</v>
      </c>
      <c r="D4447" s="12">
        <f>'Simulacion sistema (hoja4)'!AT4452</f>
        <v>0.86131236726656946</v>
      </c>
    </row>
    <row r="4448" spans="2:4" x14ac:dyDescent="0.25">
      <c r="B4448" s="8">
        <f t="shared" si="73"/>
        <v>4443</v>
      </c>
      <c r="C4448" s="12">
        <f>'Simulacion sistema (hoja4)'!AS4453</f>
        <v>0</v>
      </c>
      <c r="D4448" s="12">
        <f>'Simulacion sistema (hoja4)'!AT4453</f>
        <v>0.7605007044874309</v>
      </c>
    </row>
    <row r="4449" spans="2:4" x14ac:dyDescent="0.25">
      <c r="B4449" s="8">
        <f t="shared" si="73"/>
        <v>4444</v>
      </c>
      <c r="C4449" s="12">
        <f>'Simulacion sistema (hoja4)'!AS4454</f>
        <v>0</v>
      </c>
      <c r="D4449" s="12">
        <f>'Simulacion sistema (hoja4)'!AT4454</f>
        <v>0.68814105892030453</v>
      </c>
    </row>
    <row r="4450" spans="2:4" x14ac:dyDescent="0.25">
      <c r="B4450" s="8">
        <f t="shared" si="73"/>
        <v>4445</v>
      </c>
      <c r="C4450" s="12">
        <f>'Simulacion sistema (hoja4)'!AS4455</f>
        <v>0</v>
      </c>
      <c r="D4450" s="12">
        <f>'Simulacion sistema (hoja4)'!AT4455</f>
        <v>0.70575942493391486</v>
      </c>
    </row>
    <row r="4451" spans="2:4" x14ac:dyDescent="0.25">
      <c r="B4451" s="8">
        <f t="shared" si="73"/>
        <v>4446</v>
      </c>
      <c r="C4451" s="12">
        <f>'Simulacion sistema (hoja4)'!AS4456</f>
        <v>0.15694573406747828</v>
      </c>
      <c r="D4451" s="12">
        <f>'Simulacion sistema (hoja4)'!AT4456</f>
        <v>0.91342026890073713</v>
      </c>
    </row>
    <row r="4452" spans="2:4" x14ac:dyDescent="0.25">
      <c r="B4452" s="8">
        <f t="shared" si="73"/>
        <v>4447</v>
      </c>
      <c r="C4452" s="12">
        <f>'Simulacion sistema (hoja4)'!AS4457</f>
        <v>0</v>
      </c>
      <c r="D4452" s="12">
        <f>'Simulacion sistema (hoja4)'!AT4457</f>
        <v>0.77872955193340443</v>
      </c>
    </row>
    <row r="4453" spans="2:4" x14ac:dyDescent="0.25">
      <c r="B4453" s="8">
        <f t="shared" si="73"/>
        <v>4448</v>
      </c>
      <c r="C4453" s="12">
        <f>'Simulacion sistema (hoja4)'!AS4458</f>
        <v>3.5799611940033615E-2</v>
      </c>
      <c r="D4453" s="12">
        <f>'Simulacion sistema (hoja4)'!AT4458</f>
        <v>0.83949750793299616</v>
      </c>
    </row>
    <row r="4454" spans="2:4" x14ac:dyDescent="0.25">
      <c r="B4454" s="8">
        <f t="shared" si="73"/>
        <v>4449</v>
      </c>
      <c r="C4454" s="12">
        <f>'Simulacion sistema (hoja4)'!AS4459</f>
        <v>0.64576100187672025</v>
      </c>
      <c r="D4454" s="12">
        <f>'Simulacion sistema (hoja4)'!AT4459</f>
        <v>0.97088446590767563</v>
      </c>
    </row>
    <row r="4455" spans="2:4" x14ac:dyDescent="0.25">
      <c r="B4455" s="8">
        <f t="shared" si="73"/>
        <v>4450</v>
      </c>
      <c r="C4455" s="12">
        <f>'Simulacion sistema (hoja4)'!AS4460</f>
        <v>0</v>
      </c>
      <c r="D4455" s="12">
        <f>'Simulacion sistema (hoja4)'!AT4460</f>
        <v>0.69715948694541874</v>
      </c>
    </row>
    <row r="4456" spans="2:4" x14ac:dyDescent="0.25">
      <c r="B4456" s="8">
        <f t="shared" si="73"/>
        <v>4451</v>
      </c>
      <c r="C4456" s="12">
        <f>'Simulacion sistema (hoja4)'!AS4461</f>
        <v>0</v>
      </c>
      <c r="D4456" s="12">
        <f>'Simulacion sistema (hoja4)'!AT4461</f>
        <v>0.68341413238707749</v>
      </c>
    </row>
    <row r="4457" spans="2:4" x14ac:dyDescent="0.25">
      <c r="B4457" s="8">
        <f t="shared" si="73"/>
        <v>4452</v>
      </c>
      <c r="C4457" s="12">
        <f>'Simulacion sistema (hoja4)'!AS4462</f>
        <v>0.34186344610667824</v>
      </c>
      <c r="D4457" s="12">
        <f>'Simulacion sistema (hoja4)'!AT4462</f>
        <v>0.9082207976824489</v>
      </c>
    </row>
    <row r="4458" spans="2:4" x14ac:dyDescent="0.25">
      <c r="B4458" s="8">
        <f t="shared" si="73"/>
        <v>4453</v>
      </c>
      <c r="C4458" s="12">
        <f>'Simulacion sistema (hoja4)'!AS4463</f>
        <v>0.48087856486963576</v>
      </c>
      <c r="D4458" s="12">
        <f>'Simulacion sistema (hoja4)'!AT4463</f>
        <v>0.95733248478380573</v>
      </c>
    </row>
    <row r="4459" spans="2:4" x14ac:dyDescent="0.25">
      <c r="B4459" s="8">
        <f t="shared" si="73"/>
        <v>4454</v>
      </c>
      <c r="C4459" s="12">
        <f>'Simulacion sistema (hoja4)'!AS4464</f>
        <v>1.4172048020672293E-2</v>
      </c>
      <c r="D4459" s="12">
        <f>'Simulacion sistema (hoja4)'!AT4464</f>
        <v>0.76376266068865051</v>
      </c>
    </row>
    <row r="4460" spans="2:4" x14ac:dyDescent="0.25">
      <c r="B4460" s="8">
        <f t="shared" si="73"/>
        <v>4455</v>
      </c>
      <c r="C4460" s="12">
        <f>'Simulacion sistema (hoja4)'!AS4465</f>
        <v>0</v>
      </c>
      <c r="D4460" s="12">
        <f>'Simulacion sistema (hoja4)'!AT4465</f>
        <v>0.61905031724502446</v>
      </c>
    </row>
    <row r="4461" spans="2:4" x14ac:dyDescent="0.25">
      <c r="B4461" s="8">
        <f t="shared" si="73"/>
        <v>4456</v>
      </c>
      <c r="C4461" s="12">
        <f>'Simulacion sistema (hoja4)'!AS4466</f>
        <v>0.45841041247448661</v>
      </c>
      <c r="D4461" s="12">
        <f>'Simulacion sistema (hoja4)'!AT4466</f>
        <v>0.95400198023755911</v>
      </c>
    </row>
    <row r="4462" spans="2:4" x14ac:dyDescent="0.25">
      <c r="B4462" s="8">
        <f t="shared" si="73"/>
        <v>4457</v>
      </c>
      <c r="C4462" s="12">
        <f>'Simulacion sistema (hoja4)'!AS4467</f>
        <v>0</v>
      </c>
      <c r="D4462" s="12">
        <f>'Simulacion sistema (hoja4)'!AT4467</f>
        <v>0.78680308292171763</v>
      </c>
    </row>
    <row r="4463" spans="2:4" x14ac:dyDescent="0.25">
      <c r="B4463" s="8">
        <f t="shared" si="73"/>
        <v>4458</v>
      </c>
      <c r="C4463" s="12">
        <f>'Simulacion sistema (hoja4)'!AS4468</f>
        <v>0.52739302282352585</v>
      </c>
      <c r="D4463" s="12">
        <f>'Simulacion sistema (hoja4)'!AT4468</f>
        <v>0.96077077617625184</v>
      </c>
    </row>
    <row r="4464" spans="2:4" x14ac:dyDescent="0.25">
      <c r="B4464" s="8">
        <f t="shared" si="73"/>
        <v>4459</v>
      </c>
      <c r="C4464" s="12">
        <f>'Simulacion sistema (hoja4)'!AS4469</f>
        <v>0</v>
      </c>
      <c r="D4464" s="12">
        <f>'Simulacion sistema (hoja4)'!AT4469</f>
        <v>0.76196502147893075</v>
      </c>
    </row>
    <row r="4465" spans="2:4" x14ac:dyDescent="0.25">
      <c r="B4465" s="8">
        <f t="shared" si="73"/>
        <v>4460</v>
      </c>
      <c r="C4465" s="12">
        <f>'Simulacion sistema (hoja4)'!AS4470</f>
        <v>9.2365648868566963E-2</v>
      </c>
      <c r="D4465" s="12">
        <f>'Simulacion sistema (hoja4)'!AT4470</f>
        <v>0.85041815798180675</v>
      </c>
    </row>
    <row r="4466" spans="2:4" x14ac:dyDescent="0.25">
      <c r="B4466" s="8">
        <f t="shared" si="73"/>
        <v>4461</v>
      </c>
      <c r="C4466" s="12">
        <f>'Simulacion sistema (hoja4)'!AS4471</f>
        <v>0.23861289331374969</v>
      </c>
      <c r="D4466" s="12">
        <f>'Simulacion sistema (hoja4)'!AT4471</f>
        <v>0.72277676765310617</v>
      </c>
    </row>
    <row r="4467" spans="2:4" x14ac:dyDescent="0.25">
      <c r="B4467" s="8">
        <f t="shared" si="73"/>
        <v>4462</v>
      </c>
      <c r="C4467" s="12">
        <f>'Simulacion sistema (hoja4)'!AS4472</f>
        <v>0.59325206046454582</v>
      </c>
      <c r="D4467" s="12">
        <f>'Simulacion sistema (hoja4)'!AT4472</f>
        <v>0.96545428458739979</v>
      </c>
    </row>
    <row r="4468" spans="2:4" x14ac:dyDescent="0.25">
      <c r="B4468" s="8">
        <f t="shared" si="73"/>
        <v>4463</v>
      </c>
      <c r="C4468" s="12">
        <f>'Simulacion sistema (hoja4)'!AS4473</f>
        <v>0</v>
      </c>
      <c r="D4468" s="12">
        <f>'Simulacion sistema (hoja4)'!AT4473</f>
        <v>0.77910318127075806</v>
      </c>
    </row>
    <row r="4469" spans="2:4" x14ac:dyDescent="0.25">
      <c r="B4469" s="8">
        <f t="shared" si="73"/>
        <v>4464</v>
      </c>
      <c r="C4469" s="12">
        <f>'Simulacion sistema (hoja4)'!AS4474</f>
        <v>0</v>
      </c>
      <c r="D4469" s="12">
        <f>'Simulacion sistema (hoja4)'!AT4474</f>
        <v>0.74312525213142289</v>
      </c>
    </row>
    <row r="4470" spans="2:4" x14ac:dyDescent="0.25">
      <c r="B4470" s="8">
        <f t="shared" si="73"/>
        <v>4465</v>
      </c>
      <c r="C4470" s="12">
        <f>'Simulacion sistema (hoja4)'!AS4475</f>
        <v>0.46484630938146204</v>
      </c>
      <c r="D4470" s="12">
        <f>'Simulacion sistema (hoja4)'!AT4475</f>
        <v>0.89471562185341869</v>
      </c>
    </row>
    <row r="4471" spans="2:4" x14ac:dyDescent="0.25">
      <c r="B4471" s="8">
        <f t="shared" si="73"/>
        <v>4466</v>
      </c>
      <c r="C4471" s="12">
        <f>'Simulacion sistema (hoja4)'!AS4476</f>
        <v>0</v>
      </c>
      <c r="D4471" s="12">
        <f>'Simulacion sistema (hoja4)'!AT4476</f>
        <v>0.88809886862667775</v>
      </c>
    </row>
    <row r="4472" spans="2:4" x14ac:dyDescent="0.25">
      <c r="B4472" s="8">
        <f t="shared" si="73"/>
        <v>4467</v>
      </c>
      <c r="C4472" s="12">
        <f>'Simulacion sistema (hoja4)'!AS4477</f>
        <v>0.35136306007587981</v>
      </c>
      <c r="D4472" s="12">
        <f>'Simulacion sistema (hoja4)'!AT4477</f>
        <v>0.8914849141559823</v>
      </c>
    </row>
    <row r="4473" spans="2:4" x14ac:dyDescent="0.25">
      <c r="B4473" s="8">
        <f t="shared" si="73"/>
        <v>4468</v>
      </c>
      <c r="C4473" s="12">
        <f>'Simulacion sistema (hoja4)'!AS4478</f>
        <v>0.48764564913900327</v>
      </c>
      <c r="D4473" s="12">
        <f>'Simulacion sistema (hoja4)'!AT4478</f>
        <v>0.88973309865525574</v>
      </c>
    </row>
    <row r="4474" spans="2:4" x14ac:dyDescent="0.25">
      <c r="B4474" s="8">
        <f t="shared" si="73"/>
        <v>4469</v>
      </c>
      <c r="C4474" s="12">
        <f>'Simulacion sistema (hoja4)'!AS4479</f>
        <v>0</v>
      </c>
      <c r="D4474" s="12">
        <f>'Simulacion sistema (hoja4)'!AT4479</f>
        <v>0.78455008995906239</v>
      </c>
    </row>
    <row r="4475" spans="2:4" x14ac:dyDescent="0.25">
      <c r="B4475" s="8">
        <f t="shared" si="73"/>
        <v>4470</v>
      </c>
      <c r="C4475" s="12">
        <f>'Simulacion sistema (hoja4)'!AS4480</f>
        <v>0</v>
      </c>
      <c r="D4475" s="12">
        <f>'Simulacion sistema (hoja4)'!AT4480</f>
        <v>0.74428699524058128</v>
      </c>
    </row>
    <row r="4476" spans="2:4" x14ac:dyDescent="0.25">
      <c r="B4476" s="8">
        <f t="shared" si="73"/>
        <v>4471</v>
      </c>
      <c r="C4476" s="12">
        <f>'Simulacion sistema (hoja4)'!AS4481</f>
        <v>0</v>
      </c>
      <c r="D4476" s="12">
        <f>'Simulacion sistema (hoja4)'!AT4481</f>
        <v>0.62375909622381076</v>
      </c>
    </row>
    <row r="4477" spans="2:4" x14ac:dyDescent="0.25">
      <c r="B4477" s="8">
        <f t="shared" si="73"/>
        <v>4472</v>
      </c>
      <c r="C4477" s="12">
        <f>'Simulacion sistema (hoja4)'!AS4482</f>
        <v>0</v>
      </c>
      <c r="D4477" s="12">
        <f>'Simulacion sistema (hoja4)'!AT4482</f>
        <v>0.68566173961244947</v>
      </c>
    </row>
    <row r="4478" spans="2:4" x14ac:dyDescent="0.25">
      <c r="B4478" s="8">
        <f t="shared" si="73"/>
        <v>4473</v>
      </c>
      <c r="C4478" s="12">
        <f>'Simulacion sistema (hoja4)'!AS4483</f>
        <v>0.51079498611798047</v>
      </c>
      <c r="D4478" s="12">
        <f>'Simulacion sistema (hoja4)'!AT4483</f>
        <v>0.86655860678543983</v>
      </c>
    </row>
    <row r="4479" spans="2:4" x14ac:dyDescent="0.25">
      <c r="B4479" s="8">
        <f t="shared" si="73"/>
        <v>4474</v>
      </c>
      <c r="C4479" s="12">
        <f>'Simulacion sistema (hoja4)'!AS4484</f>
        <v>0.80089296534279131</v>
      </c>
      <c r="D4479" s="12">
        <f>'Simulacion sistema (hoja4)'!AT4484</f>
        <v>0.98363503824735266</v>
      </c>
    </row>
    <row r="4480" spans="2:4" x14ac:dyDescent="0.25">
      <c r="B4480" s="8">
        <f t="shared" si="73"/>
        <v>4475</v>
      </c>
      <c r="C4480" s="12">
        <f>'Simulacion sistema (hoja4)'!AS4485</f>
        <v>0.47296835573703694</v>
      </c>
      <c r="D4480" s="12">
        <f>'Simulacion sistema (hoja4)'!AT4485</f>
        <v>0.921396602244413</v>
      </c>
    </row>
    <row r="4481" spans="2:4" x14ac:dyDescent="0.25">
      <c r="B4481" s="8">
        <f t="shared" si="73"/>
        <v>4476</v>
      </c>
      <c r="C4481" s="12">
        <f>'Simulacion sistema (hoja4)'!AS4486</f>
        <v>1</v>
      </c>
      <c r="D4481" s="12">
        <f>'Simulacion sistema (hoja4)'!AT4486</f>
        <v>1</v>
      </c>
    </row>
    <row r="4482" spans="2:4" x14ac:dyDescent="0.25">
      <c r="B4482" s="8">
        <f t="shared" si="73"/>
        <v>4477</v>
      </c>
      <c r="C4482" s="12">
        <f>'Simulacion sistema (hoja4)'!AS4487</f>
        <v>0</v>
      </c>
      <c r="D4482" s="12">
        <f>'Simulacion sistema (hoja4)'!AT4487</f>
        <v>0.70227804845565778</v>
      </c>
    </row>
    <row r="4483" spans="2:4" x14ac:dyDescent="0.25">
      <c r="B4483" s="8">
        <f t="shared" si="73"/>
        <v>4478</v>
      </c>
      <c r="C4483" s="12">
        <f>'Simulacion sistema (hoja4)'!AS4488</f>
        <v>0</v>
      </c>
      <c r="D4483" s="12">
        <f>'Simulacion sistema (hoja4)'!AT4488</f>
        <v>0.67749339650763429</v>
      </c>
    </row>
    <row r="4484" spans="2:4" x14ac:dyDescent="0.25">
      <c r="B4484" s="8">
        <f t="shared" si="73"/>
        <v>4479</v>
      </c>
      <c r="C4484" s="12">
        <f>'Simulacion sistema (hoja4)'!AS4489</f>
        <v>0</v>
      </c>
      <c r="D4484" s="12">
        <f>'Simulacion sistema (hoja4)'!AT4489</f>
        <v>0.57981526085027268</v>
      </c>
    </row>
    <row r="4485" spans="2:4" x14ac:dyDescent="0.25">
      <c r="B4485" s="8">
        <f t="shared" si="73"/>
        <v>4480</v>
      </c>
      <c r="C4485" s="12">
        <f>'Simulacion sistema (hoja4)'!AS4490</f>
        <v>0</v>
      </c>
      <c r="D4485" s="12">
        <f>'Simulacion sistema (hoja4)'!AT4490</f>
        <v>0.81463192473927171</v>
      </c>
    </row>
    <row r="4486" spans="2:4" x14ac:dyDescent="0.25">
      <c r="B4486" s="8">
        <f t="shared" si="73"/>
        <v>4481</v>
      </c>
      <c r="C4486" s="12">
        <f>'Simulacion sistema (hoja4)'!AS4491</f>
        <v>0</v>
      </c>
      <c r="D4486" s="12">
        <f>'Simulacion sistema (hoja4)'!AT4491</f>
        <v>0.85521592233329613</v>
      </c>
    </row>
    <row r="4487" spans="2:4" x14ac:dyDescent="0.25">
      <c r="B4487" s="8">
        <f t="shared" si="73"/>
        <v>4482</v>
      </c>
      <c r="C4487" s="12">
        <f>'Simulacion sistema (hoja4)'!AS4492</f>
        <v>0</v>
      </c>
      <c r="D4487" s="12">
        <f>'Simulacion sistema (hoja4)'!AT4492</f>
        <v>0.84552023255386655</v>
      </c>
    </row>
    <row r="4488" spans="2:4" x14ac:dyDescent="0.25">
      <c r="B4488" s="8">
        <f t="shared" ref="B4488:B4551" si="74">+B4487+1</f>
        <v>4483</v>
      </c>
      <c r="C4488" s="12">
        <f>'Simulacion sistema (hoja4)'!AS4493</f>
        <v>0</v>
      </c>
      <c r="D4488" s="12">
        <f>'Simulacion sistema (hoja4)'!AT4493</f>
        <v>0.78091233766865786</v>
      </c>
    </row>
    <row r="4489" spans="2:4" x14ac:dyDescent="0.25">
      <c r="B4489" s="8">
        <f t="shared" si="74"/>
        <v>4484</v>
      </c>
      <c r="C4489" s="12">
        <f>'Simulacion sistema (hoja4)'!AS4494</f>
        <v>0</v>
      </c>
      <c r="D4489" s="12">
        <f>'Simulacion sistema (hoja4)'!AT4494</f>
        <v>0.78714928904614867</v>
      </c>
    </row>
    <row r="4490" spans="2:4" x14ac:dyDescent="0.25">
      <c r="B4490" s="8">
        <f t="shared" si="74"/>
        <v>4485</v>
      </c>
      <c r="C4490" s="12">
        <f>'Simulacion sistema (hoja4)'!AS4495</f>
        <v>0</v>
      </c>
      <c r="D4490" s="12">
        <f>'Simulacion sistema (hoja4)'!AT4495</f>
        <v>0.78124630734007905</v>
      </c>
    </row>
    <row r="4491" spans="2:4" x14ac:dyDescent="0.25">
      <c r="B4491" s="8">
        <f t="shared" si="74"/>
        <v>4486</v>
      </c>
      <c r="C4491" s="12">
        <f>'Simulacion sistema (hoja4)'!AS4496</f>
        <v>0</v>
      </c>
      <c r="D4491" s="12">
        <f>'Simulacion sistema (hoja4)'!AT4496</f>
        <v>0.6508821429326741</v>
      </c>
    </row>
    <row r="4492" spans="2:4" x14ac:dyDescent="0.25">
      <c r="B4492" s="8">
        <f t="shared" si="74"/>
        <v>4487</v>
      </c>
      <c r="C4492" s="12">
        <f>'Simulacion sistema (hoja4)'!AS4497</f>
        <v>0</v>
      </c>
      <c r="D4492" s="12">
        <f>'Simulacion sistema (hoja4)'!AT4497</f>
        <v>0.77329685647149848</v>
      </c>
    </row>
    <row r="4493" spans="2:4" x14ac:dyDescent="0.25">
      <c r="B4493" s="8">
        <f t="shared" si="74"/>
        <v>4488</v>
      </c>
      <c r="C4493" s="12">
        <f>'Simulacion sistema (hoja4)'!AS4498</f>
        <v>0.45984722858162469</v>
      </c>
      <c r="D4493" s="12">
        <f>'Simulacion sistema (hoja4)'!AT4498</f>
        <v>0.86263352894002554</v>
      </c>
    </row>
    <row r="4494" spans="2:4" x14ac:dyDescent="0.25">
      <c r="B4494" s="8">
        <f t="shared" si="74"/>
        <v>4489</v>
      </c>
      <c r="C4494" s="12">
        <f>'Simulacion sistema (hoja4)'!AS4499</f>
        <v>0</v>
      </c>
      <c r="D4494" s="12">
        <f>'Simulacion sistema (hoja4)'!AT4499</f>
        <v>0.81221880967767068</v>
      </c>
    </row>
    <row r="4495" spans="2:4" x14ac:dyDescent="0.25">
      <c r="B4495" s="8">
        <f t="shared" si="74"/>
        <v>4490</v>
      </c>
      <c r="C4495" s="12">
        <f>'Simulacion sistema (hoja4)'!AS4500</f>
        <v>0.44616054204598188</v>
      </c>
      <c r="D4495" s="12">
        <f>'Simulacion sistema (hoja4)'!AT4500</f>
        <v>0.89348743992992385</v>
      </c>
    </row>
    <row r="4496" spans="2:4" x14ac:dyDescent="0.25">
      <c r="B4496" s="8">
        <f t="shared" si="74"/>
        <v>4491</v>
      </c>
      <c r="C4496" s="12">
        <f>'Simulacion sistema (hoja4)'!AS4501</f>
        <v>0</v>
      </c>
      <c r="D4496" s="12">
        <f>'Simulacion sistema (hoja4)'!AT4501</f>
        <v>0.76613160824325022</v>
      </c>
    </row>
    <row r="4497" spans="2:4" x14ac:dyDescent="0.25">
      <c r="B4497" s="8">
        <f t="shared" si="74"/>
        <v>4492</v>
      </c>
      <c r="C4497" s="12">
        <f>'Simulacion sistema (hoja4)'!AS4502</f>
        <v>0.55306553595507846</v>
      </c>
      <c r="D4497" s="12">
        <f>'Simulacion sistema (hoja4)'!AT4502</f>
        <v>0.94353224228061294</v>
      </c>
    </row>
    <row r="4498" spans="2:4" x14ac:dyDescent="0.25">
      <c r="B4498" s="8">
        <f t="shared" si="74"/>
        <v>4493</v>
      </c>
      <c r="C4498" s="12">
        <f>'Simulacion sistema (hoja4)'!AS4503</f>
        <v>0.28187992200706036</v>
      </c>
      <c r="D4498" s="12">
        <f>'Simulacion sistema (hoja4)'!AT4503</f>
        <v>0.8605547636777261</v>
      </c>
    </row>
    <row r="4499" spans="2:4" x14ac:dyDescent="0.25">
      <c r="B4499" s="8">
        <f t="shared" si="74"/>
        <v>4494</v>
      </c>
      <c r="C4499" s="12">
        <f>'Simulacion sistema (hoja4)'!AS4504</f>
        <v>0.17849801508734042</v>
      </c>
      <c r="D4499" s="12">
        <f>'Simulacion sistema (hoja4)'!AT4504</f>
        <v>0.87654761650776158</v>
      </c>
    </row>
    <row r="4500" spans="2:4" x14ac:dyDescent="0.25">
      <c r="B4500" s="8">
        <f t="shared" si="74"/>
        <v>4495</v>
      </c>
      <c r="C4500" s="12">
        <f>'Simulacion sistema (hoja4)'!AS4505</f>
        <v>0</v>
      </c>
      <c r="D4500" s="12">
        <f>'Simulacion sistema (hoja4)'!AT4505</f>
        <v>0.77936350059590287</v>
      </c>
    </row>
    <row r="4501" spans="2:4" x14ac:dyDescent="0.25">
      <c r="B4501" s="8">
        <f t="shared" si="74"/>
        <v>4496</v>
      </c>
      <c r="C4501" s="12">
        <f>'Simulacion sistema (hoja4)'!AS4506</f>
        <v>0.1024769686710281</v>
      </c>
      <c r="D4501" s="12">
        <f>'Simulacion sistema (hoja4)'!AT4506</f>
        <v>0.86340046914225388</v>
      </c>
    </row>
    <row r="4502" spans="2:4" x14ac:dyDescent="0.25">
      <c r="B4502" s="8">
        <f t="shared" si="74"/>
        <v>4497</v>
      </c>
      <c r="C4502" s="12">
        <f>'Simulacion sistema (hoja4)'!AS4507</f>
        <v>0</v>
      </c>
      <c r="D4502" s="12">
        <f>'Simulacion sistema (hoja4)'!AT4507</f>
        <v>0.65687595262434983</v>
      </c>
    </row>
    <row r="4503" spans="2:4" x14ac:dyDescent="0.25">
      <c r="B4503" s="8">
        <f t="shared" si="74"/>
        <v>4498</v>
      </c>
      <c r="C4503" s="12">
        <f>'Simulacion sistema (hoja4)'!AS4508</f>
        <v>0</v>
      </c>
      <c r="D4503" s="12">
        <f>'Simulacion sistema (hoja4)'!AT4508</f>
        <v>0.80431646828945125</v>
      </c>
    </row>
    <row r="4504" spans="2:4" x14ac:dyDescent="0.25">
      <c r="B4504" s="8">
        <f t="shared" si="74"/>
        <v>4499</v>
      </c>
      <c r="C4504" s="12">
        <f>'Simulacion sistema (hoja4)'!AS4509</f>
        <v>0.10294644141564883</v>
      </c>
      <c r="D4504" s="12">
        <f>'Simulacion sistema (hoja4)'!AT4509</f>
        <v>0.82876204165858491</v>
      </c>
    </row>
    <row r="4505" spans="2:4" x14ac:dyDescent="0.25">
      <c r="B4505" s="8">
        <f t="shared" si="74"/>
        <v>4500</v>
      </c>
      <c r="C4505" s="12">
        <f>'Simulacion sistema (hoja4)'!AS4510</f>
        <v>0.45589188821078652</v>
      </c>
      <c r="D4505" s="12">
        <f>'Simulacion sistema (hoja4)'!AT4510</f>
        <v>0.92429828951103388</v>
      </c>
    </row>
    <row r="4506" spans="2:4" x14ac:dyDescent="0.25">
      <c r="B4506" s="8">
        <f t="shared" si="74"/>
        <v>4501</v>
      </c>
      <c r="C4506" s="12">
        <f>'Simulacion sistema (hoja4)'!AS4511</f>
        <v>0</v>
      </c>
      <c r="D4506" s="12">
        <f>'Simulacion sistema (hoja4)'!AT4511</f>
        <v>0.74847699328625095</v>
      </c>
    </row>
    <row r="4507" spans="2:4" x14ac:dyDescent="0.25">
      <c r="B4507" s="8">
        <f t="shared" si="74"/>
        <v>4502</v>
      </c>
      <c r="C4507" s="12">
        <f>'Simulacion sistema (hoja4)'!AS4512</f>
        <v>0.8183078177166716</v>
      </c>
      <c r="D4507" s="12">
        <f>'Simulacion sistema (hoja4)'!AT4512</f>
        <v>0.97118769596049348</v>
      </c>
    </row>
    <row r="4508" spans="2:4" x14ac:dyDescent="0.25">
      <c r="B4508" s="8">
        <f t="shared" si="74"/>
        <v>4503</v>
      </c>
      <c r="C4508" s="12">
        <f>'Simulacion sistema (hoja4)'!AS4513</f>
        <v>0</v>
      </c>
      <c r="D4508" s="12">
        <f>'Simulacion sistema (hoja4)'!AT4513</f>
        <v>0.63473282995117886</v>
      </c>
    </row>
    <row r="4509" spans="2:4" x14ac:dyDescent="0.25">
      <c r="B4509" s="8">
        <f t="shared" si="74"/>
        <v>4504</v>
      </c>
      <c r="C4509" s="12">
        <f>'Simulacion sistema (hoja4)'!AS4514</f>
        <v>0</v>
      </c>
      <c r="D4509" s="12">
        <f>'Simulacion sistema (hoja4)'!AT4514</f>
        <v>0.62605909543952742</v>
      </c>
    </row>
    <row r="4510" spans="2:4" x14ac:dyDescent="0.25">
      <c r="B4510" s="8">
        <f t="shared" si="74"/>
        <v>4505</v>
      </c>
      <c r="C4510" s="12">
        <f>'Simulacion sistema (hoja4)'!AS4515</f>
        <v>0</v>
      </c>
      <c r="D4510" s="12">
        <f>'Simulacion sistema (hoja4)'!AT4515</f>
        <v>0.72983691339723511</v>
      </c>
    </row>
    <row r="4511" spans="2:4" x14ac:dyDescent="0.25">
      <c r="B4511" s="8">
        <f t="shared" si="74"/>
        <v>4506</v>
      </c>
      <c r="C4511" s="12">
        <f>'Simulacion sistema (hoja4)'!AS4516</f>
        <v>0</v>
      </c>
      <c r="D4511" s="12">
        <f>'Simulacion sistema (hoja4)'!AT4516</f>
        <v>0.57686953411161679</v>
      </c>
    </row>
    <row r="4512" spans="2:4" x14ac:dyDescent="0.25">
      <c r="B4512" s="8">
        <f t="shared" si="74"/>
        <v>4507</v>
      </c>
      <c r="C4512" s="12">
        <f>'Simulacion sistema (hoja4)'!AS4517</f>
        <v>0</v>
      </c>
      <c r="D4512" s="12">
        <f>'Simulacion sistema (hoja4)'!AT4517</f>
        <v>0.87884326804226365</v>
      </c>
    </row>
    <row r="4513" spans="2:4" x14ac:dyDescent="0.25">
      <c r="B4513" s="8">
        <f t="shared" si="74"/>
        <v>4508</v>
      </c>
      <c r="C4513" s="12">
        <f>'Simulacion sistema (hoja4)'!AS4518</f>
        <v>0.10943084229732067</v>
      </c>
      <c r="D4513" s="12">
        <f>'Simulacion sistema (hoja4)'!AT4518</f>
        <v>0.89961856405796126</v>
      </c>
    </row>
    <row r="4514" spans="2:4" x14ac:dyDescent="0.25">
      <c r="B4514" s="8">
        <f t="shared" si="74"/>
        <v>4509</v>
      </c>
      <c r="C4514" s="12">
        <f>'Simulacion sistema (hoja4)'!AS4519</f>
        <v>0.26711229426582578</v>
      </c>
      <c r="D4514" s="12">
        <f>'Simulacion sistema (hoja4)'!AT4519</f>
        <v>0.81453863006981797</v>
      </c>
    </row>
    <row r="4515" spans="2:4" x14ac:dyDescent="0.25">
      <c r="B4515" s="8">
        <f t="shared" si="74"/>
        <v>4510</v>
      </c>
      <c r="C4515" s="12">
        <f>'Simulacion sistema (hoja4)'!AS4520</f>
        <v>0</v>
      </c>
      <c r="D4515" s="12">
        <f>'Simulacion sistema (hoja4)'!AT4520</f>
        <v>0.76848489060098535</v>
      </c>
    </row>
    <row r="4516" spans="2:4" x14ac:dyDescent="0.25">
      <c r="B4516" s="8">
        <f t="shared" si="74"/>
        <v>4511</v>
      </c>
      <c r="C4516" s="12">
        <f>'Simulacion sistema (hoja4)'!AS4521</f>
        <v>0</v>
      </c>
      <c r="D4516" s="12">
        <f>'Simulacion sistema (hoja4)'!AT4521</f>
        <v>0.7197306729695474</v>
      </c>
    </row>
    <row r="4517" spans="2:4" x14ac:dyDescent="0.25">
      <c r="B4517" s="8">
        <f t="shared" si="74"/>
        <v>4512</v>
      </c>
      <c r="C4517" s="12">
        <f>'Simulacion sistema (hoja4)'!AS4522</f>
        <v>5.6732485602454592E-2</v>
      </c>
      <c r="D4517" s="12">
        <f>'Simulacion sistema (hoja4)'!AT4522</f>
        <v>0.85270340790733301</v>
      </c>
    </row>
    <row r="4518" spans="2:4" x14ac:dyDescent="0.25">
      <c r="B4518" s="8">
        <f t="shared" si="74"/>
        <v>4513</v>
      </c>
      <c r="C4518" s="12">
        <f>'Simulacion sistema (hoja4)'!AS4523</f>
        <v>0.43402316511351419</v>
      </c>
      <c r="D4518" s="12">
        <f>'Simulacion sistema (hoja4)'!AT4523</f>
        <v>0.9226863001452118</v>
      </c>
    </row>
    <row r="4519" spans="2:4" x14ac:dyDescent="0.25">
      <c r="B4519" s="8">
        <f t="shared" si="74"/>
        <v>4514</v>
      </c>
      <c r="C4519" s="12">
        <f>'Simulacion sistema (hoja4)'!AS4524</f>
        <v>5.6553708931720133E-2</v>
      </c>
      <c r="D4519" s="12">
        <f>'Simulacion sistema (hoja4)'!AT4524</f>
        <v>0.7437144551868311</v>
      </c>
    </row>
    <row r="4520" spans="2:4" x14ac:dyDescent="0.25">
      <c r="B4520" s="8">
        <f t="shared" si="74"/>
        <v>4515</v>
      </c>
      <c r="C4520" s="12">
        <f>'Simulacion sistema (hoja4)'!AS4525</f>
        <v>0.44587920966507461</v>
      </c>
      <c r="D4520" s="12">
        <f>'Simulacion sistema (hoja4)'!AT4525</f>
        <v>0.94409261289583313</v>
      </c>
    </row>
    <row r="4521" spans="2:4" x14ac:dyDescent="0.25">
      <c r="B4521" s="8">
        <f t="shared" si="74"/>
        <v>4516</v>
      </c>
      <c r="C4521" s="12">
        <f>'Simulacion sistema (hoja4)'!AS4526</f>
        <v>0.56359369247272095</v>
      </c>
      <c r="D4521" s="12">
        <f>'Simulacion sistema (hoja4)'!AT4526</f>
        <v>0.93491204469739808</v>
      </c>
    </row>
    <row r="4522" spans="2:4" x14ac:dyDescent="0.25">
      <c r="B4522" s="8">
        <f t="shared" si="74"/>
        <v>4517</v>
      </c>
      <c r="C4522" s="12">
        <f>'Simulacion sistema (hoja4)'!AS4527</f>
        <v>0.23060071110279143</v>
      </c>
      <c r="D4522" s="12">
        <f>'Simulacion sistema (hoja4)'!AT4527</f>
        <v>0.80855238840495447</v>
      </c>
    </row>
    <row r="4523" spans="2:4" x14ac:dyDescent="0.25">
      <c r="B4523" s="8">
        <f t="shared" si="74"/>
        <v>4518</v>
      </c>
      <c r="C4523" s="12">
        <f>'Simulacion sistema (hoja4)'!AS4528</f>
        <v>0</v>
      </c>
      <c r="D4523" s="12">
        <f>'Simulacion sistema (hoja4)'!AT4528</f>
        <v>0.69460242734332922</v>
      </c>
    </row>
    <row r="4524" spans="2:4" x14ac:dyDescent="0.25">
      <c r="B4524" s="8">
        <f t="shared" si="74"/>
        <v>4519</v>
      </c>
      <c r="C4524" s="12">
        <f>'Simulacion sistema (hoja4)'!AS4529</f>
        <v>0</v>
      </c>
      <c r="D4524" s="12">
        <f>'Simulacion sistema (hoja4)'!AT4529</f>
        <v>0.58472664110439876</v>
      </c>
    </row>
    <row r="4525" spans="2:4" x14ac:dyDescent="0.25">
      <c r="B4525" s="8">
        <f t="shared" si="74"/>
        <v>4520</v>
      </c>
      <c r="C4525" s="12">
        <f>'Simulacion sistema (hoja4)'!AS4530</f>
        <v>0.7773035665954775</v>
      </c>
      <c r="D4525" s="12">
        <f>'Simulacion sistema (hoja4)'!AT4530</f>
        <v>0.98108605634098578</v>
      </c>
    </row>
    <row r="4526" spans="2:4" x14ac:dyDescent="0.25">
      <c r="B4526" s="8">
        <f t="shared" si="74"/>
        <v>4521</v>
      </c>
      <c r="C4526" s="12">
        <f>'Simulacion sistema (hoja4)'!AS4531</f>
        <v>0.70577450088439364</v>
      </c>
      <c r="D4526" s="12">
        <f>'Simulacion sistema (hoja4)'!AT4531</f>
        <v>0.97501098500661976</v>
      </c>
    </row>
    <row r="4527" spans="2:4" x14ac:dyDescent="0.25">
      <c r="B4527" s="8">
        <f t="shared" si="74"/>
        <v>4522</v>
      </c>
      <c r="C4527" s="12">
        <f>'Simulacion sistema (hoja4)'!AS4532</f>
        <v>8.1090509931175711E-2</v>
      </c>
      <c r="D4527" s="12">
        <f>'Simulacion sistema (hoja4)'!AT4532</f>
        <v>0.80306315536529849</v>
      </c>
    </row>
    <row r="4528" spans="2:4" x14ac:dyDescent="0.25">
      <c r="B4528" s="8">
        <f t="shared" si="74"/>
        <v>4523</v>
      </c>
      <c r="C4528" s="12">
        <f>'Simulacion sistema (hoja4)'!AS4533</f>
        <v>6.7719457195761931E-2</v>
      </c>
      <c r="D4528" s="12">
        <f>'Simulacion sistema (hoja4)'!AT4533</f>
        <v>0.90644900092180525</v>
      </c>
    </row>
    <row r="4529" spans="2:4" x14ac:dyDescent="0.25">
      <c r="B4529" s="8">
        <f t="shared" si="74"/>
        <v>4524</v>
      </c>
      <c r="C4529" s="12">
        <f>'Simulacion sistema (hoja4)'!AS4534</f>
        <v>0.50008797361806501</v>
      </c>
      <c r="D4529" s="12">
        <f>'Simulacion sistema (hoja4)'!AT4534</f>
        <v>0.91109015656934578</v>
      </c>
    </row>
    <row r="4530" spans="2:4" x14ac:dyDescent="0.25">
      <c r="B4530" s="8">
        <f t="shared" si="74"/>
        <v>4525</v>
      </c>
      <c r="C4530" s="12">
        <f>'Simulacion sistema (hoja4)'!AS4535</f>
        <v>0</v>
      </c>
      <c r="D4530" s="12">
        <f>'Simulacion sistema (hoja4)'!AT4535</f>
        <v>0.69298146495333246</v>
      </c>
    </row>
    <row r="4531" spans="2:4" x14ac:dyDescent="0.25">
      <c r="B4531" s="8">
        <f t="shared" si="74"/>
        <v>4526</v>
      </c>
      <c r="C4531" s="12">
        <f>'Simulacion sistema (hoja4)'!AS4536</f>
        <v>0</v>
      </c>
      <c r="D4531" s="12">
        <f>'Simulacion sistema (hoja4)'!AT4536</f>
        <v>0.66909380105881444</v>
      </c>
    </row>
    <row r="4532" spans="2:4" x14ac:dyDescent="0.25">
      <c r="B4532" s="8">
        <f t="shared" si="74"/>
        <v>4527</v>
      </c>
      <c r="C4532" s="12">
        <f>'Simulacion sistema (hoja4)'!AS4537</f>
        <v>3.5114062904012242E-2</v>
      </c>
      <c r="D4532" s="12">
        <f>'Simulacion sistema (hoja4)'!AT4537</f>
        <v>0.71579806026388659</v>
      </c>
    </row>
    <row r="4533" spans="2:4" x14ac:dyDescent="0.25">
      <c r="B4533" s="8">
        <f t="shared" si="74"/>
        <v>4528</v>
      </c>
      <c r="C4533" s="12">
        <f>'Simulacion sistema (hoja4)'!AS4538</f>
        <v>0.47612511659263551</v>
      </c>
      <c r="D4533" s="12">
        <f>'Simulacion sistema (hoja4)'!AT4538</f>
        <v>0.926346882561075</v>
      </c>
    </row>
    <row r="4534" spans="2:4" x14ac:dyDescent="0.25">
      <c r="B4534" s="8">
        <f t="shared" si="74"/>
        <v>4529</v>
      </c>
      <c r="C4534" s="12">
        <f>'Simulacion sistema (hoja4)'!AS4539</f>
        <v>0.14588449263804554</v>
      </c>
      <c r="D4534" s="12">
        <f>'Simulacion sistema (hoja4)'!AT4539</f>
        <v>0.72149394534824074</v>
      </c>
    </row>
    <row r="4535" spans="2:4" x14ac:dyDescent="0.25">
      <c r="B4535" s="8">
        <f t="shared" si="74"/>
        <v>4530</v>
      </c>
      <c r="C4535" s="12">
        <f>'Simulacion sistema (hoja4)'!AS4540</f>
        <v>0.30578516436259134</v>
      </c>
      <c r="D4535" s="12">
        <f>'Simulacion sistema (hoja4)'!AT4540</f>
        <v>0.90531701833037226</v>
      </c>
    </row>
    <row r="4536" spans="2:4" x14ac:dyDescent="0.25">
      <c r="B4536" s="8">
        <f t="shared" si="74"/>
        <v>4531</v>
      </c>
      <c r="C4536" s="12">
        <f>'Simulacion sistema (hoja4)'!AS4541</f>
        <v>0.41820538294875104</v>
      </c>
      <c r="D4536" s="12">
        <f>'Simulacion sistema (hoja4)'!AT4541</f>
        <v>0.87086218683629568</v>
      </c>
    </row>
    <row r="4537" spans="2:4" x14ac:dyDescent="0.25">
      <c r="B4537" s="8">
        <f t="shared" si="74"/>
        <v>4532</v>
      </c>
      <c r="C4537" s="12">
        <f>'Simulacion sistema (hoja4)'!AS4542</f>
        <v>3.1704272894664126E-2</v>
      </c>
      <c r="D4537" s="12">
        <f>'Simulacion sistema (hoja4)'!AT4542</f>
        <v>0.79253761487251884</v>
      </c>
    </row>
    <row r="4538" spans="2:4" x14ac:dyDescent="0.25">
      <c r="B4538" s="8">
        <f t="shared" si="74"/>
        <v>4533</v>
      </c>
      <c r="C4538" s="12">
        <f>'Simulacion sistema (hoja4)'!AS4543</f>
        <v>0.21554650987485319</v>
      </c>
      <c r="D4538" s="12">
        <f>'Simulacion sistema (hoja4)'!AT4543</f>
        <v>0.80809225579725708</v>
      </c>
    </row>
    <row r="4539" spans="2:4" x14ac:dyDescent="0.25">
      <c r="B4539" s="8">
        <f t="shared" si="74"/>
        <v>4534</v>
      </c>
      <c r="C4539" s="12">
        <f>'Simulacion sistema (hoja4)'!AS4544</f>
        <v>0</v>
      </c>
      <c r="D4539" s="12">
        <f>'Simulacion sistema (hoja4)'!AT4544</f>
        <v>0.41886413350483254</v>
      </c>
    </row>
    <row r="4540" spans="2:4" x14ac:dyDescent="0.25">
      <c r="B4540" s="8">
        <f t="shared" si="74"/>
        <v>4535</v>
      </c>
      <c r="C4540" s="12">
        <f>'Simulacion sistema (hoja4)'!AS4545</f>
        <v>0.47265842469594999</v>
      </c>
      <c r="D4540" s="12">
        <f>'Simulacion sistema (hoja4)'!AT4545</f>
        <v>0.8902017589836112</v>
      </c>
    </row>
    <row r="4541" spans="2:4" x14ac:dyDescent="0.25">
      <c r="B4541" s="8">
        <f t="shared" si="74"/>
        <v>4536</v>
      </c>
      <c r="C4541" s="12">
        <f>'Simulacion sistema (hoja4)'!AS4546</f>
        <v>0.42682320278958463</v>
      </c>
      <c r="D4541" s="12">
        <f>'Simulacion sistema (hoja4)'!AT4546</f>
        <v>0.91564143303738288</v>
      </c>
    </row>
    <row r="4542" spans="2:4" x14ac:dyDescent="0.25">
      <c r="B4542" s="8">
        <f t="shared" si="74"/>
        <v>4537</v>
      </c>
      <c r="C4542" s="12">
        <f>'Simulacion sistema (hoja4)'!AS4547</f>
        <v>0</v>
      </c>
      <c r="D4542" s="12">
        <f>'Simulacion sistema (hoja4)'!AT4547</f>
        <v>0.82606951876239265</v>
      </c>
    </row>
    <row r="4543" spans="2:4" x14ac:dyDescent="0.25">
      <c r="B4543" s="8">
        <f t="shared" si="74"/>
        <v>4538</v>
      </c>
      <c r="C4543" s="12">
        <f>'Simulacion sistema (hoja4)'!AS4548</f>
        <v>0</v>
      </c>
      <c r="D4543" s="12">
        <f>'Simulacion sistema (hoja4)'!AT4548</f>
        <v>0.79345010841649655</v>
      </c>
    </row>
    <row r="4544" spans="2:4" x14ac:dyDescent="0.25">
      <c r="B4544" s="8">
        <f t="shared" si="74"/>
        <v>4539</v>
      </c>
      <c r="C4544" s="12">
        <f>'Simulacion sistema (hoja4)'!AS4549</f>
        <v>0.28174602878837807</v>
      </c>
      <c r="D4544" s="12">
        <f>'Simulacion sistema (hoja4)'!AT4549</f>
        <v>0.91455444254514151</v>
      </c>
    </row>
    <row r="4545" spans="2:4" x14ac:dyDescent="0.25">
      <c r="B4545" s="8">
        <f t="shared" si="74"/>
        <v>4540</v>
      </c>
      <c r="C4545" s="12">
        <f>'Simulacion sistema (hoja4)'!AS4550</f>
        <v>0</v>
      </c>
      <c r="D4545" s="12">
        <f>'Simulacion sistema (hoja4)'!AT4550</f>
        <v>0.71026503494621751</v>
      </c>
    </row>
    <row r="4546" spans="2:4" x14ac:dyDescent="0.25">
      <c r="B4546" s="8">
        <f t="shared" si="74"/>
        <v>4541</v>
      </c>
      <c r="C4546" s="12">
        <f>'Simulacion sistema (hoja4)'!AS4551</f>
        <v>0</v>
      </c>
      <c r="D4546" s="12">
        <f>'Simulacion sistema (hoja4)'!AT4551</f>
        <v>0.79008450592664303</v>
      </c>
    </row>
    <row r="4547" spans="2:4" x14ac:dyDescent="0.25">
      <c r="B4547" s="8">
        <f t="shared" si="74"/>
        <v>4542</v>
      </c>
      <c r="C4547" s="12">
        <f>'Simulacion sistema (hoja4)'!AS4552</f>
        <v>0.36072239710743553</v>
      </c>
      <c r="D4547" s="12">
        <f>'Simulacion sistema (hoja4)'!AT4552</f>
        <v>0.85782403341179148</v>
      </c>
    </row>
    <row r="4548" spans="2:4" x14ac:dyDescent="0.25">
      <c r="B4548" s="8">
        <f t="shared" si="74"/>
        <v>4543</v>
      </c>
      <c r="C4548" s="12">
        <f>'Simulacion sistema (hoja4)'!AS4553</f>
        <v>0</v>
      </c>
      <c r="D4548" s="12">
        <f>'Simulacion sistema (hoja4)'!AT4553</f>
        <v>0.5618579856853626</v>
      </c>
    </row>
    <row r="4549" spans="2:4" x14ac:dyDescent="0.25">
      <c r="B4549" s="8">
        <f t="shared" si="74"/>
        <v>4544</v>
      </c>
      <c r="C4549" s="12">
        <f>'Simulacion sistema (hoja4)'!AS4554</f>
        <v>0.11959835273897156</v>
      </c>
      <c r="D4549" s="12">
        <f>'Simulacion sistema (hoja4)'!AT4554</f>
        <v>0.86179911457339053</v>
      </c>
    </row>
    <row r="4550" spans="2:4" x14ac:dyDescent="0.25">
      <c r="B4550" s="8">
        <f t="shared" si="74"/>
        <v>4545</v>
      </c>
      <c r="C4550" s="12">
        <f>'Simulacion sistema (hoja4)'!AS4555</f>
        <v>0.78784944358946329</v>
      </c>
      <c r="D4550" s="12">
        <f>'Simulacion sistema (hoja4)'!AT4555</f>
        <v>0.9556730604830217</v>
      </c>
    </row>
    <row r="4551" spans="2:4" x14ac:dyDescent="0.25">
      <c r="B4551" s="8">
        <f t="shared" si="74"/>
        <v>4546</v>
      </c>
      <c r="C4551" s="12">
        <f>'Simulacion sistema (hoja4)'!AS4556</f>
        <v>0.3627211382631832</v>
      </c>
      <c r="D4551" s="12">
        <f>'Simulacion sistema (hoja4)'!AT4556</f>
        <v>0.91687023809260593</v>
      </c>
    </row>
    <row r="4552" spans="2:4" x14ac:dyDescent="0.25">
      <c r="B4552" s="8">
        <f t="shared" ref="B4552:B4615" si="75">+B4551+1</f>
        <v>4547</v>
      </c>
      <c r="C4552" s="12">
        <f>'Simulacion sistema (hoja4)'!AS4557</f>
        <v>3.2965780337690376E-3</v>
      </c>
      <c r="D4552" s="12">
        <f>'Simulacion sistema (hoja4)'!AT4557</f>
        <v>0.63047425293980397</v>
      </c>
    </row>
    <row r="4553" spans="2:4" x14ac:dyDescent="0.25">
      <c r="B4553" s="8">
        <f t="shared" si="75"/>
        <v>4548</v>
      </c>
      <c r="C4553" s="12">
        <f>'Simulacion sistema (hoja4)'!AS4558</f>
        <v>0.72057106365677859</v>
      </c>
      <c r="D4553" s="12">
        <f>'Simulacion sistema (hoja4)'!AT4558</f>
        <v>0.97622222757128019</v>
      </c>
    </row>
    <row r="4554" spans="2:4" x14ac:dyDescent="0.25">
      <c r="B4554" s="8">
        <f t="shared" si="75"/>
        <v>4549</v>
      </c>
      <c r="C4554" s="12">
        <f>'Simulacion sistema (hoja4)'!AS4559</f>
        <v>0</v>
      </c>
      <c r="D4554" s="12">
        <f>'Simulacion sistema (hoja4)'!AT4559</f>
        <v>0.82892788476406354</v>
      </c>
    </row>
    <row r="4555" spans="2:4" x14ac:dyDescent="0.25">
      <c r="B4555" s="8">
        <f t="shared" si="75"/>
        <v>4550</v>
      </c>
      <c r="C4555" s="12">
        <f>'Simulacion sistema (hoja4)'!AS4560</f>
        <v>0</v>
      </c>
      <c r="D4555" s="12">
        <f>'Simulacion sistema (hoja4)'!AT4560</f>
        <v>0.74586889871953488</v>
      </c>
    </row>
    <row r="4556" spans="2:4" x14ac:dyDescent="0.25">
      <c r="B4556" s="8">
        <f t="shared" si="75"/>
        <v>4551</v>
      </c>
      <c r="C4556" s="12">
        <f>'Simulacion sistema (hoja4)'!AS4561</f>
        <v>0</v>
      </c>
      <c r="D4556" s="12">
        <f>'Simulacion sistema (hoja4)'!AT4561</f>
        <v>0.64650773463120093</v>
      </c>
    </row>
    <row r="4557" spans="2:4" x14ac:dyDescent="0.25">
      <c r="B4557" s="8">
        <f t="shared" si="75"/>
        <v>4552</v>
      </c>
      <c r="C4557" s="12">
        <f>'Simulacion sistema (hoja4)'!AS4562</f>
        <v>0</v>
      </c>
      <c r="D4557" s="12">
        <f>'Simulacion sistema (hoja4)'!AT4562</f>
        <v>0.72922543690086195</v>
      </c>
    </row>
    <row r="4558" spans="2:4" x14ac:dyDescent="0.25">
      <c r="B4558" s="8">
        <f t="shared" si="75"/>
        <v>4553</v>
      </c>
      <c r="C4558" s="12">
        <f>'Simulacion sistema (hoja4)'!AS4563</f>
        <v>0.49294513959889186</v>
      </c>
      <c r="D4558" s="12">
        <f>'Simulacion sistema (hoja4)'!AT4563</f>
        <v>0.88330484999521963</v>
      </c>
    </row>
    <row r="4559" spans="2:4" x14ac:dyDescent="0.25">
      <c r="B4559" s="8">
        <f t="shared" si="75"/>
        <v>4554</v>
      </c>
      <c r="C4559" s="12">
        <f>'Simulacion sistema (hoja4)'!AS4564</f>
        <v>0</v>
      </c>
      <c r="D4559" s="12">
        <f>'Simulacion sistema (hoja4)'!AT4564</f>
        <v>0.84805788545439109</v>
      </c>
    </row>
    <row r="4560" spans="2:4" x14ac:dyDescent="0.25">
      <c r="B4560" s="8">
        <f t="shared" si="75"/>
        <v>4555</v>
      </c>
      <c r="C4560" s="12">
        <f>'Simulacion sistema (hoja4)'!AS4565</f>
        <v>0</v>
      </c>
      <c r="D4560" s="12">
        <f>'Simulacion sistema (hoja4)'!AT4565</f>
        <v>0.78162146665429788</v>
      </c>
    </row>
    <row r="4561" spans="2:4" x14ac:dyDescent="0.25">
      <c r="B4561" s="8">
        <f t="shared" si="75"/>
        <v>4556</v>
      </c>
      <c r="C4561" s="12">
        <f>'Simulacion sistema (hoja4)'!AS4566</f>
        <v>0.34474176621334929</v>
      </c>
      <c r="D4561" s="12">
        <f>'Simulacion sistema (hoja4)'!AT4566</f>
        <v>0.90163120037372935</v>
      </c>
    </row>
    <row r="4562" spans="2:4" x14ac:dyDescent="0.25">
      <c r="B4562" s="8">
        <f t="shared" si="75"/>
        <v>4557</v>
      </c>
      <c r="C4562" s="12">
        <f>'Simulacion sistema (hoja4)'!AS4567</f>
        <v>0.15741795401215011</v>
      </c>
      <c r="D4562" s="12">
        <f>'Simulacion sistema (hoja4)'!AT4567</f>
        <v>0.92303962956652308</v>
      </c>
    </row>
    <row r="4563" spans="2:4" x14ac:dyDescent="0.25">
      <c r="B4563" s="8">
        <f t="shared" si="75"/>
        <v>4558</v>
      </c>
      <c r="C4563" s="12">
        <f>'Simulacion sistema (hoja4)'!AS4568</f>
        <v>0</v>
      </c>
      <c r="D4563" s="12">
        <f>'Simulacion sistema (hoja4)'!AT4568</f>
        <v>0.83759182425973733</v>
      </c>
    </row>
    <row r="4564" spans="2:4" x14ac:dyDescent="0.25">
      <c r="B4564" s="8">
        <f t="shared" si="75"/>
        <v>4559</v>
      </c>
      <c r="C4564" s="12">
        <f>'Simulacion sistema (hoja4)'!AS4569</f>
        <v>0.11400991197484883</v>
      </c>
      <c r="D4564" s="12">
        <f>'Simulacion sistema (hoja4)'!AT4569</f>
        <v>0.84461028083737488</v>
      </c>
    </row>
    <row r="4565" spans="2:4" x14ac:dyDescent="0.25">
      <c r="B4565" s="8">
        <f t="shared" si="75"/>
        <v>4560</v>
      </c>
      <c r="C4565" s="12">
        <f>'Simulacion sistema (hoja4)'!AS4570</f>
        <v>0</v>
      </c>
      <c r="D4565" s="12">
        <f>'Simulacion sistema (hoja4)'!AT4570</f>
        <v>0.75952926390199949</v>
      </c>
    </row>
    <row r="4566" spans="2:4" x14ac:dyDescent="0.25">
      <c r="B4566" s="8">
        <f t="shared" si="75"/>
        <v>4561</v>
      </c>
      <c r="C4566" s="12">
        <f>'Simulacion sistema (hoja4)'!AS4571</f>
        <v>0.45466692108821005</v>
      </c>
      <c r="D4566" s="12">
        <f>'Simulacion sistema (hoja4)'!AT4571</f>
        <v>0.84494972843170479</v>
      </c>
    </row>
    <row r="4567" spans="2:4" x14ac:dyDescent="0.25">
      <c r="B4567" s="8">
        <f t="shared" si="75"/>
        <v>4562</v>
      </c>
      <c r="C4567" s="12">
        <f>'Simulacion sistema (hoja4)'!AS4572</f>
        <v>0.1527741302202377</v>
      </c>
      <c r="D4567" s="12">
        <f>'Simulacion sistema (hoja4)'!AT4572</f>
        <v>0.84114697916442782</v>
      </c>
    </row>
    <row r="4568" spans="2:4" x14ac:dyDescent="0.25">
      <c r="B4568" s="8">
        <f t="shared" si="75"/>
        <v>4563</v>
      </c>
      <c r="C4568" s="12">
        <f>'Simulacion sistema (hoja4)'!AS4573</f>
        <v>0</v>
      </c>
      <c r="D4568" s="12">
        <f>'Simulacion sistema (hoja4)'!AT4573</f>
        <v>0.7308298958115812</v>
      </c>
    </row>
    <row r="4569" spans="2:4" x14ac:dyDescent="0.25">
      <c r="B4569" s="8">
        <f t="shared" si="75"/>
        <v>4564</v>
      </c>
      <c r="C4569" s="12">
        <f>'Simulacion sistema (hoja4)'!AS4574</f>
        <v>0</v>
      </c>
      <c r="D4569" s="12">
        <f>'Simulacion sistema (hoja4)'!AT4574</f>
        <v>0.52983171063144807</v>
      </c>
    </row>
    <row r="4570" spans="2:4" x14ac:dyDescent="0.25">
      <c r="B4570" s="8">
        <f t="shared" si="75"/>
        <v>4565</v>
      </c>
      <c r="C4570" s="12">
        <f>'Simulacion sistema (hoja4)'!AS4575</f>
        <v>0</v>
      </c>
      <c r="D4570" s="12">
        <f>'Simulacion sistema (hoja4)'!AT4575</f>
        <v>0.88396003748256746</v>
      </c>
    </row>
    <row r="4571" spans="2:4" x14ac:dyDescent="0.25">
      <c r="B4571" s="8">
        <f t="shared" si="75"/>
        <v>4566</v>
      </c>
      <c r="C4571" s="12">
        <f>'Simulacion sistema (hoja4)'!AS4576</f>
        <v>0</v>
      </c>
      <c r="D4571" s="12">
        <f>'Simulacion sistema (hoja4)'!AT4576</f>
        <v>0.77351514350809081</v>
      </c>
    </row>
    <row r="4572" spans="2:4" x14ac:dyDescent="0.25">
      <c r="B4572" s="8">
        <f t="shared" si="75"/>
        <v>4567</v>
      </c>
      <c r="C4572" s="12">
        <f>'Simulacion sistema (hoja4)'!AS4577</f>
        <v>3.6327939470841859E-3</v>
      </c>
      <c r="D4572" s="12">
        <f>'Simulacion sistema (hoja4)'!AT4577</f>
        <v>0.85775571068749235</v>
      </c>
    </row>
    <row r="4573" spans="2:4" x14ac:dyDescent="0.25">
      <c r="B4573" s="8">
        <f t="shared" si="75"/>
        <v>4568</v>
      </c>
      <c r="C4573" s="12">
        <f>'Simulacion sistema (hoja4)'!AS4578</f>
        <v>0</v>
      </c>
      <c r="D4573" s="12">
        <f>'Simulacion sistema (hoja4)'!AT4578</f>
        <v>0.63163631679149335</v>
      </c>
    </row>
    <row r="4574" spans="2:4" x14ac:dyDescent="0.25">
      <c r="B4574" s="8">
        <f t="shared" si="75"/>
        <v>4569</v>
      </c>
      <c r="C4574" s="12">
        <f>'Simulacion sistema (hoja4)'!AS4579</f>
        <v>0</v>
      </c>
      <c r="D4574" s="12">
        <f>'Simulacion sistema (hoja4)'!AT4579</f>
        <v>0.83487552847196544</v>
      </c>
    </row>
    <row r="4575" spans="2:4" x14ac:dyDescent="0.25">
      <c r="B4575" s="8">
        <f t="shared" si="75"/>
        <v>4570</v>
      </c>
      <c r="C4575" s="12">
        <f>'Simulacion sistema (hoja4)'!AS4580</f>
        <v>0</v>
      </c>
      <c r="D4575" s="12">
        <f>'Simulacion sistema (hoja4)'!AT4580</f>
        <v>0.79822066530466884</v>
      </c>
    </row>
    <row r="4576" spans="2:4" x14ac:dyDescent="0.25">
      <c r="B4576" s="8">
        <f t="shared" si="75"/>
        <v>4571</v>
      </c>
      <c r="C4576" s="12">
        <f>'Simulacion sistema (hoja4)'!AS4581</f>
        <v>0</v>
      </c>
      <c r="D4576" s="12">
        <f>'Simulacion sistema (hoja4)'!AT4581</f>
        <v>0.81473122244481111</v>
      </c>
    </row>
    <row r="4577" spans="2:4" x14ac:dyDescent="0.25">
      <c r="B4577" s="8">
        <f t="shared" si="75"/>
        <v>4572</v>
      </c>
      <c r="C4577" s="12">
        <f>'Simulacion sistema (hoja4)'!AS4582</f>
        <v>0</v>
      </c>
      <c r="D4577" s="12">
        <f>'Simulacion sistema (hoja4)'!AT4582</f>
        <v>0.82186935662616079</v>
      </c>
    </row>
    <row r="4578" spans="2:4" x14ac:dyDescent="0.25">
      <c r="B4578" s="8">
        <f t="shared" si="75"/>
        <v>4573</v>
      </c>
      <c r="C4578" s="12">
        <f>'Simulacion sistema (hoja4)'!AS4583</f>
        <v>0.2884491608901073</v>
      </c>
      <c r="D4578" s="12">
        <f>'Simulacion sistema (hoja4)'!AT4583</f>
        <v>0.86394663610374423</v>
      </c>
    </row>
    <row r="4579" spans="2:4" x14ac:dyDescent="0.25">
      <c r="B4579" s="8">
        <f t="shared" si="75"/>
        <v>4574</v>
      </c>
      <c r="C4579" s="12">
        <f>'Simulacion sistema (hoja4)'!AS4584</f>
        <v>0.11635050424301881</v>
      </c>
      <c r="D4579" s="12">
        <f>'Simulacion sistema (hoja4)'!AT4584</f>
        <v>0.81413508543004331</v>
      </c>
    </row>
    <row r="4580" spans="2:4" x14ac:dyDescent="0.25">
      <c r="B4580" s="8">
        <f t="shared" si="75"/>
        <v>4575</v>
      </c>
      <c r="C4580" s="12">
        <f>'Simulacion sistema (hoja4)'!AS4585</f>
        <v>0.30888420227828678</v>
      </c>
      <c r="D4580" s="12">
        <f>'Simulacion sistema (hoja4)'!AT4585</f>
        <v>0.8822037230210884</v>
      </c>
    </row>
    <row r="4581" spans="2:4" x14ac:dyDescent="0.25">
      <c r="B4581" s="8">
        <f t="shared" si="75"/>
        <v>4576</v>
      </c>
      <c r="C4581" s="12">
        <f>'Simulacion sistema (hoja4)'!AS4586</f>
        <v>0.84340764763305009</v>
      </c>
      <c r="D4581" s="12">
        <f>'Simulacion sistema (hoja4)'!AT4586</f>
        <v>0.98670037555239598</v>
      </c>
    </row>
    <row r="4582" spans="2:4" x14ac:dyDescent="0.25">
      <c r="B4582" s="8">
        <f t="shared" si="75"/>
        <v>4577</v>
      </c>
      <c r="C4582" s="12">
        <f>'Simulacion sistema (hoja4)'!AS4587</f>
        <v>0</v>
      </c>
      <c r="D4582" s="12">
        <f>'Simulacion sistema (hoja4)'!AT4587</f>
        <v>0.79044742533045642</v>
      </c>
    </row>
    <row r="4583" spans="2:4" x14ac:dyDescent="0.25">
      <c r="B4583" s="8">
        <f t="shared" si="75"/>
        <v>4578</v>
      </c>
      <c r="C4583" s="12">
        <f>'Simulacion sistema (hoja4)'!AS4588</f>
        <v>0</v>
      </c>
      <c r="D4583" s="12">
        <f>'Simulacion sistema (hoja4)'!AT4588</f>
        <v>0.57268089738962313</v>
      </c>
    </row>
    <row r="4584" spans="2:4" x14ac:dyDescent="0.25">
      <c r="B4584" s="8">
        <f t="shared" si="75"/>
        <v>4579</v>
      </c>
      <c r="C4584" s="12">
        <f>'Simulacion sistema (hoja4)'!AS4589</f>
        <v>0</v>
      </c>
      <c r="D4584" s="12">
        <f>'Simulacion sistema (hoja4)'!AT4589</f>
        <v>0.76141063232241557</v>
      </c>
    </row>
    <row r="4585" spans="2:4" x14ac:dyDescent="0.25">
      <c r="B4585" s="8">
        <f t="shared" si="75"/>
        <v>4580</v>
      </c>
      <c r="C4585" s="12">
        <f>'Simulacion sistema (hoja4)'!AS4590</f>
        <v>0.68904992741637772</v>
      </c>
      <c r="D4585" s="12">
        <f>'Simulacion sistema (hoja4)'!AT4590</f>
        <v>0.9457193836830724</v>
      </c>
    </row>
    <row r="4586" spans="2:4" x14ac:dyDescent="0.25">
      <c r="B4586" s="8">
        <f t="shared" si="75"/>
        <v>4581</v>
      </c>
      <c r="C4586" s="12">
        <f>'Simulacion sistema (hoja4)'!AS4591</f>
        <v>0.5437607194513886</v>
      </c>
      <c r="D4586" s="12">
        <f>'Simulacion sistema (hoja4)'!AT4591</f>
        <v>0.95983728605257956</v>
      </c>
    </row>
    <row r="4587" spans="2:4" x14ac:dyDescent="0.25">
      <c r="B4587" s="8">
        <f t="shared" si="75"/>
        <v>4582</v>
      </c>
      <c r="C4587" s="12">
        <f>'Simulacion sistema (hoja4)'!AS4592</f>
        <v>3.8563969377719332E-2</v>
      </c>
      <c r="D4587" s="12">
        <f>'Simulacion sistema (hoja4)'!AT4592</f>
        <v>0.80765977476283746</v>
      </c>
    </row>
    <row r="4588" spans="2:4" x14ac:dyDescent="0.25">
      <c r="B4588" s="8">
        <f t="shared" si="75"/>
        <v>4583</v>
      </c>
      <c r="C4588" s="12">
        <f>'Simulacion sistema (hoja4)'!AS4593</f>
        <v>0.48607975019976657</v>
      </c>
      <c r="D4588" s="12">
        <f>'Simulacion sistema (hoja4)'!AT4593</f>
        <v>0.9231995130570172</v>
      </c>
    </row>
    <row r="4589" spans="2:4" x14ac:dyDescent="0.25">
      <c r="B4589" s="8">
        <f t="shared" si="75"/>
        <v>4584</v>
      </c>
      <c r="C4589" s="12">
        <f>'Simulacion sistema (hoja4)'!AS4594</f>
        <v>0</v>
      </c>
      <c r="D4589" s="12">
        <f>'Simulacion sistema (hoja4)'!AT4594</f>
        <v>0.72649082885395289</v>
      </c>
    </row>
    <row r="4590" spans="2:4" x14ac:dyDescent="0.25">
      <c r="B4590" s="8">
        <f t="shared" si="75"/>
        <v>4585</v>
      </c>
      <c r="C4590" s="12">
        <f>'Simulacion sistema (hoja4)'!AS4595</f>
        <v>0.55467050470833779</v>
      </c>
      <c r="D4590" s="12">
        <f>'Simulacion sistema (hoja4)'!AT4595</f>
        <v>0.88296205567816766</v>
      </c>
    </row>
    <row r="4591" spans="2:4" x14ac:dyDescent="0.25">
      <c r="B4591" s="8">
        <f t="shared" si="75"/>
        <v>4586</v>
      </c>
      <c r="C4591" s="12">
        <f>'Simulacion sistema (hoja4)'!AS4596</f>
        <v>0</v>
      </c>
      <c r="D4591" s="12">
        <f>'Simulacion sistema (hoja4)'!AT4596</f>
        <v>0.49290067494170314</v>
      </c>
    </row>
    <row r="4592" spans="2:4" x14ac:dyDescent="0.25">
      <c r="B4592" s="8">
        <f t="shared" si="75"/>
        <v>4587</v>
      </c>
      <c r="C4592" s="12">
        <f>'Simulacion sistema (hoja4)'!AS4597</f>
        <v>0</v>
      </c>
      <c r="D4592" s="12">
        <f>'Simulacion sistema (hoja4)'!AT4597</f>
        <v>0.7326540866842588</v>
      </c>
    </row>
    <row r="4593" spans="2:4" x14ac:dyDescent="0.25">
      <c r="B4593" s="8">
        <f t="shared" si="75"/>
        <v>4588</v>
      </c>
      <c r="C4593" s="12">
        <f>'Simulacion sistema (hoja4)'!AS4598</f>
        <v>0.2748112821352533</v>
      </c>
      <c r="D4593" s="12">
        <f>'Simulacion sistema (hoja4)'!AT4598</f>
        <v>0.83870041110540483</v>
      </c>
    </row>
    <row r="4594" spans="2:4" x14ac:dyDescent="0.25">
      <c r="B4594" s="8">
        <f t="shared" si="75"/>
        <v>4589</v>
      </c>
      <c r="C4594" s="12">
        <f>'Simulacion sistema (hoja4)'!AS4599</f>
        <v>0.30397003587413274</v>
      </c>
      <c r="D4594" s="12">
        <f>'Simulacion sistema (hoja4)'!AT4599</f>
        <v>0.88253340167645289</v>
      </c>
    </row>
    <row r="4595" spans="2:4" x14ac:dyDescent="0.25">
      <c r="B4595" s="8">
        <f t="shared" si="75"/>
        <v>4590</v>
      </c>
      <c r="C4595" s="12">
        <f>'Simulacion sistema (hoja4)'!AS4600</f>
        <v>0</v>
      </c>
      <c r="D4595" s="12">
        <f>'Simulacion sistema (hoja4)'!AT4600</f>
        <v>0.79141778029758192</v>
      </c>
    </row>
    <row r="4596" spans="2:4" x14ac:dyDescent="0.25">
      <c r="B4596" s="8">
        <f t="shared" si="75"/>
        <v>4591</v>
      </c>
      <c r="C4596" s="12">
        <f>'Simulacion sistema (hoja4)'!AS4601</f>
        <v>0</v>
      </c>
      <c r="D4596" s="12">
        <f>'Simulacion sistema (hoja4)'!AT4601</f>
        <v>0.70913009302250485</v>
      </c>
    </row>
    <row r="4597" spans="2:4" x14ac:dyDescent="0.25">
      <c r="B4597" s="8">
        <f t="shared" si="75"/>
        <v>4592</v>
      </c>
      <c r="C4597" s="12">
        <f>'Simulacion sistema (hoja4)'!AS4602</f>
        <v>0.21645137076543067</v>
      </c>
      <c r="D4597" s="12">
        <f>'Simulacion sistema (hoja4)'!AT4602</f>
        <v>0.86591948701046029</v>
      </c>
    </row>
    <row r="4598" spans="2:4" x14ac:dyDescent="0.25">
      <c r="B4598" s="8">
        <f t="shared" si="75"/>
        <v>4593</v>
      </c>
      <c r="C4598" s="12">
        <f>'Simulacion sistema (hoja4)'!AS4603</f>
        <v>0.36519141405879052</v>
      </c>
      <c r="D4598" s="12">
        <f>'Simulacion sistema (hoja4)'!AT4603</f>
        <v>0.83049641353471293</v>
      </c>
    </row>
    <row r="4599" spans="2:4" x14ac:dyDescent="0.25">
      <c r="B4599" s="8">
        <f t="shared" si="75"/>
        <v>4594</v>
      </c>
      <c r="C4599" s="12">
        <f>'Simulacion sistema (hoja4)'!AS4604</f>
        <v>1</v>
      </c>
      <c r="D4599" s="12">
        <f>'Simulacion sistema (hoja4)'!AT4604</f>
        <v>1</v>
      </c>
    </row>
    <row r="4600" spans="2:4" x14ac:dyDescent="0.25">
      <c r="B4600" s="8">
        <f t="shared" si="75"/>
        <v>4595</v>
      </c>
      <c r="C4600" s="12">
        <f>'Simulacion sistema (hoja4)'!AS4605</f>
        <v>0</v>
      </c>
      <c r="D4600" s="12">
        <f>'Simulacion sistema (hoja4)'!AT4605</f>
        <v>0.74876135448649705</v>
      </c>
    </row>
    <row r="4601" spans="2:4" x14ac:dyDescent="0.25">
      <c r="B4601" s="8">
        <f t="shared" si="75"/>
        <v>4596</v>
      </c>
      <c r="C4601" s="12">
        <f>'Simulacion sistema (hoja4)'!AS4606</f>
        <v>0.44430774919189087</v>
      </c>
      <c r="D4601" s="12">
        <f>'Simulacion sistema (hoja4)'!AT4606</f>
        <v>0.92445544021438142</v>
      </c>
    </row>
    <row r="4602" spans="2:4" x14ac:dyDescent="0.25">
      <c r="B4602" s="8">
        <f t="shared" si="75"/>
        <v>4597</v>
      </c>
      <c r="C4602" s="12">
        <f>'Simulacion sistema (hoja4)'!AS4607</f>
        <v>0</v>
      </c>
      <c r="D4602" s="12">
        <f>'Simulacion sistema (hoja4)'!AT4607</f>
        <v>0.78840069122674672</v>
      </c>
    </row>
    <row r="4603" spans="2:4" x14ac:dyDescent="0.25">
      <c r="B4603" s="8">
        <f t="shared" si="75"/>
        <v>4598</v>
      </c>
      <c r="C4603" s="12">
        <f>'Simulacion sistema (hoja4)'!AS4608</f>
        <v>0.38945994073207746</v>
      </c>
      <c r="D4603" s="12">
        <f>'Simulacion sistema (hoja4)'!AT4608</f>
        <v>0.80912261672612207</v>
      </c>
    </row>
    <row r="4604" spans="2:4" x14ac:dyDescent="0.25">
      <c r="B4604" s="8">
        <f t="shared" si="75"/>
        <v>4599</v>
      </c>
      <c r="C4604" s="12">
        <f>'Simulacion sistema (hoja4)'!AS4609</f>
        <v>0</v>
      </c>
      <c r="D4604" s="12">
        <f>'Simulacion sistema (hoja4)'!AT4609</f>
        <v>0.8459442291371102</v>
      </c>
    </row>
    <row r="4605" spans="2:4" x14ac:dyDescent="0.25">
      <c r="B4605" s="8">
        <f t="shared" si="75"/>
        <v>4600</v>
      </c>
      <c r="C4605" s="12">
        <f>'Simulacion sistema (hoja4)'!AS4610</f>
        <v>0</v>
      </c>
      <c r="D4605" s="12">
        <f>'Simulacion sistema (hoja4)'!AT4610</f>
        <v>0.74380939606653307</v>
      </c>
    </row>
    <row r="4606" spans="2:4" x14ac:dyDescent="0.25">
      <c r="B4606" s="8">
        <f t="shared" si="75"/>
        <v>4601</v>
      </c>
      <c r="C4606" s="12">
        <f>'Simulacion sistema (hoja4)'!AS4611</f>
        <v>0.14866620554582163</v>
      </c>
      <c r="D4606" s="12">
        <f>'Simulacion sistema (hoja4)'!AT4611</f>
        <v>0.82831915665425082</v>
      </c>
    </row>
    <row r="4607" spans="2:4" x14ac:dyDescent="0.25">
      <c r="B4607" s="8">
        <f t="shared" si="75"/>
        <v>4602</v>
      </c>
      <c r="C4607" s="12">
        <f>'Simulacion sistema (hoja4)'!AS4612</f>
        <v>0.17729889069839069</v>
      </c>
      <c r="D4607" s="12">
        <f>'Simulacion sistema (hoja4)'!AT4612</f>
        <v>0.58397884619111684</v>
      </c>
    </row>
    <row r="4608" spans="2:4" x14ac:dyDescent="0.25">
      <c r="B4608" s="8">
        <f t="shared" si="75"/>
        <v>4603</v>
      </c>
      <c r="C4608" s="12">
        <f>'Simulacion sistema (hoja4)'!AS4613</f>
        <v>0</v>
      </c>
      <c r="D4608" s="12">
        <f>'Simulacion sistema (hoja4)'!AT4613</f>
        <v>0.78752409093566744</v>
      </c>
    </row>
    <row r="4609" spans="2:4" x14ac:dyDescent="0.25">
      <c r="B4609" s="8">
        <f t="shared" si="75"/>
        <v>4604</v>
      </c>
      <c r="C4609" s="12">
        <f>'Simulacion sistema (hoja4)'!AS4614</f>
        <v>9.5356934152087278E-2</v>
      </c>
      <c r="D4609" s="12">
        <f>'Simulacion sistema (hoja4)'!AT4614</f>
        <v>0.80193554399958067</v>
      </c>
    </row>
    <row r="4610" spans="2:4" x14ac:dyDescent="0.25">
      <c r="B4610" s="8">
        <f t="shared" si="75"/>
        <v>4605</v>
      </c>
      <c r="C4610" s="12">
        <f>'Simulacion sistema (hoja4)'!AS4615</f>
        <v>0.46712770485464716</v>
      </c>
      <c r="D4610" s="12">
        <f>'Simulacion sistema (hoja4)'!AT4615</f>
        <v>0.8186955666038358</v>
      </c>
    </row>
    <row r="4611" spans="2:4" x14ac:dyDescent="0.25">
      <c r="B4611" s="8">
        <f t="shared" si="75"/>
        <v>4606</v>
      </c>
      <c r="C4611" s="12">
        <f>'Simulacion sistema (hoja4)'!AS4616</f>
        <v>0</v>
      </c>
      <c r="D4611" s="12">
        <f>'Simulacion sistema (hoja4)'!AT4616</f>
        <v>0.76834154341538108</v>
      </c>
    </row>
    <row r="4612" spans="2:4" x14ac:dyDescent="0.25">
      <c r="B4612" s="8">
        <f t="shared" si="75"/>
        <v>4607</v>
      </c>
      <c r="C4612" s="12">
        <f>'Simulacion sistema (hoja4)'!AS4617</f>
        <v>0</v>
      </c>
      <c r="D4612" s="12">
        <f>'Simulacion sistema (hoja4)'!AT4617</f>
        <v>0.584902453906886</v>
      </c>
    </row>
    <row r="4613" spans="2:4" x14ac:dyDescent="0.25">
      <c r="B4613" s="8">
        <f t="shared" si="75"/>
        <v>4608</v>
      </c>
      <c r="C4613" s="12">
        <f>'Simulacion sistema (hoja4)'!AS4618</f>
        <v>5.5263463660230626E-2</v>
      </c>
      <c r="D4613" s="12">
        <f>'Simulacion sistema (hoja4)'!AT4618</f>
        <v>0.8131287086731116</v>
      </c>
    </row>
    <row r="4614" spans="2:4" x14ac:dyDescent="0.25">
      <c r="B4614" s="8">
        <f t="shared" si="75"/>
        <v>4609</v>
      </c>
      <c r="C4614" s="12">
        <f>'Simulacion sistema (hoja4)'!AS4619</f>
        <v>0.24539908169923971</v>
      </c>
      <c r="D4614" s="12">
        <f>'Simulacion sistema (hoja4)'!AT4619</f>
        <v>0.76583509554963702</v>
      </c>
    </row>
    <row r="4615" spans="2:4" x14ac:dyDescent="0.25">
      <c r="B4615" s="8">
        <f t="shared" si="75"/>
        <v>4610</v>
      </c>
      <c r="C4615" s="12">
        <f>'Simulacion sistema (hoja4)'!AS4620</f>
        <v>0.43941492634762508</v>
      </c>
      <c r="D4615" s="12">
        <f>'Simulacion sistema (hoja4)'!AT4620</f>
        <v>0.93104714807714994</v>
      </c>
    </row>
    <row r="4616" spans="2:4" x14ac:dyDescent="0.25">
      <c r="B4616" s="8">
        <f t="shared" ref="B4616:B4679" si="76">+B4615+1</f>
        <v>4611</v>
      </c>
      <c r="C4616" s="12">
        <f>'Simulacion sistema (hoja4)'!AS4621</f>
        <v>0</v>
      </c>
      <c r="D4616" s="12">
        <f>'Simulacion sistema (hoja4)'!AT4621</f>
        <v>0.87913294216446114</v>
      </c>
    </row>
    <row r="4617" spans="2:4" x14ac:dyDescent="0.25">
      <c r="B4617" s="8">
        <f t="shared" si="76"/>
        <v>4612</v>
      </c>
      <c r="C4617" s="12">
        <f>'Simulacion sistema (hoja4)'!AS4622</f>
        <v>0</v>
      </c>
      <c r="D4617" s="12">
        <f>'Simulacion sistema (hoja4)'!AT4622</f>
        <v>0.73211041453694337</v>
      </c>
    </row>
    <row r="4618" spans="2:4" x14ac:dyDescent="0.25">
      <c r="B4618" s="8">
        <f t="shared" si="76"/>
        <v>4613</v>
      </c>
      <c r="C4618" s="12">
        <f>'Simulacion sistema (hoja4)'!AS4623</f>
        <v>0.2121429067165688</v>
      </c>
      <c r="D4618" s="12">
        <f>'Simulacion sistema (hoja4)'!AT4623</f>
        <v>0.84920216415825778</v>
      </c>
    </row>
    <row r="4619" spans="2:4" x14ac:dyDescent="0.25">
      <c r="B4619" s="8">
        <f t="shared" si="76"/>
        <v>4614</v>
      </c>
      <c r="C4619" s="12">
        <f>'Simulacion sistema (hoja4)'!AS4624</f>
        <v>0</v>
      </c>
      <c r="D4619" s="12">
        <f>'Simulacion sistema (hoja4)'!AT4624</f>
        <v>0.79459390458925983</v>
      </c>
    </row>
    <row r="4620" spans="2:4" x14ac:dyDescent="0.25">
      <c r="B4620" s="8">
        <f t="shared" si="76"/>
        <v>4615</v>
      </c>
      <c r="C4620" s="12">
        <f>'Simulacion sistema (hoja4)'!AS4625</f>
        <v>0.50013229792473857</v>
      </c>
      <c r="D4620" s="12">
        <f>'Simulacion sistema (hoja4)'!AT4625</f>
        <v>0.91788100769425573</v>
      </c>
    </row>
    <row r="4621" spans="2:4" x14ac:dyDescent="0.25">
      <c r="B4621" s="8">
        <f t="shared" si="76"/>
        <v>4616</v>
      </c>
      <c r="C4621" s="12">
        <f>'Simulacion sistema (hoja4)'!AS4626</f>
        <v>0.24487660456197186</v>
      </c>
      <c r="D4621" s="12">
        <f>'Simulacion sistema (hoja4)'!AT4626</f>
        <v>0.93325287571361482</v>
      </c>
    </row>
    <row r="4622" spans="2:4" x14ac:dyDescent="0.25">
      <c r="B4622" s="8">
        <f t="shared" si="76"/>
        <v>4617</v>
      </c>
      <c r="C4622" s="12">
        <f>'Simulacion sistema (hoja4)'!AS4627</f>
        <v>0.31190184947744487</v>
      </c>
      <c r="D4622" s="12">
        <f>'Simulacion sistema (hoja4)'!AT4627</f>
        <v>0.88998600931500071</v>
      </c>
    </row>
    <row r="4623" spans="2:4" x14ac:dyDescent="0.25">
      <c r="B4623" s="8">
        <f t="shared" si="76"/>
        <v>4618</v>
      </c>
      <c r="C4623" s="12">
        <f>'Simulacion sistema (hoja4)'!AS4628</f>
        <v>0.46828404594004192</v>
      </c>
      <c r="D4623" s="12">
        <f>'Simulacion sistema (hoja4)'!AT4628</f>
        <v>0.92101244780879665</v>
      </c>
    </row>
    <row r="4624" spans="2:4" x14ac:dyDescent="0.25">
      <c r="B4624" s="8">
        <f t="shared" si="76"/>
        <v>4619</v>
      </c>
      <c r="C4624" s="12">
        <f>'Simulacion sistema (hoja4)'!AS4629</f>
        <v>0.65667695570324036</v>
      </c>
      <c r="D4624" s="12">
        <f>'Simulacion sistema (hoja4)'!AT4629</f>
        <v>0.9708410565117821</v>
      </c>
    </row>
    <row r="4625" spans="2:4" x14ac:dyDescent="0.25">
      <c r="B4625" s="8">
        <f t="shared" si="76"/>
        <v>4620</v>
      </c>
      <c r="C4625" s="12">
        <f>'Simulacion sistema (hoja4)'!AS4630</f>
        <v>6.2606383223957835E-3</v>
      </c>
      <c r="D4625" s="12">
        <f>'Simulacion sistema (hoja4)'!AT4630</f>
        <v>0.79680729417725582</v>
      </c>
    </row>
    <row r="4626" spans="2:4" x14ac:dyDescent="0.25">
      <c r="B4626" s="8">
        <f t="shared" si="76"/>
        <v>4621</v>
      </c>
      <c r="C4626" s="12">
        <f>'Simulacion sistema (hoja4)'!AS4631</f>
        <v>0.11740197541633582</v>
      </c>
      <c r="D4626" s="12">
        <f>'Simulacion sistema (hoja4)'!AT4631</f>
        <v>0.79631115927919904</v>
      </c>
    </row>
    <row r="4627" spans="2:4" x14ac:dyDescent="0.25">
      <c r="B4627" s="8">
        <f t="shared" si="76"/>
        <v>4622</v>
      </c>
      <c r="C4627" s="12">
        <f>'Simulacion sistema (hoja4)'!AS4632</f>
        <v>3.9531010168561365E-2</v>
      </c>
      <c r="D4627" s="12">
        <f>'Simulacion sistema (hoja4)'!AT4632</f>
        <v>0.80890592890632118</v>
      </c>
    </row>
    <row r="4628" spans="2:4" x14ac:dyDescent="0.25">
      <c r="B4628" s="8">
        <f t="shared" si="76"/>
        <v>4623</v>
      </c>
      <c r="C4628" s="12">
        <f>'Simulacion sistema (hoja4)'!AS4633</f>
        <v>0.42522061643197256</v>
      </c>
      <c r="D4628" s="12">
        <f>'Simulacion sistema (hoja4)'!AT4633</f>
        <v>0.93160693638063796</v>
      </c>
    </row>
    <row r="4629" spans="2:4" x14ac:dyDescent="0.25">
      <c r="B4629" s="8">
        <f t="shared" si="76"/>
        <v>4624</v>
      </c>
      <c r="C4629" s="12">
        <f>'Simulacion sistema (hoja4)'!AS4634</f>
        <v>0</v>
      </c>
      <c r="D4629" s="12">
        <f>'Simulacion sistema (hoja4)'!AT4634</f>
        <v>0.72767625524407675</v>
      </c>
    </row>
    <row r="4630" spans="2:4" x14ac:dyDescent="0.25">
      <c r="B4630" s="8">
        <f t="shared" si="76"/>
        <v>4625</v>
      </c>
      <c r="C4630" s="12">
        <f>'Simulacion sistema (hoja4)'!AS4635</f>
        <v>0.19545416732510221</v>
      </c>
      <c r="D4630" s="12">
        <f>'Simulacion sistema (hoja4)'!AT4635</f>
        <v>0.85004713752423411</v>
      </c>
    </row>
    <row r="4631" spans="2:4" x14ac:dyDescent="0.25">
      <c r="B4631" s="8">
        <f t="shared" si="76"/>
        <v>4626</v>
      </c>
      <c r="C4631" s="12">
        <f>'Simulacion sistema (hoja4)'!AS4636</f>
        <v>0.35535993015594525</v>
      </c>
      <c r="D4631" s="12">
        <f>'Simulacion sistema (hoja4)'!AT4636</f>
        <v>0.83560507561838449</v>
      </c>
    </row>
    <row r="4632" spans="2:4" x14ac:dyDescent="0.25">
      <c r="B4632" s="8">
        <f t="shared" si="76"/>
        <v>4627</v>
      </c>
      <c r="C4632" s="12">
        <f>'Simulacion sistema (hoja4)'!AS4637</f>
        <v>0</v>
      </c>
      <c r="D4632" s="12">
        <f>'Simulacion sistema (hoja4)'!AT4637</f>
        <v>0.62938492277773472</v>
      </c>
    </row>
    <row r="4633" spans="2:4" x14ac:dyDescent="0.25">
      <c r="B4633" s="8">
        <f t="shared" si="76"/>
        <v>4628</v>
      </c>
      <c r="C4633" s="12">
        <f>'Simulacion sistema (hoja4)'!AS4638</f>
        <v>0.45104689393901348</v>
      </c>
      <c r="D4633" s="12">
        <f>'Simulacion sistema (hoja4)'!AT4638</f>
        <v>0.88356157570763583</v>
      </c>
    </row>
    <row r="4634" spans="2:4" x14ac:dyDescent="0.25">
      <c r="B4634" s="8">
        <f t="shared" si="76"/>
        <v>4629</v>
      </c>
      <c r="C4634" s="12">
        <f>'Simulacion sistema (hoja4)'!AS4639</f>
        <v>0</v>
      </c>
      <c r="D4634" s="12">
        <f>'Simulacion sistema (hoja4)'!AT4639</f>
        <v>0.81548998260052086</v>
      </c>
    </row>
    <row r="4635" spans="2:4" x14ac:dyDescent="0.25">
      <c r="B4635" s="8">
        <f t="shared" si="76"/>
        <v>4630</v>
      </c>
      <c r="C4635" s="12">
        <f>'Simulacion sistema (hoja4)'!AS4640</f>
        <v>0.73529962251561831</v>
      </c>
      <c r="D4635" s="12">
        <f>'Simulacion sistema (hoja4)'!AT4640</f>
        <v>0.97751859807666897</v>
      </c>
    </row>
    <row r="4636" spans="2:4" x14ac:dyDescent="0.25">
      <c r="B4636" s="8">
        <f t="shared" si="76"/>
        <v>4631</v>
      </c>
      <c r="C4636" s="12">
        <f>'Simulacion sistema (hoja4)'!AS4641</f>
        <v>0</v>
      </c>
      <c r="D4636" s="12">
        <f>'Simulacion sistema (hoja4)'!AT4641</f>
        <v>0.70273152102019765</v>
      </c>
    </row>
    <row r="4637" spans="2:4" x14ac:dyDescent="0.25">
      <c r="B4637" s="8">
        <f t="shared" si="76"/>
        <v>4632</v>
      </c>
      <c r="C4637" s="12">
        <f>'Simulacion sistema (hoja4)'!AS4642</f>
        <v>0</v>
      </c>
      <c r="D4637" s="12">
        <f>'Simulacion sistema (hoja4)'!AT4642</f>
        <v>0.813811261598272</v>
      </c>
    </row>
    <row r="4638" spans="2:4" x14ac:dyDescent="0.25">
      <c r="B4638" s="8">
        <f t="shared" si="76"/>
        <v>4633</v>
      </c>
      <c r="C4638" s="12">
        <f>'Simulacion sistema (hoja4)'!AS4643</f>
        <v>0.36184691131817209</v>
      </c>
      <c r="D4638" s="12">
        <f>'Simulacion sistema (hoja4)'!AT4643</f>
        <v>0.89958054163098122</v>
      </c>
    </row>
    <row r="4639" spans="2:4" x14ac:dyDescent="0.25">
      <c r="B4639" s="8">
        <f t="shared" si="76"/>
        <v>4634</v>
      </c>
      <c r="C4639" s="12">
        <f>'Simulacion sistema (hoja4)'!AS4644</f>
        <v>0.19907330801070203</v>
      </c>
      <c r="D4639" s="12">
        <f>'Simulacion sistema (hoja4)'!AT4644</f>
        <v>0.81070661528858479</v>
      </c>
    </row>
    <row r="4640" spans="2:4" x14ac:dyDescent="0.25">
      <c r="B4640" s="8">
        <f t="shared" si="76"/>
        <v>4635</v>
      </c>
      <c r="C4640" s="12">
        <f>'Simulacion sistema (hoja4)'!AS4645</f>
        <v>0.76632513575241323</v>
      </c>
      <c r="D4640" s="12">
        <f>'Simulacion sistema (hoja4)'!AT4645</f>
        <v>0.96751014817309122</v>
      </c>
    </row>
    <row r="4641" spans="2:4" x14ac:dyDescent="0.25">
      <c r="B4641" s="8">
        <f t="shared" si="76"/>
        <v>4636</v>
      </c>
      <c r="C4641" s="12">
        <f>'Simulacion sistema (hoja4)'!AS4646</f>
        <v>0.85679736700718245</v>
      </c>
      <c r="D4641" s="12">
        <f>'Simulacion sistema (hoja4)'!AT4646</f>
        <v>0.9878375845951306</v>
      </c>
    </row>
    <row r="4642" spans="2:4" x14ac:dyDescent="0.25">
      <c r="B4642" s="8">
        <f t="shared" si="76"/>
        <v>4637</v>
      </c>
      <c r="C4642" s="12">
        <f>'Simulacion sistema (hoja4)'!AS4647</f>
        <v>0</v>
      </c>
      <c r="D4642" s="12">
        <f>'Simulacion sistema (hoja4)'!AT4647</f>
        <v>0.72369866763530233</v>
      </c>
    </row>
    <row r="4643" spans="2:4" x14ac:dyDescent="0.25">
      <c r="B4643" s="8">
        <f t="shared" si="76"/>
        <v>4638</v>
      </c>
      <c r="C4643" s="12">
        <f>'Simulacion sistema (hoja4)'!AS4648</f>
        <v>0.62661727946045087</v>
      </c>
      <c r="D4643" s="12">
        <f>'Simulacion sistema (hoja4)'!AT4648</f>
        <v>0.96195679329110828</v>
      </c>
    </row>
    <row r="4644" spans="2:4" x14ac:dyDescent="0.25">
      <c r="B4644" s="8">
        <f t="shared" si="76"/>
        <v>4639</v>
      </c>
      <c r="C4644" s="12">
        <f>'Simulacion sistema (hoja4)'!AS4649</f>
        <v>6.9330292947274899E-2</v>
      </c>
      <c r="D4644" s="12">
        <f>'Simulacion sistema (hoja4)'!AT4649</f>
        <v>0.72431551813694561</v>
      </c>
    </row>
    <row r="4645" spans="2:4" x14ac:dyDescent="0.25">
      <c r="B4645" s="8">
        <f t="shared" si="76"/>
        <v>4640</v>
      </c>
      <c r="C4645" s="12">
        <f>'Simulacion sistema (hoja4)'!AS4650</f>
        <v>0</v>
      </c>
      <c r="D4645" s="12">
        <f>'Simulacion sistema (hoja4)'!AT4650</f>
        <v>0.6325521577242722</v>
      </c>
    </row>
    <row r="4646" spans="2:4" x14ac:dyDescent="0.25">
      <c r="B4646" s="8">
        <f t="shared" si="76"/>
        <v>4641</v>
      </c>
      <c r="C4646" s="12">
        <f>'Simulacion sistema (hoja4)'!AS4651</f>
        <v>0.18374865306888691</v>
      </c>
      <c r="D4646" s="12">
        <f>'Simulacion sistema (hoja4)'!AT4651</f>
        <v>0.92253171963513947</v>
      </c>
    </row>
    <row r="4647" spans="2:4" x14ac:dyDescent="0.25">
      <c r="B4647" s="8">
        <f t="shared" si="76"/>
        <v>4642</v>
      </c>
      <c r="C4647" s="12">
        <f>'Simulacion sistema (hoja4)'!AS4652</f>
        <v>0</v>
      </c>
      <c r="D4647" s="12">
        <f>'Simulacion sistema (hoja4)'!AT4652</f>
        <v>0.8876852471841904</v>
      </c>
    </row>
    <row r="4648" spans="2:4" x14ac:dyDescent="0.25">
      <c r="B4648" s="8">
        <f t="shared" si="76"/>
        <v>4643</v>
      </c>
      <c r="C4648" s="12">
        <f>'Simulacion sistema (hoja4)'!AS4653</f>
        <v>0</v>
      </c>
      <c r="D4648" s="12">
        <f>'Simulacion sistema (hoja4)'!AT4653</f>
        <v>0.71190277455531681</v>
      </c>
    </row>
    <row r="4649" spans="2:4" x14ac:dyDescent="0.25">
      <c r="B4649" s="8">
        <f t="shared" si="76"/>
        <v>4644</v>
      </c>
      <c r="C4649" s="12">
        <f>'Simulacion sistema (hoja4)'!AS4654</f>
        <v>0.37149197085842994</v>
      </c>
      <c r="D4649" s="12">
        <f>'Simulacion sistema (hoja4)'!AT4654</f>
        <v>0.82591048770042752</v>
      </c>
    </row>
    <row r="4650" spans="2:4" x14ac:dyDescent="0.25">
      <c r="B4650" s="8">
        <f t="shared" si="76"/>
        <v>4645</v>
      </c>
      <c r="C4650" s="12">
        <f>'Simulacion sistema (hoja4)'!AS4655</f>
        <v>7.4065224782492389E-2</v>
      </c>
      <c r="D4650" s="12">
        <f>'Simulacion sistema (hoja4)'!AT4655</f>
        <v>0.86388294522575593</v>
      </c>
    </row>
    <row r="4651" spans="2:4" x14ac:dyDescent="0.25">
      <c r="B4651" s="8">
        <f t="shared" si="76"/>
        <v>4646</v>
      </c>
      <c r="C4651" s="12">
        <f>'Simulacion sistema (hoja4)'!AS4656</f>
        <v>0.30803335093539014</v>
      </c>
      <c r="D4651" s="12">
        <f>'Simulacion sistema (hoja4)'!AT4656</f>
        <v>0.85897778256358548</v>
      </c>
    </row>
    <row r="4652" spans="2:4" x14ac:dyDescent="0.25">
      <c r="B4652" s="8">
        <f t="shared" si="76"/>
        <v>4647</v>
      </c>
      <c r="C4652" s="12">
        <f>'Simulacion sistema (hoja4)'!AS4657</f>
        <v>0.18221059501393616</v>
      </c>
      <c r="D4652" s="12">
        <f>'Simulacion sistema (hoja4)'!AT4657</f>
        <v>0.76429910563081593</v>
      </c>
    </row>
    <row r="4653" spans="2:4" x14ac:dyDescent="0.25">
      <c r="B4653" s="8">
        <f t="shared" si="76"/>
        <v>4648</v>
      </c>
      <c r="C4653" s="12">
        <f>'Simulacion sistema (hoja4)'!AS4658</f>
        <v>0.13865663858145597</v>
      </c>
      <c r="D4653" s="12">
        <f>'Simulacion sistema (hoja4)'!AT4658</f>
        <v>0.80965067759217624</v>
      </c>
    </row>
    <row r="4654" spans="2:4" x14ac:dyDescent="0.25">
      <c r="B4654" s="8">
        <f t="shared" si="76"/>
        <v>4649</v>
      </c>
      <c r="C4654" s="12">
        <f>'Simulacion sistema (hoja4)'!AS4659</f>
        <v>0</v>
      </c>
      <c r="D4654" s="12">
        <f>'Simulacion sistema (hoja4)'!AT4659</f>
        <v>0.83864931030707646</v>
      </c>
    </row>
    <row r="4655" spans="2:4" x14ac:dyDescent="0.25">
      <c r="B4655" s="8">
        <f t="shared" si="76"/>
        <v>4650</v>
      </c>
      <c r="C4655" s="12">
        <f>'Simulacion sistema (hoja4)'!AS4660</f>
        <v>4.4555916604682957E-2</v>
      </c>
      <c r="D4655" s="12">
        <f>'Simulacion sistema (hoja4)'!AT4660</f>
        <v>0.84728255972823552</v>
      </c>
    </row>
    <row r="4656" spans="2:4" x14ac:dyDescent="0.25">
      <c r="B4656" s="8">
        <f t="shared" si="76"/>
        <v>4651</v>
      </c>
      <c r="C4656" s="12">
        <f>'Simulacion sistema (hoja4)'!AS4661</f>
        <v>0</v>
      </c>
      <c r="D4656" s="12">
        <f>'Simulacion sistema (hoja4)'!AT4661</f>
        <v>0.6664452130494245</v>
      </c>
    </row>
    <row r="4657" spans="2:4" x14ac:dyDescent="0.25">
      <c r="B4657" s="8">
        <f t="shared" si="76"/>
        <v>4652</v>
      </c>
      <c r="C4657" s="12">
        <f>'Simulacion sistema (hoja4)'!AS4662</f>
        <v>0</v>
      </c>
      <c r="D4657" s="12">
        <f>'Simulacion sistema (hoja4)'!AT4662</f>
        <v>0.77819987945007452</v>
      </c>
    </row>
    <row r="4658" spans="2:4" x14ac:dyDescent="0.25">
      <c r="B4658" s="8">
        <f t="shared" si="76"/>
        <v>4653</v>
      </c>
      <c r="C4658" s="12">
        <f>'Simulacion sistema (hoja4)'!AS4663</f>
        <v>0</v>
      </c>
      <c r="D4658" s="12">
        <f>'Simulacion sistema (hoja4)'!AT4663</f>
        <v>0.73077987447051707</v>
      </c>
    </row>
    <row r="4659" spans="2:4" x14ac:dyDescent="0.25">
      <c r="B4659" s="8">
        <f t="shared" si="76"/>
        <v>4654</v>
      </c>
      <c r="C4659" s="12">
        <f>'Simulacion sistema (hoja4)'!AS4664</f>
        <v>0</v>
      </c>
      <c r="D4659" s="12">
        <f>'Simulacion sistema (hoja4)'!AT4664</f>
        <v>0.78968754659252549</v>
      </c>
    </row>
    <row r="4660" spans="2:4" x14ac:dyDescent="0.25">
      <c r="B4660" s="8">
        <f t="shared" si="76"/>
        <v>4655</v>
      </c>
      <c r="C4660" s="12">
        <f>'Simulacion sistema (hoja4)'!AS4665</f>
        <v>0</v>
      </c>
      <c r="D4660" s="12">
        <f>'Simulacion sistema (hoja4)'!AT4665</f>
        <v>0.80359015361651498</v>
      </c>
    </row>
    <row r="4661" spans="2:4" x14ac:dyDescent="0.25">
      <c r="B4661" s="8">
        <f t="shared" si="76"/>
        <v>4656</v>
      </c>
      <c r="C4661" s="12">
        <f>'Simulacion sistema (hoja4)'!AS4666</f>
        <v>0.43965707581364477</v>
      </c>
      <c r="D4661" s="12">
        <f>'Simulacion sistema (hoja4)'!AT4666</f>
        <v>0.92920963402641366</v>
      </c>
    </row>
    <row r="4662" spans="2:4" x14ac:dyDescent="0.25">
      <c r="B4662" s="8">
        <f t="shared" si="76"/>
        <v>4657</v>
      </c>
      <c r="C4662" s="12">
        <f>'Simulacion sistema (hoja4)'!AS4667</f>
        <v>0.35455091408807821</v>
      </c>
      <c r="D4662" s="12">
        <f>'Simulacion sistema (hoja4)'!AT4667</f>
        <v>0.94518103653898744</v>
      </c>
    </row>
    <row r="4663" spans="2:4" x14ac:dyDescent="0.25">
      <c r="B4663" s="8">
        <f t="shared" si="76"/>
        <v>4658</v>
      </c>
      <c r="C4663" s="12">
        <f>'Simulacion sistema (hoja4)'!AS4668</f>
        <v>0</v>
      </c>
      <c r="D4663" s="12">
        <f>'Simulacion sistema (hoja4)'!AT4668</f>
        <v>0.60866655033316597</v>
      </c>
    </row>
    <row r="4664" spans="2:4" x14ac:dyDescent="0.25">
      <c r="B4664" s="8">
        <f t="shared" si="76"/>
        <v>4659</v>
      </c>
      <c r="C4664" s="12">
        <f>'Simulacion sistema (hoja4)'!AS4669</f>
        <v>0</v>
      </c>
      <c r="D4664" s="12">
        <f>'Simulacion sistema (hoja4)'!AT4669</f>
        <v>0.5853515594569354</v>
      </c>
    </row>
    <row r="4665" spans="2:4" x14ac:dyDescent="0.25">
      <c r="B4665" s="8">
        <f t="shared" si="76"/>
        <v>4660</v>
      </c>
      <c r="C4665" s="12">
        <f>'Simulacion sistema (hoja4)'!AS4670</f>
        <v>0.42460292986863585</v>
      </c>
      <c r="D4665" s="12">
        <f>'Simulacion sistema (hoja4)'!AT4670</f>
        <v>0.88738515571563914</v>
      </c>
    </row>
    <row r="4666" spans="2:4" x14ac:dyDescent="0.25">
      <c r="B4666" s="8">
        <f t="shared" si="76"/>
        <v>4661</v>
      </c>
      <c r="C4666" s="12">
        <f>'Simulacion sistema (hoja4)'!AS4671</f>
        <v>0</v>
      </c>
      <c r="D4666" s="12">
        <f>'Simulacion sistema (hoja4)'!AT4671</f>
        <v>0.80765969214545508</v>
      </c>
    </row>
    <row r="4667" spans="2:4" x14ac:dyDescent="0.25">
      <c r="B4667" s="8">
        <f t="shared" si="76"/>
        <v>4662</v>
      </c>
      <c r="C4667" s="12">
        <f>'Simulacion sistema (hoja4)'!AS4672</f>
        <v>0.35155621540874443</v>
      </c>
      <c r="D4667" s="12">
        <f>'Simulacion sistema (hoja4)'!AT4672</f>
        <v>0.93743639130231826</v>
      </c>
    </row>
    <row r="4668" spans="2:4" x14ac:dyDescent="0.25">
      <c r="B4668" s="8">
        <f t="shared" si="76"/>
        <v>4663</v>
      </c>
      <c r="C4668" s="12">
        <f>'Simulacion sistema (hoja4)'!AS4673</f>
        <v>0.25099584710035067</v>
      </c>
      <c r="D4668" s="12">
        <f>'Simulacion sistema (hoja4)'!AT4673</f>
        <v>0.90976207353577754</v>
      </c>
    </row>
    <row r="4669" spans="2:4" x14ac:dyDescent="0.25">
      <c r="B4669" s="8">
        <f t="shared" si="76"/>
        <v>4664</v>
      </c>
      <c r="C4669" s="12">
        <f>'Simulacion sistema (hoja4)'!AS4674</f>
        <v>0.81938181929510923</v>
      </c>
      <c r="D4669" s="12">
        <f>'Simulacion sistema (hoja4)'!AT4674</f>
        <v>0.97964099373370217</v>
      </c>
    </row>
    <row r="4670" spans="2:4" x14ac:dyDescent="0.25">
      <c r="B4670" s="8">
        <f t="shared" si="76"/>
        <v>4665</v>
      </c>
      <c r="C4670" s="12">
        <f>'Simulacion sistema (hoja4)'!AS4675</f>
        <v>0</v>
      </c>
      <c r="D4670" s="12">
        <f>'Simulacion sistema (hoja4)'!AT4675</f>
        <v>0.75259121751118918</v>
      </c>
    </row>
    <row r="4671" spans="2:4" x14ac:dyDescent="0.25">
      <c r="B4671" s="8">
        <f t="shared" si="76"/>
        <v>4666</v>
      </c>
      <c r="C4671" s="12">
        <f>'Simulacion sistema (hoja4)'!AS4676</f>
        <v>0.55884799113749373</v>
      </c>
      <c r="D4671" s="12">
        <f>'Simulacion sistema (hoja4)'!AT4676</f>
        <v>0.96374093077842415</v>
      </c>
    </row>
    <row r="4672" spans="2:4" x14ac:dyDescent="0.25">
      <c r="B4672" s="8">
        <f t="shared" si="76"/>
        <v>4667</v>
      </c>
      <c r="C4672" s="12">
        <f>'Simulacion sistema (hoja4)'!AS4677</f>
        <v>1</v>
      </c>
      <c r="D4672" s="12">
        <f>'Simulacion sistema (hoja4)'!AT4677</f>
        <v>1</v>
      </c>
    </row>
    <row r="4673" spans="2:4" x14ac:dyDescent="0.25">
      <c r="B4673" s="8">
        <f t="shared" si="76"/>
        <v>4668</v>
      </c>
      <c r="C4673" s="12">
        <f>'Simulacion sistema (hoja4)'!AS4678</f>
        <v>8.5113779444197599E-3</v>
      </c>
      <c r="D4673" s="12">
        <f>'Simulacion sistema (hoja4)'!AT4678</f>
        <v>0.75919033268517222</v>
      </c>
    </row>
    <row r="4674" spans="2:4" x14ac:dyDescent="0.25">
      <c r="B4674" s="8">
        <f t="shared" si="76"/>
        <v>4669</v>
      </c>
      <c r="C4674" s="12">
        <f>'Simulacion sistema (hoja4)'!AS4679</f>
        <v>0</v>
      </c>
      <c r="D4674" s="12">
        <f>'Simulacion sistema (hoja4)'!AT4679</f>
        <v>0.76705621440022986</v>
      </c>
    </row>
    <row r="4675" spans="2:4" x14ac:dyDescent="0.25">
      <c r="B4675" s="8">
        <f t="shared" si="76"/>
        <v>4670</v>
      </c>
      <c r="C4675" s="12">
        <f>'Simulacion sistema (hoja4)'!AS4680</f>
        <v>0.59218556311633064</v>
      </c>
      <c r="D4675" s="12">
        <f>'Simulacion sistema (hoja4)'!AT4680</f>
        <v>0.93296120168253693</v>
      </c>
    </row>
    <row r="4676" spans="2:4" x14ac:dyDescent="0.25">
      <c r="B4676" s="8">
        <f t="shared" si="76"/>
        <v>4671</v>
      </c>
      <c r="C4676" s="12">
        <f>'Simulacion sistema (hoja4)'!AS4681</f>
        <v>0.39044090059600889</v>
      </c>
      <c r="D4676" s="12">
        <f>'Simulacion sistema (hoja4)'!AT4681</f>
        <v>0.94822922717390756</v>
      </c>
    </row>
    <row r="4677" spans="2:4" x14ac:dyDescent="0.25">
      <c r="B4677" s="8">
        <f t="shared" si="76"/>
        <v>4672</v>
      </c>
      <c r="C4677" s="12">
        <f>'Simulacion sistema (hoja4)'!AS4682</f>
        <v>7.1833128077075037E-2</v>
      </c>
      <c r="D4677" s="12">
        <f>'Simulacion sistema (hoja4)'!AT4682</f>
        <v>0.70980085990776798</v>
      </c>
    </row>
    <row r="4678" spans="2:4" x14ac:dyDescent="0.25">
      <c r="B4678" s="8">
        <f t="shared" si="76"/>
        <v>4673</v>
      </c>
      <c r="C4678" s="12">
        <f>'Simulacion sistema (hoja4)'!AS4683</f>
        <v>9.7035351517115481E-2</v>
      </c>
      <c r="D4678" s="12">
        <f>'Simulacion sistema (hoja4)'!AT4683</f>
        <v>0.73092952834415148</v>
      </c>
    </row>
    <row r="4679" spans="2:4" x14ac:dyDescent="0.25">
      <c r="B4679" s="8">
        <f t="shared" si="76"/>
        <v>4674</v>
      </c>
      <c r="C4679" s="12">
        <f>'Simulacion sistema (hoja4)'!AS4684</f>
        <v>0</v>
      </c>
      <c r="D4679" s="12">
        <f>'Simulacion sistema (hoja4)'!AT4684</f>
        <v>0.75301376883540949</v>
      </c>
    </row>
    <row r="4680" spans="2:4" x14ac:dyDescent="0.25">
      <c r="B4680" s="8">
        <f t="shared" ref="B4680:B4743" si="77">+B4679+1</f>
        <v>4675</v>
      </c>
      <c r="C4680" s="12">
        <f>'Simulacion sistema (hoja4)'!AS4685</f>
        <v>0.15292871883308787</v>
      </c>
      <c r="D4680" s="12">
        <f>'Simulacion sistema (hoja4)'!AT4685</f>
        <v>0.80950695652483196</v>
      </c>
    </row>
    <row r="4681" spans="2:4" x14ac:dyDescent="0.25">
      <c r="B4681" s="8">
        <f t="shared" si="77"/>
        <v>4676</v>
      </c>
      <c r="C4681" s="12">
        <f>'Simulacion sistema (hoja4)'!AS4686</f>
        <v>0</v>
      </c>
      <c r="D4681" s="12">
        <f>'Simulacion sistema (hoja4)'!AT4686</f>
        <v>0.81383915518275751</v>
      </c>
    </row>
    <row r="4682" spans="2:4" x14ac:dyDescent="0.25">
      <c r="B4682" s="8">
        <f t="shared" si="77"/>
        <v>4677</v>
      </c>
      <c r="C4682" s="12">
        <f>'Simulacion sistema (hoja4)'!AS4687</f>
        <v>0.13013587517155928</v>
      </c>
      <c r="D4682" s="12">
        <f>'Simulacion sistema (hoja4)'!AT4687</f>
        <v>0.78005654291157711</v>
      </c>
    </row>
    <row r="4683" spans="2:4" x14ac:dyDescent="0.25">
      <c r="B4683" s="8">
        <f t="shared" si="77"/>
        <v>4678</v>
      </c>
      <c r="C4683" s="12">
        <f>'Simulacion sistema (hoja4)'!AS4688</f>
        <v>0</v>
      </c>
      <c r="D4683" s="12">
        <f>'Simulacion sistema (hoja4)'!AT4688</f>
        <v>0.75447093718850666</v>
      </c>
    </row>
    <row r="4684" spans="2:4" x14ac:dyDescent="0.25">
      <c r="B4684" s="8">
        <f t="shared" si="77"/>
        <v>4679</v>
      </c>
      <c r="C4684" s="12">
        <f>'Simulacion sistema (hoja4)'!AS4689</f>
        <v>0.65198660170896006</v>
      </c>
      <c r="D4684" s="12">
        <f>'Simulacion sistema (hoja4)'!AT4689</f>
        <v>0.94050018740672381</v>
      </c>
    </row>
    <row r="4685" spans="2:4" x14ac:dyDescent="0.25">
      <c r="B4685" s="8">
        <f t="shared" si="77"/>
        <v>4680</v>
      </c>
      <c r="C4685" s="12">
        <f>'Simulacion sistema (hoja4)'!AS4690</f>
        <v>8.0201993428824114E-2</v>
      </c>
      <c r="D4685" s="12">
        <f>'Simulacion sistema (hoja4)'!AT4690</f>
        <v>0.7929033807265351</v>
      </c>
    </row>
    <row r="4686" spans="2:4" x14ac:dyDescent="0.25">
      <c r="B4686" s="8">
        <f t="shared" si="77"/>
        <v>4681</v>
      </c>
      <c r="C4686" s="12">
        <f>'Simulacion sistema (hoja4)'!AS4691</f>
        <v>0.37762637932797999</v>
      </c>
      <c r="D4686" s="12">
        <f>'Simulacion sistema (hoja4)'!AT4691</f>
        <v>0.87795681939697556</v>
      </c>
    </row>
    <row r="4687" spans="2:4" x14ac:dyDescent="0.25">
      <c r="B4687" s="8">
        <f t="shared" si="77"/>
        <v>4682</v>
      </c>
      <c r="C4687" s="12">
        <f>'Simulacion sistema (hoja4)'!AS4692</f>
        <v>8.0985607388063194E-2</v>
      </c>
      <c r="D4687" s="12">
        <f>'Simulacion sistema (hoja4)'!AT4692</f>
        <v>0.755890780530311</v>
      </c>
    </row>
    <row r="4688" spans="2:4" x14ac:dyDescent="0.25">
      <c r="B4688" s="8">
        <f t="shared" si="77"/>
        <v>4683</v>
      </c>
      <c r="C4688" s="12">
        <f>'Simulacion sistema (hoja4)'!AS4693</f>
        <v>0</v>
      </c>
      <c r="D4688" s="12">
        <f>'Simulacion sistema (hoja4)'!AT4693</f>
        <v>0.87894860700539101</v>
      </c>
    </row>
    <row r="4689" spans="2:4" x14ac:dyDescent="0.25">
      <c r="B4689" s="8">
        <f t="shared" si="77"/>
        <v>4684</v>
      </c>
      <c r="C4689" s="12">
        <f>'Simulacion sistema (hoja4)'!AS4694</f>
        <v>0.42036992207140428</v>
      </c>
      <c r="D4689" s="12">
        <f>'Simulacion sistema (hoja4)'!AT4694</f>
        <v>0.90307965740092633</v>
      </c>
    </row>
    <row r="4690" spans="2:4" x14ac:dyDescent="0.25">
      <c r="B4690" s="8">
        <f t="shared" si="77"/>
        <v>4685</v>
      </c>
      <c r="C4690" s="12">
        <f>'Simulacion sistema (hoja4)'!AS4695</f>
        <v>0</v>
      </c>
      <c r="D4690" s="12">
        <f>'Simulacion sistema (hoja4)'!AT4695</f>
        <v>0.70299488585831016</v>
      </c>
    </row>
    <row r="4691" spans="2:4" x14ac:dyDescent="0.25">
      <c r="B4691" s="8">
        <f t="shared" si="77"/>
        <v>4686</v>
      </c>
      <c r="C4691" s="12">
        <f>'Simulacion sistema (hoja4)'!AS4696</f>
        <v>0</v>
      </c>
      <c r="D4691" s="12">
        <f>'Simulacion sistema (hoja4)'!AT4696</f>
        <v>0.71477840262120718</v>
      </c>
    </row>
    <row r="4692" spans="2:4" x14ac:dyDescent="0.25">
      <c r="B4692" s="8">
        <f t="shared" si="77"/>
        <v>4687</v>
      </c>
      <c r="C4692" s="12">
        <f>'Simulacion sistema (hoja4)'!AS4697</f>
        <v>0</v>
      </c>
      <c r="D4692" s="12">
        <f>'Simulacion sistema (hoja4)'!AT4697</f>
        <v>0.86898715978931662</v>
      </c>
    </row>
    <row r="4693" spans="2:4" x14ac:dyDescent="0.25">
      <c r="B4693" s="8">
        <f t="shared" si="77"/>
        <v>4688</v>
      </c>
      <c r="C4693" s="12">
        <f>'Simulacion sistema (hoja4)'!AS4698</f>
        <v>0.55204088606584378</v>
      </c>
      <c r="D4693" s="12">
        <f>'Simulacion sistema (hoja4)'!AT4698</f>
        <v>0.94087650585036142</v>
      </c>
    </row>
    <row r="4694" spans="2:4" x14ac:dyDescent="0.25">
      <c r="B4694" s="8">
        <f t="shared" si="77"/>
        <v>4689</v>
      </c>
      <c r="C4694" s="12">
        <f>'Simulacion sistema (hoja4)'!AS4699</f>
        <v>0</v>
      </c>
      <c r="D4694" s="12">
        <f>'Simulacion sistema (hoja4)'!AT4699</f>
        <v>0.70925399334706551</v>
      </c>
    </row>
    <row r="4695" spans="2:4" x14ac:dyDescent="0.25">
      <c r="B4695" s="8">
        <f t="shared" si="77"/>
        <v>4690</v>
      </c>
      <c r="C4695" s="12">
        <f>'Simulacion sistema (hoja4)'!AS4700</f>
        <v>0.35651995231174005</v>
      </c>
      <c r="D4695" s="12">
        <f>'Simulacion sistema (hoja4)'!AT4700</f>
        <v>0.81301984111405667</v>
      </c>
    </row>
    <row r="4696" spans="2:4" x14ac:dyDescent="0.25">
      <c r="B4696" s="8">
        <f t="shared" si="77"/>
        <v>4691</v>
      </c>
      <c r="C4696" s="12">
        <f>'Simulacion sistema (hoja4)'!AS4701</f>
        <v>0</v>
      </c>
      <c r="D4696" s="12">
        <f>'Simulacion sistema (hoja4)'!AT4701</f>
        <v>0.80015031621226884</v>
      </c>
    </row>
    <row r="4697" spans="2:4" x14ac:dyDescent="0.25">
      <c r="B4697" s="8">
        <f t="shared" si="77"/>
        <v>4692</v>
      </c>
      <c r="C4697" s="12">
        <f>'Simulacion sistema (hoja4)'!AS4702</f>
        <v>4.3579619837879778E-3</v>
      </c>
      <c r="D4697" s="12">
        <f>'Simulacion sistema (hoja4)'!AT4702</f>
        <v>0.63889249602062803</v>
      </c>
    </row>
    <row r="4698" spans="2:4" x14ac:dyDescent="0.25">
      <c r="B4698" s="8">
        <f t="shared" si="77"/>
        <v>4693</v>
      </c>
      <c r="C4698" s="12">
        <f>'Simulacion sistema (hoja4)'!AS4703</f>
        <v>8.3171627968840769E-2</v>
      </c>
      <c r="D4698" s="12">
        <f>'Simulacion sistema (hoja4)'!AT4703</f>
        <v>0.87367478494627293</v>
      </c>
    </row>
    <row r="4699" spans="2:4" x14ac:dyDescent="0.25">
      <c r="B4699" s="8">
        <f t="shared" si="77"/>
        <v>4694</v>
      </c>
      <c r="C4699" s="12">
        <f>'Simulacion sistema (hoja4)'!AS4704</f>
        <v>0</v>
      </c>
      <c r="D4699" s="12">
        <f>'Simulacion sistema (hoja4)'!AT4704</f>
        <v>0.8740174872599572</v>
      </c>
    </row>
    <row r="4700" spans="2:4" x14ac:dyDescent="0.25">
      <c r="B4700" s="8">
        <f t="shared" si="77"/>
        <v>4695</v>
      </c>
      <c r="C4700" s="12">
        <f>'Simulacion sistema (hoja4)'!AS4705</f>
        <v>0.52996207686810526</v>
      </c>
      <c r="D4700" s="12">
        <f>'Simulacion sistema (hoja4)'!AT4705</f>
        <v>0.93537799897444218</v>
      </c>
    </row>
    <row r="4701" spans="2:4" x14ac:dyDescent="0.25">
      <c r="B4701" s="8">
        <f t="shared" si="77"/>
        <v>4696</v>
      </c>
      <c r="C4701" s="12">
        <f>'Simulacion sistema (hoja4)'!AS4706</f>
        <v>2.2359520515883267E-2</v>
      </c>
      <c r="D4701" s="12">
        <f>'Simulacion sistema (hoja4)'!AT4706</f>
        <v>0.84064388229138509</v>
      </c>
    </row>
    <row r="4702" spans="2:4" x14ac:dyDescent="0.25">
      <c r="B4702" s="8">
        <f t="shared" si="77"/>
        <v>4697</v>
      </c>
      <c r="C4702" s="12">
        <f>'Simulacion sistema (hoja4)'!AS4707</f>
        <v>6.808591085920794E-2</v>
      </c>
      <c r="D4702" s="12">
        <f>'Simulacion sistema (hoja4)'!AT4707</f>
        <v>0.81822194726360253</v>
      </c>
    </row>
    <row r="4703" spans="2:4" x14ac:dyDescent="0.25">
      <c r="B4703" s="8">
        <f t="shared" si="77"/>
        <v>4698</v>
      </c>
      <c r="C4703" s="12">
        <f>'Simulacion sistema (hoja4)'!AS4708</f>
        <v>6.3258728966531869E-2</v>
      </c>
      <c r="D4703" s="12">
        <f>'Simulacion sistema (hoja4)'!AT4708</f>
        <v>0.84960284396262098</v>
      </c>
    </row>
    <row r="4704" spans="2:4" x14ac:dyDescent="0.25">
      <c r="B4704" s="8">
        <f t="shared" si="77"/>
        <v>4699</v>
      </c>
      <c r="C4704" s="12">
        <f>'Simulacion sistema (hoja4)'!AS4709</f>
        <v>0.39576019425003323</v>
      </c>
      <c r="D4704" s="12">
        <f>'Simulacion sistema (hoja4)'!AT4709</f>
        <v>0.86618531789843545</v>
      </c>
    </row>
    <row r="4705" spans="2:4" x14ac:dyDescent="0.25">
      <c r="B4705" s="8">
        <f t="shared" si="77"/>
        <v>4700</v>
      </c>
      <c r="C4705" s="12">
        <f>'Simulacion sistema (hoja4)'!AS4710</f>
        <v>0.92133210052106151</v>
      </c>
      <c r="D4705" s="12">
        <f>'Simulacion sistema (hoja4)'!AT4710</f>
        <v>0.99331861675658328</v>
      </c>
    </row>
    <row r="4706" spans="2:4" x14ac:dyDescent="0.25">
      <c r="B4706" s="8">
        <f t="shared" si="77"/>
        <v>4701</v>
      </c>
      <c r="C4706" s="12">
        <f>'Simulacion sistema (hoja4)'!AS4711</f>
        <v>0</v>
      </c>
      <c r="D4706" s="12">
        <f>'Simulacion sistema (hoja4)'!AT4711</f>
        <v>0.74907090820931055</v>
      </c>
    </row>
    <row r="4707" spans="2:4" x14ac:dyDescent="0.25">
      <c r="B4707" s="8">
        <f t="shared" si="77"/>
        <v>4702</v>
      </c>
      <c r="C4707" s="12">
        <f>'Simulacion sistema (hoja4)'!AS4712</f>
        <v>0.50851847486516022</v>
      </c>
      <c r="D4707" s="12">
        <f>'Simulacion sistema (hoja4)'!AT4712</f>
        <v>0.93104345908042441</v>
      </c>
    </row>
    <row r="4708" spans="2:4" x14ac:dyDescent="0.25">
      <c r="B4708" s="8">
        <f t="shared" si="77"/>
        <v>4703</v>
      </c>
      <c r="C4708" s="12">
        <f>'Simulacion sistema (hoja4)'!AS4713</f>
        <v>0</v>
      </c>
      <c r="D4708" s="12">
        <f>'Simulacion sistema (hoja4)'!AT4713</f>
        <v>0.83332546100804616</v>
      </c>
    </row>
    <row r="4709" spans="2:4" x14ac:dyDescent="0.25">
      <c r="B4709" s="8">
        <f t="shared" si="77"/>
        <v>4704</v>
      </c>
      <c r="C4709" s="12">
        <f>'Simulacion sistema (hoja4)'!AS4714</f>
        <v>0.73006177738595091</v>
      </c>
      <c r="D4709" s="12">
        <f>'Simulacion sistema (hoja4)'!AT4714</f>
        <v>0.97781329677144802</v>
      </c>
    </row>
    <row r="4710" spans="2:4" x14ac:dyDescent="0.25">
      <c r="B4710" s="8">
        <f t="shared" si="77"/>
        <v>4705</v>
      </c>
      <c r="C4710" s="12">
        <f>'Simulacion sistema (hoja4)'!AS4715</f>
        <v>0</v>
      </c>
      <c r="D4710" s="12">
        <f>'Simulacion sistema (hoja4)'!AT4715</f>
        <v>0.57619726425818207</v>
      </c>
    </row>
    <row r="4711" spans="2:4" x14ac:dyDescent="0.25">
      <c r="B4711" s="8">
        <f t="shared" si="77"/>
        <v>4706</v>
      </c>
      <c r="C4711" s="12">
        <f>'Simulacion sistema (hoja4)'!AS4716</f>
        <v>0.25274100456614784</v>
      </c>
      <c r="D4711" s="12">
        <f>'Simulacion sistema (hoja4)'!AT4716</f>
        <v>0.84068953579940353</v>
      </c>
    </row>
    <row r="4712" spans="2:4" x14ac:dyDescent="0.25">
      <c r="B4712" s="8">
        <f t="shared" si="77"/>
        <v>4707</v>
      </c>
      <c r="C4712" s="12">
        <f>'Simulacion sistema (hoja4)'!AS4717</f>
        <v>7.6081715509644706E-3</v>
      </c>
      <c r="D4712" s="12">
        <f>'Simulacion sistema (hoja4)'!AT4717</f>
        <v>0.66733744369348513</v>
      </c>
    </row>
    <row r="4713" spans="2:4" x14ac:dyDescent="0.25">
      <c r="B4713" s="8">
        <f t="shared" si="77"/>
        <v>4708</v>
      </c>
      <c r="C4713" s="12">
        <f>'Simulacion sistema (hoja4)'!AS4718</f>
        <v>0.57730580354297178</v>
      </c>
      <c r="D4713" s="12">
        <f>'Simulacion sistema (hoja4)'!AT4718</f>
        <v>0.93411417019454612</v>
      </c>
    </row>
    <row r="4714" spans="2:4" x14ac:dyDescent="0.25">
      <c r="B4714" s="8">
        <f t="shared" si="77"/>
        <v>4709</v>
      </c>
      <c r="C4714" s="12">
        <f>'Simulacion sistema (hoja4)'!AS4719</f>
        <v>0</v>
      </c>
      <c r="D4714" s="12">
        <f>'Simulacion sistema (hoja4)'!AT4719</f>
        <v>0.84038399712432554</v>
      </c>
    </row>
    <row r="4715" spans="2:4" x14ac:dyDescent="0.25">
      <c r="B4715" s="8">
        <f t="shared" si="77"/>
        <v>4710</v>
      </c>
      <c r="C4715" s="12">
        <f>'Simulacion sistema (hoja4)'!AS4720</f>
        <v>0</v>
      </c>
      <c r="D4715" s="12">
        <f>'Simulacion sistema (hoja4)'!AT4720</f>
        <v>0.63367028119148561</v>
      </c>
    </row>
    <row r="4716" spans="2:4" x14ac:dyDescent="0.25">
      <c r="B4716" s="8">
        <f t="shared" si="77"/>
        <v>4711</v>
      </c>
      <c r="C4716" s="12">
        <f>'Simulacion sistema (hoja4)'!AS4721</f>
        <v>0.38646972072151142</v>
      </c>
      <c r="D4716" s="12">
        <f>'Simulacion sistema (hoja4)'!AT4721</f>
        <v>0.88858822770340984</v>
      </c>
    </row>
    <row r="4717" spans="2:4" x14ac:dyDescent="0.25">
      <c r="B4717" s="8">
        <f t="shared" si="77"/>
        <v>4712</v>
      </c>
      <c r="C4717" s="12">
        <f>'Simulacion sistema (hoja4)'!AS4722</f>
        <v>0.54098096092015369</v>
      </c>
      <c r="D4717" s="12">
        <f>'Simulacion sistema (hoja4)'!AT4722</f>
        <v>0.88292113095519931</v>
      </c>
    </row>
    <row r="4718" spans="2:4" x14ac:dyDescent="0.25">
      <c r="B4718" s="8">
        <f t="shared" si="77"/>
        <v>4713</v>
      </c>
      <c r="C4718" s="12">
        <f>'Simulacion sistema (hoja4)'!AS4723</f>
        <v>0</v>
      </c>
      <c r="D4718" s="12">
        <f>'Simulacion sistema (hoja4)'!AT4723</f>
        <v>0.75997842358260204</v>
      </c>
    </row>
    <row r="4719" spans="2:4" x14ac:dyDescent="0.25">
      <c r="B4719" s="8">
        <f t="shared" si="77"/>
        <v>4714</v>
      </c>
      <c r="C4719" s="12">
        <f>'Simulacion sistema (hoja4)'!AS4724</f>
        <v>3.6999447571101234E-2</v>
      </c>
      <c r="D4719" s="12">
        <f>'Simulacion sistema (hoja4)'!AT4724</f>
        <v>0.8406697892273931</v>
      </c>
    </row>
    <row r="4720" spans="2:4" x14ac:dyDescent="0.25">
      <c r="B4720" s="8">
        <f t="shared" si="77"/>
        <v>4715</v>
      </c>
      <c r="C4720" s="12">
        <f>'Simulacion sistema (hoja4)'!AS4725</f>
        <v>0.33275140421005012</v>
      </c>
      <c r="D4720" s="12">
        <f>'Simulacion sistema (hoja4)'!AT4725</f>
        <v>0.7680371713186479</v>
      </c>
    </row>
    <row r="4721" spans="2:4" x14ac:dyDescent="0.25">
      <c r="B4721" s="8">
        <f t="shared" si="77"/>
        <v>4716</v>
      </c>
      <c r="C4721" s="12">
        <f>'Simulacion sistema (hoja4)'!AS4726</f>
        <v>0.82963733366185421</v>
      </c>
      <c r="D4721" s="12">
        <f>'Simulacion sistema (hoja4)'!AT4726</f>
        <v>0.98212513244688537</v>
      </c>
    </row>
    <row r="4722" spans="2:4" x14ac:dyDescent="0.25">
      <c r="B4722" s="8">
        <f t="shared" si="77"/>
        <v>4717</v>
      </c>
      <c r="C4722" s="12">
        <f>'Simulacion sistema (hoja4)'!AS4727</f>
        <v>0.39004543926045787</v>
      </c>
      <c r="D4722" s="12">
        <f>'Simulacion sistema (hoja4)'!AT4727</f>
        <v>0.86971820004929057</v>
      </c>
    </row>
    <row r="4723" spans="2:4" x14ac:dyDescent="0.25">
      <c r="B4723" s="8">
        <f t="shared" si="77"/>
        <v>4718</v>
      </c>
      <c r="C4723" s="12">
        <f>'Simulacion sistema (hoja4)'!AS4728</f>
        <v>0.91075891417342303</v>
      </c>
      <c r="D4723" s="12">
        <f>'Simulacion sistema (hoja4)'!AT4728</f>
        <v>0.99242062010787979</v>
      </c>
    </row>
    <row r="4724" spans="2:4" x14ac:dyDescent="0.25">
      <c r="B4724" s="8">
        <f t="shared" si="77"/>
        <v>4719</v>
      </c>
      <c r="C4724" s="12">
        <f>'Simulacion sistema (hoja4)'!AS4729</f>
        <v>0.72371765420651968</v>
      </c>
      <c r="D4724" s="12">
        <f>'Simulacion sistema (hoja4)'!AT4729</f>
        <v>0.93282329706771761</v>
      </c>
    </row>
    <row r="4725" spans="2:4" x14ac:dyDescent="0.25">
      <c r="B4725" s="8">
        <f t="shared" si="77"/>
        <v>4720</v>
      </c>
      <c r="C4725" s="12">
        <f>'Simulacion sistema (hoja4)'!AS4730</f>
        <v>0</v>
      </c>
      <c r="D4725" s="12">
        <f>'Simulacion sistema (hoja4)'!AT4730</f>
        <v>0.80142339419845443</v>
      </c>
    </row>
    <row r="4726" spans="2:4" x14ac:dyDescent="0.25">
      <c r="B4726" s="8">
        <f t="shared" si="77"/>
        <v>4721</v>
      </c>
      <c r="C4726" s="12">
        <f>'Simulacion sistema (hoja4)'!AS4731</f>
        <v>0.37718479347895484</v>
      </c>
      <c r="D4726" s="12">
        <f>'Simulacion sistema (hoja4)'!AT4731</f>
        <v>0.91653718384003113</v>
      </c>
    </row>
    <row r="4727" spans="2:4" x14ac:dyDescent="0.25">
      <c r="B4727" s="8">
        <f t="shared" si="77"/>
        <v>4722</v>
      </c>
      <c r="C4727" s="12">
        <f>'Simulacion sistema (hoja4)'!AS4732</f>
        <v>0</v>
      </c>
      <c r="D4727" s="12">
        <f>'Simulacion sistema (hoja4)'!AT4732</f>
        <v>0.78904057195715527</v>
      </c>
    </row>
    <row r="4728" spans="2:4" x14ac:dyDescent="0.25">
      <c r="B4728" s="8">
        <f t="shared" si="77"/>
        <v>4723</v>
      </c>
      <c r="C4728" s="12">
        <f>'Simulacion sistema (hoja4)'!AS4733</f>
        <v>0.12911478999909984</v>
      </c>
      <c r="D4728" s="12">
        <f>'Simulacion sistema (hoja4)'!AT4733</f>
        <v>0.8845470867619678</v>
      </c>
    </row>
    <row r="4729" spans="2:4" x14ac:dyDescent="0.25">
      <c r="B4729" s="8">
        <f t="shared" si="77"/>
        <v>4724</v>
      </c>
      <c r="C4729" s="12">
        <f>'Simulacion sistema (hoja4)'!AS4734</f>
        <v>0.583952885784917</v>
      </c>
      <c r="D4729" s="12">
        <f>'Simulacion sistema (hoja4)'!AT4734</f>
        <v>0.96580434677684246</v>
      </c>
    </row>
    <row r="4730" spans="2:4" x14ac:dyDescent="0.25">
      <c r="B4730" s="8">
        <f t="shared" si="77"/>
        <v>4725</v>
      </c>
      <c r="C4730" s="12">
        <f>'Simulacion sistema (hoja4)'!AS4735</f>
        <v>0</v>
      </c>
      <c r="D4730" s="12">
        <f>'Simulacion sistema (hoja4)'!AT4735</f>
        <v>0.68807869222515883</v>
      </c>
    </row>
    <row r="4731" spans="2:4" x14ac:dyDescent="0.25">
      <c r="B4731" s="8">
        <f t="shared" si="77"/>
        <v>4726</v>
      </c>
      <c r="C4731" s="12">
        <f>'Simulacion sistema (hoja4)'!AS4736</f>
        <v>0.25507728460445744</v>
      </c>
      <c r="D4731" s="12">
        <f>'Simulacion sistema (hoja4)'!AT4736</f>
        <v>0.90823846151777188</v>
      </c>
    </row>
    <row r="4732" spans="2:4" x14ac:dyDescent="0.25">
      <c r="B4732" s="8">
        <f t="shared" si="77"/>
        <v>4727</v>
      </c>
      <c r="C4732" s="12">
        <f>'Simulacion sistema (hoja4)'!AS4737</f>
        <v>0.41474681719762063</v>
      </c>
      <c r="D4732" s="12">
        <f>'Simulacion sistema (hoja4)'!AT4737</f>
        <v>0.88509753972093796</v>
      </c>
    </row>
    <row r="4733" spans="2:4" x14ac:dyDescent="0.25">
      <c r="B4733" s="8">
        <f t="shared" si="77"/>
        <v>4728</v>
      </c>
      <c r="C4733" s="12">
        <f>'Simulacion sistema (hoja4)'!AS4738</f>
        <v>0.59590253383841274</v>
      </c>
      <c r="D4733" s="12">
        <f>'Simulacion sistema (hoja4)'!AT4738</f>
        <v>0.95354301903406014</v>
      </c>
    </row>
    <row r="4734" spans="2:4" x14ac:dyDescent="0.25">
      <c r="B4734" s="8">
        <f t="shared" si="77"/>
        <v>4729</v>
      </c>
      <c r="C4734" s="12">
        <f>'Simulacion sistema (hoja4)'!AS4739</f>
        <v>0.58514692564095905</v>
      </c>
      <c r="D4734" s="12">
        <f>'Simulacion sistema (hoja4)'!AT4739</f>
        <v>0.908003799440395</v>
      </c>
    </row>
    <row r="4735" spans="2:4" x14ac:dyDescent="0.25">
      <c r="B4735" s="8">
        <f t="shared" si="77"/>
        <v>4730</v>
      </c>
      <c r="C4735" s="12">
        <f>'Simulacion sistema (hoja4)'!AS4740</f>
        <v>0.24257151647813566</v>
      </c>
      <c r="D4735" s="12">
        <f>'Simulacion sistema (hoja4)'!AT4740</f>
        <v>0.87013059863756881</v>
      </c>
    </row>
    <row r="4736" spans="2:4" x14ac:dyDescent="0.25">
      <c r="B4736" s="8">
        <f t="shared" si="77"/>
        <v>4731</v>
      </c>
      <c r="C4736" s="12">
        <f>'Simulacion sistema (hoja4)'!AS4741</f>
        <v>0</v>
      </c>
      <c r="D4736" s="12">
        <f>'Simulacion sistema (hoja4)'!AT4741</f>
        <v>0.80877704508066395</v>
      </c>
    </row>
    <row r="4737" spans="2:4" x14ac:dyDescent="0.25">
      <c r="B4737" s="8">
        <f t="shared" si="77"/>
        <v>4732</v>
      </c>
      <c r="C4737" s="12">
        <f>'Simulacion sistema (hoja4)'!AS4742</f>
        <v>0.13812997863957813</v>
      </c>
      <c r="D4737" s="12">
        <f>'Simulacion sistema (hoja4)'!AT4742</f>
        <v>0.7675094225887833</v>
      </c>
    </row>
    <row r="4738" spans="2:4" x14ac:dyDescent="0.25">
      <c r="B4738" s="8">
        <f t="shared" si="77"/>
        <v>4733</v>
      </c>
      <c r="C4738" s="12">
        <f>'Simulacion sistema (hoja4)'!AS4743</f>
        <v>0</v>
      </c>
      <c r="D4738" s="12">
        <f>'Simulacion sistema (hoja4)'!AT4743</f>
        <v>0.78407466934297365</v>
      </c>
    </row>
    <row r="4739" spans="2:4" x14ac:dyDescent="0.25">
      <c r="B4739" s="8">
        <f t="shared" si="77"/>
        <v>4734</v>
      </c>
      <c r="C4739" s="12">
        <f>'Simulacion sistema (hoja4)'!AS4744</f>
        <v>0</v>
      </c>
      <c r="D4739" s="12">
        <f>'Simulacion sistema (hoja4)'!AT4744</f>
        <v>0.75052917715266099</v>
      </c>
    </row>
    <row r="4740" spans="2:4" x14ac:dyDescent="0.25">
      <c r="B4740" s="8">
        <f t="shared" si="77"/>
        <v>4735</v>
      </c>
      <c r="C4740" s="12">
        <f>'Simulacion sistema (hoja4)'!AS4745</f>
        <v>0.20401402887012321</v>
      </c>
      <c r="D4740" s="12">
        <f>'Simulacion sistema (hoja4)'!AT4745</f>
        <v>0.81134243066048284</v>
      </c>
    </row>
    <row r="4741" spans="2:4" x14ac:dyDescent="0.25">
      <c r="B4741" s="8">
        <f t="shared" si="77"/>
        <v>4736</v>
      </c>
      <c r="C4741" s="12">
        <f>'Simulacion sistema (hoja4)'!AS4746</f>
        <v>0.29977898895643496</v>
      </c>
      <c r="D4741" s="12">
        <f>'Simulacion sistema (hoja4)'!AT4746</f>
        <v>0.90867230772279595</v>
      </c>
    </row>
    <row r="4742" spans="2:4" x14ac:dyDescent="0.25">
      <c r="B4742" s="8">
        <f t="shared" si="77"/>
        <v>4737</v>
      </c>
      <c r="C4742" s="12">
        <f>'Simulacion sistema (hoja4)'!AS4747</f>
        <v>0</v>
      </c>
      <c r="D4742" s="12">
        <f>'Simulacion sistema (hoja4)'!AT4747</f>
        <v>0.75063318936594792</v>
      </c>
    </row>
    <row r="4743" spans="2:4" x14ac:dyDescent="0.25">
      <c r="B4743" s="8">
        <f t="shared" si="77"/>
        <v>4738</v>
      </c>
      <c r="C4743" s="12">
        <f>'Simulacion sistema (hoja4)'!AS4748</f>
        <v>0.38815369670403249</v>
      </c>
      <c r="D4743" s="12">
        <f>'Simulacion sistema (hoja4)'!AT4748</f>
        <v>0.94803497150089044</v>
      </c>
    </row>
    <row r="4744" spans="2:4" x14ac:dyDescent="0.25">
      <c r="B4744" s="8">
        <f t="shared" ref="B4744:B4807" si="78">+B4743+1</f>
        <v>4739</v>
      </c>
      <c r="C4744" s="12">
        <f>'Simulacion sistema (hoja4)'!AS4749</f>
        <v>0.1958868489600718</v>
      </c>
      <c r="D4744" s="12">
        <f>'Simulacion sistema (hoja4)'!AT4749</f>
        <v>0.77639145696715517</v>
      </c>
    </row>
    <row r="4745" spans="2:4" x14ac:dyDescent="0.25">
      <c r="B4745" s="8">
        <f t="shared" si="78"/>
        <v>4740</v>
      </c>
      <c r="C4745" s="12">
        <f>'Simulacion sistema (hoja4)'!AS4750</f>
        <v>0</v>
      </c>
      <c r="D4745" s="12">
        <f>'Simulacion sistema (hoja4)'!AT4750</f>
        <v>0.80019232354480507</v>
      </c>
    </row>
    <row r="4746" spans="2:4" x14ac:dyDescent="0.25">
      <c r="B4746" s="8">
        <f t="shared" si="78"/>
        <v>4741</v>
      </c>
      <c r="C4746" s="12">
        <f>'Simulacion sistema (hoja4)'!AS4751</f>
        <v>0.27863531441059119</v>
      </c>
      <c r="D4746" s="12">
        <f>'Simulacion sistema (hoja4)'!AT4751</f>
        <v>0.80044826425361604</v>
      </c>
    </row>
    <row r="4747" spans="2:4" x14ac:dyDescent="0.25">
      <c r="B4747" s="8">
        <f t="shared" si="78"/>
        <v>4742</v>
      </c>
      <c r="C4747" s="12">
        <f>'Simulacion sistema (hoja4)'!AS4752</f>
        <v>0.12774156592058716</v>
      </c>
      <c r="D4747" s="12">
        <f>'Simulacion sistema (hoja4)'!AT4752</f>
        <v>0.78505151953312169</v>
      </c>
    </row>
    <row r="4748" spans="2:4" x14ac:dyDescent="0.25">
      <c r="B4748" s="8">
        <f t="shared" si="78"/>
        <v>4743</v>
      </c>
      <c r="C4748" s="12">
        <f>'Simulacion sistema (hoja4)'!AS4753</f>
        <v>0</v>
      </c>
      <c r="D4748" s="12">
        <f>'Simulacion sistema (hoja4)'!AT4753</f>
        <v>0.84009888674336253</v>
      </c>
    </row>
    <row r="4749" spans="2:4" x14ac:dyDescent="0.25">
      <c r="B4749" s="8">
        <f t="shared" si="78"/>
        <v>4744</v>
      </c>
      <c r="C4749" s="12">
        <f>'Simulacion sistema (hoja4)'!AS4754</f>
        <v>0.16712980279189651</v>
      </c>
      <c r="D4749" s="12">
        <f>'Simulacion sistema (hoja4)'!AT4754</f>
        <v>0.92090794571341661</v>
      </c>
    </row>
    <row r="4750" spans="2:4" x14ac:dyDescent="0.25">
      <c r="B4750" s="8">
        <f t="shared" si="78"/>
        <v>4745</v>
      </c>
      <c r="C4750" s="12">
        <f>'Simulacion sistema (hoja4)'!AS4755</f>
        <v>8.6555726205309231E-4</v>
      </c>
      <c r="D4750" s="12">
        <f>'Simulacion sistema (hoja4)'!AT4755</f>
        <v>0.82350274018874736</v>
      </c>
    </row>
    <row r="4751" spans="2:4" x14ac:dyDescent="0.25">
      <c r="B4751" s="8">
        <f t="shared" si="78"/>
        <v>4746</v>
      </c>
      <c r="C4751" s="12">
        <f>'Simulacion sistema (hoja4)'!AS4756</f>
        <v>0</v>
      </c>
      <c r="D4751" s="12">
        <f>'Simulacion sistema (hoja4)'!AT4756</f>
        <v>0.81445818177411611</v>
      </c>
    </row>
    <row r="4752" spans="2:4" x14ac:dyDescent="0.25">
      <c r="B4752" s="8">
        <f t="shared" si="78"/>
        <v>4747</v>
      </c>
      <c r="C4752" s="12">
        <f>'Simulacion sistema (hoja4)'!AS4757</f>
        <v>0.58322152477064393</v>
      </c>
      <c r="D4752" s="12">
        <f>'Simulacion sistema (hoja4)'!AT4757</f>
        <v>0.94525714347101919</v>
      </c>
    </row>
    <row r="4753" spans="2:4" x14ac:dyDescent="0.25">
      <c r="B4753" s="8">
        <f t="shared" si="78"/>
        <v>4748</v>
      </c>
      <c r="C4753" s="12">
        <f>'Simulacion sistema (hoja4)'!AS4758</f>
        <v>0</v>
      </c>
      <c r="D4753" s="12">
        <f>'Simulacion sistema (hoja4)'!AT4758</f>
        <v>0.86378849140086933</v>
      </c>
    </row>
    <row r="4754" spans="2:4" x14ac:dyDescent="0.25">
      <c r="B4754" s="8">
        <f t="shared" si="78"/>
        <v>4749</v>
      </c>
      <c r="C4754" s="12">
        <f>'Simulacion sistema (hoja4)'!AS4759</f>
        <v>0</v>
      </c>
      <c r="D4754" s="12">
        <f>'Simulacion sistema (hoja4)'!AT4759</f>
        <v>0.73249848749253765</v>
      </c>
    </row>
    <row r="4755" spans="2:4" x14ac:dyDescent="0.25">
      <c r="B4755" s="8">
        <f t="shared" si="78"/>
        <v>4750</v>
      </c>
      <c r="C4755" s="12">
        <f>'Simulacion sistema (hoja4)'!AS4760</f>
        <v>0.5051715736110054</v>
      </c>
      <c r="D4755" s="12">
        <f>'Simulacion sistema (hoja4)'!AT4760</f>
        <v>0.9593291704337813</v>
      </c>
    </row>
    <row r="4756" spans="2:4" x14ac:dyDescent="0.25">
      <c r="B4756" s="8">
        <f t="shared" si="78"/>
        <v>4751</v>
      </c>
      <c r="C4756" s="12">
        <f>'Simulacion sistema (hoja4)'!AS4761</f>
        <v>0</v>
      </c>
      <c r="D4756" s="12">
        <f>'Simulacion sistema (hoja4)'!AT4761</f>
        <v>0.80604414120673329</v>
      </c>
    </row>
    <row r="4757" spans="2:4" x14ac:dyDescent="0.25">
      <c r="B4757" s="8">
        <f t="shared" si="78"/>
        <v>4752</v>
      </c>
      <c r="C4757" s="12">
        <f>'Simulacion sistema (hoja4)'!AS4762</f>
        <v>0</v>
      </c>
      <c r="D4757" s="12">
        <f>'Simulacion sistema (hoja4)'!AT4762</f>
        <v>0.80688921713430917</v>
      </c>
    </row>
    <row r="4758" spans="2:4" x14ac:dyDescent="0.25">
      <c r="B4758" s="8">
        <f t="shared" si="78"/>
        <v>4753</v>
      </c>
      <c r="C4758" s="12">
        <f>'Simulacion sistema (hoja4)'!AS4763</f>
        <v>0.13005056451854011</v>
      </c>
      <c r="D4758" s="12">
        <f>'Simulacion sistema (hoja4)'!AT4763</f>
        <v>0.74461199622671037</v>
      </c>
    </row>
    <row r="4759" spans="2:4" x14ac:dyDescent="0.25">
      <c r="B4759" s="8">
        <f t="shared" si="78"/>
        <v>4754</v>
      </c>
      <c r="C4759" s="12">
        <f>'Simulacion sistema (hoja4)'!AS4764</f>
        <v>0</v>
      </c>
      <c r="D4759" s="12">
        <f>'Simulacion sistema (hoja4)'!AT4764</f>
        <v>0.64957686645486745</v>
      </c>
    </row>
    <row r="4760" spans="2:4" x14ac:dyDescent="0.25">
      <c r="B4760" s="8">
        <f t="shared" si="78"/>
        <v>4755</v>
      </c>
      <c r="C4760" s="12">
        <f>'Simulacion sistema (hoja4)'!AS4765</f>
        <v>0.27842338961030083</v>
      </c>
      <c r="D4760" s="12">
        <f>'Simulacion sistema (hoja4)'!AT4765</f>
        <v>0.80005022677045146</v>
      </c>
    </row>
    <row r="4761" spans="2:4" x14ac:dyDescent="0.25">
      <c r="B4761" s="8">
        <f t="shared" si="78"/>
        <v>4756</v>
      </c>
      <c r="C4761" s="12">
        <f>'Simulacion sistema (hoja4)'!AS4766</f>
        <v>1</v>
      </c>
      <c r="D4761" s="12">
        <f>'Simulacion sistema (hoja4)'!AT4766</f>
        <v>1</v>
      </c>
    </row>
    <row r="4762" spans="2:4" x14ac:dyDescent="0.25">
      <c r="B4762" s="8">
        <f t="shared" si="78"/>
        <v>4757</v>
      </c>
      <c r="C4762" s="12">
        <f>'Simulacion sistema (hoja4)'!AS4767</f>
        <v>0.33163956712697623</v>
      </c>
      <c r="D4762" s="12">
        <f>'Simulacion sistema (hoja4)'!AT4767</f>
        <v>0.88794297077015283</v>
      </c>
    </row>
    <row r="4763" spans="2:4" x14ac:dyDescent="0.25">
      <c r="B4763" s="8">
        <f t="shared" si="78"/>
        <v>4758</v>
      </c>
      <c r="C4763" s="12">
        <f>'Simulacion sistema (hoja4)'!AS4768</f>
        <v>0</v>
      </c>
      <c r="D4763" s="12">
        <f>'Simulacion sistema (hoja4)'!AT4768</f>
        <v>0.80604764809214013</v>
      </c>
    </row>
    <row r="4764" spans="2:4" x14ac:dyDescent="0.25">
      <c r="B4764" s="8">
        <f t="shared" si="78"/>
        <v>4759</v>
      </c>
      <c r="C4764" s="12">
        <f>'Simulacion sistema (hoja4)'!AS4769</f>
        <v>0.41037024717976844</v>
      </c>
      <c r="D4764" s="12">
        <f>'Simulacion sistema (hoja4)'!AT4769</f>
        <v>0.8476623210702362</v>
      </c>
    </row>
    <row r="4765" spans="2:4" x14ac:dyDescent="0.25">
      <c r="B4765" s="8">
        <f t="shared" si="78"/>
        <v>4760</v>
      </c>
      <c r="C4765" s="12">
        <f>'Simulacion sistema (hoja4)'!AS4770</f>
        <v>0.17648397001833091</v>
      </c>
      <c r="D4765" s="12">
        <f>'Simulacion sistema (hoja4)'!AT4770</f>
        <v>0.85374265696146934</v>
      </c>
    </row>
    <row r="4766" spans="2:4" x14ac:dyDescent="0.25">
      <c r="B4766" s="8">
        <f t="shared" si="78"/>
        <v>4761</v>
      </c>
      <c r="C4766" s="12">
        <f>'Simulacion sistema (hoja4)'!AS4771</f>
        <v>1.7974838254890674E-2</v>
      </c>
      <c r="D4766" s="12">
        <f>'Simulacion sistema (hoja4)'!AT4771</f>
        <v>0.84210039116543867</v>
      </c>
    </row>
    <row r="4767" spans="2:4" x14ac:dyDescent="0.25">
      <c r="B4767" s="8">
        <f t="shared" si="78"/>
        <v>4762</v>
      </c>
      <c r="C4767" s="12">
        <f>'Simulacion sistema (hoja4)'!AS4772</f>
        <v>0.16912318560644052</v>
      </c>
      <c r="D4767" s="12">
        <f>'Simulacion sistema (hoja4)'!AT4772</f>
        <v>0.84033671602009152</v>
      </c>
    </row>
    <row r="4768" spans="2:4" x14ac:dyDescent="0.25">
      <c r="B4768" s="8">
        <f t="shared" si="78"/>
        <v>4763</v>
      </c>
      <c r="C4768" s="12">
        <f>'Simulacion sistema (hoja4)'!AS4773</f>
        <v>0.20895320029775311</v>
      </c>
      <c r="D4768" s="12">
        <f>'Simulacion sistema (hoja4)'!AT4773</f>
        <v>0.8068218963429824</v>
      </c>
    </row>
    <row r="4769" spans="2:4" x14ac:dyDescent="0.25">
      <c r="B4769" s="8">
        <f t="shared" si="78"/>
        <v>4764</v>
      </c>
      <c r="C4769" s="12">
        <f>'Simulacion sistema (hoja4)'!AS4774</f>
        <v>0.52184222248688461</v>
      </c>
      <c r="D4769" s="12">
        <f>'Simulacion sistema (hoja4)'!AT4774</f>
        <v>0.88577277790928466</v>
      </c>
    </row>
    <row r="4770" spans="2:4" x14ac:dyDescent="0.25">
      <c r="B4770" s="8">
        <f t="shared" si="78"/>
        <v>4765</v>
      </c>
      <c r="C4770" s="12">
        <f>'Simulacion sistema (hoja4)'!AS4775</f>
        <v>0</v>
      </c>
      <c r="D4770" s="12">
        <f>'Simulacion sistema (hoja4)'!AT4775</f>
        <v>0.7544949377773924</v>
      </c>
    </row>
    <row r="4771" spans="2:4" x14ac:dyDescent="0.25">
      <c r="B4771" s="8">
        <f t="shared" si="78"/>
        <v>4766</v>
      </c>
      <c r="C4771" s="12">
        <f>'Simulacion sistema (hoja4)'!AS4776</f>
        <v>0.22695884290951654</v>
      </c>
      <c r="D4771" s="12">
        <f>'Simulacion sistema (hoja4)'!AT4776</f>
        <v>0.90166132209223715</v>
      </c>
    </row>
    <row r="4772" spans="2:4" x14ac:dyDescent="0.25">
      <c r="B4772" s="8">
        <f t="shared" si="78"/>
        <v>4767</v>
      </c>
      <c r="C4772" s="12">
        <f>'Simulacion sistema (hoja4)'!AS4777</f>
        <v>0</v>
      </c>
      <c r="D4772" s="12">
        <f>'Simulacion sistema (hoja4)'!AT4777</f>
        <v>0.6993100408986147</v>
      </c>
    </row>
    <row r="4773" spans="2:4" x14ac:dyDescent="0.25">
      <c r="B4773" s="8">
        <f t="shared" si="78"/>
        <v>4768</v>
      </c>
      <c r="C4773" s="12">
        <f>'Simulacion sistema (hoja4)'!AS4778</f>
        <v>0.90239102544705196</v>
      </c>
      <c r="D4773" s="12">
        <f>'Simulacion sistema (hoja4)'!AT4778</f>
        <v>0.99170992270920166</v>
      </c>
    </row>
    <row r="4774" spans="2:4" x14ac:dyDescent="0.25">
      <c r="B4774" s="8">
        <f t="shared" si="78"/>
        <v>4769</v>
      </c>
      <c r="C4774" s="12">
        <f>'Simulacion sistema (hoja4)'!AS4779</f>
        <v>3.4466931772194877E-2</v>
      </c>
      <c r="D4774" s="12">
        <f>'Simulacion sistema (hoja4)'!AT4779</f>
        <v>0.74957826532122884</v>
      </c>
    </row>
    <row r="4775" spans="2:4" x14ac:dyDescent="0.25">
      <c r="B4775" s="8">
        <f t="shared" si="78"/>
        <v>4770</v>
      </c>
      <c r="C4775" s="12">
        <f>'Simulacion sistema (hoja4)'!AS4780</f>
        <v>7.0602095652570682E-2</v>
      </c>
      <c r="D4775" s="12">
        <f>'Simulacion sistema (hoja4)'!AT4780</f>
        <v>0.79460244221614407</v>
      </c>
    </row>
    <row r="4776" spans="2:4" x14ac:dyDescent="0.25">
      <c r="B4776" s="8">
        <f t="shared" si="78"/>
        <v>4771</v>
      </c>
      <c r="C4776" s="12">
        <f>'Simulacion sistema (hoja4)'!AS4781</f>
        <v>8.9155374294447629E-2</v>
      </c>
      <c r="D4776" s="12">
        <f>'Simulacion sistema (hoja4)'!AT4781</f>
        <v>0.85368683414365487</v>
      </c>
    </row>
    <row r="4777" spans="2:4" x14ac:dyDescent="0.25">
      <c r="B4777" s="8">
        <f t="shared" si="78"/>
        <v>4772</v>
      </c>
      <c r="C4777" s="12">
        <f>'Simulacion sistema (hoja4)'!AS4782</f>
        <v>0.44904703949906699</v>
      </c>
      <c r="D4777" s="12">
        <f>'Simulacion sistema (hoja4)'!AT4782</f>
        <v>0.89722644630195625</v>
      </c>
    </row>
    <row r="4778" spans="2:4" x14ac:dyDescent="0.25">
      <c r="B4778" s="8">
        <f t="shared" si="78"/>
        <v>4773</v>
      </c>
      <c r="C4778" s="12">
        <f>'Simulacion sistema (hoja4)'!AS4783</f>
        <v>0.65488804584639448</v>
      </c>
      <c r="D4778" s="12">
        <f>'Simulacion sistema (hoja4)'!AT4783</f>
        <v>0.94983018943629294</v>
      </c>
    </row>
    <row r="4779" spans="2:4" x14ac:dyDescent="0.25">
      <c r="B4779" s="8">
        <f t="shared" si="78"/>
        <v>4774</v>
      </c>
      <c r="C4779" s="12">
        <f>'Simulacion sistema (hoja4)'!AS4784</f>
        <v>0</v>
      </c>
      <c r="D4779" s="12">
        <f>'Simulacion sistema (hoja4)'!AT4784</f>
        <v>0.71648399004511765</v>
      </c>
    </row>
    <row r="4780" spans="2:4" x14ac:dyDescent="0.25">
      <c r="B4780" s="8">
        <f t="shared" si="78"/>
        <v>4775</v>
      </c>
      <c r="C4780" s="12">
        <f>'Simulacion sistema (hoja4)'!AS4785</f>
        <v>0.16409639902121853</v>
      </c>
      <c r="D4780" s="12">
        <f>'Simulacion sistema (hoja4)'!AT4785</f>
        <v>0.80542247818104373</v>
      </c>
    </row>
    <row r="4781" spans="2:4" x14ac:dyDescent="0.25">
      <c r="B4781" s="8">
        <f t="shared" si="78"/>
        <v>4776</v>
      </c>
      <c r="C4781" s="12">
        <f>'Simulacion sistema (hoja4)'!AS4786</f>
        <v>0.30067378603487138</v>
      </c>
      <c r="D4781" s="12">
        <f>'Simulacion sistema (hoja4)'!AT4786</f>
        <v>0.92176168456538865</v>
      </c>
    </row>
    <row r="4782" spans="2:4" x14ac:dyDescent="0.25">
      <c r="B4782" s="8">
        <f t="shared" si="78"/>
        <v>4777</v>
      </c>
      <c r="C4782" s="12">
        <f>'Simulacion sistema (hoja4)'!AS4787</f>
        <v>0</v>
      </c>
      <c r="D4782" s="12">
        <f>'Simulacion sistema (hoja4)'!AT4787</f>
        <v>0.63358122366522396</v>
      </c>
    </row>
    <row r="4783" spans="2:4" x14ac:dyDescent="0.25">
      <c r="B4783" s="8">
        <f t="shared" si="78"/>
        <v>4778</v>
      </c>
      <c r="C4783" s="12">
        <f>'Simulacion sistema (hoja4)'!AS4788</f>
        <v>7.3328960463065113E-2</v>
      </c>
      <c r="D4783" s="12">
        <f>'Simulacion sistema (hoja4)'!AT4788</f>
        <v>0.86071061622861722</v>
      </c>
    </row>
    <row r="4784" spans="2:4" x14ac:dyDescent="0.25">
      <c r="B4784" s="8">
        <f t="shared" si="78"/>
        <v>4779</v>
      </c>
      <c r="C4784" s="12">
        <f>'Simulacion sistema (hoja4)'!AS4789</f>
        <v>0</v>
      </c>
      <c r="D4784" s="12">
        <f>'Simulacion sistema (hoja4)'!AT4789</f>
        <v>0.77991354157007942</v>
      </c>
    </row>
    <row r="4785" spans="2:4" x14ac:dyDescent="0.25">
      <c r="B4785" s="8">
        <f t="shared" si="78"/>
        <v>4780</v>
      </c>
      <c r="C4785" s="12">
        <f>'Simulacion sistema (hoja4)'!AS4790</f>
        <v>0.73300916888359591</v>
      </c>
      <c r="D4785" s="12">
        <f>'Simulacion sistema (hoja4)'!AT4790</f>
        <v>0.95564933448365319</v>
      </c>
    </row>
    <row r="4786" spans="2:4" x14ac:dyDescent="0.25">
      <c r="B4786" s="8">
        <f t="shared" si="78"/>
        <v>4781</v>
      </c>
      <c r="C4786" s="12">
        <f>'Simulacion sistema (hoja4)'!AS4791</f>
        <v>0.59743718632202103</v>
      </c>
      <c r="D4786" s="12">
        <f>'Simulacion sistema (hoja4)'!AT4791</f>
        <v>0.94727207923946699</v>
      </c>
    </row>
    <row r="4787" spans="2:4" x14ac:dyDescent="0.25">
      <c r="B4787" s="8">
        <f t="shared" si="78"/>
        <v>4782</v>
      </c>
      <c r="C4787" s="12">
        <f>'Simulacion sistema (hoja4)'!AS4792</f>
        <v>1</v>
      </c>
      <c r="D4787" s="12">
        <f>'Simulacion sistema (hoja4)'!AT4792</f>
        <v>1</v>
      </c>
    </row>
    <row r="4788" spans="2:4" x14ac:dyDescent="0.25">
      <c r="B4788" s="8">
        <f t="shared" si="78"/>
        <v>4783</v>
      </c>
      <c r="C4788" s="12">
        <f>'Simulacion sistema (hoja4)'!AS4793</f>
        <v>0</v>
      </c>
      <c r="D4788" s="12">
        <f>'Simulacion sistema (hoja4)'!AT4793</f>
        <v>0.72871641360047079</v>
      </c>
    </row>
    <row r="4789" spans="2:4" x14ac:dyDescent="0.25">
      <c r="B4789" s="8">
        <f t="shared" si="78"/>
        <v>4784</v>
      </c>
      <c r="C4789" s="12">
        <f>'Simulacion sistema (hoja4)'!AS4794</f>
        <v>0</v>
      </c>
      <c r="D4789" s="12">
        <f>'Simulacion sistema (hoja4)'!AT4794</f>
        <v>0.6952809591677952</v>
      </c>
    </row>
    <row r="4790" spans="2:4" x14ac:dyDescent="0.25">
      <c r="B4790" s="8">
        <f t="shared" si="78"/>
        <v>4785</v>
      </c>
      <c r="C4790" s="12">
        <f>'Simulacion sistema (hoja4)'!AS4795</f>
        <v>0.12465363863509171</v>
      </c>
      <c r="D4790" s="12">
        <f>'Simulacion sistema (hoja4)'!AT4795</f>
        <v>0.75115927801176841</v>
      </c>
    </row>
    <row r="4791" spans="2:4" x14ac:dyDescent="0.25">
      <c r="B4791" s="8">
        <f t="shared" si="78"/>
        <v>4786</v>
      </c>
      <c r="C4791" s="12">
        <f>'Simulacion sistema (hoja4)'!AS4796</f>
        <v>0.24702068290831189</v>
      </c>
      <c r="D4791" s="12">
        <f>'Simulacion sistema (hoja4)'!AT4796</f>
        <v>0.90391560820338379</v>
      </c>
    </row>
    <row r="4792" spans="2:4" x14ac:dyDescent="0.25">
      <c r="B4792" s="8">
        <f t="shared" si="78"/>
        <v>4787</v>
      </c>
      <c r="C4792" s="12">
        <f>'Simulacion sistema (hoja4)'!AS4797</f>
        <v>0</v>
      </c>
      <c r="D4792" s="12">
        <f>'Simulacion sistema (hoja4)'!AT4797</f>
        <v>0.51379818690660461</v>
      </c>
    </row>
    <row r="4793" spans="2:4" x14ac:dyDescent="0.25">
      <c r="B4793" s="8">
        <f t="shared" si="78"/>
        <v>4788</v>
      </c>
      <c r="C4793" s="12">
        <f>'Simulacion sistema (hoja4)'!AS4798</f>
        <v>0</v>
      </c>
      <c r="D4793" s="12">
        <f>'Simulacion sistema (hoja4)'!AT4798</f>
        <v>0.47868072063010664</v>
      </c>
    </row>
    <row r="4794" spans="2:4" x14ac:dyDescent="0.25">
      <c r="B4794" s="8">
        <f t="shared" si="78"/>
        <v>4789</v>
      </c>
      <c r="C4794" s="12">
        <f>'Simulacion sistema (hoja4)'!AS4799</f>
        <v>0.31706435612948319</v>
      </c>
      <c r="D4794" s="12">
        <f>'Simulacion sistema (hoja4)'!AT4799</f>
        <v>0.79449536961396483</v>
      </c>
    </row>
    <row r="4795" spans="2:4" x14ac:dyDescent="0.25">
      <c r="B4795" s="8">
        <f t="shared" si="78"/>
        <v>4790</v>
      </c>
      <c r="C4795" s="12">
        <f>'Simulacion sistema (hoja4)'!AS4800</f>
        <v>0.27699610056394403</v>
      </c>
      <c r="D4795" s="12">
        <f>'Simulacion sistema (hoja4)'!AT4800</f>
        <v>0.89987976151516136</v>
      </c>
    </row>
    <row r="4796" spans="2:4" x14ac:dyDescent="0.25">
      <c r="B4796" s="8">
        <f t="shared" si="78"/>
        <v>4791</v>
      </c>
      <c r="C4796" s="12">
        <f>'Simulacion sistema (hoja4)'!AS4801</f>
        <v>0.13033195342237983</v>
      </c>
      <c r="D4796" s="12">
        <f>'Simulacion sistema (hoja4)'!AT4801</f>
        <v>0.67625360742144758</v>
      </c>
    </row>
    <row r="4797" spans="2:4" x14ac:dyDescent="0.25">
      <c r="B4797" s="8">
        <f t="shared" si="78"/>
        <v>4792</v>
      </c>
      <c r="C4797" s="12">
        <f>'Simulacion sistema (hoja4)'!AS4802</f>
        <v>0.10015604870357257</v>
      </c>
      <c r="D4797" s="12">
        <f>'Simulacion sistema (hoja4)'!AT4802</f>
        <v>0.83981990238264115</v>
      </c>
    </row>
    <row r="4798" spans="2:4" x14ac:dyDescent="0.25">
      <c r="B4798" s="8">
        <f t="shared" si="78"/>
        <v>4793</v>
      </c>
      <c r="C4798" s="12">
        <f>'Simulacion sistema (hoja4)'!AS4803</f>
        <v>0</v>
      </c>
      <c r="D4798" s="12">
        <f>'Simulacion sistema (hoja4)'!AT4803</f>
        <v>0.83530404731896002</v>
      </c>
    </row>
    <row r="4799" spans="2:4" x14ac:dyDescent="0.25">
      <c r="B4799" s="8">
        <f t="shared" si="78"/>
        <v>4794</v>
      </c>
      <c r="C4799" s="12">
        <f>'Simulacion sistema (hoja4)'!AS4804</f>
        <v>0</v>
      </c>
      <c r="D4799" s="12">
        <f>'Simulacion sistema (hoja4)'!AT4804</f>
        <v>0.58364964991788804</v>
      </c>
    </row>
    <row r="4800" spans="2:4" x14ac:dyDescent="0.25">
      <c r="B4800" s="8">
        <f t="shared" si="78"/>
        <v>4795</v>
      </c>
      <c r="C4800" s="12">
        <f>'Simulacion sistema (hoja4)'!AS4805</f>
        <v>0.1305551242454385</v>
      </c>
      <c r="D4800" s="12">
        <f>'Simulacion sistema (hoja4)'!AT4805</f>
        <v>0.772138095365826</v>
      </c>
    </row>
    <row r="4801" spans="2:4" x14ac:dyDescent="0.25">
      <c r="B4801" s="8">
        <f t="shared" si="78"/>
        <v>4796</v>
      </c>
      <c r="C4801" s="12">
        <f>'Simulacion sistema (hoja4)'!AS4806</f>
        <v>0</v>
      </c>
      <c r="D4801" s="12">
        <f>'Simulacion sistema (hoja4)'!AT4806</f>
        <v>0.89862363773981369</v>
      </c>
    </row>
    <row r="4802" spans="2:4" x14ac:dyDescent="0.25">
      <c r="B4802" s="8">
        <f t="shared" si="78"/>
        <v>4797</v>
      </c>
      <c r="C4802" s="12">
        <f>'Simulacion sistema (hoja4)'!AS4807</f>
        <v>0</v>
      </c>
      <c r="D4802" s="12">
        <f>'Simulacion sistema (hoja4)'!AT4807</f>
        <v>0.82589889263167293</v>
      </c>
    </row>
    <row r="4803" spans="2:4" x14ac:dyDescent="0.25">
      <c r="B4803" s="8">
        <f t="shared" si="78"/>
        <v>4798</v>
      </c>
      <c r="C4803" s="12">
        <f>'Simulacion sistema (hoja4)'!AS4808</f>
        <v>0</v>
      </c>
      <c r="D4803" s="12">
        <f>'Simulacion sistema (hoja4)'!AT4808</f>
        <v>0.82519257364727638</v>
      </c>
    </row>
    <row r="4804" spans="2:4" x14ac:dyDescent="0.25">
      <c r="B4804" s="8">
        <f t="shared" si="78"/>
        <v>4799</v>
      </c>
      <c r="C4804" s="12">
        <f>'Simulacion sistema (hoja4)'!AS4809</f>
        <v>0.37884989287539933</v>
      </c>
      <c r="D4804" s="12">
        <f>'Simulacion sistema (hoja4)'!AT4809</f>
        <v>0.91407752445247503</v>
      </c>
    </row>
    <row r="4805" spans="2:4" x14ac:dyDescent="0.25">
      <c r="B4805" s="8">
        <f t="shared" si="78"/>
        <v>4800</v>
      </c>
      <c r="C4805" s="12">
        <f>'Simulacion sistema (hoja4)'!AS4810</f>
        <v>0.4078594549105522</v>
      </c>
      <c r="D4805" s="12">
        <f>'Simulacion sistema (hoja4)'!AT4810</f>
        <v>0.91218417620659908</v>
      </c>
    </row>
    <row r="4806" spans="2:4" x14ac:dyDescent="0.25">
      <c r="B4806" s="8">
        <f t="shared" si="78"/>
        <v>4801</v>
      </c>
      <c r="C4806" s="12">
        <f>'Simulacion sistema (hoja4)'!AS4811</f>
        <v>0</v>
      </c>
      <c r="D4806" s="12">
        <f>'Simulacion sistema (hoja4)'!AT4811</f>
        <v>0.77974786247228023</v>
      </c>
    </row>
    <row r="4807" spans="2:4" x14ac:dyDescent="0.25">
      <c r="B4807" s="8">
        <f t="shared" si="78"/>
        <v>4802</v>
      </c>
      <c r="C4807" s="12">
        <f>'Simulacion sistema (hoja4)'!AS4812</f>
        <v>0.53075102877389124</v>
      </c>
      <c r="D4807" s="12">
        <f>'Simulacion sistema (hoja4)'!AT4812</f>
        <v>0.93600476083105699</v>
      </c>
    </row>
    <row r="4808" spans="2:4" x14ac:dyDescent="0.25">
      <c r="B4808" s="8">
        <f t="shared" ref="B4808:B4871" si="79">+B4807+1</f>
        <v>4803</v>
      </c>
      <c r="C4808" s="12">
        <f>'Simulacion sistema (hoja4)'!AS4813</f>
        <v>0</v>
      </c>
      <c r="D4808" s="12">
        <f>'Simulacion sistema (hoja4)'!AT4813</f>
        <v>0.73817176910207771</v>
      </c>
    </row>
    <row r="4809" spans="2:4" x14ac:dyDescent="0.25">
      <c r="B4809" s="8">
        <f t="shared" si="79"/>
        <v>4804</v>
      </c>
      <c r="C4809" s="12">
        <f>'Simulacion sistema (hoja4)'!AS4814</f>
        <v>0</v>
      </c>
      <c r="D4809" s="12">
        <f>'Simulacion sistema (hoja4)'!AT4814</f>
        <v>0.75688788601088064</v>
      </c>
    </row>
    <row r="4810" spans="2:4" x14ac:dyDescent="0.25">
      <c r="B4810" s="8">
        <f t="shared" si="79"/>
        <v>4805</v>
      </c>
      <c r="C4810" s="12">
        <f>'Simulacion sistema (hoja4)'!AS4815</f>
        <v>0.26068997795852239</v>
      </c>
      <c r="D4810" s="12">
        <f>'Simulacion sistema (hoja4)'!AT4815</f>
        <v>0.90800111528855987</v>
      </c>
    </row>
    <row r="4811" spans="2:4" x14ac:dyDescent="0.25">
      <c r="B4811" s="8">
        <f t="shared" si="79"/>
        <v>4806</v>
      </c>
      <c r="C4811" s="12">
        <f>'Simulacion sistema (hoja4)'!AS4816</f>
        <v>0</v>
      </c>
      <c r="D4811" s="12">
        <f>'Simulacion sistema (hoja4)'!AT4816</f>
        <v>0.75109985399098622</v>
      </c>
    </row>
    <row r="4812" spans="2:4" x14ac:dyDescent="0.25">
      <c r="B4812" s="8">
        <f t="shared" si="79"/>
        <v>4807</v>
      </c>
      <c r="C4812" s="12">
        <f>'Simulacion sistema (hoja4)'!AS4817</f>
        <v>0</v>
      </c>
      <c r="D4812" s="12">
        <f>'Simulacion sistema (hoja4)'!AT4817</f>
        <v>0.75829811982458861</v>
      </c>
    </row>
    <row r="4813" spans="2:4" x14ac:dyDescent="0.25">
      <c r="B4813" s="8">
        <f t="shared" si="79"/>
        <v>4808</v>
      </c>
      <c r="C4813" s="12">
        <f>'Simulacion sistema (hoja4)'!AS4818</f>
        <v>0</v>
      </c>
      <c r="D4813" s="12">
        <f>'Simulacion sistema (hoja4)'!AT4818</f>
        <v>0.72050968434024532</v>
      </c>
    </row>
    <row r="4814" spans="2:4" x14ac:dyDescent="0.25">
      <c r="B4814" s="8">
        <f t="shared" si="79"/>
        <v>4809</v>
      </c>
      <c r="C4814" s="12">
        <f>'Simulacion sistema (hoja4)'!AS4819</f>
        <v>0</v>
      </c>
      <c r="D4814" s="12">
        <f>'Simulacion sistema (hoja4)'!AT4819</f>
        <v>0.82518639989603515</v>
      </c>
    </row>
    <row r="4815" spans="2:4" x14ac:dyDescent="0.25">
      <c r="B4815" s="8">
        <f t="shared" si="79"/>
        <v>4810</v>
      </c>
      <c r="C4815" s="12">
        <f>'Simulacion sistema (hoja4)'!AS4820</f>
        <v>0.25561843506382559</v>
      </c>
      <c r="D4815" s="12">
        <f>'Simulacion sistema (hoja4)'!AT4820</f>
        <v>0.93677855201911941</v>
      </c>
    </row>
    <row r="4816" spans="2:4" x14ac:dyDescent="0.25">
      <c r="B4816" s="8">
        <f t="shared" si="79"/>
        <v>4811</v>
      </c>
      <c r="C4816" s="12">
        <f>'Simulacion sistema (hoja4)'!AS4821</f>
        <v>0.54487826996328004</v>
      </c>
      <c r="D4816" s="12">
        <f>'Simulacion sistema (hoja4)'!AT4821</f>
        <v>0.95460880226762612</v>
      </c>
    </row>
    <row r="4817" spans="2:4" x14ac:dyDescent="0.25">
      <c r="B4817" s="8">
        <f t="shared" si="79"/>
        <v>4812</v>
      </c>
      <c r="C4817" s="12">
        <f>'Simulacion sistema (hoja4)'!AS4822</f>
        <v>0</v>
      </c>
      <c r="D4817" s="12">
        <f>'Simulacion sistema (hoja4)'!AT4822</f>
        <v>0.76645228989942205</v>
      </c>
    </row>
    <row r="4818" spans="2:4" x14ac:dyDescent="0.25">
      <c r="B4818" s="8">
        <f t="shared" si="79"/>
        <v>4813</v>
      </c>
      <c r="C4818" s="12">
        <f>'Simulacion sistema (hoja4)'!AS4823</f>
        <v>3.1334649634147588E-2</v>
      </c>
      <c r="D4818" s="12">
        <f>'Simulacion sistema (hoja4)'!AT4823</f>
        <v>0.80741319180490556</v>
      </c>
    </row>
    <row r="4819" spans="2:4" x14ac:dyDescent="0.25">
      <c r="B4819" s="8">
        <f t="shared" si="79"/>
        <v>4814</v>
      </c>
      <c r="C4819" s="12">
        <f>'Simulacion sistema (hoja4)'!AS4824</f>
        <v>0</v>
      </c>
      <c r="D4819" s="12">
        <f>'Simulacion sistema (hoja4)'!AT4824</f>
        <v>0.74774106120117001</v>
      </c>
    </row>
    <row r="4820" spans="2:4" x14ac:dyDescent="0.25">
      <c r="B4820" s="8">
        <f t="shared" si="79"/>
        <v>4815</v>
      </c>
      <c r="C4820" s="12">
        <f>'Simulacion sistema (hoja4)'!AS4825</f>
        <v>0.71574021139766109</v>
      </c>
      <c r="D4820" s="12">
        <f>'Simulacion sistema (hoja4)'!AT4825</f>
        <v>0.95524100839550696</v>
      </c>
    </row>
    <row r="4821" spans="2:4" x14ac:dyDescent="0.25">
      <c r="B4821" s="8">
        <f t="shared" si="79"/>
        <v>4816</v>
      </c>
      <c r="C4821" s="12">
        <f>'Simulacion sistema (hoja4)'!AS4826</f>
        <v>0</v>
      </c>
      <c r="D4821" s="12">
        <f>'Simulacion sistema (hoja4)'!AT4826</f>
        <v>0.7374068667239243</v>
      </c>
    </row>
    <row r="4822" spans="2:4" x14ac:dyDescent="0.25">
      <c r="B4822" s="8">
        <f t="shared" si="79"/>
        <v>4817</v>
      </c>
      <c r="C4822" s="12">
        <f>'Simulacion sistema (hoja4)'!AS4827</f>
        <v>0.12231722440968346</v>
      </c>
      <c r="D4822" s="12">
        <f>'Simulacion sistema (hoja4)'!AT4827</f>
        <v>0.80641143621868061</v>
      </c>
    </row>
    <row r="4823" spans="2:4" x14ac:dyDescent="0.25">
      <c r="B4823" s="8">
        <f t="shared" si="79"/>
        <v>4818</v>
      </c>
      <c r="C4823" s="12">
        <f>'Simulacion sistema (hoja4)'!AS4828</f>
        <v>3.6705606524793113E-2</v>
      </c>
      <c r="D4823" s="12">
        <f>'Simulacion sistema (hoja4)'!AT4828</f>
        <v>0.86563684687096931</v>
      </c>
    </row>
    <row r="4824" spans="2:4" x14ac:dyDescent="0.25">
      <c r="B4824" s="8">
        <f t="shared" si="79"/>
        <v>4819</v>
      </c>
      <c r="C4824" s="12">
        <f>'Simulacion sistema (hoja4)'!AS4829</f>
        <v>0.30868891533852244</v>
      </c>
      <c r="D4824" s="12">
        <f>'Simulacion sistema (hoja4)'!AT4829</f>
        <v>0.78099305502267413</v>
      </c>
    </row>
    <row r="4825" spans="2:4" x14ac:dyDescent="0.25">
      <c r="B4825" s="8">
        <f t="shared" si="79"/>
        <v>4820</v>
      </c>
      <c r="C4825" s="12">
        <f>'Simulacion sistema (hoja4)'!AS4830</f>
        <v>0</v>
      </c>
      <c r="D4825" s="12">
        <f>'Simulacion sistema (hoja4)'!AT4830</f>
        <v>0.85477146512628632</v>
      </c>
    </row>
    <row r="4826" spans="2:4" x14ac:dyDescent="0.25">
      <c r="B4826" s="8">
        <f t="shared" si="79"/>
        <v>4821</v>
      </c>
      <c r="C4826" s="12">
        <f>'Simulacion sistema (hoja4)'!AS4831</f>
        <v>0</v>
      </c>
      <c r="D4826" s="12">
        <f>'Simulacion sistema (hoja4)'!AT4831</f>
        <v>0.76363933496930703</v>
      </c>
    </row>
    <row r="4827" spans="2:4" x14ac:dyDescent="0.25">
      <c r="B4827" s="8">
        <f t="shared" si="79"/>
        <v>4822</v>
      </c>
      <c r="C4827" s="12">
        <f>'Simulacion sistema (hoja4)'!AS4832</f>
        <v>0</v>
      </c>
      <c r="D4827" s="12">
        <f>'Simulacion sistema (hoja4)'!AT4832</f>
        <v>0.81543586831314618</v>
      </c>
    </row>
    <row r="4828" spans="2:4" x14ac:dyDescent="0.25">
      <c r="B4828" s="8">
        <f t="shared" si="79"/>
        <v>4823</v>
      </c>
      <c r="C4828" s="12">
        <f>'Simulacion sistema (hoja4)'!AS4833</f>
        <v>0.33376513230295163</v>
      </c>
      <c r="D4828" s="12">
        <f>'Simulacion sistema (hoja4)'!AT4833</f>
        <v>0.89829212572658435</v>
      </c>
    </row>
    <row r="4829" spans="2:4" x14ac:dyDescent="0.25">
      <c r="B4829" s="8">
        <f t="shared" si="79"/>
        <v>4824</v>
      </c>
      <c r="C4829" s="12">
        <f>'Simulacion sistema (hoja4)'!AS4834</f>
        <v>0.2156041322018756</v>
      </c>
      <c r="D4829" s="12">
        <f>'Simulacion sistema (hoja4)'!AT4834</f>
        <v>0.90125084608200812</v>
      </c>
    </row>
    <row r="4830" spans="2:4" x14ac:dyDescent="0.25">
      <c r="B4830" s="8">
        <f t="shared" si="79"/>
        <v>4825</v>
      </c>
      <c r="C4830" s="12">
        <f>'Simulacion sistema (hoja4)'!AS4835</f>
        <v>0.26110015705853584</v>
      </c>
      <c r="D4830" s="12">
        <f>'Simulacion sistema (hoja4)'!AT4835</f>
        <v>0.9048048614331542</v>
      </c>
    </row>
    <row r="4831" spans="2:4" x14ac:dyDescent="0.25">
      <c r="B4831" s="8">
        <f t="shared" si="79"/>
        <v>4826</v>
      </c>
      <c r="C4831" s="12">
        <f>'Simulacion sistema (hoja4)'!AS4836</f>
        <v>0.2022638494798836</v>
      </c>
      <c r="D4831" s="12">
        <f>'Simulacion sistema (hoja4)'!AT4836</f>
        <v>0.87979818181051439</v>
      </c>
    </row>
    <row r="4832" spans="2:4" x14ac:dyDescent="0.25">
      <c r="B4832" s="8">
        <f t="shared" si="79"/>
        <v>4827</v>
      </c>
      <c r="C4832" s="12">
        <f>'Simulacion sistema (hoja4)'!AS4837</f>
        <v>1.3432697601924051E-3</v>
      </c>
      <c r="D4832" s="12">
        <f>'Simulacion sistema (hoja4)'!AT4837</f>
        <v>0.84181854027635994</v>
      </c>
    </row>
    <row r="4833" spans="2:4" x14ac:dyDescent="0.25">
      <c r="B4833" s="8">
        <f t="shared" si="79"/>
        <v>4828</v>
      </c>
      <c r="C4833" s="12">
        <f>'Simulacion sistema (hoja4)'!AS4838</f>
        <v>0.29320742264662253</v>
      </c>
      <c r="D4833" s="12">
        <f>'Simulacion sistema (hoja4)'!AT4838</f>
        <v>0.93259505719047719</v>
      </c>
    </row>
    <row r="4834" spans="2:4" x14ac:dyDescent="0.25">
      <c r="B4834" s="8">
        <f t="shared" si="79"/>
        <v>4829</v>
      </c>
      <c r="C4834" s="12">
        <f>'Simulacion sistema (hoja4)'!AS4839</f>
        <v>0.22487180785489425</v>
      </c>
      <c r="D4834" s="12">
        <f>'Simulacion sistema (hoja4)'!AT4839</f>
        <v>0.84851520967919758</v>
      </c>
    </row>
    <row r="4835" spans="2:4" x14ac:dyDescent="0.25">
      <c r="B4835" s="8">
        <f t="shared" si="79"/>
        <v>4830</v>
      </c>
      <c r="C4835" s="12">
        <f>'Simulacion sistema (hoja4)'!AS4840</f>
        <v>0</v>
      </c>
      <c r="D4835" s="12">
        <f>'Simulacion sistema (hoja4)'!AT4840</f>
        <v>0.79469172060431847</v>
      </c>
    </row>
    <row r="4836" spans="2:4" x14ac:dyDescent="0.25">
      <c r="B4836" s="8">
        <f t="shared" si="79"/>
        <v>4831</v>
      </c>
      <c r="C4836" s="12">
        <f>'Simulacion sistema (hoja4)'!AS4841</f>
        <v>0</v>
      </c>
      <c r="D4836" s="12">
        <f>'Simulacion sistema (hoja4)'!AT4841</f>
        <v>0.73826112835193591</v>
      </c>
    </row>
    <row r="4837" spans="2:4" x14ac:dyDescent="0.25">
      <c r="B4837" s="8">
        <f t="shared" si="79"/>
        <v>4832</v>
      </c>
      <c r="C4837" s="12">
        <f>'Simulacion sistema (hoja4)'!AS4842</f>
        <v>0.42428887123664494</v>
      </c>
      <c r="D4837" s="12">
        <f>'Simulacion sistema (hoja4)'!AT4842</f>
        <v>0.93810922287550857</v>
      </c>
    </row>
    <row r="4838" spans="2:4" x14ac:dyDescent="0.25">
      <c r="B4838" s="8">
        <f t="shared" si="79"/>
        <v>4833</v>
      </c>
      <c r="C4838" s="12">
        <f>'Simulacion sistema (hoja4)'!AS4843</f>
        <v>0</v>
      </c>
      <c r="D4838" s="12">
        <f>'Simulacion sistema (hoja4)'!AT4843</f>
        <v>0.79033715389110781</v>
      </c>
    </row>
    <row r="4839" spans="2:4" x14ac:dyDescent="0.25">
      <c r="B4839" s="8">
        <f t="shared" si="79"/>
        <v>4834</v>
      </c>
      <c r="C4839" s="12">
        <f>'Simulacion sistema (hoja4)'!AS4844</f>
        <v>0</v>
      </c>
      <c r="D4839" s="12">
        <f>'Simulacion sistema (hoja4)'!AT4844</f>
        <v>0.68195090067298991</v>
      </c>
    </row>
    <row r="4840" spans="2:4" x14ac:dyDescent="0.25">
      <c r="B4840" s="8">
        <f t="shared" si="79"/>
        <v>4835</v>
      </c>
      <c r="C4840" s="12">
        <f>'Simulacion sistema (hoja4)'!AS4845</f>
        <v>0.18903204503997889</v>
      </c>
      <c r="D4840" s="12">
        <f>'Simulacion sistema (hoja4)'!AT4845</f>
        <v>0.81345635539382033</v>
      </c>
    </row>
    <row r="4841" spans="2:4" x14ac:dyDescent="0.25">
      <c r="B4841" s="8">
        <f t="shared" si="79"/>
        <v>4836</v>
      </c>
      <c r="C4841" s="12">
        <f>'Simulacion sistema (hoja4)'!AS4846</f>
        <v>0.6965043073327134</v>
      </c>
      <c r="D4841" s="12">
        <f>'Simulacion sistema (hoja4)'!AT4846</f>
        <v>0.97422365349949069</v>
      </c>
    </row>
    <row r="4842" spans="2:4" x14ac:dyDescent="0.25">
      <c r="B4842" s="8">
        <f t="shared" si="79"/>
        <v>4837</v>
      </c>
      <c r="C4842" s="12">
        <f>'Simulacion sistema (hoja4)'!AS4847</f>
        <v>0</v>
      </c>
      <c r="D4842" s="12">
        <f>'Simulacion sistema (hoja4)'!AT4847</f>
        <v>0.64232550174823555</v>
      </c>
    </row>
    <row r="4843" spans="2:4" x14ac:dyDescent="0.25">
      <c r="B4843" s="8">
        <f t="shared" si="79"/>
        <v>4838</v>
      </c>
      <c r="C4843" s="12">
        <f>'Simulacion sistema (hoja4)'!AS4848</f>
        <v>0</v>
      </c>
      <c r="D4843" s="12">
        <f>'Simulacion sistema (hoja4)'!AT4848</f>
        <v>0.81278779711640103</v>
      </c>
    </row>
    <row r="4844" spans="2:4" x14ac:dyDescent="0.25">
      <c r="B4844" s="8">
        <f t="shared" si="79"/>
        <v>4839</v>
      </c>
      <c r="C4844" s="12">
        <f>'Simulacion sistema (hoja4)'!AS4849</f>
        <v>0.25226162314075118</v>
      </c>
      <c r="D4844" s="12">
        <f>'Simulacion sistema (hoja4)'!AT4849</f>
        <v>0.89161875483197994</v>
      </c>
    </row>
    <row r="4845" spans="2:4" x14ac:dyDescent="0.25">
      <c r="B4845" s="8">
        <f t="shared" si="79"/>
        <v>4840</v>
      </c>
      <c r="C4845" s="12">
        <f>'Simulacion sistema (hoja4)'!AS4850</f>
        <v>0.39252539532589575</v>
      </c>
      <c r="D4845" s="12">
        <f>'Simulacion sistema (hoja4)'!AT4850</f>
        <v>0.83602500580803796</v>
      </c>
    </row>
    <row r="4846" spans="2:4" x14ac:dyDescent="0.25">
      <c r="B4846" s="8">
        <f t="shared" si="79"/>
        <v>4841</v>
      </c>
      <c r="C4846" s="12">
        <f>'Simulacion sistema (hoja4)'!AS4851</f>
        <v>2.2593900565750249E-2</v>
      </c>
      <c r="D4846" s="12">
        <f>'Simulacion sistema (hoja4)'!AT4851</f>
        <v>0.72127380387138729</v>
      </c>
    </row>
    <row r="4847" spans="2:4" x14ac:dyDescent="0.25">
      <c r="B4847" s="8">
        <f t="shared" si="79"/>
        <v>4842</v>
      </c>
      <c r="C4847" s="12">
        <f>'Simulacion sistema (hoja4)'!AS4852</f>
        <v>0</v>
      </c>
      <c r="D4847" s="12">
        <f>'Simulacion sistema (hoja4)'!AT4852</f>
        <v>0.612798135410492</v>
      </c>
    </row>
    <row r="4848" spans="2:4" x14ac:dyDescent="0.25">
      <c r="B4848" s="8">
        <f t="shared" si="79"/>
        <v>4843</v>
      </c>
      <c r="C4848" s="12">
        <f>'Simulacion sistema (hoja4)'!AS4853</f>
        <v>7.4646809666920749E-2</v>
      </c>
      <c r="D4848" s="12">
        <f>'Simulacion sistema (hoja4)'!AT4853</f>
        <v>0.65898890957514966</v>
      </c>
    </row>
    <row r="4849" spans="2:4" x14ac:dyDescent="0.25">
      <c r="B4849" s="8">
        <f t="shared" si="79"/>
        <v>4844</v>
      </c>
      <c r="C4849" s="12">
        <f>'Simulacion sistema (hoja4)'!AS4854</f>
        <v>0</v>
      </c>
      <c r="D4849" s="12">
        <f>'Simulacion sistema (hoja4)'!AT4854</f>
        <v>0.58845249229881824</v>
      </c>
    </row>
    <row r="4850" spans="2:4" x14ac:dyDescent="0.25">
      <c r="B4850" s="8">
        <f t="shared" si="79"/>
        <v>4845</v>
      </c>
      <c r="C4850" s="12">
        <f>'Simulacion sistema (hoja4)'!AS4855</f>
        <v>0.18281182254261996</v>
      </c>
      <c r="D4850" s="12">
        <f>'Simulacion sistema (hoja4)'!AT4855</f>
        <v>0.83379562953574748</v>
      </c>
    </row>
    <row r="4851" spans="2:4" x14ac:dyDescent="0.25">
      <c r="B4851" s="8">
        <f t="shared" si="79"/>
        <v>4846</v>
      </c>
      <c r="C4851" s="12">
        <f>'Simulacion sistema (hoja4)'!AS4856</f>
        <v>0.49290498053127402</v>
      </c>
      <c r="D4851" s="12">
        <f>'Simulacion sistema (hoja4)'!AT4856</f>
        <v>0.9266738072076568</v>
      </c>
    </row>
    <row r="4852" spans="2:4" x14ac:dyDescent="0.25">
      <c r="B4852" s="8">
        <f t="shared" si="79"/>
        <v>4847</v>
      </c>
      <c r="C4852" s="12">
        <f>'Simulacion sistema (hoja4)'!AS4857</f>
        <v>0.40080077829309935</v>
      </c>
      <c r="D4852" s="12">
        <f>'Simulacion sistema (hoja4)'!AT4857</f>
        <v>0.86391732103035035</v>
      </c>
    </row>
    <row r="4853" spans="2:4" x14ac:dyDescent="0.25">
      <c r="B4853" s="8">
        <f t="shared" si="79"/>
        <v>4848</v>
      </c>
      <c r="C4853" s="12">
        <f>'Simulacion sistema (hoja4)'!AS4858</f>
        <v>5.3520758496597411E-2</v>
      </c>
      <c r="D4853" s="12">
        <f>'Simulacion sistema (hoja4)'!AT4858</f>
        <v>0.89270663817858875</v>
      </c>
    </row>
    <row r="4854" spans="2:4" x14ac:dyDescent="0.25">
      <c r="B4854" s="8">
        <f t="shared" si="79"/>
        <v>4849</v>
      </c>
      <c r="C4854" s="12">
        <f>'Simulacion sistema (hoja4)'!AS4859</f>
        <v>0</v>
      </c>
      <c r="D4854" s="12">
        <f>'Simulacion sistema (hoja4)'!AT4859</f>
        <v>0.80712404621335243</v>
      </c>
    </row>
    <row r="4855" spans="2:4" x14ac:dyDescent="0.25">
      <c r="B4855" s="8">
        <f t="shared" si="79"/>
        <v>4850</v>
      </c>
      <c r="C4855" s="12">
        <f>'Simulacion sistema (hoja4)'!AS4860</f>
        <v>0.16157265539998963</v>
      </c>
      <c r="D4855" s="12">
        <f>'Simulacion sistema (hoja4)'!AT4860</f>
        <v>0.82145616469236193</v>
      </c>
    </row>
    <row r="4856" spans="2:4" x14ac:dyDescent="0.25">
      <c r="B4856" s="8">
        <f t="shared" si="79"/>
        <v>4851</v>
      </c>
      <c r="C4856" s="12">
        <f>'Simulacion sistema (hoja4)'!AS4861</f>
        <v>0.57859588832512343</v>
      </c>
      <c r="D4856" s="12">
        <f>'Simulacion sistema (hoja4)'!AT4861</f>
        <v>0.96767310924137928</v>
      </c>
    </row>
    <row r="4857" spans="2:4" x14ac:dyDescent="0.25">
      <c r="B4857" s="8">
        <f t="shared" si="79"/>
        <v>4852</v>
      </c>
      <c r="C4857" s="12">
        <f>'Simulacion sistema (hoja4)'!AS4862</f>
        <v>0.13236025704780682</v>
      </c>
      <c r="D4857" s="12">
        <f>'Simulacion sistema (hoja4)'!AT4862</f>
        <v>0.79749367756319345</v>
      </c>
    </row>
    <row r="4858" spans="2:4" x14ac:dyDescent="0.25">
      <c r="B4858" s="8">
        <f t="shared" si="79"/>
        <v>4853</v>
      </c>
      <c r="C4858" s="12">
        <f>'Simulacion sistema (hoja4)'!AS4863</f>
        <v>0.13168776837313392</v>
      </c>
      <c r="D4858" s="12">
        <f>'Simulacion sistema (hoja4)'!AT4863</f>
        <v>0.86455234698961214</v>
      </c>
    </row>
    <row r="4859" spans="2:4" x14ac:dyDescent="0.25">
      <c r="B4859" s="8">
        <f t="shared" si="79"/>
        <v>4854</v>
      </c>
      <c r="C4859" s="12">
        <f>'Simulacion sistema (hoja4)'!AS4864</f>
        <v>0</v>
      </c>
      <c r="D4859" s="12">
        <f>'Simulacion sistema (hoja4)'!AT4864</f>
        <v>0.69488518205230132</v>
      </c>
    </row>
    <row r="4860" spans="2:4" x14ac:dyDescent="0.25">
      <c r="B4860" s="8">
        <f t="shared" si="79"/>
        <v>4855</v>
      </c>
      <c r="C4860" s="12">
        <f>'Simulacion sistema (hoja4)'!AS4865</f>
        <v>0</v>
      </c>
      <c r="D4860" s="12">
        <f>'Simulacion sistema (hoja4)'!AT4865</f>
        <v>0.64148405733271519</v>
      </c>
    </row>
    <row r="4861" spans="2:4" x14ac:dyDescent="0.25">
      <c r="B4861" s="8">
        <f t="shared" si="79"/>
        <v>4856</v>
      </c>
      <c r="C4861" s="12">
        <f>'Simulacion sistema (hoja4)'!AS4866</f>
        <v>0</v>
      </c>
      <c r="D4861" s="12">
        <f>'Simulacion sistema (hoja4)'!AT4866</f>
        <v>0.84337933405084387</v>
      </c>
    </row>
    <row r="4862" spans="2:4" x14ac:dyDescent="0.25">
      <c r="B4862" s="8">
        <f t="shared" si="79"/>
        <v>4857</v>
      </c>
      <c r="C4862" s="12">
        <f>'Simulacion sistema (hoja4)'!AS4867</f>
        <v>0.19175101752555365</v>
      </c>
      <c r="D4862" s="12">
        <f>'Simulacion sistema (hoja4)'!AT4867</f>
        <v>0.91510943960352986</v>
      </c>
    </row>
    <row r="4863" spans="2:4" x14ac:dyDescent="0.25">
      <c r="B4863" s="8">
        <f t="shared" si="79"/>
        <v>4858</v>
      </c>
      <c r="C4863" s="12">
        <f>'Simulacion sistema (hoja4)'!AS4868</f>
        <v>0.46668170776709822</v>
      </c>
      <c r="D4863" s="12">
        <f>'Simulacion sistema (hoja4)'!AT4868</f>
        <v>0.90657858128186186</v>
      </c>
    </row>
    <row r="4864" spans="2:4" x14ac:dyDescent="0.25">
      <c r="B4864" s="8">
        <f t="shared" si="79"/>
        <v>4859</v>
      </c>
      <c r="C4864" s="12">
        <f>'Simulacion sistema (hoja4)'!AS4869</f>
        <v>0.17209580062990426</v>
      </c>
      <c r="D4864" s="12">
        <f>'Simulacion sistema (hoja4)'!AT4869</f>
        <v>0.84755893591514309</v>
      </c>
    </row>
    <row r="4865" spans="2:4" x14ac:dyDescent="0.25">
      <c r="B4865" s="8">
        <f t="shared" si="79"/>
        <v>4860</v>
      </c>
      <c r="C4865" s="12">
        <f>'Simulacion sistema (hoja4)'!AS4870</f>
        <v>0.57114371182134138</v>
      </c>
      <c r="D4865" s="12">
        <f>'Simulacion sistema (hoja4)'!AT4870</f>
        <v>0.95464221297494978</v>
      </c>
    </row>
    <row r="4866" spans="2:4" x14ac:dyDescent="0.25">
      <c r="B4866" s="8">
        <f t="shared" si="79"/>
        <v>4861</v>
      </c>
      <c r="C4866" s="12">
        <f>'Simulacion sistema (hoja4)'!AS4871</f>
        <v>0</v>
      </c>
      <c r="D4866" s="12">
        <f>'Simulacion sistema (hoja4)'!AT4871</f>
        <v>0.74967563098614676</v>
      </c>
    </row>
    <row r="4867" spans="2:4" x14ac:dyDescent="0.25">
      <c r="B4867" s="8">
        <f t="shared" si="79"/>
        <v>4862</v>
      </c>
      <c r="C4867" s="12">
        <f>'Simulacion sistema (hoja4)'!AS4872</f>
        <v>0</v>
      </c>
      <c r="D4867" s="12">
        <f>'Simulacion sistema (hoja4)'!AT4872</f>
        <v>0.72252037522467949</v>
      </c>
    </row>
    <row r="4868" spans="2:4" x14ac:dyDescent="0.25">
      <c r="B4868" s="8">
        <f t="shared" si="79"/>
        <v>4863</v>
      </c>
      <c r="C4868" s="12">
        <f>'Simulacion sistema (hoja4)'!AS4873</f>
        <v>0</v>
      </c>
      <c r="D4868" s="12">
        <f>'Simulacion sistema (hoja4)'!AT4873</f>
        <v>0.87429610272370717</v>
      </c>
    </row>
    <row r="4869" spans="2:4" x14ac:dyDescent="0.25">
      <c r="B4869" s="8">
        <f t="shared" si="79"/>
        <v>4864</v>
      </c>
      <c r="C4869" s="12">
        <f>'Simulacion sistema (hoja4)'!AS4874</f>
        <v>9.1528719592691141E-2</v>
      </c>
      <c r="D4869" s="12">
        <f>'Simulacion sistema (hoja4)'!AT4874</f>
        <v>0.72848849518061931</v>
      </c>
    </row>
    <row r="4870" spans="2:4" x14ac:dyDescent="0.25">
      <c r="B4870" s="8">
        <f t="shared" si="79"/>
        <v>4865</v>
      </c>
      <c r="C4870" s="12">
        <f>'Simulacion sistema (hoja4)'!AS4875</f>
        <v>0</v>
      </c>
      <c r="D4870" s="12">
        <f>'Simulacion sistema (hoja4)'!AT4875</f>
        <v>0.68183260582078864</v>
      </c>
    </row>
    <row r="4871" spans="2:4" x14ac:dyDescent="0.25">
      <c r="B4871" s="8">
        <f t="shared" si="79"/>
        <v>4866</v>
      </c>
      <c r="C4871" s="12">
        <f>'Simulacion sistema (hoja4)'!AS4876</f>
        <v>5.6567924891902703E-2</v>
      </c>
      <c r="D4871" s="12">
        <f>'Simulacion sistema (hoja4)'!AT4876</f>
        <v>0.91987289225109314</v>
      </c>
    </row>
    <row r="4872" spans="2:4" x14ac:dyDescent="0.25">
      <c r="B4872" s="8">
        <f t="shared" ref="B4872:B4935" si="80">+B4871+1</f>
        <v>4867</v>
      </c>
      <c r="C4872" s="12">
        <f>'Simulacion sistema (hoja4)'!AS4877</f>
        <v>0.30963996562880519</v>
      </c>
      <c r="D4872" s="12">
        <f>'Simulacion sistema (hoja4)'!AT4877</f>
        <v>0.75392297989711143</v>
      </c>
    </row>
    <row r="4873" spans="2:4" x14ac:dyDescent="0.25">
      <c r="B4873" s="8">
        <f t="shared" si="80"/>
        <v>4868</v>
      </c>
      <c r="C4873" s="12">
        <f>'Simulacion sistema (hoja4)'!AS4878</f>
        <v>7.5402384110578077E-2</v>
      </c>
      <c r="D4873" s="12">
        <f>'Simulacion sistema (hoja4)'!AT4878</f>
        <v>0.92147253125322715</v>
      </c>
    </row>
    <row r="4874" spans="2:4" x14ac:dyDescent="0.25">
      <c r="B4874" s="8">
        <f t="shared" si="80"/>
        <v>4869</v>
      </c>
      <c r="C4874" s="12">
        <f>'Simulacion sistema (hoja4)'!AS4879</f>
        <v>0</v>
      </c>
      <c r="D4874" s="12">
        <f>'Simulacion sistema (hoja4)'!AT4879</f>
        <v>0.80196288738659682</v>
      </c>
    </row>
    <row r="4875" spans="2:4" x14ac:dyDescent="0.25">
      <c r="B4875" s="8">
        <f t="shared" si="80"/>
        <v>4870</v>
      </c>
      <c r="C4875" s="12">
        <f>'Simulacion sistema (hoja4)'!AS4880</f>
        <v>0</v>
      </c>
      <c r="D4875" s="12">
        <f>'Simulacion sistema (hoja4)'!AT4880</f>
        <v>0.58234788067921939</v>
      </c>
    </row>
    <row r="4876" spans="2:4" x14ac:dyDescent="0.25">
      <c r="B4876" s="8">
        <f t="shared" si="80"/>
        <v>4871</v>
      </c>
      <c r="C4876" s="12">
        <f>'Simulacion sistema (hoja4)'!AS4881</f>
        <v>0.15537115035161453</v>
      </c>
      <c r="D4876" s="12">
        <f>'Simulacion sistema (hoja4)'!AT4881</f>
        <v>0.87172203446738028</v>
      </c>
    </row>
    <row r="4877" spans="2:4" x14ac:dyDescent="0.25">
      <c r="B4877" s="8">
        <f t="shared" si="80"/>
        <v>4872</v>
      </c>
      <c r="C4877" s="12">
        <f>'Simulacion sistema (hoja4)'!AS4882</f>
        <v>0.22650713910937362</v>
      </c>
      <c r="D4877" s="12">
        <f>'Simulacion sistema (hoja4)'!AT4882</f>
        <v>0.83994848591413851</v>
      </c>
    </row>
    <row r="4878" spans="2:4" x14ac:dyDescent="0.25">
      <c r="B4878" s="8">
        <f t="shared" si="80"/>
        <v>4873</v>
      </c>
      <c r="C4878" s="12">
        <f>'Simulacion sistema (hoja4)'!AS4883</f>
        <v>4.643681483937525E-2</v>
      </c>
      <c r="D4878" s="12">
        <f>'Simulacion sistema (hoja4)'!AT4883</f>
        <v>0.87415799200441135</v>
      </c>
    </row>
    <row r="4879" spans="2:4" x14ac:dyDescent="0.25">
      <c r="B4879" s="8">
        <f t="shared" si="80"/>
        <v>4874</v>
      </c>
      <c r="C4879" s="12">
        <f>'Simulacion sistema (hoja4)'!AS4884</f>
        <v>0.76725385670954804</v>
      </c>
      <c r="D4879" s="12">
        <f>'Simulacion sistema (hoja4)'!AT4884</f>
        <v>0.95673560560116788</v>
      </c>
    </row>
    <row r="4880" spans="2:4" x14ac:dyDescent="0.25">
      <c r="B4880" s="8">
        <f t="shared" si="80"/>
        <v>4875</v>
      </c>
      <c r="C4880" s="12">
        <f>'Simulacion sistema (hoja4)'!AS4885</f>
        <v>0</v>
      </c>
      <c r="D4880" s="12">
        <f>'Simulacion sistema (hoja4)'!AT4885</f>
        <v>0.77173380064750119</v>
      </c>
    </row>
    <row r="4881" spans="2:4" x14ac:dyDescent="0.25">
      <c r="B4881" s="8">
        <f t="shared" si="80"/>
        <v>4876</v>
      </c>
      <c r="C4881" s="12">
        <f>'Simulacion sistema (hoja4)'!AS4886</f>
        <v>0</v>
      </c>
      <c r="D4881" s="12">
        <f>'Simulacion sistema (hoja4)'!AT4886</f>
        <v>0.61790927493693992</v>
      </c>
    </row>
    <row r="4882" spans="2:4" x14ac:dyDescent="0.25">
      <c r="B4882" s="8">
        <f t="shared" si="80"/>
        <v>4877</v>
      </c>
      <c r="C4882" s="12">
        <f>'Simulacion sistema (hoja4)'!AS4887</f>
        <v>0</v>
      </c>
      <c r="D4882" s="12">
        <f>'Simulacion sistema (hoja4)'!AT4887</f>
        <v>0.64097318028589023</v>
      </c>
    </row>
    <row r="4883" spans="2:4" x14ac:dyDescent="0.25">
      <c r="B4883" s="8">
        <f t="shared" si="80"/>
        <v>4878</v>
      </c>
      <c r="C4883" s="12">
        <f>'Simulacion sistema (hoja4)'!AS4888</f>
        <v>0.23312163229181146</v>
      </c>
      <c r="D4883" s="12">
        <f>'Simulacion sistema (hoja4)'!AT4888</f>
        <v>0.8502202313696553</v>
      </c>
    </row>
    <row r="4884" spans="2:4" x14ac:dyDescent="0.25">
      <c r="B4884" s="8">
        <f t="shared" si="80"/>
        <v>4879</v>
      </c>
      <c r="C4884" s="12">
        <f>'Simulacion sistema (hoja4)'!AS4889</f>
        <v>0</v>
      </c>
      <c r="D4884" s="12">
        <f>'Simulacion sistema (hoja4)'!AT4889</f>
        <v>0.72225105255989319</v>
      </c>
    </row>
    <row r="4885" spans="2:4" x14ac:dyDescent="0.25">
      <c r="B4885" s="8">
        <f t="shared" si="80"/>
        <v>4880</v>
      </c>
      <c r="C4885" s="12">
        <f>'Simulacion sistema (hoja4)'!AS4890</f>
        <v>1.995724107766892E-2</v>
      </c>
      <c r="D4885" s="12">
        <f>'Simulacion sistema (hoja4)'!AT4890</f>
        <v>0.9005486097026334</v>
      </c>
    </row>
    <row r="4886" spans="2:4" x14ac:dyDescent="0.25">
      <c r="B4886" s="8">
        <f t="shared" si="80"/>
        <v>4881</v>
      </c>
      <c r="C4886" s="12">
        <f>'Simulacion sistema (hoja4)'!AS4891</f>
        <v>0.1976577171752128</v>
      </c>
      <c r="D4886" s="12">
        <f>'Simulacion sistema (hoja4)'!AT4891</f>
        <v>0.93077720744463166</v>
      </c>
    </row>
    <row r="4887" spans="2:4" x14ac:dyDescent="0.25">
      <c r="B4887" s="8">
        <f t="shared" si="80"/>
        <v>4882</v>
      </c>
      <c r="C4887" s="12">
        <f>'Simulacion sistema (hoja4)'!AS4892</f>
        <v>5.5073920799787304E-2</v>
      </c>
      <c r="D4887" s="12">
        <f>'Simulacion sistema (hoja4)'!AT4892</f>
        <v>0.81386823523859408</v>
      </c>
    </row>
    <row r="4888" spans="2:4" x14ac:dyDescent="0.25">
      <c r="B4888" s="8">
        <f t="shared" si="80"/>
        <v>4883</v>
      </c>
      <c r="C4888" s="12">
        <f>'Simulacion sistema (hoja4)'!AS4893</f>
        <v>0</v>
      </c>
      <c r="D4888" s="12">
        <f>'Simulacion sistema (hoja4)'!AT4893</f>
        <v>0.6913095403542584</v>
      </c>
    </row>
    <row r="4889" spans="2:4" x14ac:dyDescent="0.25">
      <c r="B4889" s="8">
        <f t="shared" si="80"/>
        <v>4884</v>
      </c>
      <c r="C4889" s="12">
        <f>'Simulacion sistema (hoja4)'!AS4894</f>
        <v>0.11378851313857012</v>
      </c>
      <c r="D4889" s="12">
        <f>'Simulacion sistema (hoja4)'!AT4894</f>
        <v>0.8002856393941129</v>
      </c>
    </row>
    <row r="4890" spans="2:4" x14ac:dyDescent="0.25">
      <c r="B4890" s="8">
        <f t="shared" si="80"/>
        <v>4885</v>
      </c>
      <c r="C4890" s="12">
        <f>'Simulacion sistema (hoja4)'!AS4895</f>
        <v>0</v>
      </c>
      <c r="D4890" s="12">
        <f>'Simulacion sistema (hoja4)'!AT4895</f>
        <v>0.60201943732587992</v>
      </c>
    </row>
    <row r="4891" spans="2:4" x14ac:dyDescent="0.25">
      <c r="B4891" s="8">
        <f t="shared" si="80"/>
        <v>4886</v>
      </c>
      <c r="C4891" s="12">
        <f>'Simulacion sistema (hoja4)'!AS4896</f>
        <v>0.17069377827016677</v>
      </c>
      <c r="D4891" s="12">
        <f>'Simulacion sistema (hoja4)'!AT4896</f>
        <v>0.80253959186084101</v>
      </c>
    </row>
    <row r="4892" spans="2:4" x14ac:dyDescent="0.25">
      <c r="B4892" s="8">
        <f t="shared" si="80"/>
        <v>4887</v>
      </c>
      <c r="C4892" s="12">
        <f>'Simulacion sistema (hoja4)'!AS4897</f>
        <v>0</v>
      </c>
      <c r="D4892" s="12">
        <f>'Simulacion sistema (hoja4)'!AT4897</f>
        <v>0.77826011347576851</v>
      </c>
    </row>
    <row r="4893" spans="2:4" x14ac:dyDescent="0.25">
      <c r="B4893" s="8">
        <f t="shared" si="80"/>
        <v>4888</v>
      </c>
      <c r="C4893" s="12">
        <f>'Simulacion sistema (hoja4)'!AS4898</f>
        <v>0</v>
      </c>
      <c r="D4893" s="12">
        <f>'Simulacion sistema (hoja4)'!AT4898</f>
        <v>0.74195345181171235</v>
      </c>
    </row>
    <row r="4894" spans="2:4" x14ac:dyDescent="0.25">
      <c r="B4894" s="8">
        <f t="shared" si="80"/>
        <v>4889</v>
      </c>
      <c r="C4894" s="12">
        <f>'Simulacion sistema (hoja4)'!AS4899</f>
        <v>0</v>
      </c>
      <c r="D4894" s="12">
        <f>'Simulacion sistema (hoja4)'!AT4899</f>
        <v>0.79660061917350267</v>
      </c>
    </row>
    <row r="4895" spans="2:4" x14ac:dyDescent="0.25">
      <c r="B4895" s="8">
        <f t="shared" si="80"/>
        <v>4890</v>
      </c>
      <c r="C4895" s="12">
        <f>'Simulacion sistema (hoja4)'!AS4900</f>
        <v>0</v>
      </c>
      <c r="D4895" s="12">
        <f>'Simulacion sistema (hoja4)'!AT4900</f>
        <v>0.74179644543798773</v>
      </c>
    </row>
    <row r="4896" spans="2:4" x14ac:dyDescent="0.25">
      <c r="B4896" s="8">
        <f t="shared" si="80"/>
        <v>4891</v>
      </c>
      <c r="C4896" s="12">
        <f>'Simulacion sistema (hoja4)'!AS4901</f>
        <v>0.11388182356712341</v>
      </c>
      <c r="D4896" s="12">
        <f>'Simulacion sistema (hoja4)'!AT4901</f>
        <v>0.83269903898204845</v>
      </c>
    </row>
    <row r="4897" spans="2:4" x14ac:dyDescent="0.25">
      <c r="B4897" s="8">
        <f t="shared" si="80"/>
        <v>4892</v>
      </c>
      <c r="C4897" s="12">
        <f>'Simulacion sistema (hoja4)'!AS4902</f>
        <v>0</v>
      </c>
      <c r="D4897" s="12">
        <f>'Simulacion sistema (hoja4)'!AT4902</f>
        <v>0.83412644045081785</v>
      </c>
    </row>
    <row r="4898" spans="2:4" x14ac:dyDescent="0.25">
      <c r="B4898" s="8">
        <f t="shared" si="80"/>
        <v>4893</v>
      </c>
      <c r="C4898" s="12">
        <f>'Simulacion sistema (hoja4)'!AS4903</f>
        <v>0.21526313905210812</v>
      </c>
      <c r="D4898" s="12">
        <f>'Simulacion sistema (hoja4)'!AT4903</f>
        <v>0.84662541518235435</v>
      </c>
    </row>
    <row r="4899" spans="2:4" x14ac:dyDescent="0.25">
      <c r="B4899" s="8">
        <f t="shared" si="80"/>
        <v>4894</v>
      </c>
      <c r="C4899" s="12">
        <f>'Simulacion sistema (hoja4)'!AS4904</f>
        <v>0.51330853335328419</v>
      </c>
      <c r="D4899" s="12">
        <f>'Simulacion sistema (hoja4)'!AT4904</f>
        <v>0.93279301171497619</v>
      </c>
    </row>
    <row r="4900" spans="2:4" x14ac:dyDescent="0.25">
      <c r="B4900" s="8">
        <f t="shared" si="80"/>
        <v>4895</v>
      </c>
      <c r="C4900" s="12">
        <f>'Simulacion sistema (hoja4)'!AS4905</f>
        <v>0</v>
      </c>
      <c r="D4900" s="12">
        <f>'Simulacion sistema (hoja4)'!AT4905</f>
        <v>0.73542665517589956</v>
      </c>
    </row>
    <row r="4901" spans="2:4" x14ac:dyDescent="0.25">
      <c r="B4901" s="8">
        <f t="shared" si="80"/>
        <v>4896</v>
      </c>
      <c r="C4901" s="12">
        <f>'Simulacion sistema (hoja4)'!AS4906</f>
        <v>0.30487549224635585</v>
      </c>
      <c r="D4901" s="12">
        <f>'Simulacion sistema (hoja4)'!AT4906</f>
        <v>0.92551477460819775</v>
      </c>
    </row>
    <row r="4902" spans="2:4" x14ac:dyDescent="0.25">
      <c r="B4902" s="8">
        <f t="shared" si="80"/>
        <v>4897</v>
      </c>
      <c r="C4902" s="12">
        <f>'Simulacion sistema (hoja4)'!AS4907</f>
        <v>0.12226210172793212</v>
      </c>
      <c r="D4902" s="12">
        <f>'Simulacion sistema (hoja4)'!AT4907</f>
        <v>0.92205519567236582</v>
      </c>
    </row>
    <row r="4903" spans="2:4" x14ac:dyDescent="0.25">
      <c r="B4903" s="8">
        <f t="shared" si="80"/>
        <v>4898</v>
      </c>
      <c r="C4903" s="12">
        <f>'Simulacion sistema (hoja4)'!AS4908</f>
        <v>0.13252417207179185</v>
      </c>
      <c r="D4903" s="12">
        <f>'Simulacion sistema (hoja4)'!AT4908</f>
        <v>0.90887831193424862</v>
      </c>
    </row>
    <row r="4904" spans="2:4" x14ac:dyDescent="0.25">
      <c r="B4904" s="8">
        <f t="shared" si="80"/>
        <v>4899</v>
      </c>
      <c r="C4904" s="12">
        <f>'Simulacion sistema (hoja4)'!AS4909</f>
        <v>0</v>
      </c>
      <c r="D4904" s="12">
        <f>'Simulacion sistema (hoja4)'!AT4909</f>
        <v>0.73293641821123667</v>
      </c>
    </row>
    <row r="4905" spans="2:4" x14ac:dyDescent="0.25">
      <c r="B4905" s="8">
        <f t="shared" si="80"/>
        <v>4900</v>
      </c>
      <c r="C4905" s="12">
        <f>'Simulacion sistema (hoja4)'!AS4910</f>
        <v>0</v>
      </c>
      <c r="D4905" s="12">
        <f>'Simulacion sistema (hoja4)'!AT4910</f>
        <v>0.80242296667854873</v>
      </c>
    </row>
    <row r="4906" spans="2:4" x14ac:dyDescent="0.25">
      <c r="B4906" s="8">
        <f t="shared" si="80"/>
        <v>4901</v>
      </c>
      <c r="C4906" s="12">
        <f>'Simulacion sistema (hoja4)'!AS4911</f>
        <v>0.45413655120016</v>
      </c>
      <c r="D4906" s="12">
        <f>'Simulacion sistema (hoja4)'!AT4911</f>
        <v>0.90462037603024392</v>
      </c>
    </row>
    <row r="4907" spans="2:4" x14ac:dyDescent="0.25">
      <c r="B4907" s="8">
        <f t="shared" si="80"/>
        <v>4902</v>
      </c>
      <c r="C4907" s="12">
        <f>'Simulacion sistema (hoja4)'!AS4912</f>
        <v>0</v>
      </c>
      <c r="D4907" s="12">
        <f>'Simulacion sistema (hoja4)'!AT4912</f>
        <v>0.78675974685922412</v>
      </c>
    </row>
    <row r="4908" spans="2:4" x14ac:dyDescent="0.25">
      <c r="B4908" s="8">
        <f t="shared" si="80"/>
        <v>4903</v>
      </c>
      <c r="C4908" s="12">
        <f>'Simulacion sistema (hoja4)'!AS4913</f>
        <v>0</v>
      </c>
      <c r="D4908" s="12">
        <f>'Simulacion sistema (hoja4)'!AT4913</f>
        <v>0.82317701000449162</v>
      </c>
    </row>
    <row r="4909" spans="2:4" x14ac:dyDescent="0.25">
      <c r="B4909" s="8">
        <f t="shared" si="80"/>
        <v>4904</v>
      </c>
      <c r="C4909" s="12">
        <f>'Simulacion sistema (hoja4)'!AS4914</f>
        <v>0.22985124781294988</v>
      </c>
      <c r="D4909" s="12">
        <f>'Simulacion sistema (hoja4)'!AT4914</f>
        <v>0.83606615890136826</v>
      </c>
    </row>
    <row r="4910" spans="2:4" x14ac:dyDescent="0.25">
      <c r="B4910" s="8">
        <f t="shared" si="80"/>
        <v>4905</v>
      </c>
      <c r="C4910" s="12">
        <f>'Simulacion sistema (hoja4)'!AS4915</f>
        <v>0.58953543764485705</v>
      </c>
      <c r="D4910" s="12">
        <f>'Simulacion sistema (hoja4)'!AT4915</f>
        <v>0.96626318665574162</v>
      </c>
    </row>
    <row r="4911" spans="2:4" x14ac:dyDescent="0.25">
      <c r="B4911" s="8">
        <f t="shared" si="80"/>
        <v>4906</v>
      </c>
      <c r="C4911" s="12">
        <f>'Simulacion sistema (hoja4)'!AS4916</f>
        <v>0.32046005824456864</v>
      </c>
      <c r="D4911" s="12">
        <f>'Simulacion sistema (hoja4)'!AT4916</f>
        <v>0.89034395405836486</v>
      </c>
    </row>
    <row r="4912" spans="2:4" x14ac:dyDescent="0.25">
      <c r="B4912" s="8">
        <f t="shared" si="80"/>
        <v>4907</v>
      </c>
      <c r="C4912" s="12">
        <f>'Simulacion sistema (hoja4)'!AS4917</f>
        <v>0.45265258442062378</v>
      </c>
      <c r="D4912" s="12">
        <f>'Simulacion sistema (hoja4)'!AT4917</f>
        <v>0.89512023984911859</v>
      </c>
    </row>
    <row r="4913" spans="2:4" x14ac:dyDescent="0.25">
      <c r="B4913" s="8">
        <f t="shared" si="80"/>
        <v>4908</v>
      </c>
      <c r="C4913" s="12">
        <f>'Simulacion sistema (hoja4)'!AS4918</f>
        <v>0.50460768602521666</v>
      </c>
      <c r="D4913" s="12">
        <f>'Simulacion sistema (hoja4)'!AT4918</f>
        <v>0.88436142791986339</v>
      </c>
    </row>
    <row r="4914" spans="2:4" x14ac:dyDescent="0.25">
      <c r="B4914" s="8">
        <f t="shared" si="80"/>
        <v>4909</v>
      </c>
      <c r="C4914" s="12">
        <f>'Simulacion sistema (hoja4)'!AS4919</f>
        <v>0</v>
      </c>
      <c r="D4914" s="12">
        <f>'Simulacion sistema (hoja4)'!AT4919</f>
        <v>0.68184442005701495</v>
      </c>
    </row>
    <row r="4915" spans="2:4" x14ac:dyDescent="0.25">
      <c r="B4915" s="8">
        <f t="shared" si="80"/>
        <v>4910</v>
      </c>
      <c r="C4915" s="12">
        <f>'Simulacion sistema (hoja4)'!AS4920</f>
        <v>0.91132900231699043</v>
      </c>
      <c r="D4915" s="12">
        <f>'Simulacion sistema (hoja4)'!AT4920</f>
        <v>0.99011286307915281</v>
      </c>
    </row>
    <row r="4916" spans="2:4" x14ac:dyDescent="0.25">
      <c r="B4916" s="8">
        <f t="shared" si="80"/>
        <v>4911</v>
      </c>
      <c r="C4916" s="12">
        <f>'Simulacion sistema (hoja4)'!AS4921</f>
        <v>0</v>
      </c>
      <c r="D4916" s="12">
        <f>'Simulacion sistema (hoja4)'!AT4921</f>
        <v>0.88698703109989208</v>
      </c>
    </row>
    <row r="4917" spans="2:4" x14ac:dyDescent="0.25">
      <c r="B4917" s="8">
        <f t="shared" si="80"/>
        <v>4912</v>
      </c>
      <c r="C4917" s="12">
        <f>'Simulacion sistema (hoja4)'!AS4922</f>
        <v>0.3780633848592212</v>
      </c>
      <c r="D4917" s="12">
        <f>'Simulacion sistema (hoja4)'!AT4922</f>
        <v>0.91968335652034583</v>
      </c>
    </row>
    <row r="4918" spans="2:4" x14ac:dyDescent="0.25">
      <c r="B4918" s="8">
        <f t="shared" si="80"/>
        <v>4913</v>
      </c>
      <c r="C4918" s="12">
        <f>'Simulacion sistema (hoja4)'!AS4923</f>
        <v>0</v>
      </c>
      <c r="D4918" s="12">
        <f>'Simulacion sistema (hoja4)'!AT4923</f>
        <v>0.72823268539967556</v>
      </c>
    </row>
    <row r="4919" spans="2:4" x14ac:dyDescent="0.25">
      <c r="B4919" s="8">
        <f t="shared" si="80"/>
        <v>4914</v>
      </c>
      <c r="C4919" s="12">
        <f>'Simulacion sistema (hoja4)'!AS4924</f>
        <v>0.16906086230665096</v>
      </c>
      <c r="D4919" s="12">
        <f>'Simulacion sistema (hoja4)'!AT4924</f>
        <v>0.88837380855191139</v>
      </c>
    </row>
    <row r="4920" spans="2:4" x14ac:dyDescent="0.25">
      <c r="B4920" s="8">
        <f t="shared" si="80"/>
        <v>4915</v>
      </c>
      <c r="C4920" s="12">
        <f>'Simulacion sistema (hoja4)'!AS4925</f>
        <v>0.4294646134914083</v>
      </c>
      <c r="D4920" s="12">
        <f>'Simulacion sistema (hoja4)'!AT4925</f>
        <v>0.86465106815590498</v>
      </c>
    </row>
    <row r="4921" spans="2:4" x14ac:dyDescent="0.25">
      <c r="B4921" s="8">
        <f t="shared" si="80"/>
        <v>4916</v>
      </c>
      <c r="C4921" s="12">
        <f>'Simulacion sistema (hoja4)'!AS4926</f>
        <v>6.9324916232289979E-2</v>
      </c>
      <c r="D4921" s="12">
        <f>'Simulacion sistema (hoja4)'!AT4926</f>
        <v>0.87863274746806097</v>
      </c>
    </row>
    <row r="4922" spans="2:4" x14ac:dyDescent="0.25">
      <c r="B4922" s="8">
        <f t="shared" si="80"/>
        <v>4917</v>
      </c>
      <c r="C4922" s="12">
        <f>'Simulacion sistema (hoja4)'!AS4927</f>
        <v>0.32193940155751383</v>
      </c>
      <c r="D4922" s="12">
        <f>'Simulacion sistema (hoja4)'!AT4927</f>
        <v>0.87395542350437005</v>
      </c>
    </row>
    <row r="4923" spans="2:4" x14ac:dyDescent="0.25">
      <c r="B4923" s="8">
        <f t="shared" si="80"/>
        <v>4918</v>
      </c>
      <c r="C4923" s="12">
        <f>'Simulacion sistema (hoja4)'!AS4928</f>
        <v>0</v>
      </c>
      <c r="D4923" s="12">
        <f>'Simulacion sistema (hoja4)'!AT4928</f>
        <v>0.54755591169005258</v>
      </c>
    </row>
    <row r="4924" spans="2:4" x14ac:dyDescent="0.25">
      <c r="B4924" s="8">
        <f t="shared" si="80"/>
        <v>4919</v>
      </c>
      <c r="C4924" s="12">
        <f>'Simulacion sistema (hoja4)'!AS4929</f>
        <v>0.39419768657098758</v>
      </c>
      <c r="D4924" s="12">
        <f>'Simulacion sistema (hoja4)'!AT4929</f>
        <v>0.89731842216585878</v>
      </c>
    </row>
    <row r="4925" spans="2:4" x14ac:dyDescent="0.25">
      <c r="B4925" s="8">
        <f t="shared" si="80"/>
        <v>4920</v>
      </c>
      <c r="C4925" s="12">
        <f>'Simulacion sistema (hoja4)'!AS4930</f>
        <v>0</v>
      </c>
      <c r="D4925" s="12">
        <f>'Simulacion sistema (hoja4)'!AT4930</f>
        <v>0.82520835258565806</v>
      </c>
    </row>
    <row r="4926" spans="2:4" x14ac:dyDescent="0.25">
      <c r="B4926" s="8">
        <f t="shared" si="80"/>
        <v>4921</v>
      </c>
      <c r="C4926" s="12">
        <f>'Simulacion sistema (hoja4)'!AS4931</f>
        <v>0</v>
      </c>
      <c r="D4926" s="12">
        <f>'Simulacion sistema (hoja4)'!AT4931</f>
        <v>0.69223070719166924</v>
      </c>
    </row>
    <row r="4927" spans="2:4" x14ac:dyDescent="0.25">
      <c r="B4927" s="8">
        <f t="shared" si="80"/>
        <v>4922</v>
      </c>
      <c r="C4927" s="12">
        <f>'Simulacion sistema (hoja4)'!AS4932</f>
        <v>0</v>
      </c>
      <c r="D4927" s="12">
        <f>'Simulacion sistema (hoja4)'!AT4932</f>
        <v>0.83041108697270083</v>
      </c>
    </row>
    <row r="4928" spans="2:4" x14ac:dyDescent="0.25">
      <c r="B4928" s="8">
        <f t="shared" si="80"/>
        <v>4923</v>
      </c>
      <c r="C4928" s="12">
        <f>'Simulacion sistema (hoja4)'!AS4933</f>
        <v>5.4615241650261E-2</v>
      </c>
      <c r="D4928" s="12">
        <f>'Simulacion sistema (hoja4)'!AT4933</f>
        <v>0.91036826740985832</v>
      </c>
    </row>
    <row r="4929" spans="2:4" x14ac:dyDescent="0.25">
      <c r="B4929" s="8">
        <f t="shared" si="80"/>
        <v>4924</v>
      </c>
      <c r="C4929" s="12">
        <f>'Simulacion sistema (hoja4)'!AS4934</f>
        <v>0</v>
      </c>
      <c r="D4929" s="12">
        <f>'Simulacion sistema (hoja4)'!AT4934</f>
        <v>0.82478134305001483</v>
      </c>
    </row>
    <row r="4930" spans="2:4" x14ac:dyDescent="0.25">
      <c r="B4930" s="8">
        <f t="shared" si="80"/>
        <v>4925</v>
      </c>
      <c r="C4930" s="12">
        <f>'Simulacion sistema (hoja4)'!AS4935</f>
        <v>0</v>
      </c>
      <c r="D4930" s="12">
        <f>'Simulacion sistema (hoja4)'!AT4935</f>
        <v>0.83279626783874994</v>
      </c>
    </row>
    <row r="4931" spans="2:4" x14ac:dyDescent="0.25">
      <c r="B4931" s="8">
        <f t="shared" si="80"/>
        <v>4926</v>
      </c>
      <c r="C4931" s="12">
        <f>'Simulacion sistema (hoja4)'!AS4936</f>
        <v>0.14083288211306003</v>
      </c>
      <c r="D4931" s="12">
        <f>'Simulacion sistema (hoja4)'!AT4936</f>
        <v>0.89990545968522717</v>
      </c>
    </row>
    <row r="4932" spans="2:4" x14ac:dyDescent="0.25">
      <c r="B4932" s="8">
        <f t="shared" si="80"/>
        <v>4927</v>
      </c>
      <c r="C4932" s="12">
        <f>'Simulacion sistema (hoja4)'!AS4937</f>
        <v>0</v>
      </c>
      <c r="D4932" s="12">
        <f>'Simulacion sistema (hoja4)'!AT4937</f>
        <v>0.89678289547583734</v>
      </c>
    </row>
    <row r="4933" spans="2:4" x14ac:dyDescent="0.25">
      <c r="B4933" s="8">
        <f t="shared" si="80"/>
        <v>4928</v>
      </c>
      <c r="C4933" s="12">
        <f>'Simulacion sistema (hoja4)'!AS4938</f>
        <v>0</v>
      </c>
      <c r="D4933" s="12">
        <f>'Simulacion sistema (hoja4)'!AT4938</f>
        <v>0.60762742634536537</v>
      </c>
    </row>
    <row r="4934" spans="2:4" x14ac:dyDescent="0.25">
      <c r="B4934" s="8">
        <f t="shared" si="80"/>
        <v>4929</v>
      </c>
      <c r="C4934" s="12">
        <f>'Simulacion sistema (hoja4)'!AS4939</f>
        <v>0.32410608164185156</v>
      </c>
      <c r="D4934" s="12">
        <f>'Simulacion sistema (hoja4)'!AT4939</f>
        <v>0.83209225986370572</v>
      </c>
    </row>
    <row r="4935" spans="2:4" x14ac:dyDescent="0.25">
      <c r="B4935" s="8">
        <f t="shared" si="80"/>
        <v>4930</v>
      </c>
      <c r="C4935" s="12">
        <f>'Simulacion sistema (hoja4)'!AS4940</f>
        <v>0</v>
      </c>
      <c r="D4935" s="12">
        <f>'Simulacion sistema (hoja4)'!AT4940</f>
        <v>0.83324642717849851</v>
      </c>
    </row>
    <row r="4936" spans="2:4" x14ac:dyDescent="0.25">
      <c r="B4936" s="8">
        <f t="shared" ref="B4936:B4999" si="81">+B4935+1</f>
        <v>4931</v>
      </c>
      <c r="C4936" s="12">
        <f>'Simulacion sistema (hoja4)'!AS4941</f>
        <v>5.9903216024637614E-2</v>
      </c>
      <c r="D4936" s="12">
        <f>'Simulacion sistema (hoja4)'!AT4941</f>
        <v>0.79429199719827059</v>
      </c>
    </row>
    <row r="4937" spans="2:4" x14ac:dyDescent="0.25">
      <c r="B4937" s="8">
        <f t="shared" si="81"/>
        <v>4932</v>
      </c>
      <c r="C4937" s="12">
        <f>'Simulacion sistema (hoja4)'!AS4942</f>
        <v>0</v>
      </c>
      <c r="D4937" s="12">
        <f>'Simulacion sistema (hoja4)'!AT4942</f>
        <v>0.64852379023405238</v>
      </c>
    </row>
    <row r="4938" spans="2:4" x14ac:dyDescent="0.25">
      <c r="B4938" s="8">
        <f t="shared" si="81"/>
        <v>4933</v>
      </c>
      <c r="C4938" s="12">
        <f>'Simulacion sistema (hoja4)'!AS4943</f>
        <v>0</v>
      </c>
      <c r="D4938" s="12">
        <f>'Simulacion sistema (hoja4)'!AT4943</f>
        <v>0.76983235462798738</v>
      </c>
    </row>
    <row r="4939" spans="2:4" x14ac:dyDescent="0.25">
      <c r="B4939" s="8">
        <f t="shared" si="81"/>
        <v>4934</v>
      </c>
      <c r="C4939" s="12">
        <f>'Simulacion sistema (hoja4)'!AS4944</f>
        <v>0.43157627147281474</v>
      </c>
      <c r="D4939" s="12">
        <f>'Simulacion sistema (hoja4)'!AT4944</f>
        <v>0.92990010468648465</v>
      </c>
    </row>
    <row r="4940" spans="2:4" x14ac:dyDescent="0.25">
      <c r="B4940" s="8">
        <f t="shared" si="81"/>
        <v>4935</v>
      </c>
      <c r="C4940" s="12">
        <f>'Simulacion sistema (hoja4)'!AS4945</f>
        <v>0</v>
      </c>
      <c r="D4940" s="12">
        <f>'Simulacion sistema (hoja4)'!AT4945</f>
        <v>0.84175721903695178</v>
      </c>
    </row>
    <row r="4941" spans="2:4" x14ac:dyDescent="0.25">
      <c r="B4941" s="8">
        <f t="shared" si="81"/>
        <v>4936</v>
      </c>
      <c r="C4941" s="12">
        <f>'Simulacion sistema (hoja4)'!AS4946</f>
        <v>0</v>
      </c>
      <c r="D4941" s="12">
        <f>'Simulacion sistema (hoja4)'!AT4946</f>
        <v>0.75384525592251095</v>
      </c>
    </row>
    <row r="4942" spans="2:4" x14ac:dyDescent="0.25">
      <c r="B4942" s="8">
        <f t="shared" si="81"/>
        <v>4937</v>
      </c>
      <c r="C4942" s="12">
        <f>'Simulacion sistema (hoja4)'!AS4947</f>
        <v>0.52055015066434862</v>
      </c>
      <c r="D4942" s="12">
        <f>'Simulacion sistema (hoja4)'!AT4947</f>
        <v>0.93810187077079177</v>
      </c>
    </row>
    <row r="4943" spans="2:4" x14ac:dyDescent="0.25">
      <c r="B4943" s="8">
        <f t="shared" si="81"/>
        <v>4938</v>
      </c>
      <c r="C4943" s="12">
        <f>'Simulacion sistema (hoja4)'!AS4948</f>
        <v>0.3630090164496646</v>
      </c>
      <c r="D4943" s="12">
        <f>'Simulacion sistema (hoja4)'!AT4948</f>
        <v>0.84592221026047298</v>
      </c>
    </row>
    <row r="4944" spans="2:4" x14ac:dyDescent="0.25">
      <c r="B4944" s="8">
        <f t="shared" si="81"/>
        <v>4939</v>
      </c>
      <c r="C4944" s="12">
        <f>'Simulacion sistema (hoja4)'!AS4949</f>
        <v>0</v>
      </c>
      <c r="D4944" s="12">
        <f>'Simulacion sistema (hoja4)'!AT4949</f>
        <v>0.78606725646278974</v>
      </c>
    </row>
    <row r="4945" spans="2:4" x14ac:dyDescent="0.25">
      <c r="B4945" s="8">
        <f t="shared" si="81"/>
        <v>4940</v>
      </c>
      <c r="C4945" s="12">
        <f>'Simulacion sistema (hoja4)'!AS4950</f>
        <v>0</v>
      </c>
      <c r="D4945" s="12">
        <f>'Simulacion sistema (hoja4)'!AT4950</f>
        <v>0.76437179279076706</v>
      </c>
    </row>
    <row r="4946" spans="2:4" x14ac:dyDescent="0.25">
      <c r="B4946" s="8">
        <f t="shared" si="81"/>
        <v>4941</v>
      </c>
      <c r="C4946" s="12">
        <f>'Simulacion sistema (hoja4)'!AS4951</f>
        <v>0</v>
      </c>
      <c r="D4946" s="12">
        <f>'Simulacion sistema (hoja4)'!AT4951</f>
        <v>0.70743671475468306</v>
      </c>
    </row>
    <row r="4947" spans="2:4" x14ac:dyDescent="0.25">
      <c r="B4947" s="8">
        <f t="shared" si="81"/>
        <v>4942</v>
      </c>
      <c r="C4947" s="12">
        <f>'Simulacion sistema (hoja4)'!AS4952</f>
        <v>0</v>
      </c>
      <c r="D4947" s="12">
        <f>'Simulacion sistema (hoja4)'!AT4952</f>
        <v>0.72854173086238361</v>
      </c>
    </row>
    <row r="4948" spans="2:4" x14ac:dyDescent="0.25">
      <c r="B4948" s="8">
        <f t="shared" si="81"/>
        <v>4943</v>
      </c>
      <c r="C4948" s="12">
        <f>'Simulacion sistema (hoja4)'!AS4953</f>
        <v>0</v>
      </c>
      <c r="D4948" s="12">
        <f>'Simulacion sistema (hoja4)'!AT4953</f>
        <v>0.64684812764131638</v>
      </c>
    </row>
    <row r="4949" spans="2:4" x14ac:dyDescent="0.25">
      <c r="B4949" s="8">
        <f t="shared" si="81"/>
        <v>4944</v>
      </c>
      <c r="C4949" s="12">
        <f>'Simulacion sistema (hoja4)'!AS4954</f>
        <v>3.3941319768106743E-3</v>
      </c>
      <c r="D4949" s="12">
        <f>'Simulacion sistema (hoja4)'!AT4954</f>
        <v>0.7921233303890578</v>
      </c>
    </row>
    <row r="4950" spans="2:4" x14ac:dyDescent="0.25">
      <c r="B4950" s="8">
        <f t="shared" si="81"/>
        <v>4945</v>
      </c>
      <c r="C4950" s="12">
        <f>'Simulacion sistema (hoja4)'!AS4955</f>
        <v>0</v>
      </c>
      <c r="D4950" s="12">
        <f>'Simulacion sistema (hoja4)'!AT4955</f>
        <v>0.80517538920210752</v>
      </c>
    </row>
    <row r="4951" spans="2:4" x14ac:dyDescent="0.25">
      <c r="B4951" s="8">
        <f t="shared" si="81"/>
        <v>4946</v>
      </c>
      <c r="C4951" s="12">
        <f>'Simulacion sistema (hoja4)'!AS4956</f>
        <v>0.1980847001662672</v>
      </c>
      <c r="D4951" s="12">
        <f>'Simulacion sistema (hoja4)'!AT4956</f>
        <v>0.87109627457838334</v>
      </c>
    </row>
    <row r="4952" spans="2:4" x14ac:dyDescent="0.25">
      <c r="B4952" s="8">
        <f t="shared" si="81"/>
        <v>4947</v>
      </c>
      <c r="C4952" s="12">
        <f>'Simulacion sistema (hoja4)'!AS4957</f>
        <v>0.69459871862563882</v>
      </c>
      <c r="D4952" s="12">
        <f>'Simulacion sistema (hoja4)'!AT4957</f>
        <v>0.97489852481854566</v>
      </c>
    </row>
    <row r="4953" spans="2:4" x14ac:dyDescent="0.25">
      <c r="B4953" s="8">
        <f t="shared" si="81"/>
        <v>4948</v>
      </c>
      <c r="C4953" s="12">
        <f>'Simulacion sistema (hoja4)'!AS4958</f>
        <v>0</v>
      </c>
      <c r="D4953" s="12">
        <f>'Simulacion sistema (hoja4)'!AT4958</f>
        <v>0.78209539247068338</v>
      </c>
    </row>
    <row r="4954" spans="2:4" x14ac:dyDescent="0.25">
      <c r="B4954" s="8">
        <f t="shared" si="81"/>
        <v>4949</v>
      </c>
      <c r="C4954" s="12">
        <f>'Simulacion sistema (hoja4)'!AS4959</f>
        <v>0.42287902796834392</v>
      </c>
      <c r="D4954" s="12">
        <f>'Simulacion sistema (hoja4)'!AT4959</f>
        <v>0.94127929674336697</v>
      </c>
    </row>
    <row r="4955" spans="2:4" x14ac:dyDescent="0.25">
      <c r="B4955" s="8">
        <f t="shared" si="81"/>
        <v>4950</v>
      </c>
      <c r="C4955" s="12">
        <f>'Simulacion sistema (hoja4)'!AS4960</f>
        <v>0.17368699166259066</v>
      </c>
      <c r="D4955" s="12">
        <f>'Simulacion sistema (hoja4)'!AT4960</f>
        <v>0.8656255374770222</v>
      </c>
    </row>
    <row r="4956" spans="2:4" x14ac:dyDescent="0.25">
      <c r="B4956" s="8">
        <f t="shared" si="81"/>
        <v>4951</v>
      </c>
      <c r="C4956" s="12">
        <f>'Simulacion sistema (hoja4)'!AS4961</f>
        <v>0.32114760076339216</v>
      </c>
      <c r="D4956" s="12">
        <f>'Simulacion sistema (hoja4)'!AT4961</f>
        <v>0.81584475311033633</v>
      </c>
    </row>
    <row r="4957" spans="2:4" x14ac:dyDescent="0.25">
      <c r="B4957" s="8">
        <f t="shared" si="81"/>
        <v>4952</v>
      </c>
      <c r="C4957" s="12">
        <f>'Simulacion sistema (hoja4)'!AS4962</f>
        <v>9.5694561271860337E-2</v>
      </c>
      <c r="D4957" s="12">
        <f>'Simulacion sistema (hoja4)'!AT4962</f>
        <v>0.81374310602845423</v>
      </c>
    </row>
    <row r="4958" spans="2:4" x14ac:dyDescent="0.25">
      <c r="B4958" s="8">
        <f t="shared" si="81"/>
        <v>4953</v>
      </c>
      <c r="C4958" s="12">
        <f>'Simulacion sistema (hoja4)'!AS4963</f>
        <v>0</v>
      </c>
      <c r="D4958" s="12">
        <f>'Simulacion sistema (hoja4)'!AT4963</f>
        <v>0.76580467001460839</v>
      </c>
    </row>
    <row r="4959" spans="2:4" x14ac:dyDescent="0.25">
      <c r="B4959" s="8">
        <f t="shared" si="81"/>
        <v>4954</v>
      </c>
      <c r="C4959" s="12">
        <f>'Simulacion sistema (hoja4)'!AS4964</f>
        <v>0</v>
      </c>
      <c r="D4959" s="12">
        <f>'Simulacion sistema (hoja4)'!AT4964</f>
        <v>0.77689708598422158</v>
      </c>
    </row>
    <row r="4960" spans="2:4" x14ac:dyDescent="0.25">
      <c r="B4960" s="8">
        <f t="shared" si="81"/>
        <v>4955</v>
      </c>
      <c r="C4960" s="12">
        <f>'Simulacion sistema (hoja4)'!AS4965</f>
        <v>0</v>
      </c>
      <c r="D4960" s="12">
        <f>'Simulacion sistema (hoja4)'!AT4965</f>
        <v>0.68127000334918619</v>
      </c>
    </row>
    <row r="4961" spans="2:4" x14ac:dyDescent="0.25">
      <c r="B4961" s="8">
        <f t="shared" si="81"/>
        <v>4956</v>
      </c>
      <c r="C4961" s="12">
        <f>'Simulacion sistema (hoja4)'!AS4966</f>
        <v>0</v>
      </c>
      <c r="D4961" s="12">
        <f>'Simulacion sistema (hoja4)'!AT4966</f>
        <v>0.73235325572046628</v>
      </c>
    </row>
    <row r="4962" spans="2:4" x14ac:dyDescent="0.25">
      <c r="B4962" s="8">
        <f t="shared" si="81"/>
        <v>4957</v>
      </c>
      <c r="C4962" s="12">
        <f>'Simulacion sistema (hoja4)'!AS4967</f>
        <v>0</v>
      </c>
      <c r="D4962" s="12">
        <f>'Simulacion sistema (hoja4)'!AT4967</f>
        <v>0.6530735589949771</v>
      </c>
    </row>
    <row r="4963" spans="2:4" x14ac:dyDescent="0.25">
      <c r="B4963" s="8">
        <f t="shared" si="81"/>
        <v>4958</v>
      </c>
      <c r="C4963" s="12">
        <f>'Simulacion sistema (hoja4)'!AS4968</f>
        <v>0</v>
      </c>
      <c r="D4963" s="12">
        <f>'Simulacion sistema (hoja4)'!AT4968</f>
        <v>0.78640783937286729</v>
      </c>
    </row>
    <row r="4964" spans="2:4" x14ac:dyDescent="0.25">
      <c r="B4964" s="8">
        <f t="shared" si="81"/>
        <v>4959</v>
      </c>
      <c r="C4964" s="12">
        <f>'Simulacion sistema (hoja4)'!AS4969</f>
        <v>0.35720880025943308</v>
      </c>
      <c r="D4964" s="12">
        <f>'Simulacion sistema (hoja4)'!AT4969</f>
        <v>0.90518879399597818</v>
      </c>
    </row>
    <row r="4965" spans="2:4" x14ac:dyDescent="0.25">
      <c r="B4965" s="8">
        <f t="shared" si="81"/>
        <v>4960</v>
      </c>
      <c r="C4965" s="12">
        <f>'Simulacion sistema (hoja4)'!AS4970</f>
        <v>0.18864518109597458</v>
      </c>
      <c r="D4965" s="12">
        <f>'Simulacion sistema (hoja4)'!AT4970</f>
        <v>0.85617439020235708</v>
      </c>
    </row>
    <row r="4966" spans="2:4" x14ac:dyDescent="0.25">
      <c r="B4966" s="8">
        <f t="shared" si="81"/>
        <v>4961</v>
      </c>
      <c r="C4966" s="12">
        <f>'Simulacion sistema (hoja4)'!AS4971</f>
        <v>0.54153520765436458</v>
      </c>
      <c r="D4966" s="12">
        <f>'Simulacion sistema (hoja4)'!AT4971</f>
        <v>0.9610618943487268</v>
      </c>
    </row>
    <row r="4967" spans="2:4" x14ac:dyDescent="0.25">
      <c r="B4967" s="8">
        <f t="shared" si="81"/>
        <v>4962</v>
      </c>
      <c r="C4967" s="12">
        <f>'Simulacion sistema (hoja4)'!AS4972</f>
        <v>0</v>
      </c>
      <c r="D4967" s="12">
        <f>'Simulacion sistema (hoja4)'!AT4972</f>
        <v>0.80835360355054475</v>
      </c>
    </row>
    <row r="4968" spans="2:4" x14ac:dyDescent="0.25">
      <c r="B4968" s="8">
        <f t="shared" si="81"/>
        <v>4963</v>
      </c>
      <c r="C4968" s="12">
        <f>'Simulacion sistema (hoja4)'!AS4973</f>
        <v>0.33698153201370468</v>
      </c>
      <c r="D4968" s="12">
        <f>'Simulacion sistema (hoja4)'!AT4973</f>
        <v>0.90003158211770262</v>
      </c>
    </row>
    <row r="4969" spans="2:4" x14ac:dyDescent="0.25">
      <c r="B4969" s="8">
        <f t="shared" si="81"/>
        <v>4964</v>
      </c>
      <c r="C4969" s="12">
        <f>'Simulacion sistema (hoja4)'!AS4974</f>
        <v>6.563188455390534E-2</v>
      </c>
      <c r="D4969" s="12">
        <f>'Simulacion sistema (hoja4)'!AT4974</f>
        <v>0.84897836343878053</v>
      </c>
    </row>
    <row r="4970" spans="2:4" x14ac:dyDescent="0.25">
      <c r="B4970" s="8">
        <f t="shared" si="81"/>
        <v>4965</v>
      </c>
      <c r="C4970" s="12">
        <f>'Simulacion sistema (hoja4)'!AS4975</f>
        <v>0.13370738336896232</v>
      </c>
      <c r="D4970" s="12">
        <f>'Simulacion sistema (hoja4)'!AT4975</f>
        <v>0.78422518500203842</v>
      </c>
    </row>
    <row r="4971" spans="2:4" x14ac:dyDescent="0.25">
      <c r="B4971" s="8">
        <f t="shared" si="81"/>
        <v>4966</v>
      </c>
      <c r="C4971" s="12">
        <f>'Simulacion sistema (hoja4)'!AS4976</f>
        <v>0.13746711175237228</v>
      </c>
      <c r="D4971" s="12">
        <f>'Simulacion sistema (hoja4)'!AT4976</f>
        <v>0.77787988577458655</v>
      </c>
    </row>
    <row r="4972" spans="2:4" x14ac:dyDescent="0.25">
      <c r="B4972" s="8">
        <f t="shared" si="81"/>
        <v>4967</v>
      </c>
      <c r="C4972" s="12">
        <f>'Simulacion sistema (hoja4)'!AS4977</f>
        <v>0</v>
      </c>
      <c r="D4972" s="12">
        <f>'Simulacion sistema (hoja4)'!AT4977</f>
        <v>0.89683094868312463</v>
      </c>
    </row>
    <row r="4973" spans="2:4" x14ac:dyDescent="0.25">
      <c r="B4973" s="8">
        <f t="shared" si="81"/>
        <v>4968</v>
      </c>
      <c r="C4973" s="12">
        <f>'Simulacion sistema (hoja4)'!AS4978</f>
        <v>0</v>
      </c>
      <c r="D4973" s="12">
        <f>'Simulacion sistema (hoja4)'!AT4978</f>
        <v>0.84742771168606201</v>
      </c>
    </row>
    <row r="4974" spans="2:4" x14ac:dyDescent="0.25">
      <c r="B4974" s="8">
        <f t="shared" si="81"/>
        <v>4969</v>
      </c>
      <c r="C4974" s="12">
        <f>'Simulacion sistema (hoja4)'!AS4979</f>
        <v>0.15390448568923015</v>
      </c>
      <c r="D4974" s="12">
        <f>'Simulacion sistema (hoja4)'!AT4979</f>
        <v>0.81194540828401429</v>
      </c>
    </row>
    <row r="4975" spans="2:4" x14ac:dyDescent="0.25">
      <c r="B4975" s="8">
        <f t="shared" si="81"/>
        <v>4970</v>
      </c>
      <c r="C4975" s="12">
        <f>'Simulacion sistema (hoja4)'!AS4980</f>
        <v>0</v>
      </c>
      <c r="D4975" s="12">
        <f>'Simulacion sistema (hoja4)'!AT4980</f>
        <v>0.78144610744011145</v>
      </c>
    </row>
    <row r="4976" spans="2:4" x14ac:dyDescent="0.25">
      <c r="B4976" s="8">
        <f t="shared" si="81"/>
        <v>4971</v>
      </c>
      <c r="C4976" s="12">
        <f>'Simulacion sistema (hoja4)'!AS4981</f>
        <v>0</v>
      </c>
      <c r="D4976" s="12">
        <f>'Simulacion sistema (hoja4)'!AT4981</f>
        <v>0.79694422226381645</v>
      </c>
    </row>
    <row r="4977" spans="2:4" x14ac:dyDescent="0.25">
      <c r="B4977" s="8">
        <f t="shared" si="81"/>
        <v>4972</v>
      </c>
      <c r="C4977" s="12">
        <f>'Simulacion sistema (hoja4)'!AS4982</f>
        <v>0</v>
      </c>
      <c r="D4977" s="12">
        <f>'Simulacion sistema (hoja4)'!AT4982</f>
        <v>0.81866319811119925</v>
      </c>
    </row>
    <row r="4978" spans="2:4" x14ac:dyDescent="0.25">
      <c r="B4978" s="8">
        <f t="shared" si="81"/>
        <v>4973</v>
      </c>
      <c r="C4978" s="12">
        <f>'Simulacion sistema (hoja4)'!AS4983</f>
        <v>2.1610699829902696E-2</v>
      </c>
      <c r="D4978" s="12">
        <f>'Simulacion sistema (hoja4)'!AT4983</f>
        <v>0.79711334360370734</v>
      </c>
    </row>
    <row r="4979" spans="2:4" x14ac:dyDescent="0.25">
      <c r="B4979" s="8">
        <f t="shared" si="81"/>
        <v>4974</v>
      </c>
      <c r="C4979" s="12">
        <f>'Simulacion sistema (hoja4)'!AS4984</f>
        <v>0</v>
      </c>
      <c r="D4979" s="12">
        <f>'Simulacion sistema (hoja4)'!AT4984</f>
        <v>0.76671741241280211</v>
      </c>
    </row>
    <row r="4980" spans="2:4" x14ac:dyDescent="0.25">
      <c r="B4980" s="8">
        <f t="shared" si="81"/>
        <v>4975</v>
      </c>
      <c r="C4980" s="12">
        <f>'Simulacion sistema (hoja4)'!AS4985</f>
        <v>0</v>
      </c>
      <c r="D4980" s="12">
        <f>'Simulacion sistema (hoja4)'!AT4985</f>
        <v>0.70085418397769628</v>
      </c>
    </row>
    <row r="4981" spans="2:4" x14ac:dyDescent="0.25">
      <c r="B4981" s="8">
        <f t="shared" si="81"/>
        <v>4976</v>
      </c>
      <c r="C4981" s="12">
        <f>'Simulacion sistema (hoja4)'!AS4986</f>
        <v>0</v>
      </c>
      <c r="D4981" s="12">
        <f>'Simulacion sistema (hoja4)'!AT4986</f>
        <v>0.72509938450659739</v>
      </c>
    </row>
    <row r="4982" spans="2:4" x14ac:dyDescent="0.25">
      <c r="B4982" s="8">
        <f t="shared" si="81"/>
        <v>4977</v>
      </c>
      <c r="C4982" s="12">
        <f>'Simulacion sistema (hoja4)'!AS4987</f>
        <v>0</v>
      </c>
      <c r="D4982" s="12">
        <f>'Simulacion sistema (hoja4)'!AT4987</f>
        <v>0.68148644318718832</v>
      </c>
    </row>
    <row r="4983" spans="2:4" x14ac:dyDescent="0.25">
      <c r="B4983" s="8">
        <f t="shared" si="81"/>
        <v>4978</v>
      </c>
      <c r="C4983" s="12">
        <f>'Simulacion sistema (hoja4)'!AS4988</f>
        <v>0.30721365345283025</v>
      </c>
      <c r="D4983" s="12">
        <f>'Simulacion sistema (hoja4)'!AT4988</f>
        <v>0.93897194015300733</v>
      </c>
    </row>
    <row r="4984" spans="2:4" x14ac:dyDescent="0.25">
      <c r="B4984" s="8">
        <f t="shared" si="81"/>
        <v>4979</v>
      </c>
      <c r="C4984" s="12">
        <f>'Simulacion sistema (hoja4)'!AS4989</f>
        <v>0</v>
      </c>
      <c r="D4984" s="12">
        <f>'Simulacion sistema (hoja4)'!AT4989</f>
        <v>0.80456905609464402</v>
      </c>
    </row>
    <row r="4985" spans="2:4" x14ac:dyDescent="0.25">
      <c r="B4985" s="8">
        <f t="shared" si="81"/>
        <v>4980</v>
      </c>
      <c r="C4985" s="12">
        <f>'Simulacion sistema (hoja4)'!AS4990</f>
        <v>0</v>
      </c>
      <c r="D4985" s="12">
        <f>'Simulacion sistema (hoja4)'!AT4990</f>
        <v>0.82769777835125491</v>
      </c>
    </row>
    <row r="4986" spans="2:4" x14ac:dyDescent="0.25">
      <c r="B4986" s="8">
        <f t="shared" si="81"/>
        <v>4981</v>
      </c>
      <c r="C4986" s="12">
        <f>'Simulacion sistema (hoja4)'!AS4991</f>
        <v>0.56772664595259159</v>
      </c>
      <c r="D4986" s="12">
        <f>'Simulacion sistema (hoja4)'!AT4991</f>
        <v>0.93485271410772586</v>
      </c>
    </row>
    <row r="4987" spans="2:4" x14ac:dyDescent="0.25">
      <c r="B4987" s="8">
        <f t="shared" si="81"/>
        <v>4982</v>
      </c>
      <c r="C4987" s="12">
        <f>'Simulacion sistema (hoja4)'!AS4992</f>
        <v>0</v>
      </c>
      <c r="D4987" s="12">
        <f>'Simulacion sistema (hoja4)'!AT4992</f>
        <v>0.46488561027229619</v>
      </c>
    </row>
    <row r="4988" spans="2:4" x14ac:dyDescent="0.25">
      <c r="B4988" s="8">
        <f t="shared" si="81"/>
        <v>4983</v>
      </c>
      <c r="C4988" s="12">
        <f>'Simulacion sistema (hoja4)'!AS4993</f>
        <v>0</v>
      </c>
      <c r="D4988" s="12">
        <f>'Simulacion sistema (hoja4)'!AT4993</f>
        <v>0.79955466637941641</v>
      </c>
    </row>
    <row r="4989" spans="2:4" x14ac:dyDescent="0.25">
      <c r="B4989" s="8">
        <f t="shared" si="81"/>
        <v>4984</v>
      </c>
      <c r="C4989" s="12">
        <f>'Simulacion sistema (hoja4)'!AS4994</f>
        <v>0.21499527474952629</v>
      </c>
      <c r="D4989" s="12">
        <f>'Simulacion sistema (hoja4)'!AT4994</f>
        <v>0.84711211366606443</v>
      </c>
    </row>
    <row r="4990" spans="2:4" x14ac:dyDescent="0.25">
      <c r="B4990" s="8">
        <f t="shared" si="81"/>
        <v>4985</v>
      </c>
      <c r="C4990" s="12">
        <f>'Simulacion sistema (hoja4)'!AS4995</f>
        <v>0.92180925056449525</v>
      </c>
      <c r="D4990" s="12">
        <f>'Simulacion sistema (hoja4)'!AT4995</f>
        <v>0.99400180552275585</v>
      </c>
    </row>
    <row r="4991" spans="2:4" x14ac:dyDescent="0.25">
      <c r="B4991" s="8">
        <f t="shared" si="81"/>
        <v>4986</v>
      </c>
      <c r="C4991" s="12">
        <f>'Simulacion sistema (hoja4)'!AS4996</f>
        <v>0</v>
      </c>
      <c r="D4991" s="12">
        <f>'Simulacion sistema (hoja4)'!AT4996</f>
        <v>0.64369615744518305</v>
      </c>
    </row>
    <row r="4992" spans="2:4" x14ac:dyDescent="0.25">
      <c r="B4992" s="8">
        <f t="shared" si="81"/>
        <v>4987</v>
      </c>
      <c r="C4992" s="12">
        <f>'Simulacion sistema (hoja4)'!AS4997</f>
        <v>0</v>
      </c>
      <c r="D4992" s="12">
        <f>'Simulacion sistema (hoja4)'!AT4997</f>
        <v>0.75133680227022837</v>
      </c>
    </row>
    <row r="4993" spans="2:4" x14ac:dyDescent="0.25">
      <c r="B4993" s="8">
        <f t="shared" si="81"/>
        <v>4988</v>
      </c>
      <c r="C4993" s="12">
        <f>'Simulacion sistema (hoja4)'!AS4998</f>
        <v>0</v>
      </c>
      <c r="D4993" s="12">
        <f>'Simulacion sistema (hoja4)'!AT4998</f>
        <v>0.76460219853583955</v>
      </c>
    </row>
    <row r="4994" spans="2:4" x14ac:dyDescent="0.25">
      <c r="B4994" s="8">
        <f t="shared" si="81"/>
        <v>4989</v>
      </c>
      <c r="C4994" s="12">
        <f>'Simulacion sistema (hoja4)'!AS4999</f>
        <v>1</v>
      </c>
      <c r="D4994" s="12">
        <f>'Simulacion sistema (hoja4)'!AT4999</f>
        <v>1</v>
      </c>
    </row>
    <row r="4995" spans="2:4" x14ac:dyDescent="0.25">
      <c r="B4995" s="8">
        <f t="shared" si="81"/>
        <v>4990</v>
      </c>
      <c r="C4995" s="12">
        <f>'Simulacion sistema (hoja4)'!AS5000</f>
        <v>8.3715198503341529E-3</v>
      </c>
      <c r="D4995" s="12">
        <f>'Simulacion sistema (hoja4)'!AT5000</f>
        <v>0.7502630403420445</v>
      </c>
    </row>
    <row r="4996" spans="2:4" x14ac:dyDescent="0.25">
      <c r="B4996" s="8">
        <f t="shared" si="81"/>
        <v>4991</v>
      </c>
      <c r="C4996" s="12">
        <f>'Simulacion sistema (hoja4)'!AS5001</f>
        <v>0.47039866529737462</v>
      </c>
      <c r="D4996" s="12">
        <f>'Simulacion sistema (hoja4)'!AT5001</f>
        <v>0.95502016061429762</v>
      </c>
    </row>
    <row r="4997" spans="2:4" x14ac:dyDescent="0.25">
      <c r="B4997" s="8">
        <f t="shared" si="81"/>
        <v>4992</v>
      </c>
      <c r="C4997" s="12">
        <f>'Simulacion sistema (hoja4)'!AS5002</f>
        <v>0</v>
      </c>
      <c r="D4997" s="12">
        <f>'Simulacion sistema (hoja4)'!AT5002</f>
        <v>0.81217190100237713</v>
      </c>
    </row>
    <row r="4998" spans="2:4" x14ac:dyDescent="0.25">
      <c r="B4998" s="8">
        <f t="shared" si="81"/>
        <v>4993</v>
      </c>
      <c r="C4998" s="12">
        <f>'Simulacion sistema (hoja4)'!AS5003</f>
        <v>0.44854560725845305</v>
      </c>
      <c r="D4998" s="12">
        <f>'Simulacion sistema (hoja4)'!AT5003</f>
        <v>0.91873129968388301</v>
      </c>
    </row>
    <row r="4999" spans="2:4" x14ac:dyDescent="0.25">
      <c r="B4999" s="8">
        <f t="shared" si="81"/>
        <v>4994</v>
      </c>
      <c r="C4999" s="12">
        <f>'Simulacion sistema (hoja4)'!AS5004</f>
        <v>0.18361286601842342</v>
      </c>
      <c r="D4999" s="12">
        <f>'Simulacion sistema (hoja4)'!AT5004</f>
        <v>0.87399741994637248</v>
      </c>
    </row>
    <row r="5000" spans="2:4" x14ac:dyDescent="0.25">
      <c r="B5000" s="8">
        <f t="shared" ref="B5000:B5005" si="82">+B4999+1</f>
        <v>4995</v>
      </c>
      <c r="C5000" s="12">
        <f>'Simulacion sistema (hoja4)'!AS5005</f>
        <v>0.40418542022858411</v>
      </c>
      <c r="D5000" s="12">
        <f>'Simulacion sistema (hoja4)'!AT5005</f>
        <v>0.74163335311764367</v>
      </c>
    </row>
    <row r="5001" spans="2:4" x14ac:dyDescent="0.25">
      <c r="B5001" s="8">
        <f t="shared" si="82"/>
        <v>4996</v>
      </c>
      <c r="C5001" s="12">
        <f>'Simulacion sistema (hoja4)'!AS5006</f>
        <v>0</v>
      </c>
      <c r="D5001" s="12">
        <f>'Simulacion sistema (hoja4)'!AT5006</f>
        <v>0.77730280254919271</v>
      </c>
    </row>
    <row r="5002" spans="2:4" x14ac:dyDescent="0.25">
      <c r="B5002" s="8">
        <f t="shared" si="82"/>
        <v>4997</v>
      </c>
      <c r="C5002" s="12">
        <f>'Simulacion sistema (hoja4)'!AS5007</f>
        <v>0.45882686207187362</v>
      </c>
      <c r="D5002" s="12">
        <f>'Simulacion sistema (hoja4)'!AT5007</f>
        <v>0.92962256229864526</v>
      </c>
    </row>
    <row r="5003" spans="2:4" x14ac:dyDescent="0.25">
      <c r="B5003" s="8">
        <f t="shared" si="82"/>
        <v>4998</v>
      </c>
      <c r="C5003" s="12">
        <f>'Simulacion sistema (hoja4)'!AS5008</f>
        <v>0</v>
      </c>
      <c r="D5003" s="12">
        <f>'Simulacion sistema (hoja4)'!AT5008</f>
        <v>0.66150452676631843</v>
      </c>
    </row>
    <row r="5004" spans="2:4" x14ac:dyDescent="0.25">
      <c r="B5004" s="8">
        <f t="shared" si="82"/>
        <v>4999</v>
      </c>
      <c r="C5004" s="12">
        <f>'Simulacion sistema (hoja4)'!AS5009</f>
        <v>0.43945924741039505</v>
      </c>
      <c r="D5004" s="12">
        <f>'Simulacion sistema (hoja4)'!AT5009</f>
        <v>0.92835743272611682</v>
      </c>
    </row>
    <row r="5005" spans="2:4" x14ac:dyDescent="0.25">
      <c r="B5005" s="8">
        <f t="shared" si="82"/>
        <v>5000</v>
      </c>
      <c r="C5005" s="12">
        <f>'Simulacion sistema (hoja4)'!AS5010</f>
        <v>0</v>
      </c>
      <c r="D5005" s="12">
        <f>'Simulacion sistema (hoja4)'!AT5010</f>
        <v>0.75509395175059291</v>
      </c>
    </row>
  </sheetData>
  <mergeCells count="9">
    <mergeCell ref="C4:D4"/>
    <mergeCell ref="G1:I1"/>
    <mergeCell ref="G41:I41"/>
    <mergeCell ref="G42:G43"/>
    <mergeCell ref="H42:H43"/>
    <mergeCell ref="I42:I43"/>
    <mergeCell ref="G2:G3"/>
    <mergeCell ref="H2:H3"/>
    <mergeCell ref="I2:I3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1"/>
  <sheetViews>
    <sheetView tabSelected="1" topLeftCell="A3" workbookViewId="0">
      <selection activeCell="G25" sqref="G25"/>
    </sheetView>
  </sheetViews>
  <sheetFormatPr baseColWidth="10" defaultRowHeight="15" x14ac:dyDescent="0.25"/>
  <cols>
    <col min="1" max="1" width="19.85546875" style="33" bestFit="1" customWidth="1"/>
    <col min="2" max="2" width="3.28515625" style="33" customWidth="1"/>
    <col min="3" max="3" width="18.85546875" style="33" customWidth="1"/>
    <col min="4" max="4" width="13.140625" style="33" bestFit="1" customWidth="1"/>
    <col min="5" max="5" width="3.85546875" style="33" customWidth="1"/>
    <col min="6" max="7" width="12.7109375" style="33" bestFit="1" customWidth="1"/>
    <col min="8" max="8" width="12.28515625" style="33" bestFit="1" customWidth="1"/>
  </cols>
  <sheetData>
    <row r="1" spans="1:8" ht="15.75" thickBot="1" x14ac:dyDescent="0.3">
      <c r="A1" s="30" t="s">
        <v>162</v>
      </c>
      <c r="F1" s="26" t="s">
        <v>146</v>
      </c>
      <c r="G1" s="26" t="s">
        <v>147</v>
      </c>
      <c r="H1" s="26" t="s">
        <v>148</v>
      </c>
    </row>
    <row r="2" spans="1:8" x14ac:dyDescent="0.25">
      <c r="A2" s="12">
        <f>Riesgo!D6</f>
        <v>0.80325030007615705</v>
      </c>
      <c r="C2" s="81" t="s">
        <v>149</v>
      </c>
      <c r="D2" s="82">
        <f>COUNT(A2:A5001)</f>
        <v>5000</v>
      </c>
      <c r="E2" s="83"/>
      <c r="F2" s="95">
        <f>A2-$D$4</f>
        <v>-1.8653024311913291E-2</v>
      </c>
      <c r="G2" s="26">
        <f>IF(A2=0,0,(A2-D$4)^3)</f>
        <v>-6.490045907963624E-6</v>
      </c>
      <c r="H2" s="26">
        <f>IF(A2=0,0,(A2-D$4)^4)</f>
        <v>1.2105898410667884E-7</v>
      </c>
    </row>
    <row r="3" spans="1:8" x14ac:dyDescent="0.25">
      <c r="A3" s="12">
        <f>Riesgo!D7</f>
        <v>0.63160595582979129</v>
      </c>
      <c r="C3" s="84" t="s">
        <v>150</v>
      </c>
      <c r="D3" s="93">
        <f>SUM(A2:A5001)</f>
        <v>4109.5166219403518</v>
      </c>
      <c r="E3" s="83"/>
      <c r="F3" s="95">
        <f t="shared" ref="F3:F66" si="0">A3-$D$4</f>
        <v>-0.19029736855827906</v>
      </c>
      <c r="G3" s="26">
        <f t="shared" ref="G3:G66" si="1">IF(A3=0,0,(A3-D$4)^3)</f>
        <v>-6.8912554451512351E-3</v>
      </c>
      <c r="H3" s="26">
        <f t="shared" ref="H3:H66" si="2">IF(A3=0,0,(A3-D$4)^4)</f>
        <v>1.3113877772751921E-3</v>
      </c>
    </row>
    <row r="4" spans="1:8" x14ac:dyDescent="0.25">
      <c r="A4" s="12">
        <f>Riesgo!D8</f>
        <v>0.76276054266279669</v>
      </c>
      <c r="C4" s="84" t="s">
        <v>151</v>
      </c>
      <c r="D4" s="94">
        <f>AVERAGE(A2:A5001)</f>
        <v>0.82190332438807034</v>
      </c>
      <c r="E4" s="83"/>
      <c r="F4" s="95">
        <f t="shared" si="0"/>
        <v>-5.9142781725273652E-2</v>
      </c>
      <c r="G4" s="26">
        <f t="shared" si="1"/>
        <v>-2.0687368089979943E-4</v>
      </c>
      <c r="H4" s="26">
        <f t="shared" si="2"/>
        <v>1.223508495416075E-5</v>
      </c>
    </row>
    <row r="5" spans="1:8" x14ac:dyDescent="0.25">
      <c r="A5" s="12">
        <f>Riesgo!D9</f>
        <v>0.7902432896983842</v>
      </c>
      <c r="C5" s="84" t="s">
        <v>152</v>
      </c>
      <c r="D5" s="94">
        <f>MEDIAN(A2:A5001)</f>
        <v>0.83015484025518282</v>
      </c>
      <c r="E5" s="83"/>
      <c r="F5" s="95">
        <f t="shared" si="0"/>
        <v>-3.1660034689686145E-2</v>
      </c>
      <c r="G5" s="26">
        <f t="shared" si="1"/>
        <v>-3.173468261031781E-5</v>
      </c>
      <c r="H5" s="26">
        <f t="shared" si="2"/>
        <v>1.0047211523088415E-6</v>
      </c>
    </row>
    <row r="6" spans="1:8" x14ac:dyDescent="0.25">
      <c r="A6" s="12">
        <f>Riesgo!D10</f>
        <v>0.67697623195742618</v>
      </c>
      <c r="C6" s="84"/>
      <c r="D6" s="85"/>
      <c r="E6" s="83"/>
      <c r="F6" s="95">
        <f t="shared" si="0"/>
        <v>-0.14492709243064417</v>
      </c>
      <c r="G6" s="26">
        <f t="shared" si="1"/>
        <v>-3.044028666923786E-3</v>
      </c>
      <c r="H6" s="26">
        <f t="shared" si="2"/>
        <v>4.4116222397279413E-4</v>
      </c>
    </row>
    <row r="7" spans="1:8" x14ac:dyDescent="0.25">
      <c r="A7" s="12">
        <f>Riesgo!D11</f>
        <v>0.85136249800958619</v>
      </c>
      <c r="C7" s="84" t="s">
        <v>48</v>
      </c>
      <c r="D7" s="92">
        <f>MAX(A2:A5001)-MIN(A2:A5001)</f>
        <v>0.59326488638419517</v>
      </c>
      <c r="E7" s="83"/>
      <c r="F7" s="95">
        <f t="shared" si="0"/>
        <v>2.9459173621515844E-2</v>
      </c>
      <c r="G7" s="26">
        <f t="shared" si="1"/>
        <v>2.55659349755198E-5</v>
      </c>
      <c r="H7" s="26">
        <f t="shared" si="2"/>
        <v>7.531513172402222E-7</v>
      </c>
    </row>
    <row r="8" spans="1:8" x14ac:dyDescent="0.25">
      <c r="A8" s="12">
        <f>Riesgo!D12</f>
        <v>0.94927822462383149</v>
      </c>
      <c r="C8" s="84"/>
      <c r="D8" s="85"/>
      <c r="E8" s="83"/>
      <c r="F8" s="95">
        <f t="shared" si="0"/>
        <v>0.12737490023576115</v>
      </c>
      <c r="G8" s="26">
        <f t="shared" si="1"/>
        <v>2.0665769000212334E-3</v>
      </c>
      <c r="H8" s="26">
        <f t="shared" si="2"/>
        <v>2.6323002646973313E-4</v>
      </c>
    </row>
    <row r="9" spans="1:8" x14ac:dyDescent="0.25">
      <c r="A9" s="12">
        <f>Riesgo!D13</f>
        <v>0.72105411239917638</v>
      </c>
      <c r="C9" s="84" t="s">
        <v>153</v>
      </c>
      <c r="D9" s="85">
        <f>VAR(A2:A5001)*((D2-1)/D2)</f>
        <v>1.1093434917039485E-2</v>
      </c>
      <c r="E9" s="83"/>
      <c r="F9" s="95">
        <f t="shared" si="0"/>
        <v>-0.10084921198889396</v>
      </c>
      <c r="G9" s="26">
        <f t="shared" si="1"/>
        <v>-1.025693320386012E-3</v>
      </c>
      <c r="H9" s="26">
        <f t="shared" si="2"/>
        <v>1.0344036310320145E-4</v>
      </c>
    </row>
    <row r="10" spans="1:8" x14ac:dyDescent="0.25">
      <c r="A10" s="12">
        <f>Riesgo!D14</f>
        <v>0.87675061213490091</v>
      </c>
      <c r="C10" s="84" t="s">
        <v>154</v>
      </c>
      <c r="D10" s="85">
        <f>SQRT(D9)</f>
        <v>0.1053253764153705</v>
      </c>
      <c r="E10" s="83"/>
      <c r="F10" s="95">
        <f t="shared" si="0"/>
        <v>5.4847287746830564E-2</v>
      </c>
      <c r="G10" s="26">
        <f t="shared" si="1"/>
        <v>1.6499298071140424E-4</v>
      </c>
      <c r="H10" s="26">
        <f t="shared" si="2"/>
        <v>9.0494174892856529E-6</v>
      </c>
    </row>
    <row r="11" spans="1:8" x14ac:dyDescent="0.25">
      <c r="A11" s="12">
        <f>Riesgo!D15</f>
        <v>0.80363678176762143</v>
      </c>
      <c r="C11" s="84"/>
      <c r="D11" s="85"/>
      <c r="E11" s="83"/>
      <c r="F11" s="95">
        <f t="shared" si="0"/>
        <v>-1.8266542620448911E-2</v>
      </c>
      <c r="G11" s="26">
        <f t="shared" si="1"/>
        <v>-6.0949347918882711E-6</v>
      </c>
      <c r="H11" s="26">
        <f t="shared" si="2"/>
        <v>1.1133338614488404E-7</v>
      </c>
    </row>
    <row r="12" spans="1:8" ht="15.75" thickBot="1" x14ac:dyDescent="0.3">
      <c r="A12" s="12">
        <f>Riesgo!D16</f>
        <v>0.84097742445674029</v>
      </c>
      <c r="C12" s="86" t="s">
        <v>155</v>
      </c>
      <c r="D12" s="87">
        <f>D10/ABS(D4)</f>
        <v>0.12814813286439514</v>
      </c>
      <c r="E12" s="83"/>
      <c r="F12" s="95">
        <f t="shared" si="0"/>
        <v>1.9074100068669941E-2</v>
      </c>
      <c r="G12" s="26">
        <f t="shared" si="1"/>
        <v>6.939563757989781E-6</v>
      </c>
      <c r="H12" s="26">
        <f t="shared" si="2"/>
        <v>1.3236593355281232E-7</v>
      </c>
    </row>
    <row r="13" spans="1:8" x14ac:dyDescent="0.25">
      <c r="A13" s="12">
        <f>Riesgo!D17</f>
        <v>0.76382007755591108</v>
      </c>
      <c r="C13" s="101" t="s">
        <v>156</v>
      </c>
      <c r="D13" s="102"/>
      <c r="E13" s="83"/>
      <c r="F13" s="95">
        <f t="shared" si="0"/>
        <v>-5.8083246832159263E-2</v>
      </c>
      <c r="G13" s="26">
        <f t="shared" si="1"/>
        <v>-1.9595333343315599E-4</v>
      </c>
      <c r="H13" s="26">
        <f t="shared" si="2"/>
        <v>1.1381605833382405E-5</v>
      </c>
    </row>
    <row r="14" spans="1:8" x14ac:dyDescent="0.25">
      <c r="A14" s="12">
        <f>Riesgo!D18</f>
        <v>0.92482502369621966</v>
      </c>
      <c r="C14" s="88" t="s">
        <v>157</v>
      </c>
      <c r="D14" s="107">
        <f>SUM(G2:G5001)/D2</f>
        <v>-6.0228523246592665E-4</v>
      </c>
      <c r="E14" s="83"/>
      <c r="F14" s="95">
        <f t="shared" si="0"/>
        <v>0.10292169930814932</v>
      </c>
      <c r="G14" s="26">
        <f t="shared" si="1"/>
        <v>1.0902368178788953E-3</v>
      </c>
      <c r="H14" s="26">
        <f t="shared" si="2"/>
        <v>1.122090259444052E-4</v>
      </c>
    </row>
    <row r="15" spans="1:8" x14ac:dyDescent="0.25">
      <c r="A15" s="12">
        <f>Riesgo!D19</f>
        <v>0.9732537766842192</v>
      </c>
      <c r="C15" s="88" t="s">
        <v>158</v>
      </c>
      <c r="D15" s="105">
        <f>(3*(D4-D5))/D10</f>
        <v>-0.23502928205747123</v>
      </c>
      <c r="E15" s="83"/>
      <c r="F15" s="95">
        <f t="shared" si="0"/>
        <v>0.15135045229614885</v>
      </c>
      <c r="G15" s="26">
        <f t="shared" si="1"/>
        <v>3.4669786674706832E-3</v>
      </c>
      <c r="H15" s="26">
        <f t="shared" si="2"/>
        <v>5.2472878942278736E-4</v>
      </c>
    </row>
    <row r="16" spans="1:8" ht="15.75" thickBot="1" x14ac:dyDescent="0.3">
      <c r="A16" s="12">
        <f>Riesgo!D20</f>
        <v>0.92171938637423423</v>
      </c>
      <c r="C16" s="89" t="s">
        <v>159</v>
      </c>
      <c r="D16" s="106">
        <f>D14/(D10^3)</f>
        <v>-0.51546971555955978</v>
      </c>
      <c r="E16" s="83"/>
      <c r="F16" s="95">
        <f t="shared" si="0"/>
        <v>9.9816061986163884E-2</v>
      </c>
      <c r="G16" s="26">
        <f t="shared" si="1"/>
        <v>9.9449200331958639E-4</v>
      </c>
      <c r="H16" s="26">
        <f t="shared" si="2"/>
        <v>9.9266275448092118E-5</v>
      </c>
    </row>
    <row r="17" spans="1:8" x14ac:dyDescent="0.25">
      <c r="A17" s="12">
        <f>Riesgo!D21</f>
        <v>0.88628898897008535</v>
      </c>
      <c r="C17" s="103" t="s">
        <v>160</v>
      </c>
      <c r="D17" s="104"/>
      <c r="E17" s="83"/>
      <c r="F17" s="95">
        <f t="shared" si="0"/>
        <v>6.4385664582015001E-2</v>
      </c>
      <c r="G17" s="26">
        <f t="shared" si="1"/>
        <v>2.6691166128306432E-4</v>
      </c>
      <c r="H17" s="26">
        <f t="shared" si="2"/>
        <v>1.7185284696399782E-5</v>
      </c>
    </row>
    <row r="18" spans="1:8" x14ac:dyDescent="0.25">
      <c r="A18" s="12">
        <f>Riesgo!D22</f>
        <v>0.87512248142188642</v>
      </c>
      <c r="C18" s="88" t="s">
        <v>161</v>
      </c>
      <c r="D18" s="107">
        <f>SUM(H2:H5001)/D2</f>
        <v>3.6528803305481736E-4</v>
      </c>
      <c r="E18" s="83"/>
      <c r="F18" s="95">
        <f t="shared" si="0"/>
        <v>5.3219157033816078E-2</v>
      </c>
      <c r="G18" s="26">
        <f t="shared" si="1"/>
        <v>1.507314835891077E-4</v>
      </c>
      <c r="H18" s="26">
        <f t="shared" si="2"/>
        <v>8.0218024950687946E-6</v>
      </c>
    </row>
    <row r="19" spans="1:8" ht="15.75" thickBot="1" x14ac:dyDescent="0.3">
      <c r="A19" s="12">
        <f>Riesgo!D23</f>
        <v>0.98799692172354181</v>
      </c>
      <c r="C19" s="89" t="s">
        <v>159</v>
      </c>
      <c r="D19" s="106">
        <f>(D18/(D10^4))-3</f>
        <v>-3.1730256266119028E-2</v>
      </c>
      <c r="E19" s="83"/>
      <c r="F19" s="95">
        <f t="shared" si="0"/>
        <v>0.16609359733547147</v>
      </c>
      <c r="G19" s="26">
        <f t="shared" si="1"/>
        <v>4.5820378680583923E-3</v>
      </c>
      <c r="H19" s="26">
        <f t="shared" si="2"/>
        <v>7.6104715263317275E-4</v>
      </c>
    </row>
    <row r="20" spans="1:8" x14ac:dyDescent="0.25">
      <c r="A20" s="12">
        <f>Riesgo!D24</f>
        <v>0.87878573879989086</v>
      </c>
      <c r="C20" s="90"/>
      <c r="D20" s="90"/>
      <c r="E20" s="83"/>
      <c r="F20" s="95">
        <f t="shared" si="0"/>
        <v>5.6882414411820514E-2</v>
      </c>
      <c r="G20" s="26">
        <f t="shared" si="1"/>
        <v>1.8404925595559625E-4</v>
      </c>
      <c r="H20" s="26">
        <f t="shared" si="2"/>
        <v>1.0469166049453451E-5</v>
      </c>
    </row>
    <row r="21" spans="1:8" x14ac:dyDescent="0.25">
      <c r="A21" s="12">
        <f>Riesgo!D25</f>
        <v>0.8078670911448258</v>
      </c>
      <c r="C21" s="91"/>
      <c r="F21" s="95">
        <f t="shared" si="0"/>
        <v>-1.4036233243244545E-2</v>
      </c>
      <c r="G21" s="26">
        <f t="shared" si="1"/>
        <v>-2.765360334209003E-6</v>
      </c>
      <c r="H21" s="26">
        <f t="shared" si="2"/>
        <v>3.8815242652574251E-8</v>
      </c>
    </row>
    <row r="22" spans="1:8" x14ac:dyDescent="0.25">
      <c r="A22" s="12">
        <f>Riesgo!D26</f>
        <v>0.99591403858379735</v>
      </c>
      <c r="F22" s="95">
        <f t="shared" si="0"/>
        <v>0.174010714195727</v>
      </c>
      <c r="G22" s="26">
        <f t="shared" si="1"/>
        <v>5.268997208893185E-3</v>
      </c>
      <c r="H22" s="26">
        <f t="shared" si="2"/>
        <v>9.1686196741479513E-4</v>
      </c>
    </row>
    <row r="23" spans="1:8" x14ac:dyDescent="0.25">
      <c r="A23" s="12">
        <f>Riesgo!D27</f>
        <v>0.92967938457726107</v>
      </c>
      <c r="F23" s="95">
        <f t="shared" si="0"/>
        <v>0.10777606018919073</v>
      </c>
      <c r="G23" s="26">
        <f t="shared" si="1"/>
        <v>1.251892135198388E-3</v>
      </c>
      <c r="H23" s="26">
        <f t="shared" si="2"/>
        <v>1.3492400211351596E-4</v>
      </c>
    </row>
    <row r="24" spans="1:8" x14ac:dyDescent="0.25">
      <c r="A24" s="12">
        <f>Riesgo!D28</f>
        <v>0.85675701423145889</v>
      </c>
      <c r="F24" s="95">
        <f t="shared" si="0"/>
        <v>3.4853689843388547E-2</v>
      </c>
      <c r="G24" s="26">
        <f t="shared" si="1"/>
        <v>4.2339554741943255E-5</v>
      </c>
      <c r="H24" s="26">
        <f t="shared" si="2"/>
        <v>1.4756897090828609E-6</v>
      </c>
    </row>
    <row r="25" spans="1:8" x14ac:dyDescent="0.25">
      <c r="A25" s="12">
        <f>Riesgo!D29</f>
        <v>0.67010672301530827</v>
      </c>
      <c r="F25" s="95">
        <f t="shared" si="0"/>
        <v>-0.15179660137276207</v>
      </c>
      <c r="G25" s="26">
        <f t="shared" si="1"/>
        <v>-3.4977288911107922E-3</v>
      </c>
      <c r="H25" s="26">
        <f t="shared" si="2"/>
        <v>5.3094335819393803E-4</v>
      </c>
    </row>
    <row r="26" spans="1:8" x14ac:dyDescent="0.25">
      <c r="A26" s="12">
        <f>Riesgo!D30</f>
        <v>0.76517008845337542</v>
      </c>
      <c r="F26" s="95">
        <f t="shared" si="0"/>
        <v>-5.6733235934694926E-2</v>
      </c>
      <c r="G26" s="26">
        <f t="shared" si="1"/>
        <v>-1.8260500055610054E-4</v>
      </c>
      <c r="H26" s="26">
        <f t="shared" si="2"/>
        <v>1.035977257940435E-5</v>
      </c>
    </row>
    <row r="27" spans="1:8" x14ac:dyDescent="0.25">
      <c r="A27" s="12">
        <f>Riesgo!D31</f>
        <v>0.92018533019123327</v>
      </c>
      <c r="F27" s="95">
        <f t="shared" si="0"/>
        <v>9.8282005803162931E-2</v>
      </c>
      <c r="G27" s="26">
        <f t="shared" si="1"/>
        <v>9.4934055464614999E-4</v>
      </c>
      <c r="H27" s="26">
        <f t="shared" si="2"/>
        <v>9.3303093900910821E-5</v>
      </c>
    </row>
    <row r="28" spans="1:8" x14ac:dyDescent="0.25">
      <c r="A28" s="12">
        <f>Riesgo!D32</f>
        <v>0.99609141052464956</v>
      </c>
      <c r="F28" s="95">
        <f t="shared" si="0"/>
        <v>0.17418808613657921</v>
      </c>
      <c r="G28" s="26">
        <f t="shared" si="1"/>
        <v>5.285125960745098E-3</v>
      </c>
      <c r="H28" s="26">
        <f t="shared" si="2"/>
        <v>9.2060597609293804E-4</v>
      </c>
    </row>
    <row r="29" spans="1:8" x14ac:dyDescent="0.25">
      <c r="A29" s="12">
        <f>Riesgo!D33</f>
        <v>0.76192649946093949</v>
      </c>
      <c r="F29" s="95">
        <f t="shared" si="0"/>
        <v>-5.9976824927130856E-2</v>
      </c>
      <c r="G29" s="26">
        <f t="shared" si="1"/>
        <v>-2.1574980587568674E-4</v>
      </c>
      <c r="H29" s="26">
        <f t="shared" si="2"/>
        <v>1.2939988335068533E-5</v>
      </c>
    </row>
    <row r="30" spans="1:8" x14ac:dyDescent="0.25">
      <c r="A30" s="12">
        <f>Riesgo!D34</f>
        <v>0.80328455753646366</v>
      </c>
      <c r="F30" s="95">
        <f t="shared" si="0"/>
        <v>-1.8618766851606683E-2</v>
      </c>
      <c r="G30" s="26">
        <f t="shared" si="1"/>
        <v>-6.4543533990204631E-6</v>
      </c>
      <c r="H30" s="26">
        <f t="shared" si="2"/>
        <v>1.201721011142371E-7</v>
      </c>
    </row>
    <row r="31" spans="1:8" x14ac:dyDescent="0.25">
      <c r="A31" s="12">
        <f>Riesgo!D35</f>
        <v>0.8720120907058877</v>
      </c>
      <c r="F31" s="95">
        <f t="shared" si="0"/>
        <v>5.0108766317817355E-2</v>
      </c>
      <c r="G31" s="26">
        <f t="shared" si="1"/>
        <v>1.258175231871316E-4</v>
      </c>
      <c r="H31" s="26">
        <f t="shared" si="2"/>
        <v>6.3045608680705431E-6</v>
      </c>
    </row>
    <row r="32" spans="1:8" x14ac:dyDescent="0.25">
      <c r="A32" s="12">
        <f>Riesgo!D36</f>
        <v>0.64479362604374546</v>
      </c>
      <c r="F32" s="95">
        <f t="shared" si="0"/>
        <v>-0.17710969834432488</v>
      </c>
      <c r="G32" s="26">
        <f t="shared" si="1"/>
        <v>-5.5555496095170461E-3</v>
      </c>
      <c r="H32" s="26">
        <f t="shared" si="2"/>
        <v>9.8394171547849601E-4</v>
      </c>
    </row>
    <row r="33" spans="1:8" x14ac:dyDescent="0.25">
      <c r="A33" s="12">
        <f>Riesgo!D37</f>
        <v>0.82795609088300814</v>
      </c>
      <c r="F33" s="95">
        <f t="shared" si="0"/>
        <v>6.0527664949378002E-3</v>
      </c>
      <c r="G33" s="26">
        <f t="shared" si="1"/>
        <v>2.217490458249763E-7</v>
      </c>
      <c r="H33" s="26">
        <f t="shared" si="2"/>
        <v>1.3421951948538434E-9</v>
      </c>
    </row>
    <row r="34" spans="1:8" x14ac:dyDescent="0.25">
      <c r="A34" s="12">
        <f>Riesgo!D38</f>
        <v>0.71101659645554882</v>
      </c>
      <c r="F34" s="95">
        <f t="shared" si="0"/>
        <v>-0.11088672793252152</v>
      </c>
      <c r="G34" s="26">
        <f t="shared" si="1"/>
        <v>-1.3634483956933522E-3</v>
      </c>
      <c r="H34" s="26">
        <f t="shared" si="2"/>
        <v>1.511883313032817E-4</v>
      </c>
    </row>
    <row r="35" spans="1:8" x14ac:dyDescent="0.25">
      <c r="A35" s="12">
        <f>Riesgo!D39</f>
        <v>0.97046610382443366</v>
      </c>
      <c r="F35" s="95">
        <f t="shared" si="0"/>
        <v>0.14856277943636331</v>
      </c>
      <c r="G35" s="26">
        <f t="shared" si="1"/>
        <v>3.2789141645543328E-3</v>
      </c>
      <c r="H35" s="26">
        <f t="shared" si="2"/>
        <v>4.8712460181945285E-4</v>
      </c>
    </row>
    <row r="36" spans="1:8" x14ac:dyDescent="0.25">
      <c r="A36" s="12">
        <f>Riesgo!D40</f>
        <v>0.98356702466705037</v>
      </c>
      <c r="F36" s="95">
        <f t="shared" si="0"/>
        <v>0.16166370027898003</v>
      </c>
      <c r="G36" s="26">
        <f t="shared" si="1"/>
        <v>4.2251053777161429E-3</v>
      </c>
      <c r="H36" s="26">
        <f t="shared" si="2"/>
        <v>6.8304616943020921E-4</v>
      </c>
    </row>
    <row r="37" spans="1:8" x14ac:dyDescent="0.25">
      <c r="A37" s="12">
        <f>Riesgo!D41</f>
        <v>0.90263524629677605</v>
      </c>
      <c r="F37" s="95">
        <f t="shared" si="0"/>
        <v>8.0731921908705706E-2</v>
      </c>
      <c r="G37" s="26">
        <f t="shared" si="1"/>
        <v>5.2618186306810778E-4</v>
      </c>
      <c r="H37" s="26">
        <f t="shared" si="2"/>
        <v>4.2479673078991764E-5</v>
      </c>
    </row>
    <row r="38" spans="1:8" x14ac:dyDescent="0.25">
      <c r="A38" s="12">
        <f>Riesgo!D42</f>
        <v>0.82646973687828096</v>
      </c>
      <c r="F38" s="95">
        <f t="shared" si="0"/>
        <v>4.566412490210614E-3</v>
      </c>
      <c r="G38" s="26">
        <f t="shared" si="1"/>
        <v>9.5219395055032052E-8</v>
      </c>
      <c r="H38" s="26">
        <f t="shared" si="2"/>
        <v>4.3481103488959711E-10</v>
      </c>
    </row>
    <row r="39" spans="1:8" x14ac:dyDescent="0.25">
      <c r="A39" s="12">
        <f>Riesgo!D43</f>
        <v>0.58700540940909585</v>
      </c>
      <c r="F39" s="95">
        <f t="shared" si="0"/>
        <v>-0.2348979149789745</v>
      </c>
      <c r="G39" s="26">
        <f t="shared" si="1"/>
        <v>-1.2960969410130556E-2</v>
      </c>
      <c r="H39" s="26">
        <f t="shared" si="2"/>
        <v>3.0445046905459364E-3</v>
      </c>
    </row>
    <row r="40" spans="1:8" x14ac:dyDescent="0.25">
      <c r="A40" s="12">
        <f>Riesgo!D44</f>
        <v>0.49436819655906444</v>
      </c>
      <c r="F40" s="95">
        <f t="shared" si="0"/>
        <v>-0.3275351278290059</v>
      </c>
      <c r="G40" s="26">
        <f t="shared" si="1"/>
        <v>-3.5137726125042783E-2</v>
      </c>
      <c r="H40" s="26">
        <f t="shared" si="2"/>
        <v>1.1508839617986488E-2</v>
      </c>
    </row>
    <row r="41" spans="1:8" x14ac:dyDescent="0.25">
      <c r="A41" s="12">
        <f>Riesgo!D45</f>
        <v>0.73282077425573744</v>
      </c>
      <c r="F41" s="95">
        <f t="shared" si="0"/>
        <v>-8.9082550132332905E-2</v>
      </c>
      <c r="G41" s="26">
        <f t="shared" si="1"/>
        <v>-7.0693245883516763E-4</v>
      </c>
      <c r="H41" s="26">
        <f t="shared" si="2"/>
        <v>6.2975346204357187E-5</v>
      </c>
    </row>
    <row r="42" spans="1:8" x14ac:dyDescent="0.25">
      <c r="A42" s="12">
        <f>Riesgo!D46</f>
        <v>0.73390287981372193</v>
      </c>
      <c r="F42" s="95">
        <f t="shared" si="0"/>
        <v>-8.8000444574348413E-2</v>
      </c>
      <c r="G42" s="26">
        <f t="shared" si="1"/>
        <v>-6.8148232840344112E-4</v>
      </c>
      <c r="H42" s="26">
        <f t="shared" si="2"/>
        <v>5.9970747869064918E-5</v>
      </c>
    </row>
    <row r="43" spans="1:8" x14ac:dyDescent="0.25">
      <c r="A43" s="12">
        <f>Riesgo!D47</f>
        <v>0.86916474482337214</v>
      </c>
      <c r="F43" s="95">
        <f t="shared" si="0"/>
        <v>4.7261420435301793E-2</v>
      </c>
      <c r="G43" s="26">
        <f t="shared" si="1"/>
        <v>1.0556508712118895E-4</v>
      </c>
      <c r="H43" s="26">
        <f t="shared" si="2"/>
        <v>4.9891559657237743E-6</v>
      </c>
    </row>
    <row r="44" spans="1:8" x14ac:dyDescent="0.25">
      <c r="A44" s="12">
        <f>Riesgo!D48</f>
        <v>0.93378107957537959</v>
      </c>
      <c r="F44" s="95">
        <f t="shared" si="0"/>
        <v>0.11187775518730925</v>
      </c>
      <c r="G44" s="26">
        <f t="shared" si="1"/>
        <v>1.4003327024968814E-3</v>
      </c>
      <c r="H44" s="26">
        <f t="shared" si="2"/>
        <v>1.5666607927072924E-4</v>
      </c>
    </row>
    <row r="45" spans="1:8" x14ac:dyDescent="0.25">
      <c r="A45" s="12">
        <f>Riesgo!D49</f>
        <v>0.65620206757338972</v>
      </c>
      <c r="F45" s="95">
        <f t="shared" si="0"/>
        <v>-0.16570125681468062</v>
      </c>
      <c r="G45" s="26">
        <f t="shared" si="1"/>
        <v>-4.5496439169443433E-3</v>
      </c>
      <c r="H45" s="26">
        <f t="shared" si="2"/>
        <v>7.5388171509694409E-4</v>
      </c>
    </row>
    <row r="46" spans="1:8" x14ac:dyDescent="0.25">
      <c r="A46" s="12">
        <f>Riesgo!D50</f>
        <v>0.90386576969902133</v>
      </c>
      <c r="F46" s="95">
        <f t="shared" si="0"/>
        <v>8.1962445310950982E-2</v>
      </c>
      <c r="G46" s="26">
        <f t="shared" si="1"/>
        <v>5.5061079370678648E-4</v>
      </c>
      <c r="H46" s="26">
        <f t="shared" si="2"/>
        <v>4.5129407066811798E-5</v>
      </c>
    </row>
    <row r="47" spans="1:8" x14ac:dyDescent="0.25">
      <c r="A47" s="12">
        <f>Riesgo!D51</f>
        <v>0.82358951826397675</v>
      </c>
      <c r="F47" s="95">
        <f t="shared" si="0"/>
        <v>1.6861938759064055E-3</v>
      </c>
      <c r="G47" s="26">
        <f t="shared" si="1"/>
        <v>4.7942703787548527E-9</v>
      </c>
      <c r="H47" s="26">
        <f t="shared" si="2"/>
        <v>8.0840693520959153E-12</v>
      </c>
    </row>
    <row r="48" spans="1:8" x14ac:dyDescent="0.25">
      <c r="A48" s="12">
        <f>Riesgo!D52</f>
        <v>0.96500372772179988</v>
      </c>
      <c r="F48" s="95">
        <f t="shared" si="0"/>
        <v>0.14310040333372953</v>
      </c>
      <c r="G48" s="26">
        <f t="shared" si="1"/>
        <v>2.9303707690022771E-3</v>
      </c>
      <c r="H48" s="26">
        <f t="shared" si="2"/>
        <v>4.1933723896159702E-4</v>
      </c>
    </row>
    <row r="49" spans="1:8" x14ac:dyDescent="0.25">
      <c r="A49" s="12">
        <f>Riesgo!D53</f>
        <v>0.97404267623285401</v>
      </c>
      <c r="F49" s="95">
        <f t="shared" si="0"/>
        <v>0.15213935184478367</v>
      </c>
      <c r="G49" s="26">
        <f t="shared" si="1"/>
        <v>3.5214756128068201E-3</v>
      </c>
      <c r="H49" s="26">
        <f t="shared" si="2"/>
        <v>5.3575501726964205E-4</v>
      </c>
    </row>
    <row r="50" spans="1:8" x14ac:dyDescent="0.25">
      <c r="A50" s="12">
        <f>Riesgo!D54</f>
        <v>0.91908296974545678</v>
      </c>
      <c r="F50" s="95">
        <f t="shared" si="0"/>
        <v>9.7179645357386435E-2</v>
      </c>
      <c r="G50" s="26">
        <f t="shared" si="1"/>
        <v>9.1775324658478286E-4</v>
      </c>
      <c r="H50" s="26">
        <f t="shared" si="2"/>
        <v>8.9186935028699225E-5</v>
      </c>
    </row>
    <row r="51" spans="1:8" x14ac:dyDescent="0.25">
      <c r="A51" s="12">
        <f>Riesgo!D55</f>
        <v>0.71896690023632015</v>
      </c>
      <c r="F51" s="95">
        <f t="shared" si="0"/>
        <v>-0.10293642415175019</v>
      </c>
      <c r="G51" s="26">
        <f t="shared" si="1"/>
        <v>-1.0907048201643274E-3</v>
      </c>
      <c r="H51" s="26">
        <f t="shared" si="2"/>
        <v>1.1227325399279362E-4</v>
      </c>
    </row>
    <row r="52" spans="1:8" x14ac:dyDescent="0.25">
      <c r="A52" s="12">
        <f>Riesgo!D56</f>
        <v>0.8902274206780656</v>
      </c>
      <c r="F52" s="95">
        <f t="shared" si="0"/>
        <v>6.8324096289995251E-2</v>
      </c>
      <c r="G52" s="26">
        <f t="shared" si="1"/>
        <v>3.1894932561203003E-4</v>
      </c>
      <c r="H52" s="26">
        <f t="shared" si="2"/>
        <v>2.1791924434745389E-5</v>
      </c>
    </row>
    <row r="53" spans="1:8" x14ac:dyDescent="0.25">
      <c r="A53" s="12">
        <f>Riesgo!D57</f>
        <v>0.70131849978316085</v>
      </c>
      <c r="F53" s="95">
        <f t="shared" si="0"/>
        <v>-0.12058482460490949</v>
      </c>
      <c r="G53" s="26">
        <f t="shared" si="1"/>
        <v>-1.7533877500883579E-3</v>
      </c>
      <c r="H53" s="26">
        <f t="shared" si="2"/>
        <v>2.1143195430880151E-4</v>
      </c>
    </row>
    <row r="54" spans="1:8" x14ac:dyDescent="0.25">
      <c r="A54" s="12">
        <f>Riesgo!D58</f>
        <v>0.74905572530202735</v>
      </c>
      <c r="F54" s="95">
        <f t="shared" si="0"/>
        <v>-7.2847599086042991E-2</v>
      </c>
      <c r="G54" s="26">
        <f t="shared" si="1"/>
        <v>-3.8658564955134771E-4</v>
      </c>
      <c r="H54" s="26">
        <f t="shared" si="2"/>
        <v>2.8161836410934098E-5</v>
      </c>
    </row>
    <row r="55" spans="1:8" x14ac:dyDescent="0.25">
      <c r="A55" s="12">
        <f>Riesgo!D59</f>
        <v>0.89311439063003739</v>
      </c>
      <c r="F55" s="95">
        <f t="shared" si="0"/>
        <v>7.1211066241967047E-2</v>
      </c>
      <c r="G55" s="26">
        <f t="shared" si="1"/>
        <v>3.6111245310820902E-4</v>
      </c>
      <c r="H55" s="26">
        <f t="shared" si="2"/>
        <v>2.571520281908789E-5</v>
      </c>
    </row>
    <row r="56" spans="1:8" x14ac:dyDescent="0.25">
      <c r="A56" s="12">
        <f>Riesgo!D60</f>
        <v>0.86997597485181499</v>
      </c>
      <c r="F56" s="95">
        <f t="shared" si="0"/>
        <v>4.8072650463744648E-2</v>
      </c>
      <c r="G56" s="26">
        <f t="shared" si="1"/>
        <v>1.1109492043380174E-4</v>
      </c>
      <c r="H56" s="26">
        <f t="shared" si="2"/>
        <v>5.3406272783116736E-6</v>
      </c>
    </row>
    <row r="57" spans="1:8" x14ac:dyDescent="0.25">
      <c r="A57" s="12">
        <f>Riesgo!D61</f>
        <v>0.71413729697851025</v>
      </c>
      <c r="F57" s="95">
        <f t="shared" si="0"/>
        <v>-0.10776602740956009</v>
      </c>
      <c r="G57" s="26">
        <f t="shared" si="1"/>
        <v>-1.2515425550950017E-3</v>
      </c>
      <c r="H57" s="26">
        <f t="shared" si="2"/>
        <v>1.3487376929659882E-4</v>
      </c>
    </row>
    <row r="58" spans="1:8" x14ac:dyDescent="0.25">
      <c r="A58" s="12">
        <f>Riesgo!D62</f>
        <v>0.98808458355019801</v>
      </c>
      <c r="F58" s="95">
        <f t="shared" si="0"/>
        <v>0.16618125916212767</v>
      </c>
      <c r="G58" s="26">
        <f t="shared" si="1"/>
        <v>4.589296700102179E-3</v>
      </c>
      <c r="H58" s="26">
        <f t="shared" si="2"/>
        <v>7.6265510429157754E-4</v>
      </c>
    </row>
    <row r="59" spans="1:8" x14ac:dyDescent="0.25">
      <c r="A59" s="12">
        <f>Riesgo!D63</f>
        <v>0.80575144575226632</v>
      </c>
      <c r="F59" s="95">
        <f t="shared" si="0"/>
        <v>-1.6151878635804029E-2</v>
      </c>
      <c r="G59" s="26">
        <f t="shared" si="1"/>
        <v>-4.2137535174608707E-6</v>
      </c>
      <c r="H59" s="26">
        <f t="shared" si="2"/>
        <v>6.8060035415220312E-8</v>
      </c>
    </row>
    <row r="60" spans="1:8" x14ac:dyDescent="0.25">
      <c r="A60" s="12">
        <f>Riesgo!D64</f>
        <v>0.72547411987125832</v>
      </c>
      <c r="F60" s="95">
        <f t="shared" si="0"/>
        <v>-9.6429204516812028E-2</v>
      </c>
      <c r="G60" s="26">
        <f t="shared" si="1"/>
        <v>-8.9665577990434868E-4</v>
      </c>
      <c r="H60" s="26">
        <f t="shared" si="2"/>
        <v>8.6463803581578018E-5</v>
      </c>
    </row>
    <row r="61" spans="1:8" x14ac:dyDescent="0.25">
      <c r="A61" s="12">
        <f>Riesgo!D65</f>
        <v>0.75213758379122486</v>
      </c>
      <c r="F61" s="95">
        <f t="shared" si="0"/>
        <v>-6.9765740596845482E-2</v>
      </c>
      <c r="G61" s="26">
        <f t="shared" si="1"/>
        <v>-3.3956789818633866E-4</v>
      </c>
      <c r="H61" s="26">
        <f t="shared" si="2"/>
        <v>2.369020589988414E-5</v>
      </c>
    </row>
    <row r="62" spans="1:8" x14ac:dyDescent="0.25">
      <c r="A62" s="12">
        <f>Riesgo!D66</f>
        <v>0.84422693833882589</v>
      </c>
      <c r="F62" s="95">
        <f t="shared" si="0"/>
        <v>2.232361395075555E-2</v>
      </c>
      <c r="G62" s="26">
        <f t="shared" si="1"/>
        <v>1.1124833262570304E-5</v>
      </c>
      <c r="H62" s="26">
        <f t="shared" si="2"/>
        <v>2.4834648302014379E-7</v>
      </c>
    </row>
    <row r="63" spans="1:8" x14ac:dyDescent="0.25">
      <c r="A63" s="12">
        <f>Riesgo!D67</f>
        <v>0.90280291447252492</v>
      </c>
      <c r="F63" s="95">
        <f t="shared" si="0"/>
        <v>8.0899590084454576E-2</v>
      </c>
      <c r="G63" s="26">
        <f t="shared" si="1"/>
        <v>5.2946708058269844E-4</v>
      </c>
      <c r="H63" s="26">
        <f t="shared" si="2"/>
        <v>4.2833669782353177E-5</v>
      </c>
    </row>
    <row r="64" spans="1:8" x14ac:dyDescent="0.25">
      <c r="A64" s="12">
        <f>Riesgo!D68</f>
        <v>0.98497813239405396</v>
      </c>
      <c r="F64" s="95">
        <f t="shared" si="0"/>
        <v>0.16307480800598362</v>
      </c>
      <c r="G64" s="26">
        <f t="shared" si="1"/>
        <v>4.3367124587118441E-3</v>
      </c>
      <c r="H64" s="26">
        <f t="shared" si="2"/>
        <v>7.0720855158159103E-4</v>
      </c>
    </row>
    <row r="65" spans="1:8" x14ac:dyDescent="0.25">
      <c r="A65" s="12">
        <f>Riesgo!D69</f>
        <v>0.83684961161572624</v>
      </c>
      <c r="F65" s="95">
        <f t="shared" si="0"/>
        <v>1.4946287227655897E-2</v>
      </c>
      <c r="G65" s="26">
        <f t="shared" si="1"/>
        <v>3.3388735514891363E-6</v>
      </c>
      <c r="H65" s="26">
        <f t="shared" si="2"/>
        <v>4.9903763117380167E-8</v>
      </c>
    </row>
    <row r="66" spans="1:8" x14ac:dyDescent="0.25">
      <c r="A66" s="12">
        <f>Riesgo!D70</f>
        <v>0.96175464229187402</v>
      </c>
      <c r="F66" s="95">
        <f t="shared" si="0"/>
        <v>0.13985131790380367</v>
      </c>
      <c r="G66" s="26">
        <f t="shared" si="1"/>
        <v>2.7352667741304417E-3</v>
      </c>
      <c r="H66" s="26">
        <f t="shared" si="2"/>
        <v>3.8253066318062794E-4</v>
      </c>
    </row>
    <row r="67" spans="1:8" x14ac:dyDescent="0.25">
      <c r="A67" s="12">
        <f>Riesgo!D71</f>
        <v>0.71289602569194765</v>
      </c>
      <c r="F67" s="95">
        <f t="shared" ref="F67:F130" si="3">A67-$D$4</f>
        <v>-0.10900729869612269</v>
      </c>
      <c r="G67" s="26">
        <f t="shared" ref="G67:G130" si="4">IF(A67=0,0,(A67-D$4)^3)</f>
        <v>-1.2952891648458954E-3</v>
      </c>
      <c r="H67" s="26">
        <f t="shared" ref="H67:H130" si="5">IF(A67=0,0,(A67-D$4)^4)</f>
        <v>1.4119597289020781E-4</v>
      </c>
    </row>
    <row r="68" spans="1:8" x14ac:dyDescent="0.25">
      <c r="A68" s="12">
        <f>Riesgo!D72</f>
        <v>0.97279926933370509</v>
      </c>
      <c r="F68" s="95">
        <f t="shared" si="3"/>
        <v>0.15089594494563474</v>
      </c>
      <c r="G68" s="26">
        <f t="shared" si="4"/>
        <v>3.4358382258264171E-3</v>
      </c>
      <c r="H68" s="26">
        <f t="shared" si="5"/>
        <v>5.1845405576641038E-4</v>
      </c>
    </row>
    <row r="69" spans="1:8" x14ac:dyDescent="0.25">
      <c r="A69" s="12">
        <f>Riesgo!D73</f>
        <v>0.91642853072395924</v>
      </c>
      <c r="F69" s="95">
        <f t="shared" si="3"/>
        <v>9.4525206335888901E-2</v>
      </c>
      <c r="G69" s="26">
        <f t="shared" si="4"/>
        <v>8.4458410178361171E-4</v>
      </c>
      <c r="H69" s="26">
        <f t="shared" si="5"/>
        <v>7.9834486489107281E-5</v>
      </c>
    </row>
    <row r="70" spans="1:8" x14ac:dyDescent="0.25">
      <c r="A70" s="12">
        <f>Riesgo!D74</f>
        <v>0.93397124246763918</v>
      </c>
      <c r="F70" s="95">
        <f t="shared" si="3"/>
        <v>0.11206791807956884</v>
      </c>
      <c r="G70" s="26">
        <f t="shared" si="4"/>
        <v>1.4074854434064504E-3</v>
      </c>
      <c r="H70" s="26">
        <f t="shared" si="5"/>
        <v>1.577339633698597E-4</v>
      </c>
    </row>
    <row r="71" spans="1:8" x14ac:dyDescent="0.25">
      <c r="A71" s="12">
        <f>Riesgo!D75</f>
        <v>0.81909470589853794</v>
      </c>
      <c r="F71" s="95">
        <f t="shared" si="3"/>
        <v>-2.8086184895323996E-3</v>
      </c>
      <c r="G71" s="26">
        <f t="shared" si="4"/>
        <v>-2.2155331452208611E-8</v>
      </c>
      <c r="H71" s="26">
        <f t="shared" si="5"/>
        <v>6.2225873558391817E-11</v>
      </c>
    </row>
    <row r="72" spans="1:8" x14ac:dyDescent="0.25">
      <c r="A72" s="12">
        <f>Riesgo!D76</f>
        <v>0.66325988059916074</v>
      </c>
      <c r="F72" s="95">
        <f t="shared" si="3"/>
        <v>-0.1586434437889096</v>
      </c>
      <c r="G72" s="26">
        <f t="shared" si="4"/>
        <v>-3.9926973040746534E-3</v>
      </c>
      <c r="H72" s="26">
        <f t="shared" si="5"/>
        <v>6.3341525032509823E-4</v>
      </c>
    </row>
    <row r="73" spans="1:8" x14ac:dyDescent="0.25">
      <c r="A73" s="12">
        <f>Riesgo!D77</f>
        <v>0.91036155573359523</v>
      </c>
      <c r="F73" s="95">
        <f t="shared" si="3"/>
        <v>8.8458231345524885E-2</v>
      </c>
      <c r="G73" s="26">
        <f t="shared" si="4"/>
        <v>6.9217316049183329E-4</v>
      </c>
      <c r="H73" s="26">
        <f t="shared" si="5"/>
        <v>6.1228413561949705E-5</v>
      </c>
    </row>
    <row r="74" spans="1:8" x14ac:dyDescent="0.25">
      <c r="A74" s="12">
        <f>Riesgo!D78</f>
        <v>0.80765282112249082</v>
      </c>
      <c r="F74" s="95">
        <f t="shared" si="3"/>
        <v>-1.4250503265579528E-2</v>
      </c>
      <c r="G74" s="26">
        <f t="shared" si="4"/>
        <v>-2.893947218927916E-6</v>
      </c>
      <c r="H74" s="26">
        <f t="shared" si="5"/>
        <v>4.1240204293747058E-8</v>
      </c>
    </row>
    <row r="75" spans="1:8" x14ac:dyDescent="0.25">
      <c r="A75" s="12">
        <f>Riesgo!D79</f>
        <v>0.8968242281960157</v>
      </c>
      <c r="F75" s="95">
        <f t="shared" si="3"/>
        <v>7.492090380794536E-2</v>
      </c>
      <c r="G75" s="26">
        <f t="shared" si="4"/>
        <v>4.2054165891094525E-4</v>
      </c>
      <c r="H75" s="26">
        <f t="shared" si="5"/>
        <v>3.1507361174500696E-5</v>
      </c>
    </row>
    <row r="76" spans="1:8" x14ac:dyDescent="0.25">
      <c r="A76" s="12">
        <f>Riesgo!D80</f>
        <v>0.8319208927942745</v>
      </c>
      <c r="F76" s="95">
        <f t="shared" si="3"/>
        <v>1.0017568406204158E-2</v>
      </c>
      <c r="G76" s="26">
        <f t="shared" si="4"/>
        <v>1.0052797867506132E-6</v>
      </c>
      <c r="H76" s="26">
        <f t="shared" si="5"/>
        <v>1.0070459031148597E-8</v>
      </c>
    </row>
    <row r="77" spans="1:8" x14ac:dyDescent="0.25">
      <c r="A77" s="12">
        <f>Riesgo!D81</f>
        <v>0.89793687606264661</v>
      </c>
      <c r="F77" s="95">
        <f t="shared" si="3"/>
        <v>7.6033551674576261E-2</v>
      </c>
      <c r="G77" s="26">
        <f t="shared" si="4"/>
        <v>4.3955764011781675E-4</v>
      </c>
      <c r="H77" s="26">
        <f t="shared" si="5"/>
        <v>3.3421128543852819E-5</v>
      </c>
    </row>
    <row r="78" spans="1:8" x14ac:dyDescent="0.25">
      <c r="A78" s="12">
        <f>Riesgo!D82</f>
        <v>0.69900199403607188</v>
      </c>
      <c r="F78" s="95">
        <f t="shared" si="3"/>
        <v>-0.12290133035199846</v>
      </c>
      <c r="G78" s="26">
        <f t="shared" si="4"/>
        <v>-1.8563922721986283E-3</v>
      </c>
      <c r="H78" s="26">
        <f t="shared" si="5"/>
        <v>2.2815307990838065E-4</v>
      </c>
    </row>
    <row r="79" spans="1:8" x14ac:dyDescent="0.25">
      <c r="A79" s="12">
        <f>Riesgo!D83</f>
        <v>0.8991195905481606</v>
      </c>
      <c r="F79" s="95">
        <f t="shared" si="3"/>
        <v>7.7216266160090252E-2</v>
      </c>
      <c r="G79" s="26">
        <f t="shared" si="4"/>
        <v>4.6039054041753318E-4</v>
      </c>
      <c r="H79" s="26">
        <f t="shared" si="5"/>
        <v>3.554963850646803E-5</v>
      </c>
    </row>
    <row r="80" spans="1:8" x14ac:dyDescent="0.25">
      <c r="A80" s="12">
        <f>Riesgo!D84</f>
        <v>0.66815075104374821</v>
      </c>
      <c r="F80" s="95">
        <f t="shared" si="3"/>
        <v>-0.15375257334432213</v>
      </c>
      <c r="G80" s="26">
        <f t="shared" si="4"/>
        <v>-3.6346883567712554E-3</v>
      </c>
      <c r="H80" s="26">
        <f t="shared" si="5"/>
        <v>5.5884268815822619E-4</v>
      </c>
    </row>
    <row r="81" spans="1:8" x14ac:dyDescent="0.25">
      <c r="A81" s="12">
        <f>Riesgo!D85</f>
        <v>0.9531447011483466</v>
      </c>
      <c r="F81" s="95">
        <f t="shared" si="3"/>
        <v>0.13124137676027625</v>
      </c>
      <c r="G81" s="26">
        <f t="shared" si="4"/>
        <v>2.2605407110695519E-3</v>
      </c>
      <c r="H81" s="26">
        <f t="shared" si="5"/>
        <v>2.9667647514342184E-4</v>
      </c>
    </row>
    <row r="82" spans="1:8" x14ac:dyDescent="0.25">
      <c r="A82" s="12">
        <f>Riesgo!D86</f>
        <v>0.75305534480572178</v>
      </c>
      <c r="F82" s="95">
        <f t="shared" si="3"/>
        <v>-6.8847979582348562E-2</v>
      </c>
      <c r="G82" s="26">
        <f t="shared" si="4"/>
        <v>-3.2634247267438935E-4</v>
      </c>
      <c r="H82" s="26">
        <f t="shared" si="5"/>
        <v>2.24680198955395E-5</v>
      </c>
    </row>
    <row r="83" spans="1:8" x14ac:dyDescent="0.25">
      <c r="A83" s="12">
        <f>Riesgo!D87</f>
        <v>0.75019076486636027</v>
      </c>
      <c r="F83" s="95">
        <f t="shared" si="3"/>
        <v>-7.1712559521710073E-2</v>
      </c>
      <c r="G83" s="26">
        <f t="shared" si="4"/>
        <v>-3.6879554829088854E-4</v>
      </c>
      <c r="H83" s="26">
        <f t="shared" si="5"/>
        <v>2.6447272708152046E-5</v>
      </c>
    </row>
    <row r="84" spans="1:8" x14ac:dyDescent="0.25">
      <c r="A84" s="12">
        <f>Riesgo!D88</f>
        <v>0.68481433934425262</v>
      </c>
      <c r="F84" s="95">
        <f t="shared" si="3"/>
        <v>-0.13708898504381772</v>
      </c>
      <c r="G84" s="26">
        <f t="shared" si="4"/>
        <v>-2.5763667360037858E-3</v>
      </c>
      <c r="H84" s="26">
        <f t="shared" si="5"/>
        <v>3.5319150093941244E-4</v>
      </c>
    </row>
    <row r="85" spans="1:8" x14ac:dyDescent="0.25">
      <c r="A85" s="12">
        <f>Riesgo!D89</f>
        <v>0.59816681323122478</v>
      </c>
      <c r="F85" s="95">
        <f t="shared" si="3"/>
        <v>-0.22373651115684556</v>
      </c>
      <c r="G85" s="26">
        <f t="shared" si="4"/>
        <v>-1.119980818764553E-2</v>
      </c>
      <c r="H85" s="26">
        <f t="shared" si="5"/>
        <v>2.5058060095296845E-3</v>
      </c>
    </row>
    <row r="86" spans="1:8" x14ac:dyDescent="0.25">
      <c r="A86" s="12">
        <f>Riesgo!D90</f>
        <v>0.91845702709490995</v>
      </c>
      <c r="F86" s="95">
        <f t="shared" si="3"/>
        <v>9.6553702706839606E-2</v>
      </c>
      <c r="G86" s="26">
        <f t="shared" si="4"/>
        <v>9.0013323916259783E-4</v>
      </c>
      <c r="H86" s="26">
        <f t="shared" si="5"/>
        <v>8.6911197170650014E-5</v>
      </c>
    </row>
    <row r="87" spans="1:8" x14ac:dyDescent="0.25">
      <c r="A87" s="12">
        <f>Riesgo!D91</f>
        <v>0.65780907565054458</v>
      </c>
      <c r="F87" s="95">
        <f t="shared" si="3"/>
        <v>-0.16409424873752576</v>
      </c>
      <c r="G87" s="26">
        <f t="shared" si="4"/>
        <v>-4.4185531133203396E-3</v>
      </c>
      <c r="H87" s="26">
        <f t="shared" si="5"/>
        <v>7.2505915363715672E-4</v>
      </c>
    </row>
    <row r="88" spans="1:8" x14ac:dyDescent="0.25">
      <c r="A88" s="12">
        <f>Riesgo!D92</f>
        <v>0.88984986821804291</v>
      </c>
      <c r="F88" s="95">
        <f t="shared" si="3"/>
        <v>6.7946543829972561E-2</v>
      </c>
      <c r="G88" s="26">
        <f t="shared" si="4"/>
        <v>3.136910387992963E-4</v>
      </c>
      <c r="H88" s="26">
        <f t="shared" si="5"/>
        <v>2.131422191684601E-5</v>
      </c>
    </row>
    <row r="89" spans="1:8" x14ac:dyDescent="0.25">
      <c r="A89" s="12">
        <f>Riesgo!D93</f>
        <v>0.64332163423580457</v>
      </c>
      <c r="F89" s="95">
        <f t="shared" si="3"/>
        <v>-0.17858169015226577</v>
      </c>
      <c r="G89" s="26">
        <f t="shared" si="4"/>
        <v>-5.6952236952491943E-3</v>
      </c>
      <c r="H89" s="26">
        <f t="shared" si="5"/>
        <v>1.0170626732928336E-3</v>
      </c>
    </row>
    <row r="90" spans="1:8" x14ac:dyDescent="0.25">
      <c r="A90" s="12">
        <f>Riesgo!D94</f>
        <v>0.98290893949322289</v>
      </c>
      <c r="F90" s="95">
        <f t="shared" si="3"/>
        <v>0.16100561510515254</v>
      </c>
      <c r="G90" s="26">
        <f t="shared" si="4"/>
        <v>4.1737176626508573E-3</v>
      </c>
      <c r="H90" s="26">
        <f t="shared" si="5"/>
        <v>6.7199197955034084E-4</v>
      </c>
    </row>
    <row r="91" spans="1:8" x14ac:dyDescent="0.25">
      <c r="A91" s="12">
        <f>Riesgo!D95</f>
        <v>0.81877590112744159</v>
      </c>
      <c r="F91" s="95">
        <f t="shared" si="3"/>
        <v>-3.1274232606287589E-3</v>
      </c>
      <c r="G91" s="26">
        <f t="shared" si="4"/>
        <v>-3.0588627154763726E-8</v>
      </c>
      <c r="H91" s="26">
        <f t="shared" si="5"/>
        <v>9.5663584074508575E-11</v>
      </c>
    </row>
    <row r="92" spans="1:8" x14ac:dyDescent="0.25">
      <c r="A92" s="12">
        <f>Riesgo!D96</f>
        <v>0.78232523229536088</v>
      </c>
      <c r="F92" s="95">
        <f t="shared" si="3"/>
        <v>-3.957809209270946E-2</v>
      </c>
      <c r="G92" s="26">
        <f t="shared" si="4"/>
        <v>-6.199612769661551E-5</v>
      </c>
      <c r="H92" s="26">
        <f t="shared" si="5"/>
        <v>2.4536884513680244E-6</v>
      </c>
    </row>
    <row r="93" spans="1:8" x14ac:dyDescent="0.25">
      <c r="A93" s="12">
        <f>Riesgo!D97</f>
        <v>0.85624446572063329</v>
      </c>
      <c r="F93" s="95">
        <f t="shared" si="3"/>
        <v>3.4341141332562941E-2</v>
      </c>
      <c r="G93" s="26">
        <f t="shared" si="4"/>
        <v>4.0498988338168445E-5</v>
      </c>
      <c r="H93" s="26">
        <f t="shared" si="5"/>
        <v>1.3907814823468609E-6</v>
      </c>
    </row>
    <row r="94" spans="1:8" x14ac:dyDescent="0.25">
      <c r="A94" s="12">
        <f>Riesgo!D98</f>
        <v>0.78922479555548219</v>
      </c>
      <c r="F94" s="95">
        <f t="shared" si="3"/>
        <v>-3.267852883258815E-2</v>
      </c>
      <c r="G94" s="26">
        <f t="shared" si="4"/>
        <v>-3.4896951501478153E-5</v>
      </c>
      <c r="H94" s="26">
        <f t="shared" si="5"/>
        <v>1.1403810358104842E-6</v>
      </c>
    </row>
    <row r="95" spans="1:8" x14ac:dyDescent="0.25">
      <c r="A95" s="12">
        <f>Riesgo!D99</f>
        <v>0.91535995542095683</v>
      </c>
      <c r="F95" s="95">
        <f t="shared" si="3"/>
        <v>9.3456631032886484E-2</v>
      </c>
      <c r="G95" s="26">
        <f t="shared" si="4"/>
        <v>8.1626347544346434E-4</v>
      </c>
      <c r="H95" s="26">
        <f t="shared" si="5"/>
        <v>7.6285234450141449E-5</v>
      </c>
    </row>
    <row r="96" spans="1:8" x14ac:dyDescent="0.25">
      <c r="A96" s="12">
        <f>Riesgo!D100</f>
        <v>0.80325542391283433</v>
      </c>
      <c r="F96" s="95">
        <f t="shared" si="3"/>
        <v>-1.8647900475236012E-2</v>
      </c>
      <c r="G96" s="26">
        <f t="shared" si="4"/>
        <v>-6.4846990857619153E-6</v>
      </c>
      <c r="H96" s="26">
        <f t="shared" si="5"/>
        <v>1.2092602316314216E-7</v>
      </c>
    </row>
    <row r="97" spans="1:8" x14ac:dyDescent="0.25">
      <c r="A97" s="12">
        <f>Riesgo!D101</f>
        <v>1</v>
      </c>
      <c r="F97" s="95">
        <f t="shared" si="3"/>
        <v>0.17809667561192966</v>
      </c>
      <c r="G97" s="26">
        <f t="shared" si="4"/>
        <v>5.6489462020255692E-3</v>
      </c>
      <c r="H97" s="26">
        <f t="shared" si="5"/>
        <v>1.0060585392913898E-3</v>
      </c>
    </row>
    <row r="98" spans="1:8" x14ac:dyDescent="0.25">
      <c r="A98" s="12">
        <f>Riesgo!D102</f>
        <v>0.76272193250293785</v>
      </c>
      <c r="F98" s="95">
        <f t="shared" si="3"/>
        <v>-5.9181391885132495E-2</v>
      </c>
      <c r="G98" s="26">
        <f t="shared" si="4"/>
        <v>-2.0727910525860933E-4</v>
      </c>
      <c r="H98" s="26">
        <f t="shared" si="5"/>
        <v>1.2267065957909386E-5</v>
      </c>
    </row>
    <row r="99" spans="1:8" x14ac:dyDescent="0.25">
      <c r="A99" s="12">
        <f>Riesgo!D103</f>
        <v>0.92310538371595907</v>
      </c>
      <c r="F99" s="95">
        <f t="shared" si="3"/>
        <v>0.10120205932788873</v>
      </c>
      <c r="G99" s="26">
        <f t="shared" si="4"/>
        <v>1.0364970007365633E-3</v>
      </c>
      <c r="H99" s="26">
        <f t="shared" si="5"/>
        <v>1.0489563096172042E-4</v>
      </c>
    </row>
    <row r="100" spans="1:8" x14ac:dyDescent="0.25">
      <c r="A100" s="12">
        <f>Riesgo!D104</f>
        <v>0.78593938383044537</v>
      </c>
      <c r="F100" s="95">
        <f t="shared" si="3"/>
        <v>-3.5963940557624974E-2</v>
      </c>
      <c r="G100" s="26">
        <f t="shared" si="4"/>
        <v>-4.6515941271763919E-5</v>
      </c>
      <c r="H100" s="26">
        <f t="shared" si="5"/>
        <v>1.6728965468796916E-6</v>
      </c>
    </row>
    <row r="101" spans="1:8" x14ac:dyDescent="0.25">
      <c r="A101" s="12">
        <f>Riesgo!D105</f>
        <v>0.72735118701348755</v>
      </c>
      <c r="F101" s="95">
        <f t="shared" si="3"/>
        <v>-9.455213737458279E-2</v>
      </c>
      <c r="G101" s="26">
        <f t="shared" si="4"/>
        <v>-8.453061951495315E-4</v>
      </c>
      <c r="H101" s="26">
        <f t="shared" si="5"/>
        <v>7.9925507487364392E-5</v>
      </c>
    </row>
    <row r="102" spans="1:8" x14ac:dyDescent="0.25">
      <c r="A102" s="12">
        <f>Riesgo!D106</f>
        <v>0.67178285653794212</v>
      </c>
      <c r="F102" s="95">
        <f t="shared" si="3"/>
        <v>-0.15012046785012823</v>
      </c>
      <c r="G102" s="26">
        <f t="shared" si="4"/>
        <v>-3.3831381122582569E-3</v>
      </c>
      <c r="H102" s="26">
        <f t="shared" si="5"/>
        <v>5.0787827621380911E-4</v>
      </c>
    </row>
    <row r="103" spans="1:8" x14ac:dyDescent="0.25">
      <c r="A103" s="12">
        <f>Riesgo!D107</f>
        <v>0.4971718999791423</v>
      </c>
      <c r="F103" s="95">
        <f t="shared" si="3"/>
        <v>-0.32473142440892805</v>
      </c>
      <c r="G103" s="26">
        <f t="shared" si="4"/>
        <v>-3.424309041973287E-2</v>
      </c>
      <c r="H103" s="26">
        <f t="shared" si="5"/>
        <v>1.1119807528163571E-2</v>
      </c>
    </row>
    <row r="104" spans="1:8" x14ac:dyDescent="0.25">
      <c r="A104" s="12">
        <f>Riesgo!D108</f>
        <v>0.88450622007466873</v>
      </c>
      <c r="F104" s="95">
        <f t="shared" si="3"/>
        <v>6.2602895686598381E-2</v>
      </c>
      <c r="G104" s="26">
        <f t="shared" si="4"/>
        <v>2.4534842007717026E-4</v>
      </c>
      <c r="H104" s="26">
        <f t="shared" si="5"/>
        <v>1.535952154896281E-5</v>
      </c>
    </row>
    <row r="105" spans="1:8" x14ac:dyDescent="0.25">
      <c r="A105" s="12">
        <f>Riesgo!D109</f>
        <v>0.62297100174322095</v>
      </c>
      <c r="F105" s="95">
        <f t="shared" si="3"/>
        <v>-0.19893232264484939</v>
      </c>
      <c r="G105" s="26">
        <f t="shared" si="4"/>
        <v>-7.872561461260032E-3</v>
      </c>
      <c r="H105" s="26">
        <f t="shared" si="5"/>
        <v>1.5661069366527877E-3</v>
      </c>
    </row>
    <row r="106" spans="1:8" x14ac:dyDescent="0.25">
      <c r="A106" s="12">
        <f>Riesgo!D110</f>
        <v>0.99292339908801519</v>
      </c>
      <c r="F106" s="95">
        <f t="shared" si="3"/>
        <v>0.17102007469994485</v>
      </c>
      <c r="G106" s="26">
        <f t="shared" si="4"/>
        <v>5.001972219647057E-3</v>
      </c>
      <c r="H106" s="26">
        <f t="shared" si="5"/>
        <v>8.5543766265108864E-4</v>
      </c>
    </row>
    <row r="107" spans="1:8" x14ac:dyDescent="0.25">
      <c r="A107" s="12">
        <f>Riesgo!D111</f>
        <v>0.86774660386671376</v>
      </c>
      <c r="F107" s="95">
        <f t="shared" si="3"/>
        <v>4.5843279478643417E-2</v>
      </c>
      <c r="G107" s="26">
        <f t="shared" si="4"/>
        <v>9.634452374357562E-5</v>
      </c>
      <c r="H107" s="26">
        <f t="shared" si="5"/>
        <v>4.4167489282135336E-6</v>
      </c>
    </row>
    <row r="108" spans="1:8" x14ac:dyDescent="0.25">
      <c r="A108" s="12">
        <f>Riesgo!D112</f>
        <v>0.77278914903366325</v>
      </c>
      <c r="F108" s="95">
        <f t="shared" si="3"/>
        <v>-4.9114175354407097E-2</v>
      </c>
      <c r="G108" s="26">
        <f t="shared" si="4"/>
        <v>-1.18473322859884E-4</v>
      </c>
      <c r="H108" s="26">
        <f t="shared" si="5"/>
        <v>5.8187195537596301E-6</v>
      </c>
    </row>
    <row r="109" spans="1:8" x14ac:dyDescent="0.25">
      <c r="A109" s="12">
        <f>Riesgo!D113</f>
        <v>0.92670759774697864</v>
      </c>
      <c r="F109" s="95">
        <f t="shared" si="3"/>
        <v>0.1048042733589083</v>
      </c>
      <c r="G109" s="26">
        <f t="shared" si="4"/>
        <v>1.1511634011569965E-3</v>
      </c>
      <c r="H109" s="26">
        <f t="shared" si="5"/>
        <v>1.2064684377562848E-4</v>
      </c>
    </row>
    <row r="110" spans="1:8" x14ac:dyDescent="0.25">
      <c r="A110" s="12">
        <f>Riesgo!D114</f>
        <v>0.80291327803020129</v>
      </c>
      <c r="F110" s="95">
        <f t="shared" si="3"/>
        <v>-1.899004635786905E-2</v>
      </c>
      <c r="G110" s="26">
        <f t="shared" si="4"/>
        <v>-6.8482258518605505E-6</v>
      </c>
      <c r="H110" s="26">
        <f t="shared" si="5"/>
        <v>1.3004812639598913E-7</v>
      </c>
    </row>
    <row r="111" spans="1:8" x14ac:dyDescent="0.25">
      <c r="A111" s="12">
        <f>Riesgo!D115</f>
        <v>0.88680412682943044</v>
      </c>
      <c r="F111" s="95">
        <f t="shared" si="3"/>
        <v>6.4900802441360095E-2</v>
      </c>
      <c r="G111" s="26">
        <f t="shared" si="4"/>
        <v>2.7336958879846965E-4</v>
      </c>
      <c r="H111" s="26">
        <f t="shared" si="5"/>
        <v>1.7741905676085324E-5</v>
      </c>
    </row>
    <row r="112" spans="1:8" x14ac:dyDescent="0.25">
      <c r="A112" s="12">
        <f>Riesgo!D116</f>
        <v>0.75811890329558029</v>
      </c>
      <c r="F112" s="95">
        <f t="shared" si="3"/>
        <v>-6.3784421092490051E-2</v>
      </c>
      <c r="G112" s="26">
        <f t="shared" si="4"/>
        <v>-2.5950387942459615E-4</v>
      </c>
      <c r="H112" s="26">
        <f t="shared" si="5"/>
        <v>1.6552304720353205E-5</v>
      </c>
    </row>
    <row r="113" spans="1:8" x14ac:dyDescent="0.25">
      <c r="A113" s="12">
        <f>Riesgo!D117</f>
        <v>0.65259604799598681</v>
      </c>
      <c r="F113" s="95">
        <f t="shared" si="3"/>
        <v>-0.16930727639208354</v>
      </c>
      <c r="G113" s="26">
        <f t="shared" si="4"/>
        <v>-4.8531852624375902E-3</v>
      </c>
      <c r="H113" s="26">
        <f t="shared" si="5"/>
        <v>8.216795786095076E-4</v>
      </c>
    </row>
    <row r="114" spans="1:8" x14ac:dyDescent="0.25">
      <c r="A114" s="12">
        <f>Riesgo!D118</f>
        <v>0.90255635968516723</v>
      </c>
      <c r="F114" s="95">
        <f t="shared" si="3"/>
        <v>8.0653035297096887E-2</v>
      </c>
      <c r="G114" s="26">
        <f t="shared" si="4"/>
        <v>5.2464090541831372E-4</v>
      </c>
      <c r="H114" s="26">
        <f t="shared" si="5"/>
        <v>4.2313881463004129E-5</v>
      </c>
    </row>
    <row r="115" spans="1:8" x14ac:dyDescent="0.25">
      <c r="A115" s="12">
        <f>Riesgo!D119</f>
        <v>0.89544214033641312</v>
      </c>
      <c r="F115" s="95">
        <f t="shared" si="3"/>
        <v>7.3538815948342773E-2</v>
      </c>
      <c r="G115" s="26">
        <f t="shared" si="4"/>
        <v>3.9769478765175234E-4</v>
      </c>
      <c r="H115" s="26">
        <f t="shared" si="5"/>
        <v>2.9246003792737474E-5</v>
      </c>
    </row>
    <row r="116" spans="1:8" x14ac:dyDescent="0.25">
      <c r="A116" s="12">
        <f>Riesgo!D120</f>
        <v>0.81238919732799553</v>
      </c>
      <c r="F116" s="95">
        <f t="shared" si="3"/>
        <v>-9.5141270600748173E-3</v>
      </c>
      <c r="G116" s="26">
        <f t="shared" si="4"/>
        <v>-8.6120559218869932E-7</v>
      </c>
      <c r="H116" s="26">
        <f t="shared" si="5"/>
        <v>8.1936194289302613E-9</v>
      </c>
    </row>
    <row r="117" spans="1:8" x14ac:dyDescent="0.25">
      <c r="A117" s="12">
        <f>Riesgo!D121</f>
        <v>0.91903905962850607</v>
      </c>
      <c r="F117" s="95">
        <f t="shared" si="3"/>
        <v>9.7135735240435728E-2</v>
      </c>
      <c r="G117" s="26">
        <f t="shared" si="4"/>
        <v>9.1650976253272232E-4</v>
      </c>
      <c r="H117" s="26">
        <f t="shared" si="5"/>
        <v>8.9025849638653143E-5</v>
      </c>
    </row>
    <row r="118" spans="1:8" x14ac:dyDescent="0.25">
      <c r="A118" s="12">
        <f>Riesgo!D122</f>
        <v>0.82077869081990129</v>
      </c>
      <c r="F118" s="95">
        <f t="shared" si="3"/>
        <v>-1.1246335681690534E-3</v>
      </c>
      <c r="G118" s="26">
        <f t="shared" si="4"/>
        <v>-1.4224372822616404E-9</v>
      </c>
      <c r="H118" s="26">
        <f t="shared" si="5"/>
        <v>1.5997207162465995E-12</v>
      </c>
    </row>
    <row r="119" spans="1:8" x14ac:dyDescent="0.25">
      <c r="A119" s="12">
        <f>Riesgo!D123</f>
        <v>0.82283982973691705</v>
      </c>
      <c r="F119" s="95">
        <f t="shared" si="3"/>
        <v>9.3650534884670567E-4</v>
      </c>
      <c r="G119" s="26">
        <f t="shared" si="4"/>
        <v>8.2135477553856399E-10</v>
      </c>
      <c r="H119" s="26">
        <f t="shared" si="5"/>
        <v>7.6920314059265048E-13</v>
      </c>
    </row>
    <row r="120" spans="1:8" x14ac:dyDescent="0.25">
      <c r="A120" s="12">
        <f>Riesgo!D124</f>
        <v>0.83331518260409665</v>
      </c>
      <c r="F120" s="95">
        <f t="shared" si="3"/>
        <v>1.1411858216026305E-2</v>
      </c>
      <c r="G120" s="26">
        <f t="shared" si="4"/>
        <v>1.4861720920430325E-6</v>
      </c>
      <c r="H120" s="26">
        <f t="shared" si="5"/>
        <v>1.6959985199010281E-8</v>
      </c>
    </row>
    <row r="121" spans="1:8" x14ac:dyDescent="0.25">
      <c r="A121" s="12">
        <f>Riesgo!D125</f>
        <v>0.8471544372173001</v>
      </c>
      <c r="F121" s="95">
        <f t="shared" si="3"/>
        <v>2.525111282922976E-2</v>
      </c>
      <c r="G121" s="26">
        <f t="shared" si="4"/>
        <v>1.6100581713366734E-5</v>
      </c>
      <c r="H121" s="26">
        <f t="shared" si="5"/>
        <v>4.0655760546045685E-7</v>
      </c>
    </row>
    <row r="122" spans="1:8" x14ac:dyDescent="0.25">
      <c r="A122" s="12">
        <f>Riesgo!D126</f>
        <v>0.81011662310061494</v>
      </c>
      <c r="F122" s="95">
        <f t="shared" si="3"/>
        <v>-1.1786701287455403E-2</v>
      </c>
      <c r="G122" s="26">
        <f t="shared" si="4"/>
        <v>-1.6374831201376564E-6</v>
      </c>
      <c r="H122" s="26">
        <f t="shared" si="5"/>
        <v>1.9300524400313004E-8</v>
      </c>
    </row>
    <row r="123" spans="1:8" x14ac:dyDescent="0.25">
      <c r="A123" s="12">
        <f>Riesgo!D127</f>
        <v>0.88147778461895776</v>
      </c>
      <c r="F123" s="95">
        <f t="shared" si="3"/>
        <v>5.9574460230887416E-2</v>
      </c>
      <c r="G123" s="26">
        <f t="shared" si="4"/>
        <v>2.1143668857221743E-4</v>
      </c>
      <c r="H123" s="26">
        <f t="shared" si="5"/>
        <v>1.2596226594696095E-5</v>
      </c>
    </row>
    <row r="124" spans="1:8" x14ac:dyDescent="0.25">
      <c r="A124" s="12">
        <f>Riesgo!D128</f>
        <v>0.93194784793007257</v>
      </c>
      <c r="F124" s="95">
        <f t="shared" si="3"/>
        <v>0.11004452354200223</v>
      </c>
      <c r="G124" s="26">
        <f t="shared" si="4"/>
        <v>1.3326168588370533E-3</v>
      </c>
      <c r="H124" s="26">
        <f t="shared" si="5"/>
        <v>1.4664718729476319E-4</v>
      </c>
    </row>
    <row r="125" spans="1:8" x14ac:dyDescent="0.25">
      <c r="A125" s="12">
        <f>Riesgo!D129</f>
        <v>0.84064688627641615</v>
      </c>
      <c r="F125" s="95">
        <f t="shared" si="3"/>
        <v>1.8743561888345805E-2</v>
      </c>
      <c r="G125" s="26">
        <f t="shared" si="4"/>
        <v>6.585009010369956E-6</v>
      </c>
      <c r="H125" s="26">
        <f t="shared" si="5"/>
        <v>1.2342652392118404E-7</v>
      </c>
    </row>
    <row r="126" spans="1:8" x14ac:dyDescent="0.25">
      <c r="A126" s="12">
        <f>Riesgo!D130</f>
        <v>0.74905136146505713</v>
      </c>
      <c r="F126" s="95">
        <f t="shared" si="3"/>
        <v>-7.2851962923013214E-2</v>
      </c>
      <c r="G126" s="26">
        <f t="shared" si="4"/>
        <v>-3.8665512738576293E-4</v>
      </c>
      <c r="H126" s="26">
        <f t="shared" si="5"/>
        <v>2.8168585004300551E-5</v>
      </c>
    </row>
    <row r="127" spans="1:8" x14ac:dyDescent="0.25">
      <c r="A127" s="12">
        <f>Riesgo!D131</f>
        <v>0.71677060023927741</v>
      </c>
      <c r="F127" s="95">
        <f t="shared" si="3"/>
        <v>-0.10513272414879293</v>
      </c>
      <c r="G127" s="26">
        <f t="shared" si="4"/>
        <v>-1.1620204025047519E-3</v>
      </c>
      <c r="H127" s="26">
        <f t="shared" si="5"/>
        <v>1.2216637043180141E-4</v>
      </c>
    </row>
    <row r="128" spans="1:8" x14ac:dyDescent="0.25">
      <c r="A128" s="12">
        <f>Riesgo!D132</f>
        <v>0.97405501108667225</v>
      </c>
      <c r="F128" s="95">
        <f t="shared" si="3"/>
        <v>0.15215168669860191</v>
      </c>
      <c r="G128" s="26">
        <f t="shared" si="4"/>
        <v>3.5223322039812997E-3</v>
      </c>
      <c r="H128" s="26">
        <f t="shared" si="5"/>
        <v>5.359287859485587E-4</v>
      </c>
    </row>
    <row r="129" spans="1:8" x14ac:dyDescent="0.25">
      <c r="A129" s="12">
        <f>Riesgo!D133</f>
        <v>0.83225331221719523</v>
      </c>
      <c r="F129" s="95">
        <f t="shared" si="3"/>
        <v>1.0349987829124885E-2</v>
      </c>
      <c r="G129" s="26">
        <f t="shared" si="4"/>
        <v>1.1087139636808908E-6</v>
      </c>
      <c r="H129" s="26">
        <f t="shared" si="5"/>
        <v>1.1475176030078029E-8</v>
      </c>
    </row>
    <row r="130" spans="1:8" x14ac:dyDescent="0.25">
      <c r="A130" s="12">
        <f>Riesgo!D134</f>
        <v>0.82283270826542509</v>
      </c>
      <c r="F130" s="95">
        <f t="shared" si="3"/>
        <v>9.2938387735475025E-4</v>
      </c>
      <c r="G130" s="26">
        <f t="shared" si="4"/>
        <v>8.0275940544233397E-10</v>
      </c>
      <c r="H130" s="26">
        <f t="shared" si="5"/>
        <v>7.4607164881299028E-13</v>
      </c>
    </row>
    <row r="131" spans="1:8" x14ac:dyDescent="0.25">
      <c r="A131" s="12">
        <f>Riesgo!D135</f>
        <v>0.59375948422001945</v>
      </c>
      <c r="F131" s="95">
        <f t="shared" ref="F131:F194" si="6">A131-$D$4</f>
        <v>-0.22814384016805089</v>
      </c>
      <c r="G131" s="26">
        <f t="shared" ref="G131:G194" si="7">IF(A131=0,0,(A131-D$4)^3)</f>
        <v>-1.1874798316819783E-2</v>
      </c>
      <c r="H131" s="26">
        <f t="shared" ref="H131:H194" si="8">IF(A131=0,0,(A131-D$4)^4)</f>
        <v>2.7091620892203722E-3</v>
      </c>
    </row>
    <row r="132" spans="1:8" x14ac:dyDescent="0.25">
      <c r="A132" s="12">
        <f>Riesgo!D136</f>
        <v>0.91815935343548605</v>
      </c>
      <c r="F132" s="95">
        <f t="shared" si="6"/>
        <v>9.6256029047415703E-2</v>
      </c>
      <c r="G132" s="26">
        <f t="shared" si="7"/>
        <v>8.9183358653733571E-4</v>
      </c>
      <c r="H132" s="26">
        <f t="shared" si="8"/>
        <v>8.5844359611198716E-5</v>
      </c>
    </row>
    <row r="133" spans="1:8" x14ac:dyDescent="0.25">
      <c r="A133" s="12">
        <f>Riesgo!D137</f>
        <v>0.72659819540499915</v>
      </c>
      <c r="F133" s="95">
        <f t="shared" si="6"/>
        <v>-9.5305128983071197E-2</v>
      </c>
      <c r="G133" s="26">
        <f t="shared" si="7"/>
        <v>-8.6566293017873721E-4</v>
      </c>
      <c r="H133" s="26">
        <f t="shared" si="8"/>
        <v>8.25021172165479E-5</v>
      </c>
    </row>
    <row r="134" spans="1:8" x14ac:dyDescent="0.25">
      <c r="A134" s="12">
        <f>Riesgo!D138</f>
        <v>0.80549757268394606</v>
      </c>
      <c r="F134" s="95">
        <f t="shared" si="6"/>
        <v>-1.6405751704124283E-2</v>
      </c>
      <c r="G134" s="26">
        <f t="shared" si="7"/>
        <v>-4.4155865628534161E-6</v>
      </c>
      <c r="H134" s="26">
        <f t="shared" si="8"/>
        <v>7.2441016778240715E-8</v>
      </c>
    </row>
    <row r="135" spans="1:8" x14ac:dyDescent="0.25">
      <c r="A135" s="12">
        <f>Riesgo!D139</f>
        <v>0.94956864740744185</v>
      </c>
      <c r="F135" s="95">
        <f t="shared" si="6"/>
        <v>0.1276653230193715</v>
      </c>
      <c r="G135" s="26">
        <f t="shared" si="7"/>
        <v>2.080744930895064E-3</v>
      </c>
      <c r="H135" s="26">
        <f t="shared" si="8"/>
        <v>2.6563897372363824E-4</v>
      </c>
    </row>
    <row r="136" spans="1:8" x14ac:dyDescent="0.25">
      <c r="A136" s="12">
        <f>Riesgo!D140</f>
        <v>0.92137120116473337</v>
      </c>
      <c r="F136" s="95">
        <f t="shared" si="6"/>
        <v>9.9467876776663022E-2</v>
      </c>
      <c r="G136" s="26">
        <f t="shared" si="7"/>
        <v>9.8412109916391744E-4</v>
      </c>
      <c r="H136" s="26">
        <f t="shared" si="8"/>
        <v>9.7888436224950715E-5</v>
      </c>
    </row>
    <row r="137" spans="1:8" x14ac:dyDescent="0.25">
      <c r="A137" s="12">
        <f>Riesgo!D141</f>
        <v>0.62049745642807341</v>
      </c>
      <c r="F137" s="95">
        <f t="shared" si="6"/>
        <v>-0.20140586795999693</v>
      </c>
      <c r="G137" s="26">
        <f t="shared" si="7"/>
        <v>-8.169892812680624E-3</v>
      </c>
      <c r="H137" s="26">
        <f t="shared" si="8"/>
        <v>1.6454643530780817E-3</v>
      </c>
    </row>
    <row r="138" spans="1:8" x14ac:dyDescent="0.25">
      <c r="A138" s="12">
        <f>Riesgo!D142</f>
        <v>0.48321608622769319</v>
      </c>
      <c r="F138" s="95">
        <f t="shared" si="6"/>
        <v>-0.33868723816037716</v>
      </c>
      <c r="G138" s="26">
        <f t="shared" si="7"/>
        <v>-3.885048974219954E-2</v>
      </c>
      <c r="H138" s="26">
        <f t="shared" si="8"/>
        <v>1.3158165071963625E-2</v>
      </c>
    </row>
    <row r="139" spans="1:8" x14ac:dyDescent="0.25">
      <c r="A139" s="12">
        <f>Riesgo!D143</f>
        <v>0.68551812763435505</v>
      </c>
      <c r="F139" s="95">
        <f t="shared" si="6"/>
        <v>-0.1363851967537153</v>
      </c>
      <c r="G139" s="26">
        <f t="shared" si="7"/>
        <v>-2.5368903922522571E-3</v>
      </c>
      <c r="H139" s="26">
        <f t="shared" si="8"/>
        <v>3.4599429528993407E-4</v>
      </c>
    </row>
    <row r="140" spans="1:8" x14ac:dyDescent="0.25">
      <c r="A140" s="12">
        <f>Riesgo!D144</f>
        <v>0.9624391543780404</v>
      </c>
      <c r="F140" s="95">
        <f t="shared" si="6"/>
        <v>0.14053582998997005</v>
      </c>
      <c r="G140" s="26">
        <f t="shared" si="7"/>
        <v>2.7756275450412354E-3</v>
      </c>
      <c r="H140" s="26">
        <f t="shared" si="8"/>
        <v>3.9007512078539301E-4</v>
      </c>
    </row>
    <row r="141" spans="1:8" x14ac:dyDescent="0.25">
      <c r="A141" s="12">
        <f>Riesgo!D145</f>
        <v>0.76819014446540779</v>
      </c>
      <c r="F141" s="95">
        <f t="shared" si="6"/>
        <v>-5.3713179922662557E-2</v>
      </c>
      <c r="G141" s="26">
        <f t="shared" si="7"/>
        <v>-1.5496820142057706E-4</v>
      </c>
      <c r="H141" s="26">
        <f t="shared" si="8"/>
        <v>8.3238348851948676E-6</v>
      </c>
    </row>
    <row r="142" spans="1:8" x14ac:dyDescent="0.25">
      <c r="A142" s="12">
        <f>Riesgo!D146</f>
        <v>0.75137228026696279</v>
      </c>
      <c r="F142" s="95">
        <f t="shared" si="6"/>
        <v>-7.0531044121107556E-2</v>
      </c>
      <c r="G142" s="26">
        <f t="shared" si="7"/>
        <v>-3.5086571998919468E-4</v>
      </c>
      <c r="H142" s="26">
        <f t="shared" si="8"/>
        <v>2.4746925577142064E-5</v>
      </c>
    </row>
    <row r="143" spans="1:8" x14ac:dyDescent="0.25">
      <c r="A143" s="12">
        <f>Riesgo!D147</f>
        <v>0.9667026794023974</v>
      </c>
      <c r="F143" s="95">
        <f t="shared" si="6"/>
        <v>0.14479935501432706</v>
      </c>
      <c r="G143" s="26">
        <f t="shared" si="7"/>
        <v>3.0359868218595011E-3</v>
      </c>
      <c r="H143" s="26">
        <f t="shared" si="8"/>
        <v>4.3960893363725239E-4</v>
      </c>
    </row>
    <row r="144" spans="1:8" x14ac:dyDescent="0.25">
      <c r="A144" s="12">
        <f>Riesgo!D148</f>
        <v>0.92841473432624155</v>
      </c>
      <c r="F144" s="95">
        <f t="shared" si="6"/>
        <v>0.10651140993817121</v>
      </c>
      <c r="G144" s="26">
        <f t="shared" si="7"/>
        <v>1.2083379097097998E-3</v>
      </c>
      <c r="H144" s="26">
        <f t="shared" si="8"/>
        <v>1.2870177444493339E-4</v>
      </c>
    </row>
    <row r="145" spans="1:8" x14ac:dyDescent="0.25">
      <c r="A145" s="12">
        <f>Riesgo!D149</f>
        <v>0.85524904882303698</v>
      </c>
      <c r="F145" s="95">
        <f t="shared" si="6"/>
        <v>3.3345724434966639E-2</v>
      </c>
      <c r="G145" s="26">
        <f t="shared" si="7"/>
        <v>3.7078356064990548E-5</v>
      </c>
      <c r="H145" s="26">
        <f t="shared" si="8"/>
        <v>1.2364046438447489E-6</v>
      </c>
    </row>
    <row r="146" spans="1:8" x14ac:dyDescent="0.25">
      <c r="A146" s="12">
        <f>Riesgo!D150</f>
        <v>0.94974759661443831</v>
      </c>
      <c r="F146" s="95">
        <f t="shared" si="6"/>
        <v>0.12784427222636796</v>
      </c>
      <c r="G146" s="26">
        <f t="shared" si="7"/>
        <v>2.0895069771314227E-3</v>
      </c>
      <c r="H146" s="26">
        <f t="shared" si="8"/>
        <v>2.6713149880328485E-4</v>
      </c>
    </row>
    <row r="147" spans="1:8" x14ac:dyDescent="0.25">
      <c r="A147" s="12">
        <f>Riesgo!D151</f>
        <v>0.80626021995556407</v>
      </c>
      <c r="F147" s="95">
        <f t="shared" si="6"/>
        <v>-1.5643104432506272E-2</v>
      </c>
      <c r="G147" s="26">
        <f t="shared" si="7"/>
        <v>-3.8279727182022333E-6</v>
      </c>
      <c r="H147" s="26">
        <f t="shared" si="8"/>
        <v>5.9881376995622451E-8</v>
      </c>
    </row>
    <row r="148" spans="1:8" x14ac:dyDescent="0.25">
      <c r="A148" s="12">
        <f>Riesgo!D152</f>
        <v>0.81356245954963535</v>
      </c>
      <c r="F148" s="95">
        <f t="shared" si="6"/>
        <v>-8.3408648384349915E-3</v>
      </c>
      <c r="G148" s="26">
        <f t="shared" si="7"/>
        <v>-5.8027418578299041E-7</v>
      </c>
      <c r="H148" s="26">
        <f t="shared" si="8"/>
        <v>4.8399885528488385E-9</v>
      </c>
    </row>
    <row r="149" spans="1:8" x14ac:dyDescent="0.25">
      <c r="A149" s="12">
        <f>Riesgo!D153</f>
        <v>0.79280531837858903</v>
      </c>
      <c r="F149" s="95">
        <f t="shared" si="6"/>
        <v>-2.9098006009481314E-2</v>
      </c>
      <c r="G149" s="26">
        <f t="shared" si="7"/>
        <v>-2.4637105753763326E-5</v>
      </c>
      <c r="H149" s="26">
        <f t="shared" si="8"/>
        <v>7.1689065127923197E-7</v>
      </c>
    </row>
    <row r="150" spans="1:8" x14ac:dyDescent="0.25">
      <c r="A150" s="12">
        <f>Riesgo!D154</f>
        <v>0.6092112895102505</v>
      </c>
      <c r="F150" s="95">
        <f t="shared" si="6"/>
        <v>-0.21269203487781985</v>
      </c>
      <c r="G150" s="26">
        <f t="shared" si="7"/>
        <v>-9.6217413662752702E-3</v>
      </c>
      <c r="H150" s="26">
        <f t="shared" si="8"/>
        <v>2.0464677502611819E-3</v>
      </c>
    </row>
    <row r="151" spans="1:8" x14ac:dyDescent="0.25">
      <c r="A151" s="12">
        <f>Riesgo!D155</f>
        <v>0.77058398182149446</v>
      </c>
      <c r="F151" s="95">
        <f t="shared" si="6"/>
        <v>-5.1319342566575887E-2</v>
      </c>
      <c r="G151" s="26">
        <f t="shared" si="7"/>
        <v>-1.3515846550369133E-4</v>
      </c>
      <c r="H151" s="26">
        <f t="shared" si="8"/>
        <v>6.9362435919566644E-6</v>
      </c>
    </row>
    <row r="152" spans="1:8" x14ac:dyDescent="0.25">
      <c r="A152" s="12">
        <f>Riesgo!D156</f>
        <v>0.94745473263712288</v>
      </c>
      <c r="F152" s="95">
        <f t="shared" si="6"/>
        <v>0.12555140824905253</v>
      </c>
      <c r="G152" s="26">
        <f t="shared" si="7"/>
        <v>1.9790864484770195E-3</v>
      </c>
      <c r="H152" s="26">
        <f t="shared" si="8"/>
        <v>2.484770906529058E-4</v>
      </c>
    </row>
    <row r="153" spans="1:8" x14ac:dyDescent="0.25">
      <c r="A153" s="12">
        <f>Riesgo!D157</f>
        <v>0.75556265833731406</v>
      </c>
      <c r="F153" s="95">
        <f t="shared" si="6"/>
        <v>-6.6340666050756281E-2</v>
      </c>
      <c r="G153" s="26">
        <f t="shared" si="7"/>
        <v>-2.9197084205163356E-4</v>
      </c>
      <c r="H153" s="26">
        <f t="shared" si="8"/>
        <v>1.9369540129105535E-5</v>
      </c>
    </row>
    <row r="154" spans="1:8" x14ac:dyDescent="0.25">
      <c r="A154" s="12">
        <f>Riesgo!D158</f>
        <v>0.63333109848935654</v>
      </c>
      <c r="F154" s="95">
        <f t="shared" si="6"/>
        <v>-0.18857222589871381</v>
      </c>
      <c r="G154" s="26">
        <f t="shared" si="7"/>
        <v>-6.7055311214217353E-3</v>
      </c>
      <c r="H154" s="26">
        <f t="shared" si="8"/>
        <v>1.2644769293995951E-3</v>
      </c>
    </row>
    <row r="155" spans="1:8" x14ac:dyDescent="0.25">
      <c r="A155" s="12">
        <f>Riesgo!D159</f>
        <v>0.88784420313439183</v>
      </c>
      <c r="F155" s="95">
        <f t="shared" si="6"/>
        <v>6.5940878746321485E-2</v>
      </c>
      <c r="G155" s="26">
        <f t="shared" si="7"/>
        <v>2.8672409532416336E-4</v>
      </c>
      <c r="H155" s="26">
        <f t="shared" si="8"/>
        <v>1.8906838803419377E-5</v>
      </c>
    </row>
    <row r="156" spans="1:8" x14ac:dyDescent="0.25">
      <c r="A156" s="12">
        <f>Riesgo!D160</f>
        <v>0.96422112878084687</v>
      </c>
      <c r="F156" s="95">
        <f t="shared" si="6"/>
        <v>0.14231780439277653</v>
      </c>
      <c r="G156" s="26">
        <f t="shared" si="7"/>
        <v>2.8825556812692252E-3</v>
      </c>
      <c r="H156" s="26">
        <f t="shared" si="8"/>
        <v>4.1023899559816034E-4</v>
      </c>
    </row>
    <row r="157" spans="1:8" x14ac:dyDescent="0.25">
      <c r="A157" s="12">
        <f>Riesgo!D161</f>
        <v>0.83296950067997888</v>
      </c>
      <c r="F157" s="95">
        <f t="shared" si="6"/>
        <v>1.1066176291908536E-2</v>
      </c>
      <c r="G157" s="26">
        <f t="shared" si="7"/>
        <v>1.3551668007218955E-6</v>
      </c>
      <c r="H157" s="26">
        <f t="shared" si="8"/>
        <v>1.4996514721730181E-8</v>
      </c>
    </row>
    <row r="158" spans="1:8" x14ac:dyDescent="0.25">
      <c r="A158" s="12">
        <f>Riesgo!D162</f>
        <v>0.83414228451982453</v>
      </c>
      <c r="F158" s="95">
        <f t="shared" si="6"/>
        <v>1.2238960131754184E-2</v>
      </c>
      <c r="G158" s="26">
        <f t="shared" si="7"/>
        <v>1.8333000920104522E-6</v>
      </c>
      <c r="H158" s="26">
        <f t="shared" si="8"/>
        <v>2.2437686735657202E-8</v>
      </c>
    </row>
    <row r="159" spans="1:8" x14ac:dyDescent="0.25">
      <c r="A159" s="12">
        <f>Riesgo!D163</f>
        <v>0.91119367378548166</v>
      </c>
      <c r="F159" s="95">
        <f t="shared" si="6"/>
        <v>8.9290349397411317E-2</v>
      </c>
      <c r="G159" s="26">
        <f t="shared" si="7"/>
        <v>7.1189110604822248E-4</v>
      </c>
      <c r="H159" s="26">
        <f t="shared" si="8"/>
        <v>6.3565005591955385E-5</v>
      </c>
    </row>
    <row r="160" spans="1:8" x14ac:dyDescent="0.25">
      <c r="A160" s="12">
        <f>Riesgo!D164</f>
        <v>0.90642314679932234</v>
      </c>
      <c r="F160" s="95">
        <f t="shared" si="6"/>
        <v>8.4519822411251999E-2</v>
      </c>
      <c r="G160" s="26">
        <f t="shared" si="7"/>
        <v>6.0377583553085997E-4</v>
      </c>
      <c r="H160" s="26">
        <f t="shared" si="8"/>
        <v>5.1031026395273581E-5</v>
      </c>
    </row>
    <row r="161" spans="1:8" x14ac:dyDescent="0.25">
      <c r="A161" s="12">
        <f>Riesgo!D165</f>
        <v>0.81835612768308519</v>
      </c>
      <c r="F161" s="95">
        <f t="shared" si="6"/>
        <v>-3.547196704985156E-3</v>
      </c>
      <c r="G161" s="26">
        <f t="shared" si="7"/>
        <v>-4.4632973094327006E-8</v>
      </c>
      <c r="H161" s="26">
        <f t="shared" si="8"/>
        <v>1.5832193509388788E-10</v>
      </c>
    </row>
    <row r="162" spans="1:8" x14ac:dyDescent="0.25">
      <c r="A162" s="12">
        <f>Riesgo!D166</f>
        <v>0.80764802454493156</v>
      </c>
      <c r="F162" s="95">
        <f t="shared" si="6"/>
        <v>-1.425529984313878E-2</v>
      </c>
      <c r="G162" s="26">
        <f t="shared" si="7"/>
        <v>-2.8968704241173886E-6</v>
      </c>
      <c r="H162" s="26">
        <f t="shared" si="8"/>
        <v>4.1295756502513985E-8</v>
      </c>
    </row>
    <row r="163" spans="1:8" x14ac:dyDescent="0.25">
      <c r="A163" s="12">
        <f>Riesgo!D167</f>
        <v>0.94456539083318469</v>
      </c>
      <c r="F163" s="95">
        <f t="shared" si="6"/>
        <v>0.12266206644511435</v>
      </c>
      <c r="G163" s="26">
        <f t="shared" si="7"/>
        <v>1.8455713106159952E-3</v>
      </c>
      <c r="H163" s="26">
        <f t="shared" si="8"/>
        <v>2.2638159073197598E-4</v>
      </c>
    </row>
    <row r="164" spans="1:8" x14ac:dyDescent="0.25">
      <c r="A164" s="12">
        <f>Riesgo!D168</f>
        <v>0.69352484555535854</v>
      </c>
      <c r="F164" s="95">
        <f t="shared" si="6"/>
        <v>-0.12837847883271181</v>
      </c>
      <c r="G164" s="26">
        <f t="shared" si="7"/>
        <v>-2.1158100523522108E-3</v>
      </c>
      <c r="H164" s="26">
        <f t="shared" si="8"/>
        <v>2.716244760199371E-4</v>
      </c>
    </row>
    <row r="165" spans="1:8" x14ac:dyDescent="0.25">
      <c r="A165" s="12">
        <f>Riesgo!D169</f>
        <v>0.80018520246607516</v>
      </c>
      <c r="F165" s="95">
        <f t="shared" si="6"/>
        <v>-2.1718121921995182E-2</v>
      </c>
      <c r="G165" s="26">
        <f t="shared" si="7"/>
        <v>-1.0243934680600343E-5</v>
      </c>
      <c r="H165" s="26">
        <f t="shared" si="8"/>
        <v>2.2247902235423303E-7</v>
      </c>
    </row>
    <row r="166" spans="1:8" x14ac:dyDescent="0.25">
      <c r="A166" s="12">
        <f>Riesgo!D170</f>
        <v>0.91603359555381458</v>
      </c>
      <c r="F166" s="95">
        <f t="shared" si="6"/>
        <v>9.4130271165744239E-2</v>
      </c>
      <c r="G166" s="26">
        <f t="shared" si="7"/>
        <v>8.3404201597493319E-4</v>
      </c>
      <c r="H166" s="26">
        <f t="shared" si="8"/>
        <v>7.850860112734445E-5</v>
      </c>
    </row>
    <row r="167" spans="1:8" x14ac:dyDescent="0.25">
      <c r="A167" s="12">
        <f>Riesgo!D171</f>
        <v>0.79643625755348224</v>
      </c>
      <c r="F167" s="95">
        <f t="shared" si="6"/>
        <v>-2.5467066834588103E-2</v>
      </c>
      <c r="G167" s="26">
        <f t="shared" si="7"/>
        <v>-1.6517213563247529E-5</v>
      </c>
      <c r="H167" s="26">
        <f t="shared" si="8"/>
        <v>4.2064498173639001E-7</v>
      </c>
    </row>
    <row r="168" spans="1:8" x14ac:dyDescent="0.25">
      <c r="A168" s="12">
        <f>Riesgo!D172</f>
        <v>0.77415557496414333</v>
      </c>
      <c r="F168" s="95">
        <f t="shared" si="6"/>
        <v>-4.7747749423927011E-2</v>
      </c>
      <c r="G168" s="26">
        <f t="shared" si="7"/>
        <v>-1.0885759073824087E-4</v>
      </c>
      <c r="H168" s="26">
        <f t="shared" si="8"/>
        <v>5.197704965461923E-6</v>
      </c>
    </row>
    <row r="169" spans="1:8" x14ac:dyDescent="0.25">
      <c r="A169" s="12">
        <f>Riesgo!D173</f>
        <v>1</v>
      </c>
      <c r="F169" s="95">
        <f t="shared" si="6"/>
        <v>0.17809667561192966</v>
      </c>
      <c r="G169" s="26">
        <f t="shared" si="7"/>
        <v>5.6489462020255692E-3</v>
      </c>
      <c r="H169" s="26">
        <f t="shared" si="8"/>
        <v>1.0060585392913898E-3</v>
      </c>
    </row>
    <row r="170" spans="1:8" x14ac:dyDescent="0.25">
      <c r="A170" s="12">
        <f>Riesgo!D174</f>
        <v>0.90746665130136539</v>
      </c>
      <c r="F170" s="95">
        <f t="shared" si="6"/>
        <v>8.5563326913295046E-2</v>
      </c>
      <c r="G170" s="26">
        <f t="shared" si="7"/>
        <v>6.264162105991286E-4</v>
      </c>
      <c r="H170" s="26">
        <f t="shared" si="8"/>
        <v>5.3598255011280719E-5</v>
      </c>
    </row>
    <row r="171" spans="1:8" x14ac:dyDescent="0.25">
      <c r="A171" s="12">
        <f>Riesgo!D175</f>
        <v>0.81948939037845347</v>
      </c>
      <c r="F171" s="95">
        <f t="shared" si="6"/>
        <v>-2.4139340096168693E-3</v>
      </c>
      <c r="G171" s="26">
        <f t="shared" si="7"/>
        <v>-1.4066180319252589E-8</v>
      </c>
      <c r="H171" s="26">
        <f t="shared" si="8"/>
        <v>3.3954831058047296E-11</v>
      </c>
    </row>
    <row r="172" spans="1:8" x14ac:dyDescent="0.25">
      <c r="A172" s="12">
        <f>Riesgo!D176</f>
        <v>0.76929794166710352</v>
      </c>
      <c r="F172" s="95">
        <f t="shared" si="6"/>
        <v>-5.260538272096682E-2</v>
      </c>
      <c r="G172" s="26">
        <f t="shared" si="7"/>
        <v>-1.4557625866338993E-4</v>
      </c>
      <c r="H172" s="26">
        <f t="shared" si="8"/>
        <v>7.6580948020740891E-6</v>
      </c>
    </row>
    <row r="173" spans="1:8" x14ac:dyDescent="0.25">
      <c r="A173" s="12">
        <f>Riesgo!D177</f>
        <v>0.87124457187079096</v>
      </c>
      <c r="F173" s="95">
        <f t="shared" si="6"/>
        <v>4.9341247482720618E-2</v>
      </c>
      <c r="G173" s="26">
        <f t="shared" si="7"/>
        <v>1.2012416348338898E-4</v>
      </c>
      <c r="H173" s="26">
        <f t="shared" si="8"/>
        <v>5.9270760790886866E-6</v>
      </c>
    </row>
    <row r="174" spans="1:8" x14ac:dyDescent="0.25">
      <c r="A174" s="12">
        <f>Riesgo!D178</f>
        <v>0.85441398372102617</v>
      </c>
      <c r="F174" s="95">
        <f t="shared" si="6"/>
        <v>3.2510659332955827E-2</v>
      </c>
      <c r="G174" s="26">
        <f t="shared" si="7"/>
        <v>3.4361912840599359E-5</v>
      </c>
      <c r="H174" s="26">
        <f t="shared" si="8"/>
        <v>1.1171284423894462E-6</v>
      </c>
    </row>
    <row r="175" spans="1:8" x14ac:dyDescent="0.25">
      <c r="A175" s="12">
        <f>Riesgo!D179</f>
        <v>0.9938554616202242</v>
      </c>
      <c r="F175" s="95">
        <f t="shared" si="6"/>
        <v>0.17195213723215386</v>
      </c>
      <c r="G175" s="26">
        <f t="shared" si="7"/>
        <v>5.0842012655942593E-3</v>
      </c>
      <c r="H175" s="26">
        <f t="shared" si="8"/>
        <v>8.7423927373735436E-4</v>
      </c>
    </row>
    <row r="176" spans="1:8" x14ac:dyDescent="0.25">
      <c r="A176" s="12">
        <f>Riesgo!D180</f>
        <v>0.88690669369026265</v>
      </c>
      <c r="F176" s="95">
        <f t="shared" si="6"/>
        <v>6.5003369302192304E-2</v>
      </c>
      <c r="G176" s="26">
        <f t="shared" si="7"/>
        <v>2.7466770811900417E-4</v>
      </c>
      <c r="H176" s="26">
        <f t="shared" si="8"/>
        <v>1.785432646624639E-5</v>
      </c>
    </row>
    <row r="177" spans="1:8" x14ac:dyDescent="0.25">
      <c r="A177" s="12">
        <f>Riesgo!D181</f>
        <v>0.89738310208067307</v>
      </c>
      <c r="F177" s="95">
        <f t="shared" si="6"/>
        <v>7.5479777692602723E-2</v>
      </c>
      <c r="G177" s="26">
        <f t="shared" si="7"/>
        <v>4.3002315099380505E-4</v>
      </c>
      <c r="H177" s="26">
        <f t="shared" si="8"/>
        <v>3.2458051839684943E-5</v>
      </c>
    </row>
    <row r="178" spans="1:8" x14ac:dyDescent="0.25">
      <c r="A178" s="12">
        <f>Riesgo!D182</f>
        <v>0.88704719062241144</v>
      </c>
      <c r="F178" s="95">
        <f t="shared" si="6"/>
        <v>6.5143866234341097E-2</v>
      </c>
      <c r="G178" s="26">
        <f t="shared" si="7"/>
        <v>2.7645254350915359E-4</v>
      </c>
      <c r="H178" s="26">
        <f t="shared" si="8"/>
        <v>1.8009187514503663E-5</v>
      </c>
    </row>
    <row r="179" spans="1:8" x14ac:dyDescent="0.25">
      <c r="A179" s="12">
        <f>Riesgo!D183</f>
        <v>0.87290363354348877</v>
      </c>
      <c r="F179" s="95">
        <f t="shared" si="6"/>
        <v>5.1000309155418422E-2</v>
      </c>
      <c r="G179" s="26">
        <f t="shared" si="7"/>
        <v>1.3265341235435326E-4</v>
      </c>
      <c r="H179" s="26">
        <f t="shared" si="8"/>
        <v>6.7653650405932177E-6</v>
      </c>
    </row>
    <row r="180" spans="1:8" x14ac:dyDescent="0.25">
      <c r="A180" s="12">
        <f>Riesgo!D184</f>
        <v>0.90583153529294402</v>
      </c>
      <c r="F180" s="95">
        <f t="shared" si="6"/>
        <v>8.3928210904873679E-2</v>
      </c>
      <c r="G180" s="26">
        <f t="shared" si="7"/>
        <v>5.9118566679028156E-4</v>
      </c>
      <c r="H180" s="26">
        <f t="shared" si="8"/>
        <v>4.9617155326313134E-5</v>
      </c>
    </row>
    <row r="181" spans="1:8" x14ac:dyDescent="0.25">
      <c r="A181" s="12">
        <f>Riesgo!D185</f>
        <v>0.952413562183549</v>
      </c>
      <c r="F181" s="95">
        <f t="shared" si="6"/>
        <v>0.13051023779547866</v>
      </c>
      <c r="G181" s="26">
        <f t="shared" si="7"/>
        <v>2.2229707226845011E-3</v>
      </c>
      <c r="H181" s="26">
        <f t="shared" si="8"/>
        <v>2.9012043762994129E-4</v>
      </c>
    </row>
    <row r="182" spans="1:8" x14ac:dyDescent="0.25">
      <c r="A182" s="12">
        <f>Riesgo!D186</f>
        <v>0.73309645591595141</v>
      </c>
      <c r="F182" s="95">
        <f t="shared" si="6"/>
        <v>-8.8806868472118938E-2</v>
      </c>
      <c r="G182" s="26">
        <f t="shared" si="7"/>
        <v>-7.0038956734234296E-4</v>
      </c>
      <c r="H182" s="26">
        <f t="shared" si="8"/>
        <v>6.2199404186215752E-5</v>
      </c>
    </row>
    <row r="183" spans="1:8" x14ac:dyDescent="0.25">
      <c r="A183" s="12">
        <f>Riesgo!D187</f>
        <v>0.70346171247128197</v>
      </c>
      <c r="F183" s="95">
        <f t="shared" si="6"/>
        <v>-0.11844161191678837</v>
      </c>
      <c r="G183" s="26">
        <f t="shared" si="7"/>
        <v>-1.6615481365758265E-3</v>
      </c>
      <c r="H183" s="26">
        <f t="shared" si="8"/>
        <v>1.9679643957337694E-4</v>
      </c>
    </row>
    <row r="184" spans="1:8" x14ac:dyDescent="0.25">
      <c r="A184" s="12">
        <f>Riesgo!D188</f>
        <v>0.90704338442133936</v>
      </c>
      <c r="F184" s="95">
        <f t="shared" si="6"/>
        <v>8.5140060033269016E-2</v>
      </c>
      <c r="G184" s="26">
        <f t="shared" si="7"/>
        <v>6.1716580625593184E-4</v>
      </c>
      <c r="H184" s="26">
        <f t="shared" si="8"/>
        <v>5.2545533795110916E-5</v>
      </c>
    </row>
    <row r="185" spans="1:8" x14ac:dyDescent="0.25">
      <c r="A185" s="12">
        <f>Riesgo!D189</f>
        <v>0.93104610683793942</v>
      </c>
      <c r="F185" s="95">
        <f t="shared" si="6"/>
        <v>0.10914278244986908</v>
      </c>
      <c r="G185" s="26">
        <f t="shared" si="7"/>
        <v>1.3001248642643178E-3</v>
      </c>
      <c r="H185" s="26">
        <f t="shared" si="8"/>
        <v>1.41899245218066E-4</v>
      </c>
    </row>
    <row r="186" spans="1:8" x14ac:dyDescent="0.25">
      <c r="A186" s="12">
        <f>Riesgo!D190</f>
        <v>0.77898337255759897</v>
      </c>
      <c r="F186" s="95">
        <f t="shared" si="6"/>
        <v>-4.291995183047137E-2</v>
      </c>
      <c r="G186" s="26">
        <f t="shared" si="7"/>
        <v>-7.9063798885217661E-5</v>
      </c>
      <c r="H186" s="26">
        <f t="shared" si="8"/>
        <v>3.3934144396876183E-6</v>
      </c>
    </row>
    <row r="187" spans="1:8" x14ac:dyDescent="0.25">
      <c r="A187" s="12">
        <f>Riesgo!D191</f>
        <v>0.68376403084911452</v>
      </c>
      <c r="F187" s="95">
        <f t="shared" si="6"/>
        <v>-0.13813929353895582</v>
      </c>
      <c r="G187" s="26">
        <f t="shared" si="7"/>
        <v>-2.636038153883951E-3</v>
      </c>
      <c r="H187" s="26">
        <f t="shared" si="8"/>
        <v>3.641404483192623E-4</v>
      </c>
    </row>
    <row r="188" spans="1:8" x14ac:dyDescent="0.25">
      <c r="A188" s="12">
        <f>Riesgo!D192</f>
        <v>0.78616605678637841</v>
      </c>
      <c r="F188" s="95">
        <f t="shared" si="6"/>
        <v>-3.5737267601691936E-2</v>
      </c>
      <c r="G188" s="26">
        <f t="shared" si="7"/>
        <v>-4.5641933357221025E-5</v>
      </c>
      <c r="H188" s="26">
        <f t="shared" si="8"/>
        <v>1.6311179862455974E-6</v>
      </c>
    </row>
    <row r="189" spans="1:8" x14ac:dyDescent="0.25">
      <c r="A189" s="12">
        <f>Riesgo!D193</f>
        <v>0.85517666736517617</v>
      </c>
      <c r="F189" s="95">
        <f t="shared" si="6"/>
        <v>3.3273342977105824E-2</v>
      </c>
      <c r="G189" s="26">
        <f t="shared" si="7"/>
        <v>3.6837428851333507E-5</v>
      </c>
      <c r="H189" s="26">
        <f t="shared" si="8"/>
        <v>1.2257044045651532E-6</v>
      </c>
    </row>
    <row r="190" spans="1:8" x14ac:dyDescent="0.25">
      <c r="A190" s="12">
        <f>Riesgo!D194</f>
        <v>0.73300773177303102</v>
      </c>
      <c r="F190" s="95">
        <f t="shared" si="6"/>
        <v>-8.8895592615039321E-2</v>
      </c>
      <c r="G190" s="26">
        <f t="shared" si="7"/>
        <v>-7.0249087671388785E-4</v>
      </c>
      <c r="H190" s="26">
        <f t="shared" si="8"/>
        <v>6.2448342792139586E-5</v>
      </c>
    </row>
    <row r="191" spans="1:8" x14ac:dyDescent="0.25">
      <c r="A191" s="12">
        <f>Riesgo!D195</f>
        <v>0.92964279215979428</v>
      </c>
      <c r="F191" s="95">
        <f t="shared" si="6"/>
        <v>0.10773946777172394</v>
      </c>
      <c r="G191" s="26">
        <f t="shared" si="7"/>
        <v>1.2506174307456055E-3</v>
      </c>
      <c r="H191" s="26">
        <f t="shared" si="8"/>
        <v>1.3474085637457236E-4</v>
      </c>
    </row>
    <row r="192" spans="1:8" x14ac:dyDescent="0.25">
      <c r="A192" s="12">
        <f>Riesgo!D196</f>
        <v>0.58976163793674574</v>
      </c>
      <c r="F192" s="95">
        <f t="shared" si="6"/>
        <v>-0.2321416864513246</v>
      </c>
      <c r="G192" s="26">
        <f t="shared" si="7"/>
        <v>-1.251006036974779E-2</v>
      </c>
      <c r="H192" s="26">
        <f t="shared" si="8"/>
        <v>2.9041065118411333E-3</v>
      </c>
    </row>
    <row r="193" spans="1:8" x14ac:dyDescent="0.25">
      <c r="A193" s="12">
        <f>Riesgo!D197</f>
        <v>0.92596407405245085</v>
      </c>
      <c r="F193" s="95">
        <f t="shared" si="6"/>
        <v>0.1040607496643805</v>
      </c>
      <c r="G193" s="26">
        <f t="shared" si="7"/>
        <v>1.1268363567767939E-3</v>
      </c>
      <c r="H193" s="26">
        <f t="shared" si="8"/>
        <v>1.1725943603527251E-4</v>
      </c>
    </row>
    <row r="194" spans="1:8" x14ac:dyDescent="0.25">
      <c r="A194" s="12">
        <f>Riesgo!D198</f>
        <v>0.76429491642689529</v>
      </c>
      <c r="F194" s="95">
        <f t="shared" si="6"/>
        <v>-5.7608407961175057E-2</v>
      </c>
      <c r="G194" s="26">
        <f t="shared" si="7"/>
        <v>-1.9118667500828943E-4</v>
      </c>
      <c r="H194" s="26">
        <f t="shared" si="8"/>
        <v>1.1013959970618128E-5</v>
      </c>
    </row>
    <row r="195" spans="1:8" x14ac:dyDescent="0.25">
      <c r="A195" s="12">
        <f>Riesgo!D199</f>
        <v>0.9507911776248501</v>
      </c>
      <c r="F195" s="95">
        <f t="shared" ref="F195:F258" si="9">A195-$D$4</f>
        <v>0.12888785323677976</v>
      </c>
      <c r="G195" s="26">
        <f t="shared" ref="G195:G258" si="10">IF(A195=0,0,(A195-D$4)^3)</f>
        <v>2.1410951629882435E-3</v>
      </c>
      <c r="H195" s="26">
        <f t="shared" ref="H195:H258" si="11">IF(A195=0,0,(A195-D$4)^4)</f>
        <v>2.7596115913320772E-4</v>
      </c>
    </row>
    <row r="196" spans="1:8" x14ac:dyDescent="0.25">
      <c r="A196" s="12">
        <f>Riesgo!D200</f>
        <v>0.84693740116125726</v>
      </c>
      <c r="F196" s="95">
        <f t="shared" si="9"/>
        <v>2.503407677318692E-2</v>
      </c>
      <c r="G196" s="26">
        <f t="shared" si="10"/>
        <v>1.5688981081281637E-5</v>
      </c>
      <c r="H196" s="26">
        <f t="shared" si="11"/>
        <v>3.9275915688188162E-7</v>
      </c>
    </row>
    <row r="197" spans="1:8" x14ac:dyDescent="0.25">
      <c r="A197" s="12">
        <f>Riesgo!D201</f>
        <v>0.88676542713412898</v>
      </c>
      <c r="F197" s="95">
        <f t="shared" si="9"/>
        <v>6.4862102746058636E-2</v>
      </c>
      <c r="G197" s="26">
        <f t="shared" si="10"/>
        <v>2.7288085773635262E-4</v>
      </c>
      <c r="H197" s="26">
        <f t="shared" si="11"/>
        <v>1.7699626231927914E-5</v>
      </c>
    </row>
    <row r="198" spans="1:8" x14ac:dyDescent="0.25">
      <c r="A198" s="12">
        <f>Riesgo!D202</f>
        <v>0.62993075657356445</v>
      </c>
      <c r="F198" s="95">
        <f t="shared" si="9"/>
        <v>-0.19197256781450589</v>
      </c>
      <c r="G198" s="26">
        <f t="shared" si="10"/>
        <v>-7.0748546531754775E-3</v>
      </c>
      <c r="H198" s="26">
        <f t="shared" si="11"/>
        <v>1.3581780146845019E-3</v>
      </c>
    </row>
    <row r="199" spans="1:8" x14ac:dyDescent="0.25">
      <c r="A199" s="12">
        <f>Riesgo!D203</f>
        <v>0.93086923664212085</v>
      </c>
      <c r="F199" s="95">
        <f t="shared" si="9"/>
        <v>0.1089659122540505</v>
      </c>
      <c r="G199" s="26">
        <f t="shared" si="10"/>
        <v>1.2938143903971496E-3</v>
      </c>
      <c r="H199" s="26">
        <f t="shared" si="11"/>
        <v>1.4098166533704364E-4</v>
      </c>
    </row>
    <row r="200" spans="1:8" x14ac:dyDescent="0.25">
      <c r="A200" s="12">
        <f>Riesgo!D204</f>
        <v>0.58100358401839813</v>
      </c>
      <c r="F200" s="95">
        <f t="shared" si="9"/>
        <v>-0.24089974036967221</v>
      </c>
      <c r="G200" s="26">
        <f t="shared" si="10"/>
        <v>-1.3980058727816267E-2</v>
      </c>
      <c r="H200" s="26">
        <f t="shared" si="11"/>
        <v>3.3677925178837087E-3</v>
      </c>
    </row>
    <row r="201" spans="1:8" x14ac:dyDescent="0.25">
      <c r="A201" s="12">
        <f>Riesgo!D205</f>
        <v>0.90058890951927739</v>
      </c>
      <c r="F201" s="95">
        <f t="shared" si="9"/>
        <v>7.8685585131207048E-2</v>
      </c>
      <c r="G201" s="26">
        <f t="shared" si="10"/>
        <v>4.871756083697733E-4</v>
      </c>
      <c r="H201" s="26">
        <f t="shared" si="11"/>
        <v>3.8333697806227379E-5</v>
      </c>
    </row>
    <row r="202" spans="1:8" x14ac:dyDescent="0.25">
      <c r="A202" s="12">
        <f>Riesgo!D206</f>
        <v>0.78692315751333863</v>
      </c>
      <c r="F202" s="95">
        <f t="shared" si="9"/>
        <v>-3.4980166874731711E-2</v>
      </c>
      <c r="G202" s="26">
        <f t="shared" si="10"/>
        <v>-4.2802154558887703E-5</v>
      </c>
      <c r="H202" s="26">
        <f t="shared" si="11"/>
        <v>1.4972265090679504E-6</v>
      </c>
    </row>
    <row r="203" spans="1:8" x14ac:dyDescent="0.25">
      <c r="A203" s="12">
        <f>Riesgo!D207</f>
        <v>0.6327654411584499</v>
      </c>
      <c r="F203" s="95">
        <f t="shared" si="9"/>
        <v>-0.18913788322962044</v>
      </c>
      <c r="G203" s="26">
        <f t="shared" si="10"/>
        <v>-6.7660557628393229E-3</v>
      </c>
      <c r="H203" s="26">
        <f t="shared" si="11"/>
        <v>1.2797174647970044E-3</v>
      </c>
    </row>
    <row r="204" spans="1:8" x14ac:dyDescent="0.25">
      <c r="A204" s="12">
        <f>Riesgo!D208</f>
        <v>0.65867246792762146</v>
      </c>
      <c r="F204" s="95">
        <f t="shared" si="9"/>
        <v>-0.16323085646044888</v>
      </c>
      <c r="G204" s="26">
        <f t="shared" si="10"/>
        <v>-4.3491739493073328E-3</v>
      </c>
      <c r="H204" s="26">
        <f t="shared" si="11"/>
        <v>7.0991938864090878E-4</v>
      </c>
    </row>
    <row r="205" spans="1:8" x14ac:dyDescent="0.25">
      <c r="A205" s="12">
        <f>Riesgo!D209</f>
        <v>0.76840989465437737</v>
      </c>
      <c r="F205" s="95">
        <f t="shared" si="9"/>
        <v>-5.3493429733692976E-2</v>
      </c>
      <c r="G205" s="26">
        <f t="shared" si="10"/>
        <v>-1.5307396469403263E-4</v>
      </c>
      <c r="H205" s="26">
        <f t="shared" si="11"/>
        <v>8.1884513744180332E-6</v>
      </c>
    </row>
    <row r="206" spans="1:8" x14ac:dyDescent="0.25">
      <c r="A206" s="12">
        <f>Riesgo!D210</f>
        <v>0.67136985226594115</v>
      </c>
      <c r="F206" s="95">
        <f t="shared" si="9"/>
        <v>-0.1505334721221292</v>
      </c>
      <c r="G206" s="26">
        <f t="shared" si="10"/>
        <v>-3.4111375866931783E-3</v>
      </c>
      <c r="H206" s="26">
        <f t="shared" si="11"/>
        <v>5.1349038481122468E-4</v>
      </c>
    </row>
    <row r="207" spans="1:8" x14ac:dyDescent="0.25">
      <c r="A207" s="12">
        <f>Riesgo!D211</f>
        <v>0.83198117963939411</v>
      </c>
      <c r="F207" s="95">
        <f t="shared" si="9"/>
        <v>1.0077855251323764E-2</v>
      </c>
      <c r="G207" s="26">
        <f t="shared" si="10"/>
        <v>1.0235388905168367E-6</v>
      </c>
      <c r="H207" s="26">
        <f t="shared" si="11"/>
        <v>1.0315076782729201E-8</v>
      </c>
    </row>
    <row r="208" spans="1:8" x14ac:dyDescent="0.25">
      <c r="A208" s="12">
        <f>Riesgo!D212</f>
        <v>0.74586281287099143</v>
      </c>
      <c r="F208" s="95">
        <f t="shared" si="9"/>
        <v>-7.6040511517078913E-2</v>
      </c>
      <c r="G208" s="26">
        <f t="shared" si="10"/>
        <v>-4.3967835782415782E-4</v>
      </c>
      <c r="H208" s="26">
        <f t="shared" si="11"/>
        <v>3.3433367231938215E-5</v>
      </c>
    </row>
    <row r="209" spans="1:8" x14ac:dyDescent="0.25">
      <c r="A209" s="12">
        <f>Riesgo!D213</f>
        <v>0.91684166342103757</v>
      </c>
      <c r="F209" s="95">
        <f t="shared" si="9"/>
        <v>9.4938339032967223E-2</v>
      </c>
      <c r="G209" s="26">
        <f t="shared" si="10"/>
        <v>8.5570661267448181E-4</v>
      </c>
      <c r="H209" s="26">
        <f t="shared" si="11"/>
        <v>8.1239364506841918E-5</v>
      </c>
    </row>
    <row r="210" spans="1:8" x14ac:dyDescent="0.25">
      <c r="A210" s="12">
        <f>Riesgo!D214</f>
        <v>0.87870704340138506</v>
      </c>
      <c r="F210" s="95">
        <f t="shared" si="9"/>
        <v>5.6803719013314713E-2</v>
      </c>
      <c r="G210" s="26">
        <f t="shared" si="10"/>
        <v>1.8328642964541344E-4</v>
      </c>
      <c r="H210" s="26">
        <f t="shared" si="11"/>
        <v>1.0411350848531741E-5</v>
      </c>
    </row>
    <row r="211" spans="1:8" x14ac:dyDescent="0.25">
      <c r="A211" s="12">
        <f>Riesgo!D215</f>
        <v>0.9473847923104648</v>
      </c>
      <c r="F211" s="95">
        <f t="shared" si="9"/>
        <v>0.12548146792239445</v>
      </c>
      <c r="G211" s="26">
        <f t="shared" si="10"/>
        <v>1.9757808497320845E-3</v>
      </c>
      <c r="H211" s="26">
        <f t="shared" si="11"/>
        <v>2.4792388131733784E-4</v>
      </c>
    </row>
    <row r="212" spans="1:8" x14ac:dyDescent="0.25">
      <c r="A212" s="12">
        <f>Riesgo!D216</f>
        <v>0.85086639552558163</v>
      </c>
      <c r="F212" s="95">
        <f t="shared" si="9"/>
        <v>2.8963071137511287E-2</v>
      </c>
      <c r="G212" s="26">
        <f t="shared" si="10"/>
        <v>2.4295947075036546E-5</v>
      </c>
      <c r="H212" s="26">
        <f t="shared" si="11"/>
        <v>7.0368524348749274E-7</v>
      </c>
    </row>
    <row r="213" spans="1:8" x14ac:dyDescent="0.25">
      <c r="A213" s="12">
        <f>Riesgo!D217</f>
        <v>1</v>
      </c>
      <c r="F213" s="95">
        <f t="shared" si="9"/>
        <v>0.17809667561192966</v>
      </c>
      <c r="G213" s="26">
        <f t="shared" si="10"/>
        <v>5.6489462020255692E-3</v>
      </c>
      <c r="H213" s="26">
        <f t="shared" si="11"/>
        <v>1.0060585392913898E-3</v>
      </c>
    </row>
    <row r="214" spans="1:8" x14ac:dyDescent="0.25">
      <c r="A214" s="12">
        <f>Riesgo!D218</f>
        <v>0.94406736334915387</v>
      </c>
      <c r="F214" s="95">
        <f t="shared" si="9"/>
        <v>0.12216403896108352</v>
      </c>
      <c r="G214" s="26">
        <f t="shared" si="10"/>
        <v>1.8231825207181455E-3</v>
      </c>
      <c r="H214" s="26">
        <f t="shared" si="11"/>
        <v>2.22727340494178E-4</v>
      </c>
    </row>
    <row r="215" spans="1:8" x14ac:dyDescent="0.25">
      <c r="A215" s="12">
        <f>Riesgo!D219</f>
        <v>0.867867173158826</v>
      </c>
      <c r="F215" s="95">
        <f t="shared" si="9"/>
        <v>4.5963848770755655E-2</v>
      </c>
      <c r="G215" s="26">
        <f t="shared" si="10"/>
        <v>9.7106692303280311E-5</v>
      </c>
      <c r="H215" s="26">
        <f t="shared" si="11"/>
        <v>4.4633973196562782E-6</v>
      </c>
    </row>
    <row r="216" spans="1:8" x14ac:dyDescent="0.25">
      <c r="A216" s="12">
        <f>Riesgo!D220</f>
        <v>0.89436823588653236</v>
      </c>
      <c r="F216" s="95">
        <f t="shared" si="9"/>
        <v>7.2464911498462015E-2</v>
      </c>
      <c r="G216" s="26">
        <f t="shared" si="10"/>
        <v>3.8052509093481127E-4</v>
      </c>
      <c r="H216" s="26">
        <f t="shared" si="11"/>
        <v>2.7574717037535308E-5</v>
      </c>
    </row>
    <row r="217" spans="1:8" x14ac:dyDescent="0.25">
      <c r="A217" s="12">
        <f>Riesgo!D221</f>
        <v>0.8992877155411606</v>
      </c>
      <c r="F217" s="95">
        <f t="shared" si="9"/>
        <v>7.738439115309026E-2</v>
      </c>
      <c r="G217" s="26">
        <f t="shared" si="10"/>
        <v>4.6340435400136094E-4</v>
      </c>
      <c r="H217" s="26">
        <f t="shared" si="11"/>
        <v>3.586026379208642E-5</v>
      </c>
    </row>
    <row r="218" spans="1:8" x14ac:dyDescent="0.25">
      <c r="A218" s="12">
        <f>Riesgo!D222</f>
        <v>0.9811413388149709</v>
      </c>
      <c r="F218" s="95">
        <f t="shared" si="9"/>
        <v>0.15923801442690055</v>
      </c>
      <c r="G218" s="26">
        <f t="shared" si="10"/>
        <v>4.0377577641268984E-3</v>
      </c>
      <c r="H218" s="26">
        <f t="shared" si="11"/>
        <v>6.4296452909636881E-4</v>
      </c>
    </row>
    <row r="219" spans="1:8" x14ac:dyDescent="0.25">
      <c r="A219" s="12">
        <f>Riesgo!D223</f>
        <v>0.83397996107376282</v>
      </c>
      <c r="F219" s="95">
        <f t="shared" si="9"/>
        <v>1.2076636685692477E-2</v>
      </c>
      <c r="G219" s="26">
        <f t="shared" si="10"/>
        <v>1.7613189328577031E-6</v>
      </c>
      <c r="H219" s="26">
        <f t="shared" si="11"/>
        <v>2.1270808839754063E-8</v>
      </c>
    </row>
    <row r="220" spans="1:8" x14ac:dyDescent="0.25">
      <c r="A220" s="12">
        <f>Riesgo!D224</f>
        <v>0.87445882749598236</v>
      </c>
      <c r="F220" s="95">
        <f t="shared" si="9"/>
        <v>5.2555503107912016E-2</v>
      </c>
      <c r="G220" s="26">
        <f t="shared" si="10"/>
        <v>1.4516255168824067E-4</v>
      </c>
      <c r="H220" s="26">
        <f t="shared" si="11"/>
        <v>7.6290909364037701E-6</v>
      </c>
    </row>
    <row r="221" spans="1:8" x14ac:dyDescent="0.25">
      <c r="A221" s="12">
        <f>Riesgo!D225</f>
        <v>0.81296564636487678</v>
      </c>
      <c r="F221" s="95">
        <f t="shared" si="9"/>
        <v>-8.9376780231935626E-3</v>
      </c>
      <c r="G221" s="26">
        <f t="shared" si="10"/>
        <v>-7.13960386353096E-7</v>
      </c>
      <c r="H221" s="26">
        <f t="shared" si="11"/>
        <v>6.3811480545388519E-9</v>
      </c>
    </row>
    <row r="222" spans="1:8" x14ac:dyDescent="0.25">
      <c r="A222" s="12">
        <f>Riesgo!D226</f>
        <v>0.98204354561336282</v>
      </c>
      <c r="F222" s="95">
        <f t="shared" si="9"/>
        <v>0.16014022122529248</v>
      </c>
      <c r="G222" s="26">
        <f t="shared" si="10"/>
        <v>4.1067784306156622E-3</v>
      </c>
      <c r="H222" s="26">
        <f t="shared" si="11"/>
        <v>6.5766040640205157E-4</v>
      </c>
    </row>
    <row r="223" spans="1:8" x14ac:dyDescent="0.25">
      <c r="A223" s="12">
        <f>Riesgo!D227</f>
        <v>0.5130925127927235</v>
      </c>
      <c r="F223" s="95">
        <f t="shared" si="9"/>
        <v>-0.30881081159534685</v>
      </c>
      <c r="G223" s="26">
        <f t="shared" si="10"/>
        <v>-2.9449470478452484E-2</v>
      </c>
      <c r="H223" s="26">
        <f t="shared" si="11"/>
        <v>9.094314879504118E-3</v>
      </c>
    </row>
    <row r="224" spans="1:8" x14ac:dyDescent="0.25">
      <c r="A224" s="12">
        <f>Riesgo!D228</f>
        <v>0.78987820927743013</v>
      </c>
      <c r="F224" s="95">
        <f t="shared" si="9"/>
        <v>-3.2025115110640212E-2</v>
      </c>
      <c r="G224" s="26">
        <f t="shared" si="10"/>
        <v>-3.2845214189531672E-5</v>
      </c>
      <c r="H224" s="26">
        <f t="shared" si="11"/>
        <v>1.051871765253385E-6</v>
      </c>
    </row>
    <row r="225" spans="1:8" x14ac:dyDescent="0.25">
      <c r="A225" s="12">
        <f>Riesgo!D229</f>
        <v>0.56143667920429197</v>
      </c>
      <c r="F225" s="95">
        <f t="shared" si="9"/>
        <v>-0.26046664518377838</v>
      </c>
      <c r="G225" s="26">
        <f t="shared" si="10"/>
        <v>-1.7670805595913334E-2</v>
      </c>
      <c r="H225" s="26">
        <f t="shared" si="11"/>
        <v>4.6026554512622843E-3</v>
      </c>
    </row>
    <row r="226" spans="1:8" x14ac:dyDescent="0.25">
      <c r="A226" s="12">
        <f>Riesgo!D230</f>
        <v>1</v>
      </c>
      <c r="F226" s="95">
        <f t="shared" si="9"/>
        <v>0.17809667561192966</v>
      </c>
      <c r="G226" s="26">
        <f t="shared" si="10"/>
        <v>5.6489462020255692E-3</v>
      </c>
      <c r="H226" s="26">
        <f t="shared" si="11"/>
        <v>1.0060585392913898E-3</v>
      </c>
    </row>
    <row r="227" spans="1:8" x14ac:dyDescent="0.25">
      <c r="A227" s="12">
        <f>Riesgo!D231</f>
        <v>0.75274635330480455</v>
      </c>
      <c r="F227" s="95">
        <f t="shared" si="9"/>
        <v>-6.9156971083265795E-2</v>
      </c>
      <c r="G227" s="26">
        <f t="shared" si="10"/>
        <v>-3.3075612231368363E-4</v>
      </c>
      <c r="H227" s="26">
        <f t="shared" si="11"/>
        <v>2.2874091586460541E-5</v>
      </c>
    </row>
    <row r="228" spans="1:8" x14ac:dyDescent="0.25">
      <c r="A228" s="12">
        <f>Riesgo!D232</f>
        <v>0.90986387944305458</v>
      </c>
      <c r="F228" s="95">
        <f t="shared" si="9"/>
        <v>8.7960555054984235E-2</v>
      </c>
      <c r="G228" s="26">
        <f t="shared" si="10"/>
        <v>6.805560257345946E-4</v>
      </c>
      <c r="H228" s="26">
        <f t="shared" si="11"/>
        <v>5.9862085769629081E-5</v>
      </c>
    </row>
    <row r="229" spans="1:8" x14ac:dyDescent="0.25">
      <c r="A229" s="12">
        <f>Riesgo!D233</f>
        <v>0.72594185699347957</v>
      </c>
      <c r="F229" s="95">
        <f t="shared" si="9"/>
        <v>-9.5961467394590771E-2</v>
      </c>
      <c r="G229" s="26">
        <f t="shared" si="10"/>
        <v>-8.8367107807979766E-4</v>
      </c>
      <c r="H229" s="26">
        <f t="shared" si="11"/>
        <v>8.4798373346697372E-5</v>
      </c>
    </row>
    <row r="230" spans="1:8" x14ac:dyDescent="0.25">
      <c r="A230" s="12">
        <f>Riesgo!D234</f>
        <v>0.76756202060006051</v>
      </c>
      <c r="F230" s="95">
        <f t="shared" si="9"/>
        <v>-5.4341303788009832E-2</v>
      </c>
      <c r="G230" s="26">
        <f t="shared" si="10"/>
        <v>-1.6046863639606476E-4</v>
      </c>
      <c r="H230" s="26">
        <f t="shared" si="11"/>
        <v>8.7200749188462473E-6</v>
      </c>
    </row>
    <row r="231" spans="1:8" x14ac:dyDescent="0.25">
      <c r="A231" s="12">
        <f>Riesgo!D235</f>
        <v>0.78659178907624194</v>
      </c>
      <c r="F231" s="95">
        <f t="shared" si="9"/>
        <v>-3.5311535311828401E-2</v>
      </c>
      <c r="G231" s="26">
        <f t="shared" si="10"/>
        <v>-4.4030113203099757E-5</v>
      </c>
      <c r="H231" s="26">
        <f t="shared" si="11"/>
        <v>1.554770897155059E-6</v>
      </c>
    </row>
    <row r="232" spans="1:8" x14ac:dyDescent="0.25">
      <c r="A232" s="12">
        <f>Riesgo!D236</f>
        <v>0.93106284407376105</v>
      </c>
      <c r="F232" s="95">
        <f t="shared" si="9"/>
        <v>0.10915951968569071</v>
      </c>
      <c r="G232" s="26">
        <f t="shared" si="10"/>
        <v>1.3007230852316466E-3</v>
      </c>
      <c r="H232" s="26">
        <f t="shared" si="11"/>
        <v>1.4198630722797627E-4</v>
      </c>
    </row>
    <row r="233" spans="1:8" x14ac:dyDescent="0.25">
      <c r="A233" s="12">
        <f>Riesgo!D237</f>
        <v>0.87709220334331739</v>
      </c>
      <c r="F233" s="95">
        <f t="shared" si="9"/>
        <v>5.5188878955247045E-2</v>
      </c>
      <c r="G233" s="26">
        <f t="shared" si="10"/>
        <v>1.6809496967502903E-4</v>
      </c>
      <c r="H233" s="26">
        <f t="shared" si="11"/>
        <v>9.2769729343811002E-6</v>
      </c>
    </row>
    <row r="234" spans="1:8" x14ac:dyDescent="0.25">
      <c r="A234" s="12">
        <f>Riesgo!D238</f>
        <v>0.87085281173152007</v>
      </c>
      <c r="F234" s="95">
        <f t="shared" si="9"/>
        <v>4.8949487343449727E-2</v>
      </c>
      <c r="G234" s="26">
        <f t="shared" si="10"/>
        <v>1.1728553228066925E-4</v>
      </c>
      <c r="H234" s="26">
        <f t="shared" si="11"/>
        <v>5.7410666779423836E-6</v>
      </c>
    </row>
    <row r="235" spans="1:8" x14ac:dyDescent="0.25">
      <c r="A235" s="12">
        <f>Riesgo!D239</f>
        <v>0.93280508781269778</v>
      </c>
      <c r="F235" s="95">
        <f t="shared" si="9"/>
        <v>0.11090176342462743</v>
      </c>
      <c r="G235" s="26">
        <f t="shared" si="10"/>
        <v>1.3640030941079178E-3</v>
      </c>
      <c r="H235" s="26">
        <f t="shared" si="11"/>
        <v>1.5127034845321613E-4</v>
      </c>
    </row>
    <row r="236" spans="1:8" x14ac:dyDescent="0.25">
      <c r="A236" s="12">
        <f>Riesgo!D240</f>
        <v>0.83737397229812049</v>
      </c>
      <c r="F236" s="95">
        <f t="shared" si="9"/>
        <v>1.547064791005015E-2</v>
      </c>
      <c r="G236" s="26">
        <f t="shared" si="10"/>
        <v>3.70275951773157E-6</v>
      </c>
      <c r="H236" s="26">
        <f t="shared" si="11"/>
        <v>5.728408879441221E-8</v>
      </c>
    </row>
    <row r="237" spans="1:8" x14ac:dyDescent="0.25">
      <c r="A237" s="12">
        <f>Riesgo!D241</f>
        <v>0.77648726572936055</v>
      </c>
      <c r="F237" s="95">
        <f t="shared" si="9"/>
        <v>-4.541605865870979E-2</v>
      </c>
      <c r="G237" s="26">
        <f t="shared" si="10"/>
        <v>-9.3675997522426788E-5</v>
      </c>
      <c r="H237" s="26">
        <f t="shared" si="11"/>
        <v>4.2543945983916879E-6</v>
      </c>
    </row>
    <row r="238" spans="1:8" x14ac:dyDescent="0.25">
      <c r="A238" s="12">
        <f>Riesgo!D242</f>
        <v>0.78545632313628766</v>
      </c>
      <c r="F238" s="95">
        <f t="shared" si="9"/>
        <v>-3.6447001251782685E-2</v>
      </c>
      <c r="G238" s="26">
        <f t="shared" si="10"/>
        <v>-4.8415609675166726E-5</v>
      </c>
      <c r="H238" s="26">
        <f t="shared" si="11"/>
        <v>1.7646037864366237E-6</v>
      </c>
    </row>
    <row r="239" spans="1:8" x14ac:dyDescent="0.25">
      <c r="A239" s="12">
        <f>Riesgo!D243</f>
        <v>0.96624637328007346</v>
      </c>
      <c r="F239" s="95">
        <f t="shared" si="9"/>
        <v>0.14434304889200311</v>
      </c>
      <c r="G239" s="26">
        <f t="shared" si="10"/>
        <v>3.0073752647028708E-3</v>
      </c>
      <c r="H239" s="26">
        <f t="shared" si="11"/>
        <v>4.3409371486960723E-4</v>
      </c>
    </row>
    <row r="240" spans="1:8" x14ac:dyDescent="0.25">
      <c r="A240" s="12">
        <f>Riesgo!D244</f>
        <v>0.85088984133149037</v>
      </c>
      <c r="F240" s="95">
        <f t="shared" si="9"/>
        <v>2.8986516943420026E-2</v>
      </c>
      <c r="G240" s="26">
        <f t="shared" si="10"/>
        <v>2.4354998061772488E-5</v>
      </c>
      <c r="H240" s="26">
        <f t="shared" si="11"/>
        <v>7.0596656397453008E-7</v>
      </c>
    </row>
    <row r="241" spans="1:8" x14ac:dyDescent="0.25">
      <c r="A241" s="12">
        <f>Riesgo!D245</f>
        <v>1</v>
      </c>
      <c r="F241" s="95">
        <f t="shared" si="9"/>
        <v>0.17809667561192966</v>
      </c>
      <c r="G241" s="26">
        <f t="shared" si="10"/>
        <v>5.6489462020255692E-3</v>
      </c>
      <c r="H241" s="26">
        <f t="shared" si="11"/>
        <v>1.0060585392913898E-3</v>
      </c>
    </row>
    <row r="242" spans="1:8" x14ac:dyDescent="0.25">
      <c r="A242" s="12">
        <f>Riesgo!D246</f>
        <v>0.82515179229701296</v>
      </c>
      <c r="F242" s="95">
        <f t="shared" si="9"/>
        <v>3.2484679089426205E-3</v>
      </c>
      <c r="G242" s="26">
        <f t="shared" si="10"/>
        <v>3.4279599747227334E-8</v>
      </c>
      <c r="H242" s="26">
        <f t="shared" si="11"/>
        <v>1.1135617971026555E-10</v>
      </c>
    </row>
    <row r="243" spans="1:8" x14ac:dyDescent="0.25">
      <c r="A243" s="12">
        <f>Riesgo!D247</f>
        <v>0.53739843673610177</v>
      </c>
      <c r="F243" s="95">
        <f t="shared" si="9"/>
        <v>-0.28450488765196857</v>
      </c>
      <c r="G243" s="26">
        <f t="shared" si="10"/>
        <v>-2.3028687968706246E-2</v>
      </c>
      <c r="H243" s="26">
        <f t="shared" si="11"/>
        <v>6.5517742833090115E-3</v>
      </c>
    </row>
    <row r="244" spans="1:8" x14ac:dyDescent="0.25">
      <c r="A244" s="12">
        <f>Riesgo!D248</f>
        <v>1</v>
      </c>
      <c r="F244" s="95">
        <f t="shared" si="9"/>
        <v>0.17809667561192966</v>
      </c>
      <c r="G244" s="26">
        <f t="shared" si="10"/>
        <v>5.6489462020255692E-3</v>
      </c>
      <c r="H244" s="26">
        <f t="shared" si="11"/>
        <v>1.0060585392913898E-3</v>
      </c>
    </row>
    <row r="245" spans="1:8" x14ac:dyDescent="0.25">
      <c r="A245" s="12">
        <f>Riesgo!D249</f>
        <v>0.81264851770305147</v>
      </c>
      <c r="F245" s="95">
        <f t="shared" si="9"/>
        <v>-9.2548066850188793E-3</v>
      </c>
      <c r="G245" s="26">
        <f t="shared" si="10"/>
        <v>-7.9268758221396751E-7</v>
      </c>
      <c r="H245" s="26">
        <f t="shared" si="11"/>
        <v>7.3361703350052793E-9</v>
      </c>
    </row>
    <row r="246" spans="1:8" x14ac:dyDescent="0.25">
      <c r="A246" s="12">
        <f>Riesgo!D250</f>
        <v>0.95396945440309677</v>
      </c>
      <c r="F246" s="95">
        <f t="shared" si="9"/>
        <v>0.13206613001502643</v>
      </c>
      <c r="G246" s="26">
        <f t="shared" si="10"/>
        <v>2.3034264802134991E-3</v>
      </c>
      <c r="H246" s="26">
        <f t="shared" si="11"/>
        <v>3.0420462101593066E-4</v>
      </c>
    </row>
    <row r="247" spans="1:8" x14ac:dyDescent="0.25">
      <c r="A247" s="12">
        <f>Riesgo!D251</f>
        <v>0.82416200701813913</v>
      </c>
      <c r="F247" s="95">
        <f t="shared" si="9"/>
        <v>2.2586826300687868E-3</v>
      </c>
      <c r="G247" s="26">
        <f t="shared" si="10"/>
        <v>1.1523001968174529E-8</v>
      </c>
      <c r="H247" s="26">
        <f t="shared" si="11"/>
        <v>2.602680439176425E-11</v>
      </c>
    </row>
    <row r="248" spans="1:8" x14ac:dyDescent="0.25">
      <c r="A248" s="12">
        <f>Riesgo!D252</f>
        <v>0.73541436023698814</v>
      </c>
      <c r="F248" s="95">
        <f t="shared" si="9"/>
        <v>-8.6488964151082204E-2</v>
      </c>
      <c r="G248" s="26">
        <f t="shared" si="10"/>
        <v>-6.4696693766145533E-4</v>
      </c>
      <c r="H248" s="26">
        <f t="shared" si="11"/>
        <v>5.5955500278337049E-5</v>
      </c>
    </row>
    <row r="249" spans="1:8" x14ac:dyDescent="0.25">
      <c r="A249" s="12">
        <f>Riesgo!D253</f>
        <v>0.57078541850612163</v>
      </c>
      <c r="F249" s="95">
        <f t="shared" si="9"/>
        <v>-0.25111790588194871</v>
      </c>
      <c r="G249" s="26">
        <f t="shared" si="10"/>
        <v>-1.5835546035098198E-2</v>
      </c>
      <c r="H249" s="26">
        <f t="shared" si="11"/>
        <v>3.9765891588310551E-3</v>
      </c>
    </row>
    <row r="250" spans="1:8" x14ac:dyDescent="0.25">
      <c r="A250" s="12">
        <f>Riesgo!D254</f>
        <v>0.77462731058927004</v>
      </c>
      <c r="F250" s="95">
        <f t="shared" si="9"/>
        <v>-4.7276013798800309E-2</v>
      </c>
      <c r="G250" s="26">
        <f t="shared" si="10"/>
        <v>-1.056629063623943E-4</v>
      </c>
      <c r="H250" s="26">
        <f t="shared" si="11"/>
        <v>4.9953210192098977E-6</v>
      </c>
    </row>
    <row r="251" spans="1:8" x14ac:dyDescent="0.25">
      <c r="A251" s="12">
        <f>Riesgo!D255</f>
        <v>0.88990972227174137</v>
      </c>
      <c r="F251" s="95">
        <f t="shared" si="9"/>
        <v>6.8006397883671021E-2</v>
      </c>
      <c r="G251" s="26">
        <f t="shared" si="10"/>
        <v>3.1452075979286105E-4</v>
      </c>
      <c r="H251" s="26">
        <f t="shared" si="11"/>
        <v>2.1389423933147828E-5</v>
      </c>
    </row>
    <row r="252" spans="1:8" x14ac:dyDescent="0.25">
      <c r="A252" s="12">
        <f>Riesgo!D256</f>
        <v>0.76993473034227677</v>
      </c>
      <c r="F252" s="95">
        <f t="shared" si="9"/>
        <v>-5.196859404579357E-2</v>
      </c>
      <c r="G252" s="26">
        <f t="shared" si="10"/>
        <v>-1.403533887365984E-4</v>
      </c>
      <c r="H252" s="26">
        <f t="shared" si="11"/>
        <v>7.2939682822037384E-6</v>
      </c>
    </row>
    <row r="253" spans="1:8" x14ac:dyDescent="0.25">
      <c r="A253" s="12">
        <f>Riesgo!D257</f>
        <v>0.66320992092442876</v>
      </c>
      <c r="F253" s="95">
        <f t="shared" si="9"/>
        <v>-0.15869340346364158</v>
      </c>
      <c r="G253" s="26">
        <f t="shared" si="10"/>
        <v>-3.9964706087574769E-3</v>
      </c>
      <c r="H253" s="26">
        <f t="shared" si="11"/>
        <v>6.3421352274613556E-4</v>
      </c>
    </row>
    <row r="254" spans="1:8" x14ac:dyDescent="0.25">
      <c r="A254" s="12">
        <f>Riesgo!D258</f>
        <v>0.82765091603194452</v>
      </c>
      <c r="F254" s="95">
        <f t="shared" si="9"/>
        <v>5.7475916438741725E-3</v>
      </c>
      <c r="G254" s="26">
        <f t="shared" si="10"/>
        <v>1.898705962158923E-7</v>
      </c>
      <c r="H254" s="26">
        <f t="shared" si="11"/>
        <v>1.0912986522278697E-9</v>
      </c>
    </row>
    <row r="255" spans="1:8" x14ac:dyDescent="0.25">
      <c r="A255" s="12">
        <f>Riesgo!D259</f>
        <v>0.8814804264239422</v>
      </c>
      <c r="F255" s="95">
        <f t="shared" si="9"/>
        <v>5.9577102035871854E-2</v>
      </c>
      <c r="G255" s="26">
        <f t="shared" si="10"/>
        <v>2.1146481803905879E-4</v>
      </c>
      <c r="H255" s="26">
        <f t="shared" si="11"/>
        <v>1.2598461041310081E-5</v>
      </c>
    </row>
    <row r="256" spans="1:8" x14ac:dyDescent="0.25">
      <c r="A256" s="12">
        <f>Riesgo!D260</f>
        <v>0.76181511533803825</v>
      </c>
      <c r="F256" s="95">
        <f t="shared" si="9"/>
        <v>-6.0088209050032093E-2</v>
      </c>
      <c r="G256" s="26">
        <f t="shared" si="10"/>
        <v>-2.1695405897725816E-4</v>
      </c>
      <c r="H256" s="26">
        <f t="shared" si="11"/>
        <v>1.3036380850078481E-5</v>
      </c>
    </row>
    <row r="257" spans="1:8" x14ac:dyDescent="0.25">
      <c r="A257" s="12">
        <f>Riesgo!D261</f>
        <v>0.88754988240446075</v>
      </c>
      <c r="F257" s="95">
        <f t="shared" si="9"/>
        <v>6.5646558016390411E-2</v>
      </c>
      <c r="G257" s="26">
        <f t="shared" si="10"/>
        <v>2.8290191041046453E-4</v>
      </c>
      <c r="H257" s="26">
        <f t="shared" si="11"/>
        <v>1.857153667470824E-5</v>
      </c>
    </row>
    <row r="258" spans="1:8" x14ac:dyDescent="0.25">
      <c r="A258" s="12">
        <f>Riesgo!D262</f>
        <v>0.61826520997790491</v>
      </c>
      <c r="F258" s="95">
        <f t="shared" si="9"/>
        <v>-0.20363811441016544</v>
      </c>
      <c r="G258" s="26">
        <f t="shared" si="10"/>
        <v>-8.4445634087296096E-3</v>
      </c>
      <c r="H258" s="26">
        <f t="shared" si="11"/>
        <v>1.7196349695707768E-3</v>
      </c>
    </row>
    <row r="259" spans="1:8" x14ac:dyDescent="0.25">
      <c r="A259" s="12">
        <f>Riesgo!D263</f>
        <v>0.72771288644504883</v>
      </c>
      <c r="F259" s="95">
        <f t="shared" ref="F259:F322" si="12">A259-$D$4</f>
        <v>-9.419043794302151E-2</v>
      </c>
      <c r="G259" s="26">
        <f t="shared" ref="G259:G322" si="13">IF(A259=0,0,(A259-D$4)^3)</f>
        <v>-8.3564236308421302E-4</v>
      </c>
      <c r="H259" s="26">
        <f t="shared" ref="H259:H322" si="14">IF(A259=0,0,(A259-D$4)^4)</f>
        <v>7.8709520142643415E-5</v>
      </c>
    </row>
    <row r="260" spans="1:8" x14ac:dyDescent="0.25">
      <c r="A260" s="12">
        <f>Riesgo!D264</f>
        <v>0.57871576111507761</v>
      </c>
      <c r="F260" s="95">
        <f t="shared" si="12"/>
        <v>-0.24318756327299274</v>
      </c>
      <c r="G260" s="26">
        <f t="shared" si="13"/>
        <v>-1.4382158923925741E-2</v>
      </c>
      <c r="H260" s="26">
        <f t="shared" si="14"/>
        <v>3.4975621833144279E-3</v>
      </c>
    </row>
    <row r="261" spans="1:8" x14ac:dyDescent="0.25">
      <c r="A261" s="12">
        <f>Riesgo!D265</f>
        <v>0.87806308944332845</v>
      </c>
      <c r="F261" s="95">
        <f t="shared" si="12"/>
        <v>5.6159765055258104E-2</v>
      </c>
      <c r="G261" s="26">
        <f t="shared" si="13"/>
        <v>1.7712336189649509E-4</v>
      </c>
      <c r="H261" s="26">
        <f t="shared" si="14"/>
        <v>9.9472063899046206E-6</v>
      </c>
    </row>
    <row r="262" spans="1:8" x14ac:dyDescent="0.25">
      <c r="A262" s="12">
        <f>Riesgo!D266</f>
        <v>0.76477744097742473</v>
      </c>
      <c r="F262" s="95">
        <f t="shared" si="12"/>
        <v>-5.7125883410645617E-2</v>
      </c>
      <c r="G262" s="26">
        <f t="shared" si="13"/>
        <v>-1.8642269737264701E-4</v>
      </c>
      <c r="H262" s="26">
        <f t="shared" si="14"/>
        <v>1.0649561275207905E-5</v>
      </c>
    </row>
    <row r="263" spans="1:8" x14ac:dyDescent="0.25">
      <c r="A263" s="12">
        <f>Riesgo!D267</f>
        <v>0.80790937406404428</v>
      </c>
      <c r="F263" s="95">
        <f t="shared" si="12"/>
        <v>-1.3993950324026061E-2</v>
      </c>
      <c r="G263" s="26">
        <f t="shared" si="13"/>
        <v>-2.7404443274462487E-6</v>
      </c>
      <c r="H263" s="26">
        <f t="shared" si="14"/>
        <v>3.8349641784041811E-8</v>
      </c>
    </row>
    <row r="264" spans="1:8" x14ac:dyDescent="0.25">
      <c r="A264" s="12">
        <f>Riesgo!D268</f>
        <v>0.69904743497150679</v>
      </c>
      <c r="F264" s="95">
        <f t="shared" si="12"/>
        <v>-0.12285588941656356</v>
      </c>
      <c r="G264" s="26">
        <f t="shared" si="13"/>
        <v>-1.8543339132971372E-3</v>
      </c>
      <c r="H264" s="26">
        <f t="shared" si="14"/>
        <v>2.2781584219341665E-4</v>
      </c>
    </row>
    <row r="265" spans="1:8" x14ac:dyDescent="0.25">
      <c r="A265" s="12">
        <f>Riesgo!D269</f>
        <v>0.71809401475660561</v>
      </c>
      <c r="F265" s="95">
        <f t="shared" si="12"/>
        <v>-0.10380930963146473</v>
      </c>
      <c r="G265" s="26">
        <f t="shared" si="13"/>
        <v>-1.1186878171865241E-3</v>
      </c>
      <c r="H265" s="26">
        <f t="shared" si="14"/>
        <v>1.161302099952633E-4</v>
      </c>
    </row>
    <row r="266" spans="1:8" x14ac:dyDescent="0.25">
      <c r="A266" s="12">
        <f>Riesgo!D270</f>
        <v>0.74102970633750675</v>
      </c>
      <c r="F266" s="95">
        <f t="shared" si="12"/>
        <v>-8.0873618050563589E-2</v>
      </c>
      <c r="G266" s="26">
        <f t="shared" si="13"/>
        <v>-5.2895730336312622E-4</v>
      </c>
      <c r="H266" s="26">
        <f t="shared" si="14"/>
        <v>4.2778690917245565E-5</v>
      </c>
    </row>
    <row r="267" spans="1:8" x14ac:dyDescent="0.25">
      <c r="A267" s="12">
        <f>Riesgo!D271</f>
        <v>0.9081310477750838</v>
      </c>
      <c r="F267" s="95">
        <f t="shared" si="12"/>
        <v>8.6227723387013455E-2</v>
      </c>
      <c r="G267" s="26">
        <f t="shared" si="13"/>
        <v>6.4112211766909663E-4</v>
      </c>
      <c r="H267" s="26">
        <f t="shared" si="14"/>
        <v>5.5282500619667157E-5</v>
      </c>
    </row>
    <row r="268" spans="1:8" x14ac:dyDescent="0.25">
      <c r="A268" s="12">
        <f>Riesgo!D272</f>
        <v>0.76607044807370916</v>
      </c>
      <c r="F268" s="95">
        <f t="shared" si="12"/>
        <v>-5.5832876314361179E-2</v>
      </c>
      <c r="G268" s="26">
        <f t="shared" si="13"/>
        <v>-1.7404838799250956E-4</v>
      </c>
      <c r="H268" s="26">
        <f t="shared" si="14"/>
        <v>9.7176221194997319E-6</v>
      </c>
    </row>
    <row r="269" spans="1:8" x14ac:dyDescent="0.25">
      <c r="A269" s="12">
        <f>Riesgo!D273</f>
        <v>0.88695325102684586</v>
      </c>
      <c r="F269" s="95">
        <f t="shared" si="12"/>
        <v>6.5049926638775513E-2</v>
      </c>
      <c r="G269" s="26">
        <f t="shared" si="13"/>
        <v>2.7525830634143579E-4</v>
      </c>
      <c r="H269" s="26">
        <f t="shared" si="14"/>
        <v>1.7905532634223997E-5</v>
      </c>
    </row>
    <row r="270" spans="1:8" x14ac:dyDescent="0.25">
      <c r="A270" s="12">
        <f>Riesgo!D274</f>
        <v>0.77573291496028851</v>
      </c>
      <c r="F270" s="95">
        <f t="shared" si="12"/>
        <v>-4.6170409427781833E-2</v>
      </c>
      <c r="G270" s="26">
        <f t="shared" si="13"/>
        <v>-9.8421771429626652E-5</v>
      </c>
      <c r="H270" s="26">
        <f t="shared" si="14"/>
        <v>4.5441734835134232E-6</v>
      </c>
    </row>
    <row r="271" spans="1:8" x14ac:dyDescent="0.25">
      <c r="A271" s="12">
        <f>Riesgo!D275</f>
        <v>0.57770180343064215</v>
      </c>
      <c r="F271" s="95">
        <f t="shared" si="12"/>
        <v>-0.2442015209574282</v>
      </c>
      <c r="G271" s="26">
        <f t="shared" si="13"/>
        <v>-1.4562806990377921E-2</v>
      </c>
      <c r="H271" s="26">
        <f t="shared" si="14"/>
        <v>3.5562596164597561E-3</v>
      </c>
    </row>
    <row r="272" spans="1:8" x14ac:dyDescent="0.25">
      <c r="A272" s="12">
        <f>Riesgo!D276</f>
        <v>0.89503572546581545</v>
      </c>
      <c r="F272" s="95">
        <f t="shared" si="12"/>
        <v>7.3132401077745102E-2</v>
      </c>
      <c r="G272" s="26">
        <f t="shared" si="13"/>
        <v>3.9113753743084782E-4</v>
      </c>
      <c r="H272" s="26">
        <f t="shared" si="14"/>
        <v>2.8604827263954302E-5</v>
      </c>
    </row>
    <row r="273" spans="1:8" x14ac:dyDescent="0.25">
      <c r="A273" s="12">
        <f>Riesgo!D277</f>
        <v>0.89984407927209031</v>
      </c>
      <c r="F273" s="95">
        <f t="shared" si="12"/>
        <v>7.7940754884019969E-2</v>
      </c>
      <c r="G273" s="26">
        <f t="shared" si="13"/>
        <v>4.7347147927138467E-4</v>
      </c>
      <c r="H273" s="26">
        <f t="shared" si="14"/>
        <v>3.6902724510465335E-5</v>
      </c>
    </row>
    <row r="274" spans="1:8" x14ac:dyDescent="0.25">
      <c r="A274" s="12">
        <f>Riesgo!D278</f>
        <v>0.91423686336841969</v>
      </c>
      <c r="F274" s="95">
        <f t="shared" si="12"/>
        <v>9.233353898034935E-2</v>
      </c>
      <c r="G274" s="26">
        <f t="shared" si="13"/>
        <v>7.8718796341204877E-4</v>
      </c>
      <c r="H274" s="26">
        <f t="shared" si="14"/>
        <v>7.2683850504568216E-5</v>
      </c>
    </row>
    <row r="275" spans="1:8" x14ac:dyDescent="0.25">
      <c r="A275" s="12">
        <f>Riesgo!D279</f>
        <v>0.75735454720011208</v>
      </c>
      <c r="F275" s="95">
        <f t="shared" si="12"/>
        <v>-6.4548777187958262E-2</v>
      </c>
      <c r="G275" s="26">
        <f t="shared" si="13"/>
        <v>-2.6894536138258302E-4</v>
      </c>
      <c r="H275" s="26">
        <f t="shared" si="14"/>
        <v>1.7360094207619265E-5</v>
      </c>
    </row>
    <row r="276" spans="1:8" x14ac:dyDescent="0.25">
      <c r="A276" s="12">
        <f>Riesgo!D280</f>
        <v>0.78997401560950553</v>
      </c>
      <c r="F276" s="95">
        <f t="shared" si="12"/>
        <v>-3.1929308778564813E-2</v>
      </c>
      <c r="G276" s="26">
        <f t="shared" si="13"/>
        <v>-3.2551315950373131E-5</v>
      </c>
      <c r="H276" s="26">
        <f t="shared" si="14"/>
        <v>1.0393410181280857E-6</v>
      </c>
    </row>
    <row r="277" spans="1:8" x14ac:dyDescent="0.25">
      <c r="A277" s="12">
        <f>Riesgo!D281</f>
        <v>0.86335106538257833</v>
      </c>
      <c r="F277" s="95">
        <f t="shared" si="12"/>
        <v>4.1447740994507987E-2</v>
      </c>
      <c r="G277" s="26">
        <f t="shared" si="13"/>
        <v>7.1203705650609657E-5</v>
      </c>
      <c r="H277" s="26">
        <f t="shared" si="14"/>
        <v>2.9512327496556542E-6</v>
      </c>
    </row>
    <row r="278" spans="1:8" x14ac:dyDescent="0.25">
      <c r="A278" s="12">
        <f>Riesgo!D282</f>
        <v>0.87148082265114069</v>
      </c>
      <c r="F278" s="95">
        <f t="shared" si="12"/>
        <v>4.9577498263070341E-2</v>
      </c>
      <c r="G278" s="26">
        <f t="shared" si="13"/>
        <v>1.2185793771086306E-4</v>
      </c>
      <c r="H278" s="26">
        <f t="shared" si="14"/>
        <v>6.0414116952016464E-6</v>
      </c>
    </row>
    <row r="279" spans="1:8" x14ac:dyDescent="0.25">
      <c r="A279" s="12">
        <f>Riesgo!D283</f>
        <v>0.94912789876651327</v>
      </c>
      <c r="F279" s="95">
        <f t="shared" si="12"/>
        <v>0.12722457437844292</v>
      </c>
      <c r="G279" s="26">
        <f t="shared" si="13"/>
        <v>2.0592687069970268E-3</v>
      </c>
      <c r="H279" s="26">
        <f t="shared" si="14"/>
        <v>2.619895847785432E-4</v>
      </c>
    </row>
    <row r="280" spans="1:8" x14ac:dyDescent="0.25">
      <c r="A280" s="12">
        <f>Riesgo!D284</f>
        <v>0.83625560163873913</v>
      </c>
      <c r="F280" s="95">
        <f t="shared" si="12"/>
        <v>1.4352277250668788E-2</v>
      </c>
      <c r="G280" s="26">
        <f t="shared" si="13"/>
        <v>2.9563949097160696E-6</v>
      </c>
      <c r="H280" s="26">
        <f t="shared" si="14"/>
        <v>4.243099940671095E-8</v>
      </c>
    </row>
    <row r="281" spans="1:8" x14ac:dyDescent="0.25">
      <c r="A281" s="12">
        <f>Riesgo!D285</f>
        <v>0.82193072862282857</v>
      </c>
      <c r="F281" s="95">
        <f t="shared" si="12"/>
        <v>2.7404234758221513E-5</v>
      </c>
      <c r="G281" s="26">
        <f t="shared" si="13"/>
        <v>2.0580363335430258E-14</v>
      </c>
      <c r="H281" s="26">
        <f t="shared" si="14"/>
        <v>5.639891082536255E-19</v>
      </c>
    </row>
    <row r="282" spans="1:8" x14ac:dyDescent="0.25">
      <c r="A282" s="12">
        <f>Riesgo!D286</f>
        <v>0.94643843479786216</v>
      </c>
      <c r="F282" s="95">
        <f t="shared" si="12"/>
        <v>0.12453511040979182</v>
      </c>
      <c r="G282" s="26">
        <f t="shared" si="13"/>
        <v>1.9314142458601259E-3</v>
      </c>
      <c r="H282" s="26">
        <f t="shared" si="14"/>
        <v>2.4052888635523557E-4</v>
      </c>
    </row>
    <row r="283" spans="1:8" x14ac:dyDescent="0.25">
      <c r="A283" s="12">
        <f>Riesgo!D287</f>
        <v>0.87967422478166502</v>
      </c>
      <c r="F283" s="95">
        <f t="shared" si="12"/>
        <v>5.7770900393594671E-2</v>
      </c>
      <c r="G283" s="26">
        <f t="shared" si="13"/>
        <v>1.9280904742105122E-4</v>
      </c>
      <c r="H283" s="26">
        <f t="shared" si="14"/>
        <v>1.1138752273545422E-5</v>
      </c>
    </row>
    <row r="284" spans="1:8" x14ac:dyDescent="0.25">
      <c r="A284" s="12">
        <f>Riesgo!D288</f>
        <v>0.82503664802049437</v>
      </c>
      <c r="F284" s="95">
        <f t="shared" si="12"/>
        <v>3.1333236324240232E-3</v>
      </c>
      <c r="G284" s="26">
        <f t="shared" si="13"/>
        <v>3.0762084647139433E-8</v>
      </c>
      <c r="H284" s="26">
        <f t="shared" si="14"/>
        <v>9.6387566807510212E-11</v>
      </c>
    </row>
    <row r="285" spans="1:8" x14ac:dyDescent="0.25">
      <c r="A285" s="12">
        <f>Riesgo!D289</f>
        <v>0.83357184869689749</v>
      </c>
      <c r="F285" s="95">
        <f t="shared" si="12"/>
        <v>1.1668524308827144E-2</v>
      </c>
      <c r="G285" s="26">
        <f t="shared" si="13"/>
        <v>1.5887216209641054E-6</v>
      </c>
      <c r="H285" s="26">
        <f t="shared" si="14"/>
        <v>1.8538036854178929E-8</v>
      </c>
    </row>
    <row r="286" spans="1:8" x14ac:dyDescent="0.25">
      <c r="A286" s="12">
        <f>Riesgo!D290</f>
        <v>0.84911993967346477</v>
      </c>
      <c r="F286" s="95">
        <f t="shared" si="12"/>
        <v>2.721661528539443E-2</v>
      </c>
      <c r="G286" s="26">
        <f t="shared" si="13"/>
        <v>2.0160548489950622E-5</v>
      </c>
      <c r="H286" s="26">
        <f t="shared" si="14"/>
        <v>5.4870189219352576E-7</v>
      </c>
    </row>
    <row r="287" spans="1:8" x14ac:dyDescent="0.25">
      <c r="A287" s="12">
        <f>Riesgo!D291</f>
        <v>1</v>
      </c>
      <c r="F287" s="95">
        <f t="shared" si="12"/>
        <v>0.17809667561192966</v>
      </c>
      <c r="G287" s="26">
        <f t="shared" si="13"/>
        <v>5.6489462020255692E-3</v>
      </c>
      <c r="H287" s="26">
        <f t="shared" si="14"/>
        <v>1.0060585392913898E-3</v>
      </c>
    </row>
    <row r="288" spans="1:8" x14ac:dyDescent="0.25">
      <c r="A288" s="12">
        <f>Riesgo!D292</f>
        <v>0.84174878082877225</v>
      </c>
      <c r="F288" s="95">
        <f t="shared" si="12"/>
        <v>1.9845456440701903E-2</v>
      </c>
      <c r="G288" s="26">
        <f t="shared" si="13"/>
        <v>7.8159770604716961E-6</v>
      </c>
      <c r="H288" s="26">
        <f t="shared" si="14"/>
        <v>1.5511163229511635E-7</v>
      </c>
    </row>
    <row r="289" spans="1:8" x14ac:dyDescent="0.25">
      <c r="A289" s="12">
        <f>Riesgo!D293</f>
        <v>0.61469197076881277</v>
      </c>
      <c r="F289" s="95">
        <f t="shared" si="12"/>
        <v>-0.20721135361925758</v>
      </c>
      <c r="G289" s="26">
        <f t="shared" si="13"/>
        <v>-8.8969396234247679E-3</v>
      </c>
      <c r="H289" s="26">
        <f t="shared" si="14"/>
        <v>1.8435469024386541E-3</v>
      </c>
    </row>
    <row r="290" spans="1:8" x14ac:dyDescent="0.25">
      <c r="A290" s="12">
        <f>Riesgo!D294</f>
        <v>0.92933510367865024</v>
      </c>
      <c r="F290" s="95">
        <f t="shared" si="12"/>
        <v>0.1074317792905799</v>
      </c>
      <c r="G290" s="26">
        <f t="shared" si="13"/>
        <v>1.2399332488988132E-3</v>
      </c>
      <c r="H290" s="26">
        <f t="shared" si="14"/>
        <v>1.3320823513074899E-4</v>
      </c>
    </row>
    <row r="291" spans="1:8" x14ac:dyDescent="0.25">
      <c r="A291" s="12">
        <f>Riesgo!D295</f>
        <v>0.57135133875270006</v>
      </c>
      <c r="F291" s="95">
        <f t="shared" si="12"/>
        <v>-0.25055198563537029</v>
      </c>
      <c r="G291" s="26">
        <f t="shared" si="13"/>
        <v>-1.5728725990921649E-2</v>
      </c>
      <c r="H291" s="26">
        <f t="shared" si="14"/>
        <v>3.9408635285400765E-3</v>
      </c>
    </row>
    <row r="292" spans="1:8" x14ac:dyDescent="0.25">
      <c r="A292" s="12">
        <f>Riesgo!D296</f>
        <v>0.73718177820201036</v>
      </c>
      <c r="F292" s="95">
        <f t="shared" si="12"/>
        <v>-8.4721546186059982E-2</v>
      </c>
      <c r="G292" s="26">
        <f t="shared" si="13"/>
        <v>-6.0810926380676551E-4</v>
      </c>
      <c r="H292" s="26">
        <f t="shared" si="14"/>
        <v>5.1519957079775817E-5</v>
      </c>
    </row>
    <row r="293" spans="1:8" x14ac:dyDescent="0.25">
      <c r="A293" s="12">
        <f>Riesgo!D297</f>
        <v>0.87300991613191814</v>
      </c>
      <c r="F293" s="95">
        <f t="shared" si="12"/>
        <v>5.1106591743847796E-2</v>
      </c>
      <c r="G293" s="26">
        <f t="shared" si="13"/>
        <v>1.3348447494369647E-4</v>
      </c>
      <c r="H293" s="26">
        <f t="shared" si="14"/>
        <v>6.8219365650893766E-6</v>
      </c>
    </row>
    <row r="294" spans="1:8" x14ac:dyDescent="0.25">
      <c r="A294" s="12">
        <f>Riesgo!D298</f>
        <v>0.81902730414982361</v>
      </c>
      <c r="F294" s="95">
        <f t="shared" si="12"/>
        <v>-2.8760202382467348E-3</v>
      </c>
      <c r="G294" s="26">
        <f t="shared" si="13"/>
        <v>-2.3788979573978892E-8</v>
      </c>
      <c r="H294" s="26">
        <f t="shared" si="14"/>
        <v>6.8417586702001481E-11</v>
      </c>
    </row>
    <row r="295" spans="1:8" x14ac:dyDescent="0.25">
      <c r="A295" s="12">
        <f>Riesgo!D299</f>
        <v>0.9815953111746476</v>
      </c>
      <c r="F295" s="95">
        <f t="shared" si="12"/>
        <v>0.15969198678657726</v>
      </c>
      <c r="G295" s="26">
        <f t="shared" si="13"/>
        <v>4.072390094614289E-3</v>
      </c>
      <c r="H295" s="26">
        <f t="shared" si="14"/>
        <v>6.5032806517893314E-4</v>
      </c>
    </row>
    <row r="296" spans="1:8" x14ac:dyDescent="0.25">
      <c r="A296" s="12">
        <f>Riesgo!D300</f>
        <v>0.93587861236586312</v>
      </c>
      <c r="F296" s="95">
        <f t="shared" si="12"/>
        <v>0.11397528797779277</v>
      </c>
      <c r="G296" s="26">
        <f t="shared" si="13"/>
        <v>1.4805807365170357E-3</v>
      </c>
      <c r="H296" s="26">
        <f t="shared" si="14"/>
        <v>1.6874961581890167E-4</v>
      </c>
    </row>
    <row r="297" spans="1:8" x14ac:dyDescent="0.25">
      <c r="A297" s="12">
        <f>Riesgo!D301</f>
        <v>0.7364571544507994</v>
      </c>
      <c r="F297" s="95">
        <f t="shared" si="12"/>
        <v>-8.5446169937270944E-2</v>
      </c>
      <c r="G297" s="26">
        <f t="shared" si="13"/>
        <v>-6.2384658444962786E-4</v>
      </c>
      <c r="H297" s="26">
        <f t="shared" si="14"/>
        <v>5.3305301269668946E-5</v>
      </c>
    </row>
    <row r="298" spans="1:8" x14ac:dyDescent="0.25">
      <c r="A298" s="12">
        <f>Riesgo!D302</f>
        <v>0.89341192576671036</v>
      </c>
      <c r="F298" s="95">
        <f t="shared" si="12"/>
        <v>7.1508601378640013E-2</v>
      </c>
      <c r="G298" s="26">
        <f t="shared" si="13"/>
        <v>3.6565780806400034E-4</v>
      </c>
      <c r="H298" s="26">
        <f t="shared" si="14"/>
        <v>2.6147678437835861E-5</v>
      </c>
    </row>
    <row r="299" spans="1:8" x14ac:dyDescent="0.25">
      <c r="A299" s="12">
        <f>Riesgo!D303</f>
        <v>0.94547563723233852</v>
      </c>
      <c r="F299" s="95">
        <f t="shared" si="12"/>
        <v>0.12357231284426817</v>
      </c>
      <c r="G299" s="26">
        <f t="shared" si="13"/>
        <v>1.8869636135142309E-3</v>
      </c>
      <c r="H299" s="26">
        <f t="shared" si="14"/>
        <v>2.3317645797493129E-4</v>
      </c>
    </row>
    <row r="300" spans="1:8" x14ac:dyDescent="0.25">
      <c r="A300" s="12">
        <f>Riesgo!D304</f>
        <v>0.89048031461086241</v>
      </c>
      <c r="F300" s="95">
        <f t="shared" si="12"/>
        <v>6.8576990222792067E-2</v>
      </c>
      <c r="G300" s="26">
        <f t="shared" si="13"/>
        <v>3.2250411567514767E-4</v>
      </c>
      <c r="H300" s="26">
        <f t="shared" si="14"/>
        <v>2.21163615874648E-5</v>
      </c>
    </row>
    <row r="301" spans="1:8" x14ac:dyDescent="0.25">
      <c r="A301" s="12">
        <f>Riesgo!D305</f>
        <v>0.79428327711415081</v>
      </c>
      <c r="F301" s="95">
        <f t="shared" si="12"/>
        <v>-2.7620047273919535E-2</v>
      </c>
      <c r="G301" s="26">
        <f t="shared" si="13"/>
        <v>-2.1070422918955959E-5</v>
      </c>
      <c r="H301" s="26">
        <f t="shared" si="14"/>
        <v>5.8196607710304121E-7</v>
      </c>
    </row>
    <row r="302" spans="1:8" x14ac:dyDescent="0.25">
      <c r="A302" s="12">
        <f>Riesgo!D306</f>
        <v>0.94498420495664293</v>
      </c>
      <c r="F302" s="95">
        <f t="shared" si="12"/>
        <v>0.12308088056857258</v>
      </c>
      <c r="G302" s="26">
        <f t="shared" si="13"/>
        <v>1.8645403407697889E-3</v>
      </c>
      <c r="H302" s="26">
        <f t="shared" si="14"/>
        <v>2.2948926699757201E-4</v>
      </c>
    </row>
    <row r="303" spans="1:8" x14ac:dyDescent="0.25">
      <c r="A303" s="12">
        <f>Riesgo!D307</f>
        <v>0.95105018065008418</v>
      </c>
      <c r="F303" s="95">
        <f t="shared" si="12"/>
        <v>0.12914685626201383</v>
      </c>
      <c r="G303" s="26">
        <f t="shared" si="13"/>
        <v>2.1540288546725056E-3</v>
      </c>
      <c r="H303" s="26">
        <f t="shared" si="14"/>
        <v>2.7818605487862035E-4</v>
      </c>
    </row>
    <row r="304" spans="1:8" x14ac:dyDescent="0.25">
      <c r="A304" s="12">
        <f>Riesgo!D308</f>
        <v>0.95451100862930671</v>
      </c>
      <c r="F304" s="95">
        <f t="shared" si="12"/>
        <v>0.13260768424123637</v>
      </c>
      <c r="G304" s="26">
        <f t="shared" si="13"/>
        <v>2.3318793299978982E-3</v>
      </c>
      <c r="H304" s="26">
        <f t="shared" si="14"/>
        <v>3.0922511788102709E-4</v>
      </c>
    </row>
    <row r="305" spans="1:8" x14ac:dyDescent="0.25">
      <c r="A305" s="12">
        <f>Riesgo!D309</f>
        <v>0.8012338877335623</v>
      </c>
      <c r="F305" s="95">
        <f t="shared" si="12"/>
        <v>-2.0669436654508044E-2</v>
      </c>
      <c r="G305" s="26">
        <f t="shared" si="13"/>
        <v>-8.8305127164539253E-6</v>
      </c>
      <c r="H305" s="26">
        <f t="shared" si="14"/>
        <v>1.8252172321957219E-7</v>
      </c>
    </row>
    <row r="306" spans="1:8" x14ac:dyDescent="0.25">
      <c r="A306" s="12">
        <f>Riesgo!D310</f>
        <v>0.69608932885073038</v>
      </c>
      <c r="F306" s="95">
        <f t="shared" si="12"/>
        <v>-0.12581399553733996</v>
      </c>
      <c r="G306" s="26">
        <f t="shared" si="13"/>
        <v>-1.9915300509326375E-3</v>
      </c>
      <c r="H306" s="26">
        <f t="shared" si="14"/>
        <v>2.5056235294051727E-4</v>
      </c>
    </row>
    <row r="307" spans="1:8" x14ac:dyDescent="0.25">
      <c r="A307" s="12">
        <f>Riesgo!D311</f>
        <v>0.79444070179822734</v>
      </c>
      <c r="F307" s="95">
        <f t="shared" si="12"/>
        <v>-2.7462622589843E-2</v>
      </c>
      <c r="G307" s="26">
        <f t="shared" si="13"/>
        <v>-2.0712190206827598E-5</v>
      </c>
      <c r="H307" s="26">
        <f t="shared" si="14"/>
        <v>5.6881106265914861E-7</v>
      </c>
    </row>
    <row r="308" spans="1:8" x14ac:dyDescent="0.25">
      <c r="A308" s="12">
        <f>Riesgo!D312</f>
        <v>0.912454241188562</v>
      </c>
      <c r="F308" s="95">
        <f t="shared" si="12"/>
        <v>9.0550916800491654E-2</v>
      </c>
      <c r="G308" s="26">
        <f t="shared" si="13"/>
        <v>7.4246939297701849E-4</v>
      </c>
      <c r="H308" s="26">
        <f t="shared" si="14"/>
        <v>6.7231284230373538E-5</v>
      </c>
    </row>
    <row r="309" spans="1:8" x14ac:dyDescent="0.25">
      <c r="A309" s="12">
        <f>Riesgo!D313</f>
        <v>0.98448860847119291</v>
      </c>
      <c r="F309" s="95">
        <f t="shared" si="12"/>
        <v>0.16258528408312256</v>
      </c>
      <c r="G309" s="26">
        <f t="shared" si="13"/>
        <v>4.2977752698504E-3</v>
      </c>
      <c r="H309" s="26">
        <f t="shared" si="14"/>
        <v>6.9875501317404607E-4</v>
      </c>
    </row>
    <row r="310" spans="1:8" x14ac:dyDescent="0.25">
      <c r="A310" s="12">
        <f>Riesgo!D314</f>
        <v>0.75672308634841023</v>
      </c>
      <c r="F310" s="95">
        <f t="shared" si="12"/>
        <v>-6.518023803966011E-2</v>
      </c>
      <c r="G310" s="26">
        <f t="shared" si="13"/>
        <v>-2.7691585772929338E-4</v>
      </c>
      <c r="H310" s="26">
        <f t="shared" si="14"/>
        <v>1.8049441523751994E-5</v>
      </c>
    </row>
    <row r="311" spans="1:8" x14ac:dyDescent="0.25">
      <c r="A311" s="12">
        <f>Riesgo!D315</f>
        <v>0.71288684715870898</v>
      </c>
      <c r="F311" s="95">
        <f t="shared" si="12"/>
        <v>-0.10901647722936136</v>
      </c>
      <c r="G311" s="26">
        <f t="shared" si="13"/>
        <v>-1.2956163866708022E-3</v>
      </c>
      <c r="H311" s="26">
        <f t="shared" si="14"/>
        <v>1.4124353431548497E-4</v>
      </c>
    </row>
    <row r="312" spans="1:8" x14ac:dyDescent="0.25">
      <c r="A312" s="12">
        <f>Riesgo!D316</f>
        <v>0.66602788325221751</v>
      </c>
      <c r="F312" s="95">
        <f t="shared" si="12"/>
        <v>-0.15587544113585283</v>
      </c>
      <c r="G312" s="26">
        <f t="shared" si="13"/>
        <v>-3.7873294654920025E-3</v>
      </c>
      <c r="H312" s="26">
        <f t="shared" si="14"/>
        <v>5.9035165116037966E-4</v>
      </c>
    </row>
    <row r="313" spans="1:8" x14ac:dyDescent="0.25">
      <c r="A313" s="12">
        <f>Riesgo!D317</f>
        <v>0.8558662152152241</v>
      </c>
      <c r="F313" s="95">
        <f t="shared" si="12"/>
        <v>3.3962890827153758E-2</v>
      </c>
      <c r="G313" s="26">
        <f t="shared" si="13"/>
        <v>3.9175445800718887E-5</v>
      </c>
      <c r="H313" s="26">
        <f t="shared" si="14"/>
        <v>1.3305113888348946E-6</v>
      </c>
    </row>
    <row r="314" spans="1:8" x14ac:dyDescent="0.25">
      <c r="A314" s="12">
        <f>Riesgo!D318</f>
        <v>0.94634380179229316</v>
      </c>
      <c r="F314" s="95">
        <f t="shared" si="12"/>
        <v>0.12444047740422282</v>
      </c>
      <c r="G314" s="26">
        <f t="shared" si="13"/>
        <v>1.9270146027313981E-3</v>
      </c>
      <c r="H314" s="26">
        <f t="shared" si="14"/>
        <v>2.3979861712880395E-4</v>
      </c>
    </row>
    <row r="315" spans="1:8" x14ac:dyDescent="0.25">
      <c r="A315" s="12">
        <f>Riesgo!D319</f>
        <v>0.9473742473628316</v>
      </c>
      <c r="F315" s="95">
        <f t="shared" si="12"/>
        <v>0.12547092297476126</v>
      </c>
      <c r="G315" s="26">
        <f t="shared" si="13"/>
        <v>1.9752827820458505E-3</v>
      </c>
      <c r="H315" s="26">
        <f t="shared" si="14"/>
        <v>2.4784055379944699E-4</v>
      </c>
    </row>
    <row r="316" spans="1:8" x14ac:dyDescent="0.25">
      <c r="A316" s="12">
        <f>Riesgo!D320</f>
        <v>0.69731636388609686</v>
      </c>
      <c r="F316" s="95">
        <f t="shared" si="12"/>
        <v>-0.12458696050197349</v>
      </c>
      <c r="G316" s="26">
        <f t="shared" si="13"/>
        <v>-1.9338276786748955E-3</v>
      </c>
      <c r="H316" s="26">
        <f t="shared" si="14"/>
        <v>2.4092971262069227E-4</v>
      </c>
    </row>
    <row r="317" spans="1:8" x14ac:dyDescent="0.25">
      <c r="A317" s="12">
        <f>Riesgo!D321</f>
        <v>0.90049672358273047</v>
      </c>
      <c r="F317" s="95">
        <f t="shared" si="12"/>
        <v>7.859339919466013E-2</v>
      </c>
      <c r="G317" s="26">
        <f t="shared" si="13"/>
        <v>4.8546532773959471E-4</v>
      </c>
      <c r="H317" s="26">
        <f t="shared" si="14"/>
        <v>3.8154370298204481E-5</v>
      </c>
    </row>
    <row r="318" spans="1:8" x14ac:dyDescent="0.25">
      <c r="A318" s="12">
        <f>Riesgo!D322</f>
        <v>0.87704175258418526</v>
      </c>
      <c r="F318" s="95">
        <f t="shared" si="12"/>
        <v>5.5138428196114919E-2</v>
      </c>
      <c r="G318" s="26">
        <f t="shared" si="13"/>
        <v>1.6763440032265873E-4</v>
      </c>
      <c r="H318" s="26">
        <f t="shared" si="14"/>
        <v>9.2430973453897017E-6</v>
      </c>
    </row>
    <row r="319" spans="1:8" x14ac:dyDescent="0.25">
      <c r="A319" s="12">
        <f>Riesgo!D323</f>
        <v>0.79367643129596832</v>
      </c>
      <c r="F319" s="95">
        <f t="shared" si="12"/>
        <v>-2.8226893092102023E-2</v>
      </c>
      <c r="G319" s="26">
        <f t="shared" si="13"/>
        <v>-2.2489988593108635E-5</v>
      </c>
      <c r="H319" s="26">
        <f t="shared" si="14"/>
        <v>6.3482250366027144E-7</v>
      </c>
    </row>
    <row r="320" spans="1:8" x14ac:dyDescent="0.25">
      <c r="A320" s="12">
        <f>Riesgo!D324</f>
        <v>0.77273485090261429</v>
      </c>
      <c r="F320" s="95">
        <f t="shared" si="12"/>
        <v>-4.9168473485456055E-2</v>
      </c>
      <c r="G320" s="26">
        <f t="shared" si="13"/>
        <v>-1.1886669164492536E-4</v>
      </c>
      <c r="H320" s="26">
        <f t="shared" si="14"/>
        <v>5.8444937764473935E-6</v>
      </c>
    </row>
    <row r="321" spans="1:8" x14ac:dyDescent="0.25">
      <c r="A321" s="12">
        <f>Riesgo!D325</f>
        <v>0.82576980449166393</v>
      </c>
      <c r="F321" s="95">
        <f t="shared" si="12"/>
        <v>3.8664801035935836E-3</v>
      </c>
      <c r="G321" s="26">
        <f t="shared" si="13"/>
        <v>5.7802595390998837E-8</v>
      </c>
      <c r="H321" s="26">
        <f t="shared" si="14"/>
        <v>2.2349258501536719E-10</v>
      </c>
    </row>
    <row r="322" spans="1:8" x14ac:dyDescent="0.25">
      <c r="A322" s="12">
        <f>Riesgo!D326</f>
        <v>0.75766325144827595</v>
      </c>
      <c r="F322" s="95">
        <f t="shared" si="12"/>
        <v>-6.424007293979439E-2</v>
      </c>
      <c r="G322" s="26">
        <f t="shared" si="13"/>
        <v>-2.6510509604395427E-4</v>
      </c>
      <c r="H322" s="26">
        <f t="shared" si="14"/>
        <v>1.703037070657482E-5</v>
      </c>
    </row>
    <row r="323" spans="1:8" x14ac:dyDescent="0.25">
      <c r="A323" s="12">
        <f>Riesgo!D327</f>
        <v>0.95117714516320173</v>
      </c>
      <c r="F323" s="95">
        <f t="shared" ref="F323:F386" si="15">A323-$D$4</f>
        <v>0.12927382077513139</v>
      </c>
      <c r="G323" s="26">
        <f t="shared" ref="G323:G386" si="16">IF(A323=0,0,(A323-D$4)^3)</f>
        <v>2.1603879915025061E-3</v>
      </c>
      <c r="H323" s="26">
        <f t="shared" ref="H323:H386" si="17">IF(A323=0,0,(A323-D$4)^4)</f>
        <v>2.7928161001824104E-4</v>
      </c>
    </row>
    <row r="324" spans="1:8" x14ac:dyDescent="0.25">
      <c r="A324" s="12">
        <f>Riesgo!D328</f>
        <v>0.74505234259503261</v>
      </c>
      <c r="F324" s="95">
        <f t="shared" si="15"/>
        <v>-7.6850981793037731E-2</v>
      </c>
      <c r="G324" s="26">
        <f t="shared" si="16"/>
        <v>-4.5388753952800781E-4</v>
      </c>
      <c r="H324" s="26">
        <f t="shared" si="17"/>
        <v>3.4881703036353621E-5</v>
      </c>
    </row>
    <row r="325" spans="1:8" x14ac:dyDescent="0.25">
      <c r="A325" s="12">
        <f>Riesgo!D329</f>
        <v>0.96929415249102668</v>
      </c>
      <c r="F325" s="95">
        <f t="shared" si="15"/>
        <v>0.14739082810295634</v>
      </c>
      <c r="G325" s="26">
        <f t="shared" si="16"/>
        <v>3.2019266343812896E-3</v>
      </c>
      <c r="H325" s="26">
        <f t="shared" si="17"/>
        <v>4.7193461816637022E-4</v>
      </c>
    </row>
    <row r="326" spans="1:8" x14ac:dyDescent="0.25">
      <c r="A326" s="12">
        <f>Riesgo!D330</f>
        <v>0.68869289840662884</v>
      </c>
      <c r="F326" s="95">
        <f t="shared" si="15"/>
        <v>-0.1332104259814415</v>
      </c>
      <c r="G326" s="26">
        <f t="shared" si="16"/>
        <v>-2.3638213522330005E-3</v>
      </c>
      <c r="H326" s="26">
        <f t="shared" si="17"/>
        <v>3.1488564927498511E-4</v>
      </c>
    </row>
    <row r="327" spans="1:8" x14ac:dyDescent="0.25">
      <c r="A327" s="12">
        <f>Riesgo!D331</f>
        <v>0.84286883288000913</v>
      </c>
      <c r="F327" s="95">
        <f t="shared" si="15"/>
        <v>2.0965508491938789E-2</v>
      </c>
      <c r="G327" s="26">
        <f t="shared" si="16"/>
        <v>9.2154426426417945E-6</v>
      </c>
      <c r="H327" s="26">
        <f t="shared" si="17"/>
        <v>1.9320644098128137E-7</v>
      </c>
    </row>
    <row r="328" spans="1:8" x14ac:dyDescent="0.25">
      <c r="A328" s="12">
        <f>Riesgo!D332</f>
        <v>0.88500774861610421</v>
      </c>
      <c r="F328" s="95">
        <f t="shared" si="15"/>
        <v>6.3104424228033862E-2</v>
      </c>
      <c r="G328" s="26">
        <f t="shared" si="16"/>
        <v>2.5129244135715147E-4</v>
      </c>
      <c r="H328" s="26">
        <f t="shared" si="17"/>
        <v>1.5857664824700006E-5</v>
      </c>
    </row>
    <row r="329" spans="1:8" x14ac:dyDescent="0.25">
      <c r="A329" s="12">
        <f>Riesgo!D333</f>
        <v>0.86089105279013844</v>
      </c>
      <c r="F329" s="95">
        <f t="shared" si="15"/>
        <v>3.89877284020681E-2</v>
      </c>
      <c r="G329" s="26">
        <f t="shared" si="16"/>
        <v>5.9263022316066284E-5</v>
      </c>
      <c r="H329" s="26">
        <f t="shared" si="17"/>
        <v>2.310530618344493E-6</v>
      </c>
    </row>
    <row r="330" spans="1:8" x14ac:dyDescent="0.25">
      <c r="A330" s="12">
        <f>Riesgo!D334</f>
        <v>0.81032302943957346</v>
      </c>
      <c r="F330" s="95">
        <f t="shared" si="15"/>
        <v>-1.1580294948496883E-2</v>
      </c>
      <c r="G330" s="26">
        <f t="shared" si="16"/>
        <v>-1.5529549696170707E-6</v>
      </c>
      <c r="H330" s="26">
        <f t="shared" si="17"/>
        <v>1.7983676589899695E-8</v>
      </c>
    </row>
    <row r="331" spans="1:8" x14ac:dyDescent="0.25">
      <c r="A331" s="12">
        <f>Riesgo!D335</f>
        <v>0.95125785719448608</v>
      </c>
      <c r="F331" s="95">
        <f t="shared" si="15"/>
        <v>0.12935453280641573</v>
      </c>
      <c r="G331" s="26">
        <f t="shared" si="16"/>
        <v>2.1644370292458553E-3</v>
      </c>
      <c r="H331" s="26">
        <f t="shared" si="17"/>
        <v>2.79979740707004E-4</v>
      </c>
    </row>
    <row r="332" spans="1:8" x14ac:dyDescent="0.25">
      <c r="A332" s="12">
        <f>Riesgo!D336</f>
        <v>0.89859663077922336</v>
      </c>
      <c r="F332" s="95">
        <f t="shared" si="15"/>
        <v>7.6693306391153016E-2</v>
      </c>
      <c r="G332" s="26">
        <f t="shared" si="16"/>
        <v>4.5109954001554291E-4</v>
      </c>
      <c r="H332" s="26">
        <f t="shared" si="17"/>
        <v>3.4596315235320221E-5</v>
      </c>
    </row>
    <row r="333" spans="1:8" x14ac:dyDescent="0.25">
      <c r="A333" s="12">
        <f>Riesgo!D337</f>
        <v>0.65985638045112616</v>
      </c>
      <c r="F333" s="95">
        <f t="shared" si="15"/>
        <v>-0.16204694393694419</v>
      </c>
      <c r="G333" s="26">
        <f t="shared" si="16"/>
        <v>-4.2552250611612849E-3</v>
      </c>
      <c r="H333" s="26">
        <f t="shared" si="17"/>
        <v>6.8954621692508269E-4</v>
      </c>
    </row>
    <row r="334" spans="1:8" x14ac:dyDescent="0.25">
      <c r="A334" s="12">
        <f>Riesgo!D338</f>
        <v>0.84169169458856075</v>
      </c>
      <c r="F334" s="95">
        <f t="shared" si="15"/>
        <v>1.9788370200490402E-2</v>
      </c>
      <c r="G334" s="26">
        <f t="shared" si="16"/>
        <v>7.7487219926106703E-6</v>
      </c>
      <c r="H334" s="26">
        <f t="shared" si="17"/>
        <v>1.5333457937046158E-7</v>
      </c>
    </row>
    <row r="335" spans="1:8" x14ac:dyDescent="0.25">
      <c r="A335" s="12">
        <f>Riesgo!D339</f>
        <v>0.89753838184111023</v>
      </c>
      <c r="F335" s="95">
        <f t="shared" si="15"/>
        <v>7.5635057453039889E-2</v>
      </c>
      <c r="G335" s="26">
        <f t="shared" si="16"/>
        <v>4.3268259268037775E-4</v>
      </c>
      <c r="H335" s="26">
        <f t="shared" si="17"/>
        <v>3.2725972756310624E-5</v>
      </c>
    </row>
    <row r="336" spans="1:8" x14ac:dyDescent="0.25">
      <c r="A336" s="12">
        <f>Riesgo!D340</f>
        <v>0.75930311863925803</v>
      </c>
      <c r="F336" s="95">
        <f t="shared" si="15"/>
        <v>-6.260020574881231E-2</v>
      </c>
      <c r="G336" s="26">
        <f t="shared" si="16"/>
        <v>-2.4531679484859724E-4</v>
      </c>
      <c r="H336" s="26">
        <f t="shared" si="17"/>
        <v>1.5356881831161366E-5</v>
      </c>
    </row>
    <row r="337" spans="1:8" x14ac:dyDescent="0.25">
      <c r="A337" s="12">
        <f>Riesgo!D341</f>
        <v>0.52642065906533986</v>
      </c>
      <c r="F337" s="95">
        <f t="shared" si="15"/>
        <v>-0.29548266532273049</v>
      </c>
      <c r="G337" s="26">
        <f t="shared" si="16"/>
        <v>-2.5798593136321563E-2</v>
      </c>
      <c r="H337" s="26">
        <f t="shared" si="17"/>
        <v>7.6230370614969968E-3</v>
      </c>
    </row>
    <row r="338" spans="1:8" x14ac:dyDescent="0.25">
      <c r="A338" s="12">
        <f>Riesgo!D342</f>
        <v>0.73518345969855114</v>
      </c>
      <c r="F338" s="95">
        <f t="shared" si="15"/>
        <v>-8.6719864689519199E-2</v>
      </c>
      <c r="G338" s="26">
        <f t="shared" si="16"/>
        <v>-6.5216242770283058E-4</v>
      </c>
      <c r="H338" s="26">
        <f t="shared" si="17"/>
        <v>5.655543748597782E-5</v>
      </c>
    </row>
    <row r="339" spans="1:8" x14ac:dyDescent="0.25">
      <c r="A339" s="12">
        <f>Riesgo!D343</f>
        <v>0.94866994730867082</v>
      </c>
      <c r="F339" s="95">
        <f t="shared" si="15"/>
        <v>0.12676662292060048</v>
      </c>
      <c r="G339" s="26">
        <f t="shared" si="16"/>
        <v>2.0371113216603579E-3</v>
      </c>
      <c r="H339" s="26">
        <f t="shared" si="17"/>
        <v>2.5823772276020469E-4</v>
      </c>
    </row>
    <row r="340" spans="1:8" x14ac:dyDescent="0.25">
      <c r="A340" s="12">
        <f>Riesgo!D344</f>
        <v>0.86757763772389584</v>
      </c>
      <c r="F340" s="95">
        <f t="shared" si="15"/>
        <v>4.56743133358255E-2</v>
      </c>
      <c r="G340" s="26">
        <f t="shared" si="16"/>
        <v>9.5283144418493036E-5</v>
      </c>
      <c r="H340" s="26">
        <f t="shared" si="17"/>
        <v>4.3519921937929634E-6</v>
      </c>
    </row>
    <row r="341" spans="1:8" x14ac:dyDescent="0.25">
      <c r="A341" s="12">
        <f>Riesgo!D345</f>
        <v>1</v>
      </c>
      <c r="F341" s="95">
        <f t="shared" si="15"/>
        <v>0.17809667561192966</v>
      </c>
      <c r="G341" s="26">
        <f t="shared" si="16"/>
        <v>5.6489462020255692E-3</v>
      </c>
      <c r="H341" s="26">
        <f t="shared" si="17"/>
        <v>1.0060585392913898E-3</v>
      </c>
    </row>
    <row r="342" spans="1:8" x14ac:dyDescent="0.25">
      <c r="A342" s="12">
        <f>Riesgo!D346</f>
        <v>0.76205756874573227</v>
      </c>
      <c r="F342" s="95">
        <f t="shared" si="15"/>
        <v>-5.9845755642338072E-2</v>
      </c>
      <c r="G342" s="26">
        <f t="shared" si="16"/>
        <v>-2.1433843970551072E-4</v>
      </c>
      <c r="H342" s="26">
        <f t="shared" si="17"/>
        <v>1.2827245887376008E-5</v>
      </c>
    </row>
    <row r="343" spans="1:8" x14ac:dyDescent="0.25">
      <c r="A343" s="12">
        <f>Riesgo!D347</f>
        <v>0.97971916506312107</v>
      </c>
      <c r="F343" s="95">
        <f t="shared" si="15"/>
        <v>0.15781584067505072</v>
      </c>
      <c r="G343" s="26">
        <f t="shared" si="16"/>
        <v>3.9305360091376005E-3</v>
      </c>
      <c r="H343" s="26">
        <f t="shared" si="17"/>
        <v>6.2030084458560919E-4</v>
      </c>
    </row>
    <row r="344" spans="1:8" x14ac:dyDescent="0.25">
      <c r="A344" s="12">
        <f>Riesgo!D348</f>
        <v>0.75006804018357554</v>
      </c>
      <c r="F344" s="95">
        <f t="shared" si="15"/>
        <v>-7.1835284204494809E-2</v>
      </c>
      <c r="G344" s="26">
        <f t="shared" si="16"/>
        <v>-3.7069219583870115E-4</v>
      </c>
      <c r="H344" s="26">
        <f t="shared" si="17"/>
        <v>2.6628779240461345E-5</v>
      </c>
    </row>
    <row r="345" spans="1:8" x14ac:dyDescent="0.25">
      <c r="A345" s="12">
        <f>Riesgo!D349</f>
        <v>0.6935258899580955</v>
      </c>
      <c r="F345" s="95">
        <f t="shared" si="15"/>
        <v>-0.12837743442997485</v>
      </c>
      <c r="G345" s="26">
        <f t="shared" si="16"/>
        <v>-2.1157584142617951E-3</v>
      </c>
      <c r="H345" s="26">
        <f t="shared" si="17"/>
        <v>2.7161563709656117E-4</v>
      </c>
    </row>
    <row r="346" spans="1:8" x14ac:dyDescent="0.25">
      <c r="A346" s="12">
        <f>Riesgo!D350</f>
        <v>0.90369116078704603</v>
      </c>
      <c r="F346" s="95">
        <f t="shared" si="15"/>
        <v>8.1787836398975688E-2</v>
      </c>
      <c r="G346" s="26">
        <f t="shared" si="16"/>
        <v>5.4709929958475934E-4</v>
      </c>
      <c r="H346" s="26">
        <f t="shared" si="17"/>
        <v>4.4746068008432485E-5</v>
      </c>
    </row>
    <row r="347" spans="1:8" x14ac:dyDescent="0.25">
      <c r="A347" s="12">
        <f>Riesgo!D351</f>
        <v>0.81649868365820522</v>
      </c>
      <c r="F347" s="95">
        <f t="shared" si="15"/>
        <v>-5.4046407298651289E-3</v>
      </c>
      <c r="G347" s="26">
        <f t="shared" si="16"/>
        <v>-1.5787032003779961E-7</v>
      </c>
      <c r="H347" s="26">
        <f t="shared" si="17"/>
        <v>8.5323236171313471E-10</v>
      </c>
    </row>
    <row r="348" spans="1:8" x14ac:dyDescent="0.25">
      <c r="A348" s="12">
        <f>Riesgo!D352</f>
        <v>0.76027085253807769</v>
      </c>
      <c r="F348" s="95">
        <f t="shared" si="15"/>
        <v>-6.1632471849992654E-2</v>
      </c>
      <c r="G348" s="26">
        <f t="shared" si="16"/>
        <v>-2.3411474004057193E-4</v>
      </c>
      <c r="H348" s="26">
        <f t="shared" si="17"/>
        <v>1.4429070125218897E-5</v>
      </c>
    </row>
    <row r="349" spans="1:8" x14ac:dyDescent="0.25">
      <c r="A349" s="12">
        <f>Riesgo!D353</f>
        <v>0.65525132091347149</v>
      </c>
      <c r="F349" s="95">
        <f t="shared" si="15"/>
        <v>-0.16665200347459885</v>
      </c>
      <c r="G349" s="26">
        <f t="shared" si="16"/>
        <v>-4.6284078044587602E-3</v>
      </c>
      <c r="H349" s="26">
        <f t="shared" si="17"/>
        <v>7.7133343351052177E-4</v>
      </c>
    </row>
    <row r="350" spans="1:8" x14ac:dyDescent="0.25">
      <c r="A350" s="12">
        <f>Riesgo!D354</f>
        <v>0.82133838474506926</v>
      </c>
      <c r="F350" s="95">
        <f t="shared" si="15"/>
        <v>-5.6493964300108335E-4</v>
      </c>
      <c r="G350" s="26">
        <f t="shared" si="16"/>
        <v>-1.8030432878567223E-10</v>
      </c>
      <c r="H350" s="26">
        <f t="shared" si="17"/>
        <v>1.0186106313572763E-13</v>
      </c>
    </row>
    <row r="351" spans="1:8" x14ac:dyDescent="0.25">
      <c r="A351" s="12">
        <f>Riesgo!D355</f>
        <v>0.88650800182032785</v>
      </c>
      <c r="F351" s="95">
        <f t="shared" si="15"/>
        <v>6.4604677432257507E-2</v>
      </c>
      <c r="G351" s="26">
        <f t="shared" si="16"/>
        <v>2.6964469925973018E-4</v>
      </c>
      <c r="H351" s="26">
        <f t="shared" si="17"/>
        <v>1.7420308816992953E-5</v>
      </c>
    </row>
    <row r="352" spans="1:8" x14ac:dyDescent="0.25">
      <c r="A352" s="12">
        <f>Riesgo!D356</f>
        <v>0.70353200449245468</v>
      </c>
      <c r="F352" s="95">
        <f t="shared" si="15"/>
        <v>-0.11837131989561567</v>
      </c>
      <c r="G352" s="26">
        <f t="shared" si="16"/>
        <v>-1.6585916348532423E-3</v>
      </c>
      <c r="H352" s="26">
        <f t="shared" si="17"/>
        <v>1.9632968098540532E-4</v>
      </c>
    </row>
    <row r="353" spans="1:8" x14ac:dyDescent="0.25">
      <c r="A353" s="12">
        <f>Riesgo!D357</f>
        <v>0.81534708074968998</v>
      </c>
      <c r="F353" s="95">
        <f t="shared" si="15"/>
        <v>-6.5562436383803657E-3</v>
      </c>
      <c r="G353" s="26">
        <f t="shared" si="16"/>
        <v>-2.8181574434658421E-7</v>
      </c>
      <c r="H353" s="26">
        <f t="shared" si="17"/>
        <v>1.8476526810677203E-9</v>
      </c>
    </row>
    <row r="354" spans="1:8" x14ac:dyDescent="0.25">
      <c r="A354" s="12">
        <f>Riesgo!D358</f>
        <v>0.83549581642162174</v>
      </c>
      <c r="F354" s="95">
        <f t="shared" si="15"/>
        <v>1.3592492033551395E-2</v>
      </c>
      <c r="G354" s="26">
        <f t="shared" si="16"/>
        <v>2.5112922790318337E-6</v>
      </c>
      <c r="H354" s="26">
        <f t="shared" si="17"/>
        <v>3.4134720296659325E-8</v>
      </c>
    </row>
    <row r="355" spans="1:8" x14ac:dyDescent="0.25">
      <c r="A355" s="12">
        <f>Riesgo!D359</f>
        <v>0.83383857183860477</v>
      </c>
      <c r="F355" s="95">
        <f t="shared" si="15"/>
        <v>1.1935247450534425E-2</v>
      </c>
      <c r="G355" s="26">
        <f t="shared" si="16"/>
        <v>1.7001775712662247E-6</v>
      </c>
      <c r="H355" s="26">
        <f t="shared" si="17"/>
        <v>2.0292040022911017E-8</v>
      </c>
    </row>
    <row r="356" spans="1:8" x14ac:dyDescent="0.25">
      <c r="A356" s="12">
        <f>Riesgo!D360</f>
        <v>0.96924616348033066</v>
      </c>
      <c r="F356" s="95">
        <f t="shared" si="15"/>
        <v>0.14734283909226031</v>
      </c>
      <c r="G356" s="26">
        <f t="shared" si="16"/>
        <v>3.1988001046724442E-3</v>
      </c>
      <c r="H356" s="26">
        <f t="shared" si="17"/>
        <v>4.7132028911105742E-4</v>
      </c>
    </row>
    <row r="357" spans="1:8" x14ac:dyDescent="0.25">
      <c r="A357" s="12">
        <f>Riesgo!D361</f>
        <v>0.94472795662480924</v>
      </c>
      <c r="F357" s="95">
        <f t="shared" si="15"/>
        <v>0.1228246322367389</v>
      </c>
      <c r="G357" s="26">
        <f t="shared" si="16"/>
        <v>1.8529189261071663E-3</v>
      </c>
      <c r="H357" s="26">
        <f t="shared" si="17"/>
        <v>2.2758408566360584E-4</v>
      </c>
    </row>
    <row r="358" spans="1:8" x14ac:dyDescent="0.25">
      <c r="A358" s="12">
        <f>Riesgo!D362</f>
        <v>0.96503681018354515</v>
      </c>
      <c r="F358" s="95">
        <f t="shared" si="15"/>
        <v>0.1431334857954748</v>
      </c>
      <c r="G358" s="26">
        <f t="shared" si="16"/>
        <v>2.9324035995918112E-3</v>
      </c>
      <c r="H358" s="26">
        <f t="shared" si="17"/>
        <v>4.1972514896877365E-4</v>
      </c>
    </row>
    <row r="359" spans="1:8" x14ac:dyDescent="0.25">
      <c r="A359" s="12">
        <f>Riesgo!D363</f>
        <v>0.86925098835367054</v>
      </c>
      <c r="F359" s="95">
        <f t="shared" si="15"/>
        <v>4.7347663965600195E-2</v>
      </c>
      <c r="G359" s="26">
        <f t="shared" si="16"/>
        <v>1.0614405382510674E-4</v>
      </c>
      <c r="H359" s="26">
        <f t="shared" si="17"/>
        <v>5.0256729924577335E-6</v>
      </c>
    </row>
    <row r="360" spans="1:8" x14ac:dyDescent="0.25">
      <c r="A360" s="12">
        <f>Riesgo!D364</f>
        <v>0.93875413806552832</v>
      </c>
      <c r="F360" s="95">
        <f t="shared" si="15"/>
        <v>0.11685081367745798</v>
      </c>
      <c r="G360" s="26">
        <f t="shared" si="16"/>
        <v>1.5954941740239431E-3</v>
      </c>
      <c r="H360" s="26">
        <f t="shared" si="17"/>
        <v>1.8643479245234148E-4</v>
      </c>
    </row>
    <row r="361" spans="1:8" x14ac:dyDescent="0.25">
      <c r="A361" s="12">
        <f>Riesgo!D365</f>
        <v>0.73358758425466442</v>
      </c>
      <c r="F361" s="95">
        <f t="shared" si="15"/>
        <v>-8.8315740133405929E-2</v>
      </c>
      <c r="G361" s="26">
        <f t="shared" si="16"/>
        <v>-6.888336248996055E-4</v>
      </c>
      <c r="H361" s="26">
        <f t="shared" si="17"/>
        <v>6.0834851411785577E-5</v>
      </c>
    </row>
    <row r="362" spans="1:8" x14ac:dyDescent="0.25">
      <c r="A362" s="12">
        <f>Riesgo!D366</f>
        <v>0.93599913185566008</v>
      </c>
      <c r="F362" s="95">
        <f t="shared" si="15"/>
        <v>0.11409580746758974</v>
      </c>
      <c r="G362" s="26">
        <f t="shared" si="16"/>
        <v>1.4852824816680415E-3</v>
      </c>
      <c r="H362" s="26">
        <f t="shared" si="17"/>
        <v>1.6946450406338075E-4</v>
      </c>
    </row>
    <row r="363" spans="1:8" x14ac:dyDescent="0.25">
      <c r="A363" s="12">
        <f>Riesgo!D367</f>
        <v>0.8727069811137993</v>
      </c>
      <c r="F363" s="95">
        <f t="shared" si="15"/>
        <v>5.0803656725728952E-2</v>
      </c>
      <c r="G363" s="26">
        <f t="shared" si="16"/>
        <v>1.3112482411594277E-4</v>
      </c>
      <c r="H363" s="26">
        <f t="shared" si="17"/>
        <v>6.6616205526079417E-6</v>
      </c>
    </row>
    <row r="364" spans="1:8" x14ac:dyDescent="0.25">
      <c r="A364" s="12">
        <f>Riesgo!D368</f>
        <v>0.97558380447775417</v>
      </c>
      <c r="F364" s="95">
        <f t="shared" si="15"/>
        <v>0.15368048008968382</v>
      </c>
      <c r="G364" s="26">
        <f t="shared" si="16"/>
        <v>3.6295779317536544E-3</v>
      </c>
      <c r="H364" s="26">
        <f t="shared" si="17"/>
        <v>5.5779527907482329E-4</v>
      </c>
    </row>
    <row r="365" spans="1:8" x14ac:dyDescent="0.25">
      <c r="A365" s="12">
        <f>Riesgo!D369</f>
        <v>0.78228024537384044</v>
      </c>
      <c r="F365" s="95">
        <f t="shared" si="15"/>
        <v>-3.9623079014229901E-2</v>
      </c>
      <c r="G365" s="26">
        <f t="shared" si="16"/>
        <v>-6.2207774050895777E-5</v>
      </c>
      <c r="H365" s="26">
        <f t="shared" si="17"/>
        <v>2.4648635465180034E-6</v>
      </c>
    </row>
    <row r="366" spans="1:8" x14ac:dyDescent="0.25">
      <c r="A366" s="12">
        <f>Riesgo!D370</f>
        <v>0.77650616992988997</v>
      </c>
      <c r="F366" s="95">
        <f t="shared" si="15"/>
        <v>-4.5397154458180378E-2</v>
      </c>
      <c r="G366" s="26">
        <f t="shared" si="16"/>
        <v>-9.3559069751872304E-5</v>
      </c>
      <c r="H366" s="26">
        <f t="shared" si="17"/>
        <v>4.247315540489419E-6</v>
      </c>
    </row>
    <row r="367" spans="1:8" x14ac:dyDescent="0.25">
      <c r="A367" s="12">
        <f>Riesgo!D371</f>
        <v>0.93954315194108584</v>
      </c>
      <c r="F367" s="95">
        <f t="shared" si="15"/>
        <v>0.1176398275530155</v>
      </c>
      <c r="G367" s="26">
        <f t="shared" si="16"/>
        <v>1.6280327521852984E-3</v>
      </c>
      <c r="H367" s="26">
        <f t="shared" si="17"/>
        <v>1.9152149221773971E-4</v>
      </c>
    </row>
    <row r="368" spans="1:8" x14ac:dyDescent="0.25">
      <c r="A368" s="12">
        <f>Riesgo!D372</f>
        <v>0.64644942025220253</v>
      </c>
      <c r="F368" s="95">
        <f t="shared" si="15"/>
        <v>-0.17545390413586781</v>
      </c>
      <c r="G368" s="26">
        <f t="shared" si="16"/>
        <v>-5.4011857012066476E-3</v>
      </c>
      <c r="H368" s="26">
        <f t="shared" si="17"/>
        <v>9.4765911823953112E-4</v>
      </c>
    </row>
    <row r="369" spans="1:8" x14ac:dyDescent="0.25">
      <c r="A369" s="12">
        <f>Riesgo!D373</f>
        <v>0.77108472817958562</v>
      </c>
      <c r="F369" s="95">
        <f t="shared" si="15"/>
        <v>-5.0818596208484723E-2</v>
      </c>
      <c r="G369" s="26">
        <f t="shared" si="16"/>
        <v>-1.31240535067634E-4</v>
      </c>
      <c r="H369" s="26">
        <f t="shared" si="17"/>
        <v>6.6694597577875711E-6</v>
      </c>
    </row>
    <row r="370" spans="1:8" x14ac:dyDescent="0.25">
      <c r="A370" s="12">
        <f>Riesgo!D374</f>
        <v>0.81828745941518666</v>
      </c>
      <c r="F370" s="95">
        <f t="shared" si="15"/>
        <v>-3.6158649728836867E-3</v>
      </c>
      <c r="G370" s="26">
        <f t="shared" si="16"/>
        <v>-4.7275552470427285E-8</v>
      </c>
      <c r="H370" s="26">
        <f t="shared" si="17"/>
        <v>1.7094201425154285E-10</v>
      </c>
    </row>
    <row r="371" spans="1:8" x14ac:dyDescent="0.25">
      <c r="A371" s="12">
        <f>Riesgo!D375</f>
        <v>0.69631681011948643</v>
      </c>
      <c r="F371" s="95">
        <f t="shared" si="15"/>
        <v>-0.12558651426858392</v>
      </c>
      <c r="G371" s="26">
        <f t="shared" si="16"/>
        <v>-1.9807470577204054E-3</v>
      </c>
      <c r="H371" s="26">
        <f t="shared" si="17"/>
        <v>2.4875511862685928E-4</v>
      </c>
    </row>
    <row r="372" spans="1:8" x14ac:dyDescent="0.25">
      <c r="A372" s="12">
        <f>Riesgo!D376</f>
        <v>0.95589809214739341</v>
      </c>
      <c r="F372" s="95">
        <f t="shared" si="15"/>
        <v>0.13399476775932306</v>
      </c>
      <c r="G372" s="26">
        <f t="shared" si="16"/>
        <v>2.4058221606643609E-3</v>
      </c>
      <c r="H372" s="26">
        <f t="shared" si="17"/>
        <v>3.2236758168845386E-4</v>
      </c>
    </row>
    <row r="373" spans="1:8" x14ac:dyDescent="0.25">
      <c r="A373" s="12">
        <f>Riesgo!D377</f>
        <v>0.68404792464738517</v>
      </c>
      <c r="F373" s="95">
        <f t="shared" si="15"/>
        <v>-0.13785539974068517</v>
      </c>
      <c r="G373" s="26">
        <f t="shared" si="16"/>
        <v>-2.6198193513846317E-3</v>
      </c>
      <c r="H373" s="26">
        <f t="shared" si="17"/>
        <v>3.6115624393351099E-4</v>
      </c>
    </row>
    <row r="374" spans="1:8" x14ac:dyDescent="0.25">
      <c r="A374" s="12">
        <f>Riesgo!D378</f>
        <v>0.73878302370729909</v>
      </c>
      <c r="F374" s="95">
        <f t="shared" si="15"/>
        <v>-8.3120300680771253E-2</v>
      </c>
      <c r="G374" s="26">
        <f t="shared" si="16"/>
        <v>-5.7427685950171619E-4</v>
      </c>
      <c r="H374" s="26">
        <f t="shared" si="17"/>
        <v>4.7734065235791684E-5</v>
      </c>
    </row>
    <row r="375" spans="1:8" x14ac:dyDescent="0.25">
      <c r="A375" s="12">
        <f>Riesgo!D379</f>
        <v>0.84168514774953596</v>
      </c>
      <c r="F375" s="95">
        <f t="shared" si="15"/>
        <v>1.9781823361465611E-2</v>
      </c>
      <c r="G375" s="26">
        <f t="shared" si="16"/>
        <v>7.7410337110587444E-6</v>
      </c>
      <c r="H375" s="26">
        <f t="shared" si="17"/>
        <v>1.5313176150731469E-7</v>
      </c>
    </row>
    <row r="376" spans="1:8" x14ac:dyDescent="0.25">
      <c r="A376" s="12">
        <f>Riesgo!D380</f>
        <v>0.70015052618514284</v>
      </c>
      <c r="F376" s="95">
        <f t="shared" si="15"/>
        <v>-0.1217527982029275</v>
      </c>
      <c r="G376" s="26">
        <f t="shared" si="16"/>
        <v>-1.8048322960455534E-3</v>
      </c>
      <c r="H376" s="26">
        <f t="shared" si="17"/>
        <v>2.1974338233056058E-4</v>
      </c>
    </row>
    <row r="377" spans="1:8" x14ac:dyDescent="0.25">
      <c r="A377" s="12">
        <f>Riesgo!D381</f>
        <v>0.87947315912417057</v>
      </c>
      <c r="F377" s="95">
        <f t="shared" si="15"/>
        <v>5.7569834736100223E-2</v>
      </c>
      <c r="G377" s="26">
        <f t="shared" si="16"/>
        <v>1.908028898928586E-4</v>
      </c>
      <c r="H377" s="26">
        <f t="shared" si="17"/>
        <v>1.0984490838302196E-5</v>
      </c>
    </row>
    <row r="378" spans="1:8" x14ac:dyDescent="0.25">
      <c r="A378" s="12">
        <f>Riesgo!D382</f>
        <v>1</v>
      </c>
      <c r="F378" s="95">
        <f t="shared" si="15"/>
        <v>0.17809667561192966</v>
      </c>
      <c r="G378" s="26">
        <f t="shared" si="16"/>
        <v>5.6489462020255692E-3</v>
      </c>
      <c r="H378" s="26">
        <f t="shared" si="17"/>
        <v>1.0060585392913898E-3</v>
      </c>
    </row>
    <row r="379" spans="1:8" x14ac:dyDescent="0.25">
      <c r="A379" s="12">
        <f>Riesgo!D383</f>
        <v>0.68850557913488231</v>
      </c>
      <c r="F379" s="95">
        <f t="shared" si="15"/>
        <v>-0.13339774525318804</v>
      </c>
      <c r="G379" s="26">
        <f t="shared" si="16"/>
        <v>-2.3738073325880273E-3</v>
      </c>
      <c r="H379" s="26">
        <f t="shared" si="17"/>
        <v>3.1666054583272745E-4</v>
      </c>
    </row>
    <row r="380" spans="1:8" x14ac:dyDescent="0.25">
      <c r="A380" s="12">
        <f>Riesgo!D384</f>
        <v>0.70253295244863145</v>
      </c>
      <c r="F380" s="95">
        <f t="shared" si="15"/>
        <v>-0.11937037193943889</v>
      </c>
      <c r="G380" s="26">
        <f t="shared" si="16"/>
        <v>-1.7009425335174394E-3</v>
      </c>
      <c r="H380" s="26">
        <f t="shared" si="17"/>
        <v>2.0304214287358824E-4</v>
      </c>
    </row>
    <row r="381" spans="1:8" x14ac:dyDescent="0.25">
      <c r="A381" s="12">
        <f>Riesgo!D385</f>
        <v>0.84738351809802193</v>
      </c>
      <c r="F381" s="95">
        <f t="shared" si="15"/>
        <v>2.5480193709951582E-2</v>
      </c>
      <c r="G381" s="26">
        <f t="shared" si="16"/>
        <v>1.6542767882036357E-5</v>
      </c>
      <c r="H381" s="26">
        <f t="shared" si="17"/>
        <v>4.2151293013305178E-7</v>
      </c>
    </row>
    <row r="382" spans="1:8" x14ac:dyDescent="0.25">
      <c r="A382" s="12">
        <f>Riesgo!D386</f>
        <v>0.53186750691035234</v>
      </c>
      <c r="F382" s="95">
        <f t="shared" si="15"/>
        <v>-0.29003581747771801</v>
      </c>
      <c r="G382" s="26">
        <f t="shared" si="16"/>
        <v>-2.4398037865789989E-2</v>
      </c>
      <c r="H382" s="26">
        <f t="shared" si="17"/>
        <v>7.0763048572567181E-3</v>
      </c>
    </row>
    <row r="383" spans="1:8" x14ac:dyDescent="0.25">
      <c r="A383" s="12">
        <f>Riesgo!D387</f>
        <v>0.84551720660174268</v>
      </c>
      <c r="F383" s="95">
        <f t="shared" si="15"/>
        <v>2.3613882213672333E-2</v>
      </c>
      <c r="G383" s="26">
        <f t="shared" si="16"/>
        <v>1.3167465160138787E-5</v>
      </c>
      <c r="H383" s="26">
        <f t="shared" si="17"/>
        <v>3.1093497134415142E-7</v>
      </c>
    </row>
    <row r="384" spans="1:8" x14ac:dyDescent="0.25">
      <c r="A384" s="12">
        <f>Riesgo!D388</f>
        <v>0.78883309523383238</v>
      </c>
      <c r="F384" s="95">
        <f t="shared" si="15"/>
        <v>-3.3070229154237962E-2</v>
      </c>
      <c r="G384" s="26">
        <f t="shared" si="16"/>
        <v>-3.616692727455142E-5</v>
      </c>
      <c r="H384" s="26">
        <f t="shared" si="17"/>
        <v>1.1960485727740745E-6</v>
      </c>
    </row>
    <row r="385" spans="1:8" x14ac:dyDescent="0.25">
      <c r="A385" s="12">
        <f>Riesgo!D389</f>
        <v>0.784814019400223</v>
      </c>
      <c r="F385" s="95">
        <f t="shared" si="15"/>
        <v>-3.7089304987847349E-2</v>
      </c>
      <c r="G385" s="26">
        <f t="shared" si="16"/>
        <v>-5.1020661564605191E-5</v>
      </c>
      <c r="H385" s="26">
        <f t="shared" si="17"/>
        <v>1.8923208774513829E-6</v>
      </c>
    </row>
    <row r="386" spans="1:8" x14ac:dyDescent="0.25">
      <c r="A386" s="12">
        <f>Riesgo!D390</f>
        <v>0.66557582106996627</v>
      </c>
      <c r="F386" s="95">
        <f t="shared" si="15"/>
        <v>-0.15632750331810408</v>
      </c>
      <c r="G386" s="26">
        <f t="shared" si="16"/>
        <v>-3.8203765943177689E-3</v>
      </c>
      <c r="H386" s="26">
        <f t="shared" si="17"/>
        <v>5.9722993472461825E-4</v>
      </c>
    </row>
    <row r="387" spans="1:8" x14ac:dyDescent="0.25">
      <c r="A387" s="12">
        <f>Riesgo!D391</f>
        <v>0.83273239444103253</v>
      </c>
      <c r="F387" s="95">
        <f t="shared" ref="F387:F450" si="18">A387-$D$4</f>
        <v>1.0829070052962186E-2</v>
      </c>
      <c r="G387" s="26">
        <f t="shared" ref="G387:G450" si="19">IF(A387=0,0,(A387-D$4)^3)</f>
        <v>1.2699115977012261E-6</v>
      </c>
      <c r="H387" s="26">
        <f t="shared" ref="H387:H450" si="20">IF(A387=0,0,(A387-D$4)^4)</f>
        <v>1.3751961652575711E-8</v>
      </c>
    </row>
    <row r="388" spans="1:8" x14ac:dyDescent="0.25">
      <c r="A388" s="12">
        <f>Riesgo!D392</f>
        <v>0.75607370388855977</v>
      </c>
      <c r="F388" s="95">
        <f t="shared" si="18"/>
        <v>-6.5829620499510577E-2</v>
      </c>
      <c r="G388" s="26">
        <f t="shared" si="19"/>
        <v>-2.8527522351811703E-4</v>
      </c>
      <c r="H388" s="26">
        <f t="shared" si="20"/>
        <v>1.8779559702110699E-5</v>
      </c>
    </row>
    <row r="389" spans="1:8" x14ac:dyDescent="0.25">
      <c r="A389" s="12">
        <f>Riesgo!D393</f>
        <v>0.74879465097021658</v>
      </c>
      <c r="F389" s="95">
        <f t="shared" si="18"/>
        <v>-7.3108673417853764E-2</v>
      </c>
      <c r="G389" s="26">
        <f t="shared" si="19"/>
        <v>-3.907569495853244E-4</v>
      </c>
      <c r="H389" s="26">
        <f t="shared" si="20"/>
        <v>2.856772221299023E-5</v>
      </c>
    </row>
    <row r="390" spans="1:8" x14ac:dyDescent="0.25">
      <c r="A390" s="12">
        <f>Riesgo!D394</f>
        <v>1</v>
      </c>
      <c r="F390" s="95">
        <f t="shared" si="18"/>
        <v>0.17809667561192966</v>
      </c>
      <c r="G390" s="26">
        <f t="shared" si="19"/>
        <v>5.6489462020255692E-3</v>
      </c>
      <c r="H390" s="26">
        <f t="shared" si="20"/>
        <v>1.0060585392913898E-3</v>
      </c>
    </row>
    <row r="391" spans="1:8" x14ac:dyDescent="0.25">
      <c r="A391" s="12">
        <f>Riesgo!D395</f>
        <v>0.87058613325057754</v>
      </c>
      <c r="F391" s="95">
        <f t="shared" si="18"/>
        <v>4.8682808862507199E-2</v>
      </c>
      <c r="G391" s="26">
        <f t="shared" si="19"/>
        <v>1.1537903002597243E-4</v>
      </c>
      <c r="H391" s="26">
        <f t="shared" si="20"/>
        <v>5.6169752654958947E-6</v>
      </c>
    </row>
    <row r="392" spans="1:8" x14ac:dyDescent="0.25">
      <c r="A392" s="12">
        <f>Riesgo!D396</f>
        <v>0.76596079729007049</v>
      </c>
      <c r="F392" s="95">
        <f t="shared" si="18"/>
        <v>-5.594252709799985E-2</v>
      </c>
      <c r="G392" s="26">
        <f t="shared" si="19"/>
        <v>-1.7507584967473187E-4</v>
      </c>
      <c r="H392" s="26">
        <f t="shared" si="20"/>
        <v>9.7941854646340355E-6</v>
      </c>
    </row>
    <row r="393" spans="1:8" x14ac:dyDescent="0.25">
      <c r="A393" s="12">
        <f>Riesgo!D397</f>
        <v>0.90220300061500647</v>
      </c>
      <c r="F393" s="95">
        <f t="shared" si="18"/>
        <v>8.0299676226936123E-2</v>
      </c>
      <c r="G393" s="26">
        <f t="shared" si="19"/>
        <v>5.1777536387168695E-4</v>
      </c>
      <c r="H393" s="26">
        <f t="shared" si="20"/>
        <v>4.15771940771805E-5</v>
      </c>
    </row>
    <row r="394" spans="1:8" x14ac:dyDescent="0.25">
      <c r="A394" s="12">
        <f>Riesgo!D398</f>
        <v>0.79464750901033643</v>
      </c>
      <c r="F394" s="95">
        <f t="shared" si="18"/>
        <v>-2.7255815377733916E-2</v>
      </c>
      <c r="G394" s="26">
        <f t="shared" si="19"/>
        <v>-2.024778573415433E-5</v>
      </c>
      <c r="H394" s="26">
        <f t="shared" si="20"/>
        <v>5.5186990977802503E-7</v>
      </c>
    </row>
    <row r="395" spans="1:8" x14ac:dyDescent="0.25">
      <c r="A395" s="12">
        <f>Riesgo!D399</f>
        <v>0.76762081000595894</v>
      </c>
      <c r="F395" s="95">
        <f t="shared" si="18"/>
        <v>-5.4282514382111402E-2</v>
      </c>
      <c r="G395" s="26">
        <f t="shared" si="19"/>
        <v>-1.5994838829234785E-4</v>
      </c>
      <c r="H395" s="26">
        <f t="shared" si="20"/>
        <v>8.6824006878749111E-6</v>
      </c>
    </row>
    <row r="396" spans="1:8" x14ac:dyDescent="0.25">
      <c r="A396" s="12">
        <f>Riesgo!D400</f>
        <v>0.97020154528031588</v>
      </c>
      <c r="F396" s="95">
        <f t="shared" si="18"/>
        <v>0.14829822089224554</v>
      </c>
      <c r="G396" s="26">
        <f t="shared" si="19"/>
        <v>3.2614282052447763E-3</v>
      </c>
      <c r="H396" s="26">
        <f t="shared" si="20"/>
        <v>4.8366400040558976E-4</v>
      </c>
    </row>
    <row r="397" spans="1:8" x14ac:dyDescent="0.25">
      <c r="A397" s="12">
        <f>Riesgo!D401</f>
        <v>0.90309941688744266</v>
      </c>
      <c r="F397" s="95">
        <f t="shared" si="18"/>
        <v>8.1196092499372319E-2</v>
      </c>
      <c r="G397" s="26">
        <f t="shared" si="19"/>
        <v>5.3531004010654612E-4</v>
      </c>
      <c r="H397" s="26">
        <f t="shared" si="20"/>
        <v>4.3465083532333826E-5</v>
      </c>
    </row>
    <row r="398" spans="1:8" x14ac:dyDescent="0.25">
      <c r="A398" s="12">
        <f>Riesgo!D402</f>
        <v>0.94401659475069744</v>
      </c>
      <c r="F398" s="95">
        <f t="shared" si="18"/>
        <v>0.12211327036262709</v>
      </c>
      <c r="G398" s="26">
        <f t="shared" si="19"/>
        <v>1.8209104455293717E-3</v>
      </c>
      <c r="H398" s="26">
        <f t="shared" si="20"/>
        <v>2.223573295410599E-4</v>
      </c>
    </row>
    <row r="399" spans="1:8" x14ac:dyDescent="0.25">
      <c r="A399" s="12">
        <f>Riesgo!D403</f>
        <v>0.85249269867494504</v>
      </c>
      <c r="F399" s="95">
        <f t="shared" si="18"/>
        <v>3.0589374286874693E-2</v>
      </c>
      <c r="G399" s="26">
        <f t="shared" si="19"/>
        <v>2.862277788532481E-5</v>
      </c>
      <c r="H399" s="26">
        <f t="shared" si="20"/>
        <v>8.7555286586428038E-7</v>
      </c>
    </row>
    <row r="400" spans="1:8" x14ac:dyDescent="0.25">
      <c r="A400" s="12">
        <f>Riesgo!D404</f>
        <v>0.79034492939573864</v>
      </c>
      <c r="F400" s="95">
        <f t="shared" si="18"/>
        <v>-3.1558394992331706E-2</v>
      </c>
      <c r="G400" s="26">
        <f t="shared" si="19"/>
        <v>-3.1430024735198606E-5</v>
      </c>
      <c r="H400" s="26">
        <f t="shared" si="20"/>
        <v>9.9188113521215322E-7</v>
      </c>
    </row>
    <row r="401" spans="1:8" x14ac:dyDescent="0.25">
      <c r="A401" s="12">
        <f>Riesgo!D405</f>
        <v>0.854940908470738</v>
      </c>
      <c r="F401" s="95">
        <f t="shared" si="18"/>
        <v>3.3037584082667659E-2</v>
      </c>
      <c r="G401" s="26">
        <f t="shared" si="19"/>
        <v>3.6059927094928863E-5</v>
      </c>
      <c r="H401" s="26">
        <f t="shared" si="20"/>
        <v>1.1913328734135783E-6</v>
      </c>
    </row>
    <row r="402" spans="1:8" x14ac:dyDescent="0.25">
      <c r="A402" s="12">
        <f>Riesgo!D406</f>
        <v>0.81147288541149665</v>
      </c>
      <c r="F402" s="95">
        <f t="shared" si="18"/>
        <v>-1.0430438976573697E-2</v>
      </c>
      <c r="G402" s="26">
        <f t="shared" si="19"/>
        <v>-1.1347697750976971E-6</v>
      </c>
      <c r="H402" s="26">
        <f t="shared" si="20"/>
        <v>1.1836146891616789E-8</v>
      </c>
    </row>
    <row r="403" spans="1:8" x14ac:dyDescent="0.25">
      <c r="A403" s="12">
        <f>Riesgo!D407</f>
        <v>0.63470756506518622</v>
      </c>
      <c r="F403" s="95">
        <f t="shared" si="18"/>
        <v>-0.18719575932288413</v>
      </c>
      <c r="G403" s="26">
        <f t="shared" si="19"/>
        <v>-6.5597610292683481E-3</v>
      </c>
      <c r="H403" s="26">
        <f t="shared" si="20"/>
        <v>1.2279594468505525E-3</v>
      </c>
    </row>
    <row r="404" spans="1:8" x14ac:dyDescent="0.25">
      <c r="A404" s="12">
        <f>Riesgo!D408</f>
        <v>0.83938068404244759</v>
      </c>
      <c r="F404" s="95">
        <f t="shared" si="18"/>
        <v>1.7477359654377245E-2</v>
      </c>
      <c r="G404" s="26">
        <f t="shared" si="19"/>
        <v>5.3386010815796069E-6</v>
      </c>
      <c r="H404" s="26">
        <f t="shared" si="20"/>
        <v>9.3304651154014153E-8</v>
      </c>
    </row>
    <row r="405" spans="1:8" x14ac:dyDescent="0.25">
      <c r="A405" s="12">
        <f>Riesgo!D409</f>
        <v>0.78662314034718539</v>
      </c>
      <c r="F405" s="95">
        <f t="shared" si="18"/>
        <v>-3.5280184040884954E-2</v>
      </c>
      <c r="G405" s="26">
        <f t="shared" si="19"/>
        <v>-4.3912941170727578E-5</v>
      </c>
      <c r="H405" s="26">
        <f t="shared" si="20"/>
        <v>1.5492566462798228E-6</v>
      </c>
    </row>
    <row r="406" spans="1:8" x14ac:dyDescent="0.25">
      <c r="A406" s="12">
        <f>Riesgo!D410</f>
        <v>0.82717982308968208</v>
      </c>
      <c r="F406" s="95">
        <f t="shared" si="18"/>
        <v>5.2764987016117315E-3</v>
      </c>
      <c r="G406" s="26">
        <f t="shared" si="19"/>
        <v>1.4690531435010675E-7</v>
      </c>
      <c r="H406" s="26">
        <f t="shared" si="20"/>
        <v>7.7514570042820155E-10</v>
      </c>
    </row>
    <row r="407" spans="1:8" x14ac:dyDescent="0.25">
      <c r="A407" s="12">
        <f>Riesgo!D411</f>
        <v>0.96355379668512131</v>
      </c>
      <c r="F407" s="95">
        <f t="shared" si="18"/>
        <v>0.14165047229705097</v>
      </c>
      <c r="G407" s="26">
        <f t="shared" si="19"/>
        <v>2.8421963717475871E-3</v>
      </c>
      <c r="H407" s="26">
        <f t="shared" si="20"/>
        <v>4.0259845841901043E-4</v>
      </c>
    </row>
    <row r="408" spans="1:8" x14ac:dyDescent="0.25">
      <c r="A408" s="12">
        <f>Riesgo!D412</f>
        <v>0.79372270011595425</v>
      </c>
      <c r="F408" s="95">
        <f t="shared" si="18"/>
        <v>-2.8180624272116095E-2</v>
      </c>
      <c r="G408" s="26">
        <f t="shared" si="19"/>
        <v>-2.2379574691631902E-5</v>
      </c>
      <c r="H408" s="26">
        <f t="shared" si="20"/>
        <v>6.3067038575463699E-7</v>
      </c>
    </row>
    <row r="409" spans="1:8" x14ac:dyDescent="0.25">
      <c r="A409" s="12">
        <f>Riesgo!D413</f>
        <v>0.91787734414328825</v>
      </c>
      <c r="F409" s="95">
        <f t="shared" si="18"/>
        <v>9.597401975521791E-2</v>
      </c>
      <c r="G409" s="26">
        <f t="shared" si="19"/>
        <v>8.8401789256698719E-4</v>
      </c>
      <c r="H409" s="26">
        <f t="shared" si="20"/>
        <v>8.4842750685190128E-5</v>
      </c>
    </row>
    <row r="410" spans="1:8" x14ac:dyDescent="0.25">
      <c r="A410" s="12">
        <f>Riesgo!D414</f>
        <v>0.90700852451616765</v>
      </c>
      <c r="F410" s="95">
        <f t="shared" si="18"/>
        <v>8.5105200128097303E-2</v>
      </c>
      <c r="G410" s="26">
        <f t="shared" si="19"/>
        <v>6.1640803604283857E-4</v>
      </c>
      <c r="H410" s="26">
        <f t="shared" si="20"/>
        <v>5.2459529267993195E-5</v>
      </c>
    </row>
    <row r="411" spans="1:8" x14ac:dyDescent="0.25">
      <c r="A411" s="12">
        <f>Riesgo!D415</f>
        <v>0.58216480351986499</v>
      </c>
      <c r="F411" s="95">
        <f t="shared" si="18"/>
        <v>-0.23973852086820535</v>
      </c>
      <c r="G411" s="26">
        <f t="shared" si="19"/>
        <v>-1.377886561551039E-2</v>
      </c>
      <c r="H411" s="26">
        <f t="shared" si="20"/>
        <v>3.3033248619042349E-3</v>
      </c>
    </row>
    <row r="412" spans="1:8" x14ac:dyDescent="0.25">
      <c r="A412" s="12">
        <f>Riesgo!D416</f>
        <v>0.85096935744641333</v>
      </c>
      <c r="F412" s="95">
        <f t="shared" si="18"/>
        <v>2.9066033058342988E-2</v>
      </c>
      <c r="G412" s="26">
        <f t="shared" si="19"/>
        <v>2.4555981045864674E-5</v>
      </c>
      <c r="H412" s="26">
        <f t="shared" si="20"/>
        <v>7.1374495685914643E-7</v>
      </c>
    </row>
    <row r="413" spans="1:8" x14ac:dyDescent="0.25">
      <c r="A413" s="12">
        <f>Riesgo!D417</f>
        <v>0.70173770530844648</v>
      </c>
      <c r="F413" s="95">
        <f t="shared" si="18"/>
        <v>-0.12016561907962386</v>
      </c>
      <c r="G413" s="26">
        <f t="shared" si="19"/>
        <v>-1.735164623467262E-3</v>
      </c>
      <c r="H413" s="26">
        <f t="shared" si="20"/>
        <v>2.0850713118400596E-4</v>
      </c>
    </row>
    <row r="414" spans="1:8" x14ac:dyDescent="0.25">
      <c r="A414" s="12">
        <f>Riesgo!D418</f>
        <v>0.91965723658996801</v>
      </c>
      <c r="F414" s="95">
        <f t="shared" si="18"/>
        <v>9.7753912201897664E-2</v>
      </c>
      <c r="G414" s="26">
        <f t="shared" si="19"/>
        <v>9.3411950786428043E-4</v>
      </c>
      <c r="H414" s="26">
        <f t="shared" si="20"/>
        <v>9.1313836357844727E-5</v>
      </c>
    </row>
    <row r="415" spans="1:8" x14ac:dyDescent="0.25">
      <c r="A415" s="12">
        <f>Riesgo!D419</f>
        <v>0.81818265853675354</v>
      </c>
      <c r="F415" s="95">
        <f t="shared" si="18"/>
        <v>-3.7206658513168067E-3</v>
      </c>
      <c r="G415" s="26">
        <f t="shared" si="19"/>
        <v>-5.1506495898757716E-8</v>
      </c>
      <c r="H415" s="26">
        <f t="shared" si="20"/>
        <v>1.9163846041149698E-10</v>
      </c>
    </row>
    <row r="416" spans="1:8" x14ac:dyDescent="0.25">
      <c r="A416" s="12">
        <f>Riesgo!D420</f>
        <v>0.731716043857498</v>
      </c>
      <c r="F416" s="95">
        <f t="shared" si="18"/>
        <v>-9.0187280530572345E-2</v>
      </c>
      <c r="G416" s="26">
        <f t="shared" si="19"/>
        <v>-7.3356039344081028E-4</v>
      </c>
      <c r="H416" s="26">
        <f t="shared" si="20"/>
        <v>6.6157816989363365E-5</v>
      </c>
    </row>
    <row r="417" spans="1:8" x14ac:dyDescent="0.25">
      <c r="A417" s="12">
        <f>Riesgo!D421</f>
        <v>0.77035481994299848</v>
      </c>
      <c r="F417" s="95">
        <f t="shared" si="18"/>
        <v>-5.1548504445071863E-2</v>
      </c>
      <c r="G417" s="26">
        <f t="shared" si="19"/>
        <v>-1.3697717634668515E-4</v>
      </c>
      <c r="H417" s="26">
        <f t="shared" si="20"/>
        <v>7.0609685837804916E-6</v>
      </c>
    </row>
    <row r="418" spans="1:8" x14ac:dyDescent="0.25">
      <c r="A418" s="12">
        <f>Riesgo!D422</f>
        <v>0.8485854278019771</v>
      </c>
      <c r="F418" s="95">
        <f t="shared" si="18"/>
        <v>2.6682103413906755E-2</v>
      </c>
      <c r="G418" s="26">
        <f t="shared" si="19"/>
        <v>1.8995913757540184E-5</v>
      </c>
      <c r="H418" s="26">
        <f t="shared" si="20"/>
        <v>5.0685093532034116E-7</v>
      </c>
    </row>
    <row r="419" spans="1:8" x14ac:dyDescent="0.25">
      <c r="A419" s="12">
        <f>Riesgo!D423</f>
        <v>0.76027092390896256</v>
      </c>
      <c r="F419" s="95">
        <f t="shared" si="18"/>
        <v>-6.1632400479107785E-2</v>
      </c>
      <c r="G419" s="26">
        <f t="shared" si="19"/>
        <v>-2.3411392672140883E-4</v>
      </c>
      <c r="H419" s="26">
        <f t="shared" si="20"/>
        <v>1.4429003289430362E-5</v>
      </c>
    </row>
    <row r="420" spans="1:8" x14ac:dyDescent="0.25">
      <c r="A420" s="12">
        <f>Riesgo!D424</f>
        <v>0.82888837444643038</v>
      </c>
      <c r="F420" s="95">
        <f t="shared" si="18"/>
        <v>6.9850500583600317E-3</v>
      </c>
      <c r="G420" s="26">
        <f t="shared" si="19"/>
        <v>3.4080704875345723E-7</v>
      </c>
      <c r="H420" s="26">
        <f t="shared" si="20"/>
        <v>2.3805542957848461E-9</v>
      </c>
    </row>
    <row r="421" spans="1:8" x14ac:dyDescent="0.25">
      <c r="A421" s="12">
        <f>Riesgo!D425</f>
        <v>0.9253497464316004</v>
      </c>
      <c r="F421" s="95">
        <f t="shared" si="18"/>
        <v>0.10344642204353005</v>
      </c>
      <c r="G421" s="26">
        <f t="shared" si="19"/>
        <v>1.1069969447741123E-3</v>
      </c>
      <c r="H421" s="26">
        <f t="shared" si="20"/>
        <v>1.1451487315000115E-4</v>
      </c>
    </row>
    <row r="422" spans="1:8" x14ac:dyDescent="0.25">
      <c r="A422" s="12">
        <f>Riesgo!D426</f>
        <v>0.75755235458515291</v>
      </c>
      <c r="F422" s="95">
        <f t="shared" si="18"/>
        <v>-6.4350969802917435E-2</v>
      </c>
      <c r="G422" s="26">
        <f t="shared" si="19"/>
        <v>-2.6648041069273198E-4</v>
      </c>
      <c r="H422" s="26">
        <f t="shared" si="20"/>
        <v>1.7148272861557028E-5</v>
      </c>
    </row>
    <row r="423" spans="1:8" x14ac:dyDescent="0.25">
      <c r="A423" s="12">
        <f>Riesgo!D427</f>
        <v>0.62115270329275718</v>
      </c>
      <c r="F423" s="95">
        <f t="shared" si="18"/>
        <v>-0.20075062109531316</v>
      </c>
      <c r="G423" s="26">
        <f t="shared" si="19"/>
        <v>-8.0904130135787834E-3</v>
      </c>
      <c r="H423" s="26">
        <f t="shared" si="20"/>
        <v>1.6241554373935452E-3</v>
      </c>
    </row>
    <row r="424" spans="1:8" x14ac:dyDescent="0.25">
      <c r="A424" s="12">
        <f>Riesgo!D428</f>
        <v>0.96040936757271</v>
      </c>
      <c r="F424" s="95">
        <f t="shared" si="18"/>
        <v>0.13850604318463966</v>
      </c>
      <c r="G424" s="26">
        <f t="shared" si="19"/>
        <v>2.6570894058099768E-3</v>
      </c>
      <c r="H424" s="26">
        <f t="shared" si="20"/>
        <v>3.6802293998656517E-4</v>
      </c>
    </row>
    <row r="425" spans="1:8" x14ac:dyDescent="0.25">
      <c r="A425" s="12">
        <f>Riesgo!D429</f>
        <v>0.70172148689126101</v>
      </c>
      <c r="F425" s="95">
        <f t="shared" si="18"/>
        <v>-0.12018183749680933</v>
      </c>
      <c r="G425" s="26">
        <f t="shared" si="19"/>
        <v>-1.7358672892296857E-3</v>
      </c>
      <c r="H425" s="26">
        <f t="shared" si="20"/>
        <v>2.0861972047022903E-4</v>
      </c>
    </row>
    <row r="426" spans="1:8" x14ac:dyDescent="0.25">
      <c r="A426" s="12">
        <f>Riesgo!D430</f>
        <v>0.81894505851964261</v>
      </c>
      <c r="F426" s="95">
        <f t="shared" si="18"/>
        <v>-2.9582658684277341E-3</v>
      </c>
      <c r="G426" s="26">
        <f t="shared" si="19"/>
        <v>-2.5888781397279712E-8</v>
      </c>
      <c r="H426" s="26">
        <f t="shared" si="20"/>
        <v>7.6585898382759425E-11</v>
      </c>
    </row>
    <row r="427" spans="1:8" x14ac:dyDescent="0.25">
      <c r="A427" s="12">
        <f>Riesgo!D431</f>
        <v>0.95538643196351547</v>
      </c>
      <c r="F427" s="95">
        <f t="shared" si="18"/>
        <v>0.13348310757544513</v>
      </c>
      <c r="G427" s="26">
        <f t="shared" si="19"/>
        <v>2.3783673062388903E-3</v>
      </c>
      <c r="H427" s="26">
        <f t="shared" si="20"/>
        <v>3.174718589926074E-4</v>
      </c>
    </row>
    <row r="428" spans="1:8" x14ac:dyDescent="0.25">
      <c r="A428" s="12">
        <f>Riesgo!D432</f>
        <v>0.71624330579407258</v>
      </c>
      <c r="F428" s="95">
        <f t="shared" si="18"/>
        <v>-0.10566001859399776</v>
      </c>
      <c r="G428" s="26">
        <f t="shared" si="19"/>
        <v>-1.1795926242482685E-3</v>
      </c>
      <c r="H428" s="26">
        <f t="shared" si="20"/>
        <v>1.2463577861141466E-4</v>
      </c>
    </row>
    <row r="429" spans="1:8" x14ac:dyDescent="0.25">
      <c r="A429" s="12">
        <f>Riesgo!D433</f>
        <v>0.83509968577392557</v>
      </c>
      <c r="F429" s="95">
        <f t="shared" si="18"/>
        <v>1.3196361385855226E-2</v>
      </c>
      <c r="G429" s="26">
        <f t="shared" si="19"/>
        <v>2.298066547850781E-6</v>
      </c>
      <c r="H429" s="26">
        <f t="shared" si="20"/>
        <v>3.0326116654183669E-8</v>
      </c>
    </row>
    <row r="430" spans="1:8" x14ac:dyDescent="0.25">
      <c r="A430" s="12">
        <f>Riesgo!D434</f>
        <v>1</v>
      </c>
      <c r="F430" s="95">
        <f t="shared" si="18"/>
        <v>0.17809667561192966</v>
      </c>
      <c r="G430" s="26">
        <f t="shared" si="19"/>
        <v>5.6489462020255692E-3</v>
      </c>
      <c r="H430" s="26">
        <f t="shared" si="20"/>
        <v>1.0060585392913898E-3</v>
      </c>
    </row>
    <row r="431" spans="1:8" x14ac:dyDescent="0.25">
      <c r="A431" s="12">
        <f>Riesgo!D435</f>
        <v>0.78838658148408081</v>
      </c>
      <c r="F431" s="95">
        <f t="shared" si="18"/>
        <v>-3.3516742903989538E-2</v>
      </c>
      <c r="G431" s="26">
        <f t="shared" si="19"/>
        <v>-3.7651772349346048E-5</v>
      </c>
      <c r="H431" s="26">
        <f t="shared" si="20"/>
        <v>1.2619647737125736E-6</v>
      </c>
    </row>
    <row r="432" spans="1:8" x14ac:dyDescent="0.25">
      <c r="A432" s="12">
        <f>Riesgo!D436</f>
        <v>1</v>
      </c>
      <c r="F432" s="95">
        <f t="shared" si="18"/>
        <v>0.17809667561192966</v>
      </c>
      <c r="G432" s="26">
        <f t="shared" si="19"/>
        <v>5.6489462020255692E-3</v>
      </c>
      <c r="H432" s="26">
        <f t="shared" si="20"/>
        <v>1.0060585392913898E-3</v>
      </c>
    </row>
    <row r="433" spans="1:8" x14ac:dyDescent="0.25">
      <c r="A433" s="12">
        <f>Riesgo!D437</f>
        <v>0.8507219666091459</v>
      </c>
      <c r="F433" s="95">
        <f t="shared" si="18"/>
        <v>2.8818642221075552E-2</v>
      </c>
      <c r="G433" s="26">
        <f t="shared" si="19"/>
        <v>2.3934289844825429E-5</v>
      </c>
      <c r="H433" s="26">
        <f t="shared" si="20"/>
        <v>6.8975373585354593E-7</v>
      </c>
    </row>
    <row r="434" spans="1:8" x14ac:dyDescent="0.25">
      <c r="A434" s="12">
        <f>Riesgo!D438</f>
        <v>0.89342349039973556</v>
      </c>
      <c r="F434" s="95">
        <f t="shared" si="18"/>
        <v>7.152016601166522E-2</v>
      </c>
      <c r="G434" s="26">
        <f t="shared" si="19"/>
        <v>3.658352433178991E-4</v>
      </c>
      <c r="H434" s="26">
        <f t="shared" si="20"/>
        <v>2.6164597335014082E-5</v>
      </c>
    </row>
    <row r="435" spans="1:8" x14ac:dyDescent="0.25">
      <c r="A435" s="12">
        <f>Riesgo!D439</f>
        <v>0.85889047363853521</v>
      </c>
      <c r="F435" s="95">
        <f t="shared" si="18"/>
        <v>3.6987149250464868E-2</v>
      </c>
      <c r="G435" s="26">
        <f t="shared" si="19"/>
        <v>5.060024030027278E-5</v>
      </c>
      <c r="H435" s="26">
        <f t="shared" si="20"/>
        <v>1.8715586400955766E-6</v>
      </c>
    </row>
    <row r="436" spans="1:8" x14ac:dyDescent="0.25">
      <c r="A436" s="12">
        <f>Riesgo!D440</f>
        <v>0.80715460006180717</v>
      </c>
      <c r="F436" s="95">
        <f t="shared" si="18"/>
        <v>-1.4748724326263174E-2</v>
      </c>
      <c r="G436" s="26">
        <f t="shared" si="19"/>
        <v>-3.2082143307057683E-6</v>
      </c>
      <c r="H436" s="26">
        <f t="shared" si="20"/>
        <v>4.7317068743146296E-8</v>
      </c>
    </row>
    <row r="437" spans="1:8" x14ac:dyDescent="0.25">
      <c r="A437" s="12">
        <f>Riesgo!D441</f>
        <v>0.86100153696764348</v>
      </c>
      <c r="F437" s="95">
        <f t="shared" si="18"/>
        <v>3.9098212579573133E-2</v>
      </c>
      <c r="G437" s="26">
        <f t="shared" si="19"/>
        <v>5.9768273496084356E-5</v>
      </c>
      <c r="H437" s="26">
        <f t="shared" si="20"/>
        <v>2.3368326626639729E-6</v>
      </c>
    </row>
    <row r="438" spans="1:8" x14ac:dyDescent="0.25">
      <c r="A438" s="12">
        <f>Riesgo!D442</f>
        <v>0.89280794896370785</v>
      </c>
      <c r="F438" s="95">
        <f t="shared" si="18"/>
        <v>7.0904624575637509E-2</v>
      </c>
      <c r="G438" s="26">
        <f t="shared" si="19"/>
        <v>3.5647057413823116E-4</v>
      </c>
      <c r="H438" s="26">
        <f t="shared" si="20"/>
        <v>2.5275412231533239E-5</v>
      </c>
    </row>
    <row r="439" spans="1:8" x14ac:dyDescent="0.25">
      <c r="A439" s="12">
        <f>Riesgo!D443</f>
        <v>0.87698957264255528</v>
      </c>
      <c r="F439" s="95">
        <f t="shared" si="18"/>
        <v>5.5086248254484937E-2</v>
      </c>
      <c r="G439" s="26">
        <f t="shared" si="19"/>
        <v>1.6715893094666228E-4</v>
      </c>
      <c r="H439" s="26">
        <f t="shared" si="20"/>
        <v>9.2081583680821427E-6</v>
      </c>
    </row>
    <row r="440" spans="1:8" x14ac:dyDescent="0.25">
      <c r="A440" s="12">
        <f>Riesgo!D444</f>
        <v>0.76273150878281837</v>
      </c>
      <c r="F440" s="95">
        <f t="shared" si="18"/>
        <v>-5.9171815605251976E-2</v>
      </c>
      <c r="G440" s="26">
        <f t="shared" si="19"/>
        <v>-2.0717850058433736E-4</v>
      </c>
      <c r="H440" s="26">
        <f t="shared" si="20"/>
        <v>1.2259128033948997E-5</v>
      </c>
    </row>
    <row r="441" spans="1:8" x14ac:dyDescent="0.25">
      <c r="A441" s="12">
        <f>Riesgo!D445</f>
        <v>0.93621538139561555</v>
      </c>
      <c r="F441" s="95">
        <f t="shared" si="18"/>
        <v>0.11431205700754521</v>
      </c>
      <c r="G441" s="26">
        <f t="shared" si="19"/>
        <v>1.4937438128131294E-3</v>
      </c>
      <c r="H441" s="26">
        <f t="shared" si="20"/>
        <v>1.7075292788496239E-4</v>
      </c>
    </row>
    <row r="442" spans="1:8" x14ac:dyDescent="0.25">
      <c r="A442" s="12">
        <f>Riesgo!D446</f>
        <v>0.98597312356099764</v>
      </c>
      <c r="F442" s="95">
        <f t="shared" si="18"/>
        <v>0.1640697991729273</v>
      </c>
      <c r="G442" s="26">
        <f t="shared" si="19"/>
        <v>4.4165783529920887E-3</v>
      </c>
      <c r="H442" s="26">
        <f t="shared" si="20"/>
        <v>7.2462712340690995E-4</v>
      </c>
    </row>
    <row r="443" spans="1:8" x14ac:dyDescent="0.25">
      <c r="A443" s="12">
        <f>Riesgo!D447</f>
        <v>0.64869919067052551</v>
      </c>
      <c r="F443" s="95">
        <f t="shared" si="18"/>
        <v>-0.17320413371754484</v>
      </c>
      <c r="G443" s="26">
        <f t="shared" si="19"/>
        <v>-5.1960671896318054E-3</v>
      </c>
      <c r="H443" s="26">
        <f t="shared" si="20"/>
        <v>8.9998031631833458E-4</v>
      </c>
    </row>
    <row r="444" spans="1:8" x14ac:dyDescent="0.25">
      <c r="A444" s="12">
        <f>Riesgo!D448</f>
        <v>0.80782078388079281</v>
      </c>
      <c r="F444" s="95">
        <f t="shared" si="18"/>
        <v>-1.408254050727753E-2</v>
      </c>
      <c r="G444" s="26">
        <f t="shared" si="19"/>
        <v>-2.7928205239066753E-6</v>
      </c>
      <c r="H444" s="26">
        <f t="shared" si="20"/>
        <v>3.9330008157471807E-8</v>
      </c>
    </row>
    <row r="445" spans="1:8" x14ac:dyDescent="0.25">
      <c r="A445" s="12">
        <f>Riesgo!D449</f>
        <v>0.94704391036979207</v>
      </c>
      <c r="F445" s="95">
        <f t="shared" si="18"/>
        <v>0.12514058598172173</v>
      </c>
      <c r="G445" s="26">
        <f t="shared" si="19"/>
        <v>1.9597223823286528E-3</v>
      </c>
      <c r="H445" s="26">
        <f t="shared" si="20"/>
        <v>2.4524080728610334E-4</v>
      </c>
    </row>
    <row r="446" spans="1:8" x14ac:dyDescent="0.25">
      <c r="A446" s="12">
        <f>Riesgo!D450</f>
        <v>0.66905880807302909</v>
      </c>
      <c r="F446" s="95">
        <f t="shared" si="18"/>
        <v>-0.15284451631504126</v>
      </c>
      <c r="G446" s="26">
        <f t="shared" si="19"/>
        <v>-3.5706689399034731E-3</v>
      </c>
      <c r="H446" s="26">
        <f t="shared" si="20"/>
        <v>5.457571670406875E-4</v>
      </c>
    </row>
    <row r="447" spans="1:8" x14ac:dyDescent="0.25">
      <c r="A447" s="12">
        <f>Riesgo!D451</f>
        <v>0.91921099565573572</v>
      </c>
      <c r="F447" s="95">
        <f t="shared" si="18"/>
        <v>9.7307671267665374E-2</v>
      </c>
      <c r="G447" s="26">
        <f t="shared" si="19"/>
        <v>9.2138521252525124E-4</v>
      </c>
      <c r="H447" s="26">
        <f t="shared" si="20"/>
        <v>8.9657849371295139E-5</v>
      </c>
    </row>
    <row r="448" spans="1:8" x14ac:dyDescent="0.25">
      <c r="A448" s="12">
        <f>Riesgo!D452</f>
        <v>0.8957727124695849</v>
      </c>
      <c r="F448" s="95">
        <f t="shared" si="18"/>
        <v>7.3869388081514553E-2</v>
      </c>
      <c r="G448" s="26">
        <f t="shared" si="19"/>
        <v>4.0308209237801211E-4</v>
      </c>
      <c r="H448" s="26">
        <f t="shared" si="20"/>
        <v>2.9775427510580276E-5</v>
      </c>
    </row>
    <row r="449" spans="1:8" x14ac:dyDescent="0.25">
      <c r="A449" s="12">
        <f>Riesgo!D453</f>
        <v>0.82643382376245678</v>
      </c>
      <c r="F449" s="95">
        <f t="shared" si="18"/>
        <v>4.5304993743864319E-3</v>
      </c>
      <c r="G449" s="26">
        <f t="shared" si="19"/>
        <v>9.299042322466735E-8</v>
      </c>
      <c r="H449" s="26">
        <f t="shared" si="20"/>
        <v>4.212930542432849E-10</v>
      </c>
    </row>
    <row r="450" spans="1:8" x14ac:dyDescent="0.25">
      <c r="A450" s="12">
        <f>Riesgo!D454</f>
        <v>0.91633228025742419</v>
      </c>
      <c r="F450" s="95">
        <f t="shared" si="18"/>
        <v>9.4428955869353848E-2</v>
      </c>
      <c r="G450" s="26">
        <f t="shared" si="19"/>
        <v>8.4200672999893225E-4</v>
      </c>
      <c r="H450" s="26">
        <f t="shared" si="20"/>
        <v>7.9509816348768113E-5</v>
      </c>
    </row>
    <row r="451" spans="1:8" x14ac:dyDescent="0.25">
      <c r="A451" s="12">
        <f>Riesgo!D455</f>
        <v>0.88344887398721172</v>
      </c>
      <c r="F451" s="95">
        <f t="shared" ref="F451:F514" si="21">A451-$D$4</f>
        <v>6.154554959914138E-2</v>
      </c>
      <c r="G451" s="26">
        <f t="shared" ref="G451:G514" si="22">IF(A451=0,0,(A451-D$4)^3)</f>
        <v>2.331255978028859E-4</v>
      </c>
      <c r="H451" s="26">
        <f t="shared" ref="H451:H514" si="23">IF(A451=0,0,(A451-D$4)^4)</f>
        <v>1.4347843042406999E-5</v>
      </c>
    </row>
    <row r="452" spans="1:8" x14ac:dyDescent="0.25">
      <c r="A452" s="12">
        <f>Riesgo!D456</f>
        <v>0.82759658320544194</v>
      </c>
      <c r="F452" s="95">
        <f t="shared" si="21"/>
        <v>5.6932588173715937E-3</v>
      </c>
      <c r="G452" s="26">
        <f t="shared" si="22"/>
        <v>1.8453671370745523E-7</v>
      </c>
      <c r="H452" s="26">
        <f t="shared" si="23"/>
        <v>1.050615272443747E-9</v>
      </c>
    </row>
    <row r="453" spans="1:8" x14ac:dyDescent="0.25">
      <c r="A453" s="12">
        <f>Riesgo!D457</f>
        <v>0.8084326603722779</v>
      </c>
      <c r="F453" s="95">
        <f t="shared" si="21"/>
        <v>-1.3470664015792444E-2</v>
      </c>
      <c r="G453" s="26">
        <f t="shared" si="22"/>
        <v>-2.4443703796867333E-6</v>
      </c>
      <c r="H453" s="26">
        <f t="shared" si="23"/>
        <v>3.2927292114914996E-8</v>
      </c>
    </row>
    <row r="454" spans="1:8" x14ac:dyDescent="0.25">
      <c r="A454" s="12">
        <f>Riesgo!D458</f>
        <v>0.6477562645488707</v>
      </c>
      <c r="F454" s="95">
        <f t="shared" si="21"/>
        <v>-0.17414705983919965</v>
      </c>
      <c r="G454" s="26">
        <f t="shared" si="22"/>
        <v>-5.2813924433385007E-3</v>
      </c>
      <c r="H454" s="26">
        <f t="shared" si="23"/>
        <v>9.1973896586436681E-4</v>
      </c>
    </row>
    <row r="455" spans="1:8" x14ac:dyDescent="0.25">
      <c r="A455" s="12">
        <f>Riesgo!D459</f>
        <v>0.78186833068837291</v>
      </c>
      <c r="F455" s="95">
        <f t="shared" si="21"/>
        <v>-4.003499369969743E-2</v>
      </c>
      <c r="G455" s="26">
        <f t="shared" si="22"/>
        <v>-6.4168116748481731E-5</v>
      </c>
      <c r="H455" s="26">
        <f t="shared" si="23"/>
        <v>2.5689701497469157E-6</v>
      </c>
    </row>
    <row r="456" spans="1:8" x14ac:dyDescent="0.25">
      <c r="A456" s="12">
        <f>Riesgo!D460</f>
        <v>0.62675270254736482</v>
      </c>
      <c r="F456" s="95">
        <f t="shared" si="21"/>
        <v>-0.19515062184070553</v>
      </c>
      <c r="G456" s="26">
        <f t="shared" si="22"/>
        <v>-7.4320704617548868E-3</v>
      </c>
      <c r="H456" s="26">
        <f t="shared" si="23"/>
        <v>1.4503731721754057E-3</v>
      </c>
    </row>
    <row r="457" spans="1:8" x14ac:dyDescent="0.25">
      <c r="A457" s="12">
        <f>Riesgo!D461</f>
        <v>0.77062822199800951</v>
      </c>
      <c r="F457" s="95">
        <f t="shared" si="21"/>
        <v>-5.1275102390060834E-2</v>
      </c>
      <c r="G457" s="26">
        <f t="shared" si="22"/>
        <v>-1.3480922401248573E-4</v>
      </c>
      <c r="H457" s="26">
        <f t="shared" si="23"/>
        <v>6.912356764364853E-6</v>
      </c>
    </row>
    <row r="458" spans="1:8" x14ac:dyDescent="0.25">
      <c r="A458" s="12">
        <f>Riesgo!D462</f>
        <v>0.88510734906750221</v>
      </c>
      <c r="F458" s="95">
        <f t="shared" si="21"/>
        <v>6.3204024679431869E-2</v>
      </c>
      <c r="G458" s="26">
        <f t="shared" si="22"/>
        <v>2.5248419767793628E-4</v>
      </c>
      <c r="H458" s="26">
        <f t="shared" si="23"/>
        <v>1.5958017461202842E-5</v>
      </c>
    </row>
    <row r="459" spans="1:8" x14ac:dyDescent="0.25">
      <c r="A459" s="12">
        <f>Riesgo!D463</f>
        <v>0.77977947025053118</v>
      </c>
      <c r="F459" s="95">
        <f t="shared" si="21"/>
        <v>-4.2123854137539163E-2</v>
      </c>
      <c r="G459" s="26">
        <f t="shared" si="22"/>
        <v>-7.4745370816531402E-5</v>
      </c>
      <c r="H459" s="26">
        <f t="shared" si="23"/>
        <v>3.148563097731845E-6</v>
      </c>
    </row>
    <row r="460" spans="1:8" x14ac:dyDescent="0.25">
      <c r="A460" s="12">
        <f>Riesgo!D464</f>
        <v>0.6812108290401464</v>
      </c>
      <c r="F460" s="95">
        <f t="shared" si="21"/>
        <v>-0.14069249534792394</v>
      </c>
      <c r="G460" s="26">
        <f t="shared" si="22"/>
        <v>-2.7849204694628342E-3</v>
      </c>
      <c r="H460" s="26">
        <f t="shared" si="23"/>
        <v>3.9181741019423798E-4</v>
      </c>
    </row>
    <row r="461" spans="1:8" x14ac:dyDescent="0.25">
      <c r="A461" s="12">
        <f>Riesgo!D465</f>
        <v>0.94101336312955497</v>
      </c>
      <c r="F461" s="95">
        <f t="shared" si="21"/>
        <v>0.11911003874148463</v>
      </c>
      <c r="G461" s="26">
        <f t="shared" si="22"/>
        <v>1.6898380999301901E-3</v>
      </c>
      <c r="H461" s="26">
        <f t="shared" si="23"/>
        <v>2.012766815495217E-4</v>
      </c>
    </row>
    <row r="462" spans="1:8" x14ac:dyDescent="0.25">
      <c r="A462" s="12">
        <f>Riesgo!D466</f>
        <v>0.93148038133391586</v>
      </c>
      <c r="F462" s="95">
        <f t="shared" si="21"/>
        <v>0.10957705694584552</v>
      </c>
      <c r="G462" s="26">
        <f t="shared" si="22"/>
        <v>1.3157061221507182E-3</v>
      </c>
      <c r="H462" s="26">
        <f t="shared" si="23"/>
        <v>1.4417120467090684E-4</v>
      </c>
    </row>
    <row r="463" spans="1:8" x14ac:dyDescent="0.25">
      <c r="A463" s="12">
        <f>Riesgo!D467</f>
        <v>0.79768724396253921</v>
      </c>
      <c r="F463" s="95">
        <f t="shared" si="21"/>
        <v>-2.4216080425531139E-2</v>
      </c>
      <c r="G463" s="26">
        <f t="shared" si="22"/>
        <v>-1.4200758798296436E-5</v>
      </c>
      <c r="H463" s="26">
        <f t="shared" si="23"/>
        <v>3.4388671716311546E-7</v>
      </c>
    </row>
    <row r="464" spans="1:8" x14ac:dyDescent="0.25">
      <c r="A464" s="12">
        <f>Riesgo!D468</f>
        <v>0.85731531496234281</v>
      </c>
      <c r="F464" s="95">
        <f t="shared" si="21"/>
        <v>3.5411990574272467E-2</v>
      </c>
      <c r="G464" s="26">
        <f t="shared" si="22"/>
        <v>4.440695759467493E-5</v>
      </c>
      <c r="H464" s="26">
        <f t="shared" si="23"/>
        <v>1.5725387637747458E-6</v>
      </c>
    </row>
    <row r="465" spans="1:8" x14ac:dyDescent="0.25">
      <c r="A465" s="12">
        <f>Riesgo!D469</f>
        <v>0.78217118963643462</v>
      </c>
      <c r="F465" s="95">
        <f t="shared" si="21"/>
        <v>-3.9732134751635728E-2</v>
      </c>
      <c r="G465" s="26">
        <f t="shared" si="22"/>
        <v>-6.2722837802993851E-5</v>
      </c>
      <c r="H465" s="26">
        <f t="shared" si="23"/>
        <v>2.492112243593543E-6</v>
      </c>
    </row>
    <row r="466" spans="1:8" x14ac:dyDescent="0.25">
      <c r="A466" s="12">
        <f>Riesgo!D470</f>
        <v>0.68994103214740976</v>
      </c>
      <c r="F466" s="95">
        <f t="shared" si="21"/>
        <v>-0.13196229224066058</v>
      </c>
      <c r="G466" s="26">
        <f t="shared" si="22"/>
        <v>-2.2979975030127399E-3</v>
      </c>
      <c r="H466" s="26">
        <f t="shared" si="23"/>
        <v>3.032490180608755E-4</v>
      </c>
    </row>
    <row r="467" spans="1:8" x14ac:dyDescent="0.25">
      <c r="A467" s="12">
        <f>Riesgo!D471</f>
        <v>0.73239127963889794</v>
      </c>
      <c r="F467" s="95">
        <f t="shared" si="21"/>
        <v>-8.9512044749172404E-2</v>
      </c>
      <c r="G467" s="26">
        <f t="shared" si="22"/>
        <v>-7.1720685831082342E-4</v>
      </c>
      <c r="H467" s="26">
        <f t="shared" si="23"/>
        <v>6.4198652395531773E-5</v>
      </c>
    </row>
    <row r="468" spans="1:8" x14ac:dyDescent="0.25">
      <c r="A468" s="12">
        <f>Riesgo!D472</f>
        <v>0.86192028462441883</v>
      </c>
      <c r="F468" s="95">
        <f t="shared" si="21"/>
        <v>4.0016960236348487E-2</v>
      </c>
      <c r="G468" s="26">
        <f t="shared" si="22"/>
        <v>6.4081443657305377E-5</v>
      </c>
      <c r="H468" s="26">
        <f t="shared" si="23"/>
        <v>2.5643445827221954E-6</v>
      </c>
    </row>
    <row r="469" spans="1:8" x14ac:dyDescent="0.25">
      <c r="A469" s="12">
        <f>Riesgo!D473</f>
        <v>0.78708041784832372</v>
      </c>
      <c r="F469" s="95">
        <f t="shared" si="21"/>
        <v>-3.4822906539746623E-2</v>
      </c>
      <c r="G469" s="26">
        <f t="shared" si="22"/>
        <v>-4.2227468999381927E-5</v>
      </c>
      <c r="H469" s="26">
        <f t="shared" si="23"/>
        <v>1.4704832063755249E-6</v>
      </c>
    </row>
    <row r="470" spans="1:8" x14ac:dyDescent="0.25">
      <c r="A470" s="12">
        <f>Riesgo!D474</f>
        <v>0.97428194891236009</v>
      </c>
      <c r="F470" s="95">
        <f t="shared" si="21"/>
        <v>0.15237862452428974</v>
      </c>
      <c r="G470" s="26">
        <f t="shared" si="22"/>
        <v>3.538116647883728E-3</v>
      </c>
      <c r="H470" s="26">
        <f t="shared" si="23"/>
        <v>5.3913334821101332E-4</v>
      </c>
    </row>
    <row r="471" spans="1:8" x14ac:dyDescent="0.25">
      <c r="A471" s="12">
        <f>Riesgo!D475</f>
        <v>0.89639776642751257</v>
      </c>
      <c r="F471" s="95">
        <f t="shared" si="21"/>
        <v>7.4494442039442221E-2</v>
      </c>
      <c r="G471" s="26">
        <f t="shared" si="22"/>
        <v>4.1340108769219274E-4</v>
      </c>
      <c r="H471" s="26">
        <f t="shared" si="23"/>
        <v>3.0796083366128428E-5</v>
      </c>
    </row>
    <row r="472" spans="1:8" x14ac:dyDescent="0.25">
      <c r="A472" s="12">
        <f>Riesgo!D476</f>
        <v>0.79602362460419707</v>
      </c>
      <c r="F472" s="95">
        <f t="shared" si="21"/>
        <v>-2.5879699783873278E-2</v>
      </c>
      <c r="G472" s="26">
        <f t="shared" si="22"/>
        <v>-1.7333158247769209E-5</v>
      </c>
      <c r="H472" s="26">
        <f t="shared" si="23"/>
        <v>4.4857693175863415E-7</v>
      </c>
    </row>
    <row r="473" spans="1:8" x14ac:dyDescent="0.25">
      <c r="A473" s="12">
        <f>Riesgo!D477</f>
        <v>0.74178059234938498</v>
      </c>
      <c r="F473" s="95">
        <f t="shared" si="21"/>
        <v>-8.0122732038685363E-2</v>
      </c>
      <c r="G473" s="26">
        <f t="shared" si="22"/>
        <v>-5.1436007214828718E-4</v>
      </c>
      <c r="H473" s="26">
        <f t="shared" si="23"/>
        <v>4.1211934232136085E-5</v>
      </c>
    </row>
    <row r="474" spans="1:8" x14ac:dyDescent="0.25">
      <c r="A474" s="12">
        <f>Riesgo!D478</f>
        <v>0.7826980532072636</v>
      </c>
      <c r="F474" s="95">
        <f t="shared" si="21"/>
        <v>-3.9205271180806744E-2</v>
      </c>
      <c r="G474" s="26">
        <f t="shared" si="22"/>
        <v>-6.0260590989527907E-5</v>
      </c>
      <c r="H474" s="26">
        <f t="shared" si="23"/>
        <v>2.3625328112601212E-6</v>
      </c>
    </row>
    <row r="475" spans="1:8" x14ac:dyDescent="0.25">
      <c r="A475" s="12">
        <f>Riesgo!D479</f>
        <v>0.88204380924411174</v>
      </c>
      <c r="F475" s="95">
        <f t="shared" si="21"/>
        <v>6.0140484856041398E-2</v>
      </c>
      <c r="G475" s="26">
        <f t="shared" si="22"/>
        <v>2.1752079169691535E-4</v>
      </c>
      <c r="H475" s="26">
        <f t="shared" si="23"/>
        <v>1.3081805878922473E-5</v>
      </c>
    </row>
    <row r="476" spans="1:8" x14ac:dyDescent="0.25">
      <c r="A476" s="12">
        <f>Riesgo!D480</f>
        <v>0.85803924079550664</v>
      </c>
      <c r="F476" s="95">
        <f t="shared" si="21"/>
        <v>3.6135916407436297E-2</v>
      </c>
      <c r="G476" s="26">
        <f t="shared" si="22"/>
        <v>4.7186440616072306E-5</v>
      </c>
      <c r="H476" s="26">
        <f t="shared" si="23"/>
        <v>1.7051252736668458E-6</v>
      </c>
    </row>
    <row r="477" spans="1:8" x14ac:dyDescent="0.25">
      <c r="A477" s="12">
        <f>Riesgo!D481</f>
        <v>0.92942770080888493</v>
      </c>
      <c r="F477" s="95">
        <f t="shared" si="21"/>
        <v>0.10752437642081458</v>
      </c>
      <c r="G477" s="26">
        <f t="shared" si="22"/>
        <v>1.2431421666862902E-3</v>
      </c>
      <c r="H477" s="26">
        <f t="shared" si="23"/>
        <v>1.3366808627536371E-4</v>
      </c>
    </row>
    <row r="478" spans="1:8" x14ac:dyDescent="0.25">
      <c r="A478" s="12">
        <f>Riesgo!D482</f>
        <v>0.91723287873722015</v>
      </c>
      <c r="F478" s="95">
        <f t="shared" si="21"/>
        <v>9.5329554349149803E-2</v>
      </c>
      <c r="G478" s="26">
        <f t="shared" si="22"/>
        <v>8.6632867252451067E-4</v>
      </c>
      <c r="H478" s="26">
        <f t="shared" si="23"/>
        <v>8.2586726271652151E-5</v>
      </c>
    </row>
    <row r="479" spans="1:8" x14ac:dyDescent="0.25">
      <c r="A479" s="12">
        <f>Riesgo!D483</f>
        <v>0.5733388072979112</v>
      </c>
      <c r="F479" s="95">
        <f t="shared" si="21"/>
        <v>-0.24856451709015914</v>
      </c>
      <c r="G479" s="26">
        <f t="shared" si="22"/>
        <v>-1.5357389454821034E-2</v>
      </c>
      <c r="H479" s="26">
        <f t="shared" si="23"/>
        <v>3.817302093603093E-3</v>
      </c>
    </row>
    <row r="480" spans="1:8" x14ac:dyDescent="0.25">
      <c r="A480" s="12">
        <f>Riesgo!D484</f>
        <v>0.71761734433458602</v>
      </c>
      <c r="F480" s="95">
        <f t="shared" si="21"/>
        <v>-0.10428598005348433</v>
      </c>
      <c r="G480" s="26">
        <f t="shared" si="22"/>
        <v>-1.1341690209566103E-3</v>
      </c>
      <c r="H480" s="26">
        <f t="shared" si="23"/>
        <v>1.1827792789676094E-4</v>
      </c>
    </row>
    <row r="481" spans="1:8" x14ac:dyDescent="0.25">
      <c r="A481" s="12">
        <f>Riesgo!D485</f>
        <v>0.7383407188604757</v>
      </c>
      <c r="F481" s="95">
        <f t="shared" si="21"/>
        <v>-8.3562605527594647E-2</v>
      </c>
      <c r="G481" s="26">
        <f t="shared" si="22"/>
        <v>-5.8349336123744201E-4</v>
      </c>
      <c r="H481" s="26">
        <f t="shared" si="23"/>
        <v>4.8758225573054657E-5</v>
      </c>
    </row>
    <row r="482" spans="1:8" x14ac:dyDescent="0.25">
      <c r="A482" s="12">
        <f>Riesgo!D486</f>
        <v>0.77064636965006772</v>
      </c>
      <c r="F482" s="95">
        <f t="shared" si="21"/>
        <v>-5.1256954738002625E-2</v>
      </c>
      <c r="G482" s="26">
        <f t="shared" si="22"/>
        <v>-1.3466613672407998E-4</v>
      </c>
      <c r="H482" s="26">
        <f t="shared" si="23"/>
        <v>6.9025760748078416E-6</v>
      </c>
    </row>
    <row r="483" spans="1:8" x14ac:dyDescent="0.25">
      <c r="A483" s="12">
        <f>Riesgo!D487</f>
        <v>0.68486537097864353</v>
      </c>
      <c r="F483" s="95">
        <f t="shared" si="21"/>
        <v>-0.13703795340942682</v>
      </c>
      <c r="G483" s="26">
        <f t="shared" si="22"/>
        <v>-2.5734906347088552E-3</v>
      </c>
      <c r="H483" s="26">
        <f t="shared" si="23"/>
        <v>3.5266588969882834E-4</v>
      </c>
    </row>
    <row r="484" spans="1:8" x14ac:dyDescent="0.25">
      <c r="A484" s="12">
        <f>Riesgo!D488</f>
        <v>0.86706440231447068</v>
      </c>
      <c r="F484" s="95">
        <f t="shared" si="21"/>
        <v>4.5161077926400339E-2</v>
      </c>
      <c r="G484" s="26">
        <f t="shared" si="22"/>
        <v>9.2107055305506191E-5</v>
      </c>
      <c r="H484" s="26">
        <f t="shared" si="23"/>
        <v>4.1596539022232305E-6</v>
      </c>
    </row>
    <row r="485" spans="1:8" x14ac:dyDescent="0.25">
      <c r="A485" s="12">
        <f>Riesgo!D489</f>
        <v>0.99006789804652351</v>
      </c>
      <c r="F485" s="95">
        <f t="shared" si="21"/>
        <v>0.16816457365845316</v>
      </c>
      <c r="G485" s="26">
        <f t="shared" si="22"/>
        <v>4.7555804358484248E-3</v>
      </c>
      <c r="H485" s="26">
        <f t="shared" si="23"/>
        <v>7.9972015649293121E-4</v>
      </c>
    </row>
    <row r="486" spans="1:8" x14ac:dyDescent="0.25">
      <c r="A486" s="12">
        <f>Riesgo!D490</f>
        <v>0.72516983060169427</v>
      </c>
      <c r="F486" s="95">
        <f t="shared" si="21"/>
        <v>-9.6733493786376079E-2</v>
      </c>
      <c r="G486" s="26">
        <f t="shared" si="22"/>
        <v>-9.05170978617797E-4</v>
      </c>
      <c r="H486" s="26">
        <f t="shared" si="23"/>
        <v>8.7560351235732619E-5</v>
      </c>
    </row>
    <row r="487" spans="1:8" x14ac:dyDescent="0.25">
      <c r="A487" s="12">
        <f>Riesgo!D491</f>
        <v>0.67394844567718559</v>
      </c>
      <c r="F487" s="95">
        <f t="shared" si="21"/>
        <v>-0.14795487871088475</v>
      </c>
      <c r="G487" s="26">
        <f t="shared" si="22"/>
        <v>-3.2388278937110397E-3</v>
      </c>
      <c r="H487" s="26">
        <f t="shared" si="23"/>
        <v>4.7920038817944724E-4</v>
      </c>
    </row>
    <row r="488" spans="1:8" x14ac:dyDescent="0.25">
      <c r="A488" s="12">
        <f>Riesgo!D492</f>
        <v>0.88196343850431735</v>
      </c>
      <c r="F488" s="95">
        <f t="shared" si="21"/>
        <v>6.006011411624701E-2</v>
      </c>
      <c r="G488" s="26">
        <f t="shared" si="22"/>
        <v>2.166498831399575E-4</v>
      </c>
      <c r="H488" s="26">
        <f t="shared" si="23"/>
        <v>1.3012016704657428E-5</v>
      </c>
    </row>
    <row r="489" spans="1:8" x14ac:dyDescent="0.25">
      <c r="A489" s="12">
        <f>Riesgo!D493</f>
        <v>0.92540515316676186</v>
      </c>
      <c r="F489" s="95">
        <f t="shared" si="21"/>
        <v>0.10350182877869152</v>
      </c>
      <c r="G489" s="26">
        <f t="shared" si="22"/>
        <v>1.1087766470420667E-3</v>
      </c>
      <c r="H489" s="26">
        <f t="shared" si="23"/>
        <v>1.1476041067595968E-4</v>
      </c>
    </row>
    <row r="490" spans="1:8" x14ac:dyDescent="0.25">
      <c r="A490" s="12">
        <f>Riesgo!D494</f>
        <v>0.86193746299269991</v>
      </c>
      <c r="F490" s="95">
        <f t="shared" si="21"/>
        <v>4.0034138604629566E-2</v>
      </c>
      <c r="G490" s="26">
        <f t="shared" si="22"/>
        <v>6.4164005195327679E-5</v>
      </c>
      <c r="H490" s="26">
        <f t="shared" si="23"/>
        <v>2.5687506774179197E-6</v>
      </c>
    </row>
    <row r="491" spans="1:8" x14ac:dyDescent="0.25">
      <c r="A491" s="12">
        <f>Riesgo!D495</f>
        <v>0.80682280107119442</v>
      </c>
      <c r="F491" s="95">
        <f t="shared" si="21"/>
        <v>-1.5080523316875927E-2</v>
      </c>
      <c r="G491" s="26">
        <f t="shared" si="22"/>
        <v>-3.4296455412100363E-6</v>
      </c>
      <c r="H491" s="26">
        <f t="shared" si="23"/>
        <v>5.1720849552837512E-8</v>
      </c>
    </row>
    <row r="492" spans="1:8" x14ac:dyDescent="0.25">
      <c r="A492" s="12">
        <f>Riesgo!D496</f>
        <v>0.81203497223612253</v>
      </c>
      <c r="F492" s="95">
        <f t="shared" si="21"/>
        <v>-9.8683521519478123E-3</v>
      </c>
      <c r="G492" s="26">
        <f t="shared" si="22"/>
        <v>-9.6102329865186873E-7</v>
      </c>
      <c r="H492" s="26">
        <f t="shared" si="23"/>
        <v>9.4837163373231532E-9</v>
      </c>
    </row>
    <row r="493" spans="1:8" x14ac:dyDescent="0.25">
      <c r="A493" s="12">
        <f>Riesgo!D497</f>
        <v>0.86742626288469182</v>
      </c>
      <c r="F493" s="95">
        <f t="shared" si="21"/>
        <v>4.5522938496621479E-2</v>
      </c>
      <c r="G493" s="26">
        <f t="shared" si="22"/>
        <v>9.4338912102798119E-5</v>
      </c>
      <c r="H493" s="26">
        <f t="shared" si="23"/>
        <v>4.2945844934938582E-6</v>
      </c>
    </row>
    <row r="494" spans="1:8" x14ac:dyDescent="0.25">
      <c r="A494" s="12">
        <f>Riesgo!D498</f>
        <v>0.88947385772901244</v>
      </c>
      <c r="F494" s="95">
        <f t="shared" si="21"/>
        <v>6.7570533340942096E-2</v>
      </c>
      <c r="G494" s="26">
        <f t="shared" si="22"/>
        <v>3.0851198538271962E-4</v>
      </c>
      <c r="H494" s="26">
        <f t="shared" si="23"/>
        <v>2.0846319394383296E-5</v>
      </c>
    </row>
    <row r="495" spans="1:8" x14ac:dyDescent="0.25">
      <c r="A495" s="12">
        <f>Riesgo!D499</f>
        <v>0.75664965737129053</v>
      </c>
      <c r="F495" s="95">
        <f t="shared" si="21"/>
        <v>-6.5253667016779815E-2</v>
      </c>
      <c r="G495" s="26">
        <f t="shared" si="22"/>
        <v>-2.7785279341668775E-4</v>
      </c>
      <c r="H495" s="26">
        <f t="shared" si="23"/>
        <v>1.8130913661294653E-5</v>
      </c>
    </row>
    <row r="496" spans="1:8" x14ac:dyDescent="0.25">
      <c r="A496" s="12">
        <f>Riesgo!D500</f>
        <v>0.93121678703755606</v>
      </c>
      <c r="F496" s="95">
        <f t="shared" si="21"/>
        <v>0.10931346264948572</v>
      </c>
      <c r="G496" s="26">
        <f t="shared" si="22"/>
        <v>1.3062339106543611E-3</v>
      </c>
      <c r="H496" s="26">
        <f t="shared" si="23"/>
        <v>1.4278895180380716E-4</v>
      </c>
    </row>
    <row r="497" spans="1:8" x14ac:dyDescent="0.25">
      <c r="A497" s="12">
        <f>Riesgo!D501</f>
        <v>0.71055399078265002</v>
      </c>
      <c r="F497" s="95">
        <f t="shared" si="21"/>
        <v>-0.11134933360542032</v>
      </c>
      <c r="G497" s="26">
        <f t="shared" si="22"/>
        <v>-1.3805840979990199E-3</v>
      </c>
      <c r="H497" s="26">
        <f t="shared" si="23"/>
        <v>1.5372711929843115E-4</v>
      </c>
    </row>
    <row r="498" spans="1:8" x14ac:dyDescent="0.25">
      <c r="A498" s="12">
        <f>Riesgo!D502</f>
        <v>0.8994935196276781</v>
      </c>
      <c r="F498" s="95">
        <f t="shared" si="21"/>
        <v>7.7590195239607751E-2</v>
      </c>
      <c r="G498" s="26">
        <f t="shared" si="22"/>
        <v>4.6711147263707692E-4</v>
      </c>
      <c r="H498" s="26">
        <f t="shared" si="23"/>
        <v>3.6243270360571487E-5</v>
      </c>
    </row>
    <row r="499" spans="1:8" x14ac:dyDescent="0.25">
      <c r="A499" s="12">
        <f>Riesgo!D503</f>
        <v>0.94315205006122638</v>
      </c>
      <c r="F499" s="95">
        <f t="shared" si="21"/>
        <v>0.12124872567315603</v>
      </c>
      <c r="G499" s="26">
        <f t="shared" si="22"/>
        <v>1.7825082499284687E-3</v>
      </c>
      <c r="H499" s="26">
        <f t="shared" si="23"/>
        <v>2.1612685380571433E-4</v>
      </c>
    </row>
    <row r="500" spans="1:8" x14ac:dyDescent="0.25">
      <c r="A500" s="12">
        <f>Riesgo!D504</f>
        <v>0.94573061933355451</v>
      </c>
      <c r="F500" s="95">
        <f t="shared" si="21"/>
        <v>0.12382729494548417</v>
      </c>
      <c r="G500" s="26">
        <f t="shared" si="22"/>
        <v>1.8986685517513519E-3</v>
      </c>
      <c r="H500" s="26">
        <f t="shared" si="23"/>
        <v>2.3510699076142994E-4</v>
      </c>
    </row>
    <row r="501" spans="1:8" x14ac:dyDescent="0.25">
      <c r="A501" s="12">
        <f>Riesgo!D505</f>
        <v>0.85725759478708119</v>
      </c>
      <c r="F501" s="95">
        <f t="shared" si="21"/>
        <v>3.5354270399010845E-2</v>
      </c>
      <c r="G501" s="26">
        <f t="shared" si="22"/>
        <v>4.4190166469102096E-5</v>
      </c>
      <c r="H501" s="26">
        <f t="shared" si="23"/>
        <v>1.5623110943259377E-6</v>
      </c>
    </row>
    <row r="502" spans="1:8" x14ac:dyDescent="0.25">
      <c r="A502" s="12">
        <f>Riesgo!D506</f>
        <v>0.80128042766021423</v>
      </c>
      <c r="F502" s="95">
        <f t="shared" si="21"/>
        <v>-2.062289672785611E-2</v>
      </c>
      <c r="G502" s="26">
        <f t="shared" si="22"/>
        <v>-8.7709977775799536E-6</v>
      </c>
      <c r="H502" s="26">
        <f t="shared" si="23"/>
        <v>1.8088338136728682E-7</v>
      </c>
    </row>
    <row r="503" spans="1:8" x14ac:dyDescent="0.25">
      <c r="A503" s="12">
        <f>Riesgo!D507</f>
        <v>0.77173539413675851</v>
      </c>
      <c r="F503" s="95">
        <f t="shared" si="21"/>
        <v>-5.0167930251311832E-2</v>
      </c>
      <c r="G503" s="26">
        <f t="shared" si="22"/>
        <v>-1.2626371170596328E-4</v>
      </c>
      <c r="H503" s="26">
        <f t="shared" si="23"/>
        <v>6.3343890821365111E-6</v>
      </c>
    </row>
    <row r="504" spans="1:8" x14ac:dyDescent="0.25">
      <c r="A504" s="12">
        <f>Riesgo!D508</f>
        <v>0.81367032194002975</v>
      </c>
      <c r="F504" s="95">
        <f t="shared" si="21"/>
        <v>-8.2330024480405939E-3</v>
      </c>
      <c r="G504" s="26">
        <f t="shared" si="22"/>
        <v>-5.5805208313853302E-7</v>
      </c>
      <c r="H504" s="26">
        <f t="shared" si="23"/>
        <v>4.5944441666136957E-9</v>
      </c>
    </row>
    <row r="505" spans="1:8" x14ac:dyDescent="0.25">
      <c r="A505" s="12">
        <f>Riesgo!D509</f>
        <v>0.87582222771968798</v>
      </c>
      <c r="F505" s="95">
        <f t="shared" si="21"/>
        <v>5.391890333161764E-2</v>
      </c>
      <c r="G505" s="26">
        <f t="shared" si="22"/>
        <v>1.5675563123212401E-4</v>
      </c>
      <c r="H505" s="26">
        <f t="shared" si="23"/>
        <v>8.4520917270915982E-6</v>
      </c>
    </row>
    <row r="506" spans="1:8" x14ac:dyDescent="0.25">
      <c r="A506" s="12">
        <f>Riesgo!D510</f>
        <v>0.96371436520481213</v>
      </c>
      <c r="F506" s="95">
        <f t="shared" si="21"/>
        <v>0.14181104081674178</v>
      </c>
      <c r="G506" s="26">
        <f t="shared" si="22"/>
        <v>2.8518726849135197E-3</v>
      </c>
      <c r="H506" s="26">
        <f t="shared" si="23"/>
        <v>4.0442703372442214E-4</v>
      </c>
    </row>
    <row r="507" spans="1:8" x14ac:dyDescent="0.25">
      <c r="A507" s="12">
        <f>Riesgo!D511</f>
        <v>0.83488624153506452</v>
      </c>
      <c r="F507" s="95">
        <f t="shared" si="21"/>
        <v>1.2982917146994177E-2</v>
      </c>
      <c r="G507" s="26">
        <f t="shared" si="22"/>
        <v>2.1883503696716695E-6</v>
      </c>
      <c r="H507" s="26">
        <f t="shared" si="23"/>
        <v>2.8411171538041367E-8</v>
      </c>
    </row>
    <row r="508" spans="1:8" x14ac:dyDescent="0.25">
      <c r="A508" s="12">
        <f>Riesgo!D512</f>
        <v>0.65603816541528159</v>
      </c>
      <c r="F508" s="95">
        <f t="shared" si="21"/>
        <v>-0.16586515897278875</v>
      </c>
      <c r="G508" s="26">
        <f t="shared" si="22"/>
        <v>-4.5631580141979114E-3</v>
      </c>
      <c r="H508" s="26">
        <f t="shared" si="23"/>
        <v>7.5686892944289174E-4</v>
      </c>
    </row>
    <row r="509" spans="1:8" x14ac:dyDescent="0.25">
      <c r="A509" s="12">
        <f>Riesgo!D513</f>
        <v>0.85012692830029779</v>
      </c>
      <c r="F509" s="95">
        <f t="shared" si="21"/>
        <v>2.8223603912227446E-2</v>
      </c>
      <c r="G509" s="26">
        <f t="shared" si="22"/>
        <v>2.2482127473069344E-5</v>
      </c>
      <c r="H509" s="26">
        <f t="shared" si="23"/>
        <v>6.3452666090411615E-7</v>
      </c>
    </row>
    <row r="510" spans="1:8" x14ac:dyDescent="0.25">
      <c r="A510" s="12">
        <f>Riesgo!D514</f>
        <v>0.86780192005762602</v>
      </c>
      <c r="F510" s="95">
        <f t="shared" si="21"/>
        <v>4.5898595669555675E-2</v>
      </c>
      <c r="G510" s="26">
        <f t="shared" si="22"/>
        <v>9.6693703299291245E-5</v>
      </c>
      <c r="H510" s="26">
        <f t="shared" si="23"/>
        <v>4.4381051915261504E-6</v>
      </c>
    </row>
    <row r="511" spans="1:8" x14ac:dyDescent="0.25">
      <c r="A511" s="12">
        <f>Riesgo!D515</f>
        <v>0.94788547575913129</v>
      </c>
      <c r="F511" s="95">
        <f t="shared" si="21"/>
        <v>0.12598215137106095</v>
      </c>
      <c r="G511" s="26">
        <f t="shared" si="22"/>
        <v>1.9995260259160087E-3</v>
      </c>
      <c r="H511" s="26">
        <f t="shared" si="23"/>
        <v>2.5190459046732657E-4</v>
      </c>
    </row>
    <row r="512" spans="1:8" x14ac:dyDescent="0.25">
      <c r="A512" s="12">
        <f>Riesgo!D516</f>
        <v>0.80403724976369562</v>
      </c>
      <c r="F512" s="95">
        <f t="shared" si="21"/>
        <v>-1.7866074624374728E-2</v>
      </c>
      <c r="G512" s="26">
        <f t="shared" si="22"/>
        <v>-5.7027906771426266E-6</v>
      </c>
      <c r="H512" s="26">
        <f t="shared" si="23"/>
        <v>1.0188648380501865E-7</v>
      </c>
    </row>
    <row r="513" spans="1:8" x14ac:dyDescent="0.25">
      <c r="A513" s="12">
        <f>Riesgo!D517</f>
        <v>0.67049290994226085</v>
      </c>
      <c r="F513" s="95">
        <f t="shared" si="21"/>
        <v>-0.15141041444580949</v>
      </c>
      <c r="G513" s="26">
        <f t="shared" si="22"/>
        <v>-3.4711009517947732E-3</v>
      </c>
      <c r="H513" s="26">
        <f t="shared" si="23"/>
        <v>5.255608336944904E-4</v>
      </c>
    </row>
    <row r="514" spans="1:8" x14ac:dyDescent="0.25">
      <c r="A514" s="12">
        <f>Riesgo!D518</f>
        <v>0.91948813037414179</v>
      </c>
      <c r="F514" s="95">
        <f t="shared" si="21"/>
        <v>9.7584805986071443E-2</v>
      </c>
      <c r="G514" s="26">
        <f t="shared" si="22"/>
        <v>9.2928004000137189E-4</v>
      </c>
      <c r="H514" s="26">
        <f t="shared" si="23"/>
        <v>9.0683612410262583E-5</v>
      </c>
    </row>
    <row r="515" spans="1:8" x14ac:dyDescent="0.25">
      <c r="A515" s="12">
        <f>Riesgo!D519</f>
        <v>0.97129024900093341</v>
      </c>
      <c r="F515" s="95">
        <f t="shared" ref="F515:F578" si="24">A515-$D$4</f>
        <v>0.14938692461286307</v>
      </c>
      <c r="G515" s="26">
        <f t="shared" ref="G515:G578" si="25">IF(A515=0,0,(A515-D$4)^3)</f>
        <v>3.3337863185805062E-3</v>
      </c>
      <c r="H515" s="26">
        <f t="shared" ref="H515:H578" si="26">IF(A515=0,0,(A515-D$4)^4)</f>
        <v>4.9802408544918041E-4</v>
      </c>
    </row>
    <row r="516" spans="1:8" x14ac:dyDescent="0.25">
      <c r="A516" s="12">
        <f>Riesgo!D520</f>
        <v>0.67571802199279973</v>
      </c>
      <c r="F516" s="95">
        <f t="shared" si="24"/>
        <v>-0.14618530239527061</v>
      </c>
      <c r="G516" s="26">
        <f t="shared" si="25"/>
        <v>-3.1240007635317188E-3</v>
      </c>
      <c r="H516" s="26">
        <f t="shared" si="26"/>
        <v>4.5668299629994058E-4</v>
      </c>
    </row>
    <row r="517" spans="1:8" x14ac:dyDescent="0.25">
      <c r="A517" s="12">
        <f>Riesgo!D521</f>
        <v>0.82504666049800068</v>
      </c>
      <c r="F517" s="95">
        <f t="shared" si="24"/>
        <v>3.1433361099303392E-3</v>
      </c>
      <c r="G517" s="26">
        <f t="shared" si="25"/>
        <v>3.1057927006646766E-8</v>
      </c>
      <c r="H517" s="26">
        <f t="shared" si="26"/>
        <v>9.7625503459573456E-11</v>
      </c>
    </row>
    <row r="518" spans="1:8" x14ac:dyDescent="0.25">
      <c r="A518" s="12">
        <f>Riesgo!D522</f>
        <v>0.86672093373703796</v>
      </c>
      <c r="F518" s="95">
        <f t="shared" si="24"/>
        <v>4.4817609348967613E-2</v>
      </c>
      <c r="G518" s="26">
        <f t="shared" si="25"/>
        <v>9.0021461684700938E-5</v>
      </c>
      <c r="H518" s="26">
        <f t="shared" si="26"/>
        <v>4.0345467028079825E-6</v>
      </c>
    </row>
    <row r="519" spans="1:8" x14ac:dyDescent="0.25">
      <c r="A519" s="12">
        <f>Riesgo!D523</f>
        <v>0.78198974525004994</v>
      </c>
      <c r="F519" s="95">
        <f t="shared" si="24"/>
        <v>-3.9913579138020405E-2</v>
      </c>
      <c r="G519" s="26">
        <f t="shared" si="25"/>
        <v>-6.3586075444904322E-5</v>
      </c>
      <c r="H519" s="26">
        <f t="shared" si="26"/>
        <v>2.5379478543463251E-6</v>
      </c>
    </row>
    <row r="520" spans="1:8" x14ac:dyDescent="0.25">
      <c r="A520" s="12">
        <f>Riesgo!D524</f>
        <v>0.78456290455806954</v>
      </c>
      <c r="F520" s="95">
        <f t="shared" si="24"/>
        <v>-3.7340419830000804E-2</v>
      </c>
      <c r="G520" s="26">
        <f t="shared" si="25"/>
        <v>-5.2064006999923219E-5</v>
      </c>
      <c r="H520" s="26">
        <f t="shared" si="26"/>
        <v>1.9440918794092338E-6</v>
      </c>
    </row>
    <row r="521" spans="1:8" x14ac:dyDescent="0.25">
      <c r="A521" s="12">
        <f>Riesgo!D525</f>
        <v>0.96899013742051021</v>
      </c>
      <c r="F521" s="95">
        <f t="shared" si="24"/>
        <v>0.14708681303243987</v>
      </c>
      <c r="G521" s="26">
        <f t="shared" si="25"/>
        <v>3.182154152705893E-3</v>
      </c>
      <c r="H521" s="26">
        <f t="shared" si="26"/>
        <v>4.6805291289945384E-4</v>
      </c>
    </row>
    <row r="522" spans="1:8" x14ac:dyDescent="0.25">
      <c r="A522" s="12">
        <f>Riesgo!D526</f>
        <v>1</v>
      </c>
      <c r="F522" s="95">
        <f t="shared" si="24"/>
        <v>0.17809667561192966</v>
      </c>
      <c r="G522" s="26">
        <f t="shared" si="25"/>
        <v>5.6489462020255692E-3</v>
      </c>
      <c r="H522" s="26">
        <f t="shared" si="26"/>
        <v>1.0060585392913898E-3</v>
      </c>
    </row>
    <row r="523" spans="1:8" x14ac:dyDescent="0.25">
      <c r="A523" s="12">
        <f>Riesgo!D527</f>
        <v>0.93496007623786048</v>
      </c>
      <c r="F523" s="95">
        <f t="shared" si="24"/>
        <v>0.11305675184979014</v>
      </c>
      <c r="G523" s="26">
        <f t="shared" si="25"/>
        <v>1.4450720851345578E-3</v>
      </c>
      <c r="H523" s="26">
        <f t="shared" si="26"/>
        <v>1.6337515613411651E-4</v>
      </c>
    </row>
    <row r="524" spans="1:8" x14ac:dyDescent="0.25">
      <c r="A524" s="12">
        <f>Riesgo!D528</f>
        <v>0.77256262007146304</v>
      </c>
      <c r="F524" s="95">
        <f t="shared" si="24"/>
        <v>-4.9340704316607309E-2</v>
      </c>
      <c r="G524" s="26">
        <f t="shared" si="25"/>
        <v>-1.2012019641769494E-4</v>
      </c>
      <c r="H524" s="26">
        <f t="shared" si="26"/>
        <v>5.9268150938982795E-6</v>
      </c>
    </row>
    <row r="525" spans="1:8" x14ac:dyDescent="0.25">
      <c r="A525" s="12">
        <f>Riesgo!D529</f>
        <v>0.68013221701229953</v>
      </c>
      <c r="F525" s="95">
        <f t="shared" si="24"/>
        <v>-0.14177110737577081</v>
      </c>
      <c r="G525" s="26">
        <f t="shared" si="25"/>
        <v>-2.8494641343040634E-3</v>
      </c>
      <c r="H525" s="26">
        <f t="shared" si="26"/>
        <v>4.0397168574782922E-4</v>
      </c>
    </row>
    <row r="526" spans="1:8" x14ac:dyDescent="0.25">
      <c r="A526" s="12">
        <f>Riesgo!D530</f>
        <v>0.57842378709762288</v>
      </c>
      <c r="F526" s="95">
        <f t="shared" si="24"/>
        <v>-0.24347953729044747</v>
      </c>
      <c r="G526" s="26">
        <f t="shared" si="25"/>
        <v>-1.4434023340596807E-2</v>
      </c>
      <c r="H526" s="26">
        <f t="shared" si="26"/>
        <v>3.5143893242080291E-3</v>
      </c>
    </row>
    <row r="527" spans="1:8" x14ac:dyDescent="0.25">
      <c r="A527" s="12">
        <f>Riesgo!D531</f>
        <v>0.83601718275014025</v>
      </c>
      <c r="F527" s="95">
        <f t="shared" si="24"/>
        <v>1.4113858362069909E-2</v>
      </c>
      <c r="G527" s="26">
        <f t="shared" si="25"/>
        <v>2.8114946694435413E-6</v>
      </c>
      <c r="H527" s="26">
        <f t="shared" si="26"/>
        <v>3.9681037550240701E-8</v>
      </c>
    </row>
    <row r="528" spans="1:8" x14ac:dyDescent="0.25">
      <c r="A528" s="12">
        <f>Riesgo!D532</f>
        <v>0.68668056503305064</v>
      </c>
      <c r="F528" s="95">
        <f t="shared" si="24"/>
        <v>-0.13522275935501971</v>
      </c>
      <c r="G528" s="26">
        <f t="shared" si="25"/>
        <v>-2.4725744755901579E-3</v>
      </c>
      <c r="H528" s="26">
        <f t="shared" si="26"/>
        <v>3.3434834330009196E-4</v>
      </c>
    </row>
    <row r="529" spans="1:8" x14ac:dyDescent="0.25">
      <c r="A529" s="12">
        <f>Riesgo!D533</f>
        <v>0.82250172063831495</v>
      </c>
      <c r="F529" s="95">
        <f t="shared" si="24"/>
        <v>5.9839625024460386E-4</v>
      </c>
      <c r="G529" s="26">
        <f t="shared" si="25"/>
        <v>2.1427257576320679E-10</v>
      </c>
      <c r="H529" s="26">
        <f t="shared" si="26"/>
        <v>1.2821990586695573E-13</v>
      </c>
    </row>
    <row r="530" spans="1:8" x14ac:dyDescent="0.25">
      <c r="A530" s="12">
        <f>Riesgo!D534</f>
        <v>0.75728861548312321</v>
      </c>
      <c r="F530" s="95">
        <f t="shared" si="24"/>
        <v>-6.4614708904947138E-2</v>
      </c>
      <c r="G530" s="26">
        <f t="shared" si="25"/>
        <v>-2.6977032577348513E-4</v>
      </c>
      <c r="H530" s="26">
        <f t="shared" si="26"/>
        <v>1.7431131071046499E-5</v>
      </c>
    </row>
    <row r="531" spans="1:8" x14ac:dyDescent="0.25">
      <c r="A531" s="12">
        <f>Riesgo!D535</f>
        <v>0.8930258900229141</v>
      </c>
      <c r="F531" s="95">
        <f t="shared" si="24"/>
        <v>7.112256563484376E-2</v>
      </c>
      <c r="G531" s="26">
        <f t="shared" si="25"/>
        <v>3.5976776169428608E-4</v>
      </c>
      <c r="H531" s="26">
        <f t="shared" si="26"/>
        <v>2.5587606244402689E-5</v>
      </c>
    </row>
    <row r="532" spans="1:8" x14ac:dyDescent="0.25">
      <c r="A532" s="12">
        <f>Riesgo!D536</f>
        <v>0.7325601405663853</v>
      </c>
      <c r="F532" s="95">
        <f t="shared" si="24"/>
        <v>-8.9343183821685046E-2</v>
      </c>
      <c r="G532" s="26">
        <f t="shared" si="25"/>
        <v>-7.1315556353439237E-4</v>
      </c>
      <c r="H532" s="26">
        <f t="shared" si="26"/>
        <v>6.3715588606310606E-5</v>
      </c>
    </row>
    <row r="533" spans="1:8" x14ac:dyDescent="0.25">
      <c r="A533" s="12">
        <f>Riesgo!D537</f>
        <v>0.84195348542625781</v>
      </c>
      <c r="F533" s="95">
        <f t="shared" si="24"/>
        <v>2.0050161038187464E-2</v>
      </c>
      <c r="G533" s="26">
        <f t="shared" si="25"/>
        <v>8.0603443398217598E-6</v>
      </c>
      <c r="H533" s="26">
        <f t="shared" si="26"/>
        <v>1.6161120203666914E-7</v>
      </c>
    </row>
    <row r="534" spans="1:8" x14ac:dyDescent="0.25">
      <c r="A534" s="12">
        <f>Riesgo!D538</f>
        <v>0.90124852608294104</v>
      </c>
      <c r="F534" s="95">
        <f t="shared" si="24"/>
        <v>7.9345201694870693E-2</v>
      </c>
      <c r="G534" s="26">
        <f t="shared" si="25"/>
        <v>4.995304943865549E-4</v>
      </c>
      <c r="H534" s="26">
        <f t="shared" si="26"/>
        <v>3.9635347829839668E-5</v>
      </c>
    </row>
    <row r="535" spans="1:8" x14ac:dyDescent="0.25">
      <c r="A535" s="12">
        <f>Riesgo!D539</f>
        <v>0.89446098802811369</v>
      </c>
      <c r="F535" s="95">
        <f t="shared" si="24"/>
        <v>7.2557663640043346E-2</v>
      </c>
      <c r="G535" s="26">
        <f t="shared" si="25"/>
        <v>3.8198813192391639E-4</v>
      </c>
      <c r="H535" s="26">
        <f t="shared" si="26"/>
        <v>2.771616639062403E-5</v>
      </c>
    </row>
    <row r="536" spans="1:8" x14ac:dyDescent="0.25">
      <c r="A536" s="12">
        <f>Riesgo!D540</f>
        <v>0.82280137465267256</v>
      </c>
      <c r="F536" s="95">
        <f t="shared" si="24"/>
        <v>8.980502646022126E-4</v>
      </c>
      <c r="G536" s="26">
        <f t="shared" si="25"/>
        <v>7.2427239953544737E-10</v>
      </c>
      <c r="H536" s="26">
        <f t="shared" si="26"/>
        <v>6.5043302004688805E-13</v>
      </c>
    </row>
    <row r="537" spans="1:8" x14ac:dyDescent="0.25">
      <c r="A537" s="12">
        <f>Riesgo!D541</f>
        <v>0.89269972984600898</v>
      </c>
      <c r="F537" s="95">
        <f t="shared" si="24"/>
        <v>7.0796405457938638E-2</v>
      </c>
      <c r="G537" s="26">
        <f t="shared" si="25"/>
        <v>3.5484086030836175E-4</v>
      </c>
      <c r="H537" s="26">
        <f t="shared" si="26"/>
        <v>2.5121457419434546E-5</v>
      </c>
    </row>
    <row r="538" spans="1:8" x14ac:dyDescent="0.25">
      <c r="A538" s="12">
        <f>Riesgo!D542</f>
        <v>0.64079452404809789</v>
      </c>
      <c r="F538" s="95">
        <f t="shared" si="24"/>
        <v>-0.18110880033997245</v>
      </c>
      <c r="G538" s="26">
        <f t="shared" si="25"/>
        <v>-5.9404406528715276E-3</v>
      </c>
      <c r="H538" s="26">
        <f t="shared" si="26"/>
        <v>1.0758660801323651E-3</v>
      </c>
    </row>
    <row r="539" spans="1:8" x14ac:dyDescent="0.25">
      <c r="A539" s="12">
        <f>Riesgo!D543</f>
        <v>0.75938430084007291</v>
      </c>
      <c r="F539" s="95">
        <f t="shared" si="24"/>
        <v>-6.2519023547997432E-2</v>
      </c>
      <c r="G539" s="26">
        <f t="shared" si="25"/>
        <v>-2.443636250653629E-4</v>
      </c>
      <c r="H539" s="26">
        <f t="shared" si="26"/>
        <v>1.5277375229735436E-5</v>
      </c>
    </row>
    <row r="540" spans="1:8" x14ac:dyDescent="0.25">
      <c r="A540" s="12">
        <f>Riesgo!D544</f>
        <v>0.840445393886599</v>
      </c>
      <c r="F540" s="95">
        <f t="shared" si="24"/>
        <v>1.8542069498528657E-2</v>
      </c>
      <c r="G540" s="26">
        <f t="shared" si="25"/>
        <v>6.3749181583409017E-6</v>
      </c>
      <c r="H540" s="26">
        <f t="shared" si="26"/>
        <v>1.1820417553938933E-7</v>
      </c>
    </row>
    <row r="541" spans="1:8" x14ac:dyDescent="0.25">
      <c r="A541" s="12">
        <f>Riesgo!D545</f>
        <v>0.94333662981321331</v>
      </c>
      <c r="F541" s="95">
        <f t="shared" si="24"/>
        <v>0.12143330542514297</v>
      </c>
      <c r="G541" s="26">
        <f t="shared" si="25"/>
        <v>1.7906613100969037E-3</v>
      </c>
      <c r="H541" s="26">
        <f t="shared" si="26"/>
        <v>2.1744592178198394E-4</v>
      </c>
    </row>
    <row r="542" spans="1:8" x14ac:dyDescent="0.25">
      <c r="A542" s="12">
        <f>Riesgo!D546</f>
        <v>0.8329893081514157</v>
      </c>
      <c r="F542" s="95">
        <f t="shared" si="24"/>
        <v>1.1085983763345353E-2</v>
      </c>
      <c r="G542" s="26">
        <f t="shared" si="25"/>
        <v>1.3624567176396203E-6</v>
      </c>
      <c r="H542" s="26">
        <f t="shared" si="26"/>
        <v>1.5104173050013636E-8</v>
      </c>
    </row>
    <row r="543" spans="1:8" x14ac:dyDescent="0.25">
      <c r="A543" s="12">
        <f>Riesgo!D547</f>
        <v>0.90038144147244425</v>
      </c>
      <c r="F543" s="95">
        <f t="shared" si="24"/>
        <v>7.8478117084373911E-2</v>
      </c>
      <c r="G543" s="26">
        <f t="shared" si="25"/>
        <v>4.8333219377107064E-4</v>
      </c>
      <c r="H543" s="26">
        <f t="shared" si="26"/>
        <v>3.7931000493413382E-5</v>
      </c>
    </row>
    <row r="544" spans="1:8" x14ac:dyDescent="0.25">
      <c r="A544" s="12">
        <f>Riesgo!D548</f>
        <v>0.79558904347799753</v>
      </c>
      <c r="F544" s="95">
        <f t="shared" si="24"/>
        <v>-2.6314280910072818E-2</v>
      </c>
      <c r="G544" s="26">
        <f t="shared" si="25"/>
        <v>-1.8221096982189885E-5</v>
      </c>
      <c r="H544" s="26">
        <f t="shared" si="26"/>
        <v>4.7947506447902465E-7</v>
      </c>
    </row>
    <row r="545" spans="1:8" x14ac:dyDescent="0.25">
      <c r="A545" s="12">
        <f>Riesgo!D549</f>
        <v>0.93603619115209058</v>
      </c>
      <c r="F545" s="95">
        <f t="shared" si="24"/>
        <v>0.11413286676402024</v>
      </c>
      <c r="G545" s="26">
        <f t="shared" si="25"/>
        <v>1.4867302492645221E-3</v>
      </c>
      <c r="H545" s="26">
        <f t="shared" si="26"/>
        <v>1.6968478545334632E-4</v>
      </c>
    </row>
    <row r="546" spans="1:8" x14ac:dyDescent="0.25">
      <c r="A546" s="12">
        <f>Riesgo!D550</f>
        <v>0.91109967864075059</v>
      </c>
      <c r="F546" s="95">
        <f t="shared" si="24"/>
        <v>8.9196354252680243E-2</v>
      </c>
      <c r="G546" s="26">
        <f t="shared" si="25"/>
        <v>7.0964526785988712E-4</v>
      </c>
      <c r="H546" s="26">
        <f t="shared" si="26"/>
        <v>6.3297770705768655E-5</v>
      </c>
    </row>
    <row r="547" spans="1:8" x14ac:dyDescent="0.25">
      <c r="A547" s="12">
        <f>Riesgo!D551</f>
        <v>0.6934282322821872</v>
      </c>
      <c r="F547" s="95">
        <f t="shared" si="24"/>
        <v>-0.12847509210588315</v>
      </c>
      <c r="G547" s="26">
        <f t="shared" si="25"/>
        <v>-2.1205905080260838E-3</v>
      </c>
      <c r="H547" s="26">
        <f t="shared" si="26"/>
        <v>2.7244306083751263E-4</v>
      </c>
    </row>
    <row r="548" spans="1:8" x14ac:dyDescent="0.25">
      <c r="A548" s="12">
        <f>Riesgo!D552</f>
        <v>0.76962541137560436</v>
      </c>
      <c r="F548" s="95">
        <f t="shared" si="24"/>
        <v>-5.2277913012465982E-2</v>
      </c>
      <c r="G548" s="26">
        <f t="shared" si="25"/>
        <v>-1.428745005821438E-4</v>
      </c>
      <c r="H548" s="26">
        <f t="shared" si="26"/>
        <v>7.4691807131328328E-6</v>
      </c>
    </row>
    <row r="549" spans="1:8" x14ac:dyDescent="0.25">
      <c r="A549" s="12">
        <f>Riesgo!D553</f>
        <v>0.81404614362238559</v>
      </c>
      <c r="F549" s="95">
        <f t="shared" si="24"/>
        <v>-7.857180765684757E-3</v>
      </c>
      <c r="G549" s="26">
        <f t="shared" si="25"/>
        <v>-4.8506532988846306E-7</v>
      </c>
      <c r="H549" s="26">
        <f t="shared" si="26"/>
        <v>3.8112459801001636E-9</v>
      </c>
    </row>
    <row r="550" spans="1:8" x14ac:dyDescent="0.25">
      <c r="A550" s="12">
        <f>Riesgo!D554</f>
        <v>0.71362298607797525</v>
      </c>
      <c r="F550" s="95">
        <f t="shared" si="24"/>
        <v>-0.10828033831009509</v>
      </c>
      <c r="G550" s="26">
        <f t="shared" si="25"/>
        <v>-1.2695470831985808E-3</v>
      </c>
      <c r="H550" s="26">
        <f t="shared" si="26"/>
        <v>1.3746698766933677E-4</v>
      </c>
    </row>
    <row r="551" spans="1:8" x14ac:dyDescent="0.25">
      <c r="A551" s="12">
        <f>Riesgo!D555</f>
        <v>0.68785810065055064</v>
      </c>
      <c r="F551" s="95">
        <f t="shared" si="24"/>
        <v>-0.1340452237375197</v>
      </c>
      <c r="G551" s="26">
        <f t="shared" si="25"/>
        <v>-2.4085409345501493E-3</v>
      </c>
      <c r="H551" s="26">
        <f t="shared" si="26"/>
        <v>3.2285340845274949E-4</v>
      </c>
    </row>
    <row r="552" spans="1:8" x14ac:dyDescent="0.25">
      <c r="A552" s="12">
        <f>Riesgo!D556</f>
        <v>0.78796694587947236</v>
      </c>
      <c r="F552" s="95">
        <f t="shared" si="24"/>
        <v>-3.3936378508597986E-2</v>
      </c>
      <c r="G552" s="26">
        <f t="shared" si="25"/>
        <v>-3.908377327510264E-5</v>
      </c>
      <c r="H552" s="26">
        <f t="shared" si="26"/>
        <v>1.3263617234081097E-6</v>
      </c>
    </row>
    <row r="553" spans="1:8" x14ac:dyDescent="0.25">
      <c r="A553" s="12">
        <f>Riesgo!D557</f>
        <v>0.84523921266966817</v>
      </c>
      <c r="F553" s="95">
        <f t="shared" si="24"/>
        <v>2.3335888281597827E-2</v>
      </c>
      <c r="G553" s="26">
        <f t="shared" si="25"/>
        <v>1.2707877242828967E-5</v>
      </c>
      <c r="H553" s="26">
        <f t="shared" si="26"/>
        <v>2.9654960363491618E-7</v>
      </c>
    </row>
    <row r="554" spans="1:8" x14ac:dyDescent="0.25">
      <c r="A554" s="12">
        <f>Riesgo!D558</f>
        <v>0.80736736550142552</v>
      </c>
      <c r="F554" s="95">
        <f t="shared" si="24"/>
        <v>-1.4535958886644829E-2</v>
      </c>
      <c r="G554" s="26">
        <f t="shared" si="25"/>
        <v>-3.0713623615540596E-6</v>
      </c>
      <c r="H554" s="26">
        <f t="shared" si="26"/>
        <v>4.4645197013538181E-8</v>
      </c>
    </row>
    <row r="555" spans="1:8" x14ac:dyDescent="0.25">
      <c r="A555" s="12">
        <f>Riesgo!D559</f>
        <v>0.9207257325910726</v>
      </c>
      <c r="F555" s="95">
        <f t="shared" si="24"/>
        <v>9.8822408203002254E-2</v>
      </c>
      <c r="G555" s="26">
        <f t="shared" si="25"/>
        <v>9.6508662982920418E-4</v>
      </c>
      <c r="H555" s="26">
        <f t="shared" si="26"/>
        <v>9.5372184884241347E-5</v>
      </c>
    </row>
    <row r="556" spans="1:8" x14ac:dyDescent="0.25">
      <c r="A556" s="12">
        <f>Riesgo!D560</f>
        <v>0.81543269039477362</v>
      </c>
      <c r="F556" s="95">
        <f t="shared" si="24"/>
        <v>-6.4706339932967261E-3</v>
      </c>
      <c r="G556" s="26">
        <f t="shared" si="25"/>
        <v>-2.7091964939204056E-7</v>
      </c>
      <c r="H556" s="26">
        <f t="shared" si="26"/>
        <v>1.7530218928081685E-9</v>
      </c>
    </row>
    <row r="557" spans="1:8" x14ac:dyDescent="0.25">
      <c r="A557" s="12">
        <f>Riesgo!D561</f>
        <v>0.80111092657876626</v>
      </c>
      <c r="F557" s="95">
        <f t="shared" si="24"/>
        <v>-2.0792397809304086E-2</v>
      </c>
      <c r="G557" s="26">
        <f t="shared" si="25"/>
        <v>-8.9890485705147348E-6</v>
      </c>
      <c r="H557" s="26">
        <f t="shared" si="26"/>
        <v>1.8690387380529858E-7</v>
      </c>
    </row>
    <row r="558" spans="1:8" x14ac:dyDescent="0.25">
      <c r="A558" s="12">
        <f>Riesgo!D562</f>
        <v>0.69517143588223695</v>
      </c>
      <c r="F558" s="95">
        <f t="shared" si="24"/>
        <v>-0.12673188850583339</v>
      </c>
      <c r="G558" s="26">
        <f t="shared" si="25"/>
        <v>-2.0354372575765237E-3</v>
      </c>
      <c r="H558" s="26">
        <f t="shared" si="26"/>
        <v>2.579548075878073E-4</v>
      </c>
    </row>
    <row r="559" spans="1:8" x14ac:dyDescent="0.25">
      <c r="A559" s="12">
        <f>Riesgo!D563</f>
        <v>0.65000997447884767</v>
      </c>
      <c r="F559" s="95">
        <f t="shared" si="24"/>
        <v>-0.17189334990922267</v>
      </c>
      <c r="G559" s="26">
        <f t="shared" si="25"/>
        <v>-5.0789884590390676E-3</v>
      </c>
      <c r="H559" s="26">
        <f t="shared" si="26"/>
        <v>8.7304434037450615E-4</v>
      </c>
    </row>
    <row r="560" spans="1:8" x14ac:dyDescent="0.25">
      <c r="A560" s="12">
        <f>Riesgo!D564</f>
        <v>0.76232832649912863</v>
      </c>
      <c r="F560" s="95">
        <f t="shared" si="24"/>
        <v>-5.9574997888941716E-2</v>
      </c>
      <c r="G560" s="26">
        <f t="shared" si="25"/>
        <v>-2.1144241325679432E-4</v>
      </c>
      <c r="H560" s="26">
        <f t="shared" si="26"/>
        <v>1.2596681323406265E-5</v>
      </c>
    </row>
    <row r="561" spans="1:8" x14ac:dyDescent="0.25">
      <c r="A561" s="12">
        <f>Riesgo!D565</f>
        <v>0.61176478998151074</v>
      </c>
      <c r="F561" s="95">
        <f t="shared" si="24"/>
        <v>-0.21013853440655961</v>
      </c>
      <c r="G561" s="26">
        <f t="shared" si="25"/>
        <v>-9.2793401954690928E-3</v>
      </c>
      <c r="H561" s="26">
        <f t="shared" si="26"/>
        <v>1.9499469489357535E-3</v>
      </c>
    </row>
    <row r="562" spans="1:8" x14ac:dyDescent="0.25">
      <c r="A562" s="12">
        <f>Riesgo!D566</f>
        <v>0.79277259529558686</v>
      </c>
      <c r="F562" s="95">
        <f t="shared" si="24"/>
        <v>-2.9130729092483487E-2</v>
      </c>
      <c r="G562" s="26">
        <f t="shared" si="25"/>
        <v>-2.4720318572827603E-5</v>
      </c>
      <c r="H562" s="26">
        <f t="shared" si="26"/>
        <v>7.2012090342492891E-7</v>
      </c>
    </row>
    <row r="563" spans="1:8" x14ac:dyDescent="0.25">
      <c r="A563" s="12">
        <f>Riesgo!D567</f>
        <v>0.84034976740798284</v>
      </c>
      <c r="F563" s="95">
        <f t="shared" si="24"/>
        <v>1.8446443019912495E-2</v>
      </c>
      <c r="G563" s="26">
        <f t="shared" si="25"/>
        <v>6.2767944105064279E-6</v>
      </c>
      <c r="H563" s="26">
        <f t="shared" si="26"/>
        <v>1.1578453044111206E-7</v>
      </c>
    </row>
    <row r="564" spans="1:8" x14ac:dyDescent="0.25">
      <c r="A564" s="12">
        <f>Riesgo!D568</f>
        <v>0.91651261104595738</v>
      </c>
      <c r="F564" s="95">
        <f t="shared" si="24"/>
        <v>9.4609286657887037E-2</v>
      </c>
      <c r="G564" s="26">
        <f t="shared" si="25"/>
        <v>8.4683988383817371E-4</v>
      </c>
      <c r="H564" s="26">
        <f t="shared" si="26"/>
        <v>8.0118917323377531E-5</v>
      </c>
    </row>
    <row r="565" spans="1:8" x14ac:dyDescent="0.25">
      <c r="A565" s="12">
        <f>Riesgo!D569</f>
        <v>0.93949630135640005</v>
      </c>
      <c r="F565" s="95">
        <f t="shared" si="24"/>
        <v>0.11759297696832971</v>
      </c>
      <c r="G565" s="26">
        <f t="shared" si="25"/>
        <v>1.6260884128733812E-3</v>
      </c>
      <c r="H565" s="26">
        <f t="shared" si="26"/>
        <v>1.9121657728348734E-4</v>
      </c>
    </row>
    <row r="566" spans="1:8" x14ac:dyDescent="0.25">
      <c r="A566" s="12">
        <f>Riesgo!D570</f>
        <v>0.6652966422524601</v>
      </c>
      <c r="F566" s="95">
        <f t="shared" si="24"/>
        <v>-0.15660668213561024</v>
      </c>
      <c r="G566" s="26">
        <f t="shared" si="25"/>
        <v>-3.8408811262380061E-3</v>
      </c>
      <c r="H566" s="26">
        <f t="shared" si="26"/>
        <v>6.0150764965742002E-4</v>
      </c>
    </row>
    <row r="567" spans="1:8" x14ac:dyDescent="0.25">
      <c r="A567" s="12">
        <f>Riesgo!D571</f>
        <v>0.84875853905136922</v>
      </c>
      <c r="F567" s="95">
        <f t="shared" si="24"/>
        <v>2.6855214663298876E-2</v>
      </c>
      <c r="G567" s="26">
        <f t="shared" si="25"/>
        <v>1.9368049419821112E-5</v>
      </c>
      <c r="H567" s="26">
        <f t="shared" si="26"/>
        <v>5.2013312477867717E-7</v>
      </c>
    </row>
    <row r="568" spans="1:8" x14ac:dyDescent="0.25">
      <c r="A568" s="12">
        <f>Riesgo!D572</f>
        <v>0.86046936761492976</v>
      </c>
      <c r="F568" s="95">
        <f t="shared" si="24"/>
        <v>3.8566043226859414E-2</v>
      </c>
      <c r="G568" s="26">
        <f t="shared" si="25"/>
        <v>5.7360806784350874E-5</v>
      </c>
      <c r="H568" s="26">
        <f t="shared" si="26"/>
        <v>2.2121793539728065E-6</v>
      </c>
    </row>
    <row r="569" spans="1:8" x14ac:dyDescent="0.25">
      <c r="A569" s="12">
        <f>Riesgo!D573</f>
        <v>0.87852010195769847</v>
      </c>
      <c r="F569" s="95">
        <f t="shared" si="24"/>
        <v>5.6616777569628129E-2</v>
      </c>
      <c r="G569" s="26">
        <f t="shared" si="25"/>
        <v>1.8148278765406221E-4</v>
      </c>
      <c r="H569" s="26">
        <f t="shared" si="26"/>
        <v>1.0274970621326094E-5</v>
      </c>
    </row>
    <row r="570" spans="1:8" x14ac:dyDescent="0.25">
      <c r="A570" s="12">
        <f>Riesgo!D574</f>
        <v>0.90866038037178165</v>
      </c>
      <c r="F570" s="95">
        <f t="shared" si="24"/>
        <v>8.6757055983711306E-2</v>
      </c>
      <c r="G570" s="26">
        <f t="shared" si="25"/>
        <v>6.5300186057164883E-4</v>
      </c>
      <c r="H570" s="26">
        <f t="shared" si="26"/>
        <v>5.665251897508218E-5</v>
      </c>
    </row>
    <row r="571" spans="1:8" x14ac:dyDescent="0.25">
      <c r="A571" s="12">
        <f>Riesgo!D575</f>
        <v>0.69195454955600966</v>
      </c>
      <c r="F571" s="95">
        <f t="shared" si="24"/>
        <v>-0.12994877483206069</v>
      </c>
      <c r="G571" s="26">
        <f t="shared" si="25"/>
        <v>-2.1944039072180148E-3</v>
      </c>
      <c r="H571" s="26">
        <f t="shared" si="26"/>
        <v>2.8516009922966801E-4</v>
      </c>
    </row>
    <row r="572" spans="1:8" x14ac:dyDescent="0.25">
      <c r="A572" s="12">
        <f>Riesgo!D576</f>
        <v>0.8951683918761898</v>
      </c>
      <c r="F572" s="95">
        <f t="shared" si="24"/>
        <v>7.3265067488119451E-2</v>
      </c>
      <c r="G572" s="26">
        <f t="shared" si="25"/>
        <v>3.9327003966575585E-4</v>
      </c>
      <c r="H572" s="26">
        <f t="shared" si="26"/>
        <v>2.8812955997167013E-5</v>
      </c>
    </row>
    <row r="573" spans="1:8" x14ac:dyDescent="0.25">
      <c r="A573" s="12">
        <f>Riesgo!D577</f>
        <v>0.60053961011058854</v>
      </c>
      <c r="F573" s="95">
        <f t="shared" si="24"/>
        <v>-0.2213637142774818</v>
      </c>
      <c r="G573" s="26">
        <f t="shared" si="25"/>
        <v>-1.0847241262188681E-2</v>
      </c>
      <c r="H573" s="26">
        <f t="shared" si="26"/>
        <v>2.401185615462046E-3</v>
      </c>
    </row>
    <row r="574" spans="1:8" x14ac:dyDescent="0.25">
      <c r="A574" s="12">
        <f>Riesgo!D578</f>
        <v>0.89067312800351373</v>
      </c>
      <c r="F574" s="95">
        <f t="shared" si="24"/>
        <v>6.8769803615443381E-2</v>
      </c>
      <c r="G574" s="26">
        <f t="shared" si="25"/>
        <v>3.2523206184890583E-4</v>
      </c>
      <c r="H574" s="26">
        <f t="shared" si="26"/>
        <v>2.236614502279499E-5</v>
      </c>
    </row>
    <row r="575" spans="1:8" x14ac:dyDescent="0.25">
      <c r="A575" s="12">
        <f>Riesgo!D579</f>
        <v>0.8609124174711138</v>
      </c>
      <c r="F575" s="95">
        <f t="shared" si="24"/>
        <v>3.9009093083043456E-2</v>
      </c>
      <c r="G575" s="26">
        <f t="shared" si="25"/>
        <v>5.9360501412725773E-5</v>
      </c>
      <c r="H575" s="26">
        <f t="shared" si="26"/>
        <v>2.3155993250651524E-6</v>
      </c>
    </row>
    <row r="576" spans="1:8" x14ac:dyDescent="0.25">
      <c r="A576" s="12">
        <f>Riesgo!D580</f>
        <v>0.66970964353653195</v>
      </c>
      <c r="F576" s="95">
        <f t="shared" si="24"/>
        <v>-0.15219368085153839</v>
      </c>
      <c r="G576" s="26">
        <f t="shared" si="25"/>
        <v>-3.5252495200433849E-3</v>
      </c>
      <c r="H576" s="26">
        <f t="shared" si="26"/>
        <v>5.3652070037552176E-4</v>
      </c>
    </row>
    <row r="577" spans="1:8" x14ac:dyDescent="0.25">
      <c r="A577" s="12">
        <f>Riesgo!D581</f>
        <v>0.85503850911434165</v>
      </c>
      <c r="F577" s="95">
        <f t="shared" si="24"/>
        <v>3.3135184726271305E-2</v>
      </c>
      <c r="G577" s="26">
        <f t="shared" si="25"/>
        <v>3.6380460187328579E-5</v>
      </c>
      <c r="H577" s="26">
        <f t="shared" si="26"/>
        <v>1.2054732687338911E-6</v>
      </c>
    </row>
    <row r="578" spans="1:8" x14ac:dyDescent="0.25">
      <c r="A578" s="12">
        <f>Riesgo!D582</f>
        <v>0.80973937223242409</v>
      </c>
      <c r="F578" s="95">
        <f t="shared" si="24"/>
        <v>-1.2163952155646252E-2</v>
      </c>
      <c r="G578" s="26">
        <f t="shared" si="25"/>
        <v>-1.7997994294601194E-6</v>
      </c>
      <c r="H578" s="26">
        <f t="shared" si="26"/>
        <v>2.1892674149712314E-8</v>
      </c>
    </row>
    <row r="579" spans="1:8" x14ac:dyDescent="0.25">
      <c r="A579" s="12">
        <f>Riesgo!D583</f>
        <v>0.99214026468440375</v>
      </c>
      <c r="F579" s="95">
        <f t="shared" ref="F579:F642" si="27">A579-$D$4</f>
        <v>0.17023694029633341</v>
      </c>
      <c r="G579" s="26">
        <f t="shared" ref="G579:G642" si="28">IF(A579=0,0,(A579-D$4)^3)</f>
        <v>4.9335713687531551E-3</v>
      </c>
      <c r="H579" s="26">
        <f t="shared" ref="H579:H642" si="29">IF(A579=0,0,(A579-D$4)^4)</f>
        <v>8.3987609455013067E-4</v>
      </c>
    </row>
    <row r="580" spans="1:8" x14ac:dyDescent="0.25">
      <c r="A580" s="12">
        <f>Riesgo!D584</f>
        <v>0.87450371767746682</v>
      </c>
      <c r="F580" s="95">
        <f t="shared" si="27"/>
        <v>5.2600393289396474E-2</v>
      </c>
      <c r="G580" s="26">
        <f t="shared" si="28"/>
        <v>1.4553484043651978E-4</v>
      </c>
      <c r="H580" s="26">
        <f t="shared" si="29"/>
        <v>7.6551898442705025E-6</v>
      </c>
    </row>
    <row r="581" spans="1:8" x14ac:dyDescent="0.25">
      <c r="A581" s="12">
        <f>Riesgo!D585</f>
        <v>0.63709941304287609</v>
      </c>
      <c r="F581" s="95">
        <f t="shared" si="27"/>
        <v>-0.18480391134519425</v>
      </c>
      <c r="G581" s="26">
        <f t="shared" si="28"/>
        <v>-6.3115129300001637E-3</v>
      </c>
      <c r="H581" s="26">
        <f t="shared" si="29"/>
        <v>1.1663922759697974E-3</v>
      </c>
    </row>
    <row r="582" spans="1:8" x14ac:dyDescent="0.25">
      <c r="A582" s="12">
        <f>Riesgo!D586</f>
        <v>0.63402261885633771</v>
      </c>
      <c r="F582" s="95">
        <f t="shared" si="27"/>
        <v>-0.18788070553173264</v>
      </c>
      <c r="G582" s="26">
        <f t="shared" si="28"/>
        <v>-6.6320309936229449E-3</v>
      </c>
      <c r="H582" s="26">
        <f t="shared" si="29"/>
        <v>1.2460306621901967E-3</v>
      </c>
    </row>
    <row r="583" spans="1:8" x14ac:dyDescent="0.25">
      <c r="A583" s="12">
        <f>Riesgo!D587</f>
        <v>0.79618082433595716</v>
      </c>
      <c r="F583" s="95">
        <f t="shared" si="27"/>
        <v>-2.5722500052113184E-2</v>
      </c>
      <c r="G583" s="26">
        <f t="shared" si="28"/>
        <v>-1.7019215221707221E-5</v>
      </c>
      <c r="H583" s="26">
        <f t="shared" si="29"/>
        <v>4.3777676442728948E-7</v>
      </c>
    </row>
    <row r="584" spans="1:8" x14ac:dyDescent="0.25">
      <c r="A584" s="12">
        <f>Riesgo!D588</f>
        <v>0.86084930493732781</v>
      </c>
      <c r="F584" s="95">
        <f t="shared" si="27"/>
        <v>3.8945980549257464E-2</v>
      </c>
      <c r="G584" s="26">
        <f t="shared" si="28"/>
        <v>5.9072850506451446E-5</v>
      </c>
      <c r="H584" s="26">
        <f t="shared" si="29"/>
        <v>2.3006500868134522E-6</v>
      </c>
    </row>
    <row r="585" spans="1:8" x14ac:dyDescent="0.25">
      <c r="A585" s="12">
        <f>Riesgo!D589</f>
        <v>0.91722855783719093</v>
      </c>
      <c r="F585" s="95">
        <f t="shared" si="27"/>
        <v>9.5325233449120583E-2</v>
      </c>
      <c r="G585" s="26">
        <f t="shared" si="28"/>
        <v>8.6621087642407379E-4</v>
      </c>
      <c r="H585" s="26">
        <f t="shared" si="29"/>
        <v>8.2571754011292171E-5</v>
      </c>
    </row>
    <row r="586" spans="1:8" x14ac:dyDescent="0.25">
      <c r="A586" s="12">
        <f>Riesgo!D590</f>
        <v>0.96953502071304531</v>
      </c>
      <c r="F586" s="95">
        <f t="shared" si="27"/>
        <v>0.14763169632497497</v>
      </c>
      <c r="G586" s="26">
        <f t="shared" si="28"/>
        <v>3.2176502064803314E-3</v>
      </c>
      <c r="H586" s="26">
        <f t="shared" si="29"/>
        <v>4.7502715816309736E-4</v>
      </c>
    </row>
    <row r="587" spans="1:8" x14ac:dyDescent="0.25">
      <c r="A587" s="12">
        <f>Riesgo!D591</f>
        <v>0.85141022086318119</v>
      </c>
      <c r="F587" s="95">
        <f t="shared" si="27"/>
        <v>2.9506896475110844E-2</v>
      </c>
      <c r="G587" s="26">
        <f t="shared" si="28"/>
        <v>2.5690384181904794E-5</v>
      </c>
      <c r="H587" s="26">
        <f t="shared" si="29"/>
        <v>7.5804350646128995E-7</v>
      </c>
    </row>
    <row r="588" spans="1:8" x14ac:dyDescent="0.25">
      <c r="A588" s="12">
        <f>Riesgo!D592</f>
        <v>0.67873522275919251</v>
      </c>
      <c r="F588" s="95">
        <f t="shared" si="27"/>
        <v>-0.14316810162887783</v>
      </c>
      <c r="G588" s="26">
        <f t="shared" si="28"/>
        <v>-2.9345316581266341E-3</v>
      </c>
      <c r="H588" s="26">
        <f t="shared" si="29"/>
        <v>4.2013132666383332E-4</v>
      </c>
    </row>
    <row r="589" spans="1:8" x14ac:dyDescent="0.25">
      <c r="A589" s="12">
        <f>Riesgo!D593</f>
        <v>0.92620619046663277</v>
      </c>
      <c r="F589" s="95">
        <f t="shared" si="27"/>
        <v>0.10430286607856243</v>
      </c>
      <c r="G589" s="26">
        <f t="shared" si="28"/>
        <v>1.1347200453912529E-3</v>
      </c>
      <c r="H589" s="26">
        <f t="shared" si="29"/>
        <v>1.1835455293110413E-4</v>
      </c>
    </row>
    <row r="590" spans="1:8" x14ac:dyDescent="0.25">
      <c r="A590" s="12">
        <f>Riesgo!D594</f>
        <v>0.64956753907744347</v>
      </c>
      <c r="F590" s="95">
        <f t="shared" si="27"/>
        <v>-0.17233578531062688</v>
      </c>
      <c r="G590" s="26">
        <f t="shared" si="28"/>
        <v>-5.1183078356649599E-3</v>
      </c>
      <c r="H590" s="26">
        <f t="shared" si="29"/>
        <v>8.8206760032085579E-4</v>
      </c>
    </row>
    <row r="591" spans="1:8" x14ac:dyDescent="0.25">
      <c r="A591" s="12">
        <f>Riesgo!D595</f>
        <v>0.81778065125856225</v>
      </c>
      <c r="F591" s="95">
        <f t="shared" si="27"/>
        <v>-4.1226731295080921E-3</v>
      </c>
      <c r="G591" s="26">
        <f t="shared" si="28"/>
        <v>-7.0070740647547744E-8</v>
      </c>
      <c r="H591" s="26">
        <f t="shared" si="29"/>
        <v>2.8887875963237555E-10</v>
      </c>
    </row>
    <row r="592" spans="1:8" x14ac:dyDescent="0.25">
      <c r="A592" s="12">
        <f>Riesgo!D596</f>
        <v>0.75220939287106903</v>
      </c>
      <c r="F592" s="95">
        <f t="shared" si="27"/>
        <v>-6.9693931517001317E-2</v>
      </c>
      <c r="G592" s="26">
        <f t="shared" si="28"/>
        <v>-3.3852043699048148E-4</v>
      </c>
      <c r="H592" s="26">
        <f t="shared" si="29"/>
        <v>2.3592820152719976E-5</v>
      </c>
    </row>
    <row r="593" spans="1:8" x14ac:dyDescent="0.25">
      <c r="A593" s="12">
        <f>Riesgo!D597</f>
        <v>1</v>
      </c>
      <c r="F593" s="95">
        <f t="shared" si="27"/>
        <v>0.17809667561192966</v>
      </c>
      <c r="G593" s="26">
        <f t="shared" si="28"/>
        <v>5.6489462020255692E-3</v>
      </c>
      <c r="H593" s="26">
        <f t="shared" si="29"/>
        <v>1.0060585392913898E-3</v>
      </c>
    </row>
    <row r="594" spans="1:8" x14ac:dyDescent="0.25">
      <c r="A594" s="12">
        <f>Riesgo!D598</f>
        <v>0.80437611030163136</v>
      </c>
      <c r="F594" s="95">
        <f t="shared" si="27"/>
        <v>-1.752721408643898E-2</v>
      </c>
      <c r="G594" s="26">
        <f t="shared" si="28"/>
        <v>-5.3844168439120299E-6</v>
      </c>
      <c r="H594" s="26">
        <f t="shared" si="29"/>
        <v>9.4373826753874251E-8</v>
      </c>
    </row>
    <row r="595" spans="1:8" x14ac:dyDescent="0.25">
      <c r="A595" s="12">
        <f>Riesgo!D599</f>
        <v>0.95254611812750423</v>
      </c>
      <c r="F595" s="95">
        <f t="shared" si="27"/>
        <v>0.13064279373943388</v>
      </c>
      <c r="G595" s="26">
        <f t="shared" si="28"/>
        <v>2.2297510498599199E-3</v>
      </c>
      <c r="H595" s="26">
        <f t="shared" si="29"/>
        <v>2.9130090649713569E-4</v>
      </c>
    </row>
    <row r="596" spans="1:8" x14ac:dyDescent="0.25">
      <c r="A596" s="12">
        <f>Riesgo!D600</f>
        <v>0.91685618684638681</v>
      </c>
      <c r="F596" s="95">
        <f t="shared" si="27"/>
        <v>9.4952862458316467E-2</v>
      </c>
      <c r="G596" s="26">
        <f t="shared" si="28"/>
        <v>8.5609938420931446E-4</v>
      </c>
      <c r="H596" s="26">
        <f t="shared" si="29"/>
        <v>8.128908707947647E-5</v>
      </c>
    </row>
    <row r="597" spans="1:8" x14ac:dyDescent="0.25">
      <c r="A597" s="12">
        <f>Riesgo!D601</f>
        <v>0.59901075104324464</v>
      </c>
      <c r="F597" s="95">
        <f t="shared" si="27"/>
        <v>-0.22289257334482571</v>
      </c>
      <c r="G597" s="26">
        <f t="shared" si="28"/>
        <v>-1.1073548058940053E-2</v>
      </c>
      <c r="H597" s="26">
        <f t="shared" si="29"/>
        <v>2.4682116229147485E-3</v>
      </c>
    </row>
    <row r="598" spans="1:8" x14ac:dyDescent="0.25">
      <c r="A598" s="12">
        <f>Riesgo!D602</f>
        <v>0.82790326365656042</v>
      </c>
      <c r="F598" s="95">
        <f t="shared" si="27"/>
        <v>5.9999392684900732E-3</v>
      </c>
      <c r="G598" s="26">
        <f t="shared" si="28"/>
        <v>2.1599344106331739E-7</v>
      </c>
      <c r="H598" s="26">
        <f t="shared" si="29"/>
        <v>1.2959475287720944E-9</v>
      </c>
    </row>
    <row r="599" spans="1:8" x14ac:dyDescent="0.25">
      <c r="A599" s="12">
        <f>Riesgo!D603</f>
        <v>0.75064044178111478</v>
      </c>
      <c r="F599" s="95">
        <f t="shared" si="27"/>
        <v>-7.1262882606955569E-2</v>
      </c>
      <c r="G599" s="26">
        <f t="shared" si="28"/>
        <v>-3.6190131167954055E-4</v>
      </c>
      <c r="H599" s="26">
        <f t="shared" si="29"/>
        <v>2.5790130689522337E-5</v>
      </c>
    </row>
    <row r="600" spans="1:8" x14ac:dyDescent="0.25">
      <c r="A600" s="12">
        <f>Riesgo!D604</f>
        <v>0.78080622605781691</v>
      </c>
      <c r="F600" s="95">
        <f t="shared" si="27"/>
        <v>-4.1097098330253434E-2</v>
      </c>
      <c r="G600" s="26">
        <f t="shared" si="28"/>
        <v>-6.9411827449465232E-5</v>
      </c>
      <c r="H600" s="26">
        <f t="shared" si="29"/>
        <v>2.8526246979732567E-6</v>
      </c>
    </row>
    <row r="601" spans="1:8" x14ac:dyDescent="0.25">
      <c r="A601" s="12">
        <f>Riesgo!D605</f>
        <v>0.85716248821761787</v>
      </c>
      <c r="F601" s="95">
        <f t="shared" si="27"/>
        <v>3.5259163829547524E-2</v>
      </c>
      <c r="G601" s="26">
        <f t="shared" si="28"/>
        <v>4.3834496899063861E-5</v>
      </c>
      <c r="H601" s="26">
        <f t="shared" si="29"/>
        <v>1.5455677075498855E-6</v>
      </c>
    </row>
    <row r="602" spans="1:8" x14ac:dyDescent="0.25">
      <c r="A602" s="12">
        <f>Riesgo!D606</f>
        <v>0.80495208860632139</v>
      </c>
      <c r="F602" s="95">
        <f t="shared" si="27"/>
        <v>-1.6951235781748952E-2</v>
      </c>
      <c r="G602" s="26">
        <f t="shared" si="28"/>
        <v>-4.8708425822155823E-6</v>
      </c>
      <c r="H602" s="26">
        <f t="shared" si="29"/>
        <v>8.2566801066919236E-8</v>
      </c>
    </row>
    <row r="603" spans="1:8" x14ac:dyDescent="0.25">
      <c r="A603" s="12">
        <f>Riesgo!D607</f>
        <v>0.80624094040570415</v>
      </c>
      <c r="F603" s="95">
        <f t="shared" si="27"/>
        <v>-1.566238398236619E-2</v>
      </c>
      <c r="G603" s="26">
        <f t="shared" si="28"/>
        <v>-3.8421436750562482E-6</v>
      </c>
      <c r="H603" s="26">
        <f t="shared" si="29"/>
        <v>6.0177129554150568E-8</v>
      </c>
    </row>
    <row r="604" spans="1:8" x14ac:dyDescent="0.25">
      <c r="A604" s="12">
        <f>Riesgo!D608</f>
        <v>0.96255037684140288</v>
      </c>
      <c r="F604" s="95">
        <f t="shared" si="27"/>
        <v>0.14064705245333253</v>
      </c>
      <c r="G604" s="26">
        <f t="shared" si="28"/>
        <v>2.7822227994503462E-3</v>
      </c>
      <c r="H604" s="26">
        <f t="shared" si="29"/>
        <v>3.913114360111505E-4</v>
      </c>
    </row>
    <row r="605" spans="1:8" x14ac:dyDescent="0.25">
      <c r="A605" s="12">
        <f>Riesgo!D609</f>
        <v>0.87619484417177962</v>
      </c>
      <c r="F605" s="95">
        <f t="shared" si="27"/>
        <v>5.4291519783709274E-2</v>
      </c>
      <c r="G605" s="26">
        <f t="shared" si="28"/>
        <v>1.6002800721539876E-4</v>
      </c>
      <c r="H605" s="26">
        <f t="shared" si="29"/>
        <v>8.6881637196823921E-6</v>
      </c>
    </row>
    <row r="606" spans="1:8" x14ac:dyDescent="0.25">
      <c r="A606" s="12">
        <f>Riesgo!D610</f>
        <v>0.84967839981768956</v>
      </c>
      <c r="F606" s="95">
        <f t="shared" si="27"/>
        <v>2.7775075429619211E-2</v>
      </c>
      <c r="G606" s="26">
        <f t="shared" si="28"/>
        <v>2.1427215680529741E-5</v>
      </c>
      <c r="H606" s="26">
        <f t="shared" si="29"/>
        <v>5.9514253177343313E-7</v>
      </c>
    </row>
    <row r="607" spans="1:8" x14ac:dyDescent="0.25">
      <c r="A607" s="12">
        <f>Riesgo!D611</f>
        <v>0.91208737065309131</v>
      </c>
      <c r="F607" s="95">
        <f t="shared" si="27"/>
        <v>9.0184046265020967E-2</v>
      </c>
      <c r="G607" s="26">
        <f t="shared" si="28"/>
        <v>7.3348147619168419E-4</v>
      </c>
      <c r="H607" s="26">
        <f t="shared" si="29"/>
        <v>6.6148327383406725E-5</v>
      </c>
    </row>
    <row r="608" spans="1:8" x14ac:dyDescent="0.25">
      <c r="A608" s="12">
        <f>Riesgo!D612</f>
        <v>0.89812712088804958</v>
      </c>
      <c r="F608" s="95">
        <f t="shared" si="27"/>
        <v>7.6223796499979235E-2</v>
      </c>
      <c r="G608" s="26">
        <f t="shared" si="28"/>
        <v>4.4286537631159541E-4</v>
      </c>
      <c r="H608" s="26">
        <f t="shared" si="29"/>
        <v>3.3756880320861773E-5</v>
      </c>
    </row>
    <row r="609" spans="1:8" x14ac:dyDescent="0.25">
      <c r="A609" s="12">
        <f>Riesgo!D613</f>
        <v>0.85318305423269558</v>
      </c>
      <c r="F609" s="95">
        <f t="shared" si="27"/>
        <v>3.1279729844625237E-2</v>
      </c>
      <c r="G609" s="26">
        <f t="shared" si="28"/>
        <v>3.060476016767089E-5</v>
      </c>
      <c r="H609" s="26">
        <f t="shared" si="29"/>
        <v>9.5730863000429286E-7</v>
      </c>
    </row>
    <row r="610" spans="1:8" x14ac:dyDescent="0.25">
      <c r="A610" s="12">
        <f>Riesgo!D614</f>
        <v>0.88058341544748231</v>
      </c>
      <c r="F610" s="95">
        <f t="shared" si="27"/>
        <v>5.8680091059411965E-2</v>
      </c>
      <c r="G610" s="26">
        <f t="shared" si="28"/>
        <v>2.0205627267966213E-4</v>
      </c>
      <c r="H610" s="26">
        <f t="shared" si="29"/>
        <v>1.1856680479967948E-5</v>
      </c>
    </row>
    <row r="611" spans="1:8" x14ac:dyDescent="0.25">
      <c r="A611" s="12">
        <f>Riesgo!D615</f>
        <v>0.75546598316765112</v>
      </c>
      <c r="F611" s="95">
        <f t="shared" si="27"/>
        <v>-6.6437341220419222E-2</v>
      </c>
      <c r="G611" s="26">
        <f t="shared" si="28"/>
        <v>-2.9324912965146105E-4</v>
      </c>
      <c r="H611" s="26">
        <f t="shared" si="29"/>
        <v>1.9482692489245075E-5</v>
      </c>
    </row>
    <row r="612" spans="1:8" x14ac:dyDescent="0.25">
      <c r="A612" s="12">
        <f>Riesgo!D616</f>
        <v>0.84985509712820351</v>
      </c>
      <c r="F612" s="95">
        <f t="shared" si="27"/>
        <v>2.7951772740133163E-2</v>
      </c>
      <c r="G612" s="26">
        <f t="shared" si="28"/>
        <v>2.1838764745584848E-5</v>
      </c>
      <c r="H612" s="26">
        <f t="shared" si="29"/>
        <v>6.1043218909381969E-7</v>
      </c>
    </row>
    <row r="613" spans="1:8" x14ac:dyDescent="0.25">
      <c r="A613" s="12">
        <f>Riesgo!D617</f>
        <v>0.65432023074462364</v>
      </c>
      <c r="F613" s="95">
        <f t="shared" si="27"/>
        <v>-0.1675830936434467</v>
      </c>
      <c r="G613" s="26">
        <f t="shared" si="28"/>
        <v>-4.7064192332137537E-3</v>
      </c>
      <c r="H613" s="26">
        <f t="shared" si="29"/>
        <v>7.8871629508497909E-4</v>
      </c>
    </row>
    <row r="614" spans="1:8" x14ac:dyDescent="0.25">
      <c r="A614" s="12">
        <f>Riesgo!D618</f>
        <v>0.77601736700754331</v>
      </c>
      <c r="F614" s="95">
        <f t="shared" si="27"/>
        <v>-4.5885957380527032E-2</v>
      </c>
      <c r="G614" s="26">
        <f t="shared" si="28"/>
        <v>-9.6613850757609087E-5</v>
      </c>
      <c r="H614" s="26">
        <f t="shared" si="29"/>
        <v>4.4332190382322497E-6</v>
      </c>
    </row>
    <row r="615" spans="1:8" x14ac:dyDescent="0.25">
      <c r="A615" s="12">
        <f>Riesgo!D619</f>
        <v>0.802692388987435</v>
      </c>
      <c r="F615" s="95">
        <f t="shared" si="27"/>
        <v>-1.9210935400635343E-2</v>
      </c>
      <c r="G615" s="26">
        <f t="shared" si="28"/>
        <v>-7.0899885675583807E-6</v>
      </c>
      <c r="H615" s="26">
        <f t="shared" si="29"/>
        <v>1.3620531236260717E-7</v>
      </c>
    </row>
    <row r="616" spans="1:8" x14ac:dyDescent="0.25">
      <c r="A616" s="12">
        <f>Riesgo!D620</f>
        <v>0.88294412155656787</v>
      </c>
      <c r="F616" s="95">
        <f t="shared" si="27"/>
        <v>6.1040797168497529E-2</v>
      </c>
      <c r="G616" s="26">
        <f t="shared" si="28"/>
        <v>2.2743672344668032E-4</v>
      </c>
      <c r="H616" s="26">
        <f t="shared" si="29"/>
        <v>1.3882918904576479E-5</v>
      </c>
    </row>
    <row r="617" spans="1:8" x14ac:dyDescent="0.25">
      <c r="A617" s="12">
        <f>Riesgo!D621</f>
        <v>0.80160357006839456</v>
      </c>
      <c r="F617" s="95">
        <f t="shared" si="27"/>
        <v>-2.0299754319675789E-2</v>
      </c>
      <c r="G617" s="26">
        <f t="shared" si="28"/>
        <v>-8.3651232764614253E-6</v>
      </c>
      <c r="H617" s="26">
        <f t="shared" si="29"/>
        <v>1.6980994736596829E-7</v>
      </c>
    </row>
    <row r="618" spans="1:8" x14ac:dyDescent="0.25">
      <c r="A618" s="12">
        <f>Riesgo!D622</f>
        <v>0.82119699301730764</v>
      </c>
      <c r="F618" s="95">
        <f t="shared" si="27"/>
        <v>-7.063313707627028E-4</v>
      </c>
      <c r="G618" s="26">
        <f t="shared" si="28"/>
        <v>-3.5239154995916379E-10</v>
      </c>
      <c r="H618" s="26">
        <f t="shared" si="29"/>
        <v>2.4890520652784964E-13</v>
      </c>
    </row>
    <row r="619" spans="1:8" x14ac:dyDescent="0.25">
      <c r="A619" s="12">
        <f>Riesgo!D623</f>
        <v>0.76333210003966534</v>
      </c>
      <c r="F619" s="95">
        <f t="shared" si="27"/>
        <v>-5.8571224348405004E-2</v>
      </c>
      <c r="G619" s="26">
        <f t="shared" si="28"/>
        <v>-2.0093375823562152E-4</v>
      </c>
      <c r="H619" s="26">
        <f t="shared" si="29"/>
        <v>1.176893623278676E-5</v>
      </c>
    </row>
    <row r="620" spans="1:8" x14ac:dyDescent="0.25">
      <c r="A620" s="12">
        <f>Riesgo!D624</f>
        <v>0.78757456204495535</v>
      </c>
      <c r="F620" s="95">
        <f t="shared" si="27"/>
        <v>-3.4328762343114994E-2</v>
      </c>
      <c r="G620" s="26">
        <f t="shared" si="28"/>
        <v>-4.0455207977276424E-5</v>
      </c>
      <c r="H620" s="26">
        <f t="shared" si="29"/>
        <v>1.3887772201932123E-6</v>
      </c>
    </row>
    <row r="621" spans="1:8" x14ac:dyDescent="0.25">
      <c r="A621" s="12">
        <f>Riesgo!D625</f>
        <v>0.94562651501621253</v>
      </c>
      <c r="F621" s="95">
        <f t="shared" si="27"/>
        <v>0.12372319062814219</v>
      </c>
      <c r="G621" s="26">
        <f t="shared" si="28"/>
        <v>1.8938838200002054E-3</v>
      </c>
      <c r="H621" s="26">
        <f t="shared" si="29"/>
        <v>2.3431734888943956E-4</v>
      </c>
    </row>
    <row r="622" spans="1:8" x14ac:dyDescent="0.25">
      <c r="A622" s="12">
        <f>Riesgo!D626</f>
        <v>0.65344327807239866</v>
      </c>
      <c r="F622" s="95">
        <f t="shared" si="27"/>
        <v>-0.16846004631567169</v>
      </c>
      <c r="G622" s="26">
        <f t="shared" si="28"/>
        <v>-4.7806918068826892E-3</v>
      </c>
      <c r="H622" s="26">
        <f t="shared" si="29"/>
        <v>8.0535556320840993E-4</v>
      </c>
    </row>
    <row r="623" spans="1:8" x14ac:dyDescent="0.25">
      <c r="A623" s="12">
        <f>Riesgo!D627</f>
        <v>0.72247849400649611</v>
      </c>
      <c r="F623" s="95">
        <f t="shared" si="27"/>
        <v>-9.9424830381574236E-2</v>
      </c>
      <c r="G623" s="26">
        <f t="shared" si="28"/>
        <v>-9.8284396719655024E-4</v>
      </c>
      <c r="H623" s="26">
        <f t="shared" si="29"/>
        <v>9.7719094730070526E-5</v>
      </c>
    </row>
    <row r="624" spans="1:8" x14ac:dyDescent="0.25">
      <c r="A624" s="12">
        <f>Riesgo!D628</f>
        <v>0.86698683664114584</v>
      </c>
      <c r="F624" s="95">
        <f t="shared" si="27"/>
        <v>4.5083512253075497E-2</v>
      </c>
      <c r="G624" s="26">
        <f t="shared" si="28"/>
        <v>9.1633279049888714E-5</v>
      </c>
      <c r="H624" s="26">
        <f t="shared" si="29"/>
        <v>4.1311500588351442E-6</v>
      </c>
    </row>
    <row r="625" spans="1:8" x14ac:dyDescent="0.25">
      <c r="A625" s="12">
        <f>Riesgo!D629</f>
        <v>0.63762909023502634</v>
      </c>
      <c r="F625" s="95">
        <f t="shared" si="27"/>
        <v>-0.184274234153044</v>
      </c>
      <c r="G625" s="26">
        <f t="shared" si="28"/>
        <v>-6.2573989478926046E-3</v>
      </c>
      <c r="H625" s="26">
        <f t="shared" si="29"/>
        <v>1.1530773989129729E-3</v>
      </c>
    </row>
    <row r="626" spans="1:8" x14ac:dyDescent="0.25">
      <c r="A626" s="12">
        <f>Riesgo!D630</f>
        <v>0.70413229677529943</v>
      </c>
      <c r="F626" s="95">
        <f t="shared" si="27"/>
        <v>-0.11777102761277092</v>
      </c>
      <c r="G626" s="26">
        <f t="shared" si="28"/>
        <v>-1.6334859130733776E-3</v>
      </c>
      <c r="H626" s="26">
        <f t="shared" si="29"/>
        <v>1.9237731457363705E-4</v>
      </c>
    </row>
    <row r="627" spans="1:8" x14ac:dyDescent="0.25">
      <c r="A627" s="12">
        <f>Riesgo!D631</f>
        <v>0.80467665779608866</v>
      </c>
      <c r="F627" s="95">
        <f t="shared" si="27"/>
        <v>-1.7226666591981687E-2</v>
      </c>
      <c r="G627" s="26">
        <f t="shared" si="28"/>
        <v>-5.1121518458061921E-6</v>
      </c>
      <c r="H627" s="26">
        <f t="shared" si="29"/>
        <v>8.8065335415287045E-8</v>
      </c>
    </row>
    <row r="628" spans="1:8" x14ac:dyDescent="0.25">
      <c r="A628" s="12">
        <f>Riesgo!D632</f>
        <v>0.80064363536320882</v>
      </c>
      <c r="F628" s="95">
        <f t="shared" si="27"/>
        <v>-2.1259689024861528E-2</v>
      </c>
      <c r="G628" s="26">
        <f t="shared" si="28"/>
        <v>-9.6088347114483562E-6</v>
      </c>
      <c r="H628" s="26">
        <f t="shared" si="29"/>
        <v>2.042808378566871E-7</v>
      </c>
    </row>
    <row r="629" spans="1:8" x14ac:dyDescent="0.25">
      <c r="A629" s="12">
        <f>Riesgo!D633</f>
        <v>0.85495496145712713</v>
      </c>
      <c r="F629" s="95">
        <f t="shared" si="27"/>
        <v>3.3051637069056783E-2</v>
      </c>
      <c r="G629" s="26">
        <f t="shared" si="28"/>
        <v>3.6105962414596091E-5</v>
      </c>
      <c r="H629" s="26">
        <f t="shared" si="29"/>
        <v>1.1933611657562352E-6</v>
      </c>
    </row>
    <row r="630" spans="1:8" x14ac:dyDescent="0.25">
      <c r="A630" s="12">
        <f>Riesgo!D634</f>
        <v>0.68542946640917179</v>
      </c>
      <c r="F630" s="95">
        <f t="shared" si="27"/>
        <v>-0.13647385797889855</v>
      </c>
      <c r="G630" s="26">
        <f t="shared" si="28"/>
        <v>-2.5418411508185889E-3</v>
      </c>
      <c r="H630" s="26">
        <f t="shared" si="29"/>
        <v>3.4689486822173614E-4</v>
      </c>
    </row>
    <row r="631" spans="1:8" x14ac:dyDescent="0.25">
      <c r="A631" s="12">
        <f>Riesgo!D635</f>
        <v>1</v>
      </c>
      <c r="F631" s="95">
        <f t="shared" si="27"/>
        <v>0.17809667561192966</v>
      </c>
      <c r="G631" s="26">
        <f t="shared" si="28"/>
        <v>5.6489462020255692E-3</v>
      </c>
      <c r="H631" s="26">
        <f t="shared" si="29"/>
        <v>1.0060585392913898E-3</v>
      </c>
    </row>
    <row r="632" spans="1:8" x14ac:dyDescent="0.25">
      <c r="A632" s="12">
        <f>Riesgo!D636</f>
        <v>0.8820832672612845</v>
      </c>
      <c r="F632" s="95">
        <f t="shared" si="27"/>
        <v>6.0179942873214154E-2</v>
      </c>
      <c r="G632" s="26">
        <f t="shared" si="28"/>
        <v>2.1794921715593361E-4</v>
      </c>
      <c r="H632" s="26">
        <f t="shared" si="29"/>
        <v>1.3116171437705831E-5</v>
      </c>
    </row>
    <row r="633" spans="1:8" x14ac:dyDescent="0.25">
      <c r="A633" s="12">
        <f>Riesgo!D637</f>
        <v>0.81209551035157446</v>
      </c>
      <c r="F633" s="95">
        <f t="shared" si="27"/>
        <v>-9.8078140364958877E-3</v>
      </c>
      <c r="G633" s="26">
        <f t="shared" si="28"/>
        <v>-9.4344517581180476E-7</v>
      </c>
      <c r="H633" s="26">
        <f t="shared" si="29"/>
        <v>9.2531348379913486E-9</v>
      </c>
    </row>
    <row r="634" spans="1:8" x14ac:dyDescent="0.25">
      <c r="A634" s="12">
        <f>Riesgo!D638</f>
        <v>0.78495993838677014</v>
      </c>
      <c r="F634" s="95">
        <f t="shared" si="27"/>
        <v>-3.6943386001300205E-2</v>
      </c>
      <c r="G634" s="26">
        <f t="shared" si="28"/>
        <v>-5.0420841896962093E-5</v>
      </c>
      <c r="H634" s="26">
        <f t="shared" si="29"/>
        <v>1.8627166247100001E-6</v>
      </c>
    </row>
    <row r="635" spans="1:8" x14ac:dyDescent="0.25">
      <c r="A635" s="12">
        <f>Riesgo!D639</f>
        <v>0.76531815344297527</v>
      </c>
      <c r="F635" s="95">
        <f t="shared" si="27"/>
        <v>-5.6585170945095076E-2</v>
      </c>
      <c r="G635" s="26">
        <f t="shared" si="28"/>
        <v>-1.8117901603451303E-4</v>
      </c>
      <c r="H635" s="26">
        <f t="shared" si="29"/>
        <v>1.0252045593977042E-5</v>
      </c>
    </row>
    <row r="636" spans="1:8" x14ac:dyDescent="0.25">
      <c r="A636" s="12">
        <f>Riesgo!D640</f>
        <v>0.72849492609966549</v>
      </c>
      <c r="F636" s="95">
        <f t="shared" si="27"/>
        <v>-9.3408398288404859E-2</v>
      </c>
      <c r="G636" s="26">
        <f t="shared" si="28"/>
        <v>-8.1500031268183927E-4</v>
      </c>
      <c r="H636" s="26">
        <f t="shared" si="29"/>
        <v>7.612787381215974E-5</v>
      </c>
    </row>
    <row r="637" spans="1:8" x14ac:dyDescent="0.25">
      <c r="A637" s="12">
        <f>Riesgo!D641</f>
        <v>0.80382352491512998</v>
      </c>
      <c r="F637" s="95">
        <f t="shared" si="27"/>
        <v>-1.8079799472940361E-2</v>
      </c>
      <c r="G637" s="26">
        <f t="shared" si="28"/>
        <v>-5.9099094654751582E-6</v>
      </c>
      <c r="H637" s="26">
        <f t="shared" si="29"/>
        <v>1.0684997803902303E-7</v>
      </c>
    </row>
    <row r="638" spans="1:8" x14ac:dyDescent="0.25">
      <c r="A638" s="12">
        <f>Riesgo!D642</f>
        <v>0.76310907521054683</v>
      </c>
      <c r="F638" s="95">
        <f t="shared" si="27"/>
        <v>-5.8794249177523517E-2</v>
      </c>
      <c r="G638" s="26">
        <f t="shared" si="28"/>
        <v>-2.0323782846271414E-4</v>
      </c>
      <c r="H638" s="26">
        <f t="shared" si="29"/>
        <v>1.1949215528935597E-5</v>
      </c>
    </row>
    <row r="639" spans="1:8" x14ac:dyDescent="0.25">
      <c r="A639" s="12">
        <f>Riesgo!D643</f>
        <v>0.70189243119231137</v>
      </c>
      <c r="F639" s="95">
        <f t="shared" si="27"/>
        <v>-0.12001089319575897</v>
      </c>
      <c r="G639" s="26">
        <f t="shared" si="28"/>
        <v>-1.7284706287762971E-3</v>
      </c>
      <c r="H639" s="26">
        <f t="shared" si="29"/>
        <v>2.0743530402207854E-4</v>
      </c>
    </row>
    <row r="640" spans="1:8" x14ac:dyDescent="0.25">
      <c r="A640" s="12">
        <f>Riesgo!D644</f>
        <v>0.77684184823496971</v>
      </c>
      <c r="F640" s="95">
        <f t="shared" si="27"/>
        <v>-4.5061476153100632E-2</v>
      </c>
      <c r="G640" s="26">
        <f t="shared" si="28"/>
        <v>-9.1498978070273247E-5</v>
      </c>
      <c r="H640" s="26">
        <f t="shared" si="29"/>
        <v>4.123079018346696E-6</v>
      </c>
    </row>
    <row r="641" spans="1:8" x14ac:dyDescent="0.25">
      <c r="A641" s="12">
        <f>Riesgo!D645</f>
        <v>0.82951307229415439</v>
      </c>
      <c r="F641" s="95">
        <f t="shared" si="27"/>
        <v>7.6097479060840412E-3</v>
      </c>
      <c r="G641" s="26">
        <f t="shared" si="28"/>
        <v>4.4066728458664992E-7</v>
      </c>
      <c r="H641" s="26">
        <f t="shared" si="29"/>
        <v>3.3533669461629997E-9</v>
      </c>
    </row>
    <row r="642" spans="1:8" x14ac:dyDescent="0.25">
      <c r="A642" s="12">
        <f>Riesgo!D646</f>
        <v>0.90280884692803409</v>
      </c>
      <c r="F642" s="95">
        <f t="shared" si="27"/>
        <v>8.0905522539963748E-2</v>
      </c>
      <c r="G642" s="26">
        <f t="shared" si="28"/>
        <v>5.2958356832648204E-4</v>
      </c>
      <c r="H642" s="26">
        <f t="shared" si="29"/>
        <v>4.2846235324032629E-5</v>
      </c>
    </row>
    <row r="643" spans="1:8" x14ac:dyDescent="0.25">
      <c r="A643" s="12">
        <f>Riesgo!D647</f>
        <v>0.76523242988328655</v>
      </c>
      <c r="F643" s="95">
        <f t="shared" ref="F643:F706" si="30">A643-$D$4</f>
        <v>-5.6670894504783798E-2</v>
      </c>
      <c r="G643" s="26">
        <f t="shared" ref="G643:G706" si="31">IF(A643=0,0,(A643-D$4)^3)</f>
        <v>-1.820036941755848E-4</v>
      </c>
      <c r="H643" s="26">
        <f t="shared" ref="H643:H706" si="32">IF(A643=0,0,(A643-D$4)^4)</f>
        <v>1.0314312152105498E-5</v>
      </c>
    </row>
    <row r="644" spans="1:8" x14ac:dyDescent="0.25">
      <c r="A644" s="12">
        <f>Riesgo!D648</f>
        <v>0.6421906306287346</v>
      </c>
      <c r="F644" s="95">
        <f t="shared" si="30"/>
        <v>-0.17971269375933574</v>
      </c>
      <c r="G644" s="26">
        <f t="shared" si="31"/>
        <v>-5.8041183839247753E-3</v>
      </c>
      <c r="H644" s="26">
        <f t="shared" si="32"/>
        <v>1.0430737496732038E-3</v>
      </c>
    </row>
    <row r="645" spans="1:8" x14ac:dyDescent="0.25">
      <c r="A645" s="12">
        <f>Riesgo!D649</f>
        <v>0.84972197379851522</v>
      </c>
      <c r="F645" s="95">
        <f t="shared" si="30"/>
        <v>2.7818649410444873E-2</v>
      </c>
      <c r="G645" s="26">
        <f t="shared" si="31"/>
        <v>2.1528220044153449E-5</v>
      </c>
      <c r="H645" s="26">
        <f t="shared" si="32"/>
        <v>5.988860058392169E-7</v>
      </c>
    </row>
    <row r="646" spans="1:8" x14ac:dyDescent="0.25">
      <c r="A646" s="12">
        <f>Riesgo!D650</f>
        <v>0.95380587785756721</v>
      </c>
      <c r="F646" s="95">
        <f t="shared" si="30"/>
        <v>0.13190255346949686</v>
      </c>
      <c r="G646" s="26">
        <f t="shared" si="31"/>
        <v>2.2948780343794222E-3</v>
      </c>
      <c r="H646" s="26">
        <f t="shared" si="32"/>
        <v>3.0270027263570561E-4</v>
      </c>
    </row>
    <row r="647" spans="1:8" x14ac:dyDescent="0.25">
      <c r="A647" s="12">
        <f>Riesgo!D651</f>
        <v>0.91040025859770579</v>
      </c>
      <c r="F647" s="95">
        <f t="shared" si="30"/>
        <v>8.8496934209635447E-2</v>
      </c>
      <c r="G647" s="26">
        <f t="shared" si="31"/>
        <v>6.9308209138567607E-4</v>
      </c>
      <c r="H647" s="26">
        <f t="shared" si="32"/>
        <v>6.1335640243234725E-5</v>
      </c>
    </row>
    <row r="648" spans="1:8" x14ac:dyDescent="0.25">
      <c r="A648" s="12">
        <f>Riesgo!D652</f>
        <v>0.8711672023379472</v>
      </c>
      <c r="F648" s="95">
        <f t="shared" si="30"/>
        <v>4.9263877949876855E-2</v>
      </c>
      <c r="G648" s="26">
        <f t="shared" si="31"/>
        <v>1.1955996708834697E-4</v>
      </c>
      <c r="H648" s="26">
        <f t="shared" si="32"/>
        <v>5.8899876263316186E-6</v>
      </c>
    </row>
    <row r="649" spans="1:8" x14ac:dyDescent="0.25">
      <c r="A649" s="12">
        <f>Riesgo!D653</f>
        <v>0.65060664962356018</v>
      </c>
      <c r="F649" s="95">
        <f t="shared" si="30"/>
        <v>-0.17129667476451016</v>
      </c>
      <c r="G649" s="26">
        <f t="shared" si="31"/>
        <v>-5.026281378644081E-3</v>
      </c>
      <c r="H649" s="26">
        <f t="shared" si="32"/>
        <v>8.6098528659250893E-4</v>
      </c>
    </row>
    <row r="650" spans="1:8" x14ac:dyDescent="0.25">
      <c r="A650" s="12">
        <f>Riesgo!D654</f>
        <v>0.80546829327488434</v>
      </c>
      <c r="F650" s="95">
        <f t="shared" si="30"/>
        <v>-1.6435031113186005E-2</v>
      </c>
      <c r="G650" s="26">
        <f t="shared" si="31"/>
        <v>-4.439270324798406E-6</v>
      </c>
      <c r="H650" s="26">
        <f t="shared" si="32"/>
        <v>7.2959545907905159E-8</v>
      </c>
    </row>
    <row r="651" spans="1:8" x14ac:dyDescent="0.25">
      <c r="A651" s="12">
        <f>Riesgo!D655</f>
        <v>0.85318239621755476</v>
      </c>
      <c r="F651" s="95">
        <f t="shared" si="30"/>
        <v>3.1279071829484417E-2</v>
      </c>
      <c r="G651" s="26">
        <f t="shared" si="31"/>
        <v>3.0602828759819827E-5</v>
      </c>
      <c r="H651" s="26">
        <f t="shared" si="32"/>
        <v>9.5722807896381583E-7</v>
      </c>
    </row>
    <row r="652" spans="1:8" x14ac:dyDescent="0.25">
      <c r="A652" s="12">
        <f>Riesgo!D656</f>
        <v>0.88081505378215474</v>
      </c>
      <c r="F652" s="95">
        <f t="shared" si="30"/>
        <v>5.89117293940844E-2</v>
      </c>
      <c r="G652" s="26">
        <f t="shared" si="31"/>
        <v>2.0445856850552209E-4</v>
      </c>
      <c r="H652" s="26">
        <f t="shared" si="32"/>
        <v>1.2045007860099186E-5</v>
      </c>
    </row>
    <row r="653" spans="1:8" x14ac:dyDescent="0.25">
      <c r="A653" s="12">
        <f>Riesgo!D657</f>
        <v>0.91816719105377098</v>
      </c>
      <c r="F653" s="95">
        <f t="shared" si="30"/>
        <v>9.6263866665700637E-2</v>
      </c>
      <c r="G653" s="26">
        <f t="shared" si="31"/>
        <v>8.9205145612294382E-4</v>
      </c>
      <c r="H653" s="26">
        <f t="shared" si="32"/>
        <v>8.587232243116317E-5</v>
      </c>
    </row>
    <row r="654" spans="1:8" x14ac:dyDescent="0.25">
      <c r="A654" s="12">
        <f>Riesgo!D658</f>
        <v>0.72593242987063045</v>
      </c>
      <c r="F654" s="95">
        <f t="shared" si="30"/>
        <v>-9.5970894517439898E-2</v>
      </c>
      <c r="G654" s="26">
        <f t="shared" si="31"/>
        <v>-8.8393153556670743E-4</v>
      </c>
      <c r="H654" s="26">
        <f t="shared" si="32"/>
        <v>8.4831700160511154E-5</v>
      </c>
    </row>
    <row r="655" spans="1:8" x14ac:dyDescent="0.25">
      <c r="A655" s="12">
        <f>Riesgo!D659</f>
        <v>0.96073149588415141</v>
      </c>
      <c r="F655" s="95">
        <f t="shared" si="30"/>
        <v>0.13882817149608107</v>
      </c>
      <c r="G655" s="26">
        <f t="shared" si="31"/>
        <v>2.6756716112935988E-3</v>
      </c>
      <c r="H655" s="26">
        <f t="shared" si="32"/>
        <v>3.714585973198633E-4</v>
      </c>
    </row>
    <row r="656" spans="1:8" x14ac:dyDescent="0.25">
      <c r="A656" s="12">
        <f>Riesgo!D660</f>
        <v>0.954432521651424</v>
      </c>
      <c r="F656" s="95">
        <f t="shared" si="30"/>
        <v>0.13252919726335366</v>
      </c>
      <c r="G656" s="26">
        <f t="shared" si="31"/>
        <v>2.3277412472500225E-3</v>
      </c>
      <c r="H656" s="26">
        <f t="shared" si="32"/>
        <v>3.0849367893484309E-4</v>
      </c>
    </row>
    <row r="657" spans="1:8" x14ac:dyDescent="0.25">
      <c r="A657" s="12">
        <f>Riesgo!D661</f>
        <v>0.66834363421827492</v>
      </c>
      <c r="F657" s="95">
        <f t="shared" si="30"/>
        <v>-0.15355969016979543</v>
      </c>
      <c r="G657" s="26">
        <f t="shared" si="31"/>
        <v>-3.6210263200454466E-3</v>
      </c>
      <c r="H657" s="26">
        <f t="shared" si="32"/>
        <v>5.5604367980285321E-4</v>
      </c>
    </row>
    <row r="658" spans="1:8" x14ac:dyDescent="0.25">
      <c r="A658" s="12">
        <f>Riesgo!D662</f>
        <v>0.97802485654053628</v>
      </c>
      <c r="F658" s="95">
        <f t="shared" si="30"/>
        <v>0.15612153215246594</v>
      </c>
      <c r="G658" s="26">
        <f t="shared" si="31"/>
        <v>3.8052957335722617E-3</v>
      </c>
      <c r="H658" s="26">
        <f t="shared" si="32"/>
        <v>5.9408860021854326E-4</v>
      </c>
    </row>
    <row r="659" spans="1:8" x14ac:dyDescent="0.25">
      <c r="A659" s="12">
        <f>Riesgo!D663</f>
        <v>0.79673412145332323</v>
      </c>
      <c r="F659" s="95">
        <f t="shared" si="30"/>
        <v>-2.5169202934747115E-2</v>
      </c>
      <c r="G659" s="26">
        <f t="shared" si="31"/>
        <v>-1.5944407569353313E-5</v>
      </c>
      <c r="H659" s="26">
        <f t="shared" si="32"/>
        <v>4.0130802978737148E-7</v>
      </c>
    </row>
    <row r="660" spans="1:8" x14ac:dyDescent="0.25">
      <c r="A660" s="12">
        <f>Riesgo!D664</f>
        <v>0.52833916909826439</v>
      </c>
      <c r="F660" s="95">
        <f t="shared" si="30"/>
        <v>-0.29356415528980595</v>
      </c>
      <c r="G660" s="26">
        <f t="shared" si="31"/>
        <v>-2.5299333442354931E-2</v>
      </c>
      <c r="H660" s="26">
        <f t="shared" si="32"/>
        <v>7.4269774514000644E-3</v>
      </c>
    </row>
    <row r="661" spans="1:8" x14ac:dyDescent="0.25">
      <c r="A661" s="12">
        <f>Riesgo!D665</f>
        <v>0.73946911464534992</v>
      </c>
      <c r="F661" s="95">
        <f t="shared" si="30"/>
        <v>-8.2434209742720421E-2</v>
      </c>
      <c r="G661" s="26">
        <f t="shared" si="31"/>
        <v>-5.6017334116800223E-4</v>
      </c>
      <c r="H661" s="26">
        <f t="shared" si="32"/>
        <v>4.6177446698123581E-5</v>
      </c>
    </row>
    <row r="662" spans="1:8" x14ac:dyDescent="0.25">
      <c r="A662" s="12">
        <f>Riesgo!D666</f>
        <v>0.91357542264968161</v>
      </c>
      <c r="F662" s="95">
        <f t="shared" si="30"/>
        <v>9.1672098261611268E-2</v>
      </c>
      <c r="G662" s="26">
        <f t="shared" si="31"/>
        <v>7.7039155919879658E-4</v>
      </c>
      <c r="H662" s="26">
        <f t="shared" si="32"/>
        <v>7.062341071478799E-5</v>
      </c>
    </row>
    <row r="663" spans="1:8" x14ac:dyDescent="0.25">
      <c r="A663" s="12">
        <f>Riesgo!D667</f>
        <v>1</v>
      </c>
      <c r="F663" s="95">
        <f t="shared" si="30"/>
        <v>0.17809667561192966</v>
      </c>
      <c r="G663" s="26">
        <f t="shared" si="31"/>
        <v>5.6489462020255692E-3</v>
      </c>
      <c r="H663" s="26">
        <f t="shared" si="32"/>
        <v>1.0060585392913898E-3</v>
      </c>
    </row>
    <row r="664" spans="1:8" x14ac:dyDescent="0.25">
      <c r="A664" s="12">
        <f>Riesgo!D668</f>
        <v>0.86302624536853212</v>
      </c>
      <c r="F664" s="95">
        <f t="shared" si="30"/>
        <v>4.1122920980461775E-2</v>
      </c>
      <c r="G664" s="26">
        <f t="shared" si="31"/>
        <v>6.9542750838546413E-5</v>
      </c>
      <c r="H664" s="26">
        <f t="shared" si="32"/>
        <v>2.859801047497486E-6</v>
      </c>
    </row>
    <row r="665" spans="1:8" x14ac:dyDescent="0.25">
      <c r="A665" s="12">
        <f>Riesgo!D669</f>
        <v>0.75744455354401841</v>
      </c>
      <c r="F665" s="95">
        <f t="shared" si="30"/>
        <v>-6.4458770844051938E-2</v>
      </c>
      <c r="G665" s="26">
        <f t="shared" si="31"/>
        <v>-2.6782188306149671E-4</v>
      </c>
      <c r="H665" s="26">
        <f t="shared" si="32"/>
        <v>1.7263469387283488E-5</v>
      </c>
    </row>
    <row r="666" spans="1:8" x14ac:dyDescent="0.25">
      <c r="A666" s="12">
        <f>Riesgo!D670</f>
        <v>0.79063941611721389</v>
      </c>
      <c r="F666" s="95">
        <f t="shared" si="30"/>
        <v>-3.1263908270856455E-2</v>
      </c>
      <c r="G666" s="26">
        <f t="shared" si="31"/>
        <v>-3.0558343149965021E-5</v>
      </c>
      <c r="H666" s="26">
        <f t="shared" si="32"/>
        <v>9.5537323714986109E-7</v>
      </c>
    </row>
    <row r="667" spans="1:8" x14ac:dyDescent="0.25">
      <c r="A667" s="12">
        <f>Riesgo!D671</f>
        <v>0.94126372818070803</v>
      </c>
      <c r="F667" s="95">
        <f t="shared" si="30"/>
        <v>0.11936040379263768</v>
      </c>
      <c r="G667" s="26">
        <f t="shared" si="31"/>
        <v>1.7005164521848653E-3</v>
      </c>
      <c r="H667" s="26">
        <f t="shared" si="32"/>
        <v>2.0297433038880916E-4</v>
      </c>
    </row>
    <row r="668" spans="1:8" x14ac:dyDescent="0.25">
      <c r="A668" s="12">
        <f>Riesgo!D672</f>
        <v>1</v>
      </c>
      <c r="F668" s="95">
        <f t="shared" si="30"/>
        <v>0.17809667561192966</v>
      </c>
      <c r="G668" s="26">
        <f t="shared" si="31"/>
        <v>5.6489462020255692E-3</v>
      </c>
      <c r="H668" s="26">
        <f t="shared" si="32"/>
        <v>1.0060585392913898E-3</v>
      </c>
    </row>
    <row r="669" spans="1:8" x14ac:dyDescent="0.25">
      <c r="A669" s="12">
        <f>Riesgo!D673</f>
        <v>0.83173007891379447</v>
      </c>
      <c r="F669" s="95">
        <f t="shared" si="30"/>
        <v>9.826754525724124E-3</v>
      </c>
      <c r="G669" s="26">
        <f t="shared" si="31"/>
        <v>9.4892157775926208E-7</v>
      </c>
      <c r="H669" s="26">
        <f t="shared" si="32"/>
        <v>9.3248194088031053E-9</v>
      </c>
    </row>
    <row r="670" spans="1:8" x14ac:dyDescent="0.25">
      <c r="A670" s="12">
        <f>Riesgo!D674</f>
        <v>0.86282210629253986</v>
      </c>
      <c r="F670" s="95">
        <f t="shared" si="30"/>
        <v>4.0918781904469514E-2</v>
      </c>
      <c r="G670" s="26">
        <f t="shared" si="31"/>
        <v>6.8512227963116534E-5</v>
      </c>
      <c r="H670" s="26">
        <f t="shared" si="32"/>
        <v>2.8034369138120633E-6</v>
      </c>
    </row>
    <row r="671" spans="1:8" x14ac:dyDescent="0.25">
      <c r="A671" s="12">
        <f>Riesgo!D675</f>
        <v>0.85881800656637486</v>
      </c>
      <c r="F671" s="95">
        <f t="shared" si="30"/>
        <v>3.6914682178304514E-2</v>
      </c>
      <c r="G671" s="26">
        <f t="shared" si="31"/>
        <v>5.0303407068764645E-5</v>
      </c>
      <c r="H671" s="26">
        <f t="shared" si="32"/>
        <v>1.8569342844293235E-6</v>
      </c>
    </row>
    <row r="672" spans="1:8" x14ac:dyDescent="0.25">
      <c r="A672" s="12">
        <f>Riesgo!D676</f>
        <v>0.84152969249092802</v>
      </c>
      <c r="F672" s="95">
        <f t="shared" si="30"/>
        <v>1.9626368102857672E-2</v>
      </c>
      <c r="G672" s="26">
        <f t="shared" si="31"/>
        <v>7.5599656117932221E-6</v>
      </c>
      <c r="H672" s="26">
        <f t="shared" si="32"/>
        <v>1.4837466794199938E-7</v>
      </c>
    </row>
    <row r="673" spans="1:8" x14ac:dyDescent="0.25">
      <c r="A673" s="12">
        <f>Riesgo!D677</f>
        <v>0.8349166522049728</v>
      </c>
      <c r="F673" s="95">
        <f t="shared" si="30"/>
        <v>1.3013327816902454E-2</v>
      </c>
      <c r="G673" s="26">
        <f t="shared" si="31"/>
        <v>2.2037641331344053E-6</v>
      </c>
      <c r="H673" s="26">
        <f t="shared" si="32"/>
        <v>2.8678305095609881E-8</v>
      </c>
    </row>
    <row r="674" spans="1:8" x14ac:dyDescent="0.25">
      <c r="A674" s="12">
        <f>Riesgo!D678</f>
        <v>0.88490660874847216</v>
      </c>
      <c r="F674" s="95">
        <f t="shared" si="30"/>
        <v>6.3003284360401812E-2</v>
      </c>
      <c r="G674" s="26">
        <f t="shared" si="31"/>
        <v>2.5008610891808723E-4</v>
      </c>
      <c r="H674" s="26">
        <f t="shared" si="32"/>
        <v>1.5756246234752667E-5</v>
      </c>
    </row>
    <row r="675" spans="1:8" x14ac:dyDescent="0.25">
      <c r="A675" s="12">
        <f>Riesgo!D679</f>
        <v>0.87406023708644587</v>
      </c>
      <c r="F675" s="95">
        <f t="shared" si="30"/>
        <v>5.2156912698375524E-2</v>
      </c>
      <c r="G675" s="26">
        <f t="shared" si="31"/>
        <v>1.4188472064146935E-4</v>
      </c>
      <c r="H675" s="26">
        <f t="shared" si="32"/>
        <v>7.4002689877305163E-6</v>
      </c>
    </row>
    <row r="676" spans="1:8" x14ac:dyDescent="0.25">
      <c r="A676" s="12">
        <f>Riesgo!D680</f>
        <v>0.8910913479476944</v>
      </c>
      <c r="F676" s="95">
        <f t="shared" si="30"/>
        <v>6.9188023559624057E-2</v>
      </c>
      <c r="G676" s="26">
        <f t="shared" si="31"/>
        <v>3.312018651910883E-4</v>
      </c>
      <c r="H676" s="26">
        <f t="shared" si="32"/>
        <v>2.2915202451832449E-5</v>
      </c>
    </row>
    <row r="677" spans="1:8" x14ac:dyDescent="0.25">
      <c r="A677" s="12">
        <f>Riesgo!D681</f>
        <v>0.60862152770315914</v>
      </c>
      <c r="F677" s="95">
        <f t="shared" si="30"/>
        <v>-0.21328179668491121</v>
      </c>
      <c r="G677" s="26">
        <f t="shared" si="31"/>
        <v>-9.7020022663589778E-3</v>
      </c>
      <c r="H677" s="26">
        <f t="shared" si="32"/>
        <v>2.0692604748101229E-3</v>
      </c>
    </row>
    <row r="678" spans="1:8" x14ac:dyDescent="0.25">
      <c r="A678" s="12">
        <f>Riesgo!D682</f>
        <v>0.81959909282414212</v>
      </c>
      <c r="F678" s="95">
        <f t="shared" si="30"/>
        <v>-2.3042315639282274E-3</v>
      </c>
      <c r="G678" s="26">
        <f t="shared" si="31"/>
        <v>-1.2234278547631538E-8</v>
      </c>
      <c r="H678" s="26">
        <f t="shared" si="32"/>
        <v>2.8190610791342581E-11</v>
      </c>
    </row>
    <row r="679" spans="1:8" x14ac:dyDescent="0.25">
      <c r="A679" s="12">
        <f>Riesgo!D683</f>
        <v>0.69774059819917544</v>
      </c>
      <c r="F679" s="95">
        <f t="shared" si="30"/>
        <v>-0.1241627261888949</v>
      </c>
      <c r="G679" s="26">
        <f t="shared" si="31"/>
        <v>-1.9141400884405725E-3</v>
      </c>
      <c r="H679" s="26">
        <f t="shared" si="32"/>
        <v>2.3766485168823389E-4</v>
      </c>
    </row>
    <row r="680" spans="1:8" x14ac:dyDescent="0.25">
      <c r="A680" s="12">
        <f>Riesgo!D684</f>
        <v>0.78462346693712581</v>
      </c>
      <c r="F680" s="95">
        <f t="shared" si="30"/>
        <v>-3.7279857450944531E-2</v>
      </c>
      <c r="G680" s="26">
        <f t="shared" si="31"/>
        <v>-5.1811090010924972E-5</v>
      </c>
      <c r="H680" s="26">
        <f t="shared" si="32"/>
        <v>1.931510049985339E-6</v>
      </c>
    </row>
    <row r="681" spans="1:8" x14ac:dyDescent="0.25">
      <c r="A681" s="12">
        <f>Riesgo!D685</f>
        <v>0.96164451311633459</v>
      </c>
      <c r="F681" s="95">
        <f t="shared" si="30"/>
        <v>0.13974118872826424</v>
      </c>
      <c r="G681" s="26">
        <f t="shared" si="31"/>
        <v>2.7288100128611496E-3</v>
      </c>
      <c r="H681" s="26">
        <f t="shared" si="32"/>
        <v>3.8132715501080713E-4</v>
      </c>
    </row>
    <row r="682" spans="1:8" x14ac:dyDescent="0.25">
      <c r="A682" s="12">
        <f>Riesgo!D686</f>
        <v>0.84237536232879029</v>
      </c>
      <c r="F682" s="95">
        <f t="shared" si="30"/>
        <v>2.0472037940719945E-2</v>
      </c>
      <c r="G682" s="26">
        <f t="shared" si="31"/>
        <v>8.5799198973204761E-6</v>
      </c>
      <c r="H682" s="26">
        <f t="shared" si="32"/>
        <v>1.7564844566628277E-7</v>
      </c>
    </row>
    <row r="683" spans="1:8" x14ac:dyDescent="0.25">
      <c r="A683" s="12">
        <f>Riesgo!D687</f>
        <v>0.6970587799369441</v>
      </c>
      <c r="F683" s="95">
        <f t="shared" si="30"/>
        <v>-0.12484454445112625</v>
      </c>
      <c r="G683" s="26">
        <f t="shared" si="31"/>
        <v>-1.9458470798001158E-3</v>
      </c>
      <c r="H683" s="26">
        <f t="shared" si="32"/>
        <v>2.4292839224919976E-4</v>
      </c>
    </row>
    <row r="684" spans="1:8" x14ac:dyDescent="0.25">
      <c r="A684" s="12">
        <f>Riesgo!D688</f>
        <v>0.8315457386313938</v>
      </c>
      <c r="F684" s="95">
        <f t="shared" si="30"/>
        <v>9.6424142433234605E-3</v>
      </c>
      <c r="G684" s="26">
        <f t="shared" si="31"/>
        <v>8.9651457657539546E-7</v>
      </c>
      <c r="H684" s="26">
        <f t="shared" si="32"/>
        <v>8.6445649225176952E-9</v>
      </c>
    </row>
    <row r="685" spans="1:8" x14ac:dyDescent="0.25">
      <c r="A685" s="12">
        <f>Riesgo!D689</f>
        <v>0.84744591965768268</v>
      </c>
      <c r="F685" s="95">
        <f t="shared" si="30"/>
        <v>2.5542595269612334E-2</v>
      </c>
      <c r="G685" s="26">
        <f t="shared" si="31"/>
        <v>1.6664606597789277E-5</v>
      </c>
      <c r="H685" s="26">
        <f t="shared" si="32"/>
        <v>4.2565730165464282E-7</v>
      </c>
    </row>
    <row r="686" spans="1:8" x14ac:dyDescent="0.25">
      <c r="A686" s="12">
        <f>Riesgo!D690</f>
        <v>0.90689586056559823</v>
      </c>
      <c r="F686" s="95">
        <f t="shared" si="30"/>
        <v>8.4992536177527889E-2</v>
      </c>
      <c r="G686" s="26">
        <f t="shared" si="31"/>
        <v>6.1396323585320592E-4</v>
      </c>
      <c r="H686" s="26">
        <f t="shared" si="32"/>
        <v>5.2182292534925689E-5</v>
      </c>
    </row>
    <row r="687" spans="1:8" x14ac:dyDescent="0.25">
      <c r="A687" s="12">
        <f>Riesgo!D691</f>
        <v>0.79932358662417635</v>
      </c>
      <c r="F687" s="95">
        <f t="shared" si="30"/>
        <v>-2.2579737763893992E-2</v>
      </c>
      <c r="G687" s="26">
        <f t="shared" si="31"/>
        <v>-1.1512156408387433E-5</v>
      </c>
      <c r="H687" s="26">
        <f t="shared" si="32"/>
        <v>2.5994147279831995E-7</v>
      </c>
    </row>
    <row r="688" spans="1:8" x14ac:dyDescent="0.25">
      <c r="A688" s="12">
        <f>Riesgo!D692</f>
        <v>0.94535004857984173</v>
      </c>
      <c r="F688" s="95">
        <f t="shared" si="30"/>
        <v>0.12344672419177138</v>
      </c>
      <c r="G688" s="26">
        <f t="shared" si="31"/>
        <v>1.8812161986051224E-3</v>
      </c>
      <c r="H688" s="26">
        <f t="shared" si="32"/>
        <v>2.3222997721429917E-4</v>
      </c>
    </row>
    <row r="689" spans="1:8" x14ac:dyDescent="0.25">
      <c r="A689" s="12">
        <f>Riesgo!D693</f>
        <v>0.65567595726762151</v>
      </c>
      <c r="F689" s="95">
        <f t="shared" si="30"/>
        <v>-0.16622736712044883</v>
      </c>
      <c r="G689" s="26">
        <f t="shared" si="31"/>
        <v>-4.5931177413793068E-3</v>
      </c>
      <c r="H689" s="26">
        <f t="shared" si="32"/>
        <v>7.6350186902370465E-4</v>
      </c>
    </row>
    <row r="690" spans="1:8" x14ac:dyDescent="0.25">
      <c r="A690" s="12">
        <f>Riesgo!D694</f>
        <v>0.80750426086989846</v>
      </c>
      <c r="F690" s="95">
        <f t="shared" si="30"/>
        <v>-1.4399063518171884E-2</v>
      </c>
      <c r="G690" s="26">
        <f t="shared" si="31"/>
        <v>-2.985401471269867E-6</v>
      </c>
      <c r="H690" s="26">
        <f t="shared" si="32"/>
        <v>4.2986985412058611E-8</v>
      </c>
    </row>
    <row r="691" spans="1:8" x14ac:dyDescent="0.25">
      <c r="A691" s="12">
        <f>Riesgo!D695</f>
        <v>0.79886572470945105</v>
      </c>
      <c r="F691" s="95">
        <f t="shared" si="30"/>
        <v>-2.3037599678619292E-2</v>
      </c>
      <c r="G691" s="26">
        <f t="shared" si="31"/>
        <v>-1.2226768290897256E-5</v>
      </c>
      <c r="H691" s="26">
        <f t="shared" si="32"/>
        <v>2.8167539324892719E-7</v>
      </c>
    </row>
    <row r="692" spans="1:8" x14ac:dyDescent="0.25">
      <c r="A692" s="12">
        <f>Riesgo!D696</f>
        <v>0.82035572381559774</v>
      </c>
      <c r="F692" s="95">
        <f t="shared" si="30"/>
        <v>-1.5476005724726072E-3</v>
      </c>
      <c r="G692" s="26">
        <f t="shared" si="31"/>
        <v>-3.7066078835061415E-9</v>
      </c>
      <c r="H692" s="26">
        <f t="shared" si="32"/>
        <v>5.7363484824455834E-12</v>
      </c>
    </row>
    <row r="693" spans="1:8" x14ac:dyDescent="0.25">
      <c r="A693" s="12">
        <f>Riesgo!D697</f>
        <v>0.73276078461827665</v>
      </c>
      <c r="F693" s="95">
        <f t="shared" si="30"/>
        <v>-8.9142539769793694E-2</v>
      </c>
      <c r="G693" s="26">
        <f t="shared" si="31"/>
        <v>-7.0836160024112635E-4</v>
      </c>
      <c r="H693" s="26">
        <f t="shared" si="32"/>
        <v>6.314515212088931E-5</v>
      </c>
    </row>
    <row r="694" spans="1:8" x14ac:dyDescent="0.25">
      <c r="A694" s="12">
        <f>Riesgo!D698</f>
        <v>0.8803440210243012</v>
      </c>
      <c r="F694" s="95">
        <f t="shared" si="30"/>
        <v>5.844069663623086E-2</v>
      </c>
      <c r="G694" s="26">
        <f t="shared" si="31"/>
        <v>1.9959338919547131E-4</v>
      </c>
      <c r="H694" s="26">
        <f t="shared" si="32"/>
        <v>1.1664376708569697E-5</v>
      </c>
    </row>
    <row r="695" spans="1:8" x14ac:dyDescent="0.25">
      <c r="A695" s="12">
        <f>Riesgo!D699</f>
        <v>0.71723968925475612</v>
      </c>
      <c r="F695" s="95">
        <f t="shared" si="30"/>
        <v>-0.10466363513331423</v>
      </c>
      <c r="G695" s="26">
        <f t="shared" si="31"/>
        <v>-1.1465353334945171E-3</v>
      </c>
      <c r="H695" s="26">
        <f t="shared" si="32"/>
        <v>1.2000055581232287E-4</v>
      </c>
    </row>
    <row r="696" spans="1:8" x14ac:dyDescent="0.25">
      <c r="A696" s="12">
        <f>Riesgo!D700</f>
        <v>0.72496734257864814</v>
      </c>
      <c r="F696" s="95">
        <f t="shared" si="30"/>
        <v>-9.69359818094222E-2</v>
      </c>
      <c r="G696" s="26">
        <f t="shared" si="31"/>
        <v>-9.1086715088585187E-4</v>
      </c>
      <c r="H696" s="26">
        <f t="shared" si="32"/>
        <v>8.8295801569071176E-5</v>
      </c>
    </row>
    <row r="697" spans="1:8" x14ac:dyDescent="0.25">
      <c r="A697" s="12">
        <f>Riesgo!D701</f>
        <v>0.71465703477817488</v>
      </c>
      <c r="F697" s="95">
        <f t="shared" si="30"/>
        <v>-0.10724628960989546</v>
      </c>
      <c r="G697" s="26">
        <f t="shared" si="31"/>
        <v>-1.2335217955722489E-3</v>
      </c>
      <c r="H697" s="26">
        <f t="shared" si="32"/>
        <v>1.3229063572805968E-4</v>
      </c>
    </row>
    <row r="698" spans="1:8" x14ac:dyDescent="0.25">
      <c r="A698" s="12">
        <f>Riesgo!D702</f>
        <v>0.85034081490883007</v>
      </c>
      <c r="F698" s="95">
        <f t="shared" si="30"/>
        <v>2.8437490520759723E-2</v>
      </c>
      <c r="G698" s="26">
        <f t="shared" si="31"/>
        <v>2.299713886790159E-5</v>
      </c>
      <c r="H698" s="26">
        <f t="shared" si="32"/>
        <v>6.5398091856054642E-7</v>
      </c>
    </row>
    <row r="699" spans="1:8" x14ac:dyDescent="0.25">
      <c r="A699" s="12">
        <f>Riesgo!D703</f>
        <v>0.81738448446775602</v>
      </c>
      <c r="F699" s="95">
        <f t="shared" si="30"/>
        <v>-4.5188399203143215E-3</v>
      </c>
      <c r="G699" s="26">
        <f t="shared" si="31"/>
        <v>-9.2274323571250855E-8</v>
      </c>
      <c r="H699" s="26">
        <f t="shared" si="32"/>
        <v>4.1697289697376909E-10</v>
      </c>
    </row>
    <row r="700" spans="1:8" x14ac:dyDescent="0.25">
      <c r="A700" s="12">
        <f>Riesgo!D704</f>
        <v>0.76741365017899632</v>
      </c>
      <c r="F700" s="95">
        <f t="shared" si="30"/>
        <v>-5.4489674209074024E-2</v>
      </c>
      <c r="G700" s="26">
        <f t="shared" si="31"/>
        <v>-1.6178663189009559E-4</v>
      </c>
      <c r="H700" s="26">
        <f t="shared" si="32"/>
        <v>8.8157008630746952E-6</v>
      </c>
    </row>
    <row r="701" spans="1:8" x14ac:dyDescent="0.25">
      <c r="A701" s="12">
        <f>Riesgo!D705</f>
        <v>0.73251066180534119</v>
      </c>
      <c r="F701" s="95">
        <f t="shared" si="30"/>
        <v>-8.9392662582729154E-2</v>
      </c>
      <c r="G701" s="26">
        <f t="shared" si="31"/>
        <v>-7.1434106859797751E-4</v>
      </c>
      <c r="H701" s="26">
        <f t="shared" si="32"/>
        <v>6.3856850114165186E-5</v>
      </c>
    </row>
    <row r="702" spans="1:8" x14ac:dyDescent="0.25">
      <c r="A702" s="12">
        <f>Riesgo!D706</f>
        <v>0.82194796778034018</v>
      </c>
      <c r="F702" s="95">
        <f t="shared" si="30"/>
        <v>4.46433922698386E-5</v>
      </c>
      <c r="G702" s="26">
        <f t="shared" si="31"/>
        <v>8.8975730514678416E-14</v>
      </c>
      <c r="H702" s="26">
        <f t="shared" si="32"/>
        <v>3.9721784398622366E-18</v>
      </c>
    </row>
    <row r="703" spans="1:8" x14ac:dyDescent="0.25">
      <c r="A703" s="12">
        <f>Riesgo!D707</f>
        <v>0.82798373865646191</v>
      </c>
      <c r="F703" s="95">
        <f t="shared" si="30"/>
        <v>6.0804142683915652E-3</v>
      </c>
      <c r="G703" s="26">
        <f t="shared" si="31"/>
        <v>2.2480165716359875E-7</v>
      </c>
      <c r="H703" s="26">
        <f t="shared" si="32"/>
        <v>1.3668872037756148E-9</v>
      </c>
    </row>
    <row r="704" spans="1:8" x14ac:dyDescent="0.25">
      <c r="A704" s="12">
        <f>Riesgo!D708</f>
        <v>0.86320581765688342</v>
      </c>
      <c r="F704" s="95">
        <f t="shared" si="30"/>
        <v>4.1302493268813079E-2</v>
      </c>
      <c r="G704" s="26">
        <f t="shared" si="31"/>
        <v>7.0457756001271479E-5</v>
      </c>
      <c r="H704" s="26">
        <f t="shared" si="32"/>
        <v>2.9100809929781896E-6</v>
      </c>
    </row>
    <row r="705" spans="1:8" x14ac:dyDescent="0.25">
      <c r="A705" s="12">
        <f>Riesgo!D709</f>
        <v>0.66690998255510014</v>
      </c>
      <c r="F705" s="95">
        <f t="shared" si="30"/>
        <v>-0.1549933418329702</v>
      </c>
      <c r="G705" s="26">
        <f t="shared" si="31"/>
        <v>-3.7233951332250347E-3</v>
      </c>
      <c r="H705" s="26">
        <f t="shared" si="32"/>
        <v>5.7710145466316541E-4</v>
      </c>
    </row>
    <row r="706" spans="1:8" x14ac:dyDescent="0.25">
      <c r="A706" s="12">
        <f>Riesgo!D710</f>
        <v>0.59518867569358791</v>
      </c>
      <c r="F706" s="95">
        <f t="shared" si="30"/>
        <v>-0.22671464869448243</v>
      </c>
      <c r="G706" s="26">
        <f t="shared" si="31"/>
        <v>-1.1653026825174429E-2</v>
      </c>
      <c r="H706" s="26">
        <f t="shared" si="32"/>
        <v>2.6419118828968006E-3</v>
      </c>
    </row>
    <row r="707" spans="1:8" x14ac:dyDescent="0.25">
      <c r="A707" s="12">
        <f>Riesgo!D711</f>
        <v>0.97323901014115854</v>
      </c>
      <c r="F707" s="95">
        <f t="shared" ref="F707:F770" si="33">A707-$D$4</f>
        <v>0.1513356857530882</v>
      </c>
      <c r="G707" s="26">
        <f t="shared" ref="G707:G770" si="34">IF(A707=0,0,(A707-D$4)^3)</f>
        <v>3.4659639966661622E-3</v>
      </c>
      <c r="H707" s="26">
        <f t="shared" ref="H707:H770" si="35">IF(A707=0,0,(A707-D$4)^4)</f>
        <v>5.2452403823098788E-4</v>
      </c>
    </row>
    <row r="708" spans="1:8" x14ac:dyDescent="0.25">
      <c r="A708" s="12">
        <f>Riesgo!D712</f>
        <v>0.69402430196410714</v>
      </c>
      <c r="F708" s="95">
        <f t="shared" si="33"/>
        <v>-0.12787902242396321</v>
      </c>
      <c r="G708" s="26">
        <f t="shared" si="34"/>
        <v>-2.0912113284724423E-3</v>
      </c>
      <c r="H708" s="26">
        <f t="shared" si="35"/>
        <v>2.6742206036697337E-4</v>
      </c>
    </row>
    <row r="709" spans="1:8" x14ac:dyDescent="0.25">
      <c r="A709" s="12">
        <f>Riesgo!D713</f>
        <v>0.85889710421402454</v>
      </c>
      <c r="F709" s="95">
        <f t="shared" si="33"/>
        <v>3.6993779825954198E-2</v>
      </c>
      <c r="G709" s="26">
        <f t="shared" si="34"/>
        <v>5.0627458039605961E-5</v>
      </c>
      <c r="H709" s="26">
        <f t="shared" si="35"/>
        <v>1.8729010358649178E-6</v>
      </c>
    </row>
    <row r="710" spans="1:8" x14ac:dyDescent="0.25">
      <c r="A710" s="12">
        <f>Riesgo!D714</f>
        <v>0.71116215950529937</v>
      </c>
      <c r="F710" s="95">
        <f t="shared" si="33"/>
        <v>-0.11074116488277097</v>
      </c>
      <c r="G710" s="26">
        <f t="shared" si="34"/>
        <v>-1.358085969761809E-3</v>
      </c>
      <c r="H710" s="26">
        <f t="shared" si="35"/>
        <v>1.5039602230237041E-4</v>
      </c>
    </row>
    <row r="711" spans="1:8" x14ac:dyDescent="0.25">
      <c r="A711" s="12">
        <f>Riesgo!D715</f>
        <v>0.94972889795040227</v>
      </c>
      <c r="F711" s="95">
        <f t="shared" si="33"/>
        <v>0.12782557356233193</v>
      </c>
      <c r="G711" s="26">
        <f t="shared" si="34"/>
        <v>2.0885902694684363E-3</v>
      </c>
      <c r="H711" s="26">
        <f t="shared" si="35"/>
        <v>2.6697524913150825E-4</v>
      </c>
    </row>
    <row r="712" spans="1:8" x14ac:dyDescent="0.25">
      <c r="A712" s="12">
        <f>Riesgo!D716</f>
        <v>0.77961841105823948</v>
      </c>
      <c r="F712" s="95">
        <f t="shared" si="33"/>
        <v>-4.2284913329830864E-2</v>
      </c>
      <c r="G712" s="26">
        <f t="shared" si="34"/>
        <v>-7.5606012595771927E-5</v>
      </c>
      <c r="H712" s="26">
        <f t="shared" si="35"/>
        <v>3.196993689826317E-6</v>
      </c>
    </row>
    <row r="713" spans="1:8" x14ac:dyDescent="0.25">
      <c r="A713" s="12">
        <f>Riesgo!D717</f>
        <v>0.78555545186434961</v>
      </c>
      <c r="F713" s="95">
        <f t="shared" si="33"/>
        <v>-3.6347872523720737E-2</v>
      </c>
      <c r="G713" s="26">
        <f t="shared" si="34"/>
        <v>-4.8021640121739584E-5</v>
      </c>
      <c r="H713" s="26">
        <f t="shared" si="35"/>
        <v>1.7454844535249837E-6</v>
      </c>
    </row>
    <row r="714" spans="1:8" x14ac:dyDescent="0.25">
      <c r="A714" s="12">
        <f>Riesgo!D718</f>
        <v>0.9313659666506382</v>
      </c>
      <c r="F714" s="95">
        <f t="shared" si="33"/>
        <v>0.10946264226256786</v>
      </c>
      <c r="G714" s="26">
        <f t="shared" si="34"/>
        <v>1.3115890475689056E-3</v>
      </c>
      <c r="H714" s="26">
        <f t="shared" si="35"/>
        <v>1.4357000270953719E-4</v>
      </c>
    </row>
    <row r="715" spans="1:8" x14ac:dyDescent="0.25">
      <c r="A715" s="12">
        <f>Riesgo!D719</f>
        <v>0.77888812538603569</v>
      </c>
      <c r="F715" s="95">
        <f t="shared" si="33"/>
        <v>-4.3015199002034654E-2</v>
      </c>
      <c r="G715" s="26">
        <f t="shared" si="34"/>
        <v>-7.9591338668043849E-5</v>
      </c>
      <c r="H715" s="26">
        <f t="shared" si="35"/>
        <v>3.4236372716442417E-6</v>
      </c>
    </row>
    <row r="716" spans="1:8" x14ac:dyDescent="0.25">
      <c r="A716" s="12">
        <f>Riesgo!D720</f>
        <v>0.90698256009618738</v>
      </c>
      <c r="F716" s="95">
        <f t="shared" si="33"/>
        <v>8.507923570811704E-2</v>
      </c>
      <c r="G716" s="26">
        <f t="shared" si="34"/>
        <v>6.1584403543674961E-4</v>
      </c>
      <c r="H716" s="26">
        <f t="shared" si="35"/>
        <v>5.2395539850361201E-5</v>
      </c>
    </row>
    <row r="717" spans="1:8" x14ac:dyDescent="0.25">
      <c r="A717" s="12">
        <f>Riesgo!D721</f>
        <v>0.67980887949207958</v>
      </c>
      <c r="F717" s="95">
        <f t="shared" si="33"/>
        <v>-0.14209444489599077</v>
      </c>
      <c r="G717" s="26">
        <f t="shared" si="34"/>
        <v>-2.869004961341856E-3</v>
      </c>
      <c r="H717" s="26">
        <f t="shared" si="35"/>
        <v>4.076696673857145E-4</v>
      </c>
    </row>
    <row r="718" spans="1:8" x14ac:dyDescent="0.25">
      <c r="A718" s="12">
        <f>Riesgo!D722</f>
        <v>0.6914508212156425</v>
      </c>
      <c r="F718" s="95">
        <f t="shared" si="33"/>
        <v>-0.13045250317242785</v>
      </c>
      <c r="G718" s="26">
        <f t="shared" si="34"/>
        <v>-2.2200218595534562E-3</v>
      </c>
      <c r="H718" s="26">
        <f t="shared" si="35"/>
        <v>2.896074086762564E-4</v>
      </c>
    </row>
    <row r="719" spans="1:8" x14ac:dyDescent="0.25">
      <c r="A719" s="12">
        <f>Riesgo!D723</f>
        <v>0.57935011258563318</v>
      </c>
      <c r="F719" s="95">
        <f t="shared" si="33"/>
        <v>-0.24255321180243716</v>
      </c>
      <c r="G719" s="26">
        <f t="shared" si="34"/>
        <v>-1.426990524473516E-2</v>
      </c>
      <c r="H719" s="26">
        <f t="shared" si="35"/>
        <v>3.461211349226956E-3</v>
      </c>
    </row>
    <row r="720" spans="1:8" x14ac:dyDescent="0.25">
      <c r="A720" s="12">
        <f>Riesgo!D724</f>
        <v>0.74881356905187779</v>
      </c>
      <c r="F720" s="95">
        <f t="shared" si="33"/>
        <v>-7.3089755336192552E-2</v>
      </c>
      <c r="G720" s="26">
        <f t="shared" si="34"/>
        <v>-3.904536835512433E-4</v>
      </c>
      <c r="H720" s="26">
        <f t="shared" si="35"/>
        <v>2.8538164200875526E-5</v>
      </c>
    </row>
    <row r="721" spans="1:8" x14ac:dyDescent="0.25">
      <c r="A721" s="12">
        <f>Riesgo!D725</f>
        <v>0.66458582874965189</v>
      </c>
      <c r="F721" s="95">
        <f t="shared" si="33"/>
        <v>-0.15731749563841846</v>
      </c>
      <c r="G721" s="26">
        <f t="shared" si="34"/>
        <v>-3.8934183604180709E-3</v>
      </c>
      <c r="H721" s="26">
        <f t="shared" si="35"/>
        <v>6.1250282593360819E-4</v>
      </c>
    </row>
    <row r="722" spans="1:8" x14ac:dyDescent="0.25">
      <c r="A722" s="12">
        <f>Riesgo!D726</f>
        <v>0.83842977910952032</v>
      </c>
      <c r="F722" s="95">
        <f t="shared" si="33"/>
        <v>1.6526454721449979E-2</v>
      </c>
      <c r="G722" s="26">
        <f t="shared" si="34"/>
        <v>4.5137665549468739E-6</v>
      </c>
      <c r="H722" s="26">
        <f t="shared" si="35"/>
        <v>7.4596558593524762E-8</v>
      </c>
    </row>
    <row r="723" spans="1:8" x14ac:dyDescent="0.25">
      <c r="A723" s="12">
        <f>Riesgo!D727</f>
        <v>0.88433327392514716</v>
      </c>
      <c r="F723" s="95">
        <f t="shared" si="33"/>
        <v>6.2429949537076812E-2</v>
      </c>
      <c r="G723" s="26">
        <f t="shared" si="34"/>
        <v>2.4332064086900575E-4</v>
      </c>
      <c r="H723" s="26">
        <f t="shared" si="35"/>
        <v>1.5190495330781219E-5</v>
      </c>
    </row>
    <row r="724" spans="1:8" x14ac:dyDescent="0.25">
      <c r="A724" s="12">
        <f>Riesgo!D728</f>
        <v>0.82250931020578921</v>
      </c>
      <c r="F724" s="95">
        <f t="shared" si="33"/>
        <v>6.0598581771886817E-4</v>
      </c>
      <c r="G724" s="26">
        <f t="shared" si="34"/>
        <v>2.2252939163308322E-10</v>
      </c>
      <c r="H724" s="26">
        <f t="shared" si="35"/>
        <v>1.3484965535525619E-13</v>
      </c>
    </row>
    <row r="725" spans="1:8" x14ac:dyDescent="0.25">
      <c r="A725" s="12">
        <f>Riesgo!D729</f>
        <v>0.64739201102028632</v>
      </c>
      <c r="F725" s="95">
        <f t="shared" si="33"/>
        <v>-0.17451131336778403</v>
      </c>
      <c r="G725" s="26">
        <f t="shared" si="34"/>
        <v>-5.3146021766375092E-3</v>
      </c>
      <c r="H725" s="26">
        <f t="shared" si="35"/>
        <v>9.2745820587229538E-4</v>
      </c>
    </row>
    <row r="726" spans="1:8" x14ac:dyDescent="0.25">
      <c r="A726" s="12">
        <f>Riesgo!D730</f>
        <v>0.85517773817359921</v>
      </c>
      <c r="F726" s="95">
        <f t="shared" si="33"/>
        <v>3.3274413785528867E-2</v>
      </c>
      <c r="G726" s="26">
        <f t="shared" si="34"/>
        <v>3.6840985491126848E-5</v>
      </c>
      <c r="H726" s="26">
        <f t="shared" si="35"/>
        <v>1.22586219549842E-6</v>
      </c>
    </row>
    <row r="727" spans="1:8" x14ac:dyDescent="0.25">
      <c r="A727" s="12">
        <f>Riesgo!D731</f>
        <v>0.91098805284785422</v>
      </c>
      <c r="F727" s="95">
        <f t="shared" si="33"/>
        <v>8.908472845978388E-2</v>
      </c>
      <c r="G727" s="26">
        <f t="shared" si="34"/>
        <v>7.0698431976757908E-4</v>
      </c>
      <c r="H727" s="26">
        <f t="shared" si="35"/>
        <v>6.2981506151819797E-5</v>
      </c>
    </row>
    <row r="728" spans="1:8" x14ac:dyDescent="0.25">
      <c r="A728" s="12">
        <f>Riesgo!D732</f>
        <v>0.88299621938602613</v>
      </c>
      <c r="F728" s="95">
        <f t="shared" si="33"/>
        <v>6.1092894997955782E-2</v>
      </c>
      <c r="G728" s="26">
        <f t="shared" si="34"/>
        <v>2.2801956685877407E-4</v>
      </c>
      <c r="H728" s="26">
        <f t="shared" si="35"/>
        <v>1.3930375455582442E-5</v>
      </c>
    </row>
    <row r="729" spans="1:8" x14ac:dyDescent="0.25">
      <c r="A729" s="12">
        <f>Riesgo!D733</f>
        <v>0.91795401096191298</v>
      </c>
      <c r="F729" s="95">
        <f t="shared" si="33"/>
        <v>9.6050686573842636E-2</v>
      </c>
      <c r="G729" s="26">
        <f t="shared" si="34"/>
        <v>8.8613812243290666E-4</v>
      </c>
      <c r="H729" s="26">
        <f t="shared" si="35"/>
        <v>8.5114175058936516E-5</v>
      </c>
    </row>
    <row r="730" spans="1:8" x14ac:dyDescent="0.25">
      <c r="A730" s="12">
        <f>Riesgo!D734</f>
        <v>0.85222836615189224</v>
      </c>
      <c r="F730" s="95">
        <f t="shared" si="33"/>
        <v>3.0325041763821892E-2</v>
      </c>
      <c r="G730" s="26">
        <f t="shared" si="34"/>
        <v>2.788715579702028E-5</v>
      </c>
      <c r="H730" s="26">
        <f t="shared" si="35"/>
        <v>8.4567916421884782E-7</v>
      </c>
    </row>
    <row r="731" spans="1:8" x14ac:dyDescent="0.25">
      <c r="A731" s="12">
        <f>Riesgo!D735</f>
        <v>0.84151601737671311</v>
      </c>
      <c r="F731" s="95">
        <f t="shared" si="33"/>
        <v>1.9612692988642766E-2</v>
      </c>
      <c r="G731" s="26">
        <f t="shared" si="34"/>
        <v>7.5441738909792959E-6</v>
      </c>
      <c r="H731" s="26">
        <f t="shared" si="35"/>
        <v>1.4796156637671147E-7</v>
      </c>
    </row>
    <row r="732" spans="1:8" x14ac:dyDescent="0.25">
      <c r="A732" s="12">
        <f>Riesgo!D736</f>
        <v>0.97131180641891623</v>
      </c>
      <c r="F732" s="95">
        <f t="shared" si="33"/>
        <v>0.14940848203084589</v>
      </c>
      <c r="G732" s="26">
        <f t="shared" si="34"/>
        <v>3.3352297821923247E-3</v>
      </c>
      <c r="H732" s="26">
        <f t="shared" si="35"/>
        <v>4.9831161898142404E-4</v>
      </c>
    </row>
    <row r="733" spans="1:8" x14ac:dyDescent="0.25">
      <c r="A733" s="12">
        <f>Riesgo!D737</f>
        <v>0.7690257099574298</v>
      </c>
      <c r="F733" s="95">
        <f t="shared" si="33"/>
        <v>-5.287761443064054E-2</v>
      </c>
      <c r="G733" s="26">
        <f t="shared" si="34"/>
        <v>-1.4784803651207533E-4</v>
      </c>
      <c r="H733" s="26">
        <f t="shared" si="35"/>
        <v>7.8178514690127844E-6</v>
      </c>
    </row>
    <row r="734" spans="1:8" x14ac:dyDescent="0.25">
      <c r="A734" s="12">
        <f>Riesgo!D738</f>
        <v>0.75005317288582463</v>
      </c>
      <c r="F734" s="95">
        <f t="shared" si="33"/>
        <v>-7.1850151502245718E-2</v>
      </c>
      <c r="G734" s="26">
        <f t="shared" si="34"/>
        <v>-3.7092240298575375E-4</v>
      </c>
      <c r="H734" s="26">
        <f t="shared" si="35"/>
        <v>2.6650830850103446E-5</v>
      </c>
    </row>
    <row r="735" spans="1:8" x14ac:dyDescent="0.25">
      <c r="A735" s="12">
        <f>Riesgo!D739</f>
        <v>0.9471816342921644</v>
      </c>
      <c r="F735" s="95">
        <f t="shared" si="33"/>
        <v>0.12527830990409405</v>
      </c>
      <c r="G735" s="26">
        <f t="shared" si="34"/>
        <v>1.9661998444623113E-3</v>
      </c>
      <c r="H735" s="26">
        <f t="shared" si="35"/>
        <v>2.4632219344793095E-4</v>
      </c>
    </row>
    <row r="736" spans="1:8" x14ac:dyDescent="0.25">
      <c r="A736" s="12">
        <f>Riesgo!D740</f>
        <v>0.81454508094687561</v>
      </c>
      <c r="F736" s="95">
        <f t="shared" si="33"/>
        <v>-7.3582434411947339E-3</v>
      </c>
      <c r="G736" s="26">
        <f t="shared" si="34"/>
        <v>-3.9840286785882126E-7</v>
      </c>
      <c r="H736" s="26">
        <f t="shared" si="35"/>
        <v>2.931545289375344E-9</v>
      </c>
    </row>
    <row r="737" spans="1:8" x14ac:dyDescent="0.25">
      <c r="A737" s="12">
        <f>Riesgo!D741</f>
        <v>0.83507117923496255</v>
      </c>
      <c r="F737" s="95">
        <f t="shared" si="33"/>
        <v>1.3167854846892202E-2</v>
      </c>
      <c r="G737" s="26">
        <f t="shared" si="34"/>
        <v>2.283205971461941E-6</v>
      </c>
      <c r="H737" s="26">
        <f t="shared" si="35"/>
        <v>3.0064924817768337E-8</v>
      </c>
    </row>
    <row r="738" spans="1:8" x14ac:dyDescent="0.25">
      <c r="A738" s="12">
        <f>Riesgo!D742</f>
        <v>0.86292257094600278</v>
      </c>
      <c r="F738" s="95">
        <f t="shared" si="33"/>
        <v>4.1019246557932432E-2</v>
      </c>
      <c r="G738" s="26">
        <f t="shared" si="34"/>
        <v>6.9018105961671805E-5</v>
      </c>
      <c r="H738" s="26">
        <f t="shared" si="35"/>
        <v>2.8310707054033222E-6</v>
      </c>
    </row>
    <row r="739" spans="1:8" x14ac:dyDescent="0.25">
      <c r="A739" s="12">
        <f>Riesgo!D743</f>
        <v>0.83816316953301273</v>
      </c>
      <c r="F739" s="95">
        <f t="shared" si="33"/>
        <v>1.6259845144942386E-2</v>
      </c>
      <c r="G739" s="26">
        <f t="shared" si="34"/>
        <v>4.2988195518986534E-6</v>
      </c>
      <c r="H739" s="26">
        <f t="shared" si="35"/>
        <v>6.9898140219922721E-8</v>
      </c>
    </row>
    <row r="740" spans="1:8" x14ac:dyDescent="0.25">
      <c r="A740" s="12">
        <f>Riesgo!D744</f>
        <v>0.92533803162075678</v>
      </c>
      <c r="F740" s="95">
        <f t="shared" si="33"/>
        <v>0.10343470723268644</v>
      </c>
      <c r="G740" s="26">
        <f t="shared" si="34"/>
        <v>1.1066209010883498E-3</v>
      </c>
      <c r="H740" s="26">
        <f t="shared" si="35"/>
        <v>1.1446300892164511E-4</v>
      </c>
    </row>
    <row r="741" spans="1:8" x14ac:dyDescent="0.25">
      <c r="A741" s="12">
        <f>Riesgo!D745</f>
        <v>0.96903969893552533</v>
      </c>
      <c r="F741" s="95">
        <f t="shared" si="33"/>
        <v>0.14713637454745498</v>
      </c>
      <c r="G741" s="26">
        <f t="shared" si="34"/>
        <v>3.1853719570497431E-3</v>
      </c>
      <c r="H741" s="26">
        <f t="shared" si="35"/>
        <v>4.6868408134543074E-4</v>
      </c>
    </row>
    <row r="742" spans="1:8" x14ac:dyDescent="0.25">
      <c r="A742" s="12">
        <f>Riesgo!D746</f>
        <v>0.95385634703866651</v>
      </c>
      <c r="F742" s="95">
        <f t="shared" si="33"/>
        <v>0.13195302265059616</v>
      </c>
      <c r="G742" s="26">
        <f t="shared" si="34"/>
        <v>2.2975132738093469E-3</v>
      </c>
      <c r="H742" s="26">
        <f t="shared" si="35"/>
        <v>3.0316382105901007E-4</v>
      </c>
    </row>
    <row r="743" spans="1:8" x14ac:dyDescent="0.25">
      <c r="A743" s="12">
        <f>Riesgo!D747</f>
        <v>0.79252995107301405</v>
      </c>
      <c r="F743" s="95">
        <f t="shared" si="33"/>
        <v>-2.9373373315056295E-2</v>
      </c>
      <c r="G743" s="26">
        <f t="shared" si="34"/>
        <v>-2.5343201388995349E-5</v>
      </c>
      <c r="H743" s="26">
        <f t="shared" si="35"/>
        <v>7.4441531539761356E-7</v>
      </c>
    </row>
    <row r="744" spans="1:8" x14ac:dyDescent="0.25">
      <c r="A744" s="12">
        <f>Riesgo!D748</f>
        <v>0.63982919186410692</v>
      </c>
      <c r="F744" s="95">
        <f t="shared" si="33"/>
        <v>-0.18207413252396343</v>
      </c>
      <c r="G744" s="26">
        <f t="shared" si="34"/>
        <v>-6.0359376981932843E-3</v>
      </c>
      <c r="H744" s="26">
        <f t="shared" si="35"/>
        <v>1.0989881203672309E-3</v>
      </c>
    </row>
    <row r="745" spans="1:8" x14ac:dyDescent="0.25">
      <c r="A745" s="12">
        <f>Riesgo!D749</f>
        <v>0.78214454051411764</v>
      </c>
      <c r="F745" s="95">
        <f t="shared" si="33"/>
        <v>-3.9758783873952708E-2</v>
      </c>
      <c r="G745" s="26">
        <f t="shared" si="34"/>
        <v>-6.2849130786095598E-5</v>
      </c>
      <c r="H745" s="26">
        <f t="shared" si="35"/>
        <v>2.4988050075901619E-6</v>
      </c>
    </row>
    <row r="746" spans="1:8" x14ac:dyDescent="0.25">
      <c r="A746" s="12">
        <f>Riesgo!D750</f>
        <v>0.73904793720637774</v>
      </c>
      <c r="F746" s="95">
        <f t="shared" si="33"/>
        <v>-8.2855387181692608E-2</v>
      </c>
      <c r="G746" s="26">
        <f t="shared" si="34"/>
        <v>-5.6880349116370996E-4</v>
      </c>
      <c r="H746" s="26">
        <f t="shared" si="35"/>
        <v>4.7128433490667658E-5</v>
      </c>
    </row>
    <row r="747" spans="1:8" x14ac:dyDescent="0.25">
      <c r="A747" s="12">
        <f>Riesgo!D751</f>
        <v>0.92878303972070109</v>
      </c>
      <c r="F747" s="95">
        <f t="shared" si="33"/>
        <v>0.10687971533263074</v>
      </c>
      <c r="G747" s="26">
        <f t="shared" si="34"/>
        <v>1.2209162251463279E-3</v>
      </c>
      <c r="H747" s="26">
        <f t="shared" si="35"/>
        <v>1.3049117858862961E-4</v>
      </c>
    </row>
    <row r="748" spans="1:8" x14ac:dyDescent="0.25">
      <c r="A748" s="12">
        <f>Riesgo!D752</f>
        <v>0.7861367951398428</v>
      </c>
      <c r="F748" s="95">
        <f t="shared" si="33"/>
        <v>-3.5766529248227541E-2</v>
      </c>
      <c r="G748" s="26">
        <f t="shared" si="34"/>
        <v>-4.5754139918875527E-5</v>
      </c>
      <c r="H748" s="26">
        <f t="shared" si="35"/>
        <v>1.6364667836359568E-6</v>
      </c>
    </row>
    <row r="749" spans="1:8" x14ac:dyDescent="0.25">
      <c r="A749" s="12">
        <f>Riesgo!D753</f>
        <v>0.99877599429760577</v>
      </c>
      <c r="F749" s="95">
        <f t="shared" si="33"/>
        <v>0.17687266990953543</v>
      </c>
      <c r="G749" s="26">
        <f t="shared" si="34"/>
        <v>5.5332742338005886E-3</v>
      </c>
      <c r="H749" s="26">
        <f t="shared" si="35"/>
        <v>9.786849870739489E-4</v>
      </c>
    </row>
    <row r="750" spans="1:8" x14ac:dyDescent="0.25">
      <c r="A750" s="12">
        <f>Riesgo!D754</f>
        <v>0.87373407596769292</v>
      </c>
      <c r="F750" s="95">
        <f t="shared" si="33"/>
        <v>5.183075157962258E-2</v>
      </c>
      <c r="G750" s="26">
        <f t="shared" si="34"/>
        <v>1.392395205901095E-4</v>
      </c>
      <c r="H750" s="26">
        <f t="shared" si="35"/>
        <v>7.2168890017717085E-6</v>
      </c>
    </row>
    <row r="751" spans="1:8" x14ac:dyDescent="0.25">
      <c r="A751" s="12">
        <f>Riesgo!D755</f>
        <v>0.81611519645014863</v>
      </c>
      <c r="F751" s="95">
        <f t="shared" si="33"/>
        <v>-5.7881279379217165E-3</v>
      </c>
      <c r="G751" s="26">
        <f t="shared" si="34"/>
        <v>-1.939163222796707E-7</v>
      </c>
      <c r="H751" s="26">
        <f t="shared" si="35"/>
        <v>1.1224124826059936E-9</v>
      </c>
    </row>
    <row r="752" spans="1:8" x14ac:dyDescent="0.25">
      <c r="A752" s="12">
        <f>Riesgo!D756</f>
        <v>0.73498025973170378</v>
      </c>
      <c r="F752" s="95">
        <f t="shared" si="33"/>
        <v>-8.6923064656366567E-2</v>
      </c>
      <c r="G752" s="26">
        <f t="shared" si="34"/>
        <v>-6.5675757356802478E-4</v>
      </c>
      <c r="H752" s="26">
        <f t="shared" si="35"/>
        <v>5.708738103081184E-5</v>
      </c>
    </row>
    <row r="753" spans="1:8" x14ac:dyDescent="0.25">
      <c r="A753" s="12">
        <f>Riesgo!D757</f>
        <v>0.89194947604770924</v>
      </c>
      <c r="F753" s="95">
        <f t="shared" si="33"/>
        <v>7.00461516596389E-2</v>
      </c>
      <c r="G753" s="26">
        <f t="shared" si="34"/>
        <v>3.4367887678988807E-4</v>
      </c>
      <c r="H753" s="26">
        <f t="shared" si="35"/>
        <v>2.4073382725838853E-5</v>
      </c>
    </row>
    <row r="754" spans="1:8" x14ac:dyDescent="0.25">
      <c r="A754" s="12">
        <f>Riesgo!D758</f>
        <v>0.89984716781176233</v>
      </c>
      <c r="F754" s="95">
        <f t="shared" si="33"/>
        <v>7.7943843423691983E-2</v>
      </c>
      <c r="G754" s="26">
        <f t="shared" si="34"/>
        <v>4.735277679254215E-4</v>
      </c>
      <c r="H754" s="26">
        <f t="shared" si="35"/>
        <v>3.6908574199949408E-5</v>
      </c>
    </row>
    <row r="755" spans="1:8" x14ac:dyDescent="0.25">
      <c r="A755" s="12">
        <f>Riesgo!D759</f>
        <v>0.86968251432871047</v>
      </c>
      <c r="F755" s="95">
        <f t="shared" si="33"/>
        <v>4.7779189940640121E-2</v>
      </c>
      <c r="G755" s="26">
        <f t="shared" si="34"/>
        <v>1.0907277112350357E-4</v>
      </c>
      <c r="H755" s="26">
        <f t="shared" si="35"/>
        <v>5.211408648861844E-6</v>
      </c>
    </row>
    <row r="756" spans="1:8" x14ac:dyDescent="0.25">
      <c r="A756" s="12">
        <f>Riesgo!D760</f>
        <v>0.73725219047359236</v>
      </c>
      <c r="F756" s="95">
        <f t="shared" si="33"/>
        <v>-8.4651133914477983E-2</v>
      </c>
      <c r="G756" s="26">
        <f t="shared" si="34"/>
        <v>-6.0659432056081033E-4</v>
      </c>
      <c r="H756" s="26">
        <f t="shared" si="35"/>
        <v>5.1348897061554939E-5</v>
      </c>
    </row>
    <row r="757" spans="1:8" x14ac:dyDescent="0.25">
      <c r="A757" s="12">
        <f>Riesgo!D761</f>
        <v>0.73254657834279913</v>
      </c>
      <c r="F757" s="95">
        <f t="shared" si="33"/>
        <v>-8.9356746045271218E-2</v>
      </c>
      <c r="G757" s="26">
        <f t="shared" si="34"/>
        <v>-7.1348038216284126E-4</v>
      </c>
      <c r="H757" s="26">
        <f t="shared" si="35"/>
        <v>6.3754285317208051E-5</v>
      </c>
    </row>
    <row r="758" spans="1:8" x14ac:dyDescent="0.25">
      <c r="A758" s="12">
        <f>Riesgo!D762</f>
        <v>0.80721626302904337</v>
      </c>
      <c r="F758" s="95">
        <f t="shared" si="33"/>
        <v>-1.4687061359026976E-2</v>
      </c>
      <c r="G758" s="26">
        <f t="shared" si="34"/>
        <v>-3.1681426477621535E-6</v>
      </c>
      <c r="H758" s="26">
        <f t="shared" si="35"/>
        <v>4.6530705461832939E-8</v>
      </c>
    </row>
    <row r="759" spans="1:8" x14ac:dyDescent="0.25">
      <c r="A759" s="12">
        <f>Riesgo!D763</f>
        <v>0.73997782777388077</v>
      </c>
      <c r="F759" s="95">
        <f t="shared" si="33"/>
        <v>-8.1925496614189575E-2</v>
      </c>
      <c r="G759" s="26">
        <f t="shared" si="34"/>
        <v>-5.4986648277348849E-4</v>
      </c>
      <c r="H759" s="26">
        <f t="shared" si="35"/>
        <v>4.5048084672715758E-5</v>
      </c>
    </row>
    <row r="760" spans="1:8" x14ac:dyDescent="0.25">
      <c r="A760" s="12">
        <f>Riesgo!D764</f>
        <v>0.75295220205481783</v>
      </c>
      <c r="F760" s="95">
        <f t="shared" si="33"/>
        <v>-6.8951122333252512E-2</v>
      </c>
      <c r="G760" s="26">
        <f t="shared" si="34"/>
        <v>-3.2781137469752107E-4</v>
      </c>
      <c r="H760" s="26">
        <f t="shared" si="35"/>
        <v>2.2602962199000453E-5</v>
      </c>
    </row>
    <row r="761" spans="1:8" x14ac:dyDescent="0.25">
      <c r="A761" s="12">
        <f>Riesgo!D765</f>
        <v>0.75827964115923763</v>
      </c>
      <c r="F761" s="95">
        <f t="shared" si="33"/>
        <v>-6.3623683228832717E-2</v>
      </c>
      <c r="G761" s="26">
        <f t="shared" si="34"/>
        <v>-2.5754695617200994E-4</v>
      </c>
      <c r="H761" s="26">
        <f t="shared" si="35"/>
        <v>1.6386085956038022E-5</v>
      </c>
    </row>
    <row r="762" spans="1:8" x14ac:dyDescent="0.25">
      <c r="A762" s="12">
        <f>Riesgo!D766</f>
        <v>0.97558743311385288</v>
      </c>
      <c r="F762" s="95">
        <f t="shared" si="33"/>
        <v>0.15368410872578253</v>
      </c>
      <c r="G762" s="26">
        <f t="shared" si="34"/>
        <v>3.6298350378313115E-3</v>
      </c>
      <c r="H762" s="26">
        <f t="shared" si="35"/>
        <v>5.5784796261072213E-4</v>
      </c>
    </row>
    <row r="763" spans="1:8" x14ac:dyDescent="0.25">
      <c r="A763" s="12">
        <f>Riesgo!D767</f>
        <v>0.87156657056477516</v>
      </c>
      <c r="F763" s="95">
        <f t="shared" si="33"/>
        <v>4.9663246176704812E-2</v>
      </c>
      <c r="G763" s="26">
        <f t="shared" si="34"/>
        <v>1.2249131860697155E-4</v>
      </c>
      <c r="H763" s="26">
        <f t="shared" si="35"/>
        <v>6.0833165104872106E-6</v>
      </c>
    </row>
    <row r="764" spans="1:8" x14ac:dyDescent="0.25">
      <c r="A764" s="12">
        <f>Riesgo!D768</f>
        <v>0.77468666026770605</v>
      </c>
      <c r="F764" s="95">
        <f t="shared" si="33"/>
        <v>-4.7216664120364293E-2</v>
      </c>
      <c r="G764" s="26">
        <f t="shared" si="34"/>
        <v>-1.0526546230768037E-4</v>
      </c>
      <c r="H764" s="26">
        <f t="shared" si="35"/>
        <v>4.9702839772566115E-6</v>
      </c>
    </row>
    <row r="765" spans="1:8" x14ac:dyDescent="0.25">
      <c r="A765" s="12">
        <f>Riesgo!D769</f>
        <v>0.84893034626584263</v>
      </c>
      <c r="F765" s="95">
        <f t="shared" si="33"/>
        <v>2.7027021877772284E-2</v>
      </c>
      <c r="G765" s="26">
        <f t="shared" si="34"/>
        <v>1.9742156011151014E-5</v>
      </c>
      <c r="H765" s="26">
        <f t="shared" si="35"/>
        <v>5.3357168242777201E-7</v>
      </c>
    </row>
    <row r="766" spans="1:8" x14ac:dyDescent="0.25">
      <c r="A766" s="12">
        <f>Riesgo!D770</f>
        <v>0.93369589848557488</v>
      </c>
      <c r="F766" s="95">
        <f t="shared" si="33"/>
        <v>0.11179257409750454</v>
      </c>
      <c r="G766" s="26">
        <f t="shared" si="34"/>
        <v>1.3971365960823753E-3</v>
      </c>
      <c r="H766" s="26">
        <f t="shared" si="35"/>
        <v>1.5618949644187423E-4</v>
      </c>
    </row>
    <row r="767" spans="1:8" x14ac:dyDescent="0.25">
      <c r="A767" s="12">
        <f>Riesgo!D771</f>
        <v>0.95002270161787417</v>
      </c>
      <c r="F767" s="95">
        <f t="shared" si="33"/>
        <v>0.12811937722980382</v>
      </c>
      <c r="G767" s="26">
        <f t="shared" si="34"/>
        <v>2.1030251036549836E-3</v>
      </c>
      <c r="H767" s="26">
        <f t="shared" si="35"/>
        <v>2.6943826657892012E-4</v>
      </c>
    </row>
    <row r="768" spans="1:8" x14ac:dyDescent="0.25">
      <c r="A768" s="12">
        <f>Riesgo!D772</f>
        <v>0.68994962546989569</v>
      </c>
      <c r="F768" s="95">
        <f t="shared" si="33"/>
        <v>-0.13195369891817466</v>
      </c>
      <c r="G768" s="26">
        <f t="shared" si="34"/>
        <v>-2.2975485986924766E-3</v>
      </c>
      <c r="H768" s="26">
        <f t="shared" si="35"/>
        <v>3.0317003604174111E-4</v>
      </c>
    </row>
    <row r="769" spans="1:8" x14ac:dyDescent="0.25">
      <c r="A769" s="12">
        <f>Riesgo!D773</f>
        <v>0.82798535142830265</v>
      </c>
      <c r="F769" s="95">
        <f t="shared" si="33"/>
        <v>6.0820270402323073E-3</v>
      </c>
      <c r="G769" s="26">
        <f t="shared" si="34"/>
        <v>2.2498058409465156E-7</v>
      </c>
      <c r="H769" s="26">
        <f t="shared" si="35"/>
        <v>1.3683379959909294E-9</v>
      </c>
    </row>
    <row r="770" spans="1:8" x14ac:dyDescent="0.25">
      <c r="A770" s="12">
        <f>Riesgo!D774</f>
        <v>0.91493144400080118</v>
      </c>
      <c r="F770" s="95">
        <f t="shared" si="33"/>
        <v>9.3028119612730831E-2</v>
      </c>
      <c r="G770" s="26">
        <f t="shared" si="34"/>
        <v>8.0508684022258248E-4</v>
      </c>
      <c r="H770" s="26">
        <f t="shared" si="35"/>
        <v>7.4895714870861922E-5</v>
      </c>
    </row>
    <row r="771" spans="1:8" x14ac:dyDescent="0.25">
      <c r="A771" s="12">
        <f>Riesgo!D775</f>
        <v>0.73851260715311762</v>
      </c>
      <c r="F771" s="95">
        <f t="shared" ref="F771:F834" si="36">A771-$D$4</f>
        <v>-8.3390717234952727E-2</v>
      </c>
      <c r="G771" s="26">
        <f t="shared" ref="G771:G834" si="37">IF(A771=0,0,(A771-D$4)^3)</f>
        <v>-5.799000250711092E-4</v>
      </c>
      <c r="H771" s="26">
        <f t="shared" ref="H771:H834" si="38">IF(A771=0,0,(A771-D$4)^4)</f>
        <v>4.8358279015246861E-5</v>
      </c>
    </row>
    <row r="772" spans="1:8" x14ac:dyDescent="0.25">
      <c r="A772" s="12">
        <f>Riesgo!D776</f>
        <v>0.77769659107930922</v>
      </c>
      <c r="F772" s="95">
        <f t="shared" si="36"/>
        <v>-4.4206733308761126E-2</v>
      </c>
      <c r="G772" s="26">
        <f t="shared" si="37"/>
        <v>-8.6390357396034985E-5</v>
      </c>
      <c r="H772" s="26">
        <f t="shared" si="38"/>
        <v>3.8190354898550786E-6</v>
      </c>
    </row>
    <row r="773" spans="1:8" x14ac:dyDescent="0.25">
      <c r="A773" s="12">
        <f>Riesgo!D777</f>
        <v>0.80848548202005965</v>
      </c>
      <c r="F773" s="95">
        <f t="shared" si="36"/>
        <v>-1.3417842368010691E-2</v>
      </c>
      <c r="G773" s="26">
        <f t="shared" si="37"/>
        <v>-2.4157281301539866E-6</v>
      </c>
      <c r="H773" s="26">
        <f t="shared" si="38"/>
        <v>3.2413859254375402E-8</v>
      </c>
    </row>
    <row r="774" spans="1:8" x14ac:dyDescent="0.25">
      <c r="A774" s="12">
        <f>Riesgo!D778</f>
        <v>0.61666018592326488</v>
      </c>
      <c r="F774" s="95">
        <f t="shared" si="36"/>
        <v>-0.20524313846480546</v>
      </c>
      <c r="G774" s="26">
        <f t="shared" si="37"/>
        <v>-8.645815052856335E-3</v>
      </c>
      <c r="H774" s="26">
        <f t="shared" si="38"/>
        <v>1.7744942160344921E-3</v>
      </c>
    </row>
    <row r="775" spans="1:8" x14ac:dyDescent="0.25">
      <c r="A775" s="12">
        <f>Riesgo!D779</f>
        <v>0.94989042765957665</v>
      </c>
      <c r="F775" s="95">
        <f t="shared" si="36"/>
        <v>0.12798710327150631</v>
      </c>
      <c r="G775" s="26">
        <f t="shared" si="37"/>
        <v>2.0965181638679655E-3</v>
      </c>
      <c r="H775" s="26">
        <f t="shared" si="38"/>
        <v>2.6832728674955808E-4</v>
      </c>
    </row>
    <row r="776" spans="1:8" x14ac:dyDescent="0.25">
      <c r="A776" s="12">
        <f>Riesgo!D780</f>
        <v>0.86754312726590477</v>
      </c>
      <c r="F776" s="95">
        <f t="shared" si="36"/>
        <v>4.5639802877834423E-2</v>
      </c>
      <c r="G776" s="26">
        <f t="shared" si="37"/>
        <v>9.5067326327230499E-5</v>
      </c>
      <c r="H776" s="26">
        <f t="shared" si="38"/>
        <v>4.3388540336975593E-6</v>
      </c>
    </row>
    <row r="777" spans="1:8" x14ac:dyDescent="0.25">
      <c r="A777" s="12">
        <f>Riesgo!D781</f>
        <v>0.76730527771144075</v>
      </c>
      <c r="F777" s="95">
        <f t="shared" si="36"/>
        <v>-5.4598046676629597E-2</v>
      </c>
      <c r="G777" s="26">
        <f t="shared" si="37"/>
        <v>-1.6275386711647017E-4</v>
      </c>
      <c r="H777" s="26">
        <f t="shared" si="38"/>
        <v>8.8860432336270082E-6</v>
      </c>
    </row>
    <row r="778" spans="1:8" x14ac:dyDescent="0.25">
      <c r="A778" s="12">
        <f>Riesgo!D782</f>
        <v>0.81742022589500118</v>
      </c>
      <c r="F778" s="95">
        <f t="shared" si="36"/>
        <v>-4.4830984930691598E-3</v>
      </c>
      <c r="G778" s="26">
        <f t="shared" si="37"/>
        <v>-9.0102085048494356E-8</v>
      </c>
      <c r="H778" s="26">
        <f t="shared" si="38"/>
        <v>4.0393652170329435E-10</v>
      </c>
    </row>
    <row r="779" spans="1:8" x14ac:dyDescent="0.25">
      <c r="A779" s="12">
        <f>Riesgo!D783</f>
        <v>0.79563366919646294</v>
      </c>
      <c r="F779" s="95">
        <f t="shared" si="36"/>
        <v>-2.6269655191607399E-2</v>
      </c>
      <c r="G779" s="26">
        <f t="shared" si="37"/>
        <v>-1.8128552022210617E-5</v>
      </c>
      <c r="H779" s="26">
        <f t="shared" si="38"/>
        <v>4.7623081074658992E-7</v>
      </c>
    </row>
    <row r="780" spans="1:8" x14ac:dyDescent="0.25">
      <c r="A780" s="12">
        <f>Riesgo!D784</f>
        <v>0.76998678375320984</v>
      </c>
      <c r="F780" s="95">
        <f t="shared" si="36"/>
        <v>-5.1916540634860509E-2</v>
      </c>
      <c r="G780" s="26">
        <f t="shared" si="37"/>
        <v>-1.3993206366129331E-4</v>
      </c>
      <c r="H780" s="26">
        <f t="shared" si="38"/>
        <v>7.2647886691914216E-6</v>
      </c>
    </row>
    <row r="781" spans="1:8" x14ac:dyDescent="0.25">
      <c r="A781" s="12">
        <f>Riesgo!D785</f>
        <v>0.85805253956310634</v>
      </c>
      <c r="F781" s="95">
        <f t="shared" si="36"/>
        <v>3.6149215175035998E-2</v>
      </c>
      <c r="G781" s="26">
        <f t="shared" si="37"/>
        <v>4.7238556561034758E-5</v>
      </c>
      <c r="H781" s="26">
        <f t="shared" si="38"/>
        <v>1.7076367456829539E-6</v>
      </c>
    </row>
    <row r="782" spans="1:8" x14ac:dyDescent="0.25">
      <c r="A782" s="12">
        <f>Riesgo!D786</f>
        <v>0.86983401974539942</v>
      </c>
      <c r="F782" s="95">
        <f t="shared" si="36"/>
        <v>4.7930695357329078E-2</v>
      </c>
      <c r="G782" s="26">
        <f t="shared" si="37"/>
        <v>1.1011365762820253E-4</v>
      </c>
      <c r="H782" s="26">
        <f t="shared" si="38"/>
        <v>5.2778241784586107E-6</v>
      </c>
    </row>
    <row r="783" spans="1:8" x14ac:dyDescent="0.25">
      <c r="A783" s="12">
        <f>Riesgo!D787</f>
        <v>0.95189796810130878</v>
      </c>
      <c r="F783" s="95">
        <f t="shared" si="36"/>
        <v>0.12999464371323843</v>
      </c>
      <c r="G783" s="26">
        <f t="shared" si="37"/>
        <v>2.1967284474500599E-3</v>
      </c>
      <c r="H783" s="26">
        <f t="shared" si="38"/>
        <v>2.8556293186100595E-4</v>
      </c>
    </row>
    <row r="784" spans="1:8" x14ac:dyDescent="0.25">
      <c r="A784" s="12">
        <f>Riesgo!D788</f>
        <v>0.66833898577785711</v>
      </c>
      <c r="F784" s="95">
        <f t="shared" si="36"/>
        <v>-0.15356433861021324</v>
      </c>
      <c r="G784" s="26">
        <f t="shared" si="37"/>
        <v>-3.6213551687416571E-3</v>
      </c>
      <c r="H784" s="26">
        <f t="shared" si="38"/>
        <v>5.5611101136048978E-4</v>
      </c>
    </row>
    <row r="785" spans="1:8" x14ac:dyDescent="0.25">
      <c r="A785" s="12">
        <f>Riesgo!D789</f>
        <v>0.89628561754724523</v>
      </c>
      <c r="F785" s="95">
        <f t="shared" si="36"/>
        <v>7.4382293159174884E-2</v>
      </c>
      <c r="G785" s="26">
        <f t="shared" si="37"/>
        <v>4.115368127595489E-4</v>
      </c>
      <c r="H785" s="26">
        <f t="shared" si="38"/>
        <v>3.0611051852473232E-5</v>
      </c>
    </row>
    <row r="786" spans="1:8" x14ac:dyDescent="0.25">
      <c r="A786" s="12">
        <f>Riesgo!D790</f>
        <v>0.74126061240977792</v>
      </c>
      <c r="F786" s="95">
        <f t="shared" si="36"/>
        <v>-8.0642711978292425E-2</v>
      </c>
      <c r="G786" s="26">
        <f t="shared" si="37"/>
        <v>-5.2443947435872442E-4</v>
      </c>
      <c r="H786" s="26">
        <f t="shared" si="38"/>
        <v>4.2292221480757692E-5</v>
      </c>
    </row>
    <row r="787" spans="1:8" x14ac:dyDescent="0.25">
      <c r="A787" s="12">
        <f>Riesgo!D791</f>
        <v>0.83421232810394264</v>
      </c>
      <c r="F787" s="95">
        <f t="shared" si="36"/>
        <v>1.2309003715872291E-2</v>
      </c>
      <c r="G787" s="26">
        <f t="shared" si="37"/>
        <v>1.8649565086214519E-6</v>
      </c>
      <c r="H787" s="26">
        <f t="shared" si="38"/>
        <v>2.2955756594561667E-8</v>
      </c>
    </row>
    <row r="788" spans="1:8" x14ac:dyDescent="0.25">
      <c r="A788" s="12">
        <f>Riesgo!D792</f>
        <v>0.8446667025071467</v>
      </c>
      <c r="F788" s="95">
        <f t="shared" si="36"/>
        <v>2.2763378119076361E-2</v>
      </c>
      <c r="G788" s="26">
        <f t="shared" si="37"/>
        <v>1.1795331130637993E-5</v>
      </c>
      <c r="H788" s="26">
        <f t="shared" si="38"/>
        <v>2.6850158256642514E-7</v>
      </c>
    </row>
    <row r="789" spans="1:8" x14ac:dyDescent="0.25">
      <c r="A789" s="12">
        <f>Riesgo!D793</f>
        <v>0.75075390529565666</v>
      </c>
      <c r="F789" s="95">
        <f t="shared" si="36"/>
        <v>-7.1149419092413679E-2</v>
      </c>
      <c r="G789" s="26">
        <f t="shared" si="37"/>
        <v>-3.6017542372239535E-4</v>
      </c>
      <c r="H789" s="26">
        <f t="shared" si="38"/>
        <v>2.5626272169212381E-5</v>
      </c>
    </row>
    <row r="790" spans="1:8" x14ac:dyDescent="0.25">
      <c r="A790" s="12">
        <f>Riesgo!D794</f>
        <v>0.6887932766073428</v>
      </c>
      <c r="F790" s="95">
        <f t="shared" si="36"/>
        <v>-0.13311004778072755</v>
      </c>
      <c r="G790" s="26">
        <f t="shared" si="37"/>
        <v>-2.3584817390077074E-3</v>
      </c>
      <c r="H790" s="26">
        <f t="shared" si="38"/>
        <v>3.1393761696928932E-4</v>
      </c>
    </row>
    <row r="791" spans="1:8" x14ac:dyDescent="0.25">
      <c r="A791" s="12">
        <f>Riesgo!D795</f>
        <v>0.81544329884682532</v>
      </c>
      <c r="F791" s="95">
        <f t="shared" si="36"/>
        <v>-6.4600255412450291E-3</v>
      </c>
      <c r="G791" s="26">
        <f t="shared" si="37"/>
        <v>-2.6958933364370579E-7</v>
      </c>
      <c r="H791" s="26">
        <f t="shared" si="38"/>
        <v>1.7415539809855673E-9</v>
      </c>
    </row>
    <row r="792" spans="1:8" x14ac:dyDescent="0.25">
      <c r="A792" s="12">
        <f>Riesgo!D796</f>
        <v>0.85136958429510534</v>
      </c>
      <c r="F792" s="95">
        <f t="shared" si="36"/>
        <v>2.9466259907034997E-2</v>
      </c>
      <c r="G792" s="26">
        <f t="shared" si="37"/>
        <v>2.5584388761739893E-5</v>
      </c>
      <c r="H792" s="26">
        <f t="shared" si="38"/>
        <v>7.5387624881605295E-7</v>
      </c>
    </row>
    <row r="793" spans="1:8" x14ac:dyDescent="0.25">
      <c r="A793" s="12">
        <f>Riesgo!D797</f>
        <v>1</v>
      </c>
      <c r="F793" s="95">
        <f t="shared" si="36"/>
        <v>0.17809667561192966</v>
      </c>
      <c r="G793" s="26">
        <f t="shared" si="37"/>
        <v>5.6489462020255692E-3</v>
      </c>
      <c r="H793" s="26">
        <f t="shared" si="38"/>
        <v>1.0060585392913898E-3</v>
      </c>
    </row>
    <row r="794" spans="1:8" x14ac:dyDescent="0.25">
      <c r="A794" s="12">
        <f>Riesgo!D798</f>
        <v>0.74604304655076703</v>
      </c>
      <c r="F794" s="95">
        <f t="shared" si="36"/>
        <v>-7.5860277837303314E-2</v>
      </c>
      <c r="G794" s="26">
        <f t="shared" si="37"/>
        <v>-4.3655934271756298E-4</v>
      </c>
      <c r="H794" s="26">
        <f t="shared" si="38"/>
        <v>3.3117513031024843E-5</v>
      </c>
    </row>
    <row r="795" spans="1:8" x14ac:dyDescent="0.25">
      <c r="A795" s="12">
        <f>Riesgo!D799</f>
        <v>0.88750663577600486</v>
      </c>
      <c r="F795" s="95">
        <f t="shared" si="36"/>
        <v>6.5603311387934515E-2</v>
      </c>
      <c r="G795" s="26">
        <f t="shared" si="37"/>
        <v>2.82343168441151E-4</v>
      </c>
      <c r="H795" s="26">
        <f t="shared" si="38"/>
        <v>1.8522646797500873E-5</v>
      </c>
    </row>
    <row r="796" spans="1:8" x14ac:dyDescent="0.25">
      <c r="A796" s="12">
        <f>Riesgo!D800</f>
        <v>0.79306309898210492</v>
      </c>
      <c r="F796" s="95">
        <f t="shared" si="36"/>
        <v>-2.8840225405965425E-2</v>
      </c>
      <c r="G796" s="26">
        <f t="shared" si="37"/>
        <v>-2.3988105549655775E-5</v>
      </c>
      <c r="H796" s="26">
        <f t="shared" si="38"/>
        <v>6.9182237111416271E-7</v>
      </c>
    </row>
    <row r="797" spans="1:8" x14ac:dyDescent="0.25">
      <c r="A797" s="12">
        <f>Riesgo!D801</f>
        <v>0.67639441903930142</v>
      </c>
      <c r="F797" s="95">
        <f t="shared" si="36"/>
        <v>-0.14550890534876892</v>
      </c>
      <c r="G797" s="26">
        <f t="shared" si="37"/>
        <v>-3.0808369949967681E-3</v>
      </c>
      <c r="H797" s="26">
        <f t="shared" si="38"/>
        <v>4.4828921869997045E-4</v>
      </c>
    </row>
    <row r="798" spans="1:8" x14ac:dyDescent="0.25">
      <c r="A798" s="12">
        <f>Riesgo!D802</f>
        <v>0.7981960195072445</v>
      </c>
      <c r="F798" s="95">
        <f t="shared" si="36"/>
        <v>-2.3707304880825841E-2</v>
      </c>
      <c r="G798" s="26">
        <f t="shared" si="37"/>
        <v>-1.3324366029910281E-5</v>
      </c>
      <c r="H798" s="26">
        <f t="shared" si="38"/>
        <v>3.1588480781480203E-7</v>
      </c>
    </row>
    <row r="799" spans="1:8" x14ac:dyDescent="0.25">
      <c r="A799" s="12">
        <f>Riesgo!D803</f>
        <v>0.79300089937314622</v>
      </c>
      <c r="F799" s="95">
        <f t="shared" si="36"/>
        <v>-2.8902425014924127E-2</v>
      </c>
      <c r="G799" s="26">
        <f t="shared" si="37"/>
        <v>-2.4143645700015065E-5</v>
      </c>
      <c r="H799" s="26">
        <f t="shared" si="38"/>
        <v>6.9780990943158082E-7</v>
      </c>
    </row>
    <row r="800" spans="1:8" x14ac:dyDescent="0.25">
      <c r="A800" s="12">
        <f>Riesgo!D804</f>
        <v>0.9456238600588085</v>
      </c>
      <c r="F800" s="95">
        <f t="shared" si="36"/>
        <v>0.12372053567073815</v>
      </c>
      <c r="G800" s="26">
        <f t="shared" si="37"/>
        <v>1.893761900909373E-3</v>
      </c>
      <c r="H800" s="26">
        <f t="shared" si="38"/>
        <v>2.3429723681334295E-4</v>
      </c>
    </row>
    <row r="801" spans="1:8" x14ac:dyDescent="0.25">
      <c r="A801" s="12">
        <f>Riesgo!D805</f>
        <v>1</v>
      </c>
      <c r="F801" s="95">
        <f t="shared" si="36"/>
        <v>0.17809667561192966</v>
      </c>
      <c r="G801" s="26">
        <f t="shared" si="37"/>
        <v>5.6489462020255692E-3</v>
      </c>
      <c r="H801" s="26">
        <f t="shared" si="38"/>
        <v>1.0060585392913898E-3</v>
      </c>
    </row>
    <row r="802" spans="1:8" x14ac:dyDescent="0.25">
      <c r="A802" s="12">
        <f>Riesgo!D806</f>
        <v>0.72067657695060172</v>
      </c>
      <c r="F802" s="95">
        <f t="shared" si="36"/>
        <v>-0.10122674743746862</v>
      </c>
      <c r="G802" s="26">
        <f t="shared" si="37"/>
        <v>-1.0372557420502565E-3</v>
      </c>
      <c r="H802" s="26">
        <f t="shared" si="38"/>
        <v>1.0499802502858542E-4</v>
      </c>
    </row>
    <row r="803" spans="1:8" x14ac:dyDescent="0.25">
      <c r="A803" s="12">
        <f>Riesgo!D807</f>
        <v>1</v>
      </c>
      <c r="F803" s="95">
        <f t="shared" si="36"/>
        <v>0.17809667561192966</v>
      </c>
      <c r="G803" s="26">
        <f t="shared" si="37"/>
        <v>5.6489462020255692E-3</v>
      </c>
      <c r="H803" s="26">
        <f t="shared" si="38"/>
        <v>1.0060585392913898E-3</v>
      </c>
    </row>
    <row r="804" spans="1:8" x14ac:dyDescent="0.25">
      <c r="A804" s="12">
        <f>Riesgo!D808</f>
        <v>0.78856754231062154</v>
      </c>
      <c r="F804" s="95">
        <f t="shared" si="36"/>
        <v>-3.3335782077448806E-2</v>
      </c>
      <c r="G804" s="26">
        <f t="shared" si="37"/>
        <v>-3.7045200117071401E-5</v>
      </c>
      <c r="H804" s="26">
        <f t="shared" si="38"/>
        <v>1.234930718118173E-6</v>
      </c>
    </row>
    <row r="805" spans="1:8" x14ac:dyDescent="0.25">
      <c r="A805" s="12">
        <f>Riesgo!D809</f>
        <v>0.77002526125224779</v>
      </c>
      <c r="F805" s="95">
        <f t="shared" si="36"/>
        <v>-5.187806313582255E-2</v>
      </c>
      <c r="G805" s="26">
        <f t="shared" si="37"/>
        <v>-1.3962116584618209E-4</v>
      </c>
      <c r="H805" s="26">
        <f t="shared" si="38"/>
        <v>7.2432756568653868E-6</v>
      </c>
    </row>
    <row r="806" spans="1:8" x14ac:dyDescent="0.25">
      <c r="A806" s="12">
        <f>Riesgo!D810</f>
        <v>0.90573761416361942</v>
      </c>
      <c r="F806" s="95">
        <f t="shared" si="36"/>
        <v>8.3834289775549076E-2</v>
      </c>
      <c r="G806" s="26">
        <f t="shared" si="37"/>
        <v>5.8920316130781905E-4</v>
      </c>
      <c r="H806" s="26">
        <f t="shared" si="38"/>
        <v>4.9395428561749284E-5</v>
      </c>
    </row>
    <row r="807" spans="1:8" x14ac:dyDescent="0.25">
      <c r="A807" s="12">
        <f>Riesgo!D811</f>
        <v>0.6289872177449144</v>
      </c>
      <c r="F807" s="95">
        <f t="shared" si="36"/>
        <v>-0.19291610664315595</v>
      </c>
      <c r="G807" s="26">
        <f t="shared" si="37"/>
        <v>-7.1796862435194904E-3</v>
      </c>
      <c r="H807" s="26">
        <f t="shared" si="38"/>
        <v>1.3850771170192057E-3</v>
      </c>
    </row>
    <row r="808" spans="1:8" x14ac:dyDescent="0.25">
      <c r="A808" s="12">
        <f>Riesgo!D812</f>
        <v>0.7838989342466971</v>
      </c>
      <c r="F808" s="95">
        <f t="shared" si="36"/>
        <v>-3.8004390141373245E-2</v>
      </c>
      <c r="G808" s="26">
        <f t="shared" si="37"/>
        <v>-5.4891020289674414E-5</v>
      </c>
      <c r="H808" s="26">
        <f t="shared" si="38"/>
        <v>2.086099750346821E-6</v>
      </c>
    </row>
    <row r="809" spans="1:8" x14ac:dyDescent="0.25">
      <c r="A809" s="12">
        <f>Riesgo!D813</f>
        <v>0.81184176920988116</v>
      </c>
      <c r="F809" s="95">
        <f t="shared" si="36"/>
        <v>-1.0061555178189185E-2</v>
      </c>
      <c r="G809" s="26">
        <f t="shared" si="37"/>
        <v>-1.0185804578906427E-6</v>
      </c>
      <c r="H809" s="26">
        <f t="shared" si="38"/>
        <v>1.0248503480491908E-8</v>
      </c>
    </row>
    <row r="810" spans="1:8" x14ac:dyDescent="0.25">
      <c r="A810" s="12">
        <f>Riesgo!D814</f>
        <v>0.62569706673998615</v>
      </c>
      <c r="F810" s="95">
        <f t="shared" si="36"/>
        <v>-0.19620625764808419</v>
      </c>
      <c r="G810" s="26">
        <f t="shared" si="37"/>
        <v>-7.5533318050248922E-3</v>
      </c>
      <c r="H810" s="26">
        <f t="shared" si="38"/>
        <v>1.4820109662381827E-3</v>
      </c>
    </row>
    <row r="811" spans="1:8" x14ac:dyDescent="0.25">
      <c r="A811" s="12">
        <f>Riesgo!D815</f>
        <v>0.90130870499829951</v>
      </c>
      <c r="F811" s="95">
        <f t="shared" si="36"/>
        <v>7.940538061022917E-2</v>
      </c>
      <c r="G811" s="26">
        <f t="shared" si="37"/>
        <v>5.0066795480798907E-4</v>
      </c>
      <c r="H811" s="26">
        <f t="shared" si="38"/>
        <v>3.9755729510873389E-5</v>
      </c>
    </row>
    <row r="812" spans="1:8" x14ac:dyDescent="0.25">
      <c r="A812" s="12">
        <f>Riesgo!D816</f>
        <v>0.81721533549971848</v>
      </c>
      <c r="F812" s="95">
        <f t="shared" si="36"/>
        <v>-4.6879888883518683E-3</v>
      </c>
      <c r="G812" s="26">
        <f t="shared" si="37"/>
        <v>-1.0302905606019627E-7</v>
      </c>
      <c r="H812" s="26">
        <f t="shared" si="38"/>
        <v>4.8299906998758183E-10</v>
      </c>
    </row>
    <row r="813" spans="1:8" x14ac:dyDescent="0.25">
      <c r="A813" s="12">
        <f>Riesgo!D817</f>
        <v>0.83119495607454452</v>
      </c>
      <c r="F813" s="95">
        <f t="shared" si="36"/>
        <v>9.2916316864741777E-3</v>
      </c>
      <c r="G813" s="26">
        <f t="shared" si="37"/>
        <v>8.021876269033613E-7</v>
      </c>
      <c r="H813" s="26">
        <f t="shared" si="38"/>
        <v>7.4536319726327975E-9</v>
      </c>
    </row>
    <row r="814" spans="1:8" x14ac:dyDescent="0.25">
      <c r="A814" s="12">
        <f>Riesgo!D818</f>
        <v>0.75988032284787976</v>
      </c>
      <c r="F814" s="95">
        <f t="shared" si="36"/>
        <v>-6.2023001540190581E-2</v>
      </c>
      <c r="G814" s="26">
        <f t="shared" si="37"/>
        <v>-2.3859335218082552E-4</v>
      </c>
      <c r="H814" s="26">
        <f t="shared" si="38"/>
        <v>1.4798275849790575E-5</v>
      </c>
    </row>
    <row r="815" spans="1:8" x14ac:dyDescent="0.25">
      <c r="A815" s="12">
        <f>Riesgo!D819</f>
        <v>1</v>
      </c>
      <c r="F815" s="95">
        <f t="shared" si="36"/>
        <v>0.17809667561192966</v>
      </c>
      <c r="G815" s="26">
        <f t="shared" si="37"/>
        <v>5.6489462020255692E-3</v>
      </c>
      <c r="H815" s="26">
        <f t="shared" si="38"/>
        <v>1.0060585392913898E-3</v>
      </c>
    </row>
    <row r="816" spans="1:8" x14ac:dyDescent="0.25">
      <c r="A816" s="12">
        <f>Riesgo!D820</f>
        <v>0.90783225971376535</v>
      </c>
      <c r="F816" s="95">
        <f t="shared" si="36"/>
        <v>8.5928935325695011E-2</v>
      </c>
      <c r="G816" s="26">
        <f t="shared" si="37"/>
        <v>6.3448051959611796E-4</v>
      </c>
      <c r="H816" s="26">
        <f t="shared" si="38"/>
        <v>5.4520235533788186E-5</v>
      </c>
    </row>
    <row r="817" spans="1:8" x14ac:dyDescent="0.25">
      <c r="A817" s="12">
        <f>Riesgo!D821</f>
        <v>0.91197874076402907</v>
      </c>
      <c r="F817" s="95">
        <f t="shared" si="36"/>
        <v>9.0075416375958728E-2</v>
      </c>
      <c r="G817" s="26">
        <f t="shared" si="37"/>
        <v>7.3083415402477349E-4</v>
      </c>
      <c r="H817" s="26">
        <f t="shared" si="38"/>
        <v>6.5830190725553025E-5</v>
      </c>
    </row>
    <row r="818" spans="1:8" x14ac:dyDescent="0.25">
      <c r="A818" s="12">
        <f>Riesgo!D822</f>
        <v>0.7004951914234967</v>
      </c>
      <c r="F818" s="95">
        <f t="shared" si="36"/>
        <v>-0.12140813296457365</v>
      </c>
      <c r="G818" s="26">
        <f t="shared" si="37"/>
        <v>-1.7895479580102914E-3</v>
      </c>
      <c r="H818" s="26">
        <f t="shared" si="38"/>
        <v>2.1726567643259468E-4</v>
      </c>
    </row>
    <row r="819" spans="1:8" x14ac:dyDescent="0.25">
      <c r="A819" s="12">
        <f>Riesgo!D823</f>
        <v>0.98493416987362314</v>
      </c>
      <c r="F819" s="95">
        <f t="shared" si="36"/>
        <v>0.1630308454855528</v>
      </c>
      <c r="G819" s="26">
        <f t="shared" si="37"/>
        <v>4.3332060664024105E-3</v>
      </c>
      <c r="H819" s="26">
        <f t="shared" si="38"/>
        <v>7.0644624866871139E-4</v>
      </c>
    </row>
    <row r="820" spans="1:8" x14ac:dyDescent="0.25">
      <c r="A820" s="12">
        <f>Riesgo!D824</f>
        <v>0.92693013388229761</v>
      </c>
      <c r="F820" s="95">
        <f t="shared" si="36"/>
        <v>0.10502680949422727</v>
      </c>
      <c r="G820" s="26">
        <f t="shared" si="37"/>
        <v>1.1585119504467652E-3</v>
      </c>
      <c r="H820" s="26">
        <f t="shared" si="38"/>
        <v>1.2167481391635809E-4</v>
      </c>
    </row>
    <row r="821" spans="1:8" x14ac:dyDescent="0.25">
      <c r="A821" s="12">
        <f>Riesgo!D825</f>
        <v>0.76683244900779934</v>
      </c>
      <c r="F821" s="95">
        <f t="shared" si="36"/>
        <v>-5.5070875380271E-2</v>
      </c>
      <c r="G821" s="26">
        <f t="shared" si="37"/>
        <v>-1.6701902327971124E-4</v>
      </c>
      <c r="H821" s="26">
        <f t="shared" si="38"/>
        <v>9.1978838171715586E-6</v>
      </c>
    </row>
    <row r="822" spans="1:8" x14ac:dyDescent="0.25">
      <c r="A822" s="12">
        <f>Riesgo!D826</f>
        <v>0.85268545517676397</v>
      </c>
      <c r="F822" s="95">
        <f t="shared" si="36"/>
        <v>3.0782130788693629E-2</v>
      </c>
      <c r="G822" s="26">
        <f t="shared" si="37"/>
        <v>2.9167287152578232E-5</v>
      </c>
      <c r="H822" s="26">
        <f t="shared" si="38"/>
        <v>8.9783124788204649E-7</v>
      </c>
    </row>
    <row r="823" spans="1:8" x14ac:dyDescent="0.25">
      <c r="A823" s="12">
        <f>Riesgo!D827</f>
        <v>0.84095886534244169</v>
      </c>
      <c r="F823" s="95">
        <f t="shared" si="36"/>
        <v>1.9055540954371342E-2</v>
      </c>
      <c r="G823" s="26">
        <f t="shared" si="37"/>
        <v>6.9193268583806776E-6</v>
      </c>
      <c r="H823" s="26">
        <f t="shared" si="38"/>
        <v>1.318515163265546E-7</v>
      </c>
    </row>
    <row r="824" spans="1:8" x14ac:dyDescent="0.25">
      <c r="A824" s="12">
        <f>Riesgo!D828</f>
        <v>0.89487555155738685</v>
      </c>
      <c r="F824" s="95">
        <f t="shared" si="36"/>
        <v>7.2972227169316506E-2</v>
      </c>
      <c r="G824" s="26">
        <f t="shared" si="37"/>
        <v>3.8857316465573812E-4</v>
      </c>
      <c r="H824" s="26">
        <f t="shared" si="38"/>
        <v>2.835504924315875E-5</v>
      </c>
    </row>
    <row r="825" spans="1:8" x14ac:dyDescent="0.25">
      <c r="A825" s="12">
        <f>Riesgo!D829</f>
        <v>0.69568411581724965</v>
      </c>
      <c r="F825" s="95">
        <f t="shared" si="36"/>
        <v>-0.1262192085708207</v>
      </c>
      <c r="G825" s="26">
        <f t="shared" si="37"/>
        <v>-2.0108346401508086E-3</v>
      </c>
      <c r="H825" s="26">
        <f t="shared" si="38"/>
        <v>2.5380595684662609E-4</v>
      </c>
    </row>
    <row r="826" spans="1:8" x14ac:dyDescent="0.25">
      <c r="A826" s="12">
        <f>Riesgo!D830</f>
        <v>0.94030286498345461</v>
      </c>
      <c r="F826" s="95">
        <f t="shared" si="36"/>
        <v>0.11839954059538427</v>
      </c>
      <c r="G826" s="26">
        <f t="shared" si="37"/>
        <v>1.659778183501456E-3</v>
      </c>
      <c r="H826" s="26">
        <f t="shared" si="38"/>
        <v>1.965169744168138E-4</v>
      </c>
    </row>
    <row r="827" spans="1:8" x14ac:dyDescent="0.25">
      <c r="A827" s="12">
        <f>Riesgo!D831</f>
        <v>0.96673029444715863</v>
      </c>
      <c r="F827" s="95">
        <f t="shared" si="36"/>
        <v>0.14482697005908829</v>
      </c>
      <c r="G827" s="26">
        <f t="shared" si="37"/>
        <v>3.0377241549183849E-3</v>
      </c>
      <c r="H827" s="26">
        <f t="shared" si="38"/>
        <v>4.3994438523213417E-4</v>
      </c>
    </row>
    <row r="828" spans="1:8" x14ac:dyDescent="0.25">
      <c r="A828" s="12">
        <f>Riesgo!D832</f>
        <v>0.97327706552607374</v>
      </c>
      <c r="F828" s="95">
        <f t="shared" si="36"/>
        <v>0.15137374113800339</v>
      </c>
      <c r="G828" s="26">
        <f t="shared" si="37"/>
        <v>3.4685793434124403E-3</v>
      </c>
      <c r="H828" s="26">
        <f t="shared" si="38"/>
        <v>5.2505183164634046E-4</v>
      </c>
    </row>
    <row r="829" spans="1:8" x14ac:dyDescent="0.25">
      <c r="A829" s="12">
        <f>Riesgo!D833</f>
        <v>0.91115317732958467</v>
      </c>
      <c r="F829" s="95">
        <f t="shared" si="36"/>
        <v>8.9249852941514329E-2</v>
      </c>
      <c r="G829" s="26">
        <f t="shared" si="37"/>
        <v>7.1092293892011419E-4</v>
      </c>
      <c r="H829" s="26">
        <f t="shared" si="38"/>
        <v>6.3449767751369378E-5</v>
      </c>
    </row>
    <row r="830" spans="1:8" x14ac:dyDescent="0.25">
      <c r="A830" s="12">
        <f>Riesgo!D834</f>
        <v>0.82292436398398328</v>
      </c>
      <c r="F830" s="95">
        <f t="shared" si="36"/>
        <v>1.0210395959129315E-3</v>
      </c>
      <c r="G830" s="26">
        <f t="shared" si="37"/>
        <v>1.0644560950115614E-9</v>
      </c>
      <c r="H830" s="26">
        <f t="shared" si="38"/>
        <v>1.0868518211176617E-12</v>
      </c>
    </row>
    <row r="831" spans="1:8" x14ac:dyDescent="0.25">
      <c r="A831" s="12">
        <f>Riesgo!D835</f>
        <v>0.81386944520445093</v>
      </c>
      <c r="F831" s="95">
        <f t="shared" si="36"/>
        <v>-8.033879183619419E-3</v>
      </c>
      <c r="G831" s="26">
        <f t="shared" si="37"/>
        <v>-5.1853238931940962E-7</v>
      </c>
      <c r="H831" s="26">
        <f t="shared" si="38"/>
        <v>4.1658265685856457E-9</v>
      </c>
    </row>
    <row r="832" spans="1:8" x14ac:dyDescent="0.25">
      <c r="A832" s="12">
        <f>Riesgo!D836</f>
        <v>0.67803181023544257</v>
      </c>
      <c r="F832" s="95">
        <f t="shared" si="36"/>
        <v>-0.14387151415262778</v>
      </c>
      <c r="G832" s="26">
        <f t="shared" si="37"/>
        <v>-2.9779982820063505E-3</v>
      </c>
      <c r="H832" s="26">
        <f t="shared" si="38"/>
        <v>4.2844912197617787E-4</v>
      </c>
    </row>
    <row r="833" spans="1:8" x14ac:dyDescent="0.25">
      <c r="A833" s="12">
        <f>Riesgo!D837</f>
        <v>0.78022393908832866</v>
      </c>
      <c r="F833" s="95">
        <f t="shared" si="36"/>
        <v>-4.1679385299741689E-2</v>
      </c>
      <c r="G833" s="26">
        <f t="shared" si="37"/>
        <v>-7.2404226066072864E-5</v>
      </c>
      <c r="H833" s="26">
        <f t="shared" si="38"/>
        <v>3.0177636355374518E-6</v>
      </c>
    </row>
    <row r="834" spans="1:8" x14ac:dyDescent="0.25">
      <c r="A834" s="12">
        <f>Riesgo!D838</f>
        <v>0.88486430682146233</v>
      </c>
      <c r="F834" s="95">
        <f t="shared" si="36"/>
        <v>6.2960982433391988E-2</v>
      </c>
      <c r="G834" s="26">
        <f t="shared" si="37"/>
        <v>2.4958270550302447E-4</v>
      </c>
      <c r="H834" s="26">
        <f t="shared" si="38"/>
        <v>1.571397233685437E-5</v>
      </c>
    </row>
    <row r="835" spans="1:8" x14ac:dyDescent="0.25">
      <c r="A835" s="12">
        <f>Riesgo!D839</f>
        <v>0.74585518134177398</v>
      </c>
      <c r="F835" s="95">
        <f t="shared" ref="F835:F898" si="39">A835-$D$4</f>
        <v>-7.6048143046296368E-2</v>
      </c>
      <c r="G835" s="26">
        <f t="shared" ref="G835:G898" si="40">IF(A835=0,0,(A835-D$4)^3)</f>
        <v>-4.3981075126546987E-4</v>
      </c>
      <c r="H835" s="26">
        <f t="shared" ref="H835:H898" si="41">IF(A835=0,0,(A835-D$4)^4)</f>
        <v>3.3446790925535519E-5</v>
      </c>
    </row>
    <row r="836" spans="1:8" x14ac:dyDescent="0.25">
      <c r="A836" s="12">
        <f>Riesgo!D840</f>
        <v>0.90567844114906226</v>
      </c>
      <c r="F836" s="95">
        <f t="shared" si="39"/>
        <v>8.3775116760991919E-2</v>
      </c>
      <c r="G836" s="26">
        <f t="shared" si="40"/>
        <v>5.8795640448651486E-4</v>
      </c>
      <c r="H836" s="26">
        <f t="shared" si="41"/>
        <v>4.9256116436230778E-5</v>
      </c>
    </row>
    <row r="837" spans="1:8" x14ac:dyDescent="0.25">
      <c r="A837" s="12">
        <f>Riesgo!D841</f>
        <v>0.78997065242876663</v>
      </c>
      <c r="F837" s="95">
        <f t="shared" si="39"/>
        <v>-3.1932671959303716E-2</v>
      </c>
      <c r="G837" s="26">
        <f t="shared" si="40"/>
        <v>-3.2561603128024773E-5</v>
      </c>
      <c r="H837" s="26">
        <f t="shared" si="41"/>
        <v>1.0397789911562527E-6</v>
      </c>
    </row>
    <row r="838" spans="1:8" x14ac:dyDescent="0.25">
      <c r="A838" s="12">
        <f>Riesgo!D842</f>
        <v>0.7638077212080171</v>
      </c>
      <c r="F838" s="95">
        <f t="shared" si="39"/>
        <v>-5.8095603180053246E-2</v>
      </c>
      <c r="G838" s="26">
        <f t="shared" si="40"/>
        <v>-1.9607841852134567E-4</v>
      </c>
      <c r="H838" s="26">
        <f t="shared" si="41"/>
        <v>1.1391293994588502E-5</v>
      </c>
    </row>
    <row r="839" spans="1:8" x14ac:dyDescent="0.25">
      <c r="A839" s="12">
        <f>Riesgo!D843</f>
        <v>0.84861562426233095</v>
      </c>
      <c r="F839" s="95">
        <f t="shared" si="39"/>
        <v>2.6712299874260603E-2</v>
      </c>
      <c r="G839" s="26">
        <f t="shared" si="40"/>
        <v>1.9060480492026972E-5</v>
      </c>
      <c r="H839" s="26">
        <f t="shared" si="41"/>
        <v>5.0914927065051868E-7</v>
      </c>
    </row>
    <row r="840" spans="1:8" x14ac:dyDescent="0.25">
      <c r="A840" s="12">
        <f>Riesgo!D844</f>
        <v>0.64260582052233428</v>
      </c>
      <c r="F840" s="95">
        <f t="shared" si="39"/>
        <v>-0.17929750386573606</v>
      </c>
      <c r="G840" s="26">
        <f t="shared" si="40"/>
        <v>-5.7639835195092016E-3</v>
      </c>
      <c r="H840" s="26">
        <f t="shared" si="41"/>
        <v>1.0334678573712401E-3</v>
      </c>
    </row>
    <row r="841" spans="1:8" x14ac:dyDescent="0.25">
      <c r="A841" s="12">
        <f>Riesgo!D845</f>
        <v>0.82297841453036114</v>
      </c>
      <c r="F841" s="95">
        <f t="shared" si="39"/>
        <v>1.075090142290791E-3</v>
      </c>
      <c r="G841" s="26">
        <f t="shared" si="40"/>
        <v>1.2426094132602838E-9</v>
      </c>
      <c r="H841" s="26">
        <f t="shared" si="41"/>
        <v>1.3359171309138747E-12</v>
      </c>
    </row>
    <row r="842" spans="1:8" x14ac:dyDescent="0.25">
      <c r="A842" s="12">
        <f>Riesgo!D846</f>
        <v>0.81179373040472391</v>
      </c>
      <c r="F842" s="95">
        <f t="shared" si="39"/>
        <v>-1.0109593983346432E-2</v>
      </c>
      <c r="G842" s="26">
        <f t="shared" si="40"/>
        <v>-1.0332398365554306E-6</v>
      </c>
      <c r="H842" s="26">
        <f t="shared" si="41"/>
        <v>1.0445635234994631E-8</v>
      </c>
    </row>
    <row r="843" spans="1:8" x14ac:dyDescent="0.25">
      <c r="A843" s="12">
        <f>Riesgo!D847</f>
        <v>0.8227991008204536</v>
      </c>
      <c r="F843" s="95">
        <f t="shared" si="39"/>
        <v>8.9577643238325511E-4</v>
      </c>
      <c r="G843" s="26">
        <f t="shared" si="40"/>
        <v>7.1878481936231575E-10</v>
      </c>
      <c r="H843" s="26">
        <f t="shared" si="41"/>
        <v>6.4387050113961764E-13</v>
      </c>
    </row>
    <row r="844" spans="1:8" x14ac:dyDescent="0.25">
      <c r="A844" s="12">
        <f>Riesgo!D848</f>
        <v>0.88277351668434245</v>
      </c>
      <c r="F844" s="95">
        <f t="shared" si="39"/>
        <v>6.0870192296272108E-2</v>
      </c>
      <c r="G844" s="26">
        <f t="shared" si="40"/>
        <v>2.2553503797333087E-4</v>
      </c>
      <c r="H844" s="26">
        <f t="shared" si="41"/>
        <v>1.3728361130983681E-5</v>
      </c>
    </row>
    <row r="845" spans="1:8" x14ac:dyDescent="0.25">
      <c r="A845" s="12">
        <f>Riesgo!D849</f>
        <v>0.99576889715661387</v>
      </c>
      <c r="F845" s="95">
        <f t="shared" si="39"/>
        <v>0.17386557276854353</v>
      </c>
      <c r="G845" s="26">
        <f t="shared" si="40"/>
        <v>5.2558236738873311E-3</v>
      </c>
      <c r="H845" s="26">
        <f t="shared" si="41"/>
        <v>9.1380679343089149E-4</v>
      </c>
    </row>
    <row r="846" spans="1:8" x14ac:dyDescent="0.25">
      <c r="A846" s="12">
        <f>Riesgo!D850</f>
        <v>0.82142403797020858</v>
      </c>
      <c r="F846" s="95">
        <f t="shared" si="39"/>
        <v>-4.792864178617684E-4</v>
      </c>
      <c r="G846" s="26">
        <f t="shared" si="40"/>
        <v>-1.1009950490993259E-10</v>
      </c>
      <c r="H846" s="26">
        <f t="shared" si="41"/>
        <v>5.2769197316635771E-14</v>
      </c>
    </row>
    <row r="847" spans="1:8" x14ac:dyDescent="0.25">
      <c r="A847" s="12">
        <f>Riesgo!D851</f>
        <v>0.90080450977860993</v>
      </c>
      <c r="F847" s="95">
        <f t="shared" si="39"/>
        <v>7.8901185390539585E-2</v>
      </c>
      <c r="G847" s="26">
        <f t="shared" si="40"/>
        <v>4.9119120724772363E-4</v>
      </c>
      <c r="H847" s="26">
        <f t="shared" si="41"/>
        <v>3.8755568505255598E-5</v>
      </c>
    </row>
    <row r="848" spans="1:8" x14ac:dyDescent="0.25">
      <c r="A848" s="12">
        <f>Riesgo!D852</f>
        <v>0.89328935853871816</v>
      </c>
      <c r="F848" s="95">
        <f t="shared" si="39"/>
        <v>7.1386034150647815E-2</v>
      </c>
      <c r="G848" s="26">
        <f t="shared" si="40"/>
        <v>3.6378079375181353E-4</v>
      </c>
      <c r="H848" s="26">
        <f t="shared" si="41"/>
        <v>2.5968868166116731E-5</v>
      </c>
    </row>
    <row r="849" spans="1:8" x14ac:dyDescent="0.25">
      <c r="A849" s="12">
        <f>Riesgo!D853</f>
        <v>0.83286323568714726</v>
      </c>
      <c r="F849" s="95">
        <f t="shared" si="39"/>
        <v>1.0959911299076919E-2</v>
      </c>
      <c r="G849" s="26">
        <f t="shared" si="40"/>
        <v>1.3165007715682883E-6</v>
      </c>
      <c r="H849" s="26">
        <f t="shared" si="41"/>
        <v>1.4428731681554766E-8</v>
      </c>
    </row>
    <row r="850" spans="1:8" x14ac:dyDescent="0.25">
      <c r="A850" s="12">
        <f>Riesgo!D854</f>
        <v>0.69487710963962168</v>
      </c>
      <c r="F850" s="95">
        <f t="shared" si="39"/>
        <v>-0.12702621474844866</v>
      </c>
      <c r="G850" s="26">
        <f t="shared" si="40"/>
        <v>-2.0496517148793675E-3</v>
      </c>
      <c r="H850" s="26">
        <f t="shared" si="41"/>
        <v>2.6035949889379259E-4</v>
      </c>
    </row>
    <row r="851" spans="1:8" x14ac:dyDescent="0.25">
      <c r="A851" s="12">
        <f>Riesgo!D855</f>
        <v>0.88442446279651665</v>
      </c>
      <c r="F851" s="95">
        <f t="shared" si="39"/>
        <v>6.2521138408446308E-2</v>
      </c>
      <c r="G851" s="26">
        <f t="shared" si="40"/>
        <v>2.4438842451448395E-4</v>
      </c>
      <c r="H851" s="26">
        <f t="shared" si="41"/>
        <v>1.5279442514492183E-5</v>
      </c>
    </row>
    <row r="852" spans="1:8" x14ac:dyDescent="0.25">
      <c r="A852" s="12">
        <f>Riesgo!D856</f>
        <v>0.94596637942061168</v>
      </c>
      <c r="F852" s="95">
        <f t="shared" si="39"/>
        <v>0.12406305503254134</v>
      </c>
      <c r="G852" s="26">
        <f t="shared" si="40"/>
        <v>1.9095340818403815E-3</v>
      </c>
      <c r="H852" s="26">
        <f t="shared" si="41"/>
        <v>2.3690263188187654E-4</v>
      </c>
    </row>
    <row r="853" spans="1:8" x14ac:dyDescent="0.25">
      <c r="A853" s="12">
        <f>Riesgo!D857</f>
        <v>0.60027048498972591</v>
      </c>
      <c r="F853" s="95">
        <f t="shared" si="39"/>
        <v>-0.22163283939834444</v>
      </c>
      <c r="G853" s="26">
        <f t="shared" si="40"/>
        <v>-1.088685230262857E-2</v>
      </c>
      <c r="H853" s="26">
        <f t="shared" si="41"/>
        <v>2.4128839879419745E-3</v>
      </c>
    </row>
    <row r="854" spans="1:8" x14ac:dyDescent="0.25">
      <c r="A854" s="12">
        <f>Riesgo!D858</f>
        <v>0.99734387266137059</v>
      </c>
      <c r="F854" s="95">
        <f t="shared" si="39"/>
        <v>0.17544054827330025</v>
      </c>
      <c r="G854" s="26">
        <f t="shared" si="40"/>
        <v>5.3999523515723758E-3</v>
      </c>
      <c r="H854" s="26">
        <f t="shared" si="41"/>
        <v>9.4737060120955448E-4</v>
      </c>
    </row>
    <row r="855" spans="1:8" x14ac:dyDescent="0.25">
      <c r="A855" s="12">
        <f>Riesgo!D859</f>
        <v>0.71896818567177823</v>
      </c>
      <c r="F855" s="95">
        <f t="shared" si="39"/>
        <v>-0.10293513871629212</v>
      </c>
      <c r="G855" s="26">
        <f t="shared" si="40"/>
        <v>-1.0906639596092711E-3</v>
      </c>
      <c r="H855" s="26">
        <f t="shared" si="41"/>
        <v>1.1226764597524075E-4</v>
      </c>
    </row>
    <row r="856" spans="1:8" x14ac:dyDescent="0.25">
      <c r="A856" s="12">
        <f>Riesgo!D860</f>
        <v>0.62683705574763482</v>
      </c>
      <c r="F856" s="95">
        <f t="shared" si="39"/>
        <v>-0.19506626864043553</v>
      </c>
      <c r="G856" s="26">
        <f t="shared" si="40"/>
        <v>-7.4224371644953362E-3</v>
      </c>
      <c r="H856" s="26">
        <f t="shared" si="41"/>
        <v>1.4478671218961998E-3</v>
      </c>
    </row>
    <row r="857" spans="1:8" x14ac:dyDescent="0.25">
      <c r="A857" s="12">
        <f>Riesgo!D861</f>
        <v>0.8321764911136037</v>
      </c>
      <c r="F857" s="95">
        <f t="shared" si="39"/>
        <v>1.0273166725533356E-2</v>
      </c>
      <c r="G857" s="26">
        <f t="shared" si="40"/>
        <v>1.0842090031755978E-6</v>
      </c>
      <c r="H857" s="26">
        <f t="shared" si="41"/>
        <v>1.1138259854947241E-8</v>
      </c>
    </row>
    <row r="858" spans="1:8" x14ac:dyDescent="0.25">
      <c r="A858" s="12">
        <f>Riesgo!D862</f>
        <v>0.82951395533576666</v>
      </c>
      <c r="F858" s="95">
        <f t="shared" si="39"/>
        <v>7.6106309476963174E-3</v>
      </c>
      <c r="G858" s="26">
        <f t="shared" si="40"/>
        <v>4.4082070860701163E-7</v>
      </c>
      <c r="H858" s="26">
        <f t="shared" si="41"/>
        <v>3.354923727309943E-9</v>
      </c>
    </row>
    <row r="859" spans="1:8" x14ac:dyDescent="0.25">
      <c r="A859" s="12">
        <f>Riesgo!D863</f>
        <v>0.82012099008327466</v>
      </c>
      <c r="F859" s="95">
        <f t="shared" si="39"/>
        <v>-1.7823343047956852E-3</v>
      </c>
      <c r="G859" s="26">
        <f t="shared" si="40"/>
        <v>-5.6619691442107397E-9</v>
      </c>
      <c r="H859" s="26">
        <f t="shared" si="41"/>
        <v>1.0091521838421469E-11</v>
      </c>
    </row>
    <row r="860" spans="1:8" x14ac:dyDescent="0.25">
      <c r="A860" s="12">
        <f>Riesgo!D864</f>
        <v>0.97634854462752851</v>
      </c>
      <c r="F860" s="95">
        <f t="shared" si="39"/>
        <v>0.15444522023945817</v>
      </c>
      <c r="G860" s="26">
        <f t="shared" si="40"/>
        <v>3.6840321959794686E-3</v>
      </c>
      <c r="H860" s="26">
        <f t="shared" si="41"/>
        <v>5.6898116387730374E-4</v>
      </c>
    </row>
    <row r="861" spans="1:8" x14ac:dyDescent="0.25">
      <c r="A861" s="12">
        <f>Riesgo!D865</f>
        <v>0.95371539391549731</v>
      </c>
      <c r="F861" s="95">
        <f t="shared" si="39"/>
        <v>0.13181206952742697</v>
      </c>
      <c r="G861" s="26">
        <f t="shared" si="40"/>
        <v>2.2901584775739184E-3</v>
      </c>
      <c r="H861" s="26">
        <f t="shared" si="41"/>
        <v>3.018705284747996E-4</v>
      </c>
    </row>
    <row r="862" spans="1:8" x14ac:dyDescent="0.25">
      <c r="A862" s="12">
        <f>Riesgo!D866</f>
        <v>0.88983528125622113</v>
      </c>
      <c r="F862" s="95">
        <f t="shared" si="39"/>
        <v>6.7931956868150789E-2</v>
      </c>
      <c r="G862" s="26">
        <f t="shared" si="40"/>
        <v>3.1348904985298661E-4</v>
      </c>
      <c r="H862" s="26">
        <f t="shared" si="41"/>
        <v>2.1295924613250661E-5</v>
      </c>
    </row>
    <row r="863" spans="1:8" x14ac:dyDescent="0.25">
      <c r="A863" s="12">
        <f>Riesgo!D867</f>
        <v>0.82437909327787096</v>
      </c>
      <c r="F863" s="95">
        <f t="shared" si="39"/>
        <v>2.4757688898006114E-3</v>
      </c>
      <c r="G863" s="26">
        <f t="shared" si="40"/>
        <v>1.5175056056806248E-8</v>
      </c>
      <c r="H863" s="26">
        <f t="shared" si="41"/>
        <v>3.7569931686421244E-11</v>
      </c>
    </row>
    <row r="864" spans="1:8" x14ac:dyDescent="0.25">
      <c r="A864" s="12">
        <f>Riesgo!D868</f>
        <v>0.89929291828717295</v>
      </c>
      <c r="F864" s="95">
        <f t="shared" si="39"/>
        <v>7.7389593899102604E-2</v>
      </c>
      <c r="G864" s="26">
        <f t="shared" si="40"/>
        <v>4.6349782778406341E-4</v>
      </c>
      <c r="H864" s="26">
        <f t="shared" si="41"/>
        <v>3.586990866532486E-5</v>
      </c>
    </row>
    <row r="865" spans="1:8" x14ac:dyDescent="0.25">
      <c r="A865" s="12">
        <f>Riesgo!D869</f>
        <v>0.77805995646412074</v>
      </c>
      <c r="F865" s="95">
        <f t="shared" si="39"/>
        <v>-4.3843367923949605E-2</v>
      </c>
      <c r="G865" s="26">
        <f t="shared" si="40"/>
        <v>-8.4277515495706186E-5</v>
      </c>
      <c r="H865" s="26">
        <f t="shared" si="41"/>
        <v>3.6950101195946105E-6</v>
      </c>
    </row>
    <row r="866" spans="1:8" x14ac:dyDescent="0.25">
      <c r="A866" s="12">
        <f>Riesgo!D870</f>
        <v>0.78841853642236992</v>
      </c>
      <c r="F866" s="95">
        <f t="shared" si="39"/>
        <v>-3.3484787965700424E-2</v>
      </c>
      <c r="G866" s="26">
        <f t="shared" si="40"/>
        <v>-3.7544183136303497E-5</v>
      </c>
      <c r="H866" s="26">
        <f t="shared" si="41"/>
        <v>1.2571590116645482E-6</v>
      </c>
    </row>
    <row r="867" spans="1:8" x14ac:dyDescent="0.25">
      <c r="A867" s="12">
        <f>Riesgo!D871</f>
        <v>0.70853154639711868</v>
      </c>
      <c r="F867" s="95">
        <f t="shared" si="39"/>
        <v>-0.11337177799095166</v>
      </c>
      <c r="G867" s="26">
        <f t="shared" si="40"/>
        <v>-1.4571856070845954E-3</v>
      </c>
      <c r="H867" s="26">
        <f t="shared" si="41"/>
        <v>1.6520372313800488E-4</v>
      </c>
    </row>
    <row r="868" spans="1:8" x14ac:dyDescent="0.25">
      <c r="A868" s="12">
        <f>Riesgo!D872</f>
        <v>0.83565893546914949</v>
      </c>
      <c r="F868" s="95">
        <f t="shared" si="39"/>
        <v>1.3755611081079144E-2</v>
      </c>
      <c r="G868" s="26">
        <f t="shared" si="40"/>
        <v>2.6027932089507613E-6</v>
      </c>
      <c r="H868" s="26">
        <f t="shared" si="41"/>
        <v>3.5803011106800637E-8</v>
      </c>
    </row>
    <row r="869" spans="1:8" x14ac:dyDescent="0.25">
      <c r="A869" s="12">
        <f>Riesgo!D873</f>
        <v>0.9976605763125842</v>
      </c>
      <c r="F869" s="95">
        <f t="shared" si="39"/>
        <v>0.17575725192451386</v>
      </c>
      <c r="G869" s="26">
        <f t="shared" si="40"/>
        <v>5.4292490057965626E-3</v>
      </c>
      <c r="H869" s="26">
        <f t="shared" si="41"/>
        <v>9.5422988527270271E-4</v>
      </c>
    </row>
    <row r="870" spans="1:8" x14ac:dyDescent="0.25">
      <c r="A870" s="12">
        <f>Riesgo!D874</f>
        <v>0.97023733891459019</v>
      </c>
      <c r="F870" s="95">
        <f t="shared" si="39"/>
        <v>0.14833401452651984</v>
      </c>
      <c r="G870" s="26">
        <f t="shared" si="40"/>
        <v>3.2637903350037811E-3</v>
      </c>
      <c r="H870" s="26">
        <f t="shared" si="41"/>
        <v>4.8413112296396594E-4</v>
      </c>
    </row>
    <row r="871" spans="1:8" x14ac:dyDescent="0.25">
      <c r="A871" s="12">
        <f>Riesgo!D875</f>
        <v>0.93233463752772405</v>
      </c>
      <c r="F871" s="95">
        <f t="shared" si="39"/>
        <v>0.11043131313965371</v>
      </c>
      <c r="G871" s="26">
        <f t="shared" si="40"/>
        <v>1.3467181374451193E-3</v>
      </c>
      <c r="H871" s="26">
        <f t="shared" si="41"/>
        <v>1.4871985234705319E-4</v>
      </c>
    </row>
    <row r="872" spans="1:8" x14ac:dyDescent="0.25">
      <c r="A872" s="12">
        <f>Riesgo!D876</f>
        <v>0.92881606180332077</v>
      </c>
      <c r="F872" s="95">
        <f t="shared" si="39"/>
        <v>0.10691273741525043</v>
      </c>
      <c r="G872" s="26">
        <f t="shared" si="40"/>
        <v>1.2220482356746646E-3</v>
      </c>
      <c r="H872" s="26">
        <f t="shared" si="41"/>
        <v>1.3065252212945548E-4</v>
      </c>
    </row>
    <row r="873" spans="1:8" x14ac:dyDescent="0.25">
      <c r="A873" s="12">
        <f>Riesgo!D877</f>
        <v>0.9029523991848093</v>
      </c>
      <c r="F873" s="95">
        <f t="shared" si="39"/>
        <v>8.1049074796738951E-2</v>
      </c>
      <c r="G873" s="26">
        <f t="shared" si="40"/>
        <v>5.3240752456797037E-4</v>
      </c>
      <c r="H873" s="26">
        <f t="shared" si="41"/>
        <v>4.3151137281056064E-5</v>
      </c>
    </row>
    <row r="874" spans="1:8" x14ac:dyDescent="0.25">
      <c r="A874" s="12">
        <f>Riesgo!D878</f>
        <v>0.93941514687074434</v>
      </c>
      <c r="F874" s="95">
        <f t="shared" si="39"/>
        <v>0.117511822482674</v>
      </c>
      <c r="G874" s="26">
        <f t="shared" si="40"/>
        <v>1.6227240967252178E-3</v>
      </c>
      <c r="H874" s="26">
        <f t="shared" si="41"/>
        <v>1.906892659927313E-4</v>
      </c>
    </row>
    <row r="875" spans="1:8" x14ac:dyDescent="0.25">
      <c r="A875" s="12">
        <f>Riesgo!D879</f>
        <v>0.86179530261583193</v>
      </c>
      <c r="F875" s="95">
        <f t="shared" si="39"/>
        <v>3.9891978227761582E-2</v>
      </c>
      <c r="G875" s="26">
        <f t="shared" si="40"/>
        <v>6.3482894477174891E-5</v>
      </c>
      <c r="H875" s="26">
        <f t="shared" si="41"/>
        <v>2.5324582443187466E-6</v>
      </c>
    </row>
    <row r="876" spans="1:8" x14ac:dyDescent="0.25">
      <c r="A876" s="12">
        <f>Riesgo!D880</f>
        <v>0.8928655908203027</v>
      </c>
      <c r="F876" s="95">
        <f t="shared" si="39"/>
        <v>7.0962266432232357E-2</v>
      </c>
      <c r="G876" s="26">
        <f t="shared" si="40"/>
        <v>3.5734065847503913E-4</v>
      </c>
      <c r="H876" s="26">
        <f t="shared" si="41"/>
        <v>2.5357703013775074E-5</v>
      </c>
    </row>
    <row r="877" spans="1:8" x14ac:dyDescent="0.25">
      <c r="A877" s="12">
        <f>Riesgo!D881</f>
        <v>0.85737712644953568</v>
      </c>
      <c r="F877" s="95">
        <f t="shared" si="39"/>
        <v>3.5473802061465332E-2</v>
      </c>
      <c r="G877" s="26">
        <f t="shared" si="40"/>
        <v>4.4639900220260807E-5</v>
      </c>
      <c r="H877" s="26">
        <f t="shared" si="41"/>
        <v>1.5835469844570945E-6</v>
      </c>
    </row>
    <row r="878" spans="1:8" x14ac:dyDescent="0.25">
      <c r="A878" s="12">
        <f>Riesgo!D882</f>
        <v>0.85835058405345122</v>
      </c>
      <c r="F878" s="95">
        <f t="shared" si="39"/>
        <v>3.6447259665380871E-2</v>
      </c>
      <c r="G878" s="26">
        <f t="shared" si="40"/>
        <v>4.8416639499858584E-5</v>
      </c>
      <c r="H878" s="26">
        <f t="shared" si="41"/>
        <v>1.764653831976482E-6</v>
      </c>
    </row>
    <row r="879" spans="1:8" x14ac:dyDescent="0.25">
      <c r="A879" s="12">
        <f>Riesgo!D883</f>
        <v>0.71572619961769635</v>
      </c>
      <c r="F879" s="95">
        <f t="shared" si="39"/>
        <v>-0.106177124770374</v>
      </c>
      <c r="G879" s="26">
        <f t="shared" si="40"/>
        <v>-1.1969965039893358E-3</v>
      </c>
      <c r="H879" s="26">
        <f t="shared" si="41"/>
        <v>1.2709364715377718E-4</v>
      </c>
    </row>
    <row r="880" spans="1:8" x14ac:dyDescent="0.25">
      <c r="A880" s="12">
        <f>Riesgo!D884</f>
        <v>0.73449491406037404</v>
      </c>
      <c r="F880" s="95">
        <f t="shared" si="39"/>
        <v>-8.7408410327696306E-2</v>
      </c>
      <c r="G880" s="26">
        <f t="shared" si="40"/>
        <v>-6.6782037597132825E-4</v>
      </c>
      <c r="H880" s="26">
        <f t="shared" si="41"/>
        <v>5.8373117448098276E-5</v>
      </c>
    </row>
    <row r="881" spans="1:8" x14ac:dyDescent="0.25">
      <c r="A881" s="12">
        <f>Riesgo!D885</f>
        <v>0.82617619725937752</v>
      </c>
      <c r="F881" s="95">
        <f t="shared" si="39"/>
        <v>4.2728728713071762E-3</v>
      </c>
      <c r="G881" s="26">
        <f t="shared" si="40"/>
        <v>7.8011731075400862E-8</v>
      </c>
      <c r="H881" s="26">
        <f t="shared" si="41"/>
        <v>3.3333420935579134E-10</v>
      </c>
    </row>
    <row r="882" spans="1:8" x14ac:dyDescent="0.25">
      <c r="A882" s="12">
        <f>Riesgo!D886</f>
        <v>0.74714810205505899</v>
      </c>
      <c r="F882" s="95">
        <f t="shared" si="39"/>
        <v>-7.4755222333011351E-2</v>
      </c>
      <c r="G882" s="26">
        <f t="shared" si="40"/>
        <v>-4.1775784332734951E-4</v>
      </c>
      <c r="H882" s="26">
        <f t="shared" si="41"/>
        <v>3.122958045929533E-5</v>
      </c>
    </row>
    <row r="883" spans="1:8" x14ac:dyDescent="0.25">
      <c r="A883" s="12">
        <f>Riesgo!D887</f>
        <v>0.96258186804862655</v>
      </c>
      <c r="F883" s="95">
        <f t="shared" si="39"/>
        <v>0.14067854366055621</v>
      </c>
      <c r="G883" s="26">
        <f t="shared" si="40"/>
        <v>2.7840920566864929E-3</v>
      </c>
      <c r="H883" s="26">
        <f t="shared" si="41"/>
        <v>3.9166201595157858E-4</v>
      </c>
    </row>
    <row r="884" spans="1:8" x14ac:dyDescent="0.25">
      <c r="A884" s="12">
        <f>Riesgo!D888</f>
        <v>0.85171439807713734</v>
      </c>
      <c r="F884" s="95">
        <f t="shared" si="39"/>
        <v>2.9811073689066991E-2</v>
      </c>
      <c r="G884" s="26">
        <f t="shared" si="40"/>
        <v>2.6493104600692188E-5</v>
      </c>
      <c r="H884" s="26">
        <f t="shared" si="41"/>
        <v>7.8978789350339461E-7</v>
      </c>
    </row>
    <row r="885" spans="1:8" x14ac:dyDescent="0.25">
      <c r="A885" s="12">
        <f>Riesgo!D889</f>
        <v>0.71021010422788489</v>
      </c>
      <c r="F885" s="95">
        <f t="shared" si="39"/>
        <v>-0.11169322016018546</v>
      </c>
      <c r="G885" s="26">
        <f t="shared" si="40"/>
        <v>-1.3934148544562203E-3</v>
      </c>
      <c r="H885" s="26">
        <f t="shared" si="41"/>
        <v>1.5563499211325142E-4</v>
      </c>
    </row>
    <row r="886" spans="1:8" x14ac:dyDescent="0.25">
      <c r="A886" s="12">
        <f>Riesgo!D890</f>
        <v>0.96547343190896961</v>
      </c>
      <c r="F886" s="95">
        <f t="shared" si="39"/>
        <v>0.14357010752089927</v>
      </c>
      <c r="G886" s="26">
        <f t="shared" si="40"/>
        <v>2.9593210060715586E-3</v>
      </c>
      <c r="H886" s="26">
        <f t="shared" si="41"/>
        <v>4.2487003503054947E-4</v>
      </c>
    </row>
    <row r="887" spans="1:8" x14ac:dyDescent="0.25">
      <c r="A887" s="12">
        <f>Riesgo!D891</f>
        <v>0.79917643215010514</v>
      </c>
      <c r="F887" s="95">
        <f t="shared" si="39"/>
        <v>-2.2726892237965202E-2</v>
      </c>
      <c r="G887" s="26">
        <f t="shared" si="40"/>
        <v>-1.1738704172758244E-5</v>
      </c>
      <c r="H887" s="26">
        <f t="shared" si="41"/>
        <v>2.6678426474762904E-7</v>
      </c>
    </row>
    <row r="888" spans="1:8" x14ac:dyDescent="0.25">
      <c r="A888" s="12">
        <f>Riesgo!D892</f>
        <v>0.95733129347159052</v>
      </c>
      <c r="F888" s="95">
        <f t="shared" si="39"/>
        <v>0.13542796908352017</v>
      </c>
      <c r="G888" s="26">
        <f t="shared" si="40"/>
        <v>2.4838484668294903E-3</v>
      </c>
      <c r="H888" s="26">
        <f t="shared" si="41"/>
        <v>3.3638255337393314E-4</v>
      </c>
    </row>
    <row r="889" spans="1:8" x14ac:dyDescent="0.25">
      <c r="A889" s="12">
        <f>Riesgo!D893</f>
        <v>0.7941874265383525</v>
      </c>
      <c r="F889" s="95">
        <f t="shared" si="39"/>
        <v>-2.7715897849717841E-2</v>
      </c>
      <c r="G889" s="26">
        <f t="shared" si="40"/>
        <v>-2.1290548790177148E-5</v>
      </c>
      <c r="H889" s="26">
        <f t="shared" si="41"/>
        <v>5.9008667543298357E-7</v>
      </c>
    </row>
    <row r="890" spans="1:8" x14ac:dyDescent="0.25">
      <c r="A890" s="12">
        <f>Riesgo!D894</f>
        <v>0.85328162156327703</v>
      </c>
      <c r="F890" s="95">
        <f t="shared" si="39"/>
        <v>3.1378297175206682E-2</v>
      </c>
      <c r="G890" s="26">
        <f t="shared" si="40"/>
        <v>3.0894994007765332E-5</v>
      </c>
      <c r="H890" s="26">
        <f t="shared" si="41"/>
        <v>9.6943230320189026E-7</v>
      </c>
    </row>
    <row r="891" spans="1:8" x14ac:dyDescent="0.25">
      <c r="A891" s="12">
        <f>Riesgo!D895</f>
        <v>0.90289581815553877</v>
      </c>
      <c r="F891" s="95">
        <f t="shared" si="39"/>
        <v>8.0992493767468421E-2</v>
      </c>
      <c r="G891" s="26">
        <f t="shared" si="40"/>
        <v>5.3129326851613496E-4</v>
      </c>
      <c r="H891" s="26">
        <f t="shared" si="41"/>
        <v>4.303076673899099E-5</v>
      </c>
    </row>
    <row r="892" spans="1:8" x14ac:dyDescent="0.25">
      <c r="A892" s="12">
        <f>Riesgo!D896</f>
        <v>0.60589747910755798</v>
      </c>
      <c r="F892" s="95">
        <f t="shared" si="39"/>
        <v>-0.21600584528051237</v>
      </c>
      <c r="G892" s="26">
        <f t="shared" si="40"/>
        <v>-1.0078514174363368E-2</v>
      </c>
      <c r="H892" s="26">
        <f t="shared" si="41"/>
        <v>2.1770179734049845E-3</v>
      </c>
    </row>
    <row r="893" spans="1:8" x14ac:dyDescent="0.25">
      <c r="A893" s="12">
        <f>Riesgo!D897</f>
        <v>0.78721867601918649</v>
      </c>
      <c r="F893" s="95">
        <f t="shared" si="39"/>
        <v>-3.4684648368883852E-2</v>
      </c>
      <c r="G893" s="26">
        <f t="shared" si="40"/>
        <v>-4.1726493293365479E-5</v>
      </c>
      <c r="H893" s="26">
        <f t="shared" si="41"/>
        <v>1.4472687475469721E-6</v>
      </c>
    </row>
    <row r="894" spans="1:8" x14ac:dyDescent="0.25">
      <c r="A894" s="12">
        <f>Riesgo!D898</f>
        <v>0.92286768989973977</v>
      </c>
      <c r="F894" s="95">
        <f t="shared" si="39"/>
        <v>0.10096436551166943</v>
      </c>
      <c r="G894" s="26">
        <f t="shared" si="40"/>
        <v>1.0292108624628481E-3</v>
      </c>
      <c r="H894" s="26">
        <f t="shared" si="41"/>
        <v>1.0391362170627952E-4</v>
      </c>
    </row>
    <row r="895" spans="1:8" x14ac:dyDescent="0.25">
      <c r="A895" s="12">
        <f>Riesgo!D899</f>
        <v>0.92462153137457792</v>
      </c>
      <c r="F895" s="95">
        <f t="shared" si="39"/>
        <v>0.10271820698650758</v>
      </c>
      <c r="G895" s="26">
        <f t="shared" si="40"/>
        <v>1.0837828882396116E-3</v>
      </c>
      <c r="H895" s="26">
        <f t="shared" si="41"/>
        <v>1.1132423504263144E-4</v>
      </c>
    </row>
    <row r="896" spans="1:8" x14ac:dyDescent="0.25">
      <c r="A896" s="12">
        <f>Riesgo!D900</f>
        <v>0.75228781604763417</v>
      </c>
      <c r="F896" s="95">
        <f t="shared" si="39"/>
        <v>-6.9615508340436172E-2</v>
      </c>
      <c r="G896" s="26">
        <f t="shared" si="40"/>
        <v>-3.373789608691522E-4</v>
      </c>
      <c r="H896" s="26">
        <f t="shared" si="41"/>
        <v>2.3486807864274153E-5</v>
      </c>
    </row>
    <row r="897" spans="1:8" x14ac:dyDescent="0.25">
      <c r="A897" s="12">
        <f>Riesgo!D901</f>
        <v>0.66395913509307958</v>
      </c>
      <c r="F897" s="95">
        <f t="shared" si="39"/>
        <v>-0.15794418929499077</v>
      </c>
      <c r="G897" s="26">
        <f t="shared" si="40"/>
        <v>-3.9401337009382989E-3</v>
      </c>
      <c r="H897" s="26">
        <f t="shared" si="41"/>
        <v>6.2232122310857123E-4</v>
      </c>
    </row>
    <row r="898" spans="1:8" x14ac:dyDescent="0.25">
      <c r="A898" s="12">
        <f>Riesgo!D902</f>
        <v>0.92328378251015786</v>
      </c>
      <c r="F898" s="95">
        <f t="shared" si="39"/>
        <v>0.10138045812208751</v>
      </c>
      <c r="G898" s="26">
        <f t="shared" si="40"/>
        <v>1.0419880737408886E-3</v>
      </c>
      <c r="H898" s="26">
        <f t="shared" si="41"/>
        <v>1.0563722827360278E-4</v>
      </c>
    </row>
    <row r="899" spans="1:8" x14ac:dyDescent="0.25">
      <c r="A899" s="12">
        <f>Riesgo!D903</f>
        <v>0.87816668832925793</v>
      </c>
      <c r="F899" s="95">
        <f t="shared" ref="F899:F962" si="42">A899-$D$4</f>
        <v>5.6263363941187583E-2</v>
      </c>
      <c r="G899" s="26">
        <f t="shared" ref="G899:G962" si="43">IF(A899=0,0,(A899-D$4)^3)</f>
        <v>1.7810539880077167E-4</v>
      </c>
      <c r="H899" s="26">
        <f t="shared" ref="H899:H962" si="44">IF(A899=0,0,(A899-D$4)^4)</f>
        <v>1.002080887261817E-5</v>
      </c>
    </row>
    <row r="900" spans="1:8" x14ac:dyDescent="0.25">
      <c r="A900" s="12">
        <f>Riesgo!D904</f>
        <v>0.89373631187156877</v>
      </c>
      <c r="F900" s="95">
        <f t="shared" si="42"/>
        <v>7.1832987483498423E-2</v>
      </c>
      <c r="G900" s="26">
        <f t="shared" si="43"/>
        <v>3.7065664161188149E-4</v>
      </c>
      <c r="H900" s="26">
        <f t="shared" si="44"/>
        <v>2.6625373897581844E-5</v>
      </c>
    </row>
    <row r="901" spans="1:8" x14ac:dyDescent="0.25">
      <c r="A901" s="12">
        <f>Riesgo!D905</f>
        <v>0.7036823483153879</v>
      </c>
      <c r="F901" s="95">
        <f t="shared" si="42"/>
        <v>-0.11822097607268245</v>
      </c>
      <c r="G901" s="26">
        <f t="shared" si="43"/>
        <v>-1.6522799092687898E-3</v>
      </c>
      <c r="H901" s="26">
        <f t="shared" si="44"/>
        <v>1.9533414361903951E-4</v>
      </c>
    </row>
    <row r="902" spans="1:8" x14ac:dyDescent="0.25">
      <c r="A902" s="12">
        <f>Riesgo!D906</f>
        <v>1</v>
      </c>
      <c r="F902" s="95">
        <f t="shared" si="42"/>
        <v>0.17809667561192966</v>
      </c>
      <c r="G902" s="26">
        <f t="shared" si="43"/>
        <v>5.6489462020255692E-3</v>
      </c>
      <c r="H902" s="26">
        <f t="shared" si="44"/>
        <v>1.0060585392913898E-3</v>
      </c>
    </row>
    <row r="903" spans="1:8" x14ac:dyDescent="0.25">
      <c r="A903" s="12">
        <f>Riesgo!D907</f>
        <v>0.63075055965509075</v>
      </c>
      <c r="F903" s="95">
        <f t="shared" si="42"/>
        <v>-0.1911527647329796</v>
      </c>
      <c r="G903" s="26">
        <f t="shared" si="43"/>
        <v>-6.9846034063740332E-3</v>
      </c>
      <c r="H903" s="26">
        <f t="shared" si="44"/>
        <v>1.3351262516917834E-3</v>
      </c>
    </row>
    <row r="904" spans="1:8" x14ac:dyDescent="0.25">
      <c r="A904" s="12">
        <f>Riesgo!D908</f>
        <v>0.78969670009949999</v>
      </c>
      <c r="F904" s="95">
        <f t="shared" si="42"/>
        <v>-3.2206624288570351E-2</v>
      </c>
      <c r="G904" s="26">
        <f t="shared" si="43"/>
        <v>-3.3406857221298365E-5</v>
      </c>
      <c r="H904" s="26">
        <f t="shared" si="44"/>
        <v>1.0759220991882698E-6</v>
      </c>
    </row>
    <row r="905" spans="1:8" x14ac:dyDescent="0.25">
      <c r="A905" s="12">
        <f>Riesgo!D909</f>
        <v>0.82062940338452284</v>
      </c>
      <c r="F905" s="95">
        <f t="shared" si="42"/>
        <v>-1.2739210035475068E-3</v>
      </c>
      <c r="G905" s="26">
        <f t="shared" si="43"/>
        <v>-2.0674141961120862E-9</v>
      </c>
      <c r="H905" s="26">
        <f t="shared" si="44"/>
        <v>2.6337223674594708E-12</v>
      </c>
    </row>
    <row r="906" spans="1:8" x14ac:dyDescent="0.25">
      <c r="A906" s="12">
        <f>Riesgo!D910</f>
        <v>0.80498248435615094</v>
      </c>
      <c r="F906" s="95">
        <f t="shared" si="42"/>
        <v>-1.6920840031919404E-2</v>
      </c>
      <c r="G906" s="26">
        <f t="shared" si="43"/>
        <v>-4.8446873929618444E-6</v>
      </c>
      <c r="H906" s="26">
        <f t="shared" si="44"/>
        <v>8.1976180380964037E-8</v>
      </c>
    </row>
    <row r="907" spans="1:8" x14ac:dyDescent="0.25">
      <c r="A907" s="12">
        <f>Riesgo!D911</f>
        <v>0.9729425607435126</v>
      </c>
      <c r="F907" s="95">
        <f t="shared" si="42"/>
        <v>0.15103923635544225</v>
      </c>
      <c r="G907" s="26">
        <f t="shared" si="43"/>
        <v>3.4456355818714103E-3</v>
      </c>
      <c r="H907" s="26">
        <f t="shared" si="44"/>
        <v>5.2042616704499767E-4</v>
      </c>
    </row>
    <row r="908" spans="1:8" x14ac:dyDescent="0.25">
      <c r="A908" s="12">
        <f>Riesgo!D912</f>
        <v>0.77733875233424854</v>
      </c>
      <c r="F908" s="95">
        <f t="shared" si="42"/>
        <v>-4.4564572053821805E-2</v>
      </c>
      <c r="G908" s="26">
        <f t="shared" si="43"/>
        <v>-8.8505288332921294E-5</v>
      </c>
      <c r="H908" s="26">
        <f t="shared" si="44"/>
        <v>3.9442002990567459E-6</v>
      </c>
    </row>
    <row r="909" spans="1:8" x14ac:dyDescent="0.25">
      <c r="A909" s="12">
        <f>Riesgo!D913</f>
        <v>0.90760083149417703</v>
      </c>
      <c r="F909" s="95">
        <f t="shared" si="42"/>
        <v>8.5697507106106685E-2</v>
      </c>
      <c r="G909" s="26">
        <f t="shared" si="43"/>
        <v>6.2936786749492608E-4</v>
      </c>
      <c r="H909" s="26">
        <f t="shared" si="44"/>
        <v>5.3935257297001641E-5</v>
      </c>
    </row>
    <row r="910" spans="1:8" x14ac:dyDescent="0.25">
      <c r="A910" s="12">
        <f>Riesgo!D914</f>
        <v>0.85961640981795051</v>
      </c>
      <c r="F910" s="95">
        <f t="shared" si="42"/>
        <v>3.7713085429880167E-2</v>
      </c>
      <c r="G910" s="26">
        <f t="shared" si="43"/>
        <v>5.3638446940084284E-5</v>
      </c>
      <c r="H910" s="26">
        <f t="shared" si="44"/>
        <v>2.0228713317774928E-6</v>
      </c>
    </row>
    <row r="911" spans="1:8" x14ac:dyDescent="0.25">
      <c r="A911" s="12">
        <f>Riesgo!D915</f>
        <v>0.76816004361402745</v>
      </c>
      <c r="F911" s="95">
        <f t="shared" si="42"/>
        <v>-5.374328077404289E-2</v>
      </c>
      <c r="G911" s="26">
        <f t="shared" si="43"/>
        <v>-1.5522887986358608E-4</v>
      </c>
      <c r="H911" s="26">
        <f t="shared" si="44"/>
        <v>8.3425092747488802E-6</v>
      </c>
    </row>
    <row r="912" spans="1:8" x14ac:dyDescent="0.25">
      <c r="A912" s="12">
        <f>Riesgo!D916</f>
        <v>0.85900854600203935</v>
      </c>
      <c r="F912" s="95">
        <f t="shared" si="42"/>
        <v>3.7105221613969008E-2</v>
      </c>
      <c r="G912" s="26">
        <f t="shared" si="43"/>
        <v>5.1086375279814208E-5</v>
      </c>
      <c r="H912" s="26">
        <f t="shared" si="44"/>
        <v>1.8955712762118941E-6</v>
      </c>
    </row>
    <row r="913" spans="1:8" x14ac:dyDescent="0.25">
      <c r="A913" s="12">
        <f>Riesgo!D917</f>
        <v>0.87651557400304347</v>
      </c>
      <c r="F913" s="95">
        <f t="shared" si="42"/>
        <v>5.461224961497313E-2</v>
      </c>
      <c r="G913" s="26">
        <f t="shared" si="43"/>
        <v>1.6288091476705034E-4</v>
      </c>
      <c r="H913" s="26">
        <f t="shared" si="44"/>
        <v>8.8952931747733176E-6</v>
      </c>
    </row>
    <row r="914" spans="1:8" x14ac:dyDescent="0.25">
      <c r="A914" s="12">
        <f>Riesgo!D918</f>
        <v>0.88818783275858815</v>
      </c>
      <c r="F914" s="95">
        <f t="shared" si="42"/>
        <v>6.6284508370517803E-2</v>
      </c>
      <c r="G914" s="26">
        <f t="shared" si="43"/>
        <v>2.912300055280135E-4</v>
      </c>
      <c r="H914" s="26">
        <f t="shared" si="44"/>
        <v>1.9304037739167555E-5</v>
      </c>
    </row>
    <row r="915" spans="1:8" x14ac:dyDescent="0.25">
      <c r="A915" s="12">
        <f>Riesgo!D919</f>
        <v>0.60879188335996215</v>
      </c>
      <c r="F915" s="95">
        <f t="shared" si="42"/>
        <v>-0.2131114410281082</v>
      </c>
      <c r="G915" s="26">
        <f t="shared" si="43"/>
        <v>-9.678772841203373E-3</v>
      </c>
      <c r="H915" s="26">
        <f t="shared" si="44"/>
        <v>2.0626572275725679E-3</v>
      </c>
    </row>
    <row r="916" spans="1:8" x14ac:dyDescent="0.25">
      <c r="A916" s="12">
        <f>Riesgo!D920</f>
        <v>1</v>
      </c>
      <c r="F916" s="95">
        <f t="shared" si="42"/>
        <v>0.17809667561192966</v>
      </c>
      <c r="G916" s="26">
        <f t="shared" si="43"/>
        <v>5.6489462020255692E-3</v>
      </c>
      <c r="H916" s="26">
        <f t="shared" si="44"/>
        <v>1.0060585392913898E-3</v>
      </c>
    </row>
    <row r="917" spans="1:8" x14ac:dyDescent="0.25">
      <c r="A917" s="12">
        <f>Riesgo!D921</f>
        <v>0.91481463428304055</v>
      </c>
      <c r="F917" s="95">
        <f t="shared" si="42"/>
        <v>9.2911309894970207E-2</v>
      </c>
      <c r="G917" s="26">
        <f t="shared" si="43"/>
        <v>8.0205795174295117E-4</v>
      </c>
      <c r="H917" s="26">
        <f t="shared" si="44"/>
        <v>7.452025490811439E-5</v>
      </c>
    </row>
    <row r="918" spans="1:8" x14ac:dyDescent="0.25">
      <c r="A918" s="12">
        <f>Riesgo!D922</f>
        <v>0.88338377173810201</v>
      </c>
      <c r="F918" s="95">
        <f t="shared" si="42"/>
        <v>6.1480447350031664E-2</v>
      </c>
      <c r="G918" s="26">
        <f t="shared" si="43"/>
        <v>2.3238658649697597E-4</v>
      </c>
      <c r="H918" s="26">
        <f t="shared" si="44"/>
        <v>1.4287231295980911E-5</v>
      </c>
    </row>
    <row r="919" spans="1:8" x14ac:dyDescent="0.25">
      <c r="A919" s="12">
        <f>Riesgo!D923</f>
        <v>0.71818842923755866</v>
      </c>
      <c r="F919" s="95">
        <f t="shared" si="42"/>
        <v>-0.10371489515051169</v>
      </c>
      <c r="G919" s="26">
        <f t="shared" si="43"/>
        <v>-1.1156382555189827E-3</v>
      </c>
      <c r="H919" s="26">
        <f t="shared" si="44"/>
        <v>1.1570830469705106E-4</v>
      </c>
    </row>
    <row r="920" spans="1:8" x14ac:dyDescent="0.25">
      <c r="A920" s="12">
        <f>Riesgo!D924</f>
        <v>0.93181896166782663</v>
      </c>
      <c r="F920" s="95">
        <f t="shared" si="42"/>
        <v>0.10991563727975628</v>
      </c>
      <c r="G920" s="26">
        <f t="shared" si="43"/>
        <v>1.3279399812873649E-3</v>
      </c>
      <c r="H920" s="26">
        <f t="shared" si="44"/>
        <v>1.4596136931246834E-4</v>
      </c>
    </row>
    <row r="921" spans="1:8" x14ac:dyDescent="0.25">
      <c r="A921" s="12">
        <f>Riesgo!D925</f>
        <v>0.80015240063059956</v>
      </c>
      <c r="F921" s="95">
        <f t="shared" si="42"/>
        <v>-2.1750923757470786E-2</v>
      </c>
      <c r="G921" s="26">
        <f t="shared" si="43"/>
        <v>-1.0290420415736002E-5</v>
      </c>
      <c r="H921" s="26">
        <f t="shared" si="44"/>
        <v>2.2382614989499459E-7</v>
      </c>
    </row>
    <row r="922" spans="1:8" x14ac:dyDescent="0.25">
      <c r="A922" s="12">
        <f>Riesgo!D926</f>
        <v>0.86280371536626732</v>
      </c>
      <c r="F922" s="95">
        <f t="shared" si="42"/>
        <v>4.0900390978196977E-2</v>
      </c>
      <c r="G922" s="26">
        <f t="shared" si="43"/>
        <v>6.8419891115469524E-5</v>
      </c>
      <c r="H922" s="26">
        <f t="shared" si="44"/>
        <v>2.798400297308369E-6</v>
      </c>
    </row>
    <row r="923" spans="1:8" x14ac:dyDescent="0.25">
      <c r="A923" s="12">
        <f>Riesgo!D927</f>
        <v>0.96856585982108523</v>
      </c>
      <c r="F923" s="95">
        <f t="shared" si="42"/>
        <v>0.14666253543301488</v>
      </c>
      <c r="G923" s="26">
        <f t="shared" si="43"/>
        <v>3.1546963681940844E-3</v>
      </c>
      <c r="H923" s="26">
        <f t="shared" si="44"/>
        <v>4.6267576788066824E-4</v>
      </c>
    </row>
    <row r="924" spans="1:8" x14ac:dyDescent="0.25">
      <c r="A924" s="12">
        <f>Riesgo!D928</f>
        <v>0.83487616612241855</v>
      </c>
      <c r="F924" s="95">
        <f t="shared" si="42"/>
        <v>1.2972841734348206E-2</v>
      </c>
      <c r="G924" s="26">
        <f t="shared" si="43"/>
        <v>2.1832595045677162E-6</v>
      </c>
      <c r="H924" s="26">
        <f t="shared" si="44"/>
        <v>2.8323080017768456E-8</v>
      </c>
    </row>
    <row r="925" spans="1:8" x14ac:dyDescent="0.25">
      <c r="A925" s="12">
        <f>Riesgo!D929</f>
        <v>0.82690441444725893</v>
      </c>
      <c r="F925" s="95">
        <f t="shared" si="42"/>
        <v>5.0010900591885843E-3</v>
      </c>
      <c r="G925" s="26">
        <f t="shared" si="43"/>
        <v>1.2508177226387459E-7</v>
      </c>
      <c r="H925" s="26">
        <f t="shared" si="44"/>
        <v>6.2554520785455358E-10</v>
      </c>
    </row>
    <row r="926" spans="1:8" x14ac:dyDescent="0.25">
      <c r="A926" s="12">
        <f>Riesgo!D930</f>
        <v>0.94558542499068343</v>
      </c>
      <c r="F926" s="95">
        <f t="shared" si="42"/>
        <v>0.12368210060261309</v>
      </c>
      <c r="G926" s="26">
        <f t="shared" si="43"/>
        <v>1.8919974988004064E-3</v>
      </c>
      <c r="H926" s="26">
        <f t="shared" si="44"/>
        <v>2.3400622498652418E-4</v>
      </c>
    </row>
    <row r="927" spans="1:8" x14ac:dyDescent="0.25">
      <c r="A927" s="12">
        <f>Riesgo!D931</f>
        <v>0.74389208132783446</v>
      </c>
      <c r="F927" s="95">
        <f t="shared" si="42"/>
        <v>-7.801124306023588E-2</v>
      </c>
      <c r="G927" s="26">
        <f t="shared" si="43"/>
        <v>-4.7475723791594483E-4</v>
      </c>
      <c r="H927" s="26">
        <f t="shared" si="44"/>
        <v>3.7036402281667006E-5</v>
      </c>
    </row>
    <row r="928" spans="1:8" x14ac:dyDescent="0.25">
      <c r="A928" s="12">
        <f>Riesgo!D932</f>
        <v>0.84948500465186649</v>
      </c>
      <c r="F928" s="95">
        <f t="shared" si="42"/>
        <v>2.7581680263796149E-2</v>
      </c>
      <c r="G928" s="26">
        <f t="shared" si="43"/>
        <v>2.0982738055834151E-5</v>
      </c>
      <c r="H928" s="26">
        <f t="shared" si="44"/>
        <v>5.7873917211500523E-7</v>
      </c>
    </row>
    <row r="929" spans="1:8" x14ac:dyDescent="0.25">
      <c r="A929" s="12">
        <f>Riesgo!D933</f>
        <v>0.72996657656091868</v>
      </c>
      <c r="F929" s="95">
        <f t="shared" si="42"/>
        <v>-9.1936747827151666E-2</v>
      </c>
      <c r="G929" s="26">
        <f t="shared" si="43"/>
        <v>-7.7708300480508756E-4</v>
      </c>
      <c r="H929" s="26">
        <f t="shared" si="44"/>
        <v>7.1442484253530624E-5</v>
      </c>
    </row>
    <row r="930" spans="1:8" x14ac:dyDescent="0.25">
      <c r="A930" s="12">
        <f>Riesgo!D934</f>
        <v>0.87155778114024107</v>
      </c>
      <c r="F930" s="95">
        <f t="shared" si="42"/>
        <v>4.9654456752170728E-2</v>
      </c>
      <c r="G930" s="26">
        <f t="shared" si="43"/>
        <v>1.2242629440378769E-4</v>
      </c>
      <c r="H930" s="26">
        <f t="shared" si="44"/>
        <v>6.0790111408013973E-6</v>
      </c>
    </row>
    <row r="931" spans="1:8" x14ac:dyDescent="0.25">
      <c r="A931" s="12">
        <f>Riesgo!D935</f>
        <v>0.60666605728514544</v>
      </c>
      <c r="F931" s="95">
        <f t="shared" si="42"/>
        <v>-0.2152372671029249</v>
      </c>
      <c r="G931" s="26">
        <f t="shared" si="43"/>
        <v>-9.9713143395676173E-3</v>
      </c>
      <c r="H931" s="26">
        <f t="shared" si="44"/>
        <v>2.1461984478727408E-3</v>
      </c>
    </row>
    <row r="932" spans="1:8" x14ac:dyDescent="0.25">
      <c r="A932" s="12">
        <f>Riesgo!D936</f>
        <v>1</v>
      </c>
      <c r="F932" s="95">
        <f t="shared" si="42"/>
        <v>0.17809667561192966</v>
      </c>
      <c r="G932" s="26">
        <f t="shared" si="43"/>
        <v>5.6489462020255692E-3</v>
      </c>
      <c r="H932" s="26">
        <f t="shared" si="44"/>
        <v>1.0060585392913898E-3</v>
      </c>
    </row>
    <row r="933" spans="1:8" x14ac:dyDescent="0.25">
      <c r="A933" s="12">
        <f>Riesgo!D937</f>
        <v>0.8767409614537689</v>
      </c>
      <c r="F933" s="95">
        <f t="shared" si="42"/>
        <v>5.4837637065698552E-2</v>
      </c>
      <c r="G933" s="26">
        <f t="shared" si="43"/>
        <v>1.6490590177524952E-4</v>
      </c>
      <c r="H933" s="26">
        <f t="shared" si="44"/>
        <v>9.0430499915428688E-6</v>
      </c>
    </row>
    <row r="934" spans="1:8" x14ac:dyDescent="0.25">
      <c r="A934" s="12">
        <f>Riesgo!D938</f>
        <v>0.69559446230573796</v>
      </c>
      <c r="F934" s="95">
        <f t="shared" si="42"/>
        <v>-0.12630886208233238</v>
      </c>
      <c r="G934" s="26">
        <f t="shared" si="43"/>
        <v>-2.015122572328539E-3</v>
      </c>
      <c r="H934" s="26">
        <f t="shared" si="44"/>
        <v>2.5452783906724033E-4</v>
      </c>
    </row>
    <row r="935" spans="1:8" x14ac:dyDescent="0.25">
      <c r="A935" s="12">
        <f>Riesgo!D939</f>
        <v>0.79133634677113751</v>
      </c>
      <c r="F935" s="95">
        <f t="shared" si="42"/>
        <v>-3.0566977616932833E-2</v>
      </c>
      <c r="G935" s="26">
        <f t="shared" si="43"/>
        <v>-2.8559953554024026E-5</v>
      </c>
      <c r="H935" s="26">
        <f t="shared" si="44"/>
        <v>8.729914610264937E-7</v>
      </c>
    </row>
    <row r="936" spans="1:8" x14ac:dyDescent="0.25">
      <c r="A936" s="12">
        <f>Riesgo!D940</f>
        <v>0.77593554180870561</v>
      </c>
      <c r="F936" s="95">
        <f t="shared" si="42"/>
        <v>-4.5967782579364735E-2</v>
      </c>
      <c r="G936" s="26">
        <f t="shared" si="43"/>
        <v>-9.7131627019149427E-5</v>
      </c>
      <c r="H936" s="26">
        <f t="shared" si="44"/>
        <v>4.4649255123962094E-6</v>
      </c>
    </row>
    <row r="937" spans="1:8" x14ac:dyDescent="0.25">
      <c r="A937" s="12">
        <f>Riesgo!D941</f>
        <v>0.74292584540978657</v>
      </c>
      <c r="F937" s="95">
        <f t="shared" si="42"/>
        <v>-7.8977478978283777E-2</v>
      </c>
      <c r="G937" s="26">
        <f t="shared" si="43"/>
        <v>-4.9261745910453595E-4</v>
      </c>
      <c r="H937" s="26">
        <f t="shared" si="44"/>
        <v>3.8905685020764052E-5</v>
      </c>
    </row>
    <row r="938" spans="1:8" x14ac:dyDescent="0.25">
      <c r="A938" s="12">
        <f>Riesgo!D942</f>
        <v>0.87900011094302188</v>
      </c>
      <c r="F938" s="95">
        <f t="shared" si="42"/>
        <v>5.709678655495154E-2</v>
      </c>
      <c r="G938" s="26">
        <f t="shared" si="43"/>
        <v>1.8613798132373851E-4</v>
      </c>
      <c r="H938" s="26">
        <f t="shared" si="44"/>
        <v>1.0627880589411055E-5</v>
      </c>
    </row>
    <row r="939" spans="1:8" x14ac:dyDescent="0.25">
      <c r="A939" s="12">
        <f>Riesgo!D943</f>
        <v>0.73498951140862945</v>
      </c>
      <c r="F939" s="95">
        <f t="shared" si="42"/>
        <v>-8.6913812979440896E-2</v>
      </c>
      <c r="G939" s="26">
        <f t="shared" si="43"/>
        <v>-6.5654788944480562E-4</v>
      </c>
      <c r="H939" s="26">
        <f t="shared" si="44"/>
        <v>5.7063080475252478E-5</v>
      </c>
    </row>
    <row r="940" spans="1:8" x14ac:dyDescent="0.25">
      <c r="A940" s="12">
        <f>Riesgo!D944</f>
        <v>0.84367193669110241</v>
      </c>
      <c r="F940" s="95">
        <f t="shared" si="42"/>
        <v>2.1768612303032064E-2</v>
      </c>
      <c r="G940" s="26">
        <f t="shared" si="43"/>
        <v>1.0315546333019977E-5</v>
      </c>
      <c r="H940" s="26">
        <f t="shared" si="44"/>
        <v>2.2455512881747597E-7</v>
      </c>
    </row>
    <row r="941" spans="1:8" x14ac:dyDescent="0.25">
      <c r="A941" s="12">
        <f>Riesgo!D945</f>
        <v>0.83454944444670776</v>
      </c>
      <c r="F941" s="95">
        <f t="shared" si="42"/>
        <v>1.2646120058637411E-2</v>
      </c>
      <c r="G941" s="26">
        <f t="shared" si="43"/>
        <v>2.0224225624887187E-6</v>
      </c>
      <c r="H941" s="26">
        <f t="shared" si="44"/>
        <v>2.5575798534529457E-8</v>
      </c>
    </row>
    <row r="942" spans="1:8" x14ac:dyDescent="0.25">
      <c r="A942" s="12">
        <f>Riesgo!D946</f>
        <v>0.88996209162295392</v>
      </c>
      <c r="F942" s="95">
        <f t="shared" si="42"/>
        <v>6.8058767234883577E-2</v>
      </c>
      <c r="G942" s="26">
        <f t="shared" si="43"/>
        <v>3.1524792381719353E-4</v>
      </c>
      <c r="H942" s="26">
        <f t="shared" si="44"/>
        <v>2.1455385068354682E-5</v>
      </c>
    </row>
    <row r="943" spans="1:8" x14ac:dyDescent="0.25">
      <c r="A943" s="12">
        <f>Riesgo!D947</f>
        <v>0.92358322540604687</v>
      </c>
      <c r="F943" s="95">
        <f t="shared" si="42"/>
        <v>0.10167990101797653</v>
      </c>
      <c r="G943" s="26">
        <f t="shared" si="43"/>
        <v>1.0512483915623041E-3</v>
      </c>
      <c r="H943" s="26">
        <f t="shared" si="44"/>
        <v>1.0689083239936211E-4</v>
      </c>
    </row>
    <row r="944" spans="1:8" x14ac:dyDescent="0.25">
      <c r="A944" s="12">
        <f>Riesgo!D948</f>
        <v>0.72797232893780384</v>
      </c>
      <c r="F944" s="95">
        <f t="shared" si="42"/>
        <v>-9.3930995450266508E-2</v>
      </c>
      <c r="G944" s="26">
        <f t="shared" si="43"/>
        <v>-8.2875616984615379E-4</v>
      </c>
      <c r="H944" s="26">
        <f t="shared" si="44"/>
        <v>7.7845892019199375E-5</v>
      </c>
    </row>
    <row r="945" spans="1:8" x14ac:dyDescent="0.25">
      <c r="A945" s="12">
        <f>Riesgo!D949</f>
        <v>0.86218909061135496</v>
      </c>
      <c r="F945" s="95">
        <f t="shared" si="42"/>
        <v>4.0285766223284614E-2</v>
      </c>
      <c r="G945" s="26">
        <f t="shared" si="43"/>
        <v>6.5381500688227467E-5</v>
      </c>
      <c r="H945" s="26">
        <f t="shared" si="44"/>
        <v>2.6339438520534539E-6</v>
      </c>
    </row>
    <row r="946" spans="1:8" x14ac:dyDescent="0.25">
      <c r="A946" s="12">
        <f>Riesgo!D950</f>
        <v>0.81269647011173374</v>
      </c>
      <c r="F946" s="95">
        <f t="shared" si="42"/>
        <v>-9.2068542763366068E-3</v>
      </c>
      <c r="G946" s="26">
        <f t="shared" si="43"/>
        <v>-7.8042973484788585E-7</v>
      </c>
      <c r="H946" s="26">
        <f t="shared" si="44"/>
        <v>7.1853028416645019E-9</v>
      </c>
    </row>
    <row r="947" spans="1:8" x14ac:dyDescent="0.25">
      <c r="A947" s="12">
        <f>Riesgo!D951</f>
        <v>0.73766900714535077</v>
      </c>
      <c r="F947" s="95">
        <f t="shared" si="42"/>
        <v>-8.423431724271957E-2</v>
      </c>
      <c r="G947" s="26">
        <f t="shared" si="43"/>
        <v>-5.9767787621067478E-4</v>
      </c>
      <c r="H947" s="26">
        <f t="shared" si="44"/>
        <v>5.0344987833684858E-5</v>
      </c>
    </row>
    <row r="948" spans="1:8" x14ac:dyDescent="0.25">
      <c r="A948" s="12">
        <f>Riesgo!D952</f>
        <v>0.74099734528689909</v>
      </c>
      <c r="F948" s="95">
        <f t="shared" si="42"/>
        <v>-8.0905979101171255E-2</v>
      </c>
      <c r="G948" s="26">
        <f t="shared" si="43"/>
        <v>-5.2959253392006393E-4</v>
      </c>
      <c r="H948" s="26">
        <f t="shared" si="44"/>
        <v>4.284720248147302E-5</v>
      </c>
    </row>
    <row r="949" spans="1:8" x14ac:dyDescent="0.25">
      <c r="A949" s="12">
        <f>Riesgo!D953</f>
        <v>0.8652953279059945</v>
      </c>
      <c r="F949" s="95">
        <f t="shared" si="42"/>
        <v>4.339200351792416E-2</v>
      </c>
      <c r="G949" s="26">
        <f t="shared" si="43"/>
        <v>8.1701326763625431E-5</v>
      </c>
      <c r="H949" s="26">
        <f t="shared" si="44"/>
        <v>3.5451842583463063E-6</v>
      </c>
    </row>
    <row r="950" spans="1:8" x14ac:dyDescent="0.25">
      <c r="A950" s="12">
        <f>Riesgo!D954</f>
        <v>0.7534433762975673</v>
      </c>
      <c r="F950" s="95">
        <f t="shared" si="42"/>
        <v>-6.8459948090503042E-2</v>
      </c>
      <c r="G950" s="26">
        <f t="shared" si="43"/>
        <v>-3.2085565387268505E-4</v>
      </c>
      <c r="H950" s="26">
        <f t="shared" si="44"/>
        <v>2.1965761408668429E-5</v>
      </c>
    </row>
    <row r="951" spans="1:8" x14ac:dyDescent="0.25">
      <c r="A951" s="12">
        <f>Riesgo!D955</f>
        <v>0.90392660454973306</v>
      </c>
      <c r="F951" s="95">
        <f t="shared" si="42"/>
        <v>8.2023280161662715E-2</v>
      </c>
      <c r="G951" s="26">
        <f t="shared" si="43"/>
        <v>5.5183774075729546E-4</v>
      </c>
      <c r="H951" s="26">
        <f t="shared" si="44"/>
        <v>4.5263541613914644E-5</v>
      </c>
    </row>
    <row r="952" spans="1:8" x14ac:dyDescent="0.25">
      <c r="A952" s="12">
        <f>Riesgo!D956</f>
        <v>0.68940364058782932</v>
      </c>
      <c r="F952" s="95">
        <f t="shared" si="42"/>
        <v>-0.13249968380024102</v>
      </c>
      <c r="G952" s="26">
        <f t="shared" si="43"/>
        <v>-2.3261864711936874E-3</v>
      </c>
      <c r="H952" s="26">
        <f t="shared" si="44"/>
        <v>3.0821897189356207E-4</v>
      </c>
    </row>
    <row r="953" spans="1:8" x14ac:dyDescent="0.25">
      <c r="A953" s="12">
        <f>Riesgo!D957</f>
        <v>0.82524055820831566</v>
      </c>
      <c r="F953" s="95">
        <f t="shared" si="42"/>
        <v>3.3372338202453111E-3</v>
      </c>
      <c r="G953" s="26">
        <f t="shared" si="43"/>
        <v>3.7167205464759024E-8</v>
      </c>
      <c r="H953" s="26">
        <f t="shared" si="44"/>
        <v>1.2403565508100016E-10</v>
      </c>
    </row>
    <row r="954" spans="1:8" x14ac:dyDescent="0.25">
      <c r="A954" s="12">
        <f>Riesgo!D958</f>
        <v>0.93221711431395127</v>
      </c>
      <c r="F954" s="95">
        <f t="shared" si="42"/>
        <v>0.11031378992588092</v>
      </c>
      <c r="G954" s="26">
        <f t="shared" si="43"/>
        <v>1.3424230983653284E-3</v>
      </c>
      <c r="H954" s="26">
        <f t="shared" si="44"/>
        <v>1.4808777966472301E-4</v>
      </c>
    </row>
    <row r="955" spans="1:8" x14ac:dyDescent="0.25">
      <c r="A955" s="12">
        <f>Riesgo!D959</f>
        <v>0.70748020936250577</v>
      </c>
      <c r="F955" s="95">
        <f t="shared" si="42"/>
        <v>-0.11442311502556457</v>
      </c>
      <c r="G955" s="26">
        <f t="shared" si="43"/>
        <v>-1.4981017113685411E-3</v>
      </c>
      <c r="H955" s="26">
        <f t="shared" si="44"/>
        <v>1.7141746443991772E-4</v>
      </c>
    </row>
    <row r="956" spans="1:8" x14ac:dyDescent="0.25">
      <c r="A956" s="12">
        <f>Riesgo!D960</f>
        <v>0.71805611073945674</v>
      </c>
      <c r="F956" s="95">
        <f t="shared" si="42"/>
        <v>-0.1038472136486136</v>
      </c>
      <c r="G956" s="26">
        <f t="shared" si="43"/>
        <v>-1.1199136681284011E-3</v>
      </c>
      <c r="H956" s="26">
        <f t="shared" si="44"/>
        <v>1.1629991396213263E-4</v>
      </c>
    </row>
    <row r="957" spans="1:8" x14ac:dyDescent="0.25">
      <c r="A957" s="12">
        <f>Riesgo!D961</f>
        <v>0.86153235702834419</v>
      </c>
      <c r="F957" s="95">
        <f t="shared" si="42"/>
        <v>3.9629032640273842E-2</v>
      </c>
      <c r="G957" s="26">
        <f t="shared" si="43"/>
        <v>6.2235819635818041E-5</v>
      </c>
      <c r="H957" s="26">
        <f t="shared" si="44"/>
        <v>2.4663453277420286E-6</v>
      </c>
    </row>
    <row r="958" spans="1:8" x14ac:dyDescent="0.25">
      <c r="A958" s="12">
        <f>Riesgo!D962</f>
        <v>0.76754229534588825</v>
      </c>
      <c r="F958" s="95">
        <f t="shared" si="42"/>
        <v>-5.4361029042182096E-2</v>
      </c>
      <c r="G958" s="26">
        <f t="shared" si="43"/>
        <v>-1.6064344451727176E-4</v>
      </c>
      <c r="H958" s="26">
        <f t="shared" si="44"/>
        <v>8.7327429528395784E-6</v>
      </c>
    </row>
    <row r="959" spans="1:8" x14ac:dyDescent="0.25">
      <c r="A959" s="12">
        <f>Riesgo!D963</f>
        <v>0.68804900630555443</v>
      </c>
      <c r="F959" s="95">
        <f t="shared" si="42"/>
        <v>-0.13385431808251591</v>
      </c>
      <c r="G959" s="26">
        <f t="shared" si="43"/>
        <v>-2.3982649351120024E-3</v>
      </c>
      <c r="H959" s="26">
        <f t="shared" si="44"/>
        <v>3.2101811747062633E-4</v>
      </c>
    </row>
    <row r="960" spans="1:8" x14ac:dyDescent="0.25">
      <c r="A960" s="12">
        <f>Riesgo!D964</f>
        <v>0.56711909616733214</v>
      </c>
      <c r="F960" s="95">
        <f t="shared" si="42"/>
        <v>-0.25478422822073821</v>
      </c>
      <c r="G960" s="26">
        <f t="shared" si="43"/>
        <v>-1.6539318926572177E-2</v>
      </c>
      <c r="H960" s="26">
        <f t="shared" si="44"/>
        <v>4.2139576080033403E-3</v>
      </c>
    </row>
    <row r="961" spans="1:8" x14ac:dyDescent="0.25">
      <c r="A961" s="12">
        <f>Riesgo!D965</f>
        <v>0.75636656349963405</v>
      </c>
      <c r="F961" s="95">
        <f t="shared" si="42"/>
        <v>-6.5536760888436296E-2</v>
      </c>
      <c r="G961" s="26">
        <f t="shared" si="43"/>
        <v>-2.8148478079733226E-4</v>
      </c>
      <c r="H961" s="26">
        <f t="shared" si="44"/>
        <v>1.8447600772848669E-5</v>
      </c>
    </row>
    <row r="962" spans="1:8" x14ac:dyDescent="0.25">
      <c r="A962" s="12">
        <f>Riesgo!D966</f>
        <v>0.90010801959700715</v>
      </c>
      <c r="F962" s="95">
        <f t="shared" si="42"/>
        <v>7.8204695208936803E-2</v>
      </c>
      <c r="G962" s="26">
        <f t="shared" si="43"/>
        <v>4.7829791016035353E-4</v>
      </c>
      <c r="H962" s="26">
        <f t="shared" si="44"/>
        <v>3.7405142283161888E-5</v>
      </c>
    </row>
    <row r="963" spans="1:8" x14ac:dyDescent="0.25">
      <c r="A963" s="12">
        <f>Riesgo!D967</f>
        <v>0.87315164996103356</v>
      </c>
      <c r="F963" s="95">
        <f t="shared" ref="F963:F1026" si="45">A963-$D$4</f>
        <v>5.1248325572963216E-2</v>
      </c>
      <c r="G963" s="26">
        <f t="shared" ref="G963:G1026" si="46">IF(A963=0,0,(A963-D$4)^3)</f>
        <v>1.3459813459427368E-4</v>
      </c>
      <c r="H963" s="26">
        <f t="shared" ref="H963:H1026" si="47">IF(A963=0,0,(A963-D$4)^4)</f>
        <v>6.8979290232008607E-6</v>
      </c>
    </row>
    <row r="964" spans="1:8" x14ac:dyDescent="0.25">
      <c r="A964" s="12">
        <f>Riesgo!D968</f>
        <v>0.96629282551513007</v>
      </c>
      <c r="F964" s="95">
        <f t="shared" si="45"/>
        <v>0.14438950112705973</v>
      </c>
      <c r="G964" s="26">
        <f t="shared" si="46"/>
        <v>3.0102796844110745E-3</v>
      </c>
      <c r="H964" s="26">
        <f t="shared" si="47"/>
        <v>4.3465278188503783E-4</v>
      </c>
    </row>
    <row r="965" spans="1:8" x14ac:dyDescent="0.25">
      <c r="A965" s="12">
        <f>Riesgo!D969</f>
        <v>0.96177786296113532</v>
      </c>
      <c r="F965" s="95">
        <f t="shared" si="45"/>
        <v>0.13987453857306498</v>
      </c>
      <c r="G965" s="26">
        <f t="shared" si="46"/>
        <v>2.7366294771606387E-3</v>
      </c>
      <c r="H965" s="26">
        <f t="shared" si="47"/>
        <v>3.8278478536329236E-4</v>
      </c>
    </row>
    <row r="966" spans="1:8" x14ac:dyDescent="0.25">
      <c r="A966" s="12">
        <f>Riesgo!D970</f>
        <v>0.86112708293915363</v>
      </c>
      <c r="F966" s="95">
        <f t="shared" si="45"/>
        <v>3.9223758551083288E-2</v>
      </c>
      <c r="G966" s="26">
        <f t="shared" si="46"/>
        <v>6.0345879414745783E-5</v>
      </c>
      <c r="H966" s="26">
        <f t="shared" si="47"/>
        <v>2.3669922037167759E-6</v>
      </c>
    </row>
    <row r="967" spans="1:8" x14ac:dyDescent="0.25">
      <c r="A967" s="12">
        <f>Riesgo!D971</f>
        <v>0.84797183997183156</v>
      </c>
      <c r="F967" s="95">
        <f t="shared" si="45"/>
        <v>2.606851558376122E-2</v>
      </c>
      <c r="G967" s="26">
        <f t="shared" si="46"/>
        <v>1.7715316087553313E-5</v>
      </c>
      <c r="H967" s="26">
        <f t="shared" si="47"/>
        <v>4.6181199349963944E-7</v>
      </c>
    </row>
    <row r="968" spans="1:8" x14ac:dyDescent="0.25">
      <c r="A968" s="12">
        <f>Riesgo!D972</f>
        <v>0.77649833468051721</v>
      </c>
      <c r="F968" s="95">
        <f t="shared" si="45"/>
        <v>-4.5404989707553134E-2</v>
      </c>
      <c r="G968" s="26">
        <f t="shared" si="46"/>
        <v>-9.3607521147980998E-5</v>
      </c>
      <c r="H968" s="26">
        <f t="shared" si="47"/>
        <v>4.2502485342736396E-6</v>
      </c>
    </row>
    <row r="969" spans="1:8" x14ac:dyDescent="0.25">
      <c r="A969" s="12">
        <f>Riesgo!D973</f>
        <v>1</v>
      </c>
      <c r="F969" s="95">
        <f t="shared" si="45"/>
        <v>0.17809667561192966</v>
      </c>
      <c r="G969" s="26">
        <f t="shared" si="46"/>
        <v>5.6489462020255692E-3</v>
      </c>
      <c r="H969" s="26">
        <f t="shared" si="47"/>
        <v>1.0060585392913898E-3</v>
      </c>
    </row>
    <row r="970" spans="1:8" x14ac:dyDescent="0.25">
      <c r="A970" s="12">
        <f>Riesgo!D974</f>
        <v>0.96325791947833062</v>
      </c>
      <c r="F970" s="95">
        <f t="shared" si="45"/>
        <v>0.14135459509026027</v>
      </c>
      <c r="G970" s="26">
        <f t="shared" si="46"/>
        <v>2.8244233465921664E-3</v>
      </c>
      <c r="H970" s="26">
        <f t="shared" si="47"/>
        <v>3.9924521852101352E-4</v>
      </c>
    </row>
    <row r="971" spans="1:8" x14ac:dyDescent="0.25">
      <c r="A971" s="12">
        <f>Riesgo!D975</f>
        <v>0.78827989586780078</v>
      </c>
      <c r="F971" s="95">
        <f t="shared" si="45"/>
        <v>-3.362342852026956E-2</v>
      </c>
      <c r="G971" s="26">
        <f t="shared" si="46"/>
        <v>-3.8012460928263027E-5</v>
      </c>
      <c r="H971" s="26">
        <f t="shared" si="47"/>
        <v>1.2781092629009915E-6</v>
      </c>
    </row>
    <row r="972" spans="1:8" x14ac:dyDescent="0.25">
      <c r="A972" s="12">
        <f>Riesgo!D976</f>
        <v>0.67836259081991623</v>
      </c>
      <c r="F972" s="95">
        <f t="shared" si="45"/>
        <v>-0.14354073356815411</v>
      </c>
      <c r="G972" s="26">
        <f t="shared" si="46"/>
        <v>-2.9575049768197996E-3</v>
      </c>
      <c r="H972" s="26">
        <f t="shared" si="47"/>
        <v>4.2452243390418069E-4</v>
      </c>
    </row>
    <row r="973" spans="1:8" x14ac:dyDescent="0.25">
      <c r="A973" s="12">
        <f>Riesgo!D977</f>
        <v>0.82059803203129833</v>
      </c>
      <c r="F973" s="95">
        <f t="shared" si="45"/>
        <v>-1.3052923567720143E-3</v>
      </c>
      <c r="G973" s="26">
        <f t="shared" si="46"/>
        <v>-2.223941632324735E-9</v>
      </c>
      <c r="H973" s="26">
        <f t="shared" si="47"/>
        <v>2.9028940145805538E-12</v>
      </c>
    </row>
    <row r="974" spans="1:8" x14ac:dyDescent="0.25">
      <c r="A974" s="12">
        <f>Riesgo!D978</f>
        <v>0.8575473793666476</v>
      </c>
      <c r="F974" s="95">
        <f t="shared" si="45"/>
        <v>3.5644054978577255E-2</v>
      </c>
      <c r="G974" s="26">
        <f t="shared" si="46"/>
        <v>4.5285723920286202E-5</v>
      </c>
      <c r="H974" s="26">
        <f t="shared" si="47"/>
        <v>1.6141668331593523E-6</v>
      </c>
    </row>
    <row r="975" spans="1:8" x14ac:dyDescent="0.25">
      <c r="A975" s="12">
        <f>Riesgo!D979</f>
        <v>0.75275341276508401</v>
      </c>
      <c r="F975" s="95">
        <f t="shared" si="45"/>
        <v>-6.9149911622986338E-2</v>
      </c>
      <c r="G975" s="26">
        <f t="shared" si="46"/>
        <v>-3.3065484309355617E-4</v>
      </c>
      <c r="H975" s="26">
        <f t="shared" si="47"/>
        <v>2.2864753177631821E-5</v>
      </c>
    </row>
    <row r="976" spans="1:8" x14ac:dyDescent="0.25">
      <c r="A976" s="12">
        <f>Riesgo!D980</f>
        <v>0.75332009744332473</v>
      </c>
      <c r="F976" s="95">
        <f t="shared" si="45"/>
        <v>-6.8583226944745612E-2</v>
      </c>
      <c r="G976" s="26">
        <f t="shared" si="46"/>
        <v>-3.2259211391278802E-4</v>
      </c>
      <c r="H976" s="26">
        <f t="shared" si="47"/>
        <v>2.212440815906597E-5</v>
      </c>
    </row>
    <row r="977" spans="1:8" x14ac:dyDescent="0.25">
      <c r="A977" s="12">
        <f>Riesgo!D981</f>
        <v>0.78630193715577401</v>
      </c>
      <c r="F977" s="95">
        <f t="shared" si="45"/>
        <v>-3.5601387232296333E-2</v>
      </c>
      <c r="G977" s="26">
        <f t="shared" si="46"/>
        <v>-4.5123290573699266E-5</v>
      </c>
      <c r="H977" s="26">
        <f t="shared" si="47"/>
        <v>1.6064517409096946E-6</v>
      </c>
    </row>
    <row r="978" spans="1:8" x14ac:dyDescent="0.25">
      <c r="A978" s="12">
        <f>Riesgo!D982</f>
        <v>0.83164984253109575</v>
      </c>
      <c r="F978" s="95">
        <f t="shared" si="45"/>
        <v>9.7465181430254066E-3</v>
      </c>
      <c r="G978" s="26">
        <f t="shared" si="46"/>
        <v>9.2586674747919023E-7</v>
      </c>
      <c r="H978" s="26">
        <f t="shared" si="47"/>
        <v>9.0239770523298505E-9</v>
      </c>
    </row>
    <row r="979" spans="1:8" x14ac:dyDescent="0.25">
      <c r="A979" s="12">
        <f>Riesgo!D983</f>
        <v>0.70842992784929848</v>
      </c>
      <c r="F979" s="95">
        <f t="shared" si="45"/>
        <v>-0.11347339653877186</v>
      </c>
      <c r="G979" s="26">
        <f t="shared" si="46"/>
        <v>-1.461107478652836E-3</v>
      </c>
      <c r="H979" s="26">
        <f t="shared" si="47"/>
        <v>1.657968283109384E-4</v>
      </c>
    </row>
    <row r="980" spans="1:8" x14ac:dyDescent="0.25">
      <c r="A980" s="12">
        <f>Riesgo!D984</f>
        <v>0.94908255345595938</v>
      </c>
      <c r="F980" s="95">
        <f t="shared" si="45"/>
        <v>0.12717922906788903</v>
      </c>
      <c r="G980" s="26">
        <f t="shared" si="46"/>
        <v>2.0570676015507264E-3</v>
      </c>
      <c r="H980" s="26">
        <f t="shared" si="47"/>
        <v>2.6161627170575289E-4</v>
      </c>
    </row>
    <row r="981" spans="1:8" x14ac:dyDescent="0.25">
      <c r="A981" s="12">
        <f>Riesgo!D985</f>
        <v>0.94139984773265828</v>
      </c>
      <c r="F981" s="95">
        <f t="shared" si="45"/>
        <v>0.11949652334458793</v>
      </c>
      <c r="G981" s="26">
        <f t="shared" si="46"/>
        <v>1.7063409368078507E-3</v>
      </c>
      <c r="H981" s="26">
        <f t="shared" si="47"/>
        <v>2.0390180958908537E-4</v>
      </c>
    </row>
    <row r="982" spans="1:8" x14ac:dyDescent="0.25">
      <c r="A982" s="12">
        <f>Riesgo!D986</f>
        <v>0.77112336081202693</v>
      </c>
      <c r="F982" s="95">
        <f t="shared" si="45"/>
        <v>-5.0779963576043419E-2</v>
      </c>
      <c r="G982" s="26">
        <f t="shared" si="46"/>
        <v>-1.309414527828409E-4</v>
      </c>
      <c r="H982" s="26">
        <f t="shared" si="47"/>
        <v>6.6492022029068707E-6</v>
      </c>
    </row>
    <row r="983" spans="1:8" x14ac:dyDescent="0.25">
      <c r="A983" s="12">
        <f>Riesgo!D987</f>
        <v>0.74810301233583354</v>
      </c>
      <c r="F983" s="95">
        <f t="shared" si="45"/>
        <v>-7.3800312052236805E-2</v>
      </c>
      <c r="G983" s="26">
        <f t="shared" si="46"/>
        <v>-4.0195237074291311E-4</v>
      </c>
      <c r="H983" s="26">
        <f t="shared" si="47"/>
        <v>2.9664210390963368E-5</v>
      </c>
    </row>
    <row r="984" spans="1:8" x14ac:dyDescent="0.25">
      <c r="A984" s="12">
        <f>Riesgo!D988</f>
        <v>0.90038822279756248</v>
      </c>
      <c r="F984" s="95">
        <f t="shared" si="45"/>
        <v>7.8484898409492132E-2</v>
      </c>
      <c r="G984" s="26">
        <f t="shared" si="46"/>
        <v>4.8345749937590203E-4</v>
      </c>
      <c r="H984" s="26">
        <f t="shared" si="47"/>
        <v>3.7944112723824776E-5</v>
      </c>
    </row>
    <row r="985" spans="1:8" x14ac:dyDescent="0.25">
      <c r="A985" s="12">
        <f>Riesgo!D989</f>
        <v>0.80987425858612583</v>
      </c>
      <c r="F985" s="95">
        <f t="shared" si="45"/>
        <v>-1.2029065801944516E-2</v>
      </c>
      <c r="G985" s="26">
        <f t="shared" si="46"/>
        <v>-1.7405868645457629E-6</v>
      </c>
      <c r="H985" s="26">
        <f t="shared" si="47"/>
        <v>2.0937633927621267E-8</v>
      </c>
    </row>
    <row r="986" spans="1:8" x14ac:dyDescent="0.25">
      <c r="A986" s="12">
        <f>Riesgo!D990</f>
        <v>0.85546707631304486</v>
      </c>
      <c r="F986" s="95">
        <f t="shared" si="45"/>
        <v>3.3563751924974516E-2</v>
      </c>
      <c r="G986" s="26">
        <f t="shared" si="46"/>
        <v>3.7810420515463168E-5</v>
      </c>
      <c r="H986" s="26">
        <f t="shared" si="47"/>
        <v>1.2690595743599729E-6</v>
      </c>
    </row>
    <row r="987" spans="1:8" x14ac:dyDescent="0.25">
      <c r="A987" s="12">
        <f>Riesgo!D991</f>
        <v>0.89137518015400707</v>
      </c>
      <c r="F987" s="95">
        <f t="shared" si="45"/>
        <v>6.947185576593673E-2</v>
      </c>
      <c r="G987" s="26">
        <f t="shared" si="46"/>
        <v>3.3529470907036913E-4</v>
      </c>
      <c r="H987" s="26">
        <f t="shared" si="47"/>
        <v>2.3293545667618406E-5</v>
      </c>
    </row>
    <row r="988" spans="1:8" x14ac:dyDescent="0.25">
      <c r="A988" s="12">
        <f>Riesgo!D992</f>
        <v>0.8571159894354099</v>
      </c>
      <c r="F988" s="95">
        <f t="shared" si="45"/>
        <v>3.5212665047339553E-2</v>
      </c>
      <c r="G988" s="26">
        <f t="shared" si="46"/>
        <v>4.3661302441399901E-5</v>
      </c>
      <c r="H988" s="26">
        <f t="shared" si="47"/>
        <v>1.5374308183996033E-6</v>
      </c>
    </row>
    <row r="989" spans="1:8" x14ac:dyDescent="0.25">
      <c r="A989" s="12">
        <f>Riesgo!D993</f>
        <v>0.73674711678266824</v>
      </c>
      <c r="F989" s="95">
        <f t="shared" si="45"/>
        <v>-8.5156207605402101E-2</v>
      </c>
      <c r="G989" s="26">
        <f t="shared" si="46"/>
        <v>-6.1751702586675984E-4</v>
      </c>
      <c r="H989" s="26">
        <f t="shared" si="47"/>
        <v>5.2585408054580264E-5</v>
      </c>
    </row>
    <row r="990" spans="1:8" x14ac:dyDescent="0.25">
      <c r="A990" s="12">
        <f>Riesgo!D994</f>
        <v>0.81644772023125234</v>
      </c>
      <c r="F990" s="95">
        <f t="shared" si="45"/>
        <v>-5.4556041568180058E-3</v>
      </c>
      <c r="G990" s="26">
        <f t="shared" si="46"/>
        <v>-1.6237851107714684E-7</v>
      </c>
      <c r="H990" s="26">
        <f t="shared" si="47"/>
        <v>8.8587288001040083E-10</v>
      </c>
    </row>
    <row r="991" spans="1:8" x14ac:dyDescent="0.25">
      <c r="A991" s="12">
        <f>Riesgo!D995</f>
        <v>0.88817783223910807</v>
      </c>
      <c r="F991" s="95">
        <f t="shared" si="45"/>
        <v>6.6274507851037723E-2</v>
      </c>
      <c r="G991" s="26">
        <f t="shared" si="46"/>
        <v>2.9109820948571507E-4</v>
      </c>
      <c r="H991" s="26">
        <f t="shared" si="47"/>
        <v>1.9292390569984047E-5</v>
      </c>
    </row>
    <row r="992" spans="1:8" x14ac:dyDescent="0.25">
      <c r="A992" s="12">
        <f>Riesgo!D996</f>
        <v>0.79711097222342231</v>
      </c>
      <c r="F992" s="95">
        <f t="shared" si="45"/>
        <v>-2.4792352164648035E-2</v>
      </c>
      <c r="G992" s="26">
        <f t="shared" si="46"/>
        <v>-1.5238885177198352E-5</v>
      </c>
      <c r="H992" s="26">
        <f t="shared" si="47"/>
        <v>3.7780780790973647E-7</v>
      </c>
    </row>
    <row r="993" spans="1:8" x14ac:dyDescent="0.25">
      <c r="A993" s="12">
        <f>Riesgo!D997</f>
        <v>0.80374606571910578</v>
      </c>
      <c r="F993" s="95">
        <f t="shared" si="45"/>
        <v>-1.815725866896456E-2</v>
      </c>
      <c r="G993" s="26">
        <f t="shared" si="46"/>
        <v>-5.9861947508899616E-6</v>
      </c>
      <c r="H993" s="26">
        <f t="shared" si="47"/>
        <v>1.0869288653470689E-7</v>
      </c>
    </row>
    <row r="994" spans="1:8" x14ac:dyDescent="0.25">
      <c r="A994" s="12">
        <f>Riesgo!D998</f>
        <v>0.59908788685863501</v>
      </c>
      <c r="F994" s="95">
        <f t="shared" si="45"/>
        <v>-0.22281543752943533</v>
      </c>
      <c r="G994" s="26">
        <f t="shared" si="46"/>
        <v>-1.1062055460768468E-2</v>
      </c>
      <c r="H994" s="26">
        <f t="shared" si="47"/>
        <v>2.4647967274660058E-3</v>
      </c>
    </row>
    <row r="995" spans="1:8" x14ac:dyDescent="0.25">
      <c r="A995" s="12">
        <f>Riesgo!D999</f>
        <v>0.79434358440905695</v>
      </c>
      <c r="F995" s="95">
        <f t="shared" si="45"/>
        <v>-2.7559739979013398E-2</v>
      </c>
      <c r="G995" s="26">
        <f t="shared" si="46"/>
        <v>-2.0932704721960704E-5</v>
      </c>
      <c r="H995" s="26">
        <f t="shared" si="47"/>
        <v>5.768998991947029E-7</v>
      </c>
    </row>
    <row r="996" spans="1:8" x14ac:dyDescent="0.25">
      <c r="A996" s="12">
        <f>Riesgo!D1000</f>
        <v>0.87316982636905172</v>
      </c>
      <c r="F996" s="95">
        <f t="shared" si="45"/>
        <v>5.1266501980981372E-2</v>
      </c>
      <c r="G996" s="26">
        <f t="shared" si="46"/>
        <v>1.3474140045124699E-4</v>
      </c>
      <c r="H996" s="26">
        <f t="shared" si="47"/>
        <v>6.9077202731540585E-6</v>
      </c>
    </row>
    <row r="997" spans="1:8" x14ac:dyDescent="0.25">
      <c r="A997" s="12">
        <f>Riesgo!D1001</f>
        <v>1</v>
      </c>
      <c r="F997" s="95">
        <f t="shared" si="45"/>
        <v>0.17809667561192966</v>
      </c>
      <c r="G997" s="26">
        <f t="shared" si="46"/>
        <v>5.6489462020255692E-3</v>
      </c>
      <c r="H997" s="26">
        <f t="shared" si="47"/>
        <v>1.0060585392913898E-3</v>
      </c>
    </row>
    <row r="998" spans="1:8" x14ac:dyDescent="0.25">
      <c r="A998" s="12">
        <f>Riesgo!D1002</f>
        <v>0.89372485882278907</v>
      </c>
      <c r="F998" s="95">
        <f t="shared" si="45"/>
        <v>7.1821534434718726E-2</v>
      </c>
      <c r="G998" s="26">
        <f t="shared" si="46"/>
        <v>3.7047937743555091E-4</v>
      </c>
      <c r="H998" s="26">
        <f t="shared" si="47"/>
        <v>2.6608397363840576E-5</v>
      </c>
    </row>
    <row r="999" spans="1:8" x14ac:dyDescent="0.25">
      <c r="A999" s="12">
        <f>Riesgo!D1003</f>
        <v>0.84828351622868781</v>
      </c>
      <c r="F999" s="95">
        <f t="shared" si="45"/>
        <v>2.6380191840617462E-2</v>
      </c>
      <c r="G999" s="26">
        <f t="shared" si="46"/>
        <v>1.8358358583101952E-5</v>
      </c>
      <c r="H999" s="26">
        <f t="shared" si="47"/>
        <v>4.8429702130107559E-7</v>
      </c>
    </row>
    <row r="1000" spans="1:8" x14ac:dyDescent="0.25">
      <c r="A1000" s="12">
        <f>Riesgo!D1004</f>
        <v>0.83288821409560487</v>
      </c>
      <c r="F1000" s="95">
        <f t="shared" si="45"/>
        <v>1.0984889707534529E-2</v>
      </c>
      <c r="G1000" s="26">
        <f t="shared" si="46"/>
        <v>1.3255224949760046E-6</v>
      </c>
      <c r="H1000" s="26">
        <f t="shared" si="47"/>
        <v>1.4560718412167403E-8</v>
      </c>
    </row>
    <row r="1001" spans="1:8" x14ac:dyDescent="0.25">
      <c r="A1001" s="12">
        <f>Riesgo!D1005</f>
        <v>0.67511936095501346</v>
      </c>
      <c r="F1001" s="95">
        <f t="shared" si="45"/>
        <v>-0.14678396343305689</v>
      </c>
      <c r="G1001" s="26">
        <f t="shared" si="46"/>
        <v>-3.1625385696549949E-3</v>
      </c>
      <c r="H1001" s="26">
        <f t="shared" si="47"/>
        <v>4.642099457638708E-4</v>
      </c>
    </row>
    <row r="1002" spans="1:8" x14ac:dyDescent="0.25">
      <c r="A1002" s="12">
        <f>Riesgo!D1006</f>
        <v>0.8176312394711478</v>
      </c>
      <c r="F1002" s="95">
        <f t="shared" si="45"/>
        <v>-4.2720849169225472E-3</v>
      </c>
      <c r="G1002" s="26">
        <f t="shared" si="46"/>
        <v>-7.7968580937848749E-8</v>
      </c>
      <c r="H1002" s="26">
        <f t="shared" si="47"/>
        <v>3.3308839861843854E-10</v>
      </c>
    </row>
    <row r="1003" spans="1:8" x14ac:dyDescent="0.25">
      <c r="A1003" s="12">
        <f>Riesgo!D1007</f>
        <v>0.91685227357277288</v>
      </c>
      <c r="F1003" s="95">
        <f t="shared" si="45"/>
        <v>9.4948949184702536E-2</v>
      </c>
      <c r="G1003" s="26">
        <f t="shared" si="46"/>
        <v>8.5599354180570988E-4</v>
      </c>
      <c r="H1003" s="26">
        <f t="shared" si="47"/>
        <v>8.1275687303343901E-5</v>
      </c>
    </row>
    <row r="1004" spans="1:8" x14ac:dyDescent="0.25">
      <c r="A1004" s="12">
        <f>Riesgo!D1008</f>
        <v>0.88040695550176951</v>
      </c>
      <c r="F1004" s="95">
        <f t="shared" si="45"/>
        <v>5.8503631113699162E-2</v>
      </c>
      <c r="G1004" s="26">
        <f t="shared" si="46"/>
        <v>2.0023890705058391E-4</v>
      </c>
      <c r="H1004" s="26">
        <f t="shared" si="47"/>
        <v>1.1714703152697656E-5</v>
      </c>
    </row>
    <row r="1005" spans="1:8" x14ac:dyDescent="0.25">
      <c r="A1005" s="12">
        <f>Riesgo!D1009</f>
        <v>0.85470808643665508</v>
      </c>
      <c r="F1005" s="95">
        <f t="shared" si="45"/>
        <v>3.2804762048584735E-2</v>
      </c>
      <c r="G1005" s="26">
        <f t="shared" si="46"/>
        <v>3.5302923838583489E-5</v>
      </c>
      <c r="H1005" s="26">
        <f t="shared" si="47"/>
        <v>1.1581040161440408E-6</v>
      </c>
    </row>
    <row r="1006" spans="1:8" x14ac:dyDescent="0.25">
      <c r="A1006" s="12">
        <f>Riesgo!D1010</f>
        <v>0.61366494524747939</v>
      </c>
      <c r="F1006" s="95">
        <f t="shared" si="45"/>
        <v>-0.20823837914059096</v>
      </c>
      <c r="G1006" s="26">
        <f t="shared" si="46"/>
        <v>-9.0298871775209375E-3</v>
      </c>
      <c r="H1006" s="26">
        <f t="shared" si="47"/>
        <v>1.8803690696693656E-3</v>
      </c>
    </row>
    <row r="1007" spans="1:8" x14ac:dyDescent="0.25">
      <c r="A1007" s="12">
        <f>Riesgo!D1011</f>
        <v>0.82643422636327857</v>
      </c>
      <c r="F1007" s="95">
        <f t="shared" si="45"/>
        <v>4.5309019752082236E-3</v>
      </c>
      <c r="G1007" s="26">
        <f t="shared" si="46"/>
        <v>9.301521608615567E-8</v>
      </c>
      <c r="H1007" s="26">
        <f t="shared" si="47"/>
        <v>4.2144282628918246E-10</v>
      </c>
    </row>
    <row r="1008" spans="1:8" x14ac:dyDescent="0.25">
      <c r="A1008" s="12">
        <f>Riesgo!D1012</f>
        <v>0.86293959099331341</v>
      </c>
      <c r="F1008" s="95">
        <f t="shared" si="45"/>
        <v>4.1036266605243066E-2</v>
      </c>
      <c r="G1008" s="26">
        <f t="shared" si="46"/>
        <v>6.9104054315739712E-5</v>
      </c>
      <c r="H1008" s="26">
        <f t="shared" si="47"/>
        <v>2.8357723964038927E-6</v>
      </c>
    </row>
    <row r="1009" spans="1:8" s="33" customFormat="1" x14ac:dyDescent="0.25">
      <c r="A1009" s="12">
        <f>Riesgo!D1013</f>
        <v>0.95457696870016417</v>
      </c>
      <c r="F1009" s="95">
        <f t="shared" si="45"/>
        <v>0.13267364431209383</v>
      </c>
      <c r="G1009" s="26">
        <f t="shared" si="46"/>
        <v>2.3353607446563568E-3</v>
      </c>
      <c r="H1009" s="26">
        <f t="shared" si="47"/>
        <v>3.0984082077696406E-4</v>
      </c>
    </row>
    <row r="1010" spans="1:8" s="33" customFormat="1" x14ac:dyDescent="0.25">
      <c r="A1010" s="12">
        <f>Riesgo!D1014</f>
        <v>0.88869778729418258</v>
      </c>
      <c r="F1010" s="95">
        <f t="shared" si="45"/>
        <v>6.679446290611224E-2</v>
      </c>
      <c r="G1010" s="26">
        <f t="shared" si="46"/>
        <v>2.9800351461848658E-4</v>
      </c>
      <c r="H1010" s="26">
        <f t="shared" si="47"/>
        <v>1.9904984703075581E-5</v>
      </c>
    </row>
    <row r="1011" spans="1:8" s="33" customFormat="1" x14ac:dyDescent="0.25">
      <c r="A1011" s="12">
        <f>Riesgo!D1015</f>
        <v>0.62093749642615326</v>
      </c>
      <c r="F1011" s="95">
        <f t="shared" si="45"/>
        <v>-0.20096582796191709</v>
      </c>
      <c r="G1011" s="26">
        <f t="shared" si="46"/>
        <v>-8.116459950568429E-3</v>
      </c>
      <c r="H1011" s="26">
        <f t="shared" si="47"/>
        <v>1.631131094085725E-3</v>
      </c>
    </row>
    <row r="1012" spans="1:8" s="33" customFormat="1" x14ac:dyDescent="0.25">
      <c r="A1012" s="12">
        <f>Riesgo!D1016</f>
        <v>0.55278814347324912</v>
      </c>
      <c r="F1012" s="95">
        <f t="shared" si="45"/>
        <v>-0.26911518091482123</v>
      </c>
      <c r="G1012" s="26">
        <f t="shared" si="46"/>
        <v>-1.9490123526241215E-2</v>
      </c>
      <c r="H1012" s="26">
        <f t="shared" si="47"/>
        <v>5.2450881188166191E-3</v>
      </c>
    </row>
    <row r="1013" spans="1:8" s="33" customFormat="1" x14ac:dyDescent="0.25">
      <c r="A1013" s="12">
        <f>Riesgo!D1017</f>
        <v>0.86421747796671233</v>
      </c>
      <c r="F1013" s="95">
        <f t="shared" si="45"/>
        <v>4.2314153578641989E-2</v>
      </c>
      <c r="G1013" s="26">
        <f t="shared" si="46"/>
        <v>7.576296699410901E-5</v>
      </c>
      <c r="H1013" s="26">
        <f t="shared" si="47"/>
        <v>3.2058458209623129E-6</v>
      </c>
    </row>
    <row r="1014" spans="1:8" s="33" customFormat="1" x14ac:dyDescent="0.25">
      <c r="A1014" s="12">
        <f>Riesgo!D1018</f>
        <v>0.75862177456432101</v>
      </c>
      <c r="F1014" s="95">
        <f t="shared" si="45"/>
        <v>-6.3281549823749339E-2</v>
      </c>
      <c r="G1014" s="26">
        <f t="shared" si="46"/>
        <v>-2.5341441815723815E-4</v>
      </c>
      <c r="H1014" s="26">
        <f t="shared" si="47"/>
        <v>1.6036457128673717E-5</v>
      </c>
    </row>
    <row r="1015" spans="1:8" s="33" customFormat="1" x14ac:dyDescent="0.25">
      <c r="A1015" s="12">
        <f>Riesgo!D1019</f>
        <v>0.76832464668921308</v>
      </c>
      <c r="F1015" s="95">
        <f t="shared" si="45"/>
        <v>-5.3578677698857269E-2</v>
      </c>
      <c r="G1015" s="26">
        <f t="shared" si="46"/>
        <v>-1.5380695474162954E-4</v>
      </c>
      <c r="H1015" s="26">
        <f t="shared" si="47"/>
        <v>8.2407732559444968E-6</v>
      </c>
    </row>
    <row r="1016" spans="1:8" s="33" customFormat="1" x14ac:dyDescent="0.25">
      <c r="A1016" s="12">
        <f>Riesgo!D1020</f>
        <v>1</v>
      </c>
      <c r="F1016" s="95">
        <f t="shared" si="45"/>
        <v>0.17809667561192966</v>
      </c>
      <c r="G1016" s="26">
        <f t="shared" si="46"/>
        <v>5.6489462020255692E-3</v>
      </c>
      <c r="H1016" s="26">
        <f t="shared" si="47"/>
        <v>1.0060585392913898E-3</v>
      </c>
    </row>
    <row r="1017" spans="1:8" s="33" customFormat="1" x14ac:dyDescent="0.25">
      <c r="A1017" s="12">
        <f>Riesgo!D1021</f>
        <v>0.94138014949112647</v>
      </c>
      <c r="F1017" s="95">
        <f t="shared" si="45"/>
        <v>0.11947682510305613</v>
      </c>
      <c r="G1017" s="26">
        <f t="shared" si="46"/>
        <v>1.7054972375629967E-3</v>
      </c>
      <c r="H1017" s="26">
        <f t="shared" si="47"/>
        <v>2.0376739516605953E-4</v>
      </c>
    </row>
    <row r="1018" spans="1:8" s="33" customFormat="1" x14ac:dyDescent="0.25">
      <c r="A1018" s="12">
        <f>Riesgo!D1022</f>
        <v>0.7673110398927373</v>
      </c>
      <c r="F1018" s="95">
        <f t="shared" si="45"/>
        <v>-5.4592284495333043E-2</v>
      </c>
      <c r="G1018" s="26">
        <f t="shared" si="46"/>
        <v>-1.6270234228871406E-4</v>
      </c>
      <c r="H1018" s="26">
        <f t="shared" si="47"/>
        <v>8.8822925582825337E-6</v>
      </c>
    </row>
    <row r="1019" spans="1:8" s="33" customFormat="1" x14ac:dyDescent="0.25">
      <c r="A1019" s="12">
        <f>Riesgo!D1023</f>
        <v>0.90057993803748604</v>
      </c>
      <c r="F1019" s="95">
        <f t="shared" si="45"/>
        <v>7.8676613649415694E-2</v>
      </c>
      <c r="G1019" s="26">
        <f t="shared" si="46"/>
        <v>4.8700898869809901E-4</v>
      </c>
      <c r="H1019" s="26">
        <f t="shared" si="47"/>
        <v>3.8316218047592986E-5</v>
      </c>
    </row>
    <row r="1020" spans="1:8" s="33" customFormat="1" x14ac:dyDescent="0.25">
      <c r="A1020" s="12">
        <f>Riesgo!D1024</f>
        <v>0.55530420236364453</v>
      </c>
      <c r="F1020" s="95">
        <f t="shared" si="45"/>
        <v>-0.26659912202442582</v>
      </c>
      <c r="G1020" s="26">
        <f t="shared" si="46"/>
        <v>-1.8948557088799712E-2</v>
      </c>
      <c r="H1020" s="26">
        <f t="shared" si="47"/>
        <v>5.0516686835037133E-3</v>
      </c>
    </row>
    <row r="1021" spans="1:8" s="33" customFormat="1" x14ac:dyDescent="0.25">
      <c r="A1021" s="12">
        <f>Riesgo!D1025</f>
        <v>0.79028024377830786</v>
      </c>
      <c r="F1021" s="95">
        <f t="shared" si="45"/>
        <v>-3.1623080609762488E-2</v>
      </c>
      <c r="G1021" s="26">
        <f t="shared" si="46"/>
        <v>-3.1623688634687724E-5</v>
      </c>
      <c r="H1021" s="26">
        <f t="shared" si="47"/>
        <v>1.00003845487276E-6</v>
      </c>
    </row>
    <row r="1022" spans="1:8" s="33" customFormat="1" x14ac:dyDescent="0.25">
      <c r="A1022" s="12">
        <f>Riesgo!D1026</f>
        <v>0.92855011353240113</v>
      </c>
      <c r="F1022" s="95">
        <f t="shared" si="45"/>
        <v>0.10664678914433079</v>
      </c>
      <c r="G1022" s="26">
        <f t="shared" si="46"/>
        <v>1.2129512699631305E-3</v>
      </c>
      <c r="H1022" s="26">
        <f t="shared" si="47"/>
        <v>1.2935735833010623E-4</v>
      </c>
    </row>
    <row r="1023" spans="1:8" s="33" customFormat="1" x14ac:dyDescent="0.25">
      <c r="A1023" s="12">
        <f>Riesgo!D1027</f>
        <v>0.97296211245327813</v>
      </c>
      <c r="F1023" s="95">
        <f t="shared" si="45"/>
        <v>0.15105878806520778</v>
      </c>
      <c r="G1023" s="26">
        <f t="shared" si="46"/>
        <v>3.4469738458121663E-3</v>
      </c>
      <c r="H1023" s="26">
        <f t="shared" si="47"/>
        <v>5.2069569164085424E-4</v>
      </c>
    </row>
    <row r="1024" spans="1:8" s="33" customFormat="1" x14ac:dyDescent="0.25">
      <c r="A1024" s="12">
        <f>Riesgo!D1028</f>
        <v>0.61734982924984394</v>
      </c>
      <c r="F1024" s="95">
        <f t="shared" si="45"/>
        <v>-0.2045534951382264</v>
      </c>
      <c r="G1024" s="26">
        <f t="shared" si="46"/>
        <v>-8.5589544209875683E-3</v>
      </c>
      <c r="H1024" s="26">
        <f t="shared" si="47"/>
        <v>1.7507640415417821E-3</v>
      </c>
    </row>
    <row r="1025" spans="1:8" s="33" customFormat="1" x14ac:dyDescent="0.25">
      <c r="A1025" s="12">
        <f>Riesgo!D1029</f>
        <v>0.98282260196865534</v>
      </c>
      <c r="F1025" s="95">
        <f t="shared" si="45"/>
        <v>0.160919277580585</v>
      </c>
      <c r="G1025" s="26">
        <f t="shared" si="46"/>
        <v>4.1670069292536801E-3</v>
      </c>
      <c r="H1025" s="26">
        <f t="shared" si="47"/>
        <v>6.7055174472879396E-4</v>
      </c>
    </row>
    <row r="1026" spans="1:8" s="33" customFormat="1" x14ac:dyDescent="0.25">
      <c r="A1026" s="12">
        <f>Riesgo!D1030</f>
        <v>0.93559556160409607</v>
      </c>
      <c r="F1026" s="95">
        <f t="shared" si="45"/>
        <v>0.11369223721602573</v>
      </c>
      <c r="G1026" s="26">
        <f t="shared" si="46"/>
        <v>1.4695773089602271E-3</v>
      </c>
      <c r="H1026" s="26">
        <f t="shared" si="47"/>
        <v>1.6707953201759487E-4</v>
      </c>
    </row>
    <row r="1027" spans="1:8" s="33" customFormat="1" x14ac:dyDescent="0.25">
      <c r="A1027" s="12">
        <f>Riesgo!D1031</f>
        <v>0.74714521535397949</v>
      </c>
      <c r="F1027" s="95">
        <f t="shared" ref="F1027:F1090" si="48">A1027-$D$4</f>
        <v>-7.4758109034090858E-2</v>
      </c>
      <c r="G1027" s="26">
        <f t="shared" ref="G1027:G1090" si="49">IF(A1027=0,0,(A1027-D$4)^3)</f>
        <v>-4.1780624082580543E-4</v>
      </c>
      <c r="H1027" s="26">
        <f t="shared" ref="H1027:H1090" si="50">IF(A1027=0,0,(A1027-D$4)^4)</f>
        <v>3.1234404506779187E-5</v>
      </c>
    </row>
    <row r="1028" spans="1:8" s="33" customFormat="1" x14ac:dyDescent="0.25">
      <c r="A1028" s="12">
        <f>Riesgo!D1032</f>
        <v>0.77095759544283959</v>
      </c>
      <c r="F1028" s="95">
        <f t="shared" si="48"/>
        <v>-5.094572894523075E-2</v>
      </c>
      <c r="G1028" s="26">
        <f t="shared" si="49"/>
        <v>-1.3222797343793847E-4</v>
      </c>
      <c r="H1028" s="26">
        <f t="shared" si="50"/>
        <v>6.7364504937463848E-6</v>
      </c>
    </row>
    <row r="1029" spans="1:8" s="33" customFormat="1" x14ac:dyDescent="0.25">
      <c r="A1029" s="12">
        <f>Riesgo!D1033</f>
        <v>0.91092844467621281</v>
      </c>
      <c r="F1029" s="95">
        <f t="shared" si="48"/>
        <v>8.9025120288142467E-2</v>
      </c>
      <c r="G1029" s="26">
        <f t="shared" si="49"/>
        <v>7.0556610190769108E-4</v>
      </c>
      <c r="H1029" s="26">
        <f t="shared" si="50"/>
        <v>6.2813107093567978E-5</v>
      </c>
    </row>
    <row r="1030" spans="1:8" s="33" customFormat="1" x14ac:dyDescent="0.25">
      <c r="A1030" s="12">
        <f>Riesgo!D1034</f>
        <v>0.97367373691285297</v>
      </c>
      <c r="F1030" s="95">
        <f t="shared" si="48"/>
        <v>0.15177041252478263</v>
      </c>
      <c r="G1030" s="26">
        <f t="shared" si="49"/>
        <v>3.4959188567624858E-3</v>
      </c>
      <c r="H1030" s="26">
        <f t="shared" si="50"/>
        <v>5.3057704704400895E-4</v>
      </c>
    </row>
    <row r="1031" spans="1:8" s="33" customFormat="1" x14ac:dyDescent="0.25">
      <c r="A1031" s="12">
        <f>Riesgo!D1035</f>
        <v>0.76014707670050707</v>
      </c>
      <c r="F1031" s="95">
        <f t="shared" si="48"/>
        <v>-6.175624768756327E-2</v>
      </c>
      <c r="G1031" s="26">
        <f t="shared" si="49"/>
        <v>-2.3552808507569593E-4</v>
      </c>
      <c r="H1031" s="26">
        <f t="shared" si="50"/>
        <v>1.4545330759312152E-5</v>
      </c>
    </row>
    <row r="1032" spans="1:8" s="33" customFormat="1" x14ac:dyDescent="0.25">
      <c r="A1032" s="12">
        <f>Riesgo!D1036</f>
        <v>0.7894125446987782</v>
      </c>
      <c r="F1032" s="95">
        <f t="shared" si="48"/>
        <v>-3.2490779689292149E-2</v>
      </c>
      <c r="G1032" s="26">
        <f t="shared" si="49"/>
        <v>-3.4298916428538269E-5</v>
      </c>
      <c r="H1032" s="26">
        <f t="shared" si="50"/>
        <v>1.1143985372610801E-6</v>
      </c>
    </row>
    <row r="1033" spans="1:8" s="33" customFormat="1" x14ac:dyDescent="0.25">
      <c r="A1033" s="12">
        <f>Riesgo!D1037</f>
        <v>0.81439264082817886</v>
      </c>
      <c r="F1033" s="95">
        <f t="shared" si="48"/>
        <v>-7.5106835598914845E-3</v>
      </c>
      <c r="G1033" s="26">
        <f t="shared" si="49"/>
        <v>-4.2368042006626199E-7</v>
      </c>
      <c r="H1033" s="26">
        <f t="shared" si="50"/>
        <v>3.1821295656395918E-9</v>
      </c>
    </row>
    <row r="1034" spans="1:8" s="33" customFormat="1" x14ac:dyDescent="0.25">
      <c r="A1034" s="12">
        <f>Riesgo!D1038</f>
        <v>0.5857294660758694</v>
      </c>
      <c r="F1034" s="95">
        <f t="shared" si="48"/>
        <v>-0.23617385831220095</v>
      </c>
      <c r="G1034" s="26">
        <f t="shared" si="49"/>
        <v>-1.3173327043436805E-2</v>
      </c>
      <c r="H1034" s="26">
        <f t="shared" si="50"/>
        <v>3.111195474656929E-3</v>
      </c>
    </row>
    <row r="1035" spans="1:8" s="33" customFormat="1" x14ac:dyDescent="0.25">
      <c r="A1035" s="12">
        <f>Riesgo!D1039</f>
        <v>0.82617606451118542</v>
      </c>
      <c r="F1035" s="95">
        <f t="shared" si="48"/>
        <v>4.2727401231150708E-3</v>
      </c>
      <c r="G1035" s="26">
        <f t="shared" si="49"/>
        <v>7.8004460373806654E-8</v>
      </c>
      <c r="H1035" s="26">
        <f t="shared" si="50"/>
        <v>3.3329278762110328E-10</v>
      </c>
    </row>
    <row r="1036" spans="1:8" s="33" customFormat="1" x14ac:dyDescent="0.25">
      <c r="A1036" s="12">
        <f>Riesgo!D1040</f>
        <v>0.86629909240187797</v>
      </c>
      <c r="F1036" s="95">
        <f t="shared" si="48"/>
        <v>4.4395768013807624E-2</v>
      </c>
      <c r="G1036" s="26">
        <f t="shared" si="49"/>
        <v>8.7503358080596593E-5</v>
      </c>
      <c r="H1036" s="26">
        <f t="shared" si="50"/>
        <v>3.8847787857753054E-6</v>
      </c>
    </row>
    <row r="1037" spans="1:8" s="33" customFormat="1" x14ac:dyDescent="0.25">
      <c r="A1037" s="12">
        <f>Riesgo!D1041</f>
        <v>0.85703198818259874</v>
      </c>
      <c r="F1037" s="95">
        <f t="shared" si="48"/>
        <v>3.5128663794528392E-2</v>
      </c>
      <c r="G1037" s="26">
        <f t="shared" si="49"/>
        <v>4.3349579783902516E-5</v>
      </c>
      <c r="H1037" s="26">
        <f t="shared" si="50"/>
        <v>1.5228128138627963E-6</v>
      </c>
    </row>
    <row r="1038" spans="1:8" s="33" customFormat="1" x14ac:dyDescent="0.25">
      <c r="A1038" s="12">
        <f>Riesgo!D1042</f>
        <v>0.99582313938869305</v>
      </c>
      <c r="F1038" s="95">
        <f t="shared" si="48"/>
        <v>0.1739198150006227</v>
      </c>
      <c r="G1038" s="26">
        <f t="shared" si="49"/>
        <v>5.2607443126300116E-3</v>
      </c>
      <c r="H1038" s="26">
        <f t="shared" si="50"/>
        <v>9.1494767761818958E-4</v>
      </c>
    </row>
    <row r="1039" spans="1:8" s="33" customFormat="1" x14ac:dyDescent="0.25">
      <c r="A1039" s="12">
        <f>Riesgo!D1043</f>
        <v>0.6956590501383052</v>
      </c>
      <c r="F1039" s="95">
        <f t="shared" si="48"/>
        <v>-0.12624427424976514</v>
      </c>
      <c r="G1039" s="26">
        <f t="shared" si="49"/>
        <v>-2.0120328637692757E-3</v>
      </c>
      <c r="H1039" s="26">
        <f t="shared" si="50"/>
        <v>2.5400762865322881E-4</v>
      </c>
    </row>
    <row r="1040" spans="1:8" s="33" customFormat="1" x14ac:dyDescent="0.25">
      <c r="A1040" s="12">
        <f>Riesgo!D1044</f>
        <v>0.68988581613989541</v>
      </c>
      <c r="F1040" s="95">
        <f t="shared" si="48"/>
        <v>-0.13201750824817493</v>
      </c>
      <c r="G1040" s="26">
        <f t="shared" si="49"/>
        <v>-2.3008833125433134E-3</v>
      </c>
      <c r="H1040" s="26">
        <f t="shared" si="50"/>
        <v>3.037568816917749E-4</v>
      </c>
    </row>
    <row r="1041" spans="1:8" s="33" customFormat="1" x14ac:dyDescent="0.25">
      <c r="A1041" s="12">
        <f>Riesgo!D1045</f>
        <v>0.84931204449744224</v>
      </c>
      <c r="F1041" s="95">
        <f t="shared" si="48"/>
        <v>2.7408720109371898E-2</v>
      </c>
      <c r="G1041" s="26">
        <f t="shared" si="49"/>
        <v>2.0590470379112489E-5</v>
      </c>
      <c r="H1041" s="26">
        <f t="shared" si="50"/>
        <v>5.643584395414069E-7</v>
      </c>
    </row>
    <row r="1042" spans="1:8" s="33" customFormat="1" x14ac:dyDescent="0.25">
      <c r="A1042" s="12">
        <f>Riesgo!D1046</f>
        <v>0.84396819732917794</v>
      </c>
      <c r="F1042" s="95">
        <f t="shared" si="48"/>
        <v>2.2064872941107594E-2</v>
      </c>
      <c r="G1042" s="26">
        <f t="shared" si="49"/>
        <v>1.0742473544406106E-5</v>
      </c>
      <c r="H1042" s="26">
        <f t="shared" si="50"/>
        <v>2.3703131383053047E-7</v>
      </c>
    </row>
    <row r="1043" spans="1:8" s="33" customFormat="1" x14ac:dyDescent="0.25">
      <c r="A1043" s="12">
        <f>Riesgo!D1047</f>
        <v>0.82781480222104009</v>
      </c>
      <c r="F1043" s="95">
        <f t="shared" si="48"/>
        <v>5.911477832969747E-3</v>
      </c>
      <c r="G1043" s="26">
        <f t="shared" si="49"/>
        <v>2.065799634186272E-7</v>
      </c>
      <c r="H1043" s="26">
        <f t="shared" si="50"/>
        <v>1.221192874484916E-9</v>
      </c>
    </row>
    <row r="1044" spans="1:8" s="33" customFormat="1" x14ac:dyDescent="0.25">
      <c r="A1044" s="12">
        <f>Riesgo!D1048</f>
        <v>0.92405392197778047</v>
      </c>
      <c r="F1044" s="95">
        <f t="shared" si="48"/>
        <v>0.10215059758971012</v>
      </c>
      <c r="G1044" s="26">
        <f t="shared" si="49"/>
        <v>1.0659153953535426E-3</v>
      </c>
      <c r="H1044" s="26">
        <f t="shared" si="50"/>
        <v>1.0888389461543649E-4</v>
      </c>
    </row>
    <row r="1045" spans="1:8" s="33" customFormat="1" x14ac:dyDescent="0.25">
      <c r="A1045" s="12">
        <f>Riesgo!D1049</f>
        <v>0.92283077075491793</v>
      </c>
      <c r="F1045" s="95">
        <f t="shared" si="48"/>
        <v>0.10092744636684758</v>
      </c>
      <c r="G1045" s="26">
        <f t="shared" si="49"/>
        <v>1.0280822357837062E-3</v>
      </c>
      <c r="H1045" s="26">
        <f t="shared" si="50"/>
        <v>1.0376171471276876E-4</v>
      </c>
    </row>
    <row r="1046" spans="1:8" s="33" customFormat="1" x14ac:dyDescent="0.25">
      <c r="A1046" s="12">
        <f>Riesgo!D1050</f>
        <v>0.80866920203147918</v>
      </c>
      <c r="F1046" s="95">
        <f t="shared" si="48"/>
        <v>-1.323412235659116E-2</v>
      </c>
      <c r="G1046" s="26">
        <f t="shared" si="49"/>
        <v>-2.3178505856418783E-6</v>
      </c>
      <c r="H1046" s="26">
        <f t="shared" si="50"/>
        <v>3.0674718254681093E-8</v>
      </c>
    </row>
    <row r="1047" spans="1:8" s="33" customFormat="1" x14ac:dyDescent="0.25">
      <c r="A1047" s="12">
        <f>Riesgo!D1051</f>
        <v>0.82433420052901007</v>
      </c>
      <c r="F1047" s="95">
        <f t="shared" si="48"/>
        <v>2.4308761409397306E-3</v>
      </c>
      <c r="G1047" s="26">
        <f t="shared" si="49"/>
        <v>1.4364433170548869E-8</v>
      </c>
      <c r="H1047" s="26">
        <f t="shared" si="50"/>
        <v>3.491815787241049E-11</v>
      </c>
    </row>
    <row r="1048" spans="1:8" s="33" customFormat="1" x14ac:dyDescent="0.25">
      <c r="A1048" s="12">
        <f>Riesgo!D1052</f>
        <v>0.69798450087034059</v>
      </c>
      <c r="F1048" s="95">
        <f t="shared" si="48"/>
        <v>-0.12391882351772976</v>
      </c>
      <c r="G1048" s="26">
        <f t="shared" si="49"/>
        <v>-1.9028819420300299E-3</v>
      </c>
      <c r="H1048" s="26">
        <f t="shared" si="50"/>
        <v>2.3580289154949413E-4</v>
      </c>
    </row>
    <row r="1049" spans="1:8" s="33" customFormat="1" x14ac:dyDescent="0.25">
      <c r="A1049" s="12">
        <f>Riesgo!D1053</f>
        <v>0.97919514403363117</v>
      </c>
      <c r="F1049" s="95">
        <f t="shared" si="48"/>
        <v>0.15729181964556083</v>
      </c>
      <c r="G1049" s="26">
        <f t="shared" si="49"/>
        <v>3.8915123219315766E-3</v>
      </c>
      <c r="H1049" s="26">
        <f t="shared" si="50"/>
        <v>6.1210305428973917E-4</v>
      </c>
    </row>
    <row r="1050" spans="1:8" s="33" customFormat="1" x14ac:dyDescent="0.25">
      <c r="A1050" s="12">
        <f>Riesgo!D1054</f>
        <v>0.83026348890189305</v>
      </c>
      <c r="F1050" s="95">
        <f t="shared" si="48"/>
        <v>8.3601645138227099E-3</v>
      </c>
      <c r="G1050" s="26">
        <f t="shared" si="49"/>
        <v>5.8431155009458058E-7</v>
      </c>
      <c r="H1050" s="26">
        <f t="shared" si="50"/>
        <v>4.8849406861174539E-9</v>
      </c>
    </row>
    <row r="1051" spans="1:8" s="33" customFormat="1" x14ac:dyDescent="0.25">
      <c r="A1051" s="12">
        <f>Riesgo!D1055</f>
        <v>0.97287024399831779</v>
      </c>
      <c r="F1051" s="95">
        <f t="shared" si="48"/>
        <v>0.15096691961024744</v>
      </c>
      <c r="G1051" s="26">
        <f t="shared" si="49"/>
        <v>3.4406886977869761E-3</v>
      </c>
      <c r="H1051" s="26">
        <f t="shared" si="50"/>
        <v>5.1943017404269332E-4</v>
      </c>
    </row>
    <row r="1052" spans="1:8" s="33" customFormat="1" x14ac:dyDescent="0.25">
      <c r="A1052" s="12">
        <f>Riesgo!D1056</f>
        <v>0.96158653049170018</v>
      </c>
      <c r="F1052" s="95">
        <f t="shared" si="48"/>
        <v>0.13968320610362983</v>
      </c>
      <c r="G1052" s="26">
        <f t="shared" si="49"/>
        <v>2.7254146376170809E-3</v>
      </c>
      <c r="H1052" s="26">
        <f t="shared" si="50"/>
        <v>3.8069465454411633E-4</v>
      </c>
    </row>
    <row r="1053" spans="1:8" s="33" customFormat="1" x14ac:dyDescent="0.25">
      <c r="A1053" s="12">
        <f>Riesgo!D1057</f>
        <v>0.76804200116491539</v>
      </c>
      <c r="F1053" s="95">
        <f t="shared" si="48"/>
        <v>-5.3861323223154955E-2</v>
      </c>
      <c r="G1053" s="26">
        <f t="shared" si="49"/>
        <v>-1.5625396835147867E-4</v>
      </c>
      <c r="H1053" s="26">
        <f t="shared" si="50"/>
        <v>8.4160454942796171E-6</v>
      </c>
    </row>
    <row r="1054" spans="1:8" s="33" customFormat="1" x14ac:dyDescent="0.25">
      <c r="A1054" s="12">
        <f>Riesgo!D1058</f>
        <v>0.73331905928540464</v>
      </c>
      <c r="F1054" s="95">
        <f t="shared" si="48"/>
        <v>-8.8584265102665705E-2</v>
      </c>
      <c r="G1054" s="26">
        <f t="shared" si="49"/>
        <v>-6.9513596686069225E-4</v>
      </c>
      <c r="H1054" s="26">
        <f t="shared" si="50"/>
        <v>6.1578108770785401E-5</v>
      </c>
    </row>
    <row r="1055" spans="1:8" s="33" customFormat="1" x14ac:dyDescent="0.25">
      <c r="A1055" s="12">
        <f>Riesgo!D1059</f>
        <v>0.62744757403150742</v>
      </c>
      <c r="F1055" s="95">
        <f t="shared" si="48"/>
        <v>-0.19445575035656293</v>
      </c>
      <c r="G1055" s="26">
        <f t="shared" si="49"/>
        <v>-7.3529628422035085E-3</v>
      </c>
      <c r="H1055" s="26">
        <f t="shared" si="50"/>
        <v>1.4298259068246089E-3</v>
      </c>
    </row>
    <row r="1056" spans="1:8" s="33" customFormat="1" x14ac:dyDescent="0.25">
      <c r="A1056" s="12">
        <f>Riesgo!D1060</f>
        <v>0.899389727510295</v>
      </c>
      <c r="F1056" s="95">
        <f t="shared" si="48"/>
        <v>7.7486403122224656E-2</v>
      </c>
      <c r="G1056" s="26">
        <f t="shared" si="49"/>
        <v>4.6523941923952916E-4</v>
      </c>
      <c r="H1056" s="26">
        <f t="shared" si="50"/>
        <v>3.6049729187543836E-5</v>
      </c>
    </row>
    <row r="1057" spans="1:8" s="33" customFormat="1" x14ac:dyDescent="0.25">
      <c r="A1057" s="12">
        <f>Riesgo!D1061</f>
        <v>0.658029121163896</v>
      </c>
      <c r="F1057" s="95">
        <f t="shared" si="48"/>
        <v>-0.16387420322417434</v>
      </c>
      <c r="G1057" s="26">
        <f t="shared" si="49"/>
        <v>-4.40080149357724E-3</v>
      </c>
      <c r="H1057" s="26">
        <f t="shared" si="50"/>
        <v>7.2117783830772666E-4</v>
      </c>
    </row>
    <row r="1058" spans="1:8" s="33" customFormat="1" x14ac:dyDescent="0.25">
      <c r="A1058" s="12">
        <f>Riesgo!D1062</f>
        <v>0.83151935432750124</v>
      </c>
      <c r="F1058" s="95">
        <f t="shared" si="48"/>
        <v>9.6160299394308923E-3</v>
      </c>
      <c r="G1058" s="26">
        <f t="shared" si="49"/>
        <v>8.8917536219088457E-7</v>
      </c>
      <c r="H1058" s="26">
        <f t="shared" si="50"/>
        <v>8.550336904231853E-9</v>
      </c>
    </row>
    <row r="1059" spans="1:8" s="33" customFormat="1" x14ac:dyDescent="0.25">
      <c r="A1059" s="12">
        <f>Riesgo!D1063</f>
        <v>0.83012486789554951</v>
      </c>
      <c r="F1059" s="95">
        <f t="shared" si="48"/>
        <v>8.2215435074791676E-3</v>
      </c>
      <c r="G1059" s="26">
        <f t="shared" si="49"/>
        <v>5.557251837463056E-7</v>
      </c>
      <c r="H1059" s="26">
        <f t="shared" si="50"/>
        <v>4.5689187763721061E-9</v>
      </c>
    </row>
    <row r="1060" spans="1:8" s="33" customFormat="1" x14ac:dyDescent="0.25">
      <c r="A1060" s="12">
        <f>Riesgo!D1064</f>
        <v>0.80428856213274891</v>
      </c>
      <c r="F1060" s="95">
        <f t="shared" si="48"/>
        <v>-1.7614762255321437E-2</v>
      </c>
      <c r="G1060" s="26">
        <f t="shared" si="49"/>
        <v>-5.465505778238976E-6</v>
      </c>
      <c r="H1060" s="26">
        <f t="shared" si="50"/>
        <v>9.6273584888765115E-8</v>
      </c>
    </row>
    <row r="1061" spans="1:8" s="33" customFormat="1" x14ac:dyDescent="0.25">
      <c r="A1061" s="12">
        <f>Riesgo!D1065</f>
        <v>0.77918060594900151</v>
      </c>
      <c r="F1061" s="95">
        <f t="shared" si="48"/>
        <v>-4.272271843906883E-2</v>
      </c>
      <c r="G1061" s="26">
        <f t="shared" si="49"/>
        <v>-7.7978816035964406E-5</v>
      </c>
      <c r="H1061" s="26">
        <f t="shared" si="50"/>
        <v>3.3314670017164525E-6</v>
      </c>
    </row>
    <row r="1062" spans="1:8" s="33" customFormat="1" x14ac:dyDescent="0.25">
      <c r="A1062" s="12">
        <f>Riesgo!D1066</f>
        <v>0.69982979316884342</v>
      </c>
      <c r="F1062" s="95">
        <f t="shared" si="48"/>
        <v>-0.12207353121922693</v>
      </c>
      <c r="G1062" s="26">
        <f t="shared" si="49"/>
        <v>-1.8191332953020061E-3</v>
      </c>
      <c r="H1062" s="26">
        <f t="shared" si="50"/>
        <v>2.2206802511598458E-4</v>
      </c>
    </row>
    <row r="1063" spans="1:8" s="33" customFormat="1" x14ac:dyDescent="0.25">
      <c r="A1063" s="12">
        <f>Riesgo!D1067</f>
        <v>0.80471502019372321</v>
      </c>
      <c r="F1063" s="95">
        <f t="shared" si="48"/>
        <v>-1.7188304194347137E-2</v>
      </c>
      <c r="G1063" s="26">
        <f t="shared" si="49"/>
        <v>-5.0780747954275652E-6</v>
      </c>
      <c r="H1063" s="26">
        <f t="shared" si="50"/>
        <v>8.7283494305456102E-8</v>
      </c>
    </row>
    <row r="1064" spans="1:8" s="33" customFormat="1" x14ac:dyDescent="0.25">
      <c r="A1064" s="12">
        <f>Riesgo!D1068</f>
        <v>0.97939705863321513</v>
      </c>
      <c r="F1064" s="95">
        <f t="shared" si="48"/>
        <v>0.15749373424514479</v>
      </c>
      <c r="G1064" s="26">
        <f t="shared" si="49"/>
        <v>3.9065181039058235E-3</v>
      </c>
      <c r="H1064" s="26">
        <f t="shared" si="50"/>
        <v>6.1525212408039076E-4</v>
      </c>
    </row>
    <row r="1065" spans="1:8" s="33" customFormat="1" x14ac:dyDescent="0.25">
      <c r="A1065" s="12">
        <f>Riesgo!D1069</f>
        <v>0.88171415936117292</v>
      </c>
      <c r="F1065" s="95">
        <f t="shared" si="48"/>
        <v>5.9810834973102578E-2</v>
      </c>
      <c r="G1065" s="26">
        <f t="shared" si="49"/>
        <v>2.1396345195387082E-4</v>
      </c>
      <c r="H1065" s="26">
        <f t="shared" si="50"/>
        <v>1.2797332715088329E-5</v>
      </c>
    </row>
    <row r="1066" spans="1:8" s="33" customFormat="1" x14ac:dyDescent="0.25">
      <c r="A1066" s="12">
        <f>Riesgo!D1070</f>
        <v>0.95532551797093701</v>
      </c>
      <c r="F1066" s="95">
        <f t="shared" si="48"/>
        <v>0.13342219358286667</v>
      </c>
      <c r="G1066" s="26">
        <f t="shared" si="49"/>
        <v>2.3751127428380471E-3</v>
      </c>
      <c r="H1066" s="26">
        <f t="shared" si="50"/>
        <v>3.1689275215607135E-4</v>
      </c>
    </row>
    <row r="1067" spans="1:8" s="33" customFormat="1" x14ac:dyDescent="0.25">
      <c r="A1067" s="12">
        <f>Riesgo!D1071</f>
        <v>0.97820580072036378</v>
      </c>
      <c r="F1067" s="95">
        <f t="shared" si="48"/>
        <v>0.15630247633229344</v>
      </c>
      <c r="G1067" s="26">
        <f t="shared" si="49"/>
        <v>3.8185420379662112E-3</v>
      </c>
      <c r="H1067" s="26">
        <f t="shared" si="50"/>
        <v>5.9684757651308127E-4</v>
      </c>
    </row>
    <row r="1068" spans="1:8" s="33" customFormat="1" x14ac:dyDescent="0.25">
      <c r="A1068" s="12">
        <f>Riesgo!D1072</f>
        <v>0.98163755669227437</v>
      </c>
      <c r="F1068" s="95">
        <f t="shared" si="48"/>
        <v>0.15973423230420403</v>
      </c>
      <c r="G1068" s="26">
        <f t="shared" si="49"/>
        <v>4.0756229257757426E-3</v>
      </c>
      <c r="H1068" s="26">
        <f t="shared" si="50"/>
        <v>6.5101649921020218E-4</v>
      </c>
    </row>
    <row r="1069" spans="1:8" s="33" customFormat="1" x14ac:dyDescent="0.25">
      <c r="A1069" s="12">
        <f>Riesgo!D1073</f>
        <v>0.72185280899146864</v>
      </c>
      <c r="F1069" s="95">
        <f t="shared" si="48"/>
        <v>-0.1000505153966017</v>
      </c>
      <c r="G1069" s="26">
        <f t="shared" si="49"/>
        <v>-1.0015162275685448E-3</v>
      </c>
      <c r="H1069" s="26">
        <f t="shared" si="50"/>
        <v>1.0020221474629314E-4</v>
      </c>
    </row>
    <row r="1070" spans="1:8" s="33" customFormat="1" x14ac:dyDescent="0.25">
      <c r="A1070" s="12">
        <f>Riesgo!D1074</f>
        <v>0.54530659405030601</v>
      </c>
      <c r="F1070" s="95">
        <f t="shared" si="48"/>
        <v>-0.27659673033776433</v>
      </c>
      <c r="G1070" s="26">
        <f t="shared" si="49"/>
        <v>-2.1161240643232073E-2</v>
      </c>
      <c r="H1070" s="26">
        <f t="shared" si="50"/>
        <v>5.8531299718086009E-3</v>
      </c>
    </row>
    <row r="1071" spans="1:8" s="33" customFormat="1" x14ac:dyDescent="0.25">
      <c r="A1071" s="12">
        <f>Riesgo!D1075</f>
        <v>0.71505512281359662</v>
      </c>
      <c r="F1071" s="95">
        <f t="shared" si="48"/>
        <v>-0.10684820157447372</v>
      </c>
      <c r="G1071" s="26">
        <f t="shared" si="49"/>
        <v>-1.2198365727071935E-3</v>
      </c>
      <c r="H1071" s="26">
        <f t="shared" si="50"/>
        <v>1.3033734400853337E-4</v>
      </c>
    </row>
    <row r="1072" spans="1:8" s="33" customFormat="1" x14ac:dyDescent="0.25">
      <c r="A1072" s="12">
        <f>Riesgo!D1076</f>
        <v>1</v>
      </c>
      <c r="F1072" s="95">
        <f t="shared" si="48"/>
        <v>0.17809667561192966</v>
      </c>
      <c r="G1072" s="26">
        <f t="shared" si="49"/>
        <v>5.6489462020255692E-3</v>
      </c>
      <c r="H1072" s="26">
        <f t="shared" si="50"/>
        <v>1.0060585392913898E-3</v>
      </c>
    </row>
    <row r="1073" spans="1:8" s="33" customFormat="1" x14ac:dyDescent="0.25">
      <c r="A1073" s="12">
        <f>Riesgo!D1077</f>
        <v>0.77130184813830382</v>
      </c>
      <c r="F1073" s="95">
        <f t="shared" si="48"/>
        <v>-5.0601476249766519E-2</v>
      </c>
      <c r="G1073" s="26">
        <f t="shared" si="49"/>
        <v>-1.295655555233796E-4</v>
      </c>
      <c r="H1073" s="26">
        <f t="shared" si="50"/>
        <v>6.5562083806040983E-6</v>
      </c>
    </row>
    <row r="1074" spans="1:8" s="33" customFormat="1" x14ac:dyDescent="0.25">
      <c r="A1074" s="12">
        <f>Riesgo!D1078</f>
        <v>0.99491804480334989</v>
      </c>
      <c r="F1074" s="95">
        <f t="shared" si="48"/>
        <v>0.17301472041527954</v>
      </c>
      <c r="G1074" s="26">
        <f t="shared" si="49"/>
        <v>5.1790388143923291E-3</v>
      </c>
      <c r="H1074" s="26">
        <f t="shared" si="50"/>
        <v>8.9604995249196963E-4</v>
      </c>
    </row>
    <row r="1075" spans="1:8" s="33" customFormat="1" x14ac:dyDescent="0.25">
      <c r="A1075" s="12">
        <f>Riesgo!D1079</f>
        <v>0.7946749225786085</v>
      </c>
      <c r="F1075" s="95">
        <f t="shared" si="48"/>
        <v>-2.7228401809461844E-2</v>
      </c>
      <c r="G1075" s="26">
        <f t="shared" si="49"/>
        <v>-2.0186752230730342E-5</v>
      </c>
      <c r="H1075" s="26">
        <f t="shared" si="50"/>
        <v>5.4965300096637595E-7</v>
      </c>
    </row>
    <row r="1076" spans="1:8" s="33" customFormat="1" x14ac:dyDescent="0.25">
      <c r="A1076" s="12">
        <f>Riesgo!D1080</f>
        <v>0.96031360800777898</v>
      </c>
      <c r="F1076" s="95">
        <f t="shared" si="48"/>
        <v>0.13841028361970864</v>
      </c>
      <c r="G1076" s="26">
        <f t="shared" si="49"/>
        <v>2.6515820825418431E-3</v>
      </c>
      <c r="H1076" s="26">
        <f t="shared" si="50"/>
        <v>3.6700622808555415E-4</v>
      </c>
    </row>
    <row r="1077" spans="1:8" s="33" customFormat="1" x14ac:dyDescent="0.25">
      <c r="A1077" s="12">
        <f>Riesgo!D1081</f>
        <v>0.64169637955779413</v>
      </c>
      <c r="F1077" s="95">
        <f t="shared" si="48"/>
        <v>-0.18020694483027622</v>
      </c>
      <c r="G1077" s="26">
        <f t="shared" si="49"/>
        <v>-5.8521381724934004E-3</v>
      </c>
      <c r="H1077" s="26">
        <f t="shared" si="50"/>
        <v>1.0545959407896716E-3</v>
      </c>
    </row>
    <row r="1078" spans="1:8" s="33" customFormat="1" x14ac:dyDescent="0.25">
      <c r="A1078" s="12">
        <f>Riesgo!D1082</f>
        <v>0.67871622718048952</v>
      </c>
      <c r="F1078" s="95">
        <f t="shared" si="48"/>
        <v>-0.14318709720758083</v>
      </c>
      <c r="G1078" s="26">
        <f t="shared" si="49"/>
        <v>-2.9356998762444884E-3</v>
      </c>
      <c r="H1078" s="26">
        <f t="shared" si="50"/>
        <v>4.2035434355210257E-4</v>
      </c>
    </row>
    <row r="1079" spans="1:8" s="33" customFormat="1" x14ac:dyDescent="0.25">
      <c r="A1079" s="12">
        <f>Riesgo!D1083</f>
        <v>0.89868115916928315</v>
      </c>
      <c r="F1079" s="95">
        <f t="shared" si="48"/>
        <v>7.6777834781212806E-2</v>
      </c>
      <c r="G1079" s="26">
        <f t="shared" si="49"/>
        <v>4.5259273784374339E-4</v>
      </c>
      <c r="H1079" s="26">
        <f t="shared" si="50"/>
        <v>3.4749090449343689E-5</v>
      </c>
    </row>
    <row r="1080" spans="1:8" s="33" customFormat="1" x14ac:dyDescent="0.25">
      <c r="A1080" s="12">
        <f>Riesgo!D1084</f>
        <v>0.90650305951947874</v>
      </c>
      <c r="F1080" s="95">
        <f t="shared" si="48"/>
        <v>8.4599735131408393E-2</v>
      </c>
      <c r="G1080" s="26">
        <f t="shared" si="49"/>
        <v>6.0549004889713816E-4</v>
      </c>
      <c r="H1080" s="26">
        <f t="shared" si="50"/>
        <v>5.1224297761401401E-5</v>
      </c>
    </row>
    <row r="1081" spans="1:8" s="33" customFormat="1" x14ac:dyDescent="0.25">
      <c r="A1081" s="12">
        <f>Riesgo!D1085</f>
        <v>0.78783362643950305</v>
      </c>
      <c r="F1081" s="95">
        <f t="shared" si="48"/>
        <v>-3.406969794856729E-2</v>
      </c>
      <c r="G1081" s="26">
        <f t="shared" si="49"/>
        <v>-3.9546208320221855E-5</v>
      </c>
      <c r="H1081" s="26">
        <f t="shared" si="50"/>
        <v>1.3473273724810774E-6</v>
      </c>
    </row>
    <row r="1082" spans="1:8" s="33" customFormat="1" x14ac:dyDescent="0.25">
      <c r="A1082" s="12">
        <f>Riesgo!D1086</f>
        <v>0.45979986300451559</v>
      </c>
      <c r="F1082" s="95">
        <f t="shared" si="48"/>
        <v>-0.36210346138355476</v>
      </c>
      <c r="G1082" s="26">
        <f t="shared" si="49"/>
        <v>-4.7478613606571192E-2</v>
      </c>
      <c r="H1082" s="26">
        <f t="shared" si="50"/>
        <v>1.7192170328631767E-2</v>
      </c>
    </row>
    <row r="1083" spans="1:8" s="33" customFormat="1" x14ac:dyDescent="0.25">
      <c r="A1083" s="12">
        <f>Riesgo!D1087</f>
        <v>0.70422563924117665</v>
      </c>
      <c r="F1083" s="95">
        <f t="shared" si="48"/>
        <v>-0.1176776851468937</v>
      </c>
      <c r="G1083" s="26">
        <f t="shared" si="49"/>
        <v>-1.6296050064218087E-3</v>
      </c>
      <c r="H1083" s="26">
        <f t="shared" si="50"/>
        <v>1.9176814485950727E-4</v>
      </c>
    </row>
    <row r="1084" spans="1:8" s="33" customFormat="1" x14ac:dyDescent="0.25">
      <c r="A1084" s="12">
        <f>Riesgo!D1088</f>
        <v>0.74121917369524304</v>
      </c>
      <c r="F1084" s="95">
        <f t="shared" si="48"/>
        <v>-8.0684150692827306E-2</v>
      </c>
      <c r="G1084" s="26">
        <f t="shared" si="49"/>
        <v>-5.2524834844826153E-4</v>
      </c>
      <c r="H1084" s="26">
        <f t="shared" si="50"/>
        <v>4.2379216897358196E-5</v>
      </c>
    </row>
    <row r="1085" spans="1:8" s="33" customFormat="1" x14ac:dyDescent="0.25">
      <c r="A1085" s="12">
        <f>Riesgo!D1089</f>
        <v>0.55050872954414765</v>
      </c>
      <c r="F1085" s="95">
        <f t="shared" si="48"/>
        <v>-0.2713945948439227</v>
      </c>
      <c r="G1085" s="26">
        <f t="shared" si="49"/>
        <v>-1.9989575969476869E-2</v>
      </c>
      <c r="H1085" s="26">
        <f t="shared" si="50"/>
        <v>5.4250628713379883E-3</v>
      </c>
    </row>
    <row r="1086" spans="1:8" s="33" customFormat="1" x14ac:dyDescent="0.25">
      <c r="A1086" s="12">
        <f>Riesgo!D1090</f>
        <v>0.86696367083081083</v>
      </c>
      <c r="F1086" s="95">
        <f t="shared" si="48"/>
        <v>4.5060346442740484E-2</v>
      </c>
      <c r="G1086" s="26">
        <f t="shared" si="49"/>
        <v>9.1492096487987126E-5</v>
      </c>
      <c r="H1086" s="26">
        <f t="shared" si="50"/>
        <v>4.1226655645213398E-6</v>
      </c>
    </row>
    <row r="1087" spans="1:8" s="33" customFormat="1" x14ac:dyDescent="0.25">
      <c r="A1087" s="12">
        <f>Riesgo!D1091</f>
        <v>0.86448183356631192</v>
      </c>
      <c r="F1087" s="95">
        <f t="shared" si="48"/>
        <v>4.2578509178241575E-2</v>
      </c>
      <c r="G1087" s="26">
        <f t="shared" si="49"/>
        <v>7.7191832964114038E-5</v>
      </c>
      <c r="H1087" s="26">
        <f t="shared" si="50"/>
        <v>3.2867131683478202E-6</v>
      </c>
    </row>
    <row r="1088" spans="1:8" s="33" customFormat="1" x14ac:dyDescent="0.25">
      <c r="A1088" s="12">
        <f>Riesgo!D1092</f>
        <v>0.90897070342692399</v>
      </c>
      <c r="F1088" s="95">
        <f t="shared" si="48"/>
        <v>8.7067379038853643E-2</v>
      </c>
      <c r="G1088" s="26">
        <f t="shared" si="49"/>
        <v>6.6003416106414899E-4</v>
      </c>
      <c r="H1088" s="26">
        <f t="shared" si="50"/>
        <v>5.7467444479964035E-5</v>
      </c>
    </row>
    <row r="1089" spans="1:8" s="33" customFormat="1" x14ac:dyDescent="0.25">
      <c r="A1089" s="12">
        <f>Riesgo!D1093</f>
        <v>1</v>
      </c>
      <c r="F1089" s="95">
        <f t="shared" si="48"/>
        <v>0.17809667561192966</v>
      </c>
      <c r="G1089" s="26">
        <f t="shared" si="49"/>
        <v>5.6489462020255692E-3</v>
      </c>
      <c r="H1089" s="26">
        <f t="shared" si="50"/>
        <v>1.0060585392913898E-3</v>
      </c>
    </row>
    <row r="1090" spans="1:8" s="33" customFormat="1" x14ac:dyDescent="0.25">
      <c r="A1090" s="12">
        <f>Riesgo!D1094</f>
        <v>0.82624087948844471</v>
      </c>
      <c r="F1090" s="95">
        <f t="shared" si="48"/>
        <v>4.3375551003743684E-3</v>
      </c>
      <c r="G1090" s="26">
        <f t="shared" si="49"/>
        <v>8.1608428358714909E-8</v>
      </c>
      <c r="H1090" s="26">
        <f t="shared" si="50"/>
        <v>3.5398105466088009E-10</v>
      </c>
    </row>
    <row r="1091" spans="1:8" s="33" customFormat="1" x14ac:dyDescent="0.25">
      <c r="A1091" s="12">
        <f>Riesgo!D1095</f>
        <v>0.85688232285363686</v>
      </c>
      <c r="F1091" s="95">
        <f t="shared" ref="F1091:F1154" si="51">A1091-$D$4</f>
        <v>3.4978998465566513E-2</v>
      </c>
      <c r="G1091" s="26">
        <f t="shared" ref="G1091:G1154" si="52">IF(A1091=0,0,(A1091-D$4)^3)</f>
        <v>4.2797865663461009E-5</v>
      </c>
      <c r="H1091" s="26">
        <f t="shared" ref="H1091:H1154" si="53">IF(A1091=0,0,(A1091-D$4)^4)</f>
        <v>1.4970264773717245E-6</v>
      </c>
    </row>
    <row r="1092" spans="1:8" s="33" customFormat="1" x14ac:dyDescent="0.25">
      <c r="A1092" s="12">
        <f>Riesgo!D1096</f>
        <v>0.92254347882384258</v>
      </c>
      <c r="F1092" s="95">
        <f t="shared" si="51"/>
        <v>0.10064015443577223</v>
      </c>
      <c r="G1092" s="26">
        <f t="shared" si="52"/>
        <v>1.0193278347174753E-3</v>
      </c>
      <c r="H1092" s="26">
        <f t="shared" si="53"/>
        <v>1.0258531070664801E-4</v>
      </c>
    </row>
    <row r="1093" spans="1:8" s="33" customFormat="1" x14ac:dyDescent="0.25">
      <c r="A1093" s="12">
        <f>Riesgo!D1097</f>
        <v>0.9302109627020051</v>
      </c>
      <c r="F1093" s="95">
        <f t="shared" si="51"/>
        <v>0.10830763831393475</v>
      </c>
      <c r="G1093" s="26">
        <f t="shared" si="52"/>
        <v>1.2705075727881378E-3</v>
      </c>
      <c r="H1093" s="26">
        <f t="shared" si="53"/>
        <v>1.3760567466865277E-4</v>
      </c>
    </row>
    <row r="1094" spans="1:8" s="33" customFormat="1" x14ac:dyDescent="0.25">
      <c r="A1094" s="12">
        <f>Riesgo!D1098</f>
        <v>0.85942405702447366</v>
      </c>
      <c r="F1094" s="95">
        <f t="shared" si="51"/>
        <v>3.752073263640332E-2</v>
      </c>
      <c r="G1094" s="26">
        <f t="shared" si="52"/>
        <v>5.2821889175987141E-5</v>
      </c>
      <c r="H1094" s="26">
        <f t="shared" si="53"/>
        <v>1.98191598112194E-6</v>
      </c>
    </row>
    <row r="1095" spans="1:8" s="33" customFormat="1" x14ac:dyDescent="0.25">
      <c r="A1095" s="12">
        <f>Riesgo!D1099</f>
        <v>0.81286727869237319</v>
      </c>
      <c r="F1095" s="95">
        <f t="shared" si="51"/>
        <v>-9.0360456956971591E-3</v>
      </c>
      <c r="G1095" s="26">
        <f t="shared" si="52"/>
        <v>-7.3779423177711407E-7</v>
      </c>
      <c r="H1095" s="26">
        <f t="shared" si="53"/>
        <v>6.6667423923597843E-9</v>
      </c>
    </row>
    <row r="1096" spans="1:8" s="33" customFormat="1" x14ac:dyDescent="0.25">
      <c r="A1096" s="12">
        <f>Riesgo!D1100</f>
        <v>0.80318538470041045</v>
      </c>
      <c r="F1096" s="95">
        <f t="shared" si="51"/>
        <v>-1.871793968765989E-2</v>
      </c>
      <c r="G1096" s="26">
        <f t="shared" si="52"/>
        <v>-6.5580410487041999E-6</v>
      </c>
      <c r="H1096" s="26">
        <f t="shared" si="53"/>
        <v>1.2275301681884305E-7</v>
      </c>
    </row>
    <row r="1097" spans="1:8" s="33" customFormat="1" x14ac:dyDescent="0.25">
      <c r="A1097" s="12">
        <f>Riesgo!D1101</f>
        <v>0.85630928951727026</v>
      </c>
      <c r="F1097" s="95">
        <f t="shared" si="51"/>
        <v>3.4405965129199911E-2</v>
      </c>
      <c r="G1097" s="26">
        <f t="shared" si="52"/>
        <v>4.0728764358223769E-5</v>
      </c>
      <c r="H1097" s="26">
        <f t="shared" si="53"/>
        <v>1.4013124462644472E-6</v>
      </c>
    </row>
    <row r="1098" spans="1:8" s="33" customFormat="1" x14ac:dyDescent="0.25">
      <c r="A1098" s="12">
        <f>Riesgo!D1102</f>
        <v>0.90231719776971686</v>
      </c>
      <c r="F1098" s="95">
        <f t="shared" si="51"/>
        <v>8.0413873381646517E-2</v>
      </c>
      <c r="G1098" s="26">
        <f t="shared" si="52"/>
        <v>5.1998754970271994E-4</v>
      </c>
      <c r="H1098" s="26">
        <f t="shared" si="53"/>
        <v>4.1814212981827151E-5</v>
      </c>
    </row>
    <row r="1099" spans="1:8" s="33" customFormat="1" x14ac:dyDescent="0.25">
      <c r="A1099" s="12">
        <f>Riesgo!D1103</f>
        <v>0.78142009208537799</v>
      </c>
      <c r="F1099" s="95">
        <f t="shared" si="51"/>
        <v>-4.0483232302692351E-2</v>
      </c>
      <c r="G1099" s="26">
        <f t="shared" si="52"/>
        <v>-6.6347649509173326E-5</v>
      </c>
      <c r="H1099" s="26">
        <f t="shared" si="53"/>
        <v>2.685967307817476E-6</v>
      </c>
    </row>
    <row r="1100" spans="1:8" s="33" customFormat="1" x14ac:dyDescent="0.25">
      <c r="A1100" s="12">
        <f>Riesgo!D1104</f>
        <v>0.93280340312644827</v>
      </c>
      <c r="F1100" s="95">
        <f t="shared" si="51"/>
        <v>0.11090007873837793</v>
      </c>
      <c r="G1100" s="26">
        <f t="shared" si="52"/>
        <v>1.3639409341671123E-3</v>
      </c>
      <c r="H1100" s="26">
        <f t="shared" si="53"/>
        <v>1.512611569936295E-4</v>
      </c>
    </row>
    <row r="1101" spans="1:8" s="33" customFormat="1" x14ac:dyDescent="0.25">
      <c r="A1101" s="12">
        <f>Riesgo!D1105</f>
        <v>0.94831275024821293</v>
      </c>
      <c r="F1101" s="95">
        <f t="shared" si="51"/>
        <v>0.12640942586014259</v>
      </c>
      <c r="G1101" s="26">
        <f t="shared" si="52"/>
        <v>2.0199395674629504E-3</v>
      </c>
      <c r="H1101" s="26">
        <f t="shared" si="53"/>
        <v>2.5533940099517629E-4</v>
      </c>
    </row>
    <row r="1102" spans="1:8" s="33" customFormat="1" x14ac:dyDescent="0.25">
      <c r="A1102" s="12">
        <f>Riesgo!D1106</f>
        <v>0.95230339732858726</v>
      </c>
      <c r="F1102" s="95">
        <f t="shared" si="51"/>
        <v>0.13040007294051692</v>
      </c>
      <c r="G1102" s="26">
        <f t="shared" si="52"/>
        <v>2.2173461848787419E-3</v>
      </c>
      <c r="H1102" s="26">
        <f t="shared" si="53"/>
        <v>2.8914210424256487E-4</v>
      </c>
    </row>
    <row r="1103" spans="1:8" s="33" customFormat="1" x14ac:dyDescent="0.25">
      <c r="A1103" s="12">
        <f>Riesgo!D1107</f>
        <v>0.96601688922516449</v>
      </c>
      <c r="F1103" s="95">
        <f t="shared" si="51"/>
        <v>0.14411356483709414</v>
      </c>
      <c r="G1103" s="26">
        <f t="shared" si="52"/>
        <v>2.993054214342596E-3</v>
      </c>
      <c r="H1103" s="26">
        <f t="shared" si="53"/>
        <v>4.3133971257959959E-4</v>
      </c>
    </row>
    <row r="1104" spans="1:8" s="33" customFormat="1" x14ac:dyDescent="0.25">
      <c r="A1104" s="12">
        <f>Riesgo!D1108</f>
        <v>0.92325815290263658</v>
      </c>
      <c r="F1104" s="95">
        <f t="shared" si="51"/>
        <v>0.10135482851456623</v>
      </c>
      <c r="G1104" s="26">
        <f t="shared" si="52"/>
        <v>1.0411980103975913E-3</v>
      </c>
      <c r="H1104" s="26">
        <f t="shared" si="53"/>
        <v>1.0553044579355543E-4</v>
      </c>
    </row>
    <row r="1105" spans="1:8" s="33" customFormat="1" x14ac:dyDescent="0.25">
      <c r="A1105" s="12">
        <f>Riesgo!D1109</f>
        <v>0.70331878365214417</v>
      </c>
      <c r="F1105" s="95">
        <f t="shared" si="51"/>
        <v>-0.11858454073592617</v>
      </c>
      <c r="G1105" s="26">
        <f t="shared" si="52"/>
        <v>-1.6675705928582609E-3</v>
      </c>
      <c r="H1105" s="26">
        <f t="shared" si="53"/>
        <v>1.9774809289883297E-4</v>
      </c>
    </row>
    <row r="1106" spans="1:8" s="33" customFormat="1" x14ac:dyDescent="0.25">
      <c r="A1106" s="12">
        <f>Riesgo!D1110</f>
        <v>0.65636298768020995</v>
      </c>
      <c r="F1106" s="95">
        <f t="shared" si="51"/>
        <v>-0.16554033670786039</v>
      </c>
      <c r="G1106" s="26">
        <f t="shared" si="52"/>
        <v>-4.5364016804333744E-3</v>
      </c>
      <c r="H1106" s="26">
        <f t="shared" si="53"/>
        <v>7.5095746162104446E-4</v>
      </c>
    </row>
    <row r="1107" spans="1:8" s="33" customFormat="1" x14ac:dyDescent="0.25">
      <c r="A1107" s="12">
        <f>Riesgo!D1111</f>
        <v>0.75079905275384617</v>
      </c>
      <c r="F1107" s="95">
        <f t="shared" si="51"/>
        <v>-7.110427163422417E-2</v>
      </c>
      <c r="G1107" s="26">
        <f t="shared" si="52"/>
        <v>-3.5949021691627202E-4</v>
      </c>
      <c r="H1107" s="26">
        <f t="shared" si="53"/>
        <v>2.5561290033460774E-5</v>
      </c>
    </row>
    <row r="1108" spans="1:8" s="33" customFormat="1" x14ac:dyDescent="0.25">
      <c r="A1108" s="12">
        <f>Riesgo!D1112</f>
        <v>0.87382408772509113</v>
      </c>
      <c r="F1108" s="95">
        <f t="shared" si="51"/>
        <v>5.1920763337020781E-2</v>
      </c>
      <c r="G1108" s="26">
        <f t="shared" si="52"/>
        <v>1.3996621113043583E-4</v>
      </c>
      <c r="H1108" s="26">
        <f t="shared" si="53"/>
        <v>7.2671525232828424E-6</v>
      </c>
    </row>
    <row r="1109" spans="1:8" s="33" customFormat="1" x14ac:dyDescent="0.25">
      <c r="A1109" s="12">
        <f>Riesgo!D1113</f>
        <v>0.57391347434279616</v>
      </c>
      <c r="F1109" s="95">
        <f t="shared" si="51"/>
        <v>-0.24798985004527418</v>
      </c>
      <c r="G1109" s="26">
        <f t="shared" si="52"/>
        <v>-1.5251119288200641E-2</v>
      </c>
      <c r="H1109" s="26">
        <f t="shared" si="53"/>
        <v>3.7821227853034657E-3</v>
      </c>
    </row>
    <row r="1110" spans="1:8" s="33" customFormat="1" x14ac:dyDescent="0.25">
      <c r="A1110" s="12">
        <f>Riesgo!D1114</f>
        <v>0.66543102355642814</v>
      </c>
      <c r="F1110" s="95">
        <f t="shared" si="51"/>
        <v>-0.15647230083164221</v>
      </c>
      <c r="G1110" s="26">
        <f t="shared" si="52"/>
        <v>-3.8310022403311387E-3</v>
      </c>
      <c r="H1110" s="26">
        <f t="shared" si="53"/>
        <v>5.9944573503578917E-4</v>
      </c>
    </row>
    <row r="1111" spans="1:8" s="33" customFormat="1" x14ac:dyDescent="0.25">
      <c r="A1111" s="12">
        <f>Riesgo!D1115</f>
        <v>0.88559946062959083</v>
      </c>
      <c r="F1111" s="95">
        <f t="shared" si="51"/>
        <v>6.3696136241520485E-2</v>
      </c>
      <c r="G1111" s="26">
        <f t="shared" si="52"/>
        <v>2.5842782205036922E-4</v>
      </c>
      <c r="H1111" s="26">
        <f t="shared" si="53"/>
        <v>1.6460853761919731E-5</v>
      </c>
    </row>
    <row r="1112" spans="1:8" s="33" customFormat="1" x14ac:dyDescent="0.25">
      <c r="A1112" s="12">
        <f>Riesgo!D1116</f>
        <v>0.95964282931826139</v>
      </c>
      <c r="F1112" s="95">
        <f t="shared" si="51"/>
        <v>0.13773950493019105</v>
      </c>
      <c r="G1112" s="26">
        <f t="shared" si="52"/>
        <v>2.6132174710751807E-3</v>
      </c>
      <c r="H1112" s="26">
        <f t="shared" si="53"/>
        <v>3.5994328074082121E-4</v>
      </c>
    </row>
    <row r="1113" spans="1:8" s="33" customFormat="1" x14ac:dyDescent="0.25">
      <c r="A1113" s="12">
        <f>Riesgo!D1117</f>
        <v>0.94548274772841734</v>
      </c>
      <c r="F1113" s="95">
        <f t="shared" si="51"/>
        <v>0.12357942334034699</v>
      </c>
      <c r="G1113" s="26">
        <f t="shared" si="52"/>
        <v>1.8872893665682507E-3</v>
      </c>
      <c r="H1113" s="26">
        <f t="shared" si="53"/>
        <v>2.3323013159687317E-4</v>
      </c>
    </row>
    <row r="1114" spans="1:8" s="33" customFormat="1" x14ac:dyDescent="0.25">
      <c r="A1114" s="12">
        <f>Riesgo!D1118</f>
        <v>0.73558403733906041</v>
      </c>
      <c r="F1114" s="95">
        <f t="shared" si="51"/>
        <v>-8.631928704900993E-2</v>
      </c>
      <c r="G1114" s="26">
        <f t="shared" si="52"/>
        <v>-6.4316667520157502E-4</v>
      </c>
      <c r="H1114" s="26">
        <f t="shared" si="53"/>
        <v>5.5517688857082091E-5</v>
      </c>
    </row>
    <row r="1115" spans="1:8" s="33" customFormat="1" x14ac:dyDescent="0.25">
      <c r="A1115" s="12">
        <f>Riesgo!D1119</f>
        <v>0.9598813856134194</v>
      </c>
      <c r="F1115" s="95">
        <f t="shared" si="51"/>
        <v>0.13797806122534906</v>
      </c>
      <c r="G1115" s="26">
        <f t="shared" si="52"/>
        <v>2.6268187931783541E-3</v>
      </c>
      <c r="H1115" s="26">
        <f t="shared" si="53"/>
        <v>3.6244336427306045E-4</v>
      </c>
    </row>
    <row r="1116" spans="1:8" s="33" customFormat="1" x14ac:dyDescent="0.25">
      <c r="A1116" s="12">
        <f>Riesgo!D1120</f>
        <v>0.87332055477909054</v>
      </c>
      <c r="F1116" s="95">
        <f t="shared" si="51"/>
        <v>5.1417230391020197E-2</v>
      </c>
      <c r="G1116" s="26">
        <f t="shared" si="52"/>
        <v>1.359333557965736E-4</v>
      </c>
      <c r="H1116" s="26">
        <f t="shared" si="53"/>
        <v>6.9893166728169451E-6</v>
      </c>
    </row>
    <row r="1117" spans="1:8" s="33" customFormat="1" x14ac:dyDescent="0.25">
      <c r="A1117" s="12">
        <f>Riesgo!D1121</f>
        <v>0.63942177170675885</v>
      </c>
      <c r="F1117" s="95">
        <f t="shared" si="51"/>
        <v>-0.1824815526813115</v>
      </c>
      <c r="G1117" s="26">
        <f t="shared" si="52"/>
        <v>-6.0765475782857186E-3</v>
      </c>
      <c r="H1117" s="26">
        <f t="shared" si="53"/>
        <v>1.1088578370274413E-3</v>
      </c>
    </row>
    <row r="1118" spans="1:8" s="33" customFormat="1" x14ac:dyDescent="0.25">
      <c r="A1118" s="12">
        <f>Riesgo!D1122</f>
        <v>0.93463558117422108</v>
      </c>
      <c r="F1118" s="95">
        <f t="shared" si="51"/>
        <v>0.11273225678615073</v>
      </c>
      <c r="G1118" s="26">
        <f t="shared" si="52"/>
        <v>1.4326648432128038E-3</v>
      </c>
      <c r="H1118" s="26">
        <f t="shared" si="53"/>
        <v>1.6150754099355616E-4</v>
      </c>
    </row>
    <row r="1119" spans="1:8" s="33" customFormat="1" x14ac:dyDescent="0.25">
      <c r="A1119" s="12">
        <f>Riesgo!D1123</f>
        <v>0.86190967191110779</v>
      </c>
      <c r="F1119" s="95">
        <f t="shared" si="51"/>
        <v>4.0006347523037444E-2</v>
      </c>
      <c r="G1119" s="26">
        <f t="shared" si="52"/>
        <v>6.4030472945761325E-5</v>
      </c>
      <c r="H1119" s="26">
        <f t="shared" si="53"/>
        <v>2.5616253527325749E-6</v>
      </c>
    </row>
    <row r="1120" spans="1:8" s="33" customFormat="1" x14ac:dyDescent="0.25">
      <c r="A1120" s="12">
        <f>Riesgo!D1124</f>
        <v>0.82268430334992293</v>
      </c>
      <c r="F1120" s="95">
        <f t="shared" si="51"/>
        <v>7.8097896185258531E-4</v>
      </c>
      <c r="G1120" s="26">
        <f t="shared" si="52"/>
        <v>4.763410446887054E-10</v>
      </c>
      <c r="H1120" s="26">
        <f t="shared" si="53"/>
        <v>3.7201233456876113E-13</v>
      </c>
    </row>
    <row r="1121" spans="1:8" s="33" customFormat="1" x14ac:dyDescent="0.25">
      <c r="A1121" s="12">
        <f>Riesgo!D1125</f>
        <v>0.63359730748755916</v>
      </c>
      <c r="F1121" s="95">
        <f t="shared" si="51"/>
        <v>-0.18830601690051119</v>
      </c>
      <c r="G1121" s="26">
        <f t="shared" si="52"/>
        <v>-6.6771724291900423E-3</v>
      </c>
      <c r="H1121" s="26">
        <f t="shared" si="53"/>
        <v>1.2573517442986874E-3</v>
      </c>
    </row>
    <row r="1122" spans="1:8" s="33" customFormat="1" x14ac:dyDescent="0.25">
      <c r="A1122" s="12">
        <f>Riesgo!D1126</f>
        <v>0.96525583618176203</v>
      </c>
      <c r="F1122" s="95">
        <f t="shared" si="51"/>
        <v>0.14335251179369168</v>
      </c>
      <c r="G1122" s="26">
        <f t="shared" si="52"/>
        <v>2.945885894310581E-3</v>
      </c>
      <c r="H1122" s="26">
        <f t="shared" si="53"/>
        <v>4.2230014240702754E-4</v>
      </c>
    </row>
    <row r="1123" spans="1:8" s="33" customFormat="1" x14ac:dyDescent="0.25">
      <c r="A1123" s="12">
        <f>Riesgo!D1127</f>
        <v>0.56697987482965961</v>
      </c>
      <c r="F1123" s="95">
        <f t="shared" si="51"/>
        <v>-0.25492344955841073</v>
      </c>
      <c r="G1123" s="26">
        <f t="shared" si="52"/>
        <v>-1.6566446405035525E-2</v>
      </c>
      <c r="H1123" s="26">
        <f t="shared" si="53"/>
        <v>4.2231756644961881E-3</v>
      </c>
    </row>
    <row r="1124" spans="1:8" s="33" customFormat="1" x14ac:dyDescent="0.25">
      <c r="A1124" s="12">
        <f>Riesgo!D1128</f>
        <v>0.92230068504186791</v>
      </c>
      <c r="F1124" s="95">
        <f t="shared" si="51"/>
        <v>0.10039736065379756</v>
      </c>
      <c r="G1124" s="26">
        <f t="shared" si="52"/>
        <v>1.0119682510021375E-3</v>
      </c>
      <c r="H1124" s="26">
        <f t="shared" si="53"/>
        <v>1.0159894146605434E-4</v>
      </c>
    </row>
    <row r="1125" spans="1:8" s="33" customFormat="1" x14ac:dyDescent="0.25">
      <c r="A1125" s="12">
        <f>Riesgo!D1129</f>
        <v>0.82607441718069352</v>
      </c>
      <c r="F1125" s="95">
        <f t="shared" si="51"/>
        <v>4.1710927926231767E-3</v>
      </c>
      <c r="G1125" s="26">
        <f t="shared" si="52"/>
        <v>7.2568735325628897E-8</v>
      </c>
      <c r="H1125" s="26">
        <f t="shared" si="53"/>
        <v>3.0269092888650966E-10</v>
      </c>
    </row>
    <row r="1126" spans="1:8" s="33" customFormat="1" x14ac:dyDescent="0.25">
      <c r="A1126" s="12">
        <f>Riesgo!D1130</f>
        <v>0.72438687783903566</v>
      </c>
      <c r="F1126" s="95">
        <f t="shared" si="51"/>
        <v>-9.7516446549034685E-2</v>
      </c>
      <c r="G1126" s="26">
        <f t="shared" si="52"/>
        <v>-9.2732848914275673E-4</v>
      </c>
      <c r="H1126" s="26">
        <f t="shared" si="53"/>
        <v>9.0429779044886731E-5</v>
      </c>
    </row>
    <row r="1127" spans="1:8" s="33" customFormat="1" x14ac:dyDescent="0.25">
      <c r="A1127" s="12">
        <f>Riesgo!D1131</f>
        <v>0.7412873778180642</v>
      </c>
      <c r="F1127" s="95">
        <f t="shared" si="51"/>
        <v>-8.0615946570006147E-2</v>
      </c>
      <c r="G1127" s="26">
        <f t="shared" si="52"/>
        <v>-5.2391746147070089E-4</v>
      </c>
      <c r="H1127" s="26">
        <f t="shared" si="53"/>
        <v>4.2236102081015279E-5</v>
      </c>
    </row>
    <row r="1128" spans="1:8" s="33" customFormat="1" x14ac:dyDescent="0.25">
      <c r="A1128" s="12">
        <f>Riesgo!D1132</f>
        <v>0.94387017664759121</v>
      </c>
      <c r="F1128" s="95">
        <f t="shared" si="51"/>
        <v>0.12196685225952086</v>
      </c>
      <c r="G1128" s="26">
        <f t="shared" si="52"/>
        <v>1.8143682892065116E-3</v>
      </c>
      <c r="H1128" s="26">
        <f t="shared" si="53"/>
        <v>2.2129278907401023E-4</v>
      </c>
    </row>
    <row r="1129" spans="1:8" s="33" customFormat="1" x14ac:dyDescent="0.25">
      <c r="A1129" s="12">
        <f>Riesgo!D1133</f>
        <v>0.94124495711890033</v>
      </c>
      <c r="F1129" s="95">
        <f t="shared" si="51"/>
        <v>0.11934163273082998</v>
      </c>
      <c r="G1129" s="26">
        <f t="shared" si="52"/>
        <v>1.6997142896902353E-3</v>
      </c>
      <c r="H1129" s="26">
        <f t="shared" si="53"/>
        <v>2.0284667850755563E-4</v>
      </c>
    </row>
    <row r="1130" spans="1:8" s="33" customFormat="1" x14ac:dyDescent="0.25">
      <c r="A1130" s="12">
        <f>Riesgo!D1134</f>
        <v>0.53646805147697818</v>
      </c>
      <c r="F1130" s="95">
        <f t="shared" si="51"/>
        <v>-0.28543527291109216</v>
      </c>
      <c r="G1130" s="26">
        <f t="shared" si="52"/>
        <v>-2.3255352199521878E-2</v>
      </c>
      <c r="H1130" s="26">
        <f t="shared" si="53"/>
        <v>6.6378978017140947E-3</v>
      </c>
    </row>
    <row r="1131" spans="1:8" s="33" customFormat="1" x14ac:dyDescent="0.25">
      <c r="A1131" s="12">
        <f>Riesgo!D1135</f>
        <v>0.79081898378577065</v>
      </c>
      <c r="F1131" s="95">
        <f t="shared" si="51"/>
        <v>-3.1084340602299698E-2</v>
      </c>
      <c r="G1131" s="26">
        <f t="shared" si="52"/>
        <v>-3.0034816096732426E-5</v>
      </c>
      <c r="H1131" s="26">
        <f t="shared" si="53"/>
        <v>9.3361245347826435E-7</v>
      </c>
    </row>
    <row r="1132" spans="1:8" s="33" customFormat="1" x14ac:dyDescent="0.25">
      <c r="A1132" s="12">
        <f>Riesgo!D1136</f>
        <v>0.67470404197731415</v>
      </c>
      <c r="F1132" s="95">
        <f t="shared" si="51"/>
        <v>-0.14719928241075619</v>
      </c>
      <c r="G1132" s="26">
        <f t="shared" si="52"/>
        <v>-3.1894594024006332E-3</v>
      </c>
      <c r="H1132" s="26">
        <f t="shared" si="53"/>
        <v>4.6948613531161247E-4</v>
      </c>
    </row>
    <row r="1133" spans="1:8" s="33" customFormat="1" x14ac:dyDescent="0.25">
      <c r="A1133" s="12">
        <f>Riesgo!D1137</f>
        <v>0.8572917779052609</v>
      </c>
      <c r="F1133" s="95">
        <f t="shared" si="51"/>
        <v>3.5388453517190555E-2</v>
      </c>
      <c r="G1133" s="26">
        <f t="shared" si="52"/>
        <v>4.4318469385986525E-5</v>
      </c>
      <c r="H1133" s="26">
        <f t="shared" si="53"/>
        <v>1.568362093819017E-6</v>
      </c>
    </row>
    <row r="1134" spans="1:8" s="33" customFormat="1" x14ac:dyDescent="0.25">
      <c r="A1134" s="12">
        <f>Riesgo!D1138</f>
        <v>0.62555883408730217</v>
      </c>
      <c r="F1134" s="95">
        <f t="shared" si="51"/>
        <v>-0.19634449030076817</v>
      </c>
      <c r="G1134" s="26">
        <f t="shared" si="52"/>
        <v>-7.5693076391224095E-3</v>
      </c>
      <c r="H1134" s="26">
        <f t="shared" si="53"/>
        <v>1.4861918503332003E-3</v>
      </c>
    </row>
    <row r="1135" spans="1:8" s="33" customFormat="1" x14ac:dyDescent="0.25">
      <c r="A1135" s="12">
        <f>Riesgo!D1139</f>
        <v>0.77415478221535095</v>
      </c>
      <c r="F1135" s="95">
        <f t="shared" si="51"/>
        <v>-4.7748542172719399E-2</v>
      </c>
      <c r="G1135" s="26">
        <f t="shared" si="52"/>
        <v>-1.0886301286749853E-4</v>
      </c>
      <c r="H1135" s="26">
        <f t="shared" si="53"/>
        <v>5.1980501609530483E-6</v>
      </c>
    </row>
    <row r="1136" spans="1:8" s="33" customFormat="1" x14ac:dyDescent="0.25">
      <c r="A1136" s="12">
        <f>Riesgo!D1140</f>
        <v>0.77335603777119855</v>
      </c>
      <c r="F1136" s="95">
        <f t="shared" si="51"/>
        <v>-4.8547286616871799E-2</v>
      </c>
      <c r="G1136" s="26">
        <f t="shared" si="52"/>
        <v>-1.1441814028085575E-4</v>
      </c>
      <c r="H1136" s="26">
        <f t="shared" si="53"/>
        <v>5.5546902503841484E-6</v>
      </c>
    </row>
    <row r="1137" spans="1:8" s="33" customFormat="1" x14ac:dyDescent="0.25">
      <c r="A1137" s="12">
        <f>Riesgo!D1141</f>
        <v>0.61783217999694251</v>
      </c>
      <c r="F1137" s="95">
        <f t="shared" si="51"/>
        <v>-0.20407114439112783</v>
      </c>
      <c r="G1137" s="26">
        <f t="shared" si="52"/>
        <v>-8.498549332956554E-3</v>
      </c>
      <c r="H1137" s="26">
        <f t="shared" si="53"/>
        <v>1.7343086880409E-3</v>
      </c>
    </row>
    <row r="1138" spans="1:8" s="33" customFormat="1" x14ac:dyDescent="0.25">
      <c r="A1138" s="12">
        <f>Riesgo!D1142</f>
        <v>0.83829273283310168</v>
      </c>
      <c r="F1138" s="95">
        <f t="shared" si="51"/>
        <v>1.6389408445031339E-2</v>
      </c>
      <c r="G1138" s="26">
        <f t="shared" si="52"/>
        <v>4.4024034042457188E-6</v>
      </c>
      <c r="H1138" s="26">
        <f t="shared" si="53"/>
        <v>7.2152787531979498E-8</v>
      </c>
    </row>
    <row r="1139" spans="1:8" s="33" customFormat="1" x14ac:dyDescent="0.25">
      <c r="A1139" s="12">
        <f>Riesgo!D1143</f>
        <v>0.75576710624505494</v>
      </c>
      <c r="F1139" s="95">
        <f t="shared" si="51"/>
        <v>-6.6136218143015402E-2</v>
      </c>
      <c r="G1139" s="26">
        <f t="shared" si="52"/>
        <v>-2.8927977518623734E-4</v>
      </c>
      <c r="H1139" s="26">
        <f t="shared" si="53"/>
        <v>1.9131870316079445E-5</v>
      </c>
    </row>
    <row r="1140" spans="1:8" s="33" customFormat="1" x14ac:dyDescent="0.25">
      <c r="A1140" s="12">
        <f>Riesgo!D1144</f>
        <v>0.62762778533863028</v>
      </c>
      <c r="F1140" s="95">
        <f t="shared" si="51"/>
        <v>-0.19427553904944006</v>
      </c>
      <c r="G1140" s="26">
        <f t="shared" si="52"/>
        <v>-7.3325387703824293E-3</v>
      </c>
      <c r="H1140" s="26">
        <f t="shared" si="53"/>
        <v>1.4245329222169647E-3</v>
      </c>
    </row>
    <row r="1141" spans="1:8" s="33" customFormat="1" x14ac:dyDescent="0.25">
      <c r="A1141" s="12">
        <f>Riesgo!D1145</f>
        <v>0.8440615110781462</v>
      </c>
      <c r="F1141" s="95">
        <f t="shared" si="51"/>
        <v>2.2158186690075854E-2</v>
      </c>
      <c r="G1141" s="26">
        <f t="shared" si="52"/>
        <v>1.0879342552208792E-5</v>
      </c>
      <c r="H1141" s="26">
        <f t="shared" si="53"/>
        <v>2.4106650333712874E-7</v>
      </c>
    </row>
    <row r="1142" spans="1:8" s="33" customFormat="1" x14ac:dyDescent="0.25">
      <c r="A1142" s="12">
        <f>Riesgo!D1146</f>
        <v>0.90241590024851992</v>
      </c>
      <c r="F1142" s="95">
        <f t="shared" si="51"/>
        <v>8.0512575860449576E-2</v>
      </c>
      <c r="G1142" s="26">
        <f t="shared" si="52"/>
        <v>5.2190464735479619E-4</v>
      </c>
      <c r="H1142" s="26">
        <f t="shared" si="53"/>
        <v>4.2019887512074214E-5</v>
      </c>
    </row>
    <row r="1143" spans="1:8" s="33" customFormat="1" x14ac:dyDescent="0.25">
      <c r="A1143" s="12">
        <f>Riesgo!D1147</f>
        <v>0.69986919498624045</v>
      </c>
      <c r="F1143" s="95">
        <f t="shared" si="51"/>
        <v>-0.12203412940182989</v>
      </c>
      <c r="G1143" s="26">
        <f t="shared" si="52"/>
        <v>-1.8173723724129443E-3</v>
      </c>
      <c r="H1143" s="26">
        <f t="shared" si="53"/>
        <v>2.2178145526635182E-4</v>
      </c>
    </row>
    <row r="1144" spans="1:8" s="33" customFormat="1" x14ac:dyDescent="0.25">
      <c r="A1144" s="12">
        <f>Riesgo!D1148</f>
        <v>0.68044500903283045</v>
      </c>
      <c r="F1144" s="95">
        <f t="shared" si="51"/>
        <v>-0.14145831535523989</v>
      </c>
      <c r="G1144" s="26">
        <f t="shared" si="52"/>
        <v>-2.8306452514072033E-3</v>
      </c>
      <c r="H1144" s="26">
        <f t="shared" si="53"/>
        <v>4.0041830863237247E-4</v>
      </c>
    </row>
    <row r="1145" spans="1:8" s="33" customFormat="1" x14ac:dyDescent="0.25">
      <c r="A1145" s="12">
        <f>Riesgo!D1149</f>
        <v>0.7824269064926751</v>
      </c>
      <c r="F1145" s="95">
        <f t="shared" si="51"/>
        <v>-3.9476417895395244E-2</v>
      </c>
      <c r="G1145" s="26">
        <f t="shared" si="52"/>
        <v>-6.1519558950462336E-5</v>
      </c>
      <c r="H1145" s="26">
        <f t="shared" si="53"/>
        <v>2.4285718178688539E-6</v>
      </c>
    </row>
    <row r="1146" spans="1:8" s="33" customFormat="1" x14ac:dyDescent="0.25">
      <c r="A1146" s="12">
        <f>Riesgo!D1150</f>
        <v>0.84407228502163456</v>
      </c>
      <c r="F1146" s="95">
        <f t="shared" si="51"/>
        <v>2.2168960633564216E-2</v>
      </c>
      <c r="G1146" s="26">
        <f t="shared" si="52"/>
        <v>1.0895219811287825E-5</v>
      </c>
      <c r="H1146" s="26">
        <f t="shared" si="53"/>
        <v>2.4153569909046872E-7</v>
      </c>
    </row>
    <row r="1147" spans="1:8" s="33" customFormat="1" x14ac:dyDescent="0.25">
      <c r="A1147" s="12">
        <f>Riesgo!D1151</f>
        <v>0.83358544284909997</v>
      </c>
      <c r="F1147" s="95">
        <f t="shared" si="51"/>
        <v>1.1682118461029622E-2</v>
      </c>
      <c r="G1147" s="26">
        <f t="shared" si="52"/>
        <v>1.5942808058786248E-6</v>
      </c>
      <c r="H1147" s="26">
        <f t="shared" si="53"/>
        <v>1.8624577234419863E-8</v>
      </c>
    </row>
    <row r="1148" spans="1:8" s="33" customFormat="1" x14ac:dyDescent="0.25">
      <c r="A1148" s="12">
        <f>Riesgo!D1152</f>
        <v>0.91713313797543827</v>
      </c>
      <c r="F1148" s="95">
        <f t="shared" si="51"/>
        <v>9.5229813587367929E-2</v>
      </c>
      <c r="G1148" s="26">
        <f t="shared" si="52"/>
        <v>8.6361226708663464E-4</v>
      </c>
      <c r="H1148" s="26">
        <f t="shared" si="53"/>
        <v>8.2241635206424421E-5</v>
      </c>
    </row>
    <row r="1149" spans="1:8" s="33" customFormat="1" x14ac:dyDescent="0.25">
      <c r="A1149" s="12">
        <f>Riesgo!D1153</f>
        <v>0.76980542545123121</v>
      </c>
      <c r="F1149" s="95">
        <f t="shared" si="51"/>
        <v>-5.2097898936839138E-2</v>
      </c>
      <c r="G1149" s="26">
        <f t="shared" si="52"/>
        <v>-1.4140365224940842E-4</v>
      </c>
      <c r="H1149" s="26">
        <f t="shared" si="53"/>
        <v>7.3668331841896257E-6</v>
      </c>
    </row>
    <row r="1150" spans="1:8" s="33" customFormat="1" x14ac:dyDescent="0.25">
      <c r="A1150" s="12">
        <f>Riesgo!D1154</f>
        <v>0.86636683370952716</v>
      </c>
      <c r="F1150" s="95">
        <f t="shared" si="51"/>
        <v>4.4463509321456818E-2</v>
      </c>
      <c r="G1150" s="26">
        <f t="shared" si="52"/>
        <v>8.7904520717399054E-5</v>
      </c>
      <c r="H1150" s="26">
        <f t="shared" si="53"/>
        <v>3.9085434763162665E-6</v>
      </c>
    </row>
    <row r="1151" spans="1:8" s="33" customFormat="1" x14ac:dyDescent="0.25">
      <c r="A1151" s="12">
        <f>Riesgo!D1155</f>
        <v>0.98165381606488822</v>
      </c>
      <c r="F1151" s="95">
        <f t="shared" si="51"/>
        <v>0.15975049167681787</v>
      </c>
      <c r="G1151" s="26">
        <f t="shared" si="52"/>
        <v>4.0768676273602224E-3</v>
      </c>
      <c r="H1151" s="26">
        <f t="shared" si="53"/>
        <v>6.5128160797209744E-4</v>
      </c>
    </row>
    <row r="1152" spans="1:8" s="33" customFormat="1" x14ac:dyDescent="0.25">
      <c r="A1152" s="12">
        <f>Riesgo!D1156</f>
        <v>0.82471029390832118</v>
      </c>
      <c r="F1152" s="95">
        <f t="shared" si="51"/>
        <v>2.8069695202508349E-3</v>
      </c>
      <c r="G1152" s="26">
        <f t="shared" si="52"/>
        <v>2.2116331478223818E-8</v>
      </c>
      <c r="H1152" s="26">
        <f t="shared" si="53"/>
        <v>6.2079868359138346E-11</v>
      </c>
    </row>
    <row r="1153" spans="1:8" s="33" customFormat="1" x14ac:dyDescent="0.25">
      <c r="A1153" s="12">
        <f>Riesgo!D1157</f>
        <v>0.99471819553562524</v>
      </c>
      <c r="F1153" s="95">
        <f t="shared" si="51"/>
        <v>0.17281487114755489</v>
      </c>
      <c r="G1153" s="26">
        <f t="shared" si="52"/>
        <v>5.161112616907799E-3</v>
      </c>
      <c r="H1153" s="26">
        <f t="shared" si="53"/>
        <v>8.9191701186894104E-4</v>
      </c>
    </row>
    <row r="1154" spans="1:8" s="33" customFormat="1" x14ac:dyDescent="0.25">
      <c r="A1154" s="12">
        <f>Riesgo!D1158</f>
        <v>1</v>
      </c>
      <c r="F1154" s="95">
        <f t="shared" si="51"/>
        <v>0.17809667561192966</v>
      </c>
      <c r="G1154" s="26">
        <f t="shared" si="52"/>
        <v>5.6489462020255692E-3</v>
      </c>
      <c r="H1154" s="26">
        <f t="shared" si="53"/>
        <v>1.0060585392913898E-3</v>
      </c>
    </row>
    <row r="1155" spans="1:8" s="33" customFormat="1" x14ac:dyDescent="0.25">
      <c r="A1155" s="12">
        <f>Riesgo!D1159</f>
        <v>0.88317738092254872</v>
      </c>
      <c r="F1155" s="95">
        <f t="shared" ref="F1155:F1218" si="54">A1155-$D$4</f>
        <v>6.1274056534478372E-2</v>
      </c>
      <c r="G1155" s="26">
        <f t="shared" ref="G1155:G1218" si="55">IF(A1155=0,0,(A1155-D$4)^3)</f>
        <v>2.3005405825603036E-4</v>
      </c>
      <c r="H1155" s="26">
        <f t="shared" ref="H1155:H1218" si="56">IF(A1155=0,0,(A1155-D$4)^4)</f>
        <v>1.4096345371566187E-5</v>
      </c>
    </row>
    <row r="1156" spans="1:8" s="33" customFormat="1" x14ac:dyDescent="0.25">
      <c r="A1156" s="12">
        <f>Riesgo!D1160</f>
        <v>0.87130474371619104</v>
      </c>
      <c r="F1156" s="95">
        <f t="shared" si="54"/>
        <v>4.9401419328120699E-2</v>
      </c>
      <c r="G1156" s="26">
        <f t="shared" si="55"/>
        <v>1.2056417531326851E-4</v>
      </c>
      <c r="H1156" s="26">
        <f t="shared" si="56"/>
        <v>5.9560413805998357E-6</v>
      </c>
    </row>
    <row r="1157" spans="1:8" s="33" customFormat="1" x14ac:dyDescent="0.25">
      <c r="A1157" s="12">
        <f>Riesgo!D1161</f>
        <v>0.61082896337844828</v>
      </c>
      <c r="F1157" s="95">
        <f t="shared" si="54"/>
        <v>-0.21107436100962207</v>
      </c>
      <c r="G1157" s="26">
        <f t="shared" si="55"/>
        <v>-9.4038663801506595E-3</v>
      </c>
      <c r="H1157" s="26">
        <f t="shared" si="56"/>
        <v>1.9849150872101678E-3</v>
      </c>
    </row>
    <row r="1158" spans="1:8" s="33" customFormat="1" x14ac:dyDescent="0.25">
      <c r="A1158" s="12">
        <f>Riesgo!D1162</f>
        <v>0.92006613940904747</v>
      </c>
      <c r="F1158" s="95">
        <f t="shared" si="54"/>
        <v>9.8162815020977123E-2</v>
      </c>
      <c r="G1158" s="26">
        <f t="shared" si="55"/>
        <v>9.4589082426734287E-4</v>
      </c>
      <c r="H1158" s="26">
        <f t="shared" si="56"/>
        <v>9.2851306012594749E-5</v>
      </c>
    </row>
    <row r="1159" spans="1:8" s="33" customFormat="1" x14ac:dyDescent="0.25">
      <c r="A1159" s="12">
        <f>Riesgo!D1163</f>
        <v>0.84163233065592569</v>
      </c>
      <c r="F1159" s="95">
        <f t="shared" si="54"/>
        <v>1.9729006267855342E-2</v>
      </c>
      <c r="G1159" s="26">
        <f t="shared" si="55"/>
        <v>7.6791938764680335E-6</v>
      </c>
      <c r="H1159" s="26">
        <f t="shared" si="56"/>
        <v>1.5150286412091418E-7</v>
      </c>
    </row>
    <row r="1160" spans="1:8" s="33" customFormat="1" x14ac:dyDescent="0.25">
      <c r="A1160" s="12">
        <f>Riesgo!D1164</f>
        <v>0.86310764586033495</v>
      </c>
      <c r="F1160" s="95">
        <f t="shared" si="54"/>
        <v>4.1204321472264605E-2</v>
      </c>
      <c r="G1160" s="26">
        <f t="shared" si="55"/>
        <v>6.9956536627968345E-5</v>
      </c>
      <c r="H1160" s="26">
        <f t="shared" si="56"/>
        <v>2.8825116243050612E-6</v>
      </c>
    </row>
    <row r="1161" spans="1:8" s="33" customFormat="1" x14ac:dyDescent="0.25">
      <c r="A1161" s="12">
        <f>Riesgo!D1165</f>
        <v>0.85144933938927481</v>
      </c>
      <c r="F1161" s="95">
        <f t="shared" si="54"/>
        <v>2.9546015001204462E-2</v>
      </c>
      <c r="G1161" s="26">
        <f t="shared" si="55"/>
        <v>2.579269614998553E-5</v>
      </c>
      <c r="H1161" s="26">
        <f t="shared" si="56"/>
        <v>7.6207138736898105E-7</v>
      </c>
    </row>
    <row r="1162" spans="1:8" s="33" customFormat="1" x14ac:dyDescent="0.25">
      <c r="A1162" s="12">
        <f>Riesgo!D1166</f>
        <v>0.80454544767977398</v>
      </c>
      <c r="F1162" s="95">
        <f t="shared" si="54"/>
        <v>-1.735787670829636E-2</v>
      </c>
      <c r="G1162" s="26">
        <f t="shared" si="55"/>
        <v>-5.2298568040719869E-6</v>
      </c>
      <c r="H1162" s="26">
        <f t="shared" si="56"/>
        <v>9.0779209607126388E-8</v>
      </c>
    </row>
    <row r="1163" spans="1:8" s="33" customFormat="1" x14ac:dyDescent="0.25">
      <c r="A1163" s="12">
        <f>Riesgo!D1167</f>
        <v>0.83186119628860056</v>
      </c>
      <c r="F1163" s="95">
        <f t="shared" si="54"/>
        <v>9.957871900530213E-3</v>
      </c>
      <c r="G1163" s="26">
        <f t="shared" si="55"/>
        <v>9.874147386940399E-7</v>
      </c>
      <c r="H1163" s="26">
        <f t="shared" si="56"/>
        <v>9.8325494806107621E-9</v>
      </c>
    </row>
    <row r="1164" spans="1:8" s="33" customFormat="1" x14ac:dyDescent="0.25">
      <c r="A1164" s="12">
        <f>Riesgo!D1168</f>
        <v>0.83049598899020094</v>
      </c>
      <c r="F1164" s="95">
        <f t="shared" si="54"/>
        <v>8.5926646021305952E-3</v>
      </c>
      <c r="G1164" s="26">
        <f t="shared" si="55"/>
        <v>6.3442980977403008E-7</v>
      </c>
      <c r="H1164" s="26">
        <f t="shared" si="56"/>
        <v>5.4514425689817552E-9</v>
      </c>
    </row>
    <row r="1165" spans="1:8" s="33" customFormat="1" x14ac:dyDescent="0.25">
      <c r="A1165" s="12">
        <f>Riesgo!D1169</f>
        <v>0.80992971931383639</v>
      </c>
      <c r="F1165" s="95">
        <f t="shared" si="54"/>
        <v>-1.1973605074233951E-2</v>
      </c>
      <c r="G1165" s="26">
        <f t="shared" si="55"/>
        <v>-1.7166224545957531E-6</v>
      </c>
      <c r="H1165" s="26">
        <f t="shared" si="56"/>
        <v>2.0554159332891649E-8</v>
      </c>
    </row>
    <row r="1166" spans="1:8" s="33" customFormat="1" x14ac:dyDescent="0.25">
      <c r="A1166" s="12">
        <f>Riesgo!D1170</f>
        <v>0.9579380327973025</v>
      </c>
      <c r="F1166" s="95">
        <f t="shared" si="54"/>
        <v>0.13603470840923215</v>
      </c>
      <c r="G1166" s="26">
        <f t="shared" si="55"/>
        <v>2.5173823917601437E-3</v>
      </c>
      <c r="H1166" s="26">
        <f t="shared" si="56"/>
        <v>3.4245137961762658E-4</v>
      </c>
    </row>
    <row r="1167" spans="1:8" s="33" customFormat="1" x14ac:dyDescent="0.25">
      <c r="A1167" s="12">
        <f>Riesgo!D1171</f>
        <v>0.87595125951278752</v>
      </c>
      <c r="F1167" s="95">
        <f t="shared" si="54"/>
        <v>5.4047935124717172E-2</v>
      </c>
      <c r="G1167" s="26">
        <f t="shared" si="55"/>
        <v>1.5788370882091144E-4</v>
      </c>
      <c r="H1167" s="26">
        <f t="shared" si="56"/>
        <v>8.5332884516023588E-6</v>
      </c>
    </row>
    <row r="1168" spans="1:8" s="33" customFormat="1" x14ac:dyDescent="0.25">
      <c r="A1168" s="12">
        <f>Riesgo!D1172</f>
        <v>0.78048595978064328</v>
      </c>
      <c r="F1168" s="95">
        <f t="shared" si="54"/>
        <v>-4.1417364607427065E-2</v>
      </c>
      <c r="G1168" s="26">
        <f t="shared" si="55"/>
        <v>-7.1047268182848242E-5</v>
      </c>
      <c r="H1168" s="26">
        <f t="shared" si="56"/>
        <v>2.9425906106906779E-6</v>
      </c>
    </row>
    <row r="1169" spans="1:8" s="33" customFormat="1" x14ac:dyDescent="0.25">
      <c r="A1169" s="12">
        <f>Riesgo!D1173</f>
        <v>0.82480802801198472</v>
      </c>
      <c r="F1169" s="95">
        <f t="shared" si="54"/>
        <v>2.9047036239143731E-3</v>
      </c>
      <c r="G1169" s="26">
        <f t="shared" si="55"/>
        <v>2.4507865014900951E-8</v>
      </c>
      <c r="H1169" s="26">
        <f t="shared" si="56"/>
        <v>7.1188084323187072E-11</v>
      </c>
    </row>
    <row r="1170" spans="1:8" s="33" customFormat="1" x14ac:dyDescent="0.25">
      <c r="A1170" s="12">
        <f>Riesgo!D1174</f>
        <v>0.79378304829173529</v>
      </c>
      <c r="F1170" s="95">
        <f t="shared" si="54"/>
        <v>-2.8120276096335051E-2</v>
      </c>
      <c r="G1170" s="26">
        <f t="shared" si="55"/>
        <v>-2.2236106291040228E-5</v>
      </c>
      <c r="H1170" s="26">
        <f t="shared" si="56"/>
        <v>6.2528544821150393E-7</v>
      </c>
    </row>
    <row r="1171" spans="1:8" s="33" customFormat="1" x14ac:dyDescent="0.25">
      <c r="A1171" s="12">
        <f>Riesgo!D1175</f>
        <v>0.6884789864386931</v>
      </c>
      <c r="F1171" s="95">
        <f t="shared" si="54"/>
        <v>-0.13342433794937725</v>
      </c>
      <c r="G1171" s="26">
        <f t="shared" si="55"/>
        <v>-2.3752272633824549E-3</v>
      </c>
      <c r="H1171" s="26">
        <f t="shared" si="56"/>
        <v>3.1691312509611515E-4</v>
      </c>
    </row>
    <row r="1172" spans="1:8" s="33" customFormat="1" x14ac:dyDescent="0.25">
      <c r="A1172" s="12">
        <f>Riesgo!D1176</f>
        <v>1</v>
      </c>
      <c r="F1172" s="95">
        <f t="shared" si="54"/>
        <v>0.17809667561192966</v>
      </c>
      <c r="G1172" s="26">
        <f t="shared" si="55"/>
        <v>5.6489462020255692E-3</v>
      </c>
      <c r="H1172" s="26">
        <f t="shared" si="56"/>
        <v>1.0060585392913898E-3</v>
      </c>
    </row>
    <row r="1173" spans="1:8" s="33" customFormat="1" x14ac:dyDescent="0.25">
      <c r="A1173" s="12">
        <f>Riesgo!D1177</f>
        <v>0.86484397636634402</v>
      </c>
      <c r="F1173" s="95">
        <f t="shared" si="54"/>
        <v>4.2940651978273681E-2</v>
      </c>
      <c r="G1173" s="26">
        <f t="shared" si="55"/>
        <v>7.9178250676660331E-5</v>
      </c>
      <c r="H1173" s="26">
        <f t="shared" si="56"/>
        <v>3.3999657065549836E-6</v>
      </c>
    </row>
    <row r="1174" spans="1:8" s="33" customFormat="1" x14ac:dyDescent="0.25">
      <c r="A1174" s="12">
        <f>Riesgo!D1178</f>
        <v>0.74817782155581358</v>
      </c>
      <c r="F1174" s="95">
        <f t="shared" si="54"/>
        <v>-7.3725502832256762E-2</v>
      </c>
      <c r="G1174" s="26">
        <f t="shared" si="55"/>
        <v>-4.0073126725562267E-4</v>
      </c>
      <c r="H1174" s="26">
        <f t="shared" si="56"/>
        <v>2.9544114179028252E-5</v>
      </c>
    </row>
    <row r="1175" spans="1:8" s="33" customFormat="1" x14ac:dyDescent="0.25">
      <c r="A1175" s="12">
        <f>Riesgo!D1179</f>
        <v>0.77016451237707284</v>
      </c>
      <c r="F1175" s="95">
        <f t="shared" si="54"/>
        <v>-5.1738812010997504E-2</v>
      </c>
      <c r="G1175" s="26">
        <f t="shared" si="55"/>
        <v>-1.3849986740501854E-4</v>
      </c>
      <c r="H1175" s="26">
        <f t="shared" si="56"/>
        <v>7.1658186032163355E-6</v>
      </c>
    </row>
    <row r="1176" spans="1:8" s="33" customFormat="1" x14ac:dyDescent="0.25">
      <c r="A1176" s="12">
        <f>Riesgo!D1180</f>
        <v>0.88706975791843334</v>
      </c>
      <c r="F1176" s="95">
        <f t="shared" si="54"/>
        <v>6.5166433530362999E-2</v>
      </c>
      <c r="G1176" s="26">
        <f t="shared" si="55"/>
        <v>2.7673995113098546E-4</v>
      </c>
      <c r="H1176" s="26">
        <f t="shared" si="56"/>
        <v>1.8034155630573265E-5</v>
      </c>
    </row>
    <row r="1177" spans="1:8" s="33" customFormat="1" x14ac:dyDescent="0.25">
      <c r="A1177" s="12">
        <f>Riesgo!D1181</f>
        <v>0.92220882576161101</v>
      </c>
      <c r="F1177" s="95">
        <f t="shared" si="54"/>
        <v>0.10030550137354066</v>
      </c>
      <c r="G1177" s="26">
        <f t="shared" si="55"/>
        <v>1.0091930690457665E-3</v>
      </c>
      <c r="H1177" s="26">
        <f t="shared" si="56"/>
        <v>1.0122761677333785E-4</v>
      </c>
    </row>
    <row r="1178" spans="1:8" s="33" customFormat="1" x14ac:dyDescent="0.25">
      <c r="A1178" s="12">
        <f>Riesgo!D1182</f>
        <v>0.53058222165384672</v>
      </c>
      <c r="F1178" s="95">
        <f t="shared" si="54"/>
        <v>-0.29132110273422362</v>
      </c>
      <c r="G1178" s="26">
        <f t="shared" si="55"/>
        <v>-2.4723834947399555E-2</v>
      </c>
      <c r="H1178" s="26">
        <f t="shared" si="56"/>
        <v>7.202574860695375E-3</v>
      </c>
    </row>
    <row r="1179" spans="1:8" s="33" customFormat="1" x14ac:dyDescent="0.25">
      <c r="A1179" s="12">
        <f>Riesgo!D1183</f>
        <v>0.89521663734507551</v>
      </c>
      <c r="F1179" s="95">
        <f t="shared" si="54"/>
        <v>7.3313312957005161E-2</v>
      </c>
      <c r="G1179" s="26">
        <f t="shared" si="55"/>
        <v>3.9404746313698776E-4</v>
      </c>
      <c r="H1179" s="26">
        <f t="shared" si="56"/>
        <v>2.8888924984875938E-5</v>
      </c>
    </row>
    <row r="1180" spans="1:8" s="33" customFormat="1" x14ac:dyDescent="0.25">
      <c r="A1180" s="12">
        <f>Riesgo!D1184</f>
        <v>0.87255764904139765</v>
      </c>
      <c r="F1180" s="95">
        <f t="shared" si="54"/>
        <v>5.0654324653327309E-2</v>
      </c>
      <c r="G1180" s="26">
        <f t="shared" si="55"/>
        <v>1.299719361557967E-4</v>
      </c>
      <c r="H1180" s="26">
        <f t="shared" si="56"/>
        <v>6.583640649857257E-6</v>
      </c>
    </row>
    <row r="1181" spans="1:8" s="33" customFormat="1" x14ac:dyDescent="0.25">
      <c r="A1181" s="12">
        <f>Riesgo!D1185</f>
        <v>0.83956759730176533</v>
      </c>
      <c r="F1181" s="95">
        <f t="shared" si="54"/>
        <v>1.7664272913694989E-2</v>
      </c>
      <c r="G1181" s="26">
        <f t="shared" si="55"/>
        <v>5.5117219159429239E-6</v>
      </c>
      <c r="H1181" s="26">
        <f t="shared" si="56"/>
        <v>9.7360560147609652E-8</v>
      </c>
    </row>
    <row r="1182" spans="1:8" s="33" customFormat="1" x14ac:dyDescent="0.25">
      <c r="A1182" s="12">
        <f>Riesgo!D1186</f>
        <v>0.87437347477476979</v>
      </c>
      <c r="F1182" s="95">
        <f t="shared" si="54"/>
        <v>5.2470150386699443E-2</v>
      </c>
      <c r="G1182" s="26">
        <f t="shared" si="55"/>
        <v>1.4445644631583276E-4</v>
      </c>
      <c r="H1182" s="26">
        <f t="shared" si="56"/>
        <v>7.5796514625199198E-6</v>
      </c>
    </row>
    <row r="1183" spans="1:8" s="33" customFormat="1" x14ac:dyDescent="0.25">
      <c r="A1183" s="12">
        <f>Riesgo!D1187</f>
        <v>0.59422132570301711</v>
      </c>
      <c r="F1183" s="95">
        <f t="shared" si="54"/>
        <v>-0.22768199868505323</v>
      </c>
      <c r="G1183" s="26">
        <f t="shared" si="55"/>
        <v>-1.1802828196161625E-2</v>
      </c>
      <c r="H1183" s="26">
        <f t="shared" si="56"/>
        <v>2.6872915138383799E-3</v>
      </c>
    </row>
    <row r="1184" spans="1:8" s="33" customFormat="1" x14ac:dyDescent="0.25">
      <c r="A1184" s="12">
        <f>Riesgo!D1188</f>
        <v>0.91850430152842644</v>
      </c>
      <c r="F1184" s="95">
        <f t="shared" si="54"/>
        <v>9.6600977140356092E-2</v>
      </c>
      <c r="G1184" s="26">
        <f t="shared" si="55"/>
        <v>9.014560510082867E-4</v>
      </c>
      <c r="H1184" s="26">
        <f t="shared" si="56"/>
        <v>8.7081535376487177E-5</v>
      </c>
    </row>
    <row r="1185" spans="1:8" s="33" customFormat="1" x14ac:dyDescent="0.25">
      <c r="A1185" s="12">
        <f>Riesgo!D1189</f>
        <v>0.85224735223648718</v>
      </c>
      <c r="F1185" s="95">
        <f t="shared" si="54"/>
        <v>3.0344027848416832E-2</v>
      </c>
      <c r="G1185" s="26">
        <f t="shared" si="55"/>
        <v>2.7939567872640429E-5</v>
      </c>
      <c r="H1185" s="26">
        <f t="shared" si="56"/>
        <v>8.4779902560013345E-7</v>
      </c>
    </row>
    <row r="1186" spans="1:8" s="33" customFormat="1" x14ac:dyDescent="0.25">
      <c r="A1186" s="12">
        <f>Riesgo!D1190</f>
        <v>0.76214937529236015</v>
      </c>
      <c r="F1186" s="95">
        <f t="shared" si="54"/>
        <v>-5.975394909571019E-2</v>
      </c>
      <c r="G1186" s="26">
        <f t="shared" si="55"/>
        <v>-2.1335353272604091E-4</v>
      </c>
      <c r="H1186" s="26">
        <f t="shared" si="56"/>
        <v>1.2748716133901786E-5</v>
      </c>
    </row>
    <row r="1187" spans="1:8" s="33" customFormat="1" x14ac:dyDescent="0.25">
      <c r="A1187" s="12">
        <f>Riesgo!D1191</f>
        <v>0.84628281228047753</v>
      </c>
      <c r="F1187" s="95">
        <f t="shared" si="54"/>
        <v>2.4379487892407181E-2</v>
      </c>
      <c r="G1187" s="26">
        <f t="shared" si="55"/>
        <v>1.4490178524888257E-5</v>
      </c>
      <c r="H1187" s="26">
        <f t="shared" si="56"/>
        <v>3.5326313190633182E-7</v>
      </c>
    </row>
    <row r="1188" spans="1:8" s="33" customFormat="1" x14ac:dyDescent="0.25">
      <c r="A1188" s="12">
        <f>Riesgo!D1192</f>
        <v>0.79760890908169313</v>
      </c>
      <c r="F1188" s="95">
        <f t="shared" si="54"/>
        <v>-2.4294415306377215E-2</v>
      </c>
      <c r="G1188" s="26">
        <f t="shared" si="55"/>
        <v>-1.4339016156277594E-5</v>
      </c>
      <c r="H1188" s="26">
        <f t="shared" si="56"/>
        <v>3.4835801358546062E-7</v>
      </c>
    </row>
    <row r="1189" spans="1:8" s="33" customFormat="1" x14ac:dyDescent="0.25">
      <c r="A1189" s="12">
        <f>Riesgo!D1193</f>
        <v>0.94283543555618166</v>
      </c>
      <c r="F1189" s="95">
        <f t="shared" si="54"/>
        <v>0.12093211116811131</v>
      </c>
      <c r="G1189" s="26">
        <f t="shared" si="55"/>
        <v>1.7685807915523996E-3</v>
      </c>
      <c r="H1189" s="26">
        <f t="shared" si="56"/>
        <v>2.1387820889380108E-4</v>
      </c>
    </row>
    <row r="1190" spans="1:8" s="33" customFormat="1" x14ac:dyDescent="0.25">
      <c r="A1190" s="12">
        <f>Riesgo!D1194</f>
        <v>0.82347944975274057</v>
      </c>
      <c r="F1190" s="95">
        <f t="shared" si="54"/>
        <v>1.5761253646702222E-3</v>
      </c>
      <c r="G1190" s="26">
        <f t="shared" si="55"/>
        <v>3.9153651835860769E-9</v>
      </c>
      <c r="H1190" s="26">
        <f t="shared" si="56"/>
        <v>6.1711063777966971E-12</v>
      </c>
    </row>
    <row r="1191" spans="1:8" s="33" customFormat="1" x14ac:dyDescent="0.25">
      <c r="A1191" s="12">
        <f>Riesgo!D1195</f>
        <v>0.86700238788891937</v>
      </c>
      <c r="F1191" s="95">
        <f t="shared" si="54"/>
        <v>4.5099063500849024E-2</v>
      </c>
      <c r="G1191" s="26">
        <f t="shared" si="55"/>
        <v>9.1728136572747184E-5</v>
      </c>
      <c r="H1191" s="26">
        <f t="shared" si="56"/>
        <v>4.1368530561088769E-6</v>
      </c>
    </row>
    <row r="1192" spans="1:8" s="33" customFormat="1" x14ac:dyDescent="0.25">
      <c r="A1192" s="12">
        <f>Riesgo!D1196</f>
        <v>0.92390450668811863</v>
      </c>
      <c r="F1192" s="95">
        <f t="shared" si="54"/>
        <v>0.10200118230004829</v>
      </c>
      <c r="G1192" s="26">
        <f t="shared" si="55"/>
        <v>1.0612449023768458E-3</v>
      </c>
      <c r="H1192" s="26">
        <f t="shared" si="56"/>
        <v>1.082482347523376E-4</v>
      </c>
    </row>
    <row r="1193" spans="1:8" s="33" customFormat="1" x14ac:dyDescent="0.25">
      <c r="A1193" s="12">
        <f>Riesgo!D1197</f>
        <v>0.97038385162478047</v>
      </c>
      <c r="F1193" s="95">
        <f t="shared" si="54"/>
        <v>0.14848052723671012</v>
      </c>
      <c r="G1193" s="26">
        <f t="shared" si="55"/>
        <v>3.2734710391883197E-3</v>
      </c>
      <c r="H1193" s="26">
        <f t="shared" si="56"/>
        <v>4.8604670579278312E-4</v>
      </c>
    </row>
    <row r="1194" spans="1:8" s="33" customFormat="1" x14ac:dyDescent="0.25">
      <c r="A1194" s="12">
        <f>Riesgo!D1198</f>
        <v>0.81777011802948674</v>
      </c>
      <c r="F1194" s="95">
        <f t="shared" si="54"/>
        <v>-4.1332063585836076E-3</v>
      </c>
      <c r="G1194" s="26">
        <f t="shared" si="55"/>
        <v>-7.0609196024449133E-8</v>
      </c>
      <c r="H1194" s="26">
        <f t="shared" si="56"/>
        <v>2.9184237798272952E-10</v>
      </c>
    </row>
    <row r="1195" spans="1:8" s="33" customFormat="1" x14ac:dyDescent="0.25">
      <c r="A1195" s="12">
        <f>Riesgo!D1199</f>
        <v>0.74957738093970416</v>
      </c>
      <c r="F1195" s="95">
        <f t="shared" si="54"/>
        <v>-7.2325943448366181E-2</v>
      </c>
      <c r="G1195" s="26">
        <f t="shared" si="55"/>
        <v>-3.783400547893508E-4</v>
      </c>
      <c r="H1195" s="26">
        <f t="shared" si="56"/>
        <v>2.7363801406946347E-5</v>
      </c>
    </row>
    <row r="1196" spans="1:8" s="33" customFormat="1" x14ac:dyDescent="0.25">
      <c r="A1196" s="12">
        <f>Riesgo!D1200</f>
        <v>0.67452316657593792</v>
      </c>
      <c r="F1196" s="95">
        <f t="shared" si="54"/>
        <v>-0.14738015781213243</v>
      </c>
      <c r="G1196" s="26">
        <f t="shared" si="55"/>
        <v>-3.201231278730799E-3</v>
      </c>
      <c r="H1196" s="26">
        <f t="shared" si="56"/>
        <v>4.7179797105247967E-4</v>
      </c>
    </row>
    <row r="1197" spans="1:8" s="33" customFormat="1" x14ac:dyDescent="0.25">
      <c r="A1197" s="12">
        <f>Riesgo!D1201</f>
        <v>0.80890276495988034</v>
      </c>
      <c r="F1197" s="95">
        <f t="shared" si="54"/>
        <v>-1.3000559428190006E-2</v>
      </c>
      <c r="G1197" s="26">
        <f t="shared" si="55"/>
        <v>-2.1972836422979441E-6</v>
      </c>
      <c r="H1197" s="26">
        <f t="shared" si="56"/>
        <v>2.8565916572284214E-8</v>
      </c>
    </row>
    <row r="1198" spans="1:8" s="33" customFormat="1" x14ac:dyDescent="0.25">
      <c r="A1198" s="12">
        <f>Riesgo!D1202</f>
        <v>0.81569764664859512</v>
      </c>
      <c r="F1198" s="95">
        <f t="shared" si="54"/>
        <v>-6.2056777394752238E-3</v>
      </c>
      <c r="G1198" s="26">
        <f t="shared" si="55"/>
        <v>-2.3898335670240973E-7</v>
      </c>
      <c r="H1198" s="26">
        <f t="shared" si="56"/>
        <v>1.4830536967932111E-9</v>
      </c>
    </row>
    <row r="1199" spans="1:8" s="33" customFormat="1" x14ac:dyDescent="0.25">
      <c r="A1199" s="12">
        <f>Riesgo!D1203</f>
        <v>0.80320614982218552</v>
      </c>
      <c r="F1199" s="95">
        <f t="shared" si="54"/>
        <v>-1.8697174565884822E-2</v>
      </c>
      <c r="G1199" s="26">
        <f t="shared" si="55"/>
        <v>-6.536239369660907E-6</v>
      </c>
      <c r="H1199" s="26">
        <f t="shared" si="56"/>
        <v>1.2220920849895896E-7</v>
      </c>
    </row>
    <row r="1200" spans="1:8" s="33" customFormat="1" x14ac:dyDescent="0.25">
      <c r="A1200" s="12">
        <f>Riesgo!D1204</f>
        <v>0.67705755256760658</v>
      </c>
      <c r="F1200" s="95">
        <f t="shared" si="54"/>
        <v>-0.14484577182046376</v>
      </c>
      <c r="G1200" s="26">
        <f t="shared" si="55"/>
        <v>-3.0389074009613726E-3</v>
      </c>
      <c r="H1200" s="26">
        <f t="shared" si="56"/>
        <v>4.4017288798316954E-4</v>
      </c>
    </row>
    <row r="1201" spans="1:8" s="33" customFormat="1" x14ac:dyDescent="0.25">
      <c r="A1201" s="12">
        <f>Riesgo!D1205</f>
        <v>0.89289833217570624</v>
      </c>
      <c r="F1201" s="95">
        <f t="shared" si="54"/>
        <v>7.09950077876359E-2</v>
      </c>
      <c r="G1201" s="26">
        <f t="shared" si="55"/>
        <v>3.5783550808071859E-4</v>
      </c>
      <c r="H1201" s="26">
        <f t="shared" si="56"/>
        <v>2.5404534682883265E-5</v>
      </c>
    </row>
    <row r="1202" spans="1:8" s="33" customFormat="1" x14ac:dyDescent="0.25">
      <c r="A1202" s="12">
        <f>Riesgo!D1206</f>
        <v>0.86203596583882125</v>
      </c>
      <c r="F1202" s="95">
        <f t="shared" si="54"/>
        <v>4.0132641450750905E-2</v>
      </c>
      <c r="G1202" s="26">
        <f t="shared" si="55"/>
        <v>6.4638792547800337E-5</v>
      </c>
      <c r="H1202" s="26">
        <f t="shared" si="56"/>
        <v>2.5941254851303405E-6</v>
      </c>
    </row>
    <row r="1203" spans="1:8" s="33" customFormat="1" x14ac:dyDescent="0.25">
      <c r="A1203" s="12">
        <f>Riesgo!D1207</f>
        <v>0.95231587731041023</v>
      </c>
      <c r="F1203" s="95">
        <f t="shared" si="54"/>
        <v>0.13041255292233989</v>
      </c>
      <c r="G1203" s="26">
        <f t="shared" si="55"/>
        <v>2.2179828813454591E-3</v>
      </c>
      <c r="H1203" s="26">
        <f t="shared" si="56"/>
        <v>2.8925280989430867E-4</v>
      </c>
    </row>
    <row r="1204" spans="1:8" s="33" customFormat="1" x14ac:dyDescent="0.25">
      <c r="A1204" s="12">
        <f>Riesgo!D1208</f>
        <v>0.88156133726654229</v>
      </c>
      <c r="F1204" s="95">
        <f t="shared" si="54"/>
        <v>5.9658012878471944E-2</v>
      </c>
      <c r="G1204" s="26">
        <f t="shared" si="55"/>
        <v>2.1232755102476016E-4</v>
      </c>
      <c r="H1204" s="26">
        <f t="shared" si="56"/>
        <v>1.266703977348955E-5</v>
      </c>
    </row>
    <row r="1205" spans="1:8" s="33" customFormat="1" x14ac:dyDescent="0.25">
      <c r="A1205" s="12">
        <f>Riesgo!D1209</f>
        <v>0.78981283678611813</v>
      </c>
      <c r="F1205" s="95">
        <f t="shared" si="54"/>
        <v>-3.2090487601952211E-2</v>
      </c>
      <c r="G1205" s="26">
        <f t="shared" si="55"/>
        <v>-3.3046764702696505E-5</v>
      </c>
      <c r="H1205" s="26">
        <f t="shared" si="56"/>
        <v>1.0604867929765142E-6</v>
      </c>
    </row>
    <row r="1206" spans="1:8" s="33" customFormat="1" x14ac:dyDescent="0.25">
      <c r="A1206" s="12">
        <f>Riesgo!D1210</f>
        <v>0.82369058080915003</v>
      </c>
      <c r="F1206" s="95">
        <f t="shared" si="54"/>
        <v>1.787256421079686E-3</v>
      </c>
      <c r="G1206" s="26">
        <f t="shared" si="55"/>
        <v>5.7090072968925462E-9</v>
      </c>
      <c r="H1206" s="26">
        <f t="shared" si="56"/>
        <v>1.0203459949361983E-11</v>
      </c>
    </row>
    <row r="1207" spans="1:8" s="33" customFormat="1" x14ac:dyDescent="0.25">
      <c r="A1207" s="12">
        <f>Riesgo!D1211</f>
        <v>0.87127810316602861</v>
      </c>
      <c r="F1207" s="95">
        <f t="shared" si="54"/>
        <v>4.9374778777958261E-2</v>
      </c>
      <c r="G1207" s="26">
        <f t="shared" si="55"/>
        <v>1.2036923167119933E-4</v>
      </c>
      <c r="H1207" s="26">
        <f t="shared" si="56"/>
        <v>5.9432041854382739E-6</v>
      </c>
    </row>
    <row r="1208" spans="1:8" s="33" customFormat="1" x14ac:dyDescent="0.25">
      <c r="A1208" s="12">
        <f>Riesgo!D1212</f>
        <v>0.8242346612610798</v>
      </c>
      <c r="F1208" s="95">
        <f t="shared" si="54"/>
        <v>2.3313368730094597E-3</v>
      </c>
      <c r="G1208" s="26">
        <f t="shared" si="55"/>
        <v>1.2671122744766276E-8</v>
      </c>
      <c r="H1208" s="26">
        <f t="shared" si="56"/>
        <v>2.9540655677302451E-11</v>
      </c>
    </row>
    <row r="1209" spans="1:8" s="33" customFormat="1" x14ac:dyDescent="0.25">
      <c r="A1209" s="12">
        <f>Riesgo!D1213</f>
        <v>0.77137780233500808</v>
      </c>
      <c r="F1209" s="95">
        <f t="shared" si="54"/>
        <v>-5.0525522053062266E-2</v>
      </c>
      <c r="G1209" s="26">
        <f t="shared" si="55"/>
        <v>-1.2898298654743224E-4</v>
      </c>
      <c r="H1209" s="26">
        <f t="shared" si="56"/>
        <v>6.51693273127212E-6</v>
      </c>
    </row>
    <row r="1210" spans="1:8" s="33" customFormat="1" x14ac:dyDescent="0.25">
      <c r="A1210" s="12">
        <f>Riesgo!D1214</f>
        <v>0.73219445413845663</v>
      </c>
      <c r="F1210" s="95">
        <f t="shared" si="54"/>
        <v>-8.9708870249613715E-2</v>
      </c>
      <c r="G1210" s="26">
        <f t="shared" si="55"/>
        <v>-7.2194840665398656E-4</v>
      </c>
      <c r="H1210" s="26">
        <f t="shared" si="56"/>
        <v>6.4765175939437831E-5</v>
      </c>
    </row>
    <row r="1211" spans="1:8" s="33" customFormat="1" x14ac:dyDescent="0.25">
      <c r="A1211" s="12">
        <f>Riesgo!D1215</f>
        <v>0.89085158137014542</v>
      </c>
      <c r="F1211" s="95">
        <f t="shared" si="54"/>
        <v>6.8948256982075073E-2</v>
      </c>
      <c r="G1211" s="26">
        <f t="shared" si="55"/>
        <v>3.2777050854580477E-4</v>
      </c>
      <c r="H1211" s="26">
        <f t="shared" si="56"/>
        <v>2.2599205254361581E-5</v>
      </c>
    </row>
    <row r="1212" spans="1:8" s="33" customFormat="1" x14ac:dyDescent="0.25">
      <c r="A1212" s="12">
        <f>Riesgo!D1216</f>
        <v>0.82248583755807547</v>
      </c>
      <c r="F1212" s="95">
        <f t="shared" si="54"/>
        <v>5.8251317000512781E-4</v>
      </c>
      <c r="G1212" s="26">
        <f t="shared" si="55"/>
        <v>1.9765929692326167E-10</v>
      </c>
      <c r="H1212" s="26">
        <f t="shared" si="56"/>
        <v>1.1513914363175398E-13</v>
      </c>
    </row>
    <row r="1213" spans="1:8" s="33" customFormat="1" x14ac:dyDescent="0.25">
      <c r="A1213" s="12">
        <f>Riesgo!D1217</f>
        <v>0.72043797616690974</v>
      </c>
      <c r="F1213" s="95">
        <f t="shared" si="54"/>
        <v>-0.1014653482211606</v>
      </c>
      <c r="G1213" s="26">
        <f t="shared" si="55"/>
        <v>-1.0446077667198364E-3</v>
      </c>
      <c r="H1213" s="26">
        <f t="shared" si="56"/>
        <v>1.0599149080475712E-4</v>
      </c>
    </row>
    <row r="1214" spans="1:8" s="33" customFormat="1" x14ac:dyDescent="0.25">
      <c r="A1214" s="12">
        <f>Riesgo!D1218</f>
        <v>0.81844016531271435</v>
      </c>
      <c r="F1214" s="95">
        <f t="shared" si="54"/>
        <v>-3.4631590753559927E-3</v>
      </c>
      <c r="G1214" s="26">
        <f t="shared" si="55"/>
        <v>-4.1535297181000955E-8</v>
      </c>
      <c r="H1214" s="26">
        <f t="shared" si="56"/>
        <v>1.4384334137999163E-10</v>
      </c>
    </row>
    <row r="1215" spans="1:8" s="33" customFormat="1" x14ac:dyDescent="0.25">
      <c r="A1215" s="12">
        <f>Riesgo!D1219</f>
        <v>0.81742583081733811</v>
      </c>
      <c r="F1215" s="95">
        <f t="shared" si="54"/>
        <v>-4.4774935707322383E-3</v>
      </c>
      <c r="G1215" s="26">
        <f t="shared" si="55"/>
        <v>-8.9764561302929441E-8</v>
      </c>
      <c r="H1215" s="26">
        <f t="shared" si="56"/>
        <v>4.0192024611346643E-10</v>
      </c>
    </row>
    <row r="1216" spans="1:8" s="33" customFormat="1" x14ac:dyDescent="0.25">
      <c r="A1216" s="12">
        <f>Riesgo!D1220</f>
        <v>0.87909585103717125</v>
      </c>
      <c r="F1216" s="95">
        <f t="shared" si="54"/>
        <v>5.7192526649100905E-2</v>
      </c>
      <c r="G1216" s="26">
        <f t="shared" si="55"/>
        <v>1.870759027583926E-4</v>
      </c>
      <c r="H1216" s="26">
        <f t="shared" si="56"/>
        <v>1.0699343553913977E-5</v>
      </c>
    </row>
    <row r="1217" spans="1:8" s="33" customFormat="1" x14ac:dyDescent="0.25">
      <c r="A1217" s="12">
        <f>Riesgo!D1221</f>
        <v>0.84029999456299809</v>
      </c>
      <c r="F1217" s="95">
        <f t="shared" si="54"/>
        <v>1.8396670174927743E-2</v>
      </c>
      <c r="G1217" s="26">
        <f t="shared" si="55"/>
        <v>6.226122575276662E-6</v>
      </c>
      <c r="H1217" s="26">
        <f t="shared" si="56"/>
        <v>1.1453992348603648E-7</v>
      </c>
    </row>
    <row r="1218" spans="1:8" s="33" customFormat="1" x14ac:dyDescent="0.25">
      <c r="A1218" s="12">
        <f>Riesgo!D1222</f>
        <v>0.65365787846273871</v>
      </c>
      <c r="F1218" s="95">
        <f t="shared" si="54"/>
        <v>-0.16824544592533164</v>
      </c>
      <c r="G1218" s="26">
        <f t="shared" si="55"/>
        <v>-4.762444775002192E-3</v>
      </c>
      <c r="H1218" s="26">
        <f t="shared" si="56"/>
        <v>8.012596448650095E-4</v>
      </c>
    </row>
    <row r="1219" spans="1:8" s="33" customFormat="1" x14ac:dyDescent="0.25">
      <c r="A1219" s="12">
        <f>Riesgo!D1223</f>
        <v>0.9114640688398663</v>
      </c>
      <c r="F1219" s="95">
        <f t="shared" ref="F1219:F1282" si="57">A1219-$D$4</f>
        <v>8.9560744451795959E-2</v>
      </c>
      <c r="G1219" s="26">
        <f t="shared" ref="G1219:G1282" si="58">IF(A1219=0,0,(A1219-D$4)^3)</f>
        <v>7.1837810069417792E-4</v>
      </c>
      <c r="H1219" s="26">
        <f t="shared" ref="H1219:H1282" si="59">IF(A1219=0,0,(A1219-D$4)^4)</f>
        <v>6.433847749603782E-5</v>
      </c>
    </row>
    <row r="1220" spans="1:8" s="33" customFormat="1" x14ac:dyDescent="0.25">
      <c r="A1220" s="12">
        <f>Riesgo!D1224</f>
        <v>0.77220479364124961</v>
      </c>
      <c r="F1220" s="95">
        <f t="shared" si="57"/>
        <v>-4.9698530746820735E-2</v>
      </c>
      <c r="G1220" s="26">
        <f t="shared" si="58"/>
        <v>-1.2275258575910301E-4</v>
      </c>
      <c r="H1220" s="26">
        <f t="shared" si="59"/>
        <v>6.1006231576005308E-6</v>
      </c>
    </row>
    <row r="1221" spans="1:8" s="33" customFormat="1" x14ac:dyDescent="0.25">
      <c r="A1221" s="12">
        <f>Riesgo!D1225</f>
        <v>0.92400718431874762</v>
      </c>
      <c r="F1221" s="95">
        <f t="shared" si="57"/>
        <v>0.10210385993067728</v>
      </c>
      <c r="G1221" s="26">
        <f t="shared" si="58"/>
        <v>1.0644529780634957E-3</v>
      </c>
      <c r="H1221" s="26">
        <f t="shared" si="59"/>
        <v>1.0868475777498744E-4</v>
      </c>
    </row>
    <row r="1222" spans="1:8" s="33" customFormat="1" x14ac:dyDescent="0.25">
      <c r="A1222" s="12">
        <f>Riesgo!D1226</f>
        <v>0.7520085275200098</v>
      </c>
      <c r="F1222" s="95">
        <f t="shared" si="57"/>
        <v>-6.9894796868060549E-2</v>
      </c>
      <c r="G1222" s="26">
        <f t="shared" si="58"/>
        <v>-3.4145583701291715E-4</v>
      </c>
      <c r="H1222" s="26">
        <f t="shared" si="59"/>
        <v>2.3865986367431434E-5</v>
      </c>
    </row>
    <row r="1223" spans="1:8" s="33" customFormat="1" x14ac:dyDescent="0.25">
      <c r="A1223" s="12">
        <f>Riesgo!D1227</f>
        <v>0.70820431492410196</v>
      </c>
      <c r="F1223" s="95">
        <f t="shared" si="57"/>
        <v>-0.11369900946396838</v>
      </c>
      <c r="G1223" s="26">
        <f t="shared" si="58"/>
        <v>-1.4698399373064214E-3</v>
      </c>
      <c r="H1223" s="26">
        <f t="shared" si="59"/>
        <v>1.671193449423215E-4</v>
      </c>
    </row>
    <row r="1224" spans="1:8" s="33" customFormat="1" x14ac:dyDescent="0.25">
      <c r="A1224" s="12">
        <f>Riesgo!D1228</f>
        <v>0.72153548944565271</v>
      </c>
      <c r="F1224" s="95">
        <f t="shared" si="57"/>
        <v>-0.10036783494241763</v>
      </c>
      <c r="G1224" s="26">
        <f t="shared" si="58"/>
        <v>-1.0110756888049917E-3</v>
      </c>
      <c r="H1224" s="26">
        <f t="shared" si="59"/>
        <v>1.0147947784827062E-4</v>
      </c>
    </row>
    <row r="1225" spans="1:8" s="33" customFormat="1" x14ac:dyDescent="0.25">
      <c r="A1225" s="12">
        <f>Riesgo!D1229</f>
        <v>0.8420297729105598</v>
      </c>
      <c r="F1225" s="95">
        <f t="shared" si="57"/>
        <v>2.012644852248946E-2</v>
      </c>
      <c r="G1225" s="26">
        <f t="shared" si="58"/>
        <v>8.1526996025321009E-6</v>
      </c>
      <c r="H1225" s="26">
        <f t="shared" si="59"/>
        <v>1.640848888696826E-7</v>
      </c>
    </row>
    <row r="1226" spans="1:8" s="33" customFormat="1" x14ac:dyDescent="0.25">
      <c r="A1226" s="12">
        <f>Riesgo!D1230</f>
        <v>0.6777660186800385</v>
      </c>
      <c r="F1226" s="95">
        <f t="shared" si="57"/>
        <v>-0.14413730570803185</v>
      </c>
      <c r="G1226" s="26">
        <f t="shared" si="58"/>
        <v>-2.994533660508272E-3</v>
      </c>
      <c r="H1226" s="26">
        <f t="shared" si="59"/>
        <v>4.3162401367767247E-4</v>
      </c>
    </row>
    <row r="1227" spans="1:8" s="33" customFormat="1" x14ac:dyDescent="0.25">
      <c r="A1227" s="12">
        <f>Riesgo!D1231</f>
        <v>0.9474887182139704</v>
      </c>
      <c r="F1227" s="95">
        <f t="shared" si="57"/>
        <v>0.12558539382590006</v>
      </c>
      <c r="G1227" s="26">
        <f t="shared" si="58"/>
        <v>1.9806940434195694E-3</v>
      </c>
      <c r="H1227" s="26">
        <f t="shared" si="59"/>
        <v>2.4874624149146104E-4</v>
      </c>
    </row>
    <row r="1228" spans="1:8" s="33" customFormat="1" x14ac:dyDescent="0.25">
      <c r="A1228" s="12">
        <f>Riesgo!D1232</f>
        <v>0.74977851705809051</v>
      </c>
      <c r="F1228" s="95">
        <f t="shared" si="57"/>
        <v>-7.2124807329979834E-2</v>
      </c>
      <c r="G1228" s="26">
        <f t="shared" si="58"/>
        <v>-3.7519237014379105E-4</v>
      </c>
      <c r="H1228" s="26">
        <f t="shared" si="59"/>
        <v>2.7060677408299409E-5</v>
      </c>
    </row>
    <row r="1229" spans="1:8" s="33" customFormat="1" x14ac:dyDescent="0.25">
      <c r="A1229" s="12">
        <f>Riesgo!D1233</f>
        <v>0.95662927424713762</v>
      </c>
      <c r="F1229" s="95">
        <f t="shared" si="57"/>
        <v>0.13472594985906727</v>
      </c>
      <c r="G1229" s="26">
        <f t="shared" si="58"/>
        <v>2.4454217048716807E-3</v>
      </c>
      <c r="H1229" s="26">
        <f t="shared" si="59"/>
        <v>3.2946176199481688E-4</v>
      </c>
    </row>
    <row r="1230" spans="1:8" s="33" customFormat="1" x14ac:dyDescent="0.25">
      <c r="A1230" s="12">
        <f>Riesgo!D1234</f>
        <v>0.93115774507686966</v>
      </c>
      <c r="F1230" s="95">
        <f t="shared" si="57"/>
        <v>0.10925442068879931</v>
      </c>
      <c r="G1230" s="26">
        <f t="shared" si="58"/>
        <v>1.3041184997525091E-3</v>
      </c>
      <c r="H1230" s="26">
        <f t="shared" si="59"/>
        <v>1.4248071120000644E-4</v>
      </c>
    </row>
    <row r="1231" spans="1:8" s="33" customFormat="1" x14ac:dyDescent="0.25">
      <c r="A1231" s="12">
        <f>Riesgo!D1235</f>
        <v>0.75218995313237069</v>
      </c>
      <c r="F1231" s="95">
        <f t="shared" si="57"/>
        <v>-6.9713371255699652E-2</v>
      </c>
      <c r="G1231" s="26">
        <f t="shared" si="58"/>
        <v>-3.388037866782856E-4</v>
      </c>
      <c r="H1231" s="26">
        <f t="shared" si="59"/>
        <v>2.3619154163540192E-5</v>
      </c>
    </row>
    <row r="1232" spans="1:8" s="33" customFormat="1" x14ac:dyDescent="0.25">
      <c r="A1232" s="12">
        <f>Riesgo!D1236</f>
        <v>0.773892160103264</v>
      </c>
      <c r="F1232" s="95">
        <f t="shared" si="57"/>
        <v>-4.801116428480634E-2</v>
      </c>
      <c r="G1232" s="26">
        <f t="shared" si="58"/>
        <v>-1.1066918548631372E-4</v>
      </c>
      <c r="H1232" s="26">
        <f t="shared" si="59"/>
        <v>5.3133564456491136E-6</v>
      </c>
    </row>
    <row r="1233" spans="1:8" s="33" customFormat="1" x14ac:dyDescent="0.25">
      <c r="A1233" s="12">
        <f>Riesgo!D1237</f>
        <v>0.83527529676843915</v>
      </c>
      <c r="F1233" s="95">
        <f t="shared" si="57"/>
        <v>1.3371972380368802E-2</v>
      </c>
      <c r="G1233" s="26">
        <f t="shared" si="58"/>
        <v>2.3910376388480206E-6</v>
      </c>
      <c r="H1233" s="26">
        <f t="shared" si="59"/>
        <v>3.1972889267097969E-8</v>
      </c>
    </row>
    <row r="1234" spans="1:8" s="33" customFormat="1" x14ac:dyDescent="0.25">
      <c r="A1234" s="12">
        <f>Riesgo!D1238</f>
        <v>0.90207255956179011</v>
      </c>
      <c r="F1234" s="95">
        <f t="shared" si="57"/>
        <v>8.0169235173719766E-2</v>
      </c>
      <c r="G1234" s="26">
        <f t="shared" si="58"/>
        <v>5.1525619391297277E-4</v>
      </c>
      <c r="H1234" s="26">
        <f t="shared" si="59"/>
        <v>4.1307694984524868E-5</v>
      </c>
    </row>
    <row r="1235" spans="1:8" s="33" customFormat="1" x14ac:dyDescent="0.25">
      <c r="A1235" s="12">
        <f>Riesgo!D1239</f>
        <v>0.85800623532439657</v>
      </c>
      <c r="F1235" s="95">
        <f t="shared" si="57"/>
        <v>3.6102910936326227E-2</v>
      </c>
      <c r="G1235" s="26">
        <f t="shared" si="58"/>
        <v>4.705726260169927E-5</v>
      </c>
      <c r="H1235" s="26">
        <f t="shared" si="59"/>
        <v>1.6989041606164638E-6</v>
      </c>
    </row>
    <row r="1236" spans="1:8" s="33" customFormat="1" x14ac:dyDescent="0.25">
      <c r="A1236" s="12">
        <f>Riesgo!D1240</f>
        <v>0.73102866173927172</v>
      </c>
      <c r="F1236" s="95">
        <f t="shared" si="57"/>
        <v>-9.0874662648798621E-2</v>
      </c>
      <c r="G1236" s="26">
        <f t="shared" si="58"/>
        <v>-7.5046153089541163E-4</v>
      </c>
      <c r="H1236" s="26">
        <f t="shared" si="59"/>
        <v>6.8197938451021494E-5</v>
      </c>
    </row>
    <row r="1237" spans="1:8" s="33" customFormat="1" x14ac:dyDescent="0.25">
      <c r="A1237" s="12">
        <f>Riesgo!D1241</f>
        <v>0.88139443482768287</v>
      </c>
      <c r="F1237" s="95">
        <f t="shared" si="57"/>
        <v>5.9491110439612527E-2</v>
      </c>
      <c r="G1237" s="26">
        <f t="shared" si="58"/>
        <v>2.1055047530664693E-4</v>
      </c>
      <c r="H1237" s="26">
        <f t="shared" si="59"/>
        <v>1.2525881579580642E-5</v>
      </c>
    </row>
    <row r="1238" spans="1:8" s="33" customFormat="1" x14ac:dyDescent="0.25">
      <c r="A1238" s="12">
        <f>Riesgo!D1242</f>
        <v>0.95293490777433254</v>
      </c>
      <c r="F1238" s="95">
        <f t="shared" si="57"/>
        <v>0.1310315833862622</v>
      </c>
      <c r="G1238" s="26">
        <f t="shared" si="58"/>
        <v>2.2497173995279845E-3</v>
      </c>
      <c r="H1238" s="26">
        <f t="shared" si="59"/>
        <v>2.9478403303177602E-4</v>
      </c>
    </row>
    <row r="1239" spans="1:8" s="33" customFormat="1" x14ac:dyDescent="0.25">
      <c r="A1239" s="12">
        <f>Riesgo!D1243</f>
        <v>0.65363076667690867</v>
      </c>
      <c r="F1239" s="95">
        <f t="shared" si="57"/>
        <v>-0.16827255771116167</v>
      </c>
      <c r="G1239" s="26">
        <f t="shared" si="58"/>
        <v>-4.7647474677709484E-3</v>
      </c>
      <c r="H1239" s="26">
        <f t="shared" si="59"/>
        <v>8.0177624324959834E-4</v>
      </c>
    </row>
    <row r="1240" spans="1:8" s="33" customFormat="1" x14ac:dyDescent="0.25">
      <c r="A1240" s="12">
        <f>Riesgo!D1244</f>
        <v>1</v>
      </c>
      <c r="F1240" s="95">
        <f t="shared" si="57"/>
        <v>0.17809667561192966</v>
      </c>
      <c r="G1240" s="26">
        <f t="shared" si="58"/>
        <v>5.6489462020255692E-3</v>
      </c>
      <c r="H1240" s="26">
        <f t="shared" si="59"/>
        <v>1.0060585392913898E-3</v>
      </c>
    </row>
    <row r="1241" spans="1:8" s="33" customFormat="1" x14ac:dyDescent="0.25">
      <c r="A1241" s="12">
        <f>Riesgo!D1245</f>
        <v>0.78196315000458438</v>
      </c>
      <c r="F1241" s="95">
        <f t="shared" si="57"/>
        <v>-3.994017438348596E-2</v>
      </c>
      <c r="G1241" s="26">
        <f t="shared" si="58"/>
        <v>-6.3713266319137443E-5</v>
      </c>
      <c r="H1241" s="26">
        <f t="shared" si="59"/>
        <v>2.5447189673278321E-6</v>
      </c>
    </row>
    <row r="1242" spans="1:8" s="33" customFormat="1" x14ac:dyDescent="0.25">
      <c r="A1242" s="12">
        <f>Riesgo!D1246</f>
        <v>0.7682041194357101</v>
      </c>
      <c r="F1242" s="95">
        <f t="shared" si="57"/>
        <v>-5.3699204952360247E-2</v>
      </c>
      <c r="G1242" s="26">
        <f t="shared" si="58"/>
        <v>-1.5484727508904608E-4</v>
      </c>
      <c r="H1242" s="26">
        <f t="shared" si="59"/>
        <v>8.3151755613211934E-6</v>
      </c>
    </row>
    <row r="1243" spans="1:8" s="33" customFormat="1" x14ac:dyDescent="0.25">
      <c r="A1243" s="12">
        <f>Riesgo!D1247</f>
        <v>0.73793363616136398</v>
      </c>
      <c r="F1243" s="95">
        <f t="shared" si="57"/>
        <v>-8.3969688226706363E-2</v>
      </c>
      <c r="G1243" s="26">
        <f t="shared" si="58"/>
        <v>-5.9206259189357698E-4</v>
      </c>
      <c r="H1243" s="26">
        <f t="shared" si="59"/>
        <v>4.9715311251999341E-5</v>
      </c>
    </row>
    <row r="1244" spans="1:8" s="33" customFormat="1" x14ac:dyDescent="0.25">
      <c r="A1244" s="12">
        <f>Riesgo!D1248</f>
        <v>0.89714575458390955</v>
      </c>
      <c r="F1244" s="95">
        <f t="shared" si="57"/>
        <v>7.5242430195839205E-2</v>
      </c>
      <c r="G1244" s="26">
        <f t="shared" si="58"/>
        <v>4.2597924759295828E-4</v>
      </c>
      <c r="H1244" s="26">
        <f t="shared" si="59"/>
        <v>3.2051713801889268E-5</v>
      </c>
    </row>
    <row r="1245" spans="1:8" s="33" customFormat="1" x14ac:dyDescent="0.25">
      <c r="A1245" s="12">
        <f>Riesgo!D1249</f>
        <v>0.85532737649584101</v>
      </c>
      <c r="F1245" s="95">
        <f t="shared" si="57"/>
        <v>3.3424052107770663E-2</v>
      </c>
      <c r="G1245" s="26">
        <f t="shared" si="58"/>
        <v>3.734025668803776E-5</v>
      </c>
      <c r="H1245" s="26">
        <f t="shared" si="59"/>
        <v>1.248062685258506E-6</v>
      </c>
    </row>
    <row r="1246" spans="1:8" s="33" customFormat="1" x14ac:dyDescent="0.25">
      <c r="A1246" s="12">
        <f>Riesgo!D1250</f>
        <v>0.56048552763651516</v>
      </c>
      <c r="F1246" s="95">
        <f t="shared" si="57"/>
        <v>-0.26141779675155519</v>
      </c>
      <c r="G1246" s="26">
        <f t="shared" si="58"/>
        <v>-1.7865099946346573E-2</v>
      </c>
      <c r="H1246" s="26">
        <f t="shared" si="59"/>
        <v>4.6702550667202481E-3</v>
      </c>
    </row>
    <row r="1247" spans="1:8" s="33" customFormat="1" x14ac:dyDescent="0.25">
      <c r="A1247" s="12">
        <f>Riesgo!D1251</f>
        <v>0.65242034533122484</v>
      </c>
      <c r="F1247" s="95">
        <f t="shared" si="57"/>
        <v>-0.16948297905684551</v>
      </c>
      <c r="G1247" s="26">
        <f t="shared" si="58"/>
        <v>-4.8683104744576848E-3</v>
      </c>
      <c r="H1247" s="26">
        <f t="shared" si="59"/>
        <v>8.2509576218473349E-4</v>
      </c>
    </row>
    <row r="1248" spans="1:8" s="33" customFormat="1" x14ac:dyDescent="0.25">
      <c r="A1248" s="12">
        <f>Riesgo!D1252</f>
        <v>0.88119983991880324</v>
      </c>
      <c r="F1248" s="95">
        <f t="shared" si="57"/>
        <v>5.9296515530732896E-2</v>
      </c>
      <c r="G1248" s="26">
        <f t="shared" si="58"/>
        <v>2.0849109985593596E-4</v>
      </c>
      <c r="H1248" s="26">
        <f t="shared" si="59"/>
        <v>1.2362795740627091E-5</v>
      </c>
    </row>
    <row r="1249" spans="1:8" s="33" customFormat="1" x14ac:dyDescent="0.25">
      <c r="A1249" s="12">
        <f>Riesgo!D1253</f>
        <v>0.5236634974482538</v>
      </c>
      <c r="F1249" s="95">
        <f t="shared" si="57"/>
        <v>-0.29823982693981654</v>
      </c>
      <c r="G1249" s="26">
        <f t="shared" si="58"/>
        <v>-2.6527536208647711E-2</v>
      </c>
      <c r="H1249" s="26">
        <f t="shared" si="59"/>
        <v>7.9115678080068103E-3</v>
      </c>
    </row>
    <row r="1250" spans="1:8" s="33" customFormat="1" x14ac:dyDescent="0.25">
      <c r="A1250" s="12">
        <f>Riesgo!D1254</f>
        <v>0.68200686803824762</v>
      </c>
      <c r="F1250" s="95">
        <f t="shared" si="57"/>
        <v>-0.13989645634982273</v>
      </c>
      <c r="G1250" s="26">
        <f t="shared" si="58"/>
        <v>-2.7379161352002017E-3</v>
      </c>
      <c r="H1250" s="26">
        <f t="shared" si="59"/>
        <v>3.8302476509751034E-4</v>
      </c>
    </row>
    <row r="1251" spans="1:8" s="33" customFormat="1" x14ac:dyDescent="0.25">
      <c r="A1251" s="12">
        <f>Riesgo!D1255</f>
        <v>0.70201867280728492</v>
      </c>
      <c r="F1251" s="95">
        <f t="shared" si="57"/>
        <v>-0.11988465158078543</v>
      </c>
      <c r="G1251" s="26">
        <f t="shared" si="58"/>
        <v>-1.7230217366480036E-3</v>
      </c>
      <c r="H1251" s="26">
        <f t="shared" si="59"/>
        <v>2.0656386056416574E-4</v>
      </c>
    </row>
    <row r="1252" spans="1:8" s="33" customFormat="1" x14ac:dyDescent="0.25">
      <c r="A1252" s="12">
        <f>Riesgo!D1256</f>
        <v>0.9375925292444538</v>
      </c>
      <c r="F1252" s="95">
        <f t="shared" si="57"/>
        <v>0.11568920485638345</v>
      </c>
      <c r="G1252" s="26">
        <f t="shared" si="58"/>
        <v>1.5483834062018696E-3</v>
      </c>
      <c r="H1252" s="26">
        <f t="shared" si="59"/>
        <v>1.7913124507631291E-4</v>
      </c>
    </row>
    <row r="1253" spans="1:8" s="33" customFormat="1" x14ac:dyDescent="0.25">
      <c r="A1253" s="12">
        <f>Riesgo!D1257</f>
        <v>0.91298934467201043</v>
      </c>
      <c r="F1253" s="95">
        <f t="shared" si="57"/>
        <v>9.1086020283940083E-2</v>
      </c>
      <c r="G1253" s="26">
        <f t="shared" si="58"/>
        <v>7.5571002261099471E-4</v>
      </c>
      <c r="H1253" s="26">
        <f t="shared" si="59"/>
        <v>6.883461844832189E-5</v>
      </c>
    </row>
    <row r="1254" spans="1:8" s="33" customFormat="1" x14ac:dyDescent="0.25">
      <c r="A1254" s="12">
        <f>Riesgo!D1258</f>
        <v>0.67653080225002804</v>
      </c>
      <c r="F1254" s="95">
        <f t="shared" si="57"/>
        <v>-0.1453725221380423</v>
      </c>
      <c r="G1254" s="26">
        <f t="shared" si="58"/>
        <v>-3.0721822516962868E-3</v>
      </c>
      <c r="H1254" s="26">
        <f t="shared" si="59"/>
        <v>4.4661088239681914E-4</v>
      </c>
    </row>
    <row r="1255" spans="1:8" s="33" customFormat="1" x14ac:dyDescent="0.25">
      <c r="A1255" s="12">
        <f>Riesgo!D1259</f>
        <v>0.77050063772374611</v>
      </c>
      <c r="F1255" s="95">
        <f t="shared" si="57"/>
        <v>-5.1402686664324237E-2</v>
      </c>
      <c r="G1255" s="26">
        <f t="shared" si="58"/>
        <v>-1.3581803929209465E-4</v>
      </c>
      <c r="H1255" s="26">
        <f t="shared" si="59"/>
        <v>6.98141211709442E-6</v>
      </c>
    </row>
    <row r="1256" spans="1:8" s="33" customFormat="1" x14ac:dyDescent="0.25">
      <c r="A1256" s="12">
        <f>Riesgo!D1260</f>
        <v>0.92182902138979628</v>
      </c>
      <c r="F1256" s="95">
        <f t="shared" si="57"/>
        <v>9.9925697001725933E-2</v>
      </c>
      <c r="G1256" s="26">
        <f t="shared" si="58"/>
        <v>9.977725659222217E-4</v>
      </c>
      <c r="H1256" s="26">
        <f t="shared" si="59"/>
        <v>9.9703119098978527E-5</v>
      </c>
    </row>
    <row r="1257" spans="1:8" s="33" customFormat="1" x14ac:dyDescent="0.25">
      <c r="A1257" s="12">
        <f>Riesgo!D1261</f>
        <v>0.65201857694106147</v>
      </c>
      <c r="F1257" s="95">
        <f t="shared" si="57"/>
        <v>-0.16988474744700888</v>
      </c>
      <c r="G1257" s="26">
        <f t="shared" si="58"/>
        <v>-4.9030143765317474E-3</v>
      </c>
      <c r="H1257" s="26">
        <f t="shared" si="59"/>
        <v>8.329473590861496E-4</v>
      </c>
    </row>
    <row r="1258" spans="1:8" s="33" customFormat="1" x14ac:dyDescent="0.25">
      <c r="A1258" s="12">
        <f>Riesgo!D1262</f>
        <v>0.72175861497334692</v>
      </c>
      <c r="F1258" s="95">
        <f t="shared" si="57"/>
        <v>-0.10014470941472342</v>
      </c>
      <c r="G1258" s="26">
        <f t="shared" si="58"/>
        <v>-1.0043475677164486E-3</v>
      </c>
      <c r="H1258" s="26">
        <f t="shared" si="59"/>
        <v>1.0058009532034797E-4</v>
      </c>
    </row>
    <row r="1259" spans="1:8" s="33" customFormat="1" x14ac:dyDescent="0.25">
      <c r="A1259" s="12">
        <f>Riesgo!D1263</f>
        <v>0.97633242369611506</v>
      </c>
      <c r="F1259" s="95">
        <f t="shared" si="57"/>
        <v>0.15442909930804471</v>
      </c>
      <c r="G1259" s="26">
        <f t="shared" si="58"/>
        <v>3.6828787028890656E-3</v>
      </c>
      <c r="H1259" s="26">
        <f t="shared" si="59"/>
        <v>5.6874364094793841E-4</v>
      </c>
    </row>
    <row r="1260" spans="1:8" s="33" customFormat="1" x14ac:dyDescent="0.25">
      <c r="A1260" s="12">
        <f>Riesgo!D1264</f>
        <v>0.97491513895289894</v>
      </c>
      <c r="F1260" s="95">
        <f t="shared" si="57"/>
        <v>0.1530118145648286</v>
      </c>
      <c r="G1260" s="26">
        <f t="shared" si="58"/>
        <v>3.5824067655148965E-3</v>
      </c>
      <c r="H1260" s="26">
        <f t="shared" si="59"/>
        <v>5.4815055970075283E-4</v>
      </c>
    </row>
    <row r="1261" spans="1:8" s="33" customFormat="1" x14ac:dyDescent="0.25">
      <c r="A1261" s="12">
        <f>Riesgo!D1265</f>
        <v>0.90967945635214298</v>
      </c>
      <c r="F1261" s="95">
        <f t="shared" si="57"/>
        <v>8.7776131964072635E-2</v>
      </c>
      <c r="G1261" s="26">
        <f t="shared" si="58"/>
        <v>6.762843174307067E-4</v>
      </c>
      <c r="H1261" s="26">
        <f t="shared" si="59"/>
        <v>5.9361621492030497E-5</v>
      </c>
    </row>
    <row r="1262" spans="1:8" s="33" customFormat="1" x14ac:dyDescent="0.25">
      <c r="A1262" s="12">
        <f>Riesgo!D1266</f>
        <v>0.93542285451744456</v>
      </c>
      <c r="F1262" s="95">
        <f t="shared" si="57"/>
        <v>0.11351953012937421</v>
      </c>
      <c r="G1262" s="26">
        <f t="shared" si="58"/>
        <v>1.4628902809103793E-3</v>
      </c>
      <c r="H1262" s="26">
        <f t="shared" si="59"/>
        <v>1.6606661731977451E-4</v>
      </c>
    </row>
    <row r="1263" spans="1:8" s="33" customFormat="1" x14ac:dyDescent="0.25">
      <c r="A1263" s="12">
        <f>Riesgo!D1267</f>
        <v>0.79596612937415534</v>
      </c>
      <c r="F1263" s="95">
        <f t="shared" si="57"/>
        <v>-2.5937195013915004E-2</v>
      </c>
      <c r="G1263" s="26">
        <f t="shared" si="58"/>
        <v>-1.7448938908857095E-5</v>
      </c>
      <c r="H1263" s="26">
        <f t="shared" si="59"/>
        <v>4.525765312649157E-7</v>
      </c>
    </row>
    <row r="1264" spans="1:8" s="33" customFormat="1" x14ac:dyDescent="0.25">
      <c r="A1264" s="12">
        <f>Riesgo!D1268</f>
        <v>0.84210529792810673</v>
      </c>
      <c r="F1264" s="95">
        <f t="shared" si="57"/>
        <v>2.0201973540036389E-2</v>
      </c>
      <c r="G1264" s="26">
        <f t="shared" si="58"/>
        <v>8.2448240858655646E-6</v>
      </c>
      <c r="H1264" s="26">
        <f t="shared" si="59"/>
        <v>1.6656171802491083E-7</v>
      </c>
    </row>
    <row r="1265" spans="1:8" s="33" customFormat="1" x14ac:dyDescent="0.25">
      <c r="A1265" s="12">
        <f>Riesgo!D1269</f>
        <v>0.94058889786970767</v>
      </c>
      <c r="F1265" s="95">
        <f t="shared" si="57"/>
        <v>0.11868557348163733</v>
      </c>
      <c r="G1265" s="26">
        <f t="shared" si="58"/>
        <v>1.6718364815955797E-3</v>
      </c>
      <c r="H1265" s="26">
        <f t="shared" si="59"/>
        <v>1.9842287158569418E-4</v>
      </c>
    </row>
    <row r="1266" spans="1:8" s="33" customFormat="1" x14ac:dyDescent="0.25">
      <c r="A1266" s="12">
        <f>Riesgo!D1270</f>
        <v>0.72509835244607734</v>
      </c>
      <c r="F1266" s="95">
        <f t="shared" si="57"/>
        <v>-9.6804971941993001E-2</v>
      </c>
      <c r="G1266" s="26">
        <f t="shared" si="58"/>
        <v>-9.0717900404809252E-4</v>
      </c>
      <c r="H1266" s="26">
        <f t="shared" si="59"/>
        <v>8.781943803324075E-5</v>
      </c>
    </row>
    <row r="1267" spans="1:8" s="33" customFormat="1" x14ac:dyDescent="0.25">
      <c r="A1267" s="12">
        <f>Riesgo!D1271</f>
        <v>0.9649574835785929</v>
      </c>
      <c r="F1267" s="95">
        <f t="shared" si="57"/>
        <v>0.14305415919052256</v>
      </c>
      <c r="G1267" s="26">
        <f t="shared" si="58"/>
        <v>2.9275307623703346E-3</v>
      </c>
      <c r="H1267" s="26">
        <f t="shared" si="59"/>
        <v>4.1879545171527767E-4</v>
      </c>
    </row>
    <row r="1268" spans="1:8" s="33" customFormat="1" x14ac:dyDescent="0.25">
      <c r="A1268" s="12">
        <f>Riesgo!D1272</f>
        <v>0.94796714924570102</v>
      </c>
      <c r="F1268" s="95">
        <f t="shared" si="57"/>
        <v>0.12606382485763068</v>
      </c>
      <c r="G1268" s="26">
        <f t="shared" si="58"/>
        <v>2.0034173904047384E-3</v>
      </c>
      <c r="H1268" s="26">
        <f t="shared" si="59"/>
        <v>2.525584590207144E-4</v>
      </c>
    </row>
    <row r="1269" spans="1:8" s="33" customFormat="1" x14ac:dyDescent="0.25">
      <c r="A1269" s="12">
        <f>Riesgo!D1273</f>
        <v>0.67140933862115471</v>
      </c>
      <c r="F1269" s="95">
        <f t="shared" si="57"/>
        <v>-0.15049398576691564</v>
      </c>
      <c r="G1269" s="26">
        <f t="shared" si="58"/>
        <v>-3.4084539696822317E-3</v>
      </c>
      <c r="H1269" s="26">
        <f t="shared" si="59"/>
        <v>5.1295182320054494E-4</v>
      </c>
    </row>
    <row r="1270" spans="1:8" s="33" customFormat="1" x14ac:dyDescent="0.25">
      <c r="A1270" s="12">
        <f>Riesgo!D1274</f>
        <v>0.97236488675467403</v>
      </c>
      <c r="F1270" s="95">
        <f t="shared" si="57"/>
        <v>0.15046156236660368</v>
      </c>
      <c r="G1270" s="26">
        <f t="shared" si="58"/>
        <v>3.4062514259951306E-3</v>
      </c>
      <c r="H1270" s="26">
        <f t="shared" si="59"/>
        <v>5.1250991136869901E-4</v>
      </c>
    </row>
    <row r="1271" spans="1:8" s="33" customFormat="1" x14ac:dyDescent="0.25">
      <c r="A1271" s="12">
        <f>Riesgo!D1275</f>
        <v>0.78264316705841741</v>
      </c>
      <c r="F1271" s="95">
        <f t="shared" si="57"/>
        <v>-3.9260157329652934E-2</v>
      </c>
      <c r="G1271" s="26">
        <f t="shared" si="58"/>
        <v>-6.0514034277964239E-5</v>
      </c>
      <c r="H1271" s="26">
        <f t="shared" si="59"/>
        <v>2.3757905064048867E-6</v>
      </c>
    </row>
    <row r="1272" spans="1:8" s="33" customFormat="1" x14ac:dyDescent="0.25">
      <c r="A1272" s="12">
        <f>Riesgo!D1276</f>
        <v>0.93314394791786359</v>
      </c>
      <c r="F1272" s="95">
        <f t="shared" si="57"/>
        <v>0.11124062352979325</v>
      </c>
      <c r="G1272" s="26">
        <f t="shared" si="58"/>
        <v>1.376544462058243E-3</v>
      </c>
      <c r="H1272" s="26">
        <f t="shared" si="59"/>
        <v>1.5312766427584277E-4</v>
      </c>
    </row>
    <row r="1273" spans="1:8" s="33" customFormat="1" x14ac:dyDescent="0.25">
      <c r="A1273" s="12">
        <f>Riesgo!D1277</f>
        <v>0.86337203760013426</v>
      </c>
      <c r="F1273" s="95">
        <f t="shared" si="57"/>
        <v>4.1468713212063912E-2</v>
      </c>
      <c r="G1273" s="26">
        <f t="shared" si="58"/>
        <v>7.1311845826261606E-5</v>
      </c>
      <c r="H1273" s="26">
        <f t="shared" si="59"/>
        <v>2.957210483192159E-6</v>
      </c>
    </row>
    <row r="1274" spans="1:8" s="33" customFormat="1" x14ac:dyDescent="0.25">
      <c r="A1274" s="12">
        <f>Riesgo!D1278</f>
        <v>0.86912087911420199</v>
      </c>
      <c r="F1274" s="95">
        <f t="shared" si="57"/>
        <v>4.721755472613165E-2</v>
      </c>
      <c r="G1274" s="26">
        <f t="shared" si="58"/>
        <v>1.0527141900525201E-4</v>
      </c>
      <c r="H1274" s="26">
        <f t="shared" si="59"/>
        <v>4.9706589879780216E-6</v>
      </c>
    </row>
    <row r="1275" spans="1:8" s="33" customFormat="1" x14ac:dyDescent="0.25">
      <c r="A1275" s="12">
        <f>Riesgo!D1279</f>
        <v>0.69480069346075291</v>
      </c>
      <c r="F1275" s="95">
        <f t="shared" si="57"/>
        <v>-0.12710263092731744</v>
      </c>
      <c r="G1275" s="26">
        <f t="shared" si="58"/>
        <v>-2.0533530168749905E-3</v>
      </c>
      <c r="H1275" s="26">
        <f t="shared" si="59"/>
        <v>2.6098657066735571E-4</v>
      </c>
    </row>
    <row r="1276" spans="1:8" s="33" customFormat="1" x14ac:dyDescent="0.25">
      <c r="A1276" s="12">
        <f>Riesgo!D1280</f>
        <v>0.82858185949111407</v>
      </c>
      <c r="F1276" s="95">
        <f t="shared" si="57"/>
        <v>6.6785351030437257E-3</v>
      </c>
      <c r="G1276" s="26">
        <f t="shared" si="58"/>
        <v>2.9788157334733026E-7</v>
      </c>
      <c r="H1276" s="26">
        <f t="shared" si="59"/>
        <v>1.9894125441500394E-9</v>
      </c>
    </row>
    <row r="1277" spans="1:8" s="33" customFormat="1" x14ac:dyDescent="0.25">
      <c r="A1277" s="12">
        <f>Riesgo!D1281</f>
        <v>0.81224986990805703</v>
      </c>
      <c r="F1277" s="95">
        <f t="shared" si="57"/>
        <v>-9.6534544800133126E-3</v>
      </c>
      <c r="G1277" s="26">
        <f t="shared" si="58"/>
        <v>-8.9959753995920393E-7</v>
      </c>
      <c r="H1277" s="26">
        <f t="shared" si="59"/>
        <v>8.6842239023281317E-9</v>
      </c>
    </row>
    <row r="1278" spans="1:8" s="33" customFormat="1" x14ac:dyDescent="0.25">
      <c r="A1278" s="12">
        <f>Riesgo!D1282</f>
        <v>0.87853002593779217</v>
      </c>
      <c r="F1278" s="95">
        <f t="shared" si="57"/>
        <v>5.6626701549721825E-2</v>
      </c>
      <c r="G1278" s="26">
        <f t="shared" si="58"/>
        <v>1.8157823713169227E-4</v>
      </c>
      <c r="H1278" s="26">
        <f t="shared" si="59"/>
        <v>1.0282176641980955E-5</v>
      </c>
    </row>
    <row r="1279" spans="1:8" s="33" customFormat="1" x14ac:dyDescent="0.25">
      <c r="A1279" s="12">
        <f>Riesgo!D1283</f>
        <v>0.65129176553144208</v>
      </c>
      <c r="F1279" s="95">
        <f t="shared" si="57"/>
        <v>-0.17061155885662826</v>
      </c>
      <c r="G1279" s="26">
        <f t="shared" si="58"/>
        <v>-4.9662131237551846E-3</v>
      </c>
      <c r="H1279" s="26">
        <f t="shared" si="59"/>
        <v>8.4729336265811734E-4</v>
      </c>
    </row>
    <row r="1280" spans="1:8" s="33" customFormat="1" x14ac:dyDescent="0.25">
      <c r="A1280" s="12">
        <f>Riesgo!D1284</f>
        <v>0.82235020554141292</v>
      </c>
      <c r="F1280" s="95">
        <f t="shared" si="57"/>
        <v>4.4688115334257095E-4</v>
      </c>
      <c r="G1280" s="26">
        <f t="shared" si="58"/>
        <v>8.9243402043990647E-11</v>
      </c>
      <c r="H1280" s="26">
        <f t="shared" si="59"/>
        <v>3.9881194433633302E-14</v>
      </c>
    </row>
    <row r="1281" spans="1:8" s="33" customFormat="1" x14ac:dyDescent="0.25">
      <c r="A1281" s="12">
        <f>Riesgo!D1285</f>
        <v>0.9705958892290093</v>
      </c>
      <c r="F1281" s="95">
        <f t="shared" si="57"/>
        <v>0.14869256484093896</v>
      </c>
      <c r="G1281" s="26">
        <f t="shared" si="58"/>
        <v>3.2875151158639308E-3</v>
      </c>
      <c r="H1281" s="26">
        <f t="shared" si="59"/>
        <v>4.8882905453116439E-4</v>
      </c>
    </row>
    <row r="1282" spans="1:8" s="33" customFormat="1" x14ac:dyDescent="0.25">
      <c r="A1282" s="12">
        <f>Riesgo!D1286</f>
        <v>1</v>
      </c>
      <c r="F1282" s="95">
        <f t="shared" si="57"/>
        <v>0.17809667561192966</v>
      </c>
      <c r="G1282" s="26">
        <f t="shared" si="58"/>
        <v>5.6489462020255692E-3</v>
      </c>
      <c r="H1282" s="26">
        <f t="shared" si="59"/>
        <v>1.0060585392913898E-3</v>
      </c>
    </row>
    <row r="1283" spans="1:8" s="33" customFormat="1" x14ac:dyDescent="0.25">
      <c r="A1283" s="12">
        <f>Riesgo!D1287</f>
        <v>0.74546732275395122</v>
      </c>
      <c r="F1283" s="95">
        <f t="shared" ref="F1283:F1346" si="60">A1283-$D$4</f>
        <v>-7.6436001634119122E-2</v>
      </c>
      <c r="G1283" s="26">
        <f t="shared" ref="G1283:G1346" si="61">IF(A1283=0,0,(A1283-D$4)^3)</f>
        <v>-4.4657446141169367E-4</v>
      </c>
      <c r="H1283" s="26">
        <f t="shared" ref="H1283:H1346" si="62">IF(A1283=0,0,(A1283-D$4)^4)</f>
        <v>3.4134366262220086E-5</v>
      </c>
    </row>
    <row r="1284" spans="1:8" s="33" customFormat="1" x14ac:dyDescent="0.25">
      <c r="A1284" s="12">
        <f>Riesgo!D1288</f>
        <v>0.95938027937153403</v>
      </c>
      <c r="F1284" s="95">
        <f t="shared" si="60"/>
        <v>0.13747695498346368</v>
      </c>
      <c r="G1284" s="26">
        <f t="shared" si="61"/>
        <v>2.5983025095236171E-3</v>
      </c>
      <c r="H1284" s="26">
        <f t="shared" si="62"/>
        <v>3.5720671713519898E-4</v>
      </c>
    </row>
    <row r="1285" spans="1:8" s="33" customFormat="1" x14ac:dyDescent="0.25">
      <c r="A1285" s="12">
        <f>Riesgo!D1289</f>
        <v>0.72423628631599279</v>
      </c>
      <c r="F1285" s="95">
        <f t="shared" si="60"/>
        <v>-9.766703807207755E-2</v>
      </c>
      <c r="G1285" s="26">
        <f t="shared" si="61"/>
        <v>-9.3163125793108636E-4</v>
      </c>
      <c r="H1285" s="26">
        <f t="shared" si="62"/>
        <v>9.098966553749292E-5</v>
      </c>
    </row>
    <row r="1286" spans="1:8" s="33" customFormat="1" x14ac:dyDescent="0.25">
      <c r="A1286" s="12">
        <f>Riesgo!D1290</f>
        <v>0.71559469281133237</v>
      </c>
      <c r="F1286" s="95">
        <f t="shared" si="60"/>
        <v>-0.10630863157673798</v>
      </c>
      <c r="G1286" s="26">
        <f t="shared" si="61"/>
        <v>-1.2014496731840572E-3</v>
      </c>
      <c r="H1286" s="26">
        <f t="shared" si="62"/>
        <v>1.2772447066451619E-4</v>
      </c>
    </row>
    <row r="1287" spans="1:8" s="33" customFormat="1" x14ac:dyDescent="0.25">
      <c r="A1287" s="12">
        <f>Riesgo!D1291</f>
        <v>0.78486005928082714</v>
      </c>
      <c r="F1287" s="95">
        <f t="shared" si="60"/>
        <v>-3.7043265107243206E-2</v>
      </c>
      <c r="G1287" s="26">
        <f t="shared" si="61"/>
        <v>-5.083089765394951E-5</v>
      </c>
      <c r="H1287" s="26">
        <f t="shared" si="62"/>
        <v>1.8829424174343983E-6</v>
      </c>
    </row>
    <row r="1288" spans="1:8" s="33" customFormat="1" x14ac:dyDescent="0.25">
      <c r="A1288" s="12">
        <f>Riesgo!D1292</f>
        <v>0.86933888988262398</v>
      </c>
      <c r="F1288" s="95">
        <f t="shared" si="60"/>
        <v>4.7435565494553633E-2</v>
      </c>
      <c r="G1288" s="26">
        <f t="shared" si="61"/>
        <v>1.0673632530602299E-4</v>
      </c>
      <c r="H1288" s="26">
        <f t="shared" si="62"/>
        <v>5.0630979497018362E-6</v>
      </c>
    </row>
    <row r="1289" spans="1:8" s="33" customFormat="1" x14ac:dyDescent="0.25">
      <c r="A1289" s="12">
        <f>Riesgo!D1293</f>
        <v>0.81220120907265192</v>
      </c>
      <c r="F1289" s="95">
        <f t="shared" si="60"/>
        <v>-9.7021153154184248E-3</v>
      </c>
      <c r="G1289" s="26">
        <f t="shared" si="61"/>
        <v>-9.132702203023E-7</v>
      </c>
      <c r="H1289" s="26">
        <f t="shared" si="62"/>
        <v>8.8606529915105041E-9</v>
      </c>
    </row>
    <row r="1290" spans="1:8" s="33" customFormat="1" x14ac:dyDescent="0.25">
      <c r="A1290" s="12">
        <f>Riesgo!D1294</f>
        <v>0.85283229922186443</v>
      </c>
      <c r="F1290" s="95">
        <f t="shared" si="60"/>
        <v>3.0928974833794087E-2</v>
      </c>
      <c r="G1290" s="26">
        <f t="shared" si="61"/>
        <v>2.9586703232940448E-5</v>
      </c>
      <c r="H1290" s="26">
        <f t="shared" si="62"/>
        <v>9.1508639970654929E-7</v>
      </c>
    </row>
    <row r="1291" spans="1:8" s="33" customFormat="1" x14ac:dyDescent="0.25">
      <c r="A1291" s="12">
        <f>Riesgo!D1295</f>
        <v>0.85782996597994843</v>
      </c>
      <c r="F1291" s="95">
        <f t="shared" si="60"/>
        <v>3.5926641591878083E-2</v>
      </c>
      <c r="G1291" s="26">
        <f t="shared" si="61"/>
        <v>4.6371363311699492E-5</v>
      </c>
      <c r="H1291" s="26">
        <f t="shared" si="62"/>
        <v>1.6659673498261924E-6</v>
      </c>
    </row>
    <row r="1292" spans="1:8" s="33" customFormat="1" x14ac:dyDescent="0.25">
      <c r="A1292" s="12">
        <f>Riesgo!D1296</f>
        <v>0.90596738217617001</v>
      </c>
      <c r="F1292" s="95">
        <f t="shared" si="60"/>
        <v>8.4064057788099666E-2</v>
      </c>
      <c r="G1292" s="26">
        <f t="shared" si="61"/>
        <v>5.9406100957820293E-4</v>
      </c>
      <c r="H1292" s="26">
        <f t="shared" si="62"/>
        <v>4.993917903883888E-5</v>
      </c>
    </row>
    <row r="1293" spans="1:8" s="33" customFormat="1" x14ac:dyDescent="0.25">
      <c r="A1293" s="12">
        <f>Riesgo!D1297</f>
        <v>0.84221744337442095</v>
      </c>
      <c r="F1293" s="95">
        <f t="shared" si="60"/>
        <v>2.0314118986350604E-2</v>
      </c>
      <c r="G1293" s="26">
        <f t="shared" si="61"/>
        <v>8.3828940222279547E-6</v>
      </c>
      <c r="H1293" s="26">
        <f t="shared" si="62"/>
        <v>1.7029110661750588E-7</v>
      </c>
    </row>
    <row r="1294" spans="1:8" s="33" customFormat="1" x14ac:dyDescent="0.25">
      <c r="A1294" s="12">
        <f>Riesgo!D1298</f>
        <v>0.86182905764150364</v>
      </c>
      <c r="F1294" s="95">
        <f t="shared" si="60"/>
        <v>3.9925733253433293E-2</v>
      </c>
      <c r="G1294" s="26">
        <f t="shared" si="61"/>
        <v>6.3644181072815354E-5</v>
      </c>
      <c r="H1294" s="26">
        <f t="shared" si="62"/>
        <v>2.5410405966464333E-6</v>
      </c>
    </row>
    <row r="1295" spans="1:8" s="33" customFormat="1" x14ac:dyDescent="0.25">
      <c r="A1295" s="12">
        <f>Riesgo!D1299</f>
        <v>0.84836143734466207</v>
      </c>
      <c r="F1295" s="95">
        <f t="shared" si="60"/>
        <v>2.6458112956591728E-2</v>
      </c>
      <c r="G1295" s="26">
        <f t="shared" si="61"/>
        <v>1.8521518882498022E-5</v>
      </c>
      <c r="H1295" s="26">
        <f t="shared" si="62"/>
        <v>4.9004443872077921E-7</v>
      </c>
    </row>
    <row r="1296" spans="1:8" s="33" customFormat="1" x14ac:dyDescent="0.25">
      <c r="A1296" s="12">
        <f>Riesgo!D1300</f>
        <v>0.74672733100622735</v>
      </c>
      <c r="F1296" s="95">
        <f t="shared" si="60"/>
        <v>-7.5175993381842998E-2</v>
      </c>
      <c r="G1296" s="26">
        <f t="shared" si="61"/>
        <v>-4.2485186284561344E-4</v>
      </c>
      <c r="H1296" s="26">
        <f t="shared" si="62"/>
        <v>3.1938660829545502E-5</v>
      </c>
    </row>
    <row r="1297" spans="1:8" s="33" customFormat="1" x14ac:dyDescent="0.25">
      <c r="A1297" s="12">
        <f>Riesgo!D1301</f>
        <v>0.67932277488365156</v>
      </c>
      <c r="F1297" s="95">
        <f t="shared" si="60"/>
        <v>-0.14258054950441879</v>
      </c>
      <c r="G1297" s="26">
        <f t="shared" si="61"/>
        <v>-2.8985503743601229E-3</v>
      </c>
      <c r="H1297" s="26">
        <f t="shared" si="62"/>
        <v>4.1327690514250507E-4</v>
      </c>
    </row>
    <row r="1298" spans="1:8" x14ac:dyDescent="0.25">
      <c r="A1298" s="12">
        <f>Riesgo!D1302</f>
        <v>0.88947718395773412</v>
      </c>
      <c r="F1298" s="95">
        <f t="shared" si="60"/>
        <v>6.7573859569663774E-2</v>
      </c>
      <c r="G1298" s="26">
        <f t="shared" si="61"/>
        <v>3.0855754808105937E-4</v>
      </c>
      <c r="H1298" s="26">
        <f t="shared" si="62"/>
        <v>2.0850424423189287E-5</v>
      </c>
    </row>
    <row r="1299" spans="1:8" x14ac:dyDescent="0.25">
      <c r="A1299" s="12">
        <f>Riesgo!D1303</f>
        <v>0.73017695035661045</v>
      </c>
      <c r="F1299" s="95">
        <f t="shared" si="60"/>
        <v>-9.172637403145989E-2</v>
      </c>
      <c r="G1299" s="26">
        <f t="shared" si="61"/>
        <v>-7.7176073336323496E-4</v>
      </c>
      <c r="H1299" s="26">
        <f t="shared" si="62"/>
        <v>7.0790813691269886E-5</v>
      </c>
    </row>
    <row r="1300" spans="1:8" x14ac:dyDescent="0.25">
      <c r="A1300" s="12">
        <f>Riesgo!D1304</f>
        <v>0.63338549258205357</v>
      </c>
      <c r="F1300" s="95">
        <f t="shared" si="60"/>
        <v>-0.18851783180601678</v>
      </c>
      <c r="G1300" s="26">
        <f t="shared" si="61"/>
        <v>-6.6997301173875928E-3</v>
      </c>
      <c r="H1300" s="26">
        <f t="shared" si="62"/>
        <v>1.2630185954153792E-3</v>
      </c>
    </row>
    <row r="1301" spans="1:8" x14ac:dyDescent="0.25">
      <c r="A1301" s="12">
        <f>Riesgo!D1305</f>
        <v>0.86997470421268452</v>
      </c>
      <c r="F1301" s="95">
        <f t="shared" si="60"/>
        <v>4.807137982461418E-2</v>
      </c>
      <c r="G1301" s="26">
        <f t="shared" si="61"/>
        <v>1.1108611140284721E-4</v>
      </c>
      <c r="H1301" s="26">
        <f t="shared" si="62"/>
        <v>5.3400626544856728E-6</v>
      </c>
    </row>
    <row r="1302" spans="1:8" x14ac:dyDescent="0.25">
      <c r="A1302" s="12">
        <f>Riesgo!D1306</f>
        <v>0.93139696574478081</v>
      </c>
      <c r="F1302" s="95">
        <f t="shared" si="60"/>
        <v>0.10949364135671047</v>
      </c>
      <c r="G1302" s="26">
        <f t="shared" si="61"/>
        <v>1.3127036631136611E-3</v>
      </c>
      <c r="H1302" s="26">
        <f t="shared" si="62"/>
        <v>1.4373270409660731E-4</v>
      </c>
    </row>
    <row r="1303" spans="1:8" x14ac:dyDescent="0.25">
      <c r="A1303" s="12">
        <f>Riesgo!D1307</f>
        <v>0.81623158186727141</v>
      </c>
      <c r="F1303" s="95">
        <f t="shared" si="60"/>
        <v>-5.6717425207989391E-3</v>
      </c>
      <c r="G1303" s="26">
        <f t="shared" si="61"/>
        <v>-1.8245237503483228E-7</v>
      </c>
      <c r="H1303" s="26">
        <f t="shared" si="62"/>
        <v>1.0348228935058131E-9</v>
      </c>
    </row>
    <row r="1304" spans="1:8" x14ac:dyDescent="0.25">
      <c r="A1304" s="12">
        <f>Riesgo!D1308</f>
        <v>0.73000388910871539</v>
      </c>
      <c r="F1304" s="95">
        <f t="shared" si="60"/>
        <v>-9.1899435279354957E-2</v>
      </c>
      <c r="G1304" s="26">
        <f t="shared" si="61"/>
        <v>-7.7613725085694219E-4</v>
      </c>
      <c r="H1304" s="26">
        <f t="shared" si="62"/>
        <v>7.1326575053024026E-5</v>
      </c>
    </row>
    <row r="1305" spans="1:8" x14ac:dyDescent="0.25">
      <c r="A1305" s="12">
        <f>Riesgo!D1309</f>
        <v>0.89488498777615977</v>
      </c>
      <c r="F1305" s="95">
        <f t="shared" si="60"/>
        <v>7.2981663388089424E-2</v>
      </c>
      <c r="G1305" s="26">
        <f t="shared" si="61"/>
        <v>3.8872392621388293E-4</v>
      </c>
      <c r="H1305" s="26">
        <f t="shared" si="62"/>
        <v>2.8369718733838113E-5</v>
      </c>
    </row>
    <row r="1306" spans="1:8" x14ac:dyDescent="0.25">
      <c r="A1306" s="12">
        <f>Riesgo!D1310</f>
        <v>0.96869663072124834</v>
      </c>
      <c r="F1306" s="95">
        <f t="shared" si="60"/>
        <v>0.146793306333178</v>
      </c>
      <c r="G1306" s="26">
        <f t="shared" si="61"/>
        <v>3.1631425013524169E-3</v>
      </c>
      <c r="H1306" s="26">
        <f t="shared" si="62"/>
        <v>4.6432814617652018E-4</v>
      </c>
    </row>
    <row r="1307" spans="1:8" x14ac:dyDescent="0.25">
      <c r="A1307" s="12">
        <f>Riesgo!D1311</f>
        <v>0.74962176332977437</v>
      </c>
      <c r="F1307" s="95">
        <f t="shared" si="60"/>
        <v>-7.2281561058295973E-2</v>
      </c>
      <c r="G1307" s="26">
        <f t="shared" si="61"/>
        <v>-3.776439836518132E-4</v>
      </c>
      <c r="H1307" s="26">
        <f t="shared" si="62"/>
        <v>2.7296696662626663E-5</v>
      </c>
    </row>
    <row r="1308" spans="1:8" x14ac:dyDescent="0.25">
      <c r="A1308" s="12">
        <f>Riesgo!D1312</f>
        <v>0.82362354949181693</v>
      </c>
      <c r="F1308" s="95">
        <f t="shared" si="60"/>
        <v>1.7202251037465865E-3</v>
      </c>
      <c r="G1308" s="26">
        <f t="shared" si="61"/>
        <v>5.0904461022490664E-9</v>
      </c>
      <c r="H1308" s="26">
        <f t="shared" si="62"/>
        <v>8.7567131743578065E-12</v>
      </c>
    </row>
    <row r="1309" spans="1:8" x14ac:dyDescent="0.25">
      <c r="A1309" s="12">
        <f>Riesgo!D1313</f>
        <v>0.96174582633626815</v>
      </c>
      <c r="F1309" s="95">
        <f t="shared" si="60"/>
        <v>0.13984250194819781</v>
      </c>
      <c r="G1309" s="26">
        <f t="shared" si="61"/>
        <v>2.7347495290144467E-3</v>
      </c>
      <c r="H1309" s="26">
        <f t="shared" si="62"/>
        <v>3.8243421633903584E-4</v>
      </c>
    </row>
    <row r="1310" spans="1:8" x14ac:dyDescent="0.25">
      <c r="A1310" s="12">
        <f>Riesgo!D1314</f>
        <v>0.8942873392750873</v>
      </c>
      <c r="F1310" s="95">
        <f t="shared" si="60"/>
        <v>7.2384014887016956E-2</v>
      </c>
      <c r="G1310" s="26">
        <f t="shared" si="61"/>
        <v>3.7925210911820287E-4</v>
      </c>
      <c r="H1310" s="26">
        <f t="shared" si="62"/>
        <v>2.7451790312344578E-5</v>
      </c>
    </row>
    <row r="1311" spans="1:8" x14ac:dyDescent="0.25">
      <c r="A1311" s="12">
        <f>Riesgo!D1315</f>
        <v>0.85735653427882796</v>
      </c>
      <c r="F1311" s="95">
        <f t="shared" si="60"/>
        <v>3.545320989075762E-2</v>
      </c>
      <c r="G1311" s="26">
        <f t="shared" si="61"/>
        <v>4.4562206354019007E-5</v>
      </c>
      <c r="H1311" s="26">
        <f t="shared" si="62"/>
        <v>1.5798732550642889E-6</v>
      </c>
    </row>
    <row r="1312" spans="1:8" x14ac:dyDescent="0.25">
      <c r="A1312" s="12">
        <f>Riesgo!D1316</f>
        <v>0.70260727675930656</v>
      </c>
      <c r="F1312" s="95">
        <f t="shared" si="60"/>
        <v>-0.11929604762876378</v>
      </c>
      <c r="G1312" s="26">
        <f t="shared" si="61"/>
        <v>-1.6977673063384921E-3</v>
      </c>
      <c r="H1312" s="26">
        <f t="shared" si="62"/>
        <v>2.0253692943951473E-4</v>
      </c>
    </row>
    <row r="1313" spans="1:8" x14ac:dyDescent="0.25">
      <c r="A1313" s="12">
        <f>Riesgo!D1317</f>
        <v>0.92243220568299678</v>
      </c>
      <c r="F1313" s="95">
        <f t="shared" si="60"/>
        <v>0.10052888129492643</v>
      </c>
      <c r="G1313" s="26">
        <f t="shared" si="61"/>
        <v>1.0159505014112856E-3</v>
      </c>
      <c r="H1313" s="26">
        <f t="shared" si="62"/>
        <v>1.0213236735789613E-4</v>
      </c>
    </row>
    <row r="1314" spans="1:8" x14ac:dyDescent="0.25">
      <c r="A1314" s="12">
        <f>Riesgo!D1318</f>
        <v>0.86042870189322795</v>
      </c>
      <c r="F1314" s="95">
        <f t="shared" si="60"/>
        <v>3.852537750515761E-2</v>
      </c>
      <c r="G1314" s="26">
        <f t="shared" si="61"/>
        <v>5.7179546821455374E-5</v>
      </c>
      <c r="H1314" s="26">
        <f t="shared" si="62"/>
        <v>2.2028636268704031E-6</v>
      </c>
    </row>
    <row r="1315" spans="1:8" x14ac:dyDescent="0.25">
      <c r="A1315" s="12">
        <f>Riesgo!D1319</f>
        <v>0.80997705873060488</v>
      </c>
      <c r="F1315" s="95">
        <f t="shared" si="60"/>
        <v>-1.1926265657465462E-2</v>
      </c>
      <c r="G1315" s="26">
        <f t="shared" si="61"/>
        <v>-1.6963420862673358E-6</v>
      </c>
      <c r="H1315" s="26">
        <f t="shared" si="62"/>
        <v>2.0231026366763442E-8</v>
      </c>
    </row>
    <row r="1316" spans="1:8" x14ac:dyDescent="0.25">
      <c r="A1316" s="12">
        <f>Riesgo!D1320</f>
        <v>0.85488376692194601</v>
      </c>
      <c r="F1316" s="95">
        <f t="shared" si="60"/>
        <v>3.2980442533875665E-2</v>
      </c>
      <c r="G1316" s="26">
        <f t="shared" si="61"/>
        <v>3.5873143617644815E-5</v>
      </c>
      <c r="H1316" s="26">
        <f t="shared" si="62"/>
        <v>1.1831121515912035E-6</v>
      </c>
    </row>
    <row r="1317" spans="1:8" x14ac:dyDescent="0.25">
      <c r="A1317" s="12">
        <f>Riesgo!D1321</f>
        <v>0.87439178640604154</v>
      </c>
      <c r="F1317" s="95">
        <f t="shared" si="60"/>
        <v>5.2488462017971194E-2</v>
      </c>
      <c r="G1317" s="26">
        <f t="shared" si="61"/>
        <v>1.4460774127675544E-4</v>
      </c>
      <c r="H1317" s="26">
        <f t="shared" si="62"/>
        <v>7.5902379355095833E-6</v>
      </c>
    </row>
    <row r="1318" spans="1:8" x14ac:dyDescent="0.25">
      <c r="A1318" s="12">
        <f>Riesgo!D1322</f>
        <v>0.86475446207980289</v>
      </c>
      <c r="F1318" s="95">
        <f t="shared" si="60"/>
        <v>4.2851137691732544E-2</v>
      </c>
      <c r="G1318" s="26">
        <f t="shared" si="61"/>
        <v>7.8684116115553757E-5</v>
      </c>
      <c r="H1318" s="26">
        <f t="shared" si="62"/>
        <v>3.3717038938198655E-6</v>
      </c>
    </row>
    <row r="1319" spans="1:8" x14ac:dyDescent="0.25">
      <c r="A1319" s="12">
        <f>Riesgo!D1323</f>
        <v>0.83590378794555587</v>
      </c>
      <c r="F1319" s="95">
        <f t="shared" si="60"/>
        <v>1.4000463557485521E-2</v>
      </c>
      <c r="G1319" s="26">
        <f t="shared" si="61"/>
        <v>2.7442725808267785E-6</v>
      </c>
      <c r="H1319" s="26">
        <f t="shared" si="62"/>
        <v>3.842108825967205E-8</v>
      </c>
    </row>
    <row r="1320" spans="1:8" x14ac:dyDescent="0.25">
      <c r="A1320" s="12">
        <f>Riesgo!D1324</f>
        <v>0.90311884301569478</v>
      </c>
      <c r="F1320" s="95">
        <f t="shared" si="60"/>
        <v>8.1215518627624439E-2</v>
      </c>
      <c r="G1320" s="26">
        <f t="shared" si="61"/>
        <v>5.3569435008976249E-4</v>
      </c>
      <c r="H1320" s="26">
        <f t="shared" si="62"/>
        <v>4.3506694468428266E-5</v>
      </c>
    </row>
    <row r="1321" spans="1:8" x14ac:dyDescent="0.25">
      <c r="A1321" s="12">
        <f>Riesgo!D1325</f>
        <v>0.95708301939671836</v>
      </c>
      <c r="F1321" s="95">
        <f t="shared" si="60"/>
        <v>0.13517969500864802</v>
      </c>
      <c r="G1321" s="26">
        <f t="shared" si="61"/>
        <v>2.4702129079701694E-3</v>
      </c>
      <c r="H1321" s="26">
        <f t="shared" si="62"/>
        <v>3.33922627505833E-4</v>
      </c>
    </row>
    <row r="1322" spans="1:8" x14ac:dyDescent="0.25">
      <c r="A1322" s="12">
        <f>Riesgo!D1326</f>
        <v>0.76284980813889725</v>
      </c>
      <c r="F1322" s="95">
        <f t="shared" si="60"/>
        <v>-5.9053516249173099E-2</v>
      </c>
      <c r="G1322" s="26">
        <f t="shared" si="61"/>
        <v>-2.0593837726942443E-4</v>
      </c>
      <c r="H1322" s="26">
        <f t="shared" si="62"/>
        <v>1.2161385308408295E-5</v>
      </c>
    </row>
    <row r="1323" spans="1:8" x14ac:dyDescent="0.25">
      <c r="A1323" s="12">
        <f>Riesgo!D1327</f>
        <v>0.6693027944656883</v>
      </c>
      <c r="F1323" s="95">
        <f t="shared" si="60"/>
        <v>-0.15260052992238204</v>
      </c>
      <c r="G1323" s="26">
        <f t="shared" si="61"/>
        <v>-3.5535965966545465E-3</v>
      </c>
      <c r="H1323" s="26">
        <f t="shared" si="62"/>
        <v>5.4228072377985714E-4</v>
      </c>
    </row>
    <row r="1324" spans="1:8" x14ac:dyDescent="0.25">
      <c r="A1324" s="12">
        <f>Riesgo!D1328</f>
        <v>0.78939922969967324</v>
      </c>
      <c r="F1324" s="95">
        <f t="shared" si="60"/>
        <v>-3.25040946883971E-2</v>
      </c>
      <c r="G1324" s="26">
        <f t="shared" si="61"/>
        <v>-3.434110167865809E-5</v>
      </c>
      <c r="H1324" s="26">
        <f t="shared" si="62"/>
        <v>1.1162264206669753E-6</v>
      </c>
    </row>
    <row r="1325" spans="1:8" x14ac:dyDescent="0.25">
      <c r="A1325" s="12">
        <f>Riesgo!D1329</f>
        <v>0.72747710102141283</v>
      </c>
      <c r="F1325" s="95">
        <f t="shared" si="60"/>
        <v>-9.4426223366657513E-2</v>
      </c>
      <c r="G1325" s="26">
        <f t="shared" si="61"/>
        <v>-8.4193363634684046E-4</v>
      </c>
      <c r="H1325" s="26">
        <f t="shared" si="62"/>
        <v>7.9500613605588955E-5</v>
      </c>
    </row>
    <row r="1326" spans="1:8" x14ac:dyDescent="0.25">
      <c r="A1326" s="12">
        <f>Riesgo!D1330</f>
        <v>1</v>
      </c>
      <c r="F1326" s="95">
        <f t="shared" si="60"/>
        <v>0.17809667561192966</v>
      </c>
      <c r="G1326" s="26">
        <f t="shared" si="61"/>
        <v>5.6489462020255692E-3</v>
      </c>
      <c r="H1326" s="26">
        <f t="shared" si="62"/>
        <v>1.0060585392913898E-3</v>
      </c>
    </row>
    <row r="1327" spans="1:8" x14ac:dyDescent="0.25">
      <c r="A1327" s="12">
        <f>Riesgo!D1331</f>
        <v>0.86262418950534325</v>
      </c>
      <c r="F1327" s="95">
        <f t="shared" si="60"/>
        <v>4.0720865117272909E-2</v>
      </c>
      <c r="G1327" s="26">
        <f t="shared" si="61"/>
        <v>6.7522884740033699E-5</v>
      </c>
      <c r="H1327" s="26">
        <f t="shared" si="62"/>
        <v>2.7495902818280777E-6</v>
      </c>
    </row>
    <row r="1328" spans="1:8" x14ac:dyDescent="0.25">
      <c r="A1328" s="12">
        <f>Riesgo!D1332</f>
        <v>0.85506825441094303</v>
      </c>
      <c r="F1328" s="95">
        <f t="shared" si="60"/>
        <v>3.3164930022872685E-2</v>
      </c>
      <c r="G1328" s="26">
        <f t="shared" si="61"/>
        <v>3.6478523860469136E-5</v>
      </c>
      <c r="H1328" s="26">
        <f t="shared" si="62"/>
        <v>1.2098076911701506E-6</v>
      </c>
    </row>
    <row r="1329" spans="1:8" x14ac:dyDescent="0.25">
      <c r="A1329" s="12">
        <f>Riesgo!D1333</f>
        <v>0.65194432689379322</v>
      </c>
      <c r="F1329" s="95">
        <f t="shared" si="60"/>
        <v>-0.16995899749427712</v>
      </c>
      <c r="G1329" s="26">
        <f t="shared" si="61"/>
        <v>-4.9094459400996857E-3</v>
      </c>
      <c r="H1329" s="26">
        <f t="shared" si="62"/>
        <v>8.3440451023169139E-4</v>
      </c>
    </row>
    <row r="1330" spans="1:8" x14ac:dyDescent="0.25">
      <c r="A1330" s="12">
        <f>Riesgo!D1334</f>
        <v>0.68815377186756577</v>
      </c>
      <c r="F1330" s="95">
        <f t="shared" si="60"/>
        <v>-0.13374955252050458</v>
      </c>
      <c r="G1330" s="26">
        <f t="shared" si="61"/>
        <v>-2.3926380944893624E-3</v>
      </c>
      <c r="H1330" s="26">
        <f t="shared" si="62"/>
        <v>3.2001427448146498E-4</v>
      </c>
    </row>
    <row r="1331" spans="1:8" x14ac:dyDescent="0.25">
      <c r="A1331" s="12">
        <f>Riesgo!D1335</f>
        <v>0.82430204507232607</v>
      </c>
      <c r="F1331" s="95">
        <f t="shared" si="60"/>
        <v>2.3987206842557285E-3</v>
      </c>
      <c r="G1331" s="26">
        <f t="shared" si="61"/>
        <v>1.3801905205716367E-8</v>
      </c>
      <c r="H1331" s="26">
        <f t="shared" si="62"/>
        <v>3.3106915499088669E-11</v>
      </c>
    </row>
    <row r="1332" spans="1:8" x14ac:dyDescent="0.25">
      <c r="A1332" s="12">
        <f>Riesgo!D1336</f>
        <v>0.70043414623966149</v>
      </c>
      <c r="F1332" s="95">
        <f t="shared" si="60"/>
        <v>-0.12146917814840885</v>
      </c>
      <c r="G1332" s="26">
        <f t="shared" si="61"/>
        <v>-1.7922487216048574E-3</v>
      </c>
      <c r="H1332" s="26">
        <f t="shared" si="62"/>
        <v>2.1770297925087845E-4</v>
      </c>
    </row>
    <row r="1333" spans="1:8" x14ac:dyDescent="0.25">
      <c r="A1333" s="12">
        <f>Riesgo!D1337</f>
        <v>0.99591600088929289</v>
      </c>
      <c r="F1333" s="95">
        <f t="shared" si="60"/>
        <v>0.17401267650122254</v>
      </c>
      <c r="G1333" s="26">
        <f t="shared" si="61"/>
        <v>5.2691754651371806E-3</v>
      </c>
      <c r="H1333" s="26">
        <f t="shared" si="62"/>
        <v>9.169033256430949E-4</v>
      </c>
    </row>
    <row r="1334" spans="1:8" x14ac:dyDescent="0.25">
      <c r="A1334" s="12">
        <f>Riesgo!D1338</f>
        <v>0.92681224273034524</v>
      </c>
      <c r="F1334" s="95">
        <f t="shared" si="60"/>
        <v>0.10490891834227489</v>
      </c>
      <c r="G1334" s="26">
        <f t="shared" si="61"/>
        <v>1.1546150866136786E-3</v>
      </c>
      <c r="H1334" s="26">
        <f t="shared" si="62"/>
        <v>1.2112941983831305E-4</v>
      </c>
    </row>
    <row r="1335" spans="1:8" x14ac:dyDescent="0.25">
      <c r="A1335" s="12">
        <f>Riesgo!D1339</f>
        <v>0.90372634416963182</v>
      </c>
      <c r="F1335" s="95">
        <f t="shared" si="60"/>
        <v>8.1823019781561479E-2</v>
      </c>
      <c r="G1335" s="26">
        <f t="shared" si="61"/>
        <v>5.4780565470172291E-4</v>
      </c>
      <c r="H1335" s="26">
        <f t="shared" si="62"/>
        <v>4.4823112921110316E-5</v>
      </c>
    </row>
    <row r="1336" spans="1:8" x14ac:dyDescent="0.25">
      <c r="A1336" s="12">
        <f>Riesgo!D1340</f>
        <v>0.89679498919429357</v>
      </c>
      <c r="F1336" s="95">
        <f t="shared" si="60"/>
        <v>7.4891664806223224E-2</v>
      </c>
      <c r="G1336" s="26">
        <f t="shared" si="61"/>
        <v>4.2004948304923676E-4</v>
      </c>
      <c r="H1336" s="26">
        <f t="shared" si="62"/>
        <v>3.1458205086550786E-5</v>
      </c>
    </row>
    <row r="1337" spans="1:8" x14ac:dyDescent="0.25">
      <c r="A1337" s="12">
        <f>Riesgo!D1341</f>
        <v>0.70150162111766468</v>
      </c>
      <c r="F1337" s="95">
        <f t="shared" si="60"/>
        <v>-0.12040170327040567</v>
      </c>
      <c r="G1337" s="26">
        <f t="shared" si="61"/>
        <v>-1.7454117376888645E-3</v>
      </c>
      <c r="H1337" s="26">
        <f t="shared" si="62"/>
        <v>2.101505461258978E-4</v>
      </c>
    </row>
    <row r="1338" spans="1:8" x14ac:dyDescent="0.25">
      <c r="A1338" s="12">
        <f>Riesgo!D1342</f>
        <v>0.63094415517702496</v>
      </c>
      <c r="F1338" s="95">
        <f t="shared" si="60"/>
        <v>-0.19095916921104539</v>
      </c>
      <c r="G1338" s="26">
        <f t="shared" si="61"/>
        <v>-6.9634033111752253E-3</v>
      </c>
      <c r="H1338" s="26">
        <f t="shared" si="62"/>
        <v>1.3297257111834636E-3</v>
      </c>
    </row>
    <row r="1339" spans="1:8" x14ac:dyDescent="0.25">
      <c r="A1339" s="12">
        <f>Riesgo!D1343</f>
        <v>0.69309928839887114</v>
      </c>
      <c r="F1339" s="95">
        <f t="shared" si="60"/>
        <v>-0.12880403598919921</v>
      </c>
      <c r="G1339" s="26">
        <f t="shared" si="61"/>
        <v>-2.1369207426961989E-3</v>
      </c>
      <c r="H1339" s="26">
        <f t="shared" si="62"/>
        <v>2.752440162483075E-4</v>
      </c>
    </row>
    <row r="1340" spans="1:8" x14ac:dyDescent="0.25">
      <c r="A1340" s="12">
        <f>Riesgo!D1344</f>
        <v>0.78282306048770323</v>
      </c>
      <c r="F1340" s="95">
        <f t="shared" si="60"/>
        <v>-3.9080263900367118E-2</v>
      </c>
      <c r="G1340" s="26">
        <f t="shared" si="61"/>
        <v>-5.9685998442821932E-5</v>
      </c>
      <c r="H1340" s="26">
        <f t="shared" si="62"/>
        <v>2.3325445703023821E-6</v>
      </c>
    </row>
    <row r="1341" spans="1:8" x14ac:dyDescent="0.25">
      <c r="A1341" s="12">
        <f>Riesgo!D1345</f>
        <v>0.94715645397807569</v>
      </c>
      <c r="F1341" s="95">
        <f t="shared" si="60"/>
        <v>0.12525312959000534</v>
      </c>
      <c r="G1341" s="26">
        <f t="shared" si="61"/>
        <v>1.9650144937216761E-3</v>
      </c>
      <c r="H1341" s="26">
        <f t="shared" si="62"/>
        <v>2.4612421502835983E-4</v>
      </c>
    </row>
    <row r="1342" spans="1:8" x14ac:dyDescent="0.25">
      <c r="A1342" s="12">
        <f>Riesgo!D1346</f>
        <v>0.72727229855081532</v>
      </c>
      <c r="F1342" s="95">
        <f t="shared" si="60"/>
        <v>-9.4631025837255023E-2</v>
      </c>
      <c r="G1342" s="26">
        <f t="shared" si="61"/>
        <v>-8.4742377476166447E-4</v>
      </c>
      <c r="H1342" s="26">
        <f t="shared" si="62"/>
        <v>8.019258112457524E-5</v>
      </c>
    </row>
    <row r="1343" spans="1:8" x14ac:dyDescent="0.25">
      <c r="A1343" s="12">
        <f>Riesgo!D1347</f>
        <v>0.95870109407561321</v>
      </c>
      <c r="F1343" s="95">
        <f t="shared" si="60"/>
        <v>0.13679776968754287</v>
      </c>
      <c r="G1343" s="26">
        <f t="shared" si="61"/>
        <v>2.5599828182336455E-3</v>
      </c>
      <c r="H1343" s="26">
        <f t="shared" si="62"/>
        <v>3.5019993997279316E-4</v>
      </c>
    </row>
    <row r="1344" spans="1:8" x14ac:dyDescent="0.25">
      <c r="A1344" s="12">
        <f>Riesgo!D1348</f>
        <v>0.87361329408330213</v>
      </c>
      <c r="F1344" s="95">
        <f t="shared" si="60"/>
        <v>5.1709969695231783E-2</v>
      </c>
      <c r="G1344" s="26">
        <f t="shared" si="61"/>
        <v>1.3826837211319221E-4</v>
      </c>
      <c r="H1344" s="26">
        <f t="shared" si="62"/>
        <v>7.1498533317822004E-6</v>
      </c>
    </row>
    <row r="1345" spans="1:8" x14ac:dyDescent="0.25">
      <c r="A1345" s="12">
        <f>Riesgo!D1349</f>
        <v>0.97382984604747891</v>
      </c>
      <c r="F1345" s="95">
        <f t="shared" si="60"/>
        <v>0.15192652165940856</v>
      </c>
      <c r="G1345" s="26">
        <f t="shared" si="61"/>
        <v>3.5067175308345524E-3</v>
      </c>
      <c r="H1345" s="26">
        <f t="shared" si="62"/>
        <v>5.3276339690176331E-4</v>
      </c>
    </row>
    <row r="1346" spans="1:8" x14ac:dyDescent="0.25">
      <c r="A1346" s="12">
        <f>Riesgo!D1350</f>
        <v>0.78265366978031958</v>
      </c>
      <c r="F1346" s="95">
        <f t="shared" si="60"/>
        <v>-3.9249654607750761E-2</v>
      </c>
      <c r="G1346" s="26">
        <f t="shared" si="61"/>
        <v>-6.046548184400614E-5</v>
      </c>
      <c r="H1346" s="26">
        <f t="shared" si="62"/>
        <v>2.3732492780684659E-6</v>
      </c>
    </row>
    <row r="1347" spans="1:8" x14ac:dyDescent="0.25">
      <c r="A1347" s="12">
        <f>Riesgo!D1351</f>
        <v>0.67944739321270664</v>
      </c>
      <c r="F1347" s="95">
        <f t="shared" ref="F1347:F1410" si="63">A1347-$D$4</f>
        <v>-0.1424559311753637</v>
      </c>
      <c r="G1347" s="26">
        <f t="shared" ref="G1347:G1410" si="64">IF(A1347=0,0,(A1347-D$4)^3)</f>
        <v>-2.8909568374348108E-3</v>
      </c>
      <c r="H1347" s="26">
        <f t="shared" ref="H1347:H1410" si="65">IF(A1347=0,0,(A1347-D$4)^4)</f>
        <v>4.1183394826456053E-4</v>
      </c>
    </row>
    <row r="1348" spans="1:8" x14ac:dyDescent="0.25">
      <c r="A1348" s="12">
        <f>Riesgo!D1352</f>
        <v>0.70435753935429324</v>
      </c>
      <c r="F1348" s="95">
        <f t="shared" si="63"/>
        <v>-0.11754578503377711</v>
      </c>
      <c r="G1348" s="26">
        <f t="shared" si="64"/>
        <v>-1.6241314728986679E-3</v>
      </c>
      <c r="H1348" s="26">
        <f t="shared" si="65"/>
        <v>1.909098089799386E-4</v>
      </c>
    </row>
    <row r="1349" spans="1:8" x14ac:dyDescent="0.25">
      <c r="A1349" s="12">
        <f>Riesgo!D1353</f>
        <v>0.79941029666240437</v>
      </c>
      <c r="F1349" s="95">
        <f t="shared" si="63"/>
        <v>-2.2493027725665971E-2</v>
      </c>
      <c r="G1349" s="26">
        <f t="shared" si="64"/>
        <v>-1.1380039139367387E-5</v>
      </c>
      <c r="H1349" s="26">
        <f t="shared" si="65"/>
        <v>2.5597153588095454E-7</v>
      </c>
    </row>
    <row r="1350" spans="1:8" x14ac:dyDescent="0.25">
      <c r="A1350" s="12">
        <f>Riesgo!D1354</f>
        <v>0.56322138304582936</v>
      </c>
      <c r="F1350" s="95">
        <f t="shared" si="63"/>
        <v>-0.25868194134224098</v>
      </c>
      <c r="G1350" s="26">
        <f t="shared" si="64"/>
        <v>-1.7310050491699067E-2</v>
      </c>
      <c r="H1350" s="26">
        <f t="shared" si="65"/>
        <v>4.4777974659249266E-3</v>
      </c>
    </row>
    <row r="1351" spans="1:8" x14ac:dyDescent="0.25">
      <c r="A1351" s="12">
        <f>Riesgo!D1355</f>
        <v>0.88741764724507777</v>
      </c>
      <c r="F1351" s="95">
        <f t="shared" si="63"/>
        <v>6.5514322857007423E-2</v>
      </c>
      <c r="G1351" s="26">
        <f t="shared" si="64"/>
        <v>2.811957612256083E-4</v>
      </c>
      <c r="H1351" s="26">
        <f t="shared" si="65"/>
        <v>1.8422349886956472E-5</v>
      </c>
    </row>
    <row r="1352" spans="1:8" x14ac:dyDescent="0.25">
      <c r="A1352" s="12">
        <f>Riesgo!D1356</f>
        <v>0.71983519463352574</v>
      </c>
      <c r="F1352" s="95">
        <f t="shared" si="63"/>
        <v>-0.1020681297545446</v>
      </c>
      <c r="G1352" s="26">
        <f t="shared" si="64"/>
        <v>-1.0633358865640985E-3</v>
      </c>
      <c r="H1352" s="26">
        <f t="shared" si="65"/>
        <v>1.0853270524248814E-4</v>
      </c>
    </row>
    <row r="1353" spans="1:8" x14ac:dyDescent="0.25">
      <c r="A1353" s="12">
        <f>Riesgo!D1357</f>
        <v>0.97988045120514911</v>
      </c>
      <c r="F1353" s="95">
        <f t="shared" si="63"/>
        <v>0.15797712681707876</v>
      </c>
      <c r="G1353" s="26">
        <f t="shared" si="64"/>
        <v>3.9425992295611988E-3</v>
      </c>
      <c r="H1353" s="26">
        <f t="shared" si="65"/>
        <v>6.2284049847730657E-4</v>
      </c>
    </row>
    <row r="1354" spans="1:8" x14ac:dyDescent="0.25">
      <c r="A1354" s="12">
        <f>Riesgo!D1358</f>
        <v>0.84804757609937498</v>
      </c>
      <c r="F1354" s="95">
        <f t="shared" si="63"/>
        <v>2.6144251711304634E-2</v>
      </c>
      <c r="G1354" s="26">
        <f t="shared" si="64"/>
        <v>1.7870168539580356E-5</v>
      </c>
      <c r="H1354" s="26">
        <f t="shared" si="65"/>
        <v>4.6720218442222595E-7</v>
      </c>
    </row>
    <row r="1355" spans="1:8" x14ac:dyDescent="0.25">
      <c r="A1355" s="12">
        <f>Riesgo!D1359</f>
        <v>0.60597215970949836</v>
      </c>
      <c r="F1355" s="95">
        <f t="shared" si="63"/>
        <v>-0.21593116467857199</v>
      </c>
      <c r="G1355" s="26">
        <f t="shared" si="64"/>
        <v>-1.0068064327823558E-2</v>
      </c>
      <c r="H1355" s="26">
        <f t="shared" si="65"/>
        <v>2.1740088563657247E-3</v>
      </c>
    </row>
    <row r="1356" spans="1:8" x14ac:dyDescent="0.25">
      <c r="A1356" s="12">
        <f>Riesgo!D1360</f>
        <v>0.8454187760293429</v>
      </c>
      <c r="F1356" s="95">
        <f t="shared" si="63"/>
        <v>2.3515451641272556E-2</v>
      </c>
      <c r="G1356" s="26">
        <f t="shared" si="64"/>
        <v>1.3003491342469306E-5</v>
      </c>
      <c r="H1356" s="26">
        <f t="shared" si="65"/>
        <v>3.0578297183154326E-7</v>
      </c>
    </row>
    <row r="1357" spans="1:8" x14ac:dyDescent="0.25">
      <c r="A1357" s="12">
        <f>Riesgo!D1361</f>
        <v>0.8335541385559051</v>
      </c>
      <c r="F1357" s="95">
        <f t="shared" si="63"/>
        <v>1.1650814167834755E-2</v>
      </c>
      <c r="G1357" s="26">
        <f t="shared" si="64"/>
        <v>1.5814986508496782E-6</v>
      </c>
      <c r="H1357" s="26">
        <f t="shared" si="65"/>
        <v>1.8425746887730982E-8</v>
      </c>
    </row>
    <row r="1358" spans="1:8" x14ac:dyDescent="0.25">
      <c r="A1358" s="12">
        <f>Riesgo!D1362</f>
        <v>0.86385851127475466</v>
      </c>
      <c r="F1358" s="95">
        <f t="shared" si="63"/>
        <v>4.1955186886684315E-2</v>
      </c>
      <c r="G1358" s="26">
        <f t="shared" si="64"/>
        <v>7.3851101949444771E-5</v>
      </c>
      <c r="H1358" s="26">
        <f t="shared" si="65"/>
        <v>3.0984367840765318E-6</v>
      </c>
    </row>
    <row r="1359" spans="1:8" x14ac:dyDescent="0.25">
      <c r="A1359" s="12">
        <f>Riesgo!D1363</f>
        <v>0.72588172126665063</v>
      </c>
      <c r="F1359" s="95">
        <f t="shared" si="63"/>
        <v>-9.6021603121419719E-2</v>
      </c>
      <c r="G1359" s="26">
        <f t="shared" si="64"/>
        <v>-8.8533341751921265E-4</v>
      </c>
      <c r="H1359" s="26">
        <f t="shared" si="65"/>
        <v>8.5011134047160026E-5</v>
      </c>
    </row>
    <row r="1360" spans="1:8" x14ac:dyDescent="0.25">
      <c r="A1360" s="12">
        <f>Riesgo!D1364</f>
        <v>0.78686929281461304</v>
      </c>
      <c r="F1360" s="95">
        <f t="shared" si="63"/>
        <v>-3.5034031573457303E-2</v>
      </c>
      <c r="G1360" s="26">
        <f t="shared" si="64"/>
        <v>-4.3000187677408345E-5</v>
      </c>
      <c r="H1360" s="26">
        <f t="shared" si="65"/>
        <v>1.5064699327549135E-6</v>
      </c>
    </row>
    <row r="1361" spans="1:8" x14ac:dyDescent="0.25">
      <c r="A1361" s="12">
        <f>Riesgo!D1365</f>
        <v>0.70141341020540515</v>
      </c>
      <c r="F1361" s="95">
        <f t="shared" si="63"/>
        <v>-0.12048991418266519</v>
      </c>
      <c r="G1361" s="26">
        <f t="shared" si="64"/>
        <v>-1.7492508160046284E-3</v>
      </c>
      <c r="H1361" s="26">
        <f t="shared" si="65"/>
        <v>2.1076708070435474E-4</v>
      </c>
    </row>
    <row r="1362" spans="1:8" x14ac:dyDescent="0.25">
      <c r="A1362" s="12">
        <f>Riesgo!D1366</f>
        <v>0.88437810980608011</v>
      </c>
      <c r="F1362" s="95">
        <f t="shared" si="63"/>
        <v>6.2474785418009771E-2</v>
      </c>
      <c r="G1362" s="26">
        <f t="shared" si="64"/>
        <v>2.4384526080911085E-4</v>
      </c>
      <c r="H1362" s="26">
        <f t="shared" si="65"/>
        <v>1.5234180344247828E-5</v>
      </c>
    </row>
    <row r="1363" spans="1:8" x14ac:dyDescent="0.25">
      <c r="A1363" s="12">
        <f>Riesgo!D1367</f>
        <v>0.8359169137093625</v>
      </c>
      <c r="F1363" s="95">
        <f t="shared" si="63"/>
        <v>1.4013589321292153E-2</v>
      </c>
      <c r="G1363" s="26">
        <f t="shared" si="64"/>
        <v>2.7519982795547544E-6</v>
      </c>
      <c r="H1363" s="26">
        <f t="shared" si="65"/>
        <v>3.8565373702582885E-8</v>
      </c>
    </row>
    <row r="1364" spans="1:8" x14ac:dyDescent="0.25">
      <c r="A1364" s="12">
        <f>Riesgo!D1368</f>
        <v>0.93759523336903183</v>
      </c>
      <c r="F1364" s="95">
        <f t="shared" si="63"/>
        <v>0.11569190898096149</v>
      </c>
      <c r="G1364" s="26">
        <f t="shared" si="64"/>
        <v>1.5484919846858827E-3</v>
      </c>
      <c r="H1364" s="26">
        <f t="shared" si="65"/>
        <v>1.7914799375002758E-4</v>
      </c>
    </row>
    <row r="1365" spans="1:8" x14ac:dyDescent="0.25">
      <c r="A1365" s="12">
        <f>Riesgo!D1369</f>
        <v>0.75512263781599598</v>
      </c>
      <c r="F1365" s="95">
        <f t="shared" si="63"/>
        <v>-6.6780686572074366E-2</v>
      </c>
      <c r="G1365" s="26">
        <f t="shared" si="64"/>
        <v>-2.9781916329181833E-4</v>
      </c>
      <c r="H1365" s="26">
        <f t="shared" si="65"/>
        <v>1.9888568198948358E-5</v>
      </c>
    </row>
    <row r="1366" spans="1:8" x14ac:dyDescent="0.25">
      <c r="A1366" s="12">
        <f>Riesgo!D1370</f>
        <v>0.71230088506627121</v>
      </c>
      <c r="F1366" s="95">
        <f t="shared" si="63"/>
        <v>-0.10960243932179914</v>
      </c>
      <c r="G1366" s="26">
        <f t="shared" si="64"/>
        <v>-1.3166206425276983E-3</v>
      </c>
      <c r="H1366" s="26">
        <f t="shared" si="65"/>
        <v>1.4430483408247024E-4</v>
      </c>
    </row>
    <row r="1367" spans="1:8" x14ac:dyDescent="0.25">
      <c r="A1367" s="12">
        <f>Riesgo!D1371</f>
        <v>0.75510790901765312</v>
      </c>
      <c r="F1367" s="95">
        <f t="shared" si="63"/>
        <v>-6.6795415370417222E-2</v>
      </c>
      <c r="G1367" s="26">
        <f t="shared" si="64"/>
        <v>-2.980162630595485E-4</v>
      </c>
      <c r="H1367" s="26">
        <f t="shared" si="65"/>
        <v>1.990612007820207E-5</v>
      </c>
    </row>
    <row r="1368" spans="1:8" x14ac:dyDescent="0.25">
      <c r="A1368" s="12">
        <f>Riesgo!D1372</f>
        <v>0.91010415581621518</v>
      </c>
      <c r="F1368" s="95">
        <f t="shared" si="63"/>
        <v>8.8200831428144832E-2</v>
      </c>
      <c r="G1368" s="26">
        <f t="shared" si="64"/>
        <v>6.8614837182015553E-4</v>
      </c>
      <c r="H1368" s="26">
        <f t="shared" si="65"/>
        <v>6.0518856877605586E-5</v>
      </c>
    </row>
    <row r="1369" spans="1:8" x14ac:dyDescent="0.25">
      <c r="A1369" s="12">
        <f>Riesgo!D1373</f>
        <v>0.99670095192198727</v>
      </c>
      <c r="F1369" s="95">
        <f t="shared" si="63"/>
        <v>0.17479762753391692</v>
      </c>
      <c r="G1369" s="26">
        <f t="shared" si="64"/>
        <v>5.3408035225634212E-3</v>
      </c>
      <c r="H1369" s="26">
        <f t="shared" si="65"/>
        <v>9.335597848688723E-4</v>
      </c>
    </row>
    <row r="1370" spans="1:8" x14ac:dyDescent="0.25">
      <c r="A1370" s="12">
        <f>Riesgo!D1374</f>
        <v>0.91644292585864706</v>
      </c>
      <c r="F1370" s="95">
        <f t="shared" si="63"/>
        <v>9.4539601470576717E-2</v>
      </c>
      <c r="G1370" s="26">
        <f t="shared" si="64"/>
        <v>8.4497002276633906E-4</v>
      </c>
      <c r="H1370" s="26">
        <f t="shared" si="65"/>
        <v>7.9883129206913825E-5</v>
      </c>
    </row>
    <row r="1371" spans="1:8" x14ac:dyDescent="0.25">
      <c r="A1371" s="12">
        <f>Riesgo!D1375</f>
        <v>0.72322571861008678</v>
      </c>
      <c r="F1371" s="95">
        <f t="shared" si="63"/>
        <v>-9.8677605777983568E-2</v>
      </c>
      <c r="G1371" s="26">
        <f t="shared" si="64"/>
        <v>-9.6085047877724286E-4</v>
      </c>
      <c r="H1371" s="26">
        <f t="shared" si="65"/>
        <v>9.4814424756367547E-5</v>
      </c>
    </row>
    <row r="1372" spans="1:8" x14ac:dyDescent="0.25">
      <c r="A1372" s="12">
        <f>Riesgo!D1376</f>
        <v>0.68739225365281698</v>
      </c>
      <c r="F1372" s="95">
        <f t="shared" si="63"/>
        <v>-0.13451107073525337</v>
      </c>
      <c r="G1372" s="26">
        <f t="shared" si="64"/>
        <v>-2.4337394915600443E-3</v>
      </c>
      <c r="H1372" s="26">
        <f t="shared" si="65"/>
        <v>3.2736490490041265E-4</v>
      </c>
    </row>
    <row r="1373" spans="1:8" x14ac:dyDescent="0.25">
      <c r="A1373" s="12">
        <f>Riesgo!D1377</f>
        <v>0.75955512159119665</v>
      </c>
      <c r="F1373" s="95">
        <f t="shared" si="63"/>
        <v>-6.2348202796873697E-2</v>
      </c>
      <c r="G1373" s="26">
        <f t="shared" si="64"/>
        <v>-2.4236606847638257E-4</v>
      </c>
      <c r="H1373" s="26">
        <f t="shared" si="65"/>
        <v>1.5111088788446477E-5</v>
      </c>
    </row>
    <row r="1374" spans="1:8" x14ac:dyDescent="0.25">
      <c r="A1374" s="12">
        <f>Riesgo!D1378</f>
        <v>0.82000856132879263</v>
      </c>
      <c r="F1374" s="95">
        <f t="shared" si="63"/>
        <v>-1.8947630592777154E-3</v>
      </c>
      <c r="G1374" s="26">
        <f t="shared" si="64"/>
        <v>-6.8024401139760213E-9</v>
      </c>
      <c r="H1374" s="26">
        <f t="shared" si="65"/>
        <v>1.2889012240910655E-11</v>
      </c>
    </row>
    <row r="1375" spans="1:8" x14ac:dyDescent="0.25">
      <c r="A1375" s="12">
        <f>Riesgo!D1379</f>
        <v>0.73131486917919664</v>
      </c>
      <c r="F1375" s="95">
        <f t="shared" si="63"/>
        <v>-9.0588455208873708E-2</v>
      </c>
      <c r="G1375" s="26">
        <f t="shared" si="64"/>
        <v>-7.433931608194957E-4</v>
      </c>
      <c r="H1375" s="26">
        <f t="shared" si="65"/>
        <v>6.7342838051479931E-5</v>
      </c>
    </row>
    <row r="1376" spans="1:8" x14ac:dyDescent="0.25">
      <c r="A1376" s="12">
        <f>Riesgo!D1380</f>
        <v>0.65299484096457527</v>
      </c>
      <c r="F1376" s="95">
        <f t="shared" si="63"/>
        <v>-0.16890848342349507</v>
      </c>
      <c r="G1376" s="26">
        <f t="shared" si="64"/>
        <v>-4.8189718306777245E-3</v>
      </c>
      <c r="H1376" s="26">
        <f t="shared" si="65"/>
        <v>8.1396522358031815E-4</v>
      </c>
    </row>
    <row r="1377" spans="1:8" x14ac:dyDescent="0.25">
      <c r="A1377" s="12">
        <f>Riesgo!D1381</f>
        <v>0.67149165794580268</v>
      </c>
      <c r="F1377" s="95">
        <f t="shared" si="63"/>
        <v>-0.15041166644226767</v>
      </c>
      <c r="G1377" s="26">
        <f t="shared" si="64"/>
        <v>-3.4028638157847352E-3</v>
      </c>
      <c r="H1377" s="26">
        <f t="shared" si="65"/>
        <v>5.1183041720827575E-4</v>
      </c>
    </row>
    <row r="1378" spans="1:8" x14ac:dyDescent="0.25">
      <c r="A1378" s="12">
        <f>Riesgo!D1382</f>
        <v>0.74725920975902782</v>
      </c>
      <c r="F1378" s="95">
        <f t="shared" si="63"/>
        <v>-7.4644114629042524E-2</v>
      </c>
      <c r="G1378" s="26">
        <f t="shared" si="64"/>
        <v>-4.1589788653002927E-4</v>
      </c>
      <c r="H1378" s="26">
        <f t="shared" si="65"/>
        <v>3.1044329516124025E-5</v>
      </c>
    </row>
    <row r="1379" spans="1:8" x14ac:dyDescent="0.25">
      <c r="A1379" s="12">
        <f>Riesgo!D1383</f>
        <v>0.8419956192335557</v>
      </c>
      <c r="F1379" s="95">
        <f t="shared" si="63"/>
        <v>2.0092294845485359E-2</v>
      </c>
      <c r="G1379" s="26">
        <f t="shared" si="64"/>
        <v>8.1112657010913565E-6</v>
      </c>
      <c r="H1379" s="26">
        <f t="shared" si="65"/>
        <v>1.6297394203640004E-7</v>
      </c>
    </row>
    <row r="1380" spans="1:8" x14ac:dyDescent="0.25">
      <c r="A1380" s="12">
        <f>Riesgo!D1384</f>
        <v>0.8618084113235579</v>
      </c>
      <c r="F1380" s="95">
        <f t="shared" si="63"/>
        <v>3.9905086935487555E-2</v>
      </c>
      <c r="G1380" s="26">
        <f t="shared" si="64"/>
        <v>6.354549745409471E-5</v>
      </c>
      <c r="H1380" s="26">
        <f t="shared" si="65"/>
        <v>2.5357886002644522E-6</v>
      </c>
    </row>
    <row r="1381" spans="1:8" x14ac:dyDescent="0.25">
      <c r="A1381" s="12">
        <f>Riesgo!D1385</f>
        <v>0.78559145222695892</v>
      </c>
      <c r="F1381" s="95">
        <f t="shared" si="63"/>
        <v>-3.6311872161111425E-2</v>
      </c>
      <c r="G1381" s="26">
        <f t="shared" si="64"/>
        <v>-4.787909383485811E-5</v>
      </c>
      <c r="H1381" s="26">
        <f t="shared" si="65"/>
        <v>1.738579534521226E-6</v>
      </c>
    </row>
    <row r="1382" spans="1:8" x14ac:dyDescent="0.25">
      <c r="A1382" s="12">
        <f>Riesgo!D1386</f>
        <v>0.9401915948985109</v>
      </c>
      <c r="F1382" s="95">
        <f t="shared" si="63"/>
        <v>0.11828827051044055</v>
      </c>
      <c r="G1382" s="26">
        <f t="shared" si="64"/>
        <v>1.6551030770774347E-3</v>
      </c>
      <c r="H1382" s="26">
        <f t="shared" si="65"/>
        <v>1.9577928050399813E-4</v>
      </c>
    </row>
    <row r="1383" spans="1:8" x14ac:dyDescent="0.25">
      <c r="A1383" s="12">
        <f>Riesgo!D1387</f>
        <v>0.78163459506800814</v>
      </c>
      <c r="F1383" s="95">
        <f t="shared" si="63"/>
        <v>-4.0268729320062202E-2</v>
      </c>
      <c r="G1383" s="26">
        <f t="shared" si="64"/>
        <v>-6.5298585996401994E-5</v>
      </c>
      <c r="H1383" s="26">
        <f t="shared" si="65"/>
        <v>2.6294910844719162E-6</v>
      </c>
    </row>
    <row r="1384" spans="1:8" x14ac:dyDescent="0.25">
      <c r="A1384" s="12">
        <f>Riesgo!D1388</f>
        <v>0.68366598533318945</v>
      </c>
      <c r="F1384" s="95">
        <f t="shared" si="63"/>
        <v>-0.13823733905488089</v>
      </c>
      <c r="G1384" s="26">
        <f t="shared" si="64"/>
        <v>-2.6416549888010894E-3</v>
      </c>
      <c r="H1384" s="26">
        <f t="shared" si="65"/>
        <v>3.6517535635291378E-4</v>
      </c>
    </row>
    <row r="1385" spans="1:8" x14ac:dyDescent="0.25">
      <c r="A1385" s="12">
        <f>Riesgo!D1389</f>
        <v>0.8548081905008349</v>
      </c>
      <c r="F1385" s="95">
        <f t="shared" si="63"/>
        <v>3.2904866112764553E-2</v>
      </c>
      <c r="G1385" s="26">
        <f t="shared" si="64"/>
        <v>3.5627092724590236E-5</v>
      </c>
      <c r="H1385" s="26">
        <f t="shared" si="65"/>
        <v>1.1723047160896895E-6</v>
      </c>
    </row>
    <row r="1386" spans="1:8" x14ac:dyDescent="0.25">
      <c r="A1386" s="12">
        <f>Riesgo!D1390</f>
        <v>0.61318137509619164</v>
      </c>
      <c r="F1386" s="95">
        <f t="shared" si="63"/>
        <v>-0.20872194929187871</v>
      </c>
      <c r="G1386" s="26">
        <f t="shared" si="64"/>
        <v>-9.0929408543060225E-3</v>
      </c>
      <c r="H1386" s="26">
        <f t="shared" si="65"/>
        <v>1.8978963399065136E-3</v>
      </c>
    </row>
    <row r="1387" spans="1:8" x14ac:dyDescent="0.25">
      <c r="A1387" s="12">
        <f>Riesgo!D1391</f>
        <v>0.87535367209347892</v>
      </c>
      <c r="F1387" s="95">
        <f t="shared" si="63"/>
        <v>5.3450347705408574E-2</v>
      </c>
      <c r="G1387" s="26">
        <f t="shared" si="64"/>
        <v>1.5270441872573926E-4</v>
      </c>
      <c r="H1387" s="26">
        <f t="shared" si="65"/>
        <v>8.1621042770430677E-6</v>
      </c>
    </row>
    <row r="1388" spans="1:8" x14ac:dyDescent="0.25">
      <c r="A1388" s="12">
        <f>Riesgo!D1392</f>
        <v>0.83047731042945638</v>
      </c>
      <c r="F1388" s="95">
        <f t="shared" si="63"/>
        <v>8.5739860413860391E-3</v>
      </c>
      <c r="G1388" s="26">
        <f t="shared" si="64"/>
        <v>6.303014647903145E-7</v>
      </c>
      <c r="H1388" s="26">
        <f t="shared" si="65"/>
        <v>5.4041959609773307E-9</v>
      </c>
    </row>
    <row r="1389" spans="1:8" x14ac:dyDescent="0.25">
      <c r="A1389" s="12">
        <f>Riesgo!D1393</f>
        <v>0.83310647729263176</v>
      </c>
      <c r="F1389" s="95">
        <f t="shared" si="63"/>
        <v>1.120315290456142E-2</v>
      </c>
      <c r="G1389" s="26">
        <f t="shared" si="64"/>
        <v>1.4061148350870171E-6</v>
      </c>
      <c r="H1389" s="26">
        <f t="shared" si="65"/>
        <v>1.5752919498852017E-8</v>
      </c>
    </row>
    <row r="1390" spans="1:8" x14ac:dyDescent="0.25">
      <c r="A1390" s="12">
        <f>Riesgo!D1394</f>
        <v>0.88557189206480313</v>
      </c>
      <c r="F1390" s="95">
        <f t="shared" si="63"/>
        <v>6.366856767673279E-2</v>
      </c>
      <c r="G1390" s="26">
        <f t="shared" si="64"/>
        <v>2.5809241390262053E-4</v>
      </c>
      <c r="H1390" s="26">
        <f t="shared" si="65"/>
        <v>1.6432374321410329E-5</v>
      </c>
    </row>
    <row r="1391" spans="1:8" x14ac:dyDescent="0.25">
      <c r="A1391" s="12">
        <f>Riesgo!D1395</f>
        <v>0.75384288175686975</v>
      </c>
      <c r="F1391" s="95">
        <f t="shared" si="63"/>
        <v>-6.8060442631200591E-2</v>
      </c>
      <c r="G1391" s="26">
        <f t="shared" si="64"/>
        <v>-3.1527120567641031E-4</v>
      </c>
      <c r="H1391" s="26">
        <f t="shared" si="65"/>
        <v>2.1457497807208762E-5</v>
      </c>
    </row>
    <row r="1392" spans="1:8" x14ac:dyDescent="0.25">
      <c r="A1392" s="12">
        <f>Riesgo!D1396</f>
        <v>0.73642444285177</v>
      </c>
      <c r="F1392" s="95">
        <f t="shared" si="63"/>
        <v>-8.5478881536300344E-2</v>
      </c>
      <c r="G1392" s="26">
        <f t="shared" si="64"/>
        <v>-6.245633456391092E-4</v>
      </c>
      <c r="H1392" s="26">
        <f t="shared" si="65"/>
        <v>5.3386976233800829E-5</v>
      </c>
    </row>
    <row r="1393" spans="1:8" x14ac:dyDescent="0.25">
      <c r="A1393" s="12">
        <f>Riesgo!D1397</f>
        <v>0.76506473359850014</v>
      </c>
      <c r="F1393" s="95">
        <f t="shared" si="63"/>
        <v>-5.6838590789570209E-2</v>
      </c>
      <c r="G1393" s="26">
        <f t="shared" si="64"/>
        <v>-1.8362419527233662E-4</v>
      </c>
      <c r="H1393" s="26">
        <f t="shared" si="65"/>
        <v>1.0436940494148474E-5</v>
      </c>
    </row>
    <row r="1394" spans="1:8" x14ac:dyDescent="0.25">
      <c r="A1394" s="12">
        <f>Riesgo!D1398</f>
        <v>0.88257920751567409</v>
      </c>
      <c r="F1394" s="95">
        <f t="shared" si="63"/>
        <v>6.0675883127603747E-2</v>
      </c>
      <c r="G1394" s="26">
        <f t="shared" si="64"/>
        <v>2.2338207377409282E-4</v>
      </c>
      <c r="H1394" s="26">
        <f t="shared" si="65"/>
        <v>1.3553904601118613E-5</v>
      </c>
    </row>
    <row r="1395" spans="1:8" x14ac:dyDescent="0.25">
      <c r="A1395" s="12">
        <f>Riesgo!D1399</f>
        <v>0.81743351537174125</v>
      </c>
      <c r="F1395" s="95">
        <f t="shared" si="63"/>
        <v>-4.469809016329096E-3</v>
      </c>
      <c r="G1395" s="26">
        <f t="shared" si="64"/>
        <v>-8.9303175412229695E-8</v>
      </c>
      <c r="H1395" s="26">
        <f t="shared" si="65"/>
        <v>3.9916813864440314E-10</v>
      </c>
    </row>
    <row r="1396" spans="1:8" x14ac:dyDescent="0.25">
      <c r="A1396" s="12">
        <f>Riesgo!D1400</f>
        <v>0.93297599448315316</v>
      </c>
      <c r="F1396" s="95">
        <f t="shared" si="63"/>
        <v>0.11107267009508281</v>
      </c>
      <c r="G1396" s="26">
        <f t="shared" si="64"/>
        <v>1.3703188636622382E-3</v>
      </c>
      <c r="H1396" s="26">
        <f t="shared" si="65"/>
        <v>1.5220497506862458E-4</v>
      </c>
    </row>
    <row r="1397" spans="1:8" x14ac:dyDescent="0.25">
      <c r="A1397" s="12">
        <f>Riesgo!D1401</f>
        <v>0.91790864126187066</v>
      </c>
      <c r="F1397" s="95">
        <f t="shared" si="63"/>
        <v>9.6005316873800317E-2</v>
      </c>
      <c r="G1397" s="26">
        <f t="shared" si="64"/>
        <v>8.8488300906849589E-4</v>
      </c>
      <c r="H1397" s="26">
        <f t="shared" si="65"/>
        <v>8.4953473681862869E-5</v>
      </c>
    </row>
    <row r="1398" spans="1:8" x14ac:dyDescent="0.25">
      <c r="A1398" s="12">
        <f>Riesgo!D1402</f>
        <v>0.99461169156589946</v>
      </c>
      <c r="F1398" s="95">
        <f t="shared" si="63"/>
        <v>0.17270836717782911</v>
      </c>
      <c r="G1398" s="26">
        <f t="shared" si="64"/>
        <v>5.1515762797882982E-3</v>
      </c>
      <c r="H1398" s="26">
        <f t="shared" si="65"/>
        <v>8.8972032767427236E-4</v>
      </c>
    </row>
    <row r="1399" spans="1:8" x14ac:dyDescent="0.25">
      <c r="A1399" s="12">
        <f>Riesgo!D1403</f>
        <v>0.81729094009726444</v>
      </c>
      <c r="F1399" s="95">
        <f t="shared" si="63"/>
        <v>-4.6123842908059043E-3</v>
      </c>
      <c r="G1399" s="26">
        <f t="shared" si="64"/>
        <v>-9.8124273194836593E-8</v>
      </c>
      <c r="H1399" s="26">
        <f t="shared" si="65"/>
        <v>4.5258685623061116E-10</v>
      </c>
    </row>
    <row r="1400" spans="1:8" x14ac:dyDescent="0.25">
      <c r="A1400" s="12">
        <f>Riesgo!D1404</f>
        <v>0.69031483392256687</v>
      </c>
      <c r="F1400" s="95">
        <f t="shared" si="63"/>
        <v>-0.13158849046550347</v>
      </c>
      <c r="G1400" s="26">
        <f t="shared" si="64"/>
        <v>-2.2785245626061375E-3</v>
      </c>
      <c r="H1400" s="26">
        <f t="shared" si="65"/>
        <v>2.9982760768191321E-4</v>
      </c>
    </row>
    <row r="1401" spans="1:8" x14ac:dyDescent="0.25">
      <c r="A1401" s="12">
        <f>Riesgo!D1405</f>
        <v>0.83951738977825507</v>
      </c>
      <c r="F1401" s="95">
        <f t="shared" si="63"/>
        <v>1.761406539018473E-2</v>
      </c>
      <c r="G1401" s="26">
        <f t="shared" si="64"/>
        <v>5.4648571342721099E-6</v>
      </c>
      <c r="H1401" s="26">
        <f t="shared" si="65"/>
        <v>9.6258350911086479E-8</v>
      </c>
    </row>
    <row r="1402" spans="1:8" x14ac:dyDescent="0.25">
      <c r="A1402" s="12">
        <f>Riesgo!D1406</f>
        <v>0.87428354012507992</v>
      </c>
      <c r="F1402" s="95">
        <f t="shared" si="63"/>
        <v>5.2380215737009572E-2</v>
      </c>
      <c r="G1402" s="26">
        <f t="shared" si="64"/>
        <v>1.4371491700917245E-4</v>
      </c>
      <c r="H1402" s="26">
        <f t="shared" si="65"/>
        <v>7.5278183575668791E-6</v>
      </c>
    </row>
    <row r="1403" spans="1:8" x14ac:dyDescent="0.25">
      <c r="A1403" s="12">
        <f>Riesgo!D1407</f>
        <v>0.72475642450630251</v>
      </c>
      <c r="F1403" s="95">
        <f t="shared" si="63"/>
        <v>-9.7146899881767834E-2</v>
      </c>
      <c r="G1403" s="26">
        <f t="shared" si="64"/>
        <v>-9.1682582578909934E-4</v>
      </c>
      <c r="H1403" s="26">
        <f t="shared" si="65"/>
        <v>8.9066786706952747E-5</v>
      </c>
    </row>
    <row r="1404" spans="1:8" x14ac:dyDescent="0.25">
      <c r="A1404" s="12">
        <f>Riesgo!D1408</f>
        <v>0.80491459871126392</v>
      </c>
      <c r="F1404" s="95">
        <f t="shared" si="63"/>
        <v>-1.6988725676806427E-2</v>
      </c>
      <c r="G1404" s="26">
        <f t="shared" si="64"/>
        <v>-4.9032316429866258E-6</v>
      </c>
      <c r="H1404" s="26">
        <f t="shared" si="65"/>
        <v>8.3299657312536653E-8</v>
      </c>
    </row>
    <row r="1405" spans="1:8" x14ac:dyDescent="0.25">
      <c r="A1405" s="12">
        <f>Riesgo!D1409</f>
        <v>0.89257940667476476</v>
      </c>
      <c r="F1405" s="95">
        <f t="shared" si="63"/>
        <v>7.0676082286694419E-2</v>
      </c>
      <c r="G1405" s="26">
        <f t="shared" si="64"/>
        <v>3.5303470696726702E-4</v>
      </c>
      <c r="H1405" s="26">
        <f t="shared" si="65"/>
        <v>2.4951109999677616E-5</v>
      </c>
    </row>
    <row r="1406" spans="1:8" x14ac:dyDescent="0.25">
      <c r="A1406" s="12">
        <f>Riesgo!D1410</f>
        <v>0.76006046776910563</v>
      </c>
      <c r="F1406" s="95">
        <f t="shared" si="63"/>
        <v>-6.1842856618964714E-2</v>
      </c>
      <c r="G1406" s="26">
        <f t="shared" si="64"/>
        <v>-2.3652041174124558E-4</v>
      </c>
      <c r="H1406" s="26">
        <f t="shared" si="65"/>
        <v>1.4627097910772349E-5</v>
      </c>
    </row>
    <row r="1407" spans="1:8" x14ac:dyDescent="0.25">
      <c r="A1407" s="12">
        <f>Riesgo!D1411</f>
        <v>0.72972525138525957</v>
      </c>
      <c r="F1407" s="95">
        <f t="shared" si="63"/>
        <v>-9.2178073002810779E-2</v>
      </c>
      <c r="G1407" s="26">
        <f t="shared" si="64"/>
        <v>-7.8321838729250028E-4</v>
      </c>
      <c r="H1407" s="26">
        <f t="shared" si="65"/>
        <v>7.219556168099182E-5</v>
      </c>
    </row>
    <row r="1408" spans="1:8" x14ac:dyDescent="0.25">
      <c r="A1408" s="12">
        <f>Riesgo!D1412</f>
        <v>0.85624823329586708</v>
      </c>
      <c r="F1408" s="95">
        <f t="shared" si="63"/>
        <v>3.4344908907796734E-2</v>
      </c>
      <c r="G1408" s="26">
        <f t="shared" si="64"/>
        <v>4.051231926312302E-5</v>
      </c>
      <c r="H1408" s="26">
        <f t="shared" si="65"/>
        <v>1.3913919147355389E-6</v>
      </c>
    </row>
    <row r="1409" spans="1:8" x14ac:dyDescent="0.25">
      <c r="A1409" s="12">
        <f>Riesgo!D1413</f>
        <v>0.85069787507236472</v>
      </c>
      <c r="F1409" s="95">
        <f t="shared" si="63"/>
        <v>2.8794550684294373E-2</v>
      </c>
      <c r="G1409" s="26">
        <f t="shared" si="64"/>
        <v>2.3874314924233157E-5</v>
      </c>
      <c r="H1409" s="26">
        <f t="shared" si="65"/>
        <v>6.8745017113863723E-7</v>
      </c>
    </row>
    <row r="1410" spans="1:8" x14ac:dyDescent="0.25">
      <c r="A1410" s="12">
        <f>Riesgo!D1414</f>
        <v>0.83350892338643812</v>
      </c>
      <c r="F1410" s="95">
        <f t="shared" si="63"/>
        <v>1.1605598998367772E-2</v>
      </c>
      <c r="G1410" s="26">
        <f t="shared" si="64"/>
        <v>1.5631572947742629E-6</v>
      </c>
      <c r="H1410" s="26">
        <f t="shared" si="65"/>
        <v>1.8141376734523461E-8</v>
      </c>
    </row>
    <row r="1411" spans="1:8" x14ac:dyDescent="0.25">
      <c r="A1411" s="12">
        <f>Riesgo!D1415</f>
        <v>0.90257618308463217</v>
      </c>
      <c r="F1411" s="95">
        <f t="shared" ref="F1411:F1474" si="66">A1411-$D$4</f>
        <v>8.0672858696561822E-2</v>
      </c>
      <c r="G1411" s="26">
        <f t="shared" ref="G1411:G1474" si="67">IF(A1411=0,0,(A1411-D$4)^3)</f>
        <v>5.2502784892137239E-4</v>
      </c>
      <c r="H1411" s="26">
        <f t="shared" ref="H1411:H1474" si="68">IF(A1411=0,0,(A1411-D$4)^4)</f>
        <v>4.2355497467793681E-5</v>
      </c>
    </row>
    <row r="1412" spans="1:8" x14ac:dyDescent="0.25">
      <c r="A1412" s="12">
        <f>Riesgo!D1416</f>
        <v>0.93359881973136072</v>
      </c>
      <c r="F1412" s="95">
        <f t="shared" si="66"/>
        <v>0.11169549534329037</v>
      </c>
      <c r="G1412" s="26">
        <f t="shared" si="67"/>
        <v>1.3935000074809737E-3</v>
      </c>
      <c r="H1412" s="26">
        <f t="shared" si="68"/>
        <v>1.5564767359646623E-4</v>
      </c>
    </row>
    <row r="1413" spans="1:8" x14ac:dyDescent="0.25">
      <c r="A1413" s="12">
        <f>Riesgo!D1417</f>
        <v>0.94585769687596255</v>
      </c>
      <c r="F1413" s="95">
        <f t="shared" si="66"/>
        <v>0.12395437248789221</v>
      </c>
      <c r="G1413" s="26">
        <f t="shared" si="67"/>
        <v>1.9045200684820896E-3</v>
      </c>
      <c r="H1413" s="26">
        <f t="shared" si="68"/>
        <v>2.3607358997929491E-4</v>
      </c>
    </row>
    <row r="1414" spans="1:8" x14ac:dyDescent="0.25">
      <c r="A1414" s="12">
        <f>Riesgo!D1418</f>
        <v>0.97614397082253745</v>
      </c>
      <c r="F1414" s="95">
        <f t="shared" si="66"/>
        <v>0.15424064643446711</v>
      </c>
      <c r="G1414" s="26">
        <f t="shared" si="67"/>
        <v>3.6694122812018378E-3</v>
      </c>
      <c r="H1414" s="26">
        <f t="shared" si="68"/>
        <v>5.6597252228714407E-4</v>
      </c>
    </row>
    <row r="1415" spans="1:8" x14ac:dyDescent="0.25">
      <c r="A1415" s="12">
        <f>Riesgo!D1419</f>
        <v>0.90558509745101656</v>
      </c>
      <c r="F1415" s="95">
        <f t="shared" si="66"/>
        <v>8.3681773062946219E-2</v>
      </c>
      <c r="G1415" s="26">
        <f t="shared" si="67"/>
        <v>5.8599325960275166E-4</v>
      </c>
      <c r="H1415" s="26">
        <f t="shared" si="68"/>
        <v>4.9036954966493594E-5</v>
      </c>
    </row>
    <row r="1416" spans="1:8" x14ac:dyDescent="0.25">
      <c r="A1416" s="12">
        <f>Riesgo!D1420</f>
        <v>0.99656289888293503</v>
      </c>
      <c r="F1416" s="95">
        <f t="shared" si="66"/>
        <v>0.17465957449486469</v>
      </c>
      <c r="G1416" s="26">
        <f t="shared" si="67"/>
        <v>5.3281592092643305E-3</v>
      </c>
      <c r="H1416" s="26">
        <f t="shared" si="68"/>
        <v>9.3061402033100269E-4</v>
      </c>
    </row>
    <row r="1417" spans="1:8" x14ac:dyDescent="0.25">
      <c r="A1417" s="12">
        <f>Riesgo!D1421</f>
        <v>0.78597739121818055</v>
      </c>
      <c r="F1417" s="95">
        <f t="shared" si="66"/>
        <v>-3.592593316988979E-2</v>
      </c>
      <c r="G1417" s="26">
        <f t="shared" si="67"/>
        <v>-4.6368620234903463E-5</v>
      </c>
      <c r="H1417" s="26">
        <f t="shared" si="68"/>
        <v>1.6658359517391414E-6</v>
      </c>
    </row>
    <row r="1418" spans="1:8" x14ac:dyDescent="0.25">
      <c r="A1418" s="12">
        <f>Riesgo!D1422</f>
        <v>0.80704275980944207</v>
      </c>
      <c r="F1418" s="95">
        <f t="shared" si="66"/>
        <v>-1.4860564578628277E-2</v>
      </c>
      <c r="G1418" s="26">
        <f t="shared" si="67"/>
        <v>-3.2817532802906056E-6</v>
      </c>
      <c r="H1418" s="26">
        <f t="shared" si="68"/>
        <v>4.8768706552883727E-8</v>
      </c>
    </row>
    <row r="1419" spans="1:8" x14ac:dyDescent="0.25">
      <c r="A1419" s="12">
        <f>Riesgo!D1423</f>
        <v>0.65201422489798</v>
      </c>
      <c r="F1419" s="95">
        <f t="shared" si="66"/>
        <v>-0.16988909949009035</v>
      </c>
      <c r="G1419" s="26">
        <f t="shared" si="67"/>
        <v>-4.9033911968776557E-3</v>
      </c>
      <c r="H1419" s="26">
        <f t="shared" si="68"/>
        <v>8.3303271488518126E-4</v>
      </c>
    </row>
    <row r="1420" spans="1:8" x14ac:dyDescent="0.25">
      <c r="A1420" s="12">
        <f>Riesgo!D1424</f>
        <v>0.91045900819281333</v>
      </c>
      <c r="F1420" s="95">
        <f t="shared" si="66"/>
        <v>8.8555683804742991E-2</v>
      </c>
      <c r="G1420" s="26">
        <f t="shared" si="67"/>
        <v>6.9446333684391526E-4</v>
      </c>
      <c r="H1420" s="26">
        <f t="shared" si="68"/>
        <v>6.1498675671536489E-5</v>
      </c>
    </row>
    <row r="1421" spans="1:8" x14ac:dyDescent="0.25">
      <c r="A1421" s="12">
        <f>Riesgo!D1425</f>
        <v>0.80217482185452516</v>
      </c>
      <c r="F1421" s="95">
        <f t="shared" si="66"/>
        <v>-1.9728502533545189E-2</v>
      </c>
      <c r="G1421" s="26">
        <f t="shared" si="67"/>
        <v>-7.6786056803960895E-6</v>
      </c>
      <c r="H1421" s="26">
        <f t="shared" si="68"/>
        <v>1.5148739161978875E-7</v>
      </c>
    </row>
    <row r="1422" spans="1:8" x14ac:dyDescent="0.25">
      <c r="A1422" s="12">
        <f>Riesgo!D1426</f>
        <v>0.67025775989178293</v>
      </c>
      <c r="F1422" s="95">
        <f t="shared" si="66"/>
        <v>-0.15164556449628741</v>
      </c>
      <c r="G1422" s="26">
        <f t="shared" si="67"/>
        <v>-3.4872986066248695E-3</v>
      </c>
      <c r="H1422" s="26">
        <f t="shared" si="68"/>
        <v>5.2883336576874487E-4</v>
      </c>
    </row>
    <row r="1423" spans="1:8" x14ac:dyDescent="0.25">
      <c r="A1423" s="12">
        <f>Riesgo!D1427</f>
        <v>0.84051950990723934</v>
      </c>
      <c r="F1423" s="95">
        <f t="shared" si="66"/>
        <v>1.8616185519168993E-2</v>
      </c>
      <c r="G1423" s="26">
        <f t="shared" si="67"/>
        <v>6.4516692488587693E-6</v>
      </c>
      <c r="H1423" s="26">
        <f t="shared" si="68"/>
        <v>1.2010547164507252E-7</v>
      </c>
    </row>
    <row r="1424" spans="1:8" x14ac:dyDescent="0.25">
      <c r="A1424" s="12">
        <f>Riesgo!D1428</f>
        <v>0.62142821774993029</v>
      </c>
      <c r="F1424" s="95">
        <f t="shared" si="66"/>
        <v>-0.20047510663814005</v>
      </c>
      <c r="G1424" s="26">
        <f t="shared" si="67"/>
        <v>-8.0571483396114415E-3</v>
      </c>
      <c r="H1424" s="26">
        <f t="shared" si="68"/>
        <v>1.6152576725829168E-3</v>
      </c>
    </row>
    <row r="1425" spans="1:8" x14ac:dyDescent="0.25">
      <c r="A1425" s="12">
        <f>Riesgo!D1429</f>
        <v>0.76519712212994662</v>
      </c>
      <c r="F1425" s="95">
        <f t="shared" si="66"/>
        <v>-5.6706202258123728E-2</v>
      </c>
      <c r="G1425" s="26">
        <f t="shared" si="67"/>
        <v>-1.8234408827650454E-4</v>
      </c>
      <c r="H1425" s="26">
        <f t="shared" si="68"/>
        <v>1.0340040750380635E-5</v>
      </c>
    </row>
    <row r="1426" spans="1:8" x14ac:dyDescent="0.25">
      <c r="A1426" s="12">
        <f>Riesgo!D1430</f>
        <v>0.9741148894735252</v>
      </c>
      <c r="F1426" s="95">
        <f t="shared" si="66"/>
        <v>0.15221156508545486</v>
      </c>
      <c r="G1426" s="26">
        <f t="shared" si="67"/>
        <v>3.5264924191347898E-3</v>
      </c>
      <c r="H1426" s="26">
        <f t="shared" si="68"/>
        <v>5.3677293037849812E-4</v>
      </c>
    </row>
    <row r="1427" spans="1:8" x14ac:dyDescent="0.25">
      <c r="A1427" s="12">
        <f>Riesgo!D1431</f>
        <v>1</v>
      </c>
      <c r="F1427" s="95">
        <f t="shared" si="66"/>
        <v>0.17809667561192966</v>
      </c>
      <c r="G1427" s="26">
        <f t="shared" si="67"/>
        <v>5.6489462020255692E-3</v>
      </c>
      <c r="H1427" s="26">
        <f t="shared" si="68"/>
        <v>1.0060585392913898E-3</v>
      </c>
    </row>
    <row r="1428" spans="1:8" x14ac:dyDescent="0.25">
      <c r="A1428" s="12">
        <f>Riesgo!D1432</f>
        <v>0.82462082619213484</v>
      </c>
      <c r="F1428" s="95">
        <f t="shared" si="66"/>
        <v>2.7175018040644927E-3</v>
      </c>
      <c r="G1428" s="26">
        <f t="shared" si="67"/>
        <v>2.0068250952401756E-8</v>
      </c>
      <c r="H1428" s="26">
        <f t="shared" si="68"/>
        <v>5.4535508167570751E-11</v>
      </c>
    </row>
    <row r="1429" spans="1:8" x14ac:dyDescent="0.25">
      <c r="A1429" s="12">
        <f>Riesgo!D1433</f>
        <v>0.86998762181626743</v>
      </c>
      <c r="F1429" s="95">
        <f t="shared" si="66"/>
        <v>4.8084297428197087E-2</v>
      </c>
      <c r="G1429" s="26">
        <f t="shared" si="67"/>
        <v>1.1117568769484223E-4</v>
      </c>
      <c r="H1429" s="26">
        <f t="shared" si="68"/>
        <v>5.3458048339031444E-6</v>
      </c>
    </row>
    <row r="1430" spans="1:8" x14ac:dyDescent="0.25">
      <c r="A1430" s="12">
        <f>Riesgo!D1434</f>
        <v>0.8573963284456213</v>
      </c>
      <c r="F1430" s="95">
        <f t="shared" si="66"/>
        <v>3.5493004057550959E-2</v>
      </c>
      <c r="G1430" s="26">
        <f t="shared" si="67"/>
        <v>4.4712430302695333E-5</v>
      </c>
      <c r="H1430" s="26">
        <f t="shared" si="68"/>
        <v>1.5869784701565298E-6</v>
      </c>
    </row>
    <row r="1431" spans="1:8" x14ac:dyDescent="0.25">
      <c r="A1431" s="12">
        <f>Riesgo!D1435</f>
        <v>0.78010614698633951</v>
      </c>
      <c r="F1431" s="95">
        <f t="shared" si="66"/>
        <v>-4.1797177401730834E-2</v>
      </c>
      <c r="G1431" s="26">
        <f t="shared" si="67"/>
        <v>-7.3019837729247503E-5</v>
      </c>
      <c r="H1431" s="26">
        <f t="shared" si="68"/>
        <v>3.0520231114149562E-6</v>
      </c>
    </row>
    <row r="1432" spans="1:8" x14ac:dyDescent="0.25">
      <c r="A1432" s="12">
        <f>Riesgo!D1436</f>
        <v>0.88546873821818339</v>
      </c>
      <c r="F1432" s="95">
        <f t="shared" si="66"/>
        <v>6.3565413830113049E-2</v>
      </c>
      <c r="G1432" s="26">
        <f t="shared" si="67"/>
        <v>2.5683998517295073E-4</v>
      </c>
      <c r="H1432" s="26">
        <f t="shared" si="68"/>
        <v>1.6326139945638712E-5</v>
      </c>
    </row>
    <row r="1433" spans="1:8" x14ac:dyDescent="0.25">
      <c r="A1433" s="12">
        <f>Riesgo!D1437</f>
        <v>1</v>
      </c>
      <c r="F1433" s="95">
        <f t="shared" si="66"/>
        <v>0.17809667561192966</v>
      </c>
      <c r="G1433" s="26">
        <f t="shared" si="67"/>
        <v>5.6489462020255692E-3</v>
      </c>
      <c r="H1433" s="26">
        <f t="shared" si="68"/>
        <v>1.0060585392913898E-3</v>
      </c>
    </row>
    <row r="1434" spans="1:8" x14ac:dyDescent="0.25">
      <c r="A1434" s="12">
        <f>Riesgo!D1438</f>
        <v>0.51668061515994523</v>
      </c>
      <c r="F1434" s="95">
        <f t="shared" si="66"/>
        <v>-0.30522270922812511</v>
      </c>
      <c r="G1434" s="26">
        <f t="shared" si="67"/>
        <v>-2.8434822972336526E-2</v>
      </c>
      <c r="H1434" s="26">
        <f t="shared" si="68"/>
        <v>8.6789537040386829E-3</v>
      </c>
    </row>
    <row r="1435" spans="1:8" x14ac:dyDescent="0.25">
      <c r="A1435" s="12">
        <f>Riesgo!D1439</f>
        <v>0.74786503320479725</v>
      </c>
      <c r="F1435" s="95">
        <f t="shared" si="66"/>
        <v>-7.4038291183273097E-2</v>
      </c>
      <c r="G1435" s="26">
        <f t="shared" si="67"/>
        <v>-4.058533731146206E-4</v>
      </c>
      <c r="H1435" s="26">
        <f t="shared" si="68"/>
        <v>3.0048690216373863E-5</v>
      </c>
    </row>
    <row r="1436" spans="1:8" x14ac:dyDescent="0.25">
      <c r="A1436" s="12">
        <f>Riesgo!D1440</f>
        <v>0.74106510478372478</v>
      </c>
      <c r="F1436" s="95">
        <f t="shared" si="66"/>
        <v>-8.0838219604345563E-2</v>
      </c>
      <c r="G1436" s="26">
        <f t="shared" si="67"/>
        <v>-5.2826303225190173E-4</v>
      </c>
      <c r="H1436" s="26">
        <f t="shared" si="68"/>
        <v>4.2703843010036717E-5</v>
      </c>
    </row>
    <row r="1437" spans="1:8" x14ac:dyDescent="0.25">
      <c r="A1437" s="12">
        <f>Riesgo!D1441</f>
        <v>0.85440024139097659</v>
      </c>
      <c r="F1437" s="95">
        <f t="shared" si="66"/>
        <v>3.2496917002906245E-2</v>
      </c>
      <c r="G1437" s="26">
        <f t="shared" si="67"/>
        <v>3.4318356679654791E-5</v>
      </c>
      <c r="H1437" s="26">
        <f t="shared" si="68"/>
        <v>1.115240788694875E-6</v>
      </c>
    </row>
    <row r="1438" spans="1:8" x14ac:dyDescent="0.25">
      <c r="A1438" s="12">
        <f>Riesgo!D1442</f>
        <v>0.78770609017946336</v>
      </c>
      <c r="F1438" s="95">
        <f t="shared" si="66"/>
        <v>-3.4197234208606986E-2</v>
      </c>
      <c r="G1438" s="26">
        <f t="shared" si="67"/>
        <v>-3.9991983844093234E-5</v>
      </c>
      <c r="H1438" s="26">
        <f t="shared" si="68"/>
        <v>1.3676152379832828E-6</v>
      </c>
    </row>
    <row r="1439" spans="1:8" x14ac:dyDescent="0.25">
      <c r="A1439" s="12">
        <f>Riesgo!D1443</f>
        <v>0.73533605668133228</v>
      </c>
      <c r="F1439" s="95">
        <f t="shared" si="66"/>
        <v>-8.656726770673806E-2</v>
      </c>
      <c r="G1439" s="26">
        <f t="shared" si="67"/>
        <v>-6.4872574092366916E-4</v>
      </c>
      <c r="H1439" s="26">
        <f t="shared" si="68"/>
        <v>5.6158414882791269E-5</v>
      </c>
    </row>
    <row r="1440" spans="1:8" x14ac:dyDescent="0.25">
      <c r="A1440" s="12">
        <f>Riesgo!D1444</f>
        <v>0.92956982086052198</v>
      </c>
      <c r="F1440" s="95">
        <f t="shared" si="66"/>
        <v>0.10766649647245163</v>
      </c>
      <c r="G1440" s="26">
        <f t="shared" si="67"/>
        <v>1.2480780442415656E-3</v>
      </c>
      <c r="H1440" s="26">
        <f t="shared" si="68"/>
        <v>1.3437619034767885E-4</v>
      </c>
    </row>
    <row r="1441" spans="1:8" x14ac:dyDescent="0.25">
      <c r="A1441" s="12">
        <f>Riesgo!D1445</f>
        <v>0.94226944787126377</v>
      </c>
      <c r="F1441" s="95">
        <f t="shared" si="66"/>
        <v>0.12036612348319342</v>
      </c>
      <c r="G1441" s="26">
        <f t="shared" si="67"/>
        <v>1.743864840257273E-3</v>
      </c>
      <c r="H1441" s="26">
        <f t="shared" si="68"/>
        <v>2.099022507004063E-4</v>
      </c>
    </row>
    <row r="1442" spans="1:8" x14ac:dyDescent="0.25">
      <c r="A1442" s="12">
        <f>Riesgo!D1446</f>
        <v>0.72168624971150852</v>
      </c>
      <c r="F1442" s="95">
        <f t="shared" si="66"/>
        <v>-0.10021707467656182</v>
      </c>
      <c r="G1442" s="26">
        <f t="shared" si="67"/>
        <v>-1.0065263869502819E-3</v>
      </c>
      <c r="H1442" s="26">
        <f t="shared" si="68"/>
        <v>1.0087113008492636E-4</v>
      </c>
    </row>
    <row r="1443" spans="1:8" x14ac:dyDescent="0.25">
      <c r="A1443" s="12">
        <f>Riesgo!D1447</f>
        <v>0.85702294186437389</v>
      </c>
      <c r="F1443" s="95">
        <f t="shared" si="66"/>
        <v>3.5119617476303544E-2</v>
      </c>
      <c r="G1443" s="26">
        <f t="shared" si="67"/>
        <v>4.3316098312710027E-5</v>
      </c>
      <c r="H1443" s="26">
        <f t="shared" si="68"/>
        <v>1.5212448033083335E-6</v>
      </c>
    </row>
    <row r="1444" spans="1:8" x14ac:dyDescent="0.25">
      <c r="A1444" s="12">
        <f>Riesgo!D1448</f>
        <v>0.81867289203424443</v>
      </c>
      <c r="F1444" s="95">
        <f t="shared" si="66"/>
        <v>-3.2304323538259183E-3</v>
      </c>
      <c r="G1444" s="26">
        <f t="shared" si="67"/>
        <v>-3.371180092412215E-8</v>
      </c>
      <c r="H1444" s="26">
        <f t="shared" si="68"/>
        <v>1.0890369241102269E-10</v>
      </c>
    </row>
    <row r="1445" spans="1:8" x14ac:dyDescent="0.25">
      <c r="A1445" s="12">
        <f>Riesgo!D1449</f>
        <v>0.78945781222368394</v>
      </c>
      <c r="F1445" s="95">
        <f t="shared" si="66"/>
        <v>-3.2445512164386403E-2</v>
      </c>
      <c r="G1445" s="26">
        <f t="shared" si="67"/>
        <v>-3.4155755979241569E-5</v>
      </c>
      <c r="H1445" s="26">
        <f t="shared" si="68"/>
        <v>1.1082009961082958E-6</v>
      </c>
    </row>
    <row r="1446" spans="1:8" x14ac:dyDescent="0.25">
      <c r="A1446" s="12">
        <f>Riesgo!D1450</f>
        <v>0.76610068060236036</v>
      </c>
      <c r="F1446" s="95">
        <f t="shared" si="66"/>
        <v>-5.5802643785709982E-2</v>
      </c>
      <c r="G1446" s="26">
        <f t="shared" si="67"/>
        <v>-1.7376580856089208E-4</v>
      </c>
      <c r="H1446" s="26">
        <f t="shared" si="68"/>
        <v>9.6965915172593362E-6</v>
      </c>
    </row>
    <row r="1447" spans="1:8" x14ac:dyDescent="0.25">
      <c r="A1447" s="12">
        <f>Riesgo!D1451</f>
        <v>0.784050184440933</v>
      </c>
      <c r="F1447" s="95">
        <f t="shared" si="66"/>
        <v>-3.7853139947137349E-2</v>
      </c>
      <c r="G1447" s="26">
        <f t="shared" si="67"/>
        <v>-5.4238257821304174E-5</v>
      </c>
      <c r="H1447" s="26">
        <f t="shared" si="68"/>
        <v>2.0530883637987437E-6</v>
      </c>
    </row>
    <row r="1448" spans="1:8" x14ac:dyDescent="0.25">
      <c r="A1448" s="12">
        <f>Riesgo!D1452</f>
        <v>0.73143828417162959</v>
      </c>
      <c r="F1448" s="95">
        <f t="shared" si="66"/>
        <v>-9.0465040216440751E-2</v>
      </c>
      <c r="G1448" s="26">
        <f t="shared" si="67"/>
        <v>-7.4035896867900982E-4</v>
      </c>
      <c r="H1448" s="26">
        <f t="shared" si="68"/>
        <v>6.697660387614923E-5</v>
      </c>
    </row>
    <row r="1449" spans="1:8" x14ac:dyDescent="0.25">
      <c r="A1449" s="12">
        <f>Riesgo!D1453</f>
        <v>0.9637815062188877</v>
      </c>
      <c r="F1449" s="95">
        <f t="shared" si="66"/>
        <v>0.14187818183081735</v>
      </c>
      <c r="G1449" s="26">
        <f t="shared" si="67"/>
        <v>2.855925295199924E-3</v>
      </c>
      <c r="H1449" s="26">
        <f t="shared" si="68"/>
        <v>4.0519348832760555E-4</v>
      </c>
    </row>
    <row r="1450" spans="1:8" x14ac:dyDescent="0.25">
      <c r="A1450" s="12">
        <f>Riesgo!D1454</f>
        <v>0.85441531214292143</v>
      </c>
      <c r="F1450" s="95">
        <f t="shared" si="66"/>
        <v>3.251198775485109E-2</v>
      </c>
      <c r="G1450" s="26">
        <f t="shared" si="67"/>
        <v>3.436612521126808E-5</v>
      </c>
      <c r="H1450" s="26">
        <f t="shared" si="68"/>
        <v>1.1173110420504272E-6</v>
      </c>
    </row>
    <row r="1451" spans="1:8" x14ac:dyDescent="0.25">
      <c r="A1451" s="12">
        <f>Riesgo!D1455</f>
        <v>0.94913667499626775</v>
      </c>
      <c r="F1451" s="95">
        <f t="shared" si="66"/>
        <v>0.1272333506081974</v>
      </c>
      <c r="G1451" s="26">
        <f t="shared" si="67"/>
        <v>2.059694894990291E-3</v>
      </c>
      <c r="H1451" s="26">
        <f t="shared" si="68"/>
        <v>2.6206188272021399E-4</v>
      </c>
    </row>
    <row r="1452" spans="1:8" x14ac:dyDescent="0.25">
      <c r="A1452" s="12">
        <f>Riesgo!D1456</f>
        <v>0.81102780830649313</v>
      </c>
      <c r="F1452" s="95">
        <f t="shared" si="66"/>
        <v>-1.0875516081577219E-2</v>
      </c>
      <c r="G1452" s="26">
        <f t="shared" si="67"/>
        <v>-1.2863217846953286E-6</v>
      </c>
      <c r="H1452" s="26">
        <f t="shared" si="68"/>
        <v>1.3989413255537154E-8</v>
      </c>
    </row>
    <row r="1453" spans="1:8" x14ac:dyDescent="0.25">
      <c r="A1453" s="12">
        <f>Riesgo!D1457</f>
        <v>0.87544420745185092</v>
      </c>
      <c r="F1453" s="95">
        <f t="shared" si="66"/>
        <v>5.3540883063780575E-2</v>
      </c>
      <c r="G1453" s="26">
        <f t="shared" si="67"/>
        <v>1.5348169597994795E-4</v>
      </c>
      <c r="H1453" s="26">
        <f t="shared" si="68"/>
        <v>8.2175455368931146E-6</v>
      </c>
    </row>
    <row r="1454" spans="1:8" x14ac:dyDescent="0.25">
      <c r="A1454" s="12">
        <f>Riesgo!D1458</f>
        <v>0.69269546145012706</v>
      </c>
      <c r="F1454" s="95">
        <f t="shared" si="66"/>
        <v>-0.12920786293794329</v>
      </c>
      <c r="G1454" s="26">
        <f t="shared" si="67"/>
        <v>-2.1570828715414526E-3</v>
      </c>
      <c r="H1454" s="26">
        <f t="shared" si="68"/>
        <v>2.7871206801191313E-4</v>
      </c>
    </row>
    <row r="1455" spans="1:8" x14ac:dyDescent="0.25">
      <c r="A1455" s="12">
        <f>Riesgo!D1459</f>
        <v>0.74414941837408333</v>
      </c>
      <c r="F1455" s="95">
        <f t="shared" si="66"/>
        <v>-7.7753906013987018E-2</v>
      </c>
      <c r="G1455" s="26">
        <f t="shared" si="67"/>
        <v>-4.7007444922977421E-4</v>
      </c>
      <c r="H1455" s="26">
        <f t="shared" si="68"/>
        <v>3.6550124544988574E-5</v>
      </c>
    </row>
    <row r="1456" spans="1:8" x14ac:dyDescent="0.25">
      <c r="A1456" s="12">
        <f>Riesgo!D1460</f>
        <v>0.89651113409797778</v>
      </c>
      <c r="F1456" s="95">
        <f t="shared" si="66"/>
        <v>7.4607809709907436E-2</v>
      </c>
      <c r="G1456" s="26">
        <f t="shared" si="67"/>
        <v>4.1529133650595486E-4</v>
      </c>
      <c r="H1456" s="26">
        <f t="shared" si="68"/>
        <v>3.0983977008209413E-5</v>
      </c>
    </row>
    <row r="1457" spans="1:8" x14ac:dyDescent="0.25">
      <c r="A1457" s="12">
        <f>Riesgo!D1461</f>
        <v>0.91596910363728612</v>
      </c>
      <c r="F1457" s="95">
        <f t="shared" si="66"/>
        <v>9.4065779249215775E-2</v>
      </c>
      <c r="G1457" s="26">
        <f t="shared" si="67"/>
        <v>8.3232889681134753E-4</v>
      </c>
      <c r="H1457" s="26">
        <f t="shared" si="68"/>
        <v>7.8293666270199498E-5</v>
      </c>
    </row>
    <row r="1458" spans="1:8" x14ac:dyDescent="0.25">
      <c r="A1458" s="12">
        <f>Riesgo!D1462</f>
        <v>0.75529004032360803</v>
      </c>
      <c r="F1458" s="95">
        <f t="shared" si="66"/>
        <v>-6.6613284064462319E-2</v>
      </c>
      <c r="G1458" s="26">
        <f t="shared" si="67"/>
        <v>-2.9558509805522411E-4</v>
      </c>
      <c r="H1458" s="26">
        <f t="shared" si="68"/>
        <v>1.9689894101974587E-5</v>
      </c>
    </row>
    <row r="1459" spans="1:8" x14ac:dyDescent="0.25">
      <c r="A1459" s="12">
        <f>Riesgo!D1463</f>
        <v>0.9293830788753128</v>
      </c>
      <c r="F1459" s="95">
        <f t="shared" si="66"/>
        <v>0.10747975448724245</v>
      </c>
      <c r="G1459" s="26">
        <f t="shared" si="67"/>
        <v>1.2415951205578422E-3</v>
      </c>
      <c r="H1459" s="26">
        <f t="shared" si="68"/>
        <v>1.3344633873011509E-4</v>
      </c>
    </row>
    <row r="1460" spans="1:8" x14ac:dyDescent="0.25">
      <c r="A1460" s="12">
        <f>Riesgo!D1464</f>
        <v>0.69901414993023725</v>
      </c>
      <c r="F1460" s="95">
        <f t="shared" si="66"/>
        <v>-0.12288917445783309</v>
      </c>
      <c r="G1460" s="26">
        <f t="shared" si="67"/>
        <v>-1.8558414919254719E-3</v>
      </c>
      <c r="H1460" s="26">
        <f t="shared" si="68"/>
        <v>2.2806282886731459E-4</v>
      </c>
    </row>
    <row r="1461" spans="1:8" x14ac:dyDescent="0.25">
      <c r="A1461" s="12">
        <f>Riesgo!D1465</f>
        <v>0.71314288848197349</v>
      </c>
      <c r="F1461" s="95">
        <f t="shared" si="66"/>
        <v>-0.10876043590609685</v>
      </c>
      <c r="G1461" s="26">
        <f t="shared" si="67"/>
        <v>-1.2865089700945117E-3</v>
      </c>
      <c r="H1461" s="26">
        <f t="shared" si="68"/>
        <v>1.399212763845828E-4</v>
      </c>
    </row>
    <row r="1462" spans="1:8" x14ac:dyDescent="0.25">
      <c r="A1462" s="12">
        <f>Riesgo!D1466</f>
        <v>0.94923970812605929</v>
      </c>
      <c r="F1462" s="95">
        <f t="shared" si="66"/>
        <v>0.12733638373798895</v>
      </c>
      <c r="G1462" s="26">
        <f t="shared" si="67"/>
        <v>2.0647027496745519E-3</v>
      </c>
      <c r="H1462" s="26">
        <f t="shared" si="68"/>
        <v>2.6291178163743973E-4</v>
      </c>
    </row>
    <row r="1463" spans="1:8" x14ac:dyDescent="0.25">
      <c r="A1463" s="12">
        <f>Riesgo!D1467</f>
        <v>0.71697640313329547</v>
      </c>
      <c r="F1463" s="95">
        <f t="shared" si="66"/>
        <v>-0.10492692125477487</v>
      </c>
      <c r="G1463" s="26">
        <f t="shared" si="67"/>
        <v>-1.1552096023698477E-3</v>
      </c>
      <c r="H1463" s="26">
        <f t="shared" si="68"/>
        <v>1.2121258698062081E-4</v>
      </c>
    </row>
    <row r="1464" spans="1:8" x14ac:dyDescent="0.25">
      <c r="A1464" s="12">
        <f>Riesgo!D1468</f>
        <v>0.98738745637668601</v>
      </c>
      <c r="F1464" s="95">
        <f t="shared" si="66"/>
        <v>0.16548413198861567</v>
      </c>
      <c r="G1464" s="26">
        <f t="shared" si="67"/>
        <v>4.5317826136151602E-3</v>
      </c>
      <c r="H1464" s="26">
        <f t="shared" si="68"/>
        <v>7.499381121752048E-4</v>
      </c>
    </row>
    <row r="1465" spans="1:8" x14ac:dyDescent="0.25">
      <c r="A1465" s="12">
        <f>Riesgo!D1469</f>
        <v>0.91618121261987517</v>
      </c>
      <c r="F1465" s="95">
        <f t="shared" si="66"/>
        <v>9.4277888231804829E-2</v>
      </c>
      <c r="G1465" s="26">
        <f t="shared" si="67"/>
        <v>8.3797205927489508E-4</v>
      </c>
      <c r="H1465" s="26">
        <f t="shared" si="68"/>
        <v>7.9002236145693901E-5</v>
      </c>
    </row>
    <row r="1466" spans="1:8" x14ac:dyDescent="0.25">
      <c r="A1466" s="12">
        <f>Riesgo!D1470</f>
        <v>0.82239217074565618</v>
      </c>
      <c r="F1466" s="95">
        <f t="shared" si="66"/>
        <v>4.8884635758583705E-4</v>
      </c>
      <c r="G1466" s="26">
        <f t="shared" si="67"/>
        <v>1.1681998624321139E-10</v>
      </c>
      <c r="H1466" s="26">
        <f t="shared" si="68"/>
        <v>5.7107024768221478E-14</v>
      </c>
    </row>
    <row r="1467" spans="1:8" x14ac:dyDescent="0.25">
      <c r="A1467" s="12">
        <f>Riesgo!D1471</f>
        <v>0.78408188299106096</v>
      </c>
      <c r="F1467" s="95">
        <f t="shared" si="66"/>
        <v>-3.7821441397009381E-2</v>
      </c>
      <c r="G1467" s="26">
        <f t="shared" si="67"/>
        <v>-5.410211312074553E-5</v>
      </c>
      <c r="H1467" s="26">
        <f t="shared" si="68"/>
        <v>2.0462199008506491E-6</v>
      </c>
    </row>
    <row r="1468" spans="1:8" x14ac:dyDescent="0.25">
      <c r="A1468" s="12">
        <f>Riesgo!D1472</f>
        <v>0.88396179702881272</v>
      </c>
      <c r="F1468" s="95">
        <f t="shared" si="66"/>
        <v>6.2058472640742379E-2</v>
      </c>
      <c r="G1468" s="26">
        <f t="shared" si="67"/>
        <v>2.3900294263620907E-4</v>
      </c>
      <c r="H1468" s="26">
        <f t="shared" si="68"/>
        <v>1.4832157576646101E-5</v>
      </c>
    </row>
    <row r="1469" spans="1:8" x14ac:dyDescent="0.25">
      <c r="A1469" s="12">
        <f>Riesgo!D1473</f>
        <v>0.99670316408057813</v>
      </c>
      <c r="F1469" s="95">
        <f t="shared" si="66"/>
        <v>0.17479983969250779</v>
      </c>
      <c r="G1469" s="26">
        <f t="shared" si="67"/>
        <v>5.341006297407966E-3</v>
      </c>
      <c r="H1469" s="26">
        <f t="shared" si="68"/>
        <v>9.3360704458358697E-4</v>
      </c>
    </row>
    <row r="1470" spans="1:8" x14ac:dyDescent="0.25">
      <c r="A1470" s="12">
        <f>Riesgo!D1474</f>
        <v>0.82621385895322974</v>
      </c>
      <c r="F1470" s="95">
        <f t="shared" si="66"/>
        <v>4.3105345651593963E-3</v>
      </c>
      <c r="G1470" s="26">
        <f t="shared" si="67"/>
        <v>8.0092785102600772E-8</v>
      </c>
      <c r="H1470" s="26">
        <f t="shared" si="68"/>
        <v>3.4524271860464413E-10</v>
      </c>
    </row>
    <row r="1471" spans="1:8" x14ac:dyDescent="0.25">
      <c r="A1471" s="12">
        <f>Riesgo!D1475</f>
        <v>0.88813824725505974</v>
      </c>
      <c r="F1471" s="95">
        <f t="shared" si="66"/>
        <v>6.6234922866989399E-2</v>
      </c>
      <c r="G1471" s="26">
        <f t="shared" si="67"/>
        <v>2.905769123640977E-4</v>
      </c>
      <c r="H1471" s="26">
        <f t="shared" si="68"/>
        <v>1.9246339377363948E-5</v>
      </c>
    </row>
    <row r="1472" spans="1:8" x14ac:dyDescent="0.25">
      <c r="A1472" s="12">
        <f>Riesgo!D1476</f>
        <v>0.92391958060795565</v>
      </c>
      <c r="F1472" s="95">
        <f t="shared" si="66"/>
        <v>0.1020162562198853</v>
      </c>
      <c r="G1472" s="26">
        <f t="shared" si="67"/>
        <v>1.0617154700043496E-3</v>
      </c>
      <c r="H1472" s="26">
        <f t="shared" si="68"/>
        <v>1.0831223742057967E-4</v>
      </c>
    </row>
    <row r="1473" spans="1:8" x14ac:dyDescent="0.25">
      <c r="A1473" s="12">
        <f>Riesgo!D1477</f>
        <v>0.72595229309707265</v>
      </c>
      <c r="F1473" s="95">
        <f t="shared" si="66"/>
        <v>-9.595103129099769E-2</v>
      </c>
      <c r="G1473" s="26">
        <f t="shared" si="67"/>
        <v>-8.8338280362120522E-4</v>
      </c>
      <c r="H1473" s="26">
        <f t="shared" si="68"/>
        <v>8.4761491032187537E-5</v>
      </c>
    </row>
    <row r="1474" spans="1:8" x14ac:dyDescent="0.25">
      <c r="A1474" s="12">
        <f>Riesgo!D1478</f>
        <v>0.8572146802325733</v>
      </c>
      <c r="F1474" s="95">
        <f t="shared" si="66"/>
        <v>3.5311355844502956E-2</v>
      </c>
      <c r="G1474" s="26">
        <f t="shared" si="67"/>
        <v>4.4029441870650605E-5</v>
      </c>
      <c r="H1474" s="26">
        <f t="shared" si="68"/>
        <v>1.5547392895294013E-6</v>
      </c>
    </row>
    <row r="1475" spans="1:8" x14ac:dyDescent="0.25">
      <c r="A1475" s="12">
        <f>Riesgo!D1479</f>
        <v>0.9666780104554874</v>
      </c>
      <c r="F1475" s="95">
        <f t="shared" ref="F1475:F1538" si="69">A1475-$D$4</f>
        <v>0.14477468606741706</v>
      </c>
      <c r="G1475" s="26">
        <f t="shared" ref="G1475:G1538" si="70">IF(A1475=0,0,(A1475-D$4)^3)</f>
        <v>3.0344353956341347E-3</v>
      </c>
      <c r="H1475" s="26">
        <f t="shared" ref="H1475:H1538" si="71">IF(A1475=0,0,(A1475-D$4)^4)</f>
        <v>4.3930943179479028E-4</v>
      </c>
    </row>
    <row r="1476" spans="1:8" x14ac:dyDescent="0.25">
      <c r="A1476" s="12">
        <f>Riesgo!D1480</f>
        <v>0.90798130233968255</v>
      </c>
      <c r="F1476" s="95">
        <f t="shared" si="69"/>
        <v>8.6077977951612206E-2</v>
      </c>
      <c r="G1476" s="26">
        <f t="shared" si="70"/>
        <v>6.3778774404924324E-4</v>
      </c>
      <c r="H1476" s="26">
        <f t="shared" si="71"/>
        <v>5.4899479370079246E-5</v>
      </c>
    </row>
    <row r="1477" spans="1:8" x14ac:dyDescent="0.25">
      <c r="A1477" s="12">
        <f>Riesgo!D1481</f>
        <v>0.81628993357867019</v>
      </c>
      <c r="F1477" s="95">
        <f t="shared" si="69"/>
        <v>-5.6133908094001539E-3</v>
      </c>
      <c r="G1477" s="26">
        <f t="shared" si="70"/>
        <v>-1.7687882222096646E-7</v>
      </c>
      <c r="H1477" s="26">
        <f t="shared" si="71"/>
        <v>9.9288995503269677E-10</v>
      </c>
    </row>
    <row r="1478" spans="1:8" x14ac:dyDescent="0.25">
      <c r="A1478" s="12">
        <f>Riesgo!D1482</f>
        <v>0.90892728911973908</v>
      </c>
      <c r="F1478" s="95">
        <f t="shared" si="69"/>
        <v>8.7023964731668735E-2</v>
      </c>
      <c r="G1478" s="26">
        <f t="shared" si="70"/>
        <v>6.5904731707024816E-4</v>
      </c>
      <c r="H1478" s="26">
        <f t="shared" si="71"/>
        <v>5.7352910477222176E-5</v>
      </c>
    </row>
    <row r="1479" spans="1:8" x14ac:dyDescent="0.25">
      <c r="A1479" s="12">
        <f>Riesgo!D1483</f>
        <v>0.70795472112222346</v>
      </c>
      <c r="F1479" s="95">
        <f t="shared" si="69"/>
        <v>-0.11394860326584688</v>
      </c>
      <c r="G1479" s="26">
        <f t="shared" si="70"/>
        <v>-1.4795410474285717E-3</v>
      </c>
      <c r="H1479" s="26">
        <f t="shared" si="71"/>
        <v>1.6859163582897389E-4</v>
      </c>
    </row>
    <row r="1480" spans="1:8" x14ac:dyDescent="0.25">
      <c r="A1480" s="12">
        <f>Riesgo!D1484</f>
        <v>0.81947637624376413</v>
      </c>
      <c r="F1480" s="95">
        <f t="shared" si="69"/>
        <v>-2.426948144306218E-3</v>
      </c>
      <c r="G1480" s="26">
        <f t="shared" si="70"/>
        <v>-1.4294912161287866E-8</v>
      </c>
      <c r="H1480" s="26">
        <f t="shared" si="71"/>
        <v>3.469301054285798E-11</v>
      </c>
    </row>
    <row r="1481" spans="1:8" x14ac:dyDescent="0.25">
      <c r="A1481" s="12">
        <f>Riesgo!D1485</f>
        <v>0.73273227319955803</v>
      </c>
      <c r="F1481" s="95">
        <f t="shared" si="69"/>
        <v>-8.9171051188512318E-2</v>
      </c>
      <c r="G1481" s="26">
        <f t="shared" si="70"/>
        <v>-7.0904150641924832E-4</v>
      </c>
      <c r="H1481" s="26">
        <f t="shared" si="71"/>
        <v>6.3225976463690672E-5</v>
      </c>
    </row>
    <row r="1482" spans="1:8" x14ac:dyDescent="0.25">
      <c r="A1482" s="12">
        <f>Riesgo!D1486</f>
        <v>0.95495829135344978</v>
      </c>
      <c r="F1482" s="95">
        <f t="shared" si="69"/>
        <v>0.13305496696537944</v>
      </c>
      <c r="G1482" s="26">
        <f t="shared" si="70"/>
        <v>2.3555551376434124E-3</v>
      </c>
      <c r="H1482" s="26">
        <f t="shared" si="71"/>
        <v>3.1341831102427403E-4</v>
      </c>
    </row>
    <row r="1483" spans="1:8" x14ac:dyDescent="0.25">
      <c r="A1483" s="12">
        <f>Riesgo!D1487</f>
        <v>0.71269604222355043</v>
      </c>
      <c r="F1483" s="95">
        <f t="shared" si="69"/>
        <v>-0.10920728216451991</v>
      </c>
      <c r="G1483" s="26">
        <f t="shared" si="70"/>
        <v>-1.3024312169439504E-3</v>
      </c>
      <c r="H1483" s="26">
        <f t="shared" si="71"/>
        <v>1.4223497340867702E-4</v>
      </c>
    </row>
    <row r="1484" spans="1:8" x14ac:dyDescent="0.25">
      <c r="A1484" s="12">
        <f>Riesgo!D1488</f>
        <v>0.91054224125867111</v>
      </c>
      <c r="F1484" s="95">
        <f t="shared" si="69"/>
        <v>8.863891687060077E-2</v>
      </c>
      <c r="G1484" s="26">
        <f t="shared" si="70"/>
        <v>6.9642334625172905E-4</v>
      </c>
      <c r="H1484" s="26">
        <f t="shared" si="71"/>
        <v>6.1730211095152623E-5</v>
      </c>
    </row>
    <row r="1485" spans="1:8" x14ac:dyDescent="0.25">
      <c r="A1485" s="12">
        <f>Riesgo!D1489</f>
        <v>0.8023770605514946</v>
      </c>
      <c r="F1485" s="95">
        <f t="shared" si="69"/>
        <v>-1.9526263836575741E-2</v>
      </c>
      <c r="G1485" s="26">
        <f t="shared" si="70"/>
        <v>-7.4448758423533185E-6</v>
      </c>
      <c r="H1485" s="26">
        <f t="shared" si="71"/>
        <v>1.4537060992833998E-7</v>
      </c>
    </row>
    <row r="1486" spans="1:8" x14ac:dyDescent="0.25">
      <c r="A1486" s="12">
        <f>Riesgo!D1490</f>
        <v>0.86496509741591088</v>
      </c>
      <c r="F1486" s="95">
        <f t="shared" si="69"/>
        <v>4.3061773027840533E-2</v>
      </c>
      <c r="G1486" s="26">
        <f t="shared" si="70"/>
        <v>7.9850147473150516E-5</v>
      </c>
      <c r="H1486" s="26">
        <f t="shared" si="71"/>
        <v>3.4384889267284018E-6</v>
      </c>
    </row>
    <row r="1487" spans="1:8" x14ac:dyDescent="0.25">
      <c r="A1487" s="12">
        <f>Riesgo!D1491</f>
        <v>0.90285592635017853</v>
      </c>
      <c r="F1487" s="95">
        <f t="shared" si="69"/>
        <v>8.0952601962108184E-2</v>
      </c>
      <c r="G1487" s="26">
        <f t="shared" si="70"/>
        <v>5.3050861023117317E-4</v>
      </c>
      <c r="H1487" s="26">
        <f t="shared" si="71"/>
        <v>4.2946052361515357E-5</v>
      </c>
    </row>
    <row r="1488" spans="1:8" x14ac:dyDescent="0.25">
      <c r="A1488" s="12">
        <f>Riesgo!D1492</f>
        <v>0.908072446325211</v>
      </c>
      <c r="F1488" s="95">
        <f t="shared" si="69"/>
        <v>8.6169121937140658E-2</v>
      </c>
      <c r="G1488" s="26">
        <f t="shared" si="70"/>
        <v>6.3981586175378396E-4</v>
      </c>
      <c r="H1488" s="26">
        <f t="shared" si="71"/>
        <v>5.5132371008778536E-5</v>
      </c>
    </row>
    <row r="1489" spans="1:8" x14ac:dyDescent="0.25">
      <c r="A1489" s="12">
        <f>Riesgo!D1493</f>
        <v>0.9005286093844318</v>
      </c>
      <c r="F1489" s="95">
        <f t="shared" si="69"/>
        <v>7.8625284996361455E-2</v>
      </c>
      <c r="G1489" s="26">
        <f t="shared" si="70"/>
        <v>4.8605643585878858E-4</v>
      </c>
      <c r="H1489" s="26">
        <f t="shared" si="71"/>
        <v>3.8216325793712932E-5</v>
      </c>
    </row>
    <row r="1490" spans="1:8" x14ac:dyDescent="0.25">
      <c r="A1490" s="12">
        <f>Riesgo!D1494</f>
        <v>0.960059259720354</v>
      </c>
      <c r="F1490" s="95">
        <f t="shared" si="69"/>
        <v>0.13815593533228365</v>
      </c>
      <c r="G1490" s="26">
        <f t="shared" si="70"/>
        <v>2.636990967948458E-3</v>
      </c>
      <c r="H1490" s="26">
        <f t="shared" si="71"/>
        <v>3.6431595363970321E-4</v>
      </c>
    </row>
    <row r="1491" spans="1:8" x14ac:dyDescent="0.25">
      <c r="A1491" s="12">
        <f>Riesgo!D1495</f>
        <v>0.86585549559882347</v>
      </c>
      <c r="F1491" s="95">
        <f t="shared" si="69"/>
        <v>4.3952171210753121E-2</v>
      </c>
      <c r="G1491" s="26">
        <f t="shared" si="70"/>
        <v>8.4906512244927983E-5</v>
      </c>
      <c r="H1491" s="26">
        <f t="shared" si="71"/>
        <v>3.7318255630969811E-6</v>
      </c>
    </row>
    <row r="1492" spans="1:8" x14ac:dyDescent="0.25">
      <c r="A1492" s="12">
        <f>Riesgo!D1496</f>
        <v>0.99314746268538912</v>
      </c>
      <c r="F1492" s="95">
        <f t="shared" si="69"/>
        <v>0.17124413829731877</v>
      </c>
      <c r="G1492" s="26">
        <f t="shared" si="70"/>
        <v>5.0216581350069093E-3</v>
      </c>
      <c r="H1492" s="26">
        <f t="shared" si="71"/>
        <v>8.5992952015297912E-4</v>
      </c>
    </row>
    <row r="1493" spans="1:8" x14ac:dyDescent="0.25">
      <c r="A1493" s="12">
        <f>Riesgo!D1497</f>
        <v>0.74951674767326537</v>
      </c>
      <c r="F1493" s="95">
        <f t="shared" si="69"/>
        <v>-7.2386576714804973E-2</v>
      </c>
      <c r="G1493" s="26">
        <f t="shared" si="70"/>
        <v>-3.7929237821546165E-4</v>
      </c>
      <c r="H1493" s="26">
        <f t="shared" si="71"/>
        <v>2.7455676833034338E-5</v>
      </c>
    </row>
    <row r="1494" spans="1:8" x14ac:dyDescent="0.25">
      <c r="A1494" s="12">
        <f>Riesgo!D1498</f>
        <v>0.98707538845118414</v>
      </c>
      <c r="F1494" s="95">
        <f t="shared" si="69"/>
        <v>0.1651720640631138</v>
      </c>
      <c r="G1494" s="26">
        <f t="shared" si="70"/>
        <v>4.5061929924396539E-3</v>
      </c>
      <c r="H1494" s="26">
        <f t="shared" si="71"/>
        <v>7.4429719762799697E-4</v>
      </c>
    </row>
    <row r="1495" spans="1:8" x14ac:dyDescent="0.25">
      <c r="A1495" s="12">
        <f>Riesgo!D1499</f>
        <v>0.88090048127728737</v>
      </c>
      <c r="F1495" s="95">
        <f t="shared" si="69"/>
        <v>5.8997156889217028E-2</v>
      </c>
      <c r="G1495" s="26">
        <f t="shared" si="70"/>
        <v>2.0534931082481081E-4</v>
      </c>
      <c r="H1495" s="26">
        <f t="shared" si="71"/>
        <v>1.2115025507823955E-5</v>
      </c>
    </row>
    <row r="1496" spans="1:8" x14ac:dyDescent="0.25">
      <c r="A1496" s="12">
        <f>Riesgo!D1500</f>
        <v>0.67851664499742093</v>
      </c>
      <c r="F1496" s="95">
        <f t="shared" si="69"/>
        <v>-0.14338667939064942</v>
      </c>
      <c r="G1496" s="26">
        <f t="shared" si="70"/>
        <v>-2.9479928228828851E-3</v>
      </c>
      <c r="H1496" s="26">
        <f t="shared" si="71"/>
        <v>4.2270290174064375E-4</v>
      </c>
    </row>
    <row r="1497" spans="1:8" x14ac:dyDescent="0.25">
      <c r="A1497" s="12">
        <f>Riesgo!D1501</f>
        <v>0.78285041438130187</v>
      </c>
      <c r="F1497" s="95">
        <f t="shared" si="69"/>
        <v>-3.9052910006768471E-2</v>
      </c>
      <c r="G1497" s="26">
        <f t="shared" si="70"/>
        <v>-5.9560756046855945E-5</v>
      </c>
      <c r="H1497" s="26">
        <f t="shared" si="71"/>
        <v>2.3260208458329561E-6</v>
      </c>
    </row>
    <row r="1498" spans="1:8" x14ac:dyDescent="0.25">
      <c r="A1498" s="12">
        <f>Riesgo!D1502</f>
        <v>0.83819735786799432</v>
      </c>
      <c r="F1498" s="95">
        <f t="shared" si="69"/>
        <v>1.6294033479923975E-2</v>
      </c>
      <c r="G1498" s="26">
        <f t="shared" si="70"/>
        <v>4.3259930064393916E-6</v>
      </c>
      <c r="H1498" s="26">
        <f t="shared" si="71"/>
        <v>7.0487874880840423E-8</v>
      </c>
    </row>
    <row r="1499" spans="1:8" x14ac:dyDescent="0.25">
      <c r="A1499" s="12">
        <f>Riesgo!D1503</f>
        <v>0.91775471114339024</v>
      </c>
      <c r="F1499" s="95">
        <f t="shared" si="69"/>
        <v>9.5851386755319901E-2</v>
      </c>
      <c r="G1499" s="26">
        <f t="shared" si="70"/>
        <v>8.8063349846701823E-4</v>
      </c>
      <c r="H1499" s="26">
        <f t="shared" si="71"/>
        <v>8.4409942051252583E-5</v>
      </c>
    </row>
    <row r="1500" spans="1:8" x14ac:dyDescent="0.25">
      <c r="A1500" s="12">
        <f>Riesgo!D1504</f>
        <v>0.8833889396447363</v>
      </c>
      <c r="F1500" s="95">
        <f t="shared" si="69"/>
        <v>6.148561525666596E-2</v>
      </c>
      <c r="G1500" s="26">
        <f t="shared" si="70"/>
        <v>2.3244519308749309E-4</v>
      </c>
      <c r="H1500" s="26">
        <f t="shared" si="71"/>
        <v>1.4292035710439031E-5</v>
      </c>
    </row>
    <row r="1501" spans="1:8" x14ac:dyDescent="0.25">
      <c r="A1501" s="12">
        <f>Riesgo!D1505</f>
        <v>0.78393874025300836</v>
      </c>
      <c r="F1501" s="95">
        <f t="shared" si="69"/>
        <v>-3.7964584135061985E-2</v>
      </c>
      <c r="G1501" s="26">
        <f t="shared" si="70"/>
        <v>-5.4718721416984765E-5</v>
      </c>
      <c r="H1501" s="26">
        <f t="shared" si="71"/>
        <v>2.0773735029981364E-6</v>
      </c>
    </row>
    <row r="1502" spans="1:8" x14ac:dyDescent="0.25">
      <c r="A1502" s="12">
        <f>Riesgo!D1506</f>
        <v>0.79318517555641366</v>
      </c>
      <c r="F1502" s="95">
        <f t="shared" si="69"/>
        <v>-2.8718148831656687E-2</v>
      </c>
      <c r="G1502" s="26">
        <f t="shared" si="70"/>
        <v>-2.3684778399045547E-5</v>
      </c>
      <c r="H1502" s="26">
        <f t="shared" si="71"/>
        <v>6.8018299110859745E-7</v>
      </c>
    </row>
    <row r="1503" spans="1:8" x14ac:dyDescent="0.25">
      <c r="A1503" s="12">
        <f>Riesgo!D1507</f>
        <v>0.78129843627862161</v>
      </c>
      <c r="F1503" s="95">
        <f t="shared" si="69"/>
        <v>-4.0604888109448734E-2</v>
      </c>
      <c r="G1503" s="26">
        <f t="shared" si="70"/>
        <v>-6.6947591002631729E-5</v>
      </c>
      <c r="H1503" s="26">
        <f t="shared" si="71"/>
        <v>2.7183994418589982E-6</v>
      </c>
    </row>
    <row r="1504" spans="1:8" x14ac:dyDescent="0.25">
      <c r="A1504" s="12">
        <f>Riesgo!D1508</f>
        <v>0.80282895007879995</v>
      </c>
      <c r="F1504" s="95">
        <f t="shared" si="69"/>
        <v>-1.9074374309270392E-2</v>
      </c>
      <c r="G1504" s="26">
        <f t="shared" si="70"/>
        <v>-6.9398630860032725E-6</v>
      </c>
      <c r="H1504" s="26">
        <f t="shared" si="71"/>
        <v>1.3237354615751479E-7</v>
      </c>
    </row>
    <row r="1505" spans="1:8" x14ac:dyDescent="0.25">
      <c r="A1505" s="12">
        <f>Riesgo!D1509</f>
        <v>0.85741348753662139</v>
      </c>
      <c r="F1505" s="95">
        <f t="shared" si="69"/>
        <v>3.5510163148551044E-2</v>
      </c>
      <c r="G1505" s="26">
        <f t="shared" si="70"/>
        <v>4.4777310325275278E-5</v>
      </c>
      <c r="H1505" s="26">
        <f t="shared" si="71"/>
        <v>1.5900495950038242E-6</v>
      </c>
    </row>
    <row r="1506" spans="1:8" x14ac:dyDescent="0.25">
      <c r="A1506" s="12">
        <f>Riesgo!D1510</f>
        <v>0.81071392491241367</v>
      </c>
      <c r="F1506" s="95">
        <f t="shared" si="69"/>
        <v>-1.1189399475656669E-2</v>
      </c>
      <c r="G1506" s="26">
        <f t="shared" si="70"/>
        <v>-1.4009425851574346E-6</v>
      </c>
      <c r="H1506" s="26">
        <f t="shared" si="71"/>
        <v>1.5675706227785698E-8</v>
      </c>
    </row>
    <row r="1507" spans="1:8" x14ac:dyDescent="0.25">
      <c r="A1507" s="12">
        <f>Riesgo!D1511</f>
        <v>0.96440374366231407</v>
      </c>
      <c r="F1507" s="95">
        <f t="shared" si="69"/>
        <v>0.14250041927424373</v>
      </c>
      <c r="G1507" s="26">
        <f t="shared" si="70"/>
        <v>2.8936661667379854E-3</v>
      </c>
      <c r="H1507" s="26">
        <f t="shared" si="71"/>
        <v>4.1234864199985659E-4</v>
      </c>
    </row>
    <row r="1508" spans="1:8" x14ac:dyDescent="0.25">
      <c r="A1508" s="12">
        <f>Riesgo!D1512</f>
        <v>0.66915585012139256</v>
      </c>
      <c r="F1508" s="95">
        <f t="shared" si="69"/>
        <v>-0.15274747426667779</v>
      </c>
      <c r="G1508" s="26">
        <f t="shared" si="70"/>
        <v>-3.5638721293065143E-3</v>
      </c>
      <c r="H1508" s="26">
        <f t="shared" si="71"/>
        <v>5.4437246636097696E-4</v>
      </c>
    </row>
    <row r="1509" spans="1:8" x14ac:dyDescent="0.25">
      <c r="A1509" s="12">
        <f>Riesgo!D1513</f>
        <v>0.626820721459449</v>
      </c>
      <c r="F1509" s="95">
        <f t="shared" si="69"/>
        <v>-0.19508260292862134</v>
      </c>
      <c r="G1509" s="26">
        <f t="shared" si="70"/>
        <v>-7.4243019212437318E-3</v>
      </c>
      <c r="H1509" s="26">
        <f t="shared" si="71"/>
        <v>1.4483521437241916E-3</v>
      </c>
    </row>
    <row r="1510" spans="1:8" x14ac:dyDescent="0.25">
      <c r="A1510" s="12">
        <f>Riesgo!D1514</f>
        <v>0.7682644967692035</v>
      </c>
      <c r="F1510" s="95">
        <f t="shared" si="69"/>
        <v>-5.3638827618866847E-2</v>
      </c>
      <c r="G1510" s="26">
        <f t="shared" si="70"/>
        <v>-1.5432554906574008E-4</v>
      </c>
      <c r="H1510" s="26">
        <f t="shared" si="71"/>
        <v>8.2778415235242098E-6</v>
      </c>
    </row>
    <row r="1511" spans="1:8" x14ac:dyDescent="0.25">
      <c r="A1511" s="12">
        <f>Riesgo!D1515</f>
        <v>0.77627915268708481</v>
      </c>
      <c r="F1511" s="95">
        <f t="shared" si="69"/>
        <v>-4.5624171700985539E-2</v>
      </c>
      <c r="G1511" s="26">
        <f t="shared" si="70"/>
        <v>-9.4969680946897087E-5</v>
      </c>
      <c r="H1511" s="26">
        <f t="shared" si="71"/>
        <v>4.3329130299090478E-6</v>
      </c>
    </row>
    <row r="1512" spans="1:8" x14ac:dyDescent="0.25">
      <c r="A1512" s="12">
        <f>Riesgo!D1516</f>
        <v>0.5513223913354498</v>
      </c>
      <c r="F1512" s="95">
        <f t="shared" si="69"/>
        <v>-0.27058093305262054</v>
      </c>
      <c r="G1512" s="26">
        <f t="shared" si="70"/>
        <v>-1.9810323616064683E-2</v>
      </c>
      <c r="H1512" s="26">
        <f t="shared" si="71"/>
        <v>5.3602958481091456E-3</v>
      </c>
    </row>
    <row r="1513" spans="1:8" x14ac:dyDescent="0.25">
      <c r="A1513" s="12">
        <f>Riesgo!D1517</f>
        <v>0.79793520762526493</v>
      </c>
      <c r="F1513" s="95">
        <f t="shared" si="69"/>
        <v>-2.3968116762805414E-2</v>
      </c>
      <c r="G1513" s="26">
        <f t="shared" si="70"/>
        <v>-1.3768978924655751E-5</v>
      </c>
      <c r="H1513" s="26">
        <f t="shared" si="71"/>
        <v>3.3001649457075592E-7</v>
      </c>
    </row>
    <row r="1514" spans="1:8" x14ac:dyDescent="0.25">
      <c r="A1514" s="12">
        <f>Riesgo!D1518</f>
        <v>0.97798273187227969</v>
      </c>
      <c r="F1514" s="95">
        <f t="shared" si="69"/>
        <v>0.15607940748420934</v>
      </c>
      <c r="G1514" s="26">
        <f t="shared" si="70"/>
        <v>3.802216333104584E-3</v>
      </c>
      <c r="H1514" s="26">
        <f t="shared" si="71"/>
        <v>5.9344767239774662E-4</v>
      </c>
    </row>
    <row r="1515" spans="1:8" x14ac:dyDescent="0.25">
      <c r="A1515" s="12">
        <f>Riesgo!D1519</f>
        <v>0.77103642688730045</v>
      </c>
      <c r="F1515" s="95">
        <f t="shared" si="69"/>
        <v>-5.0866897500769892E-2</v>
      </c>
      <c r="G1515" s="26">
        <f t="shared" si="70"/>
        <v>-1.3161510943054806E-4</v>
      </c>
      <c r="H1515" s="26">
        <f t="shared" si="71"/>
        <v>6.6948522809562999E-6</v>
      </c>
    </row>
    <row r="1516" spans="1:8" x14ac:dyDescent="0.25">
      <c r="A1516" s="12">
        <f>Riesgo!D1520</f>
        <v>0.84600756790794751</v>
      </c>
      <c r="F1516" s="95">
        <f t="shared" si="69"/>
        <v>2.4104243519877167E-2</v>
      </c>
      <c r="G1516" s="26">
        <f t="shared" si="70"/>
        <v>1.4004916338355414E-5</v>
      </c>
      <c r="H1516" s="26">
        <f t="shared" si="71"/>
        <v>3.3757791389522535E-7</v>
      </c>
    </row>
    <row r="1517" spans="1:8" x14ac:dyDescent="0.25">
      <c r="A1517" s="12">
        <f>Riesgo!D1521</f>
        <v>0.85474228841473499</v>
      </c>
      <c r="F1517" s="95">
        <f t="shared" si="69"/>
        <v>3.2838964026664641E-2</v>
      </c>
      <c r="G1517" s="26">
        <f t="shared" si="70"/>
        <v>3.5413458624920459E-5</v>
      </c>
      <c r="H1517" s="26">
        <f t="shared" si="71"/>
        <v>1.1629412938435397E-6</v>
      </c>
    </row>
    <row r="1518" spans="1:8" x14ac:dyDescent="0.25">
      <c r="A1518" s="12">
        <f>Riesgo!D1522</f>
        <v>0.85736374817397887</v>
      </c>
      <c r="F1518" s="95">
        <f t="shared" si="69"/>
        <v>3.5460423785908524E-2</v>
      </c>
      <c r="G1518" s="26">
        <f t="shared" si="70"/>
        <v>4.458941397505722E-5</v>
      </c>
      <c r="H1518" s="26">
        <f t="shared" si="71"/>
        <v>1.5811595159208411E-6</v>
      </c>
    </row>
    <row r="1519" spans="1:8" x14ac:dyDescent="0.25">
      <c r="A1519" s="12">
        <f>Riesgo!D1523</f>
        <v>0.81549491123473739</v>
      </c>
      <c r="F1519" s="95">
        <f t="shared" si="69"/>
        <v>-6.4084131533329591E-3</v>
      </c>
      <c r="G1519" s="26">
        <f t="shared" si="70"/>
        <v>-2.6317916787510754E-7</v>
      </c>
      <c r="H1519" s="26">
        <f t="shared" si="71"/>
        <v>1.6865608410940622E-9</v>
      </c>
    </row>
    <row r="1520" spans="1:8" x14ac:dyDescent="0.25">
      <c r="A1520" s="12">
        <f>Riesgo!D1524</f>
        <v>0.75974263427290689</v>
      </c>
      <c r="F1520" s="95">
        <f t="shared" si="69"/>
        <v>-6.2160690115163453E-2</v>
      </c>
      <c r="G1520" s="26">
        <f t="shared" si="70"/>
        <v>-2.4018588532153339E-4</v>
      </c>
      <c r="H1520" s="26">
        <f t="shared" si="71"/>
        <v>1.4930120387508023E-5</v>
      </c>
    </row>
    <row r="1521" spans="1:8" x14ac:dyDescent="0.25">
      <c r="A1521" s="12">
        <f>Riesgo!D1525</f>
        <v>0.69555685112864007</v>
      </c>
      <c r="F1521" s="95">
        <f t="shared" si="69"/>
        <v>-0.12634647325943027</v>
      </c>
      <c r="G1521" s="26">
        <f t="shared" si="70"/>
        <v>-2.0169232465180546E-3</v>
      </c>
      <c r="H1521" s="26">
        <f t="shared" si="71"/>
        <v>2.5483113903251669E-4</v>
      </c>
    </row>
    <row r="1522" spans="1:8" x14ac:dyDescent="0.25">
      <c r="A1522" s="12">
        <f>Riesgo!D1526</f>
        <v>0.82714990572350044</v>
      </c>
      <c r="F1522" s="95">
        <f t="shared" si="69"/>
        <v>5.2465813354301005E-3</v>
      </c>
      <c r="G1522" s="26">
        <f t="shared" si="70"/>
        <v>1.444206282078838E-7</v>
      </c>
      <c r="H1522" s="26">
        <f t="shared" si="71"/>
        <v>7.5771457240657286E-10</v>
      </c>
    </row>
    <row r="1523" spans="1:8" x14ac:dyDescent="0.25">
      <c r="A1523" s="12">
        <f>Riesgo!D1527</f>
        <v>0.79449457432644133</v>
      </c>
      <c r="F1523" s="95">
        <f t="shared" si="69"/>
        <v>-2.7408750061629017E-2</v>
      </c>
      <c r="G1523" s="26">
        <f t="shared" si="70"/>
        <v>-2.059053788300189E-5</v>
      </c>
      <c r="H1523" s="26">
        <f t="shared" si="71"/>
        <v>5.6436090646970265E-7</v>
      </c>
    </row>
    <row r="1524" spans="1:8" x14ac:dyDescent="0.25">
      <c r="A1524" s="12">
        <f>Riesgo!D1528</f>
        <v>0.73109716089121035</v>
      </c>
      <c r="F1524" s="95">
        <f t="shared" si="69"/>
        <v>-9.0806163496859993E-2</v>
      </c>
      <c r="G1524" s="26">
        <f t="shared" si="70"/>
        <v>-7.4876576978660965E-4</v>
      </c>
      <c r="H1524" s="26">
        <f t="shared" si="71"/>
        <v>6.7992546912095102E-5</v>
      </c>
    </row>
    <row r="1525" spans="1:8" x14ac:dyDescent="0.25">
      <c r="A1525" s="12">
        <f>Riesgo!D1529</f>
        <v>0.89682716303499022</v>
      </c>
      <c r="F1525" s="95">
        <f t="shared" si="69"/>
        <v>7.4923838646919871E-2</v>
      </c>
      <c r="G1525" s="26">
        <f t="shared" si="70"/>
        <v>4.2059108184912817E-4</v>
      </c>
      <c r="H1525" s="26">
        <f t="shared" si="71"/>
        <v>3.1512298352797545E-5</v>
      </c>
    </row>
    <row r="1526" spans="1:8" x14ac:dyDescent="0.25">
      <c r="A1526" s="12">
        <f>Riesgo!D1530</f>
        <v>0.84388441591067498</v>
      </c>
      <c r="F1526" s="95">
        <f t="shared" si="69"/>
        <v>2.1981091522604634E-2</v>
      </c>
      <c r="G1526" s="26">
        <f t="shared" si="70"/>
        <v>1.062056848107572E-5</v>
      </c>
      <c r="H1526" s="26">
        <f t="shared" si="71"/>
        <v>2.3345168780461552E-7</v>
      </c>
    </row>
    <row r="1527" spans="1:8" x14ac:dyDescent="0.25">
      <c r="A1527" s="12">
        <f>Riesgo!D1531</f>
        <v>0.77879205975431964</v>
      </c>
      <c r="F1527" s="95">
        <f t="shared" si="69"/>
        <v>-4.3111264633750701E-2</v>
      </c>
      <c r="G1527" s="26">
        <f t="shared" si="70"/>
        <v>-8.012578329746649E-5</v>
      </c>
      <c r="H1527" s="26">
        <f t="shared" si="71"/>
        <v>3.4543238477236392E-6</v>
      </c>
    </row>
    <row r="1528" spans="1:8" x14ac:dyDescent="0.25">
      <c r="A1528" s="12">
        <f>Riesgo!D1532</f>
        <v>1</v>
      </c>
      <c r="F1528" s="95">
        <f t="shared" si="69"/>
        <v>0.17809667561192966</v>
      </c>
      <c r="G1528" s="26">
        <f t="shared" si="70"/>
        <v>5.6489462020255692E-3</v>
      </c>
      <c r="H1528" s="26">
        <f t="shared" si="71"/>
        <v>1.0060585392913898E-3</v>
      </c>
    </row>
    <row r="1529" spans="1:8" x14ac:dyDescent="0.25">
      <c r="A1529" s="12">
        <f>Riesgo!D1533</f>
        <v>0.86734934365550254</v>
      </c>
      <c r="F1529" s="95">
        <f t="shared" si="69"/>
        <v>4.5446019267432192E-2</v>
      </c>
      <c r="G1529" s="26">
        <f t="shared" si="70"/>
        <v>9.3861511757919165E-5</v>
      </c>
      <c r="H1529" s="26">
        <f t="shared" si="71"/>
        <v>4.2656320718207074E-6</v>
      </c>
    </row>
    <row r="1530" spans="1:8" x14ac:dyDescent="0.25">
      <c r="A1530" s="12">
        <f>Riesgo!D1534</f>
        <v>0.71764370953881063</v>
      </c>
      <c r="F1530" s="95">
        <f t="shared" si="69"/>
        <v>-0.10425961484925972</v>
      </c>
      <c r="G1530" s="26">
        <f t="shared" si="70"/>
        <v>-1.1333090288862127E-3</v>
      </c>
      <c r="H1530" s="26">
        <f t="shared" si="71"/>
        <v>1.181583628568651E-4</v>
      </c>
    </row>
    <row r="1531" spans="1:8" x14ac:dyDescent="0.25">
      <c r="A1531" s="12">
        <f>Riesgo!D1535</f>
        <v>1</v>
      </c>
      <c r="F1531" s="95">
        <f t="shared" si="69"/>
        <v>0.17809667561192966</v>
      </c>
      <c r="G1531" s="26">
        <f t="shared" si="70"/>
        <v>5.6489462020255692E-3</v>
      </c>
      <c r="H1531" s="26">
        <f t="shared" si="71"/>
        <v>1.0060585392913898E-3</v>
      </c>
    </row>
    <row r="1532" spans="1:8" x14ac:dyDescent="0.25">
      <c r="A1532" s="12">
        <f>Riesgo!D1536</f>
        <v>0.82242046188073126</v>
      </c>
      <c r="F1532" s="95">
        <f t="shared" si="69"/>
        <v>5.1713749266091291E-4</v>
      </c>
      <c r="G1532" s="26">
        <f t="shared" si="70"/>
        <v>1.3829869315059099E-10</v>
      </c>
      <c r="H1532" s="26">
        <f t="shared" si="71"/>
        <v>7.1519439414177598E-14</v>
      </c>
    </row>
    <row r="1533" spans="1:8" x14ac:dyDescent="0.25">
      <c r="A1533" s="12">
        <f>Riesgo!D1537</f>
        <v>0.71813746088486219</v>
      </c>
      <c r="F1533" s="95">
        <f t="shared" si="69"/>
        <v>-0.10376586350320816</v>
      </c>
      <c r="G1533" s="26">
        <f t="shared" si="70"/>
        <v>-1.1172838299252877E-3</v>
      </c>
      <c r="H1533" s="26">
        <f t="shared" si="71"/>
        <v>1.1593592139036905E-4</v>
      </c>
    </row>
    <row r="1534" spans="1:8" x14ac:dyDescent="0.25">
      <c r="A1534" s="12">
        <f>Riesgo!D1538</f>
        <v>0.96386435839777318</v>
      </c>
      <c r="F1534" s="95">
        <f t="shared" si="69"/>
        <v>0.14196103400970284</v>
      </c>
      <c r="G1534" s="26">
        <f t="shared" si="70"/>
        <v>2.8609315160721981E-3</v>
      </c>
      <c r="H1534" s="26">
        <f t="shared" si="71"/>
        <v>4.0614079625255606E-4</v>
      </c>
    </row>
    <row r="1535" spans="1:8" x14ac:dyDescent="0.25">
      <c r="A1535" s="12">
        <f>Riesgo!D1539</f>
        <v>0.8941080661583054</v>
      </c>
      <c r="F1535" s="95">
        <f t="shared" si="69"/>
        <v>7.2204741770235059E-2</v>
      </c>
      <c r="G1535" s="26">
        <f t="shared" si="70"/>
        <v>3.7644120713888079E-4</v>
      </c>
      <c r="H1535" s="26">
        <f t="shared" si="71"/>
        <v>2.7180840153138453E-5</v>
      </c>
    </row>
    <row r="1536" spans="1:8" x14ac:dyDescent="0.25">
      <c r="A1536" s="12">
        <f>Riesgo!D1540</f>
        <v>0.81557645407544799</v>
      </c>
      <c r="F1536" s="95">
        <f t="shared" si="69"/>
        <v>-6.3268703126223569E-3</v>
      </c>
      <c r="G1536" s="26">
        <f t="shared" si="70"/>
        <v>-2.5326011358361588E-7</v>
      </c>
      <c r="H1536" s="26">
        <f t="shared" si="71"/>
        <v>1.6023438940035455E-9</v>
      </c>
    </row>
    <row r="1537" spans="1:8" x14ac:dyDescent="0.25">
      <c r="A1537" s="12">
        <f>Riesgo!D1541</f>
        <v>0.78891232143798506</v>
      </c>
      <c r="F1537" s="95">
        <f t="shared" si="69"/>
        <v>-3.299100295008528E-2</v>
      </c>
      <c r="G1537" s="26">
        <f t="shared" si="70"/>
        <v>-3.5907614650944135E-5</v>
      </c>
      <c r="H1537" s="26">
        <f t="shared" si="71"/>
        <v>1.1846282208798234E-6</v>
      </c>
    </row>
    <row r="1538" spans="1:8" x14ac:dyDescent="0.25">
      <c r="A1538" s="12">
        <f>Riesgo!D1542</f>
        <v>0.99548602662051622</v>
      </c>
      <c r="F1538" s="95">
        <f t="shared" si="69"/>
        <v>0.17358270223244587</v>
      </c>
      <c r="G1538" s="26">
        <f t="shared" si="70"/>
        <v>5.2302125054382266E-3</v>
      </c>
      <c r="H1538" s="26">
        <f t="shared" si="71"/>
        <v>9.0787441994389837E-4</v>
      </c>
    </row>
    <row r="1539" spans="1:8" x14ac:dyDescent="0.25">
      <c r="A1539" s="12">
        <f>Riesgo!D1543</f>
        <v>0.75705076799222049</v>
      </c>
      <c r="F1539" s="95">
        <f t="shared" ref="F1539:F1602" si="72">A1539-$D$4</f>
        <v>-6.4852556395849859E-2</v>
      </c>
      <c r="G1539" s="26">
        <f t="shared" ref="G1539:G1602" si="73">IF(A1539=0,0,(A1539-D$4)^3)</f>
        <v>-2.7276038833722851E-4</v>
      </c>
      <c r="H1539" s="26">
        <f t="shared" ref="H1539:H1602" si="74">IF(A1539=0,0,(A1539-D$4)^4)</f>
        <v>1.7689208467194021E-5</v>
      </c>
    </row>
    <row r="1540" spans="1:8" x14ac:dyDescent="0.25">
      <c r="A1540" s="12">
        <f>Riesgo!D1544</f>
        <v>0.93136769423262478</v>
      </c>
      <c r="F1540" s="95">
        <f t="shared" si="72"/>
        <v>0.10946436984455443</v>
      </c>
      <c r="G1540" s="26">
        <f t="shared" si="73"/>
        <v>1.3116511485741441E-3</v>
      </c>
      <c r="H1540" s="26">
        <f t="shared" si="74"/>
        <v>1.435790664345547E-4</v>
      </c>
    </row>
    <row r="1541" spans="1:8" x14ac:dyDescent="0.25">
      <c r="A1541" s="12">
        <f>Riesgo!D1545</f>
        <v>0.79384371300195244</v>
      </c>
      <c r="F1541" s="95">
        <f t="shared" si="72"/>
        <v>-2.80596113861179E-2</v>
      </c>
      <c r="G1541" s="26">
        <f t="shared" si="73"/>
        <v>-2.2092504687437205E-5</v>
      </c>
      <c r="H1541" s="26">
        <f t="shared" si="74"/>
        <v>6.1990709607547603E-7</v>
      </c>
    </row>
    <row r="1542" spans="1:8" x14ac:dyDescent="0.25">
      <c r="A1542" s="12">
        <f>Riesgo!D1546</f>
        <v>0.76121953763564087</v>
      </c>
      <c r="F1542" s="95">
        <f t="shared" si="72"/>
        <v>-6.0683786752429469E-2</v>
      </c>
      <c r="G1542" s="26">
        <f t="shared" si="73"/>
        <v>-2.2346937821863175E-4</v>
      </c>
      <c r="H1542" s="26">
        <f t="shared" si="74"/>
        <v>1.3560968093517455E-5</v>
      </c>
    </row>
    <row r="1543" spans="1:8" x14ac:dyDescent="0.25">
      <c r="A1543" s="12">
        <f>Riesgo!D1547</f>
        <v>0.85931370041962263</v>
      </c>
      <c r="F1543" s="95">
        <f t="shared" si="72"/>
        <v>3.7410376031552284E-2</v>
      </c>
      <c r="G1543" s="26">
        <f t="shared" si="73"/>
        <v>5.2357176814479176E-5</v>
      </c>
      <c r="H1543" s="26">
        <f t="shared" si="74"/>
        <v>1.9587016725801368E-6</v>
      </c>
    </row>
    <row r="1544" spans="1:8" x14ac:dyDescent="0.25">
      <c r="A1544" s="12">
        <f>Riesgo!D1548</f>
        <v>0.83065412347783074</v>
      </c>
      <c r="F1544" s="95">
        <f t="shared" si="72"/>
        <v>8.7507990897603971E-3</v>
      </c>
      <c r="G1544" s="26">
        <f t="shared" si="73"/>
        <v>6.7010543269164323E-7</v>
      </c>
      <c r="H1544" s="26">
        <f t="shared" si="74"/>
        <v>5.8639580104415284E-9</v>
      </c>
    </row>
    <row r="1545" spans="1:8" x14ac:dyDescent="0.25">
      <c r="A1545" s="12">
        <f>Riesgo!D1549</f>
        <v>0.89145341673780198</v>
      </c>
      <c r="F1545" s="95">
        <f t="shared" si="72"/>
        <v>6.955009234973164E-2</v>
      </c>
      <c r="G1545" s="26">
        <f t="shared" si="73"/>
        <v>3.3642877401983775E-4</v>
      </c>
      <c r="H1545" s="26">
        <f t="shared" si="74"/>
        <v>2.3398652302186711E-5</v>
      </c>
    </row>
    <row r="1546" spans="1:8" x14ac:dyDescent="0.25">
      <c r="A1546" s="12">
        <f>Riesgo!D1550</f>
        <v>0.93465094029993512</v>
      </c>
      <c r="F1546" s="95">
        <f t="shared" si="72"/>
        <v>0.11274761591186477</v>
      </c>
      <c r="G1546" s="26">
        <f t="shared" si="73"/>
        <v>1.4332505001892839E-3</v>
      </c>
      <c r="H1546" s="26">
        <f t="shared" si="74"/>
        <v>1.6159557690082946E-4</v>
      </c>
    </row>
    <row r="1547" spans="1:8" x14ac:dyDescent="0.25">
      <c r="A1547" s="12">
        <f>Riesgo!D1551</f>
        <v>0.75761549615090684</v>
      </c>
      <c r="F1547" s="95">
        <f t="shared" si="72"/>
        <v>-6.4287828237163502E-2</v>
      </c>
      <c r="G1547" s="26">
        <f t="shared" si="73"/>
        <v>-2.6569676348149135E-4</v>
      </c>
      <c r="H1547" s="26">
        <f t="shared" si="74"/>
        <v>1.7081067893868372E-5</v>
      </c>
    </row>
    <row r="1548" spans="1:8" x14ac:dyDescent="0.25">
      <c r="A1548" s="12">
        <f>Riesgo!D1552</f>
        <v>0.9160183124573924</v>
      </c>
      <c r="F1548" s="95">
        <f t="shared" si="72"/>
        <v>9.4114988069322059E-2</v>
      </c>
      <c r="G1548" s="26">
        <f t="shared" si="73"/>
        <v>8.3363583393820712E-4</v>
      </c>
      <c r="H1548" s="26">
        <f t="shared" si="74"/>
        <v>7.8457626565253699E-5</v>
      </c>
    </row>
    <row r="1549" spans="1:8" x14ac:dyDescent="0.25">
      <c r="A1549" s="12">
        <f>Riesgo!D1553</f>
        <v>0.75868299608671008</v>
      </c>
      <c r="F1549" s="95">
        <f t="shared" si="72"/>
        <v>-6.3220328301360262E-2</v>
      </c>
      <c r="G1549" s="26">
        <f t="shared" si="73"/>
        <v>-2.5267963470194905E-4</v>
      </c>
      <c r="H1549" s="26">
        <f t="shared" si="74"/>
        <v>1.5974489460925004E-5</v>
      </c>
    </row>
    <row r="1550" spans="1:8" x14ac:dyDescent="0.25">
      <c r="A1550" s="12">
        <f>Riesgo!D1554</f>
        <v>0.69297164748550377</v>
      </c>
      <c r="F1550" s="95">
        <f t="shared" si="72"/>
        <v>-0.12893167690256657</v>
      </c>
      <c r="G1550" s="26">
        <f t="shared" si="73"/>
        <v>-2.1432799122215592E-3</v>
      </c>
      <c r="H1550" s="26">
        <f t="shared" si="74"/>
        <v>2.7633667315431134E-4</v>
      </c>
    </row>
    <row r="1551" spans="1:8" x14ac:dyDescent="0.25">
      <c r="A1551" s="12">
        <f>Riesgo!D1555</f>
        <v>0.83424665161194389</v>
      </c>
      <c r="F1551" s="95">
        <f t="shared" si="72"/>
        <v>1.2343327223873546E-2</v>
      </c>
      <c r="G1551" s="26">
        <f t="shared" si="73"/>
        <v>1.8806012788987697E-6</v>
      </c>
      <c r="H1551" s="26">
        <f t="shared" si="74"/>
        <v>2.3212876963082593E-8</v>
      </c>
    </row>
    <row r="1552" spans="1:8" x14ac:dyDescent="0.25">
      <c r="A1552" s="12">
        <f>Riesgo!D1556</f>
        <v>0.44594634118366727</v>
      </c>
      <c r="F1552" s="95">
        <f t="shared" si="72"/>
        <v>-0.37595698320440307</v>
      </c>
      <c r="G1552" s="26">
        <f t="shared" si="73"/>
        <v>-5.3139133459739092E-2</v>
      </c>
      <c r="H1552" s="26">
        <f t="shared" si="74"/>
        <v>1.9978028305619667E-2</v>
      </c>
    </row>
    <row r="1553" spans="1:8" x14ac:dyDescent="0.25">
      <c r="A1553" s="12">
        <f>Riesgo!D1557</f>
        <v>0.96283434522481737</v>
      </c>
      <c r="F1553" s="95">
        <f t="shared" si="72"/>
        <v>0.14093102083674702</v>
      </c>
      <c r="G1553" s="26">
        <f t="shared" si="73"/>
        <v>2.7991088881247506E-3</v>
      </c>
      <c r="H1553" s="26">
        <f t="shared" si="74"/>
        <v>3.9448127303663304E-4</v>
      </c>
    </row>
    <row r="1554" spans="1:8" x14ac:dyDescent="0.25">
      <c r="A1554" s="12">
        <f>Riesgo!D1558</f>
        <v>0.78158774832730049</v>
      </c>
      <c r="F1554" s="95">
        <f t="shared" si="72"/>
        <v>-4.0315576060769853E-2</v>
      </c>
      <c r="G1554" s="26">
        <f t="shared" si="73"/>
        <v>-6.5526747109378685E-5</v>
      </c>
      <c r="H1554" s="26">
        <f t="shared" si="74"/>
        <v>2.6417485571029877E-6</v>
      </c>
    </row>
    <row r="1555" spans="1:8" x14ac:dyDescent="0.25">
      <c r="A1555" s="12">
        <f>Riesgo!D1559</f>
        <v>0.98111939681476634</v>
      </c>
      <c r="F1555" s="95">
        <f t="shared" si="72"/>
        <v>0.159216072426696</v>
      </c>
      <c r="G1555" s="26">
        <f t="shared" si="73"/>
        <v>4.0360888609847784E-3</v>
      </c>
      <c r="H1555" s="26">
        <f t="shared" si="74"/>
        <v>6.4261021641113343E-4</v>
      </c>
    </row>
    <row r="1556" spans="1:8" x14ac:dyDescent="0.25">
      <c r="A1556" s="12">
        <f>Riesgo!D1560</f>
        <v>0.7736879893942985</v>
      </c>
      <c r="F1556" s="95">
        <f t="shared" si="72"/>
        <v>-4.8215334993771841E-2</v>
      </c>
      <c r="G1556" s="26">
        <f t="shared" si="73"/>
        <v>-1.1208708262082779E-4</v>
      </c>
      <c r="H1556" s="26">
        <f t="shared" si="74"/>
        <v>5.4043162370377933E-6</v>
      </c>
    </row>
    <row r="1557" spans="1:8" x14ac:dyDescent="0.25">
      <c r="A1557" s="12">
        <f>Riesgo!D1561</f>
        <v>0.73769314417616327</v>
      </c>
      <c r="F1557" s="95">
        <f t="shared" si="72"/>
        <v>-8.4210180211907071E-2</v>
      </c>
      <c r="G1557" s="26">
        <f t="shared" si="73"/>
        <v>-5.9716423629232367E-4</v>
      </c>
      <c r="H1557" s="26">
        <f t="shared" si="74"/>
        <v>5.0287307954282438E-5</v>
      </c>
    </row>
    <row r="1558" spans="1:8" x14ac:dyDescent="0.25">
      <c r="A1558" s="12">
        <f>Riesgo!D1562</f>
        <v>0.85204625413848778</v>
      </c>
      <c r="F1558" s="95">
        <f t="shared" si="72"/>
        <v>3.0142929750417435E-2</v>
      </c>
      <c r="G1558" s="26">
        <f t="shared" si="73"/>
        <v>2.7387751848246486E-5</v>
      </c>
      <c r="H1558" s="26">
        <f t="shared" si="74"/>
        <v>8.2554707998355906E-7</v>
      </c>
    </row>
    <row r="1559" spans="1:8" x14ac:dyDescent="0.25">
      <c r="A1559" s="12">
        <f>Riesgo!D1563</f>
        <v>0.7996692068054746</v>
      </c>
      <c r="F1559" s="95">
        <f t="shared" si="72"/>
        <v>-2.2234117582595747E-2</v>
      </c>
      <c r="G1559" s="26">
        <f t="shared" si="73"/>
        <v>-1.09915690909615E-5</v>
      </c>
      <c r="H1559" s="26">
        <f t="shared" si="74"/>
        <v>2.4438783958566301E-7</v>
      </c>
    </row>
    <row r="1560" spans="1:8" x14ac:dyDescent="0.25">
      <c r="A1560" s="12">
        <f>Riesgo!D1564</f>
        <v>0.76391290126167866</v>
      </c>
      <c r="F1560" s="95">
        <f t="shared" si="72"/>
        <v>-5.7990423126391688E-2</v>
      </c>
      <c r="G1560" s="26">
        <f t="shared" si="73"/>
        <v>-1.9501536614933897E-4</v>
      </c>
      <c r="H1560" s="26">
        <f t="shared" si="74"/>
        <v>1.130902359914837E-5</v>
      </c>
    </row>
    <row r="1561" spans="1:8" x14ac:dyDescent="0.25">
      <c r="A1561" s="12">
        <f>Riesgo!D1565</f>
        <v>0.95049439468690156</v>
      </c>
      <c r="F1561" s="95">
        <f t="shared" si="72"/>
        <v>0.12859107029883121</v>
      </c>
      <c r="G1561" s="26">
        <f t="shared" si="73"/>
        <v>2.1263386496405872E-3</v>
      </c>
      <c r="H1561" s="26">
        <f t="shared" si="74"/>
        <v>2.7342816277505454E-4</v>
      </c>
    </row>
    <row r="1562" spans="1:8" x14ac:dyDescent="0.25">
      <c r="A1562" s="12">
        <f>Riesgo!D1566</f>
        <v>0.94649641995937384</v>
      </c>
      <c r="F1562" s="95">
        <f t="shared" si="72"/>
        <v>0.12459309557130349</v>
      </c>
      <c r="G1562" s="26">
        <f t="shared" si="73"/>
        <v>1.9341133767384758E-3</v>
      </c>
      <c r="H1562" s="26">
        <f t="shared" si="74"/>
        <v>2.4097717279371344E-4</v>
      </c>
    </row>
    <row r="1563" spans="1:8" x14ac:dyDescent="0.25">
      <c r="A1563" s="12">
        <f>Riesgo!D1567</f>
        <v>0.82842998176120219</v>
      </c>
      <c r="F1563" s="95">
        <f t="shared" si="72"/>
        <v>6.52665737313185E-3</v>
      </c>
      <c r="G1563" s="26">
        <f t="shared" si="73"/>
        <v>2.7801769799068032E-7</v>
      </c>
      <c r="H1563" s="26">
        <f t="shared" si="74"/>
        <v>1.8145262584520175E-9</v>
      </c>
    </row>
    <row r="1564" spans="1:8" x14ac:dyDescent="0.25">
      <c r="A1564" s="12">
        <f>Riesgo!D1568</f>
        <v>0.74868774708356045</v>
      </c>
      <c r="F1564" s="95">
        <f t="shared" si="72"/>
        <v>-7.3215577304509893E-2</v>
      </c>
      <c r="G1564" s="26">
        <f t="shared" si="73"/>
        <v>-3.9247362209860164E-4</v>
      </c>
      <c r="H1564" s="26">
        <f t="shared" si="74"/>
        <v>2.8735182818741172E-5</v>
      </c>
    </row>
    <row r="1565" spans="1:8" x14ac:dyDescent="0.25">
      <c r="A1565" s="12">
        <f>Riesgo!D1569</f>
        <v>0.82932894668694945</v>
      </c>
      <c r="F1565" s="95">
        <f t="shared" si="72"/>
        <v>7.4256222988791087E-3</v>
      </c>
      <c r="G1565" s="26">
        <f t="shared" si="73"/>
        <v>4.0944782242979224E-7</v>
      </c>
      <c r="H1565" s="26">
        <f t="shared" si="74"/>
        <v>3.0404048804621588E-9</v>
      </c>
    </row>
    <row r="1566" spans="1:8" x14ac:dyDescent="0.25">
      <c r="A1566" s="12">
        <f>Riesgo!D1570</f>
        <v>0.95843008592565726</v>
      </c>
      <c r="F1566" s="95">
        <f t="shared" si="72"/>
        <v>0.13652676153758692</v>
      </c>
      <c r="G1566" s="26">
        <f t="shared" si="73"/>
        <v>2.544798301270944E-3</v>
      </c>
      <c r="H1566" s="26">
        <f t="shared" si="74"/>
        <v>3.474330708388745E-4</v>
      </c>
    </row>
    <row r="1567" spans="1:8" x14ac:dyDescent="0.25">
      <c r="A1567" s="12">
        <f>Riesgo!D1571</f>
        <v>0.76352690500687659</v>
      </c>
      <c r="F1567" s="95">
        <f t="shared" si="72"/>
        <v>-5.8376419381193756E-2</v>
      </c>
      <c r="G1567" s="26">
        <f t="shared" si="73"/>
        <v>-1.9893553206024682E-4</v>
      </c>
      <c r="H1567" s="26">
        <f t="shared" si="74"/>
        <v>1.1613144049369884E-5</v>
      </c>
    </row>
    <row r="1568" spans="1:8" x14ac:dyDescent="0.25">
      <c r="A1568" s="12">
        <f>Riesgo!D1572</f>
        <v>0.8865450288580925</v>
      </c>
      <c r="F1568" s="95">
        <f t="shared" si="72"/>
        <v>6.4641704470022154E-2</v>
      </c>
      <c r="G1568" s="26">
        <f t="shared" si="73"/>
        <v>2.7010859142002252E-4</v>
      </c>
      <c r="H1568" s="26">
        <f t="shared" si="74"/>
        <v>1.7460279741387056E-5</v>
      </c>
    </row>
    <row r="1569" spans="1:8" x14ac:dyDescent="0.25">
      <c r="A1569" s="12">
        <f>Riesgo!D1573</f>
        <v>0.56716442446916904</v>
      </c>
      <c r="F1569" s="95">
        <f t="shared" si="72"/>
        <v>-0.25473889991890131</v>
      </c>
      <c r="G1569" s="26">
        <f t="shared" si="73"/>
        <v>-1.6530493036417678E-2</v>
      </c>
      <c r="H1569" s="26">
        <f t="shared" si="74"/>
        <v>4.2109596112140969E-3</v>
      </c>
    </row>
    <row r="1570" spans="1:8" x14ac:dyDescent="0.25">
      <c r="A1570" s="12">
        <f>Riesgo!D1574</f>
        <v>0.81478862313094014</v>
      </c>
      <c r="F1570" s="95">
        <f t="shared" si="72"/>
        <v>-7.1147012571302071E-3</v>
      </c>
      <c r="G1570" s="26">
        <f t="shared" si="73"/>
        <v>-3.6013887779741301E-7</v>
      </c>
      <c r="H1570" s="26">
        <f t="shared" si="74"/>
        <v>2.5622805266067166E-9</v>
      </c>
    </row>
    <row r="1571" spans="1:8" x14ac:dyDescent="0.25">
      <c r="A1571" s="12">
        <f>Riesgo!D1575</f>
        <v>0.77115712906485134</v>
      </c>
      <c r="F1571" s="95">
        <f t="shared" si="72"/>
        <v>-5.0746195323219001E-2</v>
      </c>
      <c r="G1571" s="26">
        <f t="shared" si="73"/>
        <v>-1.3068040153032447E-4</v>
      </c>
      <c r="H1571" s="26">
        <f t="shared" si="74"/>
        <v>6.631533180974533E-6</v>
      </c>
    </row>
    <row r="1572" spans="1:8" x14ac:dyDescent="0.25">
      <c r="A1572" s="12">
        <f>Riesgo!D1576</f>
        <v>0.76756541261366529</v>
      </c>
      <c r="F1572" s="95">
        <f t="shared" si="72"/>
        <v>-5.4337911774405057E-2</v>
      </c>
      <c r="G1572" s="26">
        <f t="shared" si="73"/>
        <v>-1.6043858865423722E-4</v>
      </c>
      <c r="H1572" s="26">
        <f t="shared" si="74"/>
        <v>8.717897875504005E-6</v>
      </c>
    </row>
    <row r="1573" spans="1:8" x14ac:dyDescent="0.25">
      <c r="A1573" s="12">
        <f>Riesgo!D1577</f>
        <v>0.99574398585869883</v>
      </c>
      <c r="F1573" s="95">
        <f t="shared" si="72"/>
        <v>0.17384066147062849</v>
      </c>
      <c r="G1573" s="26">
        <f t="shared" si="73"/>
        <v>5.2535648489451794E-3</v>
      </c>
      <c r="H1573" s="26">
        <f t="shared" si="74"/>
        <v>9.1328318841947238E-4</v>
      </c>
    </row>
    <row r="1574" spans="1:8" x14ac:dyDescent="0.25">
      <c r="A1574" s="12">
        <f>Riesgo!D1578</f>
        <v>0.59923197567998754</v>
      </c>
      <c r="F1574" s="95">
        <f t="shared" si="72"/>
        <v>-0.22267134870808281</v>
      </c>
      <c r="G1574" s="26">
        <f t="shared" si="73"/>
        <v>-1.1040608724022927E-2</v>
      </c>
      <c r="H1574" s="26">
        <f t="shared" si="74"/>
        <v>2.4584272351364104E-3</v>
      </c>
    </row>
    <row r="1575" spans="1:8" x14ac:dyDescent="0.25">
      <c r="A1575" s="12">
        <f>Riesgo!D1579</f>
        <v>0.77926984884537365</v>
      </c>
      <c r="F1575" s="95">
        <f t="shared" si="72"/>
        <v>-4.2633475542696697E-2</v>
      </c>
      <c r="G1575" s="26">
        <f t="shared" si="73"/>
        <v>-7.7491169479314203E-5</v>
      </c>
      <c r="H1575" s="26">
        <f t="shared" si="74"/>
        <v>3.303717878771307E-6</v>
      </c>
    </row>
    <row r="1576" spans="1:8" x14ac:dyDescent="0.25">
      <c r="A1576" s="12">
        <f>Riesgo!D1580</f>
        <v>0.82355845698587238</v>
      </c>
      <c r="F1576" s="95">
        <f t="shared" si="72"/>
        <v>1.6551325978020337E-3</v>
      </c>
      <c r="G1576" s="26">
        <f t="shared" si="73"/>
        <v>4.5341760283819864E-9</v>
      </c>
      <c r="H1576" s="26">
        <f t="shared" si="74"/>
        <v>7.5046625487475855E-12</v>
      </c>
    </row>
    <row r="1577" spans="1:8" x14ac:dyDescent="0.25">
      <c r="A1577" s="12">
        <f>Riesgo!D1581</f>
        <v>0.81608161843064475</v>
      </c>
      <c r="F1577" s="95">
        <f t="shared" si="72"/>
        <v>-5.8217059574255936E-3</v>
      </c>
      <c r="G1577" s="26">
        <f t="shared" si="73"/>
        <v>-1.9731077343554914E-7</v>
      </c>
      <c r="H1577" s="26">
        <f t="shared" si="74"/>
        <v>1.1486853051739879E-9</v>
      </c>
    </row>
    <row r="1578" spans="1:8" x14ac:dyDescent="0.25">
      <c r="A1578" s="12">
        <f>Riesgo!D1582</f>
        <v>0.97043674513019862</v>
      </c>
      <c r="F1578" s="95">
        <f t="shared" si="72"/>
        <v>0.14853342074212827</v>
      </c>
      <c r="G1578" s="26">
        <f t="shared" si="73"/>
        <v>3.2769706303185688E-3</v>
      </c>
      <c r="H1578" s="26">
        <f t="shared" si="74"/>
        <v>4.8673965739270524E-4</v>
      </c>
    </row>
    <row r="1579" spans="1:8" x14ac:dyDescent="0.25">
      <c r="A1579" s="12">
        <f>Riesgo!D1583</f>
        <v>0.80424198040777373</v>
      </c>
      <c r="F1579" s="95">
        <f t="shared" si="72"/>
        <v>-1.7661343980296618E-2</v>
      </c>
      <c r="G1579" s="26">
        <f t="shared" si="73"/>
        <v>-5.5089806556834903E-6</v>
      </c>
      <c r="H1579" s="26">
        <f t="shared" si="74"/>
        <v>9.729600234082612E-8</v>
      </c>
    </row>
    <row r="1580" spans="1:8" x14ac:dyDescent="0.25">
      <c r="A1580" s="12">
        <f>Riesgo!D1584</f>
        <v>0.93184169940903627</v>
      </c>
      <c r="F1580" s="95">
        <f t="shared" si="72"/>
        <v>0.10993837502096593</v>
      </c>
      <c r="G1580" s="26">
        <f t="shared" si="73"/>
        <v>1.3287642662475872E-3</v>
      </c>
      <c r="H1580" s="26">
        <f t="shared" si="74"/>
        <v>1.4608218421718587E-4</v>
      </c>
    </row>
    <row r="1581" spans="1:8" x14ac:dyDescent="0.25">
      <c r="A1581" s="12">
        <f>Riesgo!D1585</f>
        <v>0.61330558070849173</v>
      </c>
      <c r="F1581" s="95">
        <f t="shared" si="72"/>
        <v>-0.20859774367957862</v>
      </c>
      <c r="G1581" s="26">
        <f t="shared" si="73"/>
        <v>-9.0767175148762352E-3</v>
      </c>
      <c r="H1581" s="26">
        <f t="shared" si="74"/>
        <v>1.8933827936200949E-3</v>
      </c>
    </row>
    <row r="1582" spans="1:8" x14ac:dyDescent="0.25">
      <c r="A1582" s="12">
        <f>Riesgo!D1586</f>
        <v>0.96512020345095928</v>
      </c>
      <c r="F1582" s="95">
        <f t="shared" si="72"/>
        <v>0.14321687906288894</v>
      </c>
      <c r="G1582" s="26">
        <f t="shared" si="73"/>
        <v>2.9375320687427629E-3</v>
      </c>
      <c r="H1582" s="26">
        <f t="shared" si="74"/>
        <v>4.2070417503249017E-4</v>
      </c>
    </row>
    <row r="1583" spans="1:8" x14ac:dyDescent="0.25">
      <c r="A1583" s="12">
        <f>Riesgo!D1587</f>
        <v>0.86071816547251501</v>
      </c>
      <c r="F1583" s="95">
        <f t="shared" si="72"/>
        <v>3.8814841084444662E-2</v>
      </c>
      <c r="G1583" s="26">
        <f t="shared" si="73"/>
        <v>5.8478124727774446E-5</v>
      </c>
      <c r="H1583" s="26">
        <f t="shared" si="74"/>
        <v>2.2698191182248991E-6</v>
      </c>
    </row>
    <row r="1584" spans="1:8" x14ac:dyDescent="0.25">
      <c r="A1584" s="12">
        <f>Riesgo!D1588</f>
        <v>0.75974728976017936</v>
      </c>
      <c r="F1584" s="95">
        <f t="shared" si="72"/>
        <v>-6.2156034627890988E-2</v>
      </c>
      <c r="G1584" s="26">
        <f t="shared" si="73"/>
        <v>-2.4013192363353235E-4</v>
      </c>
      <c r="H1584" s="26">
        <f t="shared" si="74"/>
        <v>1.4925648160627912E-5</v>
      </c>
    </row>
    <row r="1585" spans="1:8" x14ac:dyDescent="0.25">
      <c r="A1585" s="12">
        <f>Riesgo!D1589</f>
        <v>1</v>
      </c>
      <c r="F1585" s="95">
        <f t="shared" si="72"/>
        <v>0.17809667561192966</v>
      </c>
      <c r="G1585" s="26">
        <f t="shared" si="73"/>
        <v>5.6489462020255692E-3</v>
      </c>
      <c r="H1585" s="26">
        <f t="shared" si="74"/>
        <v>1.0060585392913898E-3</v>
      </c>
    </row>
    <row r="1586" spans="1:8" x14ac:dyDescent="0.25">
      <c r="A1586" s="12">
        <f>Riesgo!D1590</f>
        <v>0.77295302109185238</v>
      </c>
      <c r="F1586" s="95">
        <f t="shared" si="72"/>
        <v>-4.8950303296217967E-2</v>
      </c>
      <c r="G1586" s="26">
        <f t="shared" si="73"/>
        <v>-1.1729139757498689E-4</v>
      </c>
      <c r="H1586" s="26">
        <f t="shared" si="74"/>
        <v>5.741449485332892E-6</v>
      </c>
    </row>
    <row r="1587" spans="1:8" x14ac:dyDescent="0.25">
      <c r="A1587" s="12">
        <f>Riesgo!D1591</f>
        <v>0.94934248750054995</v>
      </c>
      <c r="F1587" s="95">
        <f t="shared" si="72"/>
        <v>0.1274391631124796</v>
      </c>
      <c r="G1587" s="26">
        <f t="shared" si="73"/>
        <v>2.0697063514976072E-3</v>
      </c>
      <c r="H1587" s="26">
        <f t="shared" si="74"/>
        <v>2.6376164532343856E-4</v>
      </c>
    </row>
    <row r="1588" spans="1:8" x14ac:dyDescent="0.25">
      <c r="A1588" s="12">
        <f>Riesgo!D1592</f>
        <v>0.70952341559353804</v>
      </c>
      <c r="F1588" s="95">
        <f t="shared" si="72"/>
        <v>-0.1123799087945323</v>
      </c>
      <c r="G1588" s="26">
        <f t="shared" si="73"/>
        <v>-1.4192732777009056E-3</v>
      </c>
      <c r="H1588" s="26">
        <f t="shared" si="74"/>
        <v>1.5949780150254468E-4</v>
      </c>
    </row>
    <row r="1589" spans="1:8" x14ac:dyDescent="0.25">
      <c r="A1589" s="12">
        <f>Riesgo!D1593</f>
        <v>0.77588255246104476</v>
      </c>
      <c r="F1589" s="95">
        <f t="shared" si="72"/>
        <v>-4.6020771927025583E-2</v>
      </c>
      <c r="G1589" s="26">
        <f t="shared" si="73"/>
        <v>-9.7467919744988348E-5</v>
      </c>
      <c r="H1589" s="26">
        <f t="shared" si="74"/>
        <v>4.4855489047857417E-6</v>
      </c>
    </row>
    <row r="1590" spans="1:8" x14ac:dyDescent="0.25">
      <c r="A1590" s="12">
        <f>Riesgo!D1594</f>
        <v>0.87742973495370868</v>
      </c>
      <c r="F1590" s="95">
        <f t="shared" si="72"/>
        <v>5.552641056563834E-2</v>
      </c>
      <c r="G1590" s="26">
        <f t="shared" si="73"/>
        <v>1.7119804458958757E-4</v>
      </c>
      <c r="H1590" s="26">
        <f t="shared" si="74"/>
        <v>9.5060129119158976E-6</v>
      </c>
    </row>
    <row r="1591" spans="1:8" x14ac:dyDescent="0.25">
      <c r="A1591" s="12">
        <f>Riesgo!D1595</f>
        <v>0.90893415167799363</v>
      </c>
      <c r="F1591" s="95">
        <f t="shared" si="72"/>
        <v>8.7030827289923285E-2</v>
      </c>
      <c r="G1591" s="26">
        <f t="shared" si="73"/>
        <v>6.592032433355747E-4</v>
      </c>
      <c r="H1591" s="26">
        <f t="shared" si="74"/>
        <v>5.7371003619695679E-5</v>
      </c>
    </row>
    <row r="1592" spans="1:8" x14ac:dyDescent="0.25">
      <c r="A1592" s="12">
        <f>Riesgo!D1596</f>
        <v>0.97664985948861005</v>
      </c>
      <c r="F1592" s="95">
        <f t="shared" si="72"/>
        <v>0.15474653510053971</v>
      </c>
      <c r="G1592" s="26">
        <f t="shared" si="73"/>
        <v>3.7056363747593802E-3</v>
      </c>
      <c r="H1592" s="26">
        <f t="shared" si="74"/>
        <v>5.7343438933653919E-4</v>
      </c>
    </row>
    <row r="1593" spans="1:8" x14ac:dyDescent="0.25">
      <c r="A1593" s="12">
        <f>Riesgo!D1597</f>
        <v>1</v>
      </c>
      <c r="F1593" s="95">
        <f t="shared" si="72"/>
        <v>0.17809667561192966</v>
      </c>
      <c r="G1593" s="26">
        <f t="shared" si="73"/>
        <v>5.6489462020255692E-3</v>
      </c>
      <c r="H1593" s="26">
        <f t="shared" si="74"/>
        <v>1.0060585392913898E-3</v>
      </c>
    </row>
    <row r="1594" spans="1:8" x14ac:dyDescent="0.25">
      <c r="A1594" s="12">
        <f>Riesgo!D1598</f>
        <v>0.714859159885326</v>
      </c>
      <c r="F1594" s="95">
        <f t="shared" si="72"/>
        <v>-0.10704416450274434</v>
      </c>
      <c r="G1594" s="26">
        <f t="shared" si="73"/>
        <v>-1.226560544373463E-3</v>
      </c>
      <c r="H1594" s="26">
        <f t="shared" si="74"/>
        <v>1.3129614868448861E-4</v>
      </c>
    </row>
    <row r="1595" spans="1:8" x14ac:dyDescent="0.25">
      <c r="A1595" s="12">
        <f>Riesgo!D1599</f>
        <v>0.87664908013896214</v>
      </c>
      <c r="F1595" s="95">
        <f t="shared" si="72"/>
        <v>5.47457557508918E-2</v>
      </c>
      <c r="G1595" s="26">
        <f t="shared" si="73"/>
        <v>1.6407838262776344E-4</v>
      </c>
      <c r="H1595" s="26">
        <f t="shared" si="74"/>
        <v>8.9825950593409064E-6</v>
      </c>
    </row>
    <row r="1596" spans="1:8" x14ac:dyDescent="0.25">
      <c r="A1596" s="12">
        <f>Riesgo!D1600</f>
        <v>0.71079759039943602</v>
      </c>
      <c r="F1596" s="95">
        <f t="shared" si="72"/>
        <v>-0.11110573398863433</v>
      </c>
      <c r="G1596" s="26">
        <f t="shared" si="73"/>
        <v>-1.3715429694361879E-3</v>
      </c>
      <c r="H1596" s="26">
        <f t="shared" si="74"/>
        <v>1.5238628831615872E-4</v>
      </c>
    </row>
    <row r="1597" spans="1:8" x14ac:dyDescent="0.25">
      <c r="A1597" s="12">
        <f>Riesgo!D1601</f>
        <v>0.73315899706483911</v>
      </c>
      <c r="F1597" s="95">
        <f t="shared" si="72"/>
        <v>-8.8744327323231231E-2</v>
      </c>
      <c r="G1597" s="26">
        <f t="shared" si="73"/>
        <v>-6.9891088686321141E-4</v>
      </c>
      <c r="H1597" s="26">
        <f t="shared" si="74"/>
        <v>6.2024376513558667E-5</v>
      </c>
    </row>
    <row r="1598" spans="1:8" x14ac:dyDescent="0.25">
      <c r="A1598" s="12">
        <f>Riesgo!D1602</f>
        <v>0.80835689134979127</v>
      </c>
      <c r="F1598" s="95">
        <f t="shared" si="72"/>
        <v>-1.3546433038279071E-2</v>
      </c>
      <c r="G1598" s="26">
        <f t="shared" si="73"/>
        <v>-2.4858496828852435E-6</v>
      </c>
      <c r="H1598" s="26">
        <f t="shared" si="74"/>
        <v>3.3674396272432214E-8</v>
      </c>
    </row>
    <row r="1599" spans="1:8" x14ac:dyDescent="0.25">
      <c r="A1599" s="12">
        <f>Riesgo!D1603</f>
        <v>0.83984567224207951</v>
      </c>
      <c r="F1599" s="95">
        <f t="shared" si="72"/>
        <v>1.7942347854009166E-2</v>
      </c>
      <c r="G1599" s="26">
        <f t="shared" si="73"/>
        <v>5.7761414060510567E-6</v>
      </c>
      <c r="H1599" s="26">
        <f t="shared" si="74"/>
        <v>1.0363753836131367E-7</v>
      </c>
    </row>
    <row r="1600" spans="1:8" x14ac:dyDescent="0.25">
      <c r="A1600" s="12">
        <f>Riesgo!D1604</f>
        <v>0.85959620176567708</v>
      </c>
      <c r="F1600" s="95">
        <f t="shared" si="72"/>
        <v>3.7692877377606737E-2</v>
      </c>
      <c r="G1600" s="26">
        <f t="shared" si="73"/>
        <v>5.3552268801455593E-5</v>
      </c>
      <c r="H1600" s="26">
        <f t="shared" si="74"/>
        <v>2.0185391012259008E-6</v>
      </c>
    </row>
    <row r="1601" spans="1:8" x14ac:dyDescent="0.25">
      <c r="A1601" s="12">
        <f>Riesgo!D1605</f>
        <v>0.95093277700654832</v>
      </c>
      <c r="F1601" s="95">
        <f t="shared" si="72"/>
        <v>0.12902945261847798</v>
      </c>
      <c r="G1601" s="26">
        <f t="shared" si="73"/>
        <v>2.1481596988035816E-3</v>
      </c>
      <c r="H1601" s="26">
        <f t="shared" si="74"/>
        <v>2.7717587007370064E-4</v>
      </c>
    </row>
    <row r="1602" spans="1:8" x14ac:dyDescent="0.25">
      <c r="A1602" s="12">
        <f>Riesgo!D1606</f>
        <v>0.6653292158710864</v>
      </c>
      <c r="F1602" s="95">
        <f t="shared" si="72"/>
        <v>-0.15657410851698395</v>
      </c>
      <c r="G1602" s="26">
        <f t="shared" si="73"/>
        <v>-3.8384849569102495E-3</v>
      </c>
      <c r="H1602" s="26">
        <f t="shared" si="74"/>
        <v>6.010073601840759E-4</v>
      </c>
    </row>
    <row r="1603" spans="1:8" x14ac:dyDescent="0.25">
      <c r="A1603" s="12">
        <f>Riesgo!D1607</f>
        <v>0.83751692892212104</v>
      </c>
      <c r="F1603" s="95">
        <f t="shared" ref="F1603:F1666" si="75">A1603-$D$4</f>
        <v>1.5613604534050696E-2</v>
      </c>
      <c r="G1603" s="26">
        <f t="shared" ref="G1603:G1666" si="76">IF(A1603=0,0,(A1603-D$4)^3)</f>
        <v>3.8063570626383321E-6</v>
      </c>
      <c r="H1603" s="26">
        <f t="shared" ref="H1603:H1666" si="77">IF(A1603=0,0,(A1603-D$4)^4)</f>
        <v>5.9430953891425752E-8</v>
      </c>
    </row>
    <row r="1604" spans="1:8" x14ac:dyDescent="0.25">
      <c r="A1604" s="12">
        <f>Riesgo!D1608</f>
        <v>0.75535624193827766</v>
      </c>
      <c r="F1604" s="95">
        <f t="shared" si="75"/>
        <v>-6.6547082449792683E-2</v>
      </c>
      <c r="G1604" s="26">
        <f t="shared" si="76"/>
        <v>-2.9470469843819456E-4</v>
      </c>
      <c r="H1604" s="26">
        <f t="shared" si="77"/>
        <v>1.961173786530782E-5</v>
      </c>
    </row>
    <row r="1605" spans="1:8" x14ac:dyDescent="0.25">
      <c r="A1605" s="12">
        <f>Riesgo!D1609</f>
        <v>0.64480612985961205</v>
      </c>
      <c r="F1605" s="95">
        <f t="shared" si="75"/>
        <v>-0.17709719452845829</v>
      </c>
      <c r="G1605" s="26">
        <f t="shared" si="76"/>
        <v>-5.5543730393026319E-3</v>
      </c>
      <c r="H1605" s="26">
        <f t="shared" si="77"/>
        <v>9.8366388262500224E-4</v>
      </c>
    </row>
    <row r="1606" spans="1:8" x14ac:dyDescent="0.25">
      <c r="A1606" s="12">
        <f>Riesgo!D1610</f>
        <v>0.96628762034215721</v>
      </c>
      <c r="F1606" s="95">
        <f t="shared" si="75"/>
        <v>0.14438429595408686</v>
      </c>
      <c r="G1606" s="26">
        <f t="shared" si="76"/>
        <v>3.0099541386862626E-3</v>
      </c>
      <c r="H1606" s="26">
        <f t="shared" si="77"/>
        <v>4.3459010916830601E-4</v>
      </c>
    </row>
    <row r="1607" spans="1:8" x14ac:dyDescent="0.25">
      <c r="A1607" s="12">
        <f>Riesgo!D1611</f>
        <v>0.84173094545792448</v>
      </c>
      <c r="F1607" s="95">
        <f t="shared" si="75"/>
        <v>1.982762106985414E-2</v>
      </c>
      <c r="G1607" s="26">
        <f t="shared" si="76"/>
        <v>7.7949230314055068E-6</v>
      </c>
      <c r="H1607" s="26">
        <f t="shared" si="77"/>
        <v>1.5455478013538714E-7</v>
      </c>
    </row>
    <row r="1608" spans="1:8" x14ac:dyDescent="0.25">
      <c r="A1608" s="12">
        <f>Riesgo!D1612</f>
        <v>0.85246241495670261</v>
      </c>
      <c r="F1608" s="95">
        <f t="shared" si="75"/>
        <v>3.0559090568632263E-2</v>
      </c>
      <c r="G1608" s="26">
        <f t="shared" si="76"/>
        <v>2.8537851700856818E-5</v>
      </c>
      <c r="H1608" s="26">
        <f t="shared" si="77"/>
        <v>8.7209079476067978E-7</v>
      </c>
    </row>
    <row r="1609" spans="1:8" x14ac:dyDescent="0.25">
      <c r="A1609" s="12">
        <f>Riesgo!D1613</f>
        <v>0.95893299620214223</v>
      </c>
      <c r="F1609" s="95">
        <f t="shared" si="75"/>
        <v>0.13702967181407189</v>
      </c>
      <c r="G1609" s="26">
        <f t="shared" si="76"/>
        <v>2.5730240927122712E-3</v>
      </c>
      <c r="H1609" s="26">
        <f t="shared" si="77"/>
        <v>3.5258064699406262E-4</v>
      </c>
    </row>
    <row r="1610" spans="1:8" x14ac:dyDescent="0.25">
      <c r="A1610" s="12">
        <f>Riesgo!D1614</f>
        <v>0.81836007662057275</v>
      </c>
      <c r="F1610" s="95">
        <f t="shared" si="75"/>
        <v>-3.5432477674975926E-3</v>
      </c>
      <c r="G1610" s="26">
        <f t="shared" si="76"/>
        <v>-4.4484075223469219E-8</v>
      </c>
      <c r="H1610" s="26">
        <f t="shared" si="77"/>
        <v>1.5761810022475227E-10</v>
      </c>
    </row>
    <row r="1611" spans="1:8" x14ac:dyDescent="0.25">
      <c r="A1611" s="12">
        <f>Riesgo!D1615</f>
        <v>0.7984569765949121</v>
      </c>
      <c r="F1611" s="95">
        <f t="shared" si="75"/>
        <v>-2.344634779315824E-2</v>
      </c>
      <c r="G1611" s="26">
        <f t="shared" si="76"/>
        <v>-1.2889189490304434E-5</v>
      </c>
      <c r="H1611" s="26">
        <f t="shared" si="77"/>
        <v>3.022044195615977E-7</v>
      </c>
    </row>
    <row r="1612" spans="1:8" x14ac:dyDescent="0.25">
      <c r="A1612" s="12">
        <f>Riesgo!D1616</f>
        <v>0.84026023122146709</v>
      </c>
      <c r="F1612" s="95">
        <f t="shared" si="75"/>
        <v>1.8356906833396747E-2</v>
      </c>
      <c r="G1612" s="26">
        <f t="shared" si="76"/>
        <v>6.1858375600791273E-6</v>
      </c>
      <c r="H1612" s="26">
        <f t="shared" si="77"/>
        <v>1.1355284377689879E-7</v>
      </c>
    </row>
    <row r="1613" spans="1:8" x14ac:dyDescent="0.25">
      <c r="A1613" s="12">
        <f>Riesgo!D1617</f>
        <v>0.8137951815827974</v>
      </c>
      <c r="F1613" s="95">
        <f t="shared" si="75"/>
        <v>-8.1081428052729443E-3</v>
      </c>
      <c r="G1613" s="26">
        <f t="shared" si="76"/>
        <v>-5.3304536012003307E-7</v>
      </c>
      <c r="H1613" s="26">
        <f t="shared" si="77"/>
        <v>4.3220079015413715E-9</v>
      </c>
    </row>
    <row r="1614" spans="1:8" x14ac:dyDescent="0.25">
      <c r="A1614" s="12">
        <f>Riesgo!D1618</f>
        <v>0.83673889020634085</v>
      </c>
      <c r="F1614" s="95">
        <f t="shared" si="75"/>
        <v>1.4835565818270502E-2</v>
      </c>
      <c r="G1614" s="26">
        <f t="shared" si="76"/>
        <v>3.2652192182679501E-6</v>
      </c>
      <c r="H1614" s="26">
        <f t="shared" si="77"/>
        <v>4.8441374623695926E-8</v>
      </c>
    </row>
    <row r="1615" spans="1:8" x14ac:dyDescent="0.25">
      <c r="A1615" s="12">
        <f>Riesgo!D1619</f>
        <v>0.88015417822111197</v>
      </c>
      <c r="F1615" s="95">
        <f t="shared" si="75"/>
        <v>5.8250853833041627E-2</v>
      </c>
      <c r="G1615" s="26">
        <f t="shared" si="76"/>
        <v>1.9765458207902318E-4</v>
      </c>
      <c r="H1615" s="26">
        <f t="shared" si="77"/>
        <v>1.1513548170116107E-5</v>
      </c>
    </row>
    <row r="1616" spans="1:8" x14ac:dyDescent="0.25">
      <c r="A1616" s="12">
        <f>Riesgo!D1620</f>
        <v>0.96581366113604328</v>
      </c>
      <c r="F1616" s="95">
        <f t="shared" si="75"/>
        <v>0.14391033674797293</v>
      </c>
      <c r="G1616" s="26">
        <f t="shared" si="76"/>
        <v>2.9804097007605185E-3</v>
      </c>
      <c r="H1616" s="26">
        <f t="shared" si="77"/>
        <v>4.2891176368337145E-4</v>
      </c>
    </row>
    <row r="1617" spans="1:8" x14ac:dyDescent="0.25">
      <c r="A1617" s="12">
        <f>Riesgo!D1621</f>
        <v>0.89326110293641003</v>
      </c>
      <c r="F1617" s="95">
        <f t="shared" si="75"/>
        <v>7.135777854833969E-2</v>
      </c>
      <c r="G1617" s="26">
        <f t="shared" si="76"/>
        <v>3.6334899595345528E-4</v>
      </c>
      <c r="H1617" s="26">
        <f t="shared" si="77"/>
        <v>2.5927777189008239E-5</v>
      </c>
    </row>
    <row r="1618" spans="1:8" x14ac:dyDescent="0.25">
      <c r="A1618" s="12">
        <f>Riesgo!D1622</f>
        <v>0.77934632071952514</v>
      </c>
      <c r="F1618" s="95">
        <f t="shared" si="75"/>
        <v>-4.2557003668545201E-2</v>
      </c>
      <c r="G1618" s="26">
        <f t="shared" si="76"/>
        <v>-7.7074928114982086E-5</v>
      </c>
      <c r="H1618" s="26">
        <f t="shared" si="77"/>
        <v>3.28007799854215E-6</v>
      </c>
    </row>
    <row r="1619" spans="1:8" x14ac:dyDescent="0.25">
      <c r="A1619" s="12">
        <f>Riesgo!D1623</f>
        <v>0.83268339693299509</v>
      </c>
      <c r="F1619" s="95">
        <f t="shared" si="75"/>
        <v>1.0780072544924746E-2</v>
      </c>
      <c r="G1619" s="26">
        <f t="shared" si="76"/>
        <v>1.2527518431590967E-6</v>
      </c>
      <c r="H1619" s="26">
        <f t="shared" si="77"/>
        <v>1.350475575004325E-8</v>
      </c>
    </row>
    <row r="1620" spans="1:8" x14ac:dyDescent="0.25">
      <c r="A1620" s="12">
        <f>Riesgo!D1624</f>
        <v>0.92608784306708691</v>
      </c>
      <c r="F1620" s="95">
        <f t="shared" si="75"/>
        <v>0.10418451867901657</v>
      </c>
      <c r="G1620" s="26">
        <f t="shared" si="76"/>
        <v>1.13086189108765E-3</v>
      </c>
      <c r="H1620" s="26">
        <f t="shared" si="77"/>
        <v>1.1781830181540927E-4</v>
      </c>
    </row>
    <row r="1621" spans="1:8" x14ac:dyDescent="0.25">
      <c r="A1621" s="12">
        <f>Riesgo!D1625</f>
        <v>0.73736316616418107</v>
      </c>
      <c r="F1621" s="95">
        <f t="shared" si="75"/>
        <v>-8.4540158223889272E-2</v>
      </c>
      <c r="G1621" s="26">
        <f t="shared" si="76"/>
        <v>-6.0421175315426541E-4</v>
      </c>
      <c r="H1621" s="26">
        <f t="shared" si="77"/>
        <v>5.1080157212395126E-5</v>
      </c>
    </row>
    <row r="1622" spans="1:8" x14ac:dyDescent="0.25">
      <c r="A1622" s="12">
        <f>Riesgo!D1626</f>
        <v>0.93434312099521921</v>
      </c>
      <c r="F1622" s="95">
        <f t="shared" si="75"/>
        <v>0.11243979660714887</v>
      </c>
      <c r="G1622" s="26">
        <f t="shared" si="76"/>
        <v>1.421543500460852E-3</v>
      </c>
      <c r="H1622" s="26">
        <f t="shared" si="77"/>
        <v>1.5983806206003263E-4</v>
      </c>
    </row>
    <row r="1623" spans="1:8" x14ac:dyDescent="0.25">
      <c r="A1623" s="12">
        <f>Riesgo!D1627</f>
        <v>0.80949086651223157</v>
      </c>
      <c r="F1623" s="95">
        <f t="shared" si="75"/>
        <v>-1.2412457875838778E-2</v>
      </c>
      <c r="G1623" s="26">
        <f t="shared" si="76"/>
        <v>-1.9123763442908968E-6</v>
      </c>
      <c r="H1623" s="26">
        <f t="shared" si="77"/>
        <v>2.3737290816261312E-8</v>
      </c>
    </row>
    <row r="1624" spans="1:8" x14ac:dyDescent="0.25">
      <c r="A1624" s="12">
        <f>Riesgo!D1628</f>
        <v>0.92394635276256964</v>
      </c>
      <c r="F1624" s="95">
        <f t="shared" si="75"/>
        <v>0.1020430283744993</v>
      </c>
      <c r="G1624" s="26">
        <f t="shared" si="76"/>
        <v>1.0625515682454864E-3</v>
      </c>
      <c r="H1624" s="26">
        <f t="shared" si="77"/>
        <v>1.0842597982784291E-4</v>
      </c>
    </row>
    <row r="1625" spans="1:8" x14ac:dyDescent="0.25">
      <c r="A1625" s="12">
        <f>Riesgo!D1629</f>
        <v>0.72144291658274995</v>
      </c>
      <c r="F1625" s="95">
        <f t="shared" si="75"/>
        <v>-0.1004604078053204</v>
      </c>
      <c r="G1625" s="26">
        <f t="shared" si="76"/>
        <v>-1.0138759243588761E-3</v>
      </c>
      <c r="H1625" s="26">
        <f t="shared" si="77"/>
        <v>1.0185438882508887E-4</v>
      </c>
    </row>
    <row r="1626" spans="1:8" x14ac:dyDescent="0.25">
      <c r="A1626" s="12">
        <f>Riesgo!D1630</f>
        <v>0.84791037498202659</v>
      </c>
      <c r="F1626" s="95">
        <f t="shared" si="75"/>
        <v>2.6007050593956249E-2</v>
      </c>
      <c r="G1626" s="26">
        <f t="shared" si="76"/>
        <v>1.7590302482342026E-5</v>
      </c>
      <c r="H1626" s="26">
        <f t="shared" si="77"/>
        <v>4.5747188662126324E-7</v>
      </c>
    </row>
    <row r="1627" spans="1:8" x14ac:dyDescent="0.25">
      <c r="A1627" s="12">
        <f>Riesgo!D1631</f>
        <v>1</v>
      </c>
      <c r="F1627" s="95">
        <f t="shared" si="75"/>
        <v>0.17809667561192966</v>
      </c>
      <c r="G1627" s="26">
        <f t="shared" si="76"/>
        <v>5.6489462020255692E-3</v>
      </c>
      <c r="H1627" s="26">
        <f t="shared" si="77"/>
        <v>1.0060585392913898E-3</v>
      </c>
    </row>
    <row r="1628" spans="1:8" x14ac:dyDescent="0.25">
      <c r="A1628" s="12">
        <f>Riesgo!D1632</f>
        <v>0.93856741582625147</v>
      </c>
      <c r="F1628" s="95">
        <f t="shared" si="75"/>
        <v>0.11666409143818113</v>
      </c>
      <c r="G1628" s="26">
        <f t="shared" si="76"/>
        <v>1.587857810120917E-3</v>
      </c>
      <c r="H1628" s="26">
        <f t="shared" si="77"/>
        <v>1.8524598875077671E-4</v>
      </c>
    </row>
    <row r="1629" spans="1:8" x14ac:dyDescent="0.25">
      <c r="A1629" s="12">
        <f>Riesgo!D1633</f>
        <v>0.93692537039294699</v>
      </c>
      <c r="F1629" s="95">
        <f t="shared" si="75"/>
        <v>0.11502204600487664</v>
      </c>
      <c r="G1629" s="26">
        <f t="shared" si="76"/>
        <v>1.52174984293328E-3</v>
      </c>
      <c r="H1629" s="26">
        <f t="shared" si="77"/>
        <v>1.7503478044178552E-4</v>
      </c>
    </row>
    <row r="1630" spans="1:8" x14ac:dyDescent="0.25">
      <c r="A1630" s="12">
        <f>Riesgo!D1634</f>
        <v>0.88093905170623144</v>
      </c>
      <c r="F1630" s="95">
        <f t="shared" si="75"/>
        <v>5.9035727318161091E-2</v>
      </c>
      <c r="G1630" s="26">
        <f t="shared" si="76"/>
        <v>2.0575232635926366E-4</v>
      </c>
      <c r="H1630" s="26">
        <f t="shared" si="77"/>
        <v>1.2146738234022778E-5</v>
      </c>
    </row>
    <row r="1631" spans="1:8" x14ac:dyDescent="0.25">
      <c r="A1631" s="12">
        <f>Riesgo!D1635</f>
        <v>0.88139986965280226</v>
      </c>
      <c r="F1631" s="95">
        <f t="shared" si="75"/>
        <v>5.9496545264731915E-2</v>
      </c>
      <c r="G1631" s="26">
        <f t="shared" si="76"/>
        <v>2.1060818525079272E-4</v>
      </c>
      <c r="H1631" s="26">
        <f t="shared" si="77"/>
        <v>1.2530459426896834E-5</v>
      </c>
    </row>
    <row r="1632" spans="1:8" x14ac:dyDescent="0.25">
      <c r="A1632" s="12">
        <f>Riesgo!D1636</f>
        <v>0.61630468556216089</v>
      </c>
      <c r="F1632" s="95">
        <f t="shared" si="75"/>
        <v>-0.20559863882590945</v>
      </c>
      <c r="G1632" s="26">
        <f t="shared" si="76"/>
        <v>-8.6908190011027887E-3</v>
      </c>
      <c r="H1632" s="26">
        <f t="shared" si="77"/>
        <v>1.7868205569090835E-3</v>
      </c>
    </row>
    <row r="1633" spans="1:8" x14ac:dyDescent="0.25">
      <c r="A1633" s="12">
        <f>Riesgo!D1637</f>
        <v>0.89496079480621571</v>
      </c>
      <c r="F1633" s="95">
        <f t="shared" si="75"/>
        <v>7.3057470418145365E-2</v>
      </c>
      <c r="G1633" s="26">
        <f t="shared" si="76"/>
        <v>3.8993650308862871E-4</v>
      </c>
      <c r="H1633" s="26">
        <f t="shared" si="77"/>
        <v>2.8487774539352543E-5</v>
      </c>
    </row>
    <row r="1634" spans="1:8" x14ac:dyDescent="0.25">
      <c r="A1634" s="12">
        <f>Riesgo!D1638</f>
        <v>0.68064957755545641</v>
      </c>
      <c r="F1634" s="95">
        <f t="shared" si="75"/>
        <v>-0.14125374683261394</v>
      </c>
      <c r="G1634" s="26">
        <f t="shared" si="76"/>
        <v>-2.8183824745691968E-3</v>
      </c>
      <c r="H1634" s="26">
        <f t="shared" si="77"/>
        <v>3.981070845402733E-4</v>
      </c>
    </row>
    <row r="1635" spans="1:8" x14ac:dyDescent="0.25">
      <c r="A1635" s="12">
        <f>Riesgo!D1639</f>
        <v>0.71277497398363243</v>
      </c>
      <c r="F1635" s="95">
        <f t="shared" si="75"/>
        <v>-0.10912835040443791</v>
      </c>
      <c r="G1635" s="26">
        <f t="shared" si="76"/>
        <v>-1.2996091825210093E-3</v>
      </c>
      <c r="H1635" s="26">
        <f t="shared" si="77"/>
        <v>1.4182420625897784E-4</v>
      </c>
    </row>
    <row r="1636" spans="1:8" x14ac:dyDescent="0.25">
      <c r="A1636" s="12">
        <f>Riesgo!D1640</f>
        <v>0.92626486917208539</v>
      </c>
      <c r="F1636" s="95">
        <f t="shared" si="75"/>
        <v>0.10436154478401505</v>
      </c>
      <c r="G1636" s="26">
        <f t="shared" si="76"/>
        <v>1.1366362353757381E-3</v>
      </c>
      <c r="H1636" s="26">
        <f t="shared" si="77"/>
        <v>1.1862111338129936E-4</v>
      </c>
    </row>
    <row r="1637" spans="1:8" x14ac:dyDescent="0.25">
      <c r="A1637" s="12">
        <f>Riesgo!D1641</f>
        <v>0.62758494448197821</v>
      </c>
      <c r="F1637" s="95">
        <f t="shared" si="75"/>
        <v>-0.19431837990609213</v>
      </c>
      <c r="G1637" s="26">
        <f t="shared" si="76"/>
        <v>-7.3373906655848729E-3</v>
      </c>
      <c r="H1637" s="26">
        <f t="shared" si="77"/>
        <v>1.4257898668745355E-3</v>
      </c>
    </row>
    <row r="1638" spans="1:8" x14ac:dyDescent="0.25">
      <c r="A1638" s="12">
        <f>Riesgo!D1642</f>
        <v>0.94124963119209826</v>
      </c>
      <c r="F1638" s="95">
        <f t="shared" si="75"/>
        <v>0.11934630680402791</v>
      </c>
      <c r="G1638" s="26">
        <f t="shared" si="76"/>
        <v>1.6999140079272377E-3</v>
      </c>
      <c r="H1638" s="26">
        <f t="shared" si="77"/>
        <v>2.0287845873054883E-4</v>
      </c>
    </row>
    <row r="1639" spans="1:8" x14ac:dyDescent="0.25">
      <c r="A1639" s="12">
        <f>Riesgo!D1643</f>
        <v>0.81423986010976634</v>
      </c>
      <c r="F1639" s="95">
        <f t="shared" si="75"/>
        <v>-7.6634642783039997E-3</v>
      </c>
      <c r="G1639" s="26">
        <f t="shared" si="76"/>
        <v>-4.5006517765386939E-7</v>
      </c>
      <c r="H1639" s="26">
        <f t="shared" si="77"/>
        <v>3.4490584118589716E-9</v>
      </c>
    </row>
    <row r="1640" spans="1:8" x14ac:dyDescent="0.25">
      <c r="A1640" s="12">
        <f>Riesgo!D1644</f>
        <v>0.82820368279367673</v>
      </c>
      <c r="F1640" s="95">
        <f t="shared" si="75"/>
        <v>6.3003584056063877E-3</v>
      </c>
      <c r="G1640" s="26">
        <f t="shared" si="76"/>
        <v>2.5008967778339015E-7</v>
      </c>
      <c r="H1640" s="26">
        <f t="shared" si="77"/>
        <v>1.5756546035779754E-9</v>
      </c>
    </row>
    <row r="1641" spans="1:8" x14ac:dyDescent="0.25">
      <c r="A1641" s="12">
        <f>Riesgo!D1645</f>
        <v>0.86837849519941124</v>
      </c>
      <c r="F1641" s="95">
        <f t="shared" si="75"/>
        <v>4.6475170811340893E-2</v>
      </c>
      <c r="G1641" s="26">
        <f t="shared" si="76"/>
        <v>1.0038365024531966E-4</v>
      </c>
      <c r="H1641" s="26">
        <f t="shared" si="77"/>
        <v>4.6653472918171333E-6</v>
      </c>
    </row>
    <row r="1642" spans="1:8" x14ac:dyDescent="0.25">
      <c r="A1642" s="12">
        <f>Riesgo!D1646</f>
        <v>0.59914070557007948</v>
      </c>
      <c r="F1642" s="95">
        <f t="shared" si="75"/>
        <v>-0.22276261881799087</v>
      </c>
      <c r="G1642" s="26">
        <f t="shared" si="76"/>
        <v>-1.1054190498256523E-2</v>
      </c>
      <c r="H1642" s="26">
        <f t="shared" si="77"/>
        <v>2.4624604243045746E-3</v>
      </c>
    </row>
    <row r="1643" spans="1:8" x14ac:dyDescent="0.25">
      <c r="A1643" s="12">
        <f>Riesgo!D1647</f>
        <v>0.74610630414689483</v>
      </c>
      <c r="F1643" s="95">
        <f t="shared" si="75"/>
        <v>-7.5797020241175517E-2</v>
      </c>
      <c r="G1643" s="26">
        <f t="shared" si="76"/>
        <v>-4.3546815215457274E-4</v>
      </c>
      <c r="H1643" s="26">
        <f t="shared" si="77"/>
        <v>3.3007188343247449E-5</v>
      </c>
    </row>
    <row r="1644" spans="1:8" x14ac:dyDescent="0.25">
      <c r="A1644" s="12">
        <f>Riesgo!D1648</f>
        <v>0.8820103369551362</v>
      </c>
      <c r="F1644" s="95">
        <f t="shared" si="75"/>
        <v>6.0107012567065854E-2</v>
      </c>
      <c r="G1644" s="26">
        <f t="shared" si="76"/>
        <v>2.1715779825389771E-4</v>
      </c>
      <c r="H1644" s="26">
        <f t="shared" si="77"/>
        <v>1.3052706508683381E-5</v>
      </c>
    </row>
    <row r="1645" spans="1:8" x14ac:dyDescent="0.25">
      <c r="A1645" s="12">
        <f>Riesgo!D1649</f>
        <v>0.77915524842585548</v>
      </c>
      <c r="F1645" s="95">
        <f t="shared" si="75"/>
        <v>-4.274807596221486E-2</v>
      </c>
      <c r="G1645" s="26">
        <f t="shared" si="76"/>
        <v>-7.8117748451850177E-5</v>
      </c>
      <c r="H1645" s="26">
        <f t="shared" si="77"/>
        <v>3.3393834448168839E-6</v>
      </c>
    </row>
    <row r="1646" spans="1:8" x14ac:dyDescent="0.25">
      <c r="A1646" s="12">
        <f>Riesgo!D1650</f>
        <v>0.90629555313143884</v>
      </c>
      <c r="F1646" s="95">
        <f t="shared" si="75"/>
        <v>8.4392228743368491E-2</v>
      </c>
      <c r="G1646" s="26">
        <f t="shared" si="76"/>
        <v>6.0104552691497804E-4</v>
      </c>
      <c r="H1646" s="26">
        <f t="shared" si="77"/>
        <v>5.0723571592587269E-5</v>
      </c>
    </row>
    <row r="1647" spans="1:8" x14ac:dyDescent="0.25">
      <c r="A1647" s="12">
        <f>Riesgo!D1651</f>
        <v>0.83895016129171296</v>
      </c>
      <c r="F1647" s="95">
        <f t="shared" si="75"/>
        <v>1.7046836903642615E-2</v>
      </c>
      <c r="G1647" s="26">
        <f t="shared" si="76"/>
        <v>4.9537195766767382E-6</v>
      </c>
      <c r="H1647" s="26">
        <f t="shared" si="77"/>
        <v>8.4445249689989878E-8</v>
      </c>
    </row>
    <row r="1648" spans="1:8" x14ac:dyDescent="0.25">
      <c r="A1648" s="12">
        <f>Riesgo!D1652</f>
        <v>0.89202968842467156</v>
      </c>
      <c r="F1648" s="95">
        <f t="shared" si="75"/>
        <v>7.0126364036601219E-2</v>
      </c>
      <c r="G1648" s="26">
        <f t="shared" si="76"/>
        <v>3.4486090660844907E-4</v>
      </c>
      <c r="H1648" s="26">
        <f t="shared" si="77"/>
        <v>2.4183841478816432E-5</v>
      </c>
    </row>
    <row r="1649" spans="1:8" x14ac:dyDescent="0.25">
      <c r="A1649" s="12">
        <f>Riesgo!D1653</f>
        <v>0.91925641886578169</v>
      </c>
      <c r="F1649" s="95">
        <f t="shared" si="75"/>
        <v>9.7353094477711344E-2</v>
      </c>
      <c r="G1649" s="26">
        <f t="shared" si="76"/>
        <v>9.2267612247632822E-4</v>
      </c>
      <c r="H1649" s="26">
        <f t="shared" si="77"/>
        <v>8.982537572376635E-5</v>
      </c>
    </row>
    <row r="1650" spans="1:8" x14ac:dyDescent="0.25">
      <c r="A1650" s="12">
        <f>Riesgo!D1654</f>
        <v>0.91700462333133204</v>
      </c>
      <c r="F1650" s="95">
        <f t="shared" si="75"/>
        <v>9.5101298943261692E-2</v>
      </c>
      <c r="G1650" s="26">
        <f t="shared" si="76"/>
        <v>8.6012059444892013E-4</v>
      </c>
      <c r="H1650" s="26">
        <f t="shared" si="77"/>
        <v>8.1798585779942705E-5</v>
      </c>
    </row>
    <row r="1651" spans="1:8" x14ac:dyDescent="0.25">
      <c r="A1651" s="12">
        <f>Riesgo!D1655</f>
        <v>0.80147569544066366</v>
      </c>
      <c r="F1651" s="95">
        <f t="shared" si="75"/>
        <v>-2.0427628947406684E-2</v>
      </c>
      <c r="G1651" s="26">
        <f t="shared" si="76"/>
        <v>-8.5242049269036646E-6</v>
      </c>
      <c r="H1651" s="26">
        <f t="shared" si="77"/>
        <v>1.7412929531844396E-7</v>
      </c>
    </row>
    <row r="1652" spans="1:8" x14ac:dyDescent="0.25">
      <c r="A1652" s="12">
        <f>Riesgo!D1656</f>
        <v>0.71052084506675917</v>
      </c>
      <c r="F1652" s="95">
        <f t="shared" si="75"/>
        <v>-0.11138247932131118</v>
      </c>
      <c r="G1652" s="26">
        <f t="shared" si="76"/>
        <v>-1.3818173538202897E-3</v>
      </c>
      <c r="H1652" s="26">
        <f t="shared" si="77"/>
        <v>1.5391024283771738E-4</v>
      </c>
    </row>
    <row r="1653" spans="1:8" x14ac:dyDescent="0.25">
      <c r="A1653" s="12">
        <f>Riesgo!D1657</f>
        <v>0.82437708759423245</v>
      </c>
      <c r="F1653" s="95">
        <f t="shared" si="75"/>
        <v>2.4737632061621051E-3</v>
      </c>
      <c r="G1653" s="26">
        <f t="shared" si="76"/>
        <v>1.5138204825066417E-8</v>
      </c>
      <c r="H1653" s="26">
        <f t="shared" si="77"/>
        <v>3.7448334103594955E-11</v>
      </c>
    </row>
    <row r="1654" spans="1:8" x14ac:dyDescent="0.25">
      <c r="A1654" s="12">
        <f>Riesgo!D1658</f>
        <v>0.86318023480055939</v>
      </c>
      <c r="F1654" s="95">
        <f t="shared" si="75"/>
        <v>4.1276910412489043E-2</v>
      </c>
      <c r="G1654" s="26">
        <f t="shared" si="76"/>
        <v>7.0326912006815043E-5</v>
      </c>
      <c r="H1654" s="26">
        <f t="shared" si="77"/>
        <v>2.9028776464923046E-6</v>
      </c>
    </row>
    <row r="1655" spans="1:8" x14ac:dyDescent="0.25">
      <c r="A1655" s="12">
        <f>Riesgo!D1659</f>
        <v>0.80616060189688687</v>
      </c>
      <c r="F1655" s="95">
        <f t="shared" si="75"/>
        <v>-1.574272249118347E-2</v>
      </c>
      <c r="G1655" s="26">
        <f t="shared" si="76"/>
        <v>-3.9015710459830249E-6</v>
      </c>
      <c r="H1655" s="26">
        <f t="shared" si="77"/>
        <v>6.1421350256547185E-8</v>
      </c>
    </row>
    <row r="1656" spans="1:8" x14ac:dyDescent="0.25">
      <c r="A1656" s="12">
        <f>Riesgo!D1660</f>
        <v>0.96425312332045898</v>
      </c>
      <c r="F1656" s="95">
        <f t="shared" si="75"/>
        <v>0.14234979893238864</v>
      </c>
      <c r="G1656" s="26">
        <f t="shared" si="76"/>
        <v>2.8845002048780641E-3</v>
      </c>
      <c r="H1656" s="26">
        <f t="shared" si="77"/>
        <v>4.1060802418482626E-4</v>
      </c>
    </row>
    <row r="1657" spans="1:8" x14ac:dyDescent="0.25">
      <c r="A1657" s="12">
        <f>Riesgo!D1661</f>
        <v>0.80208380261678502</v>
      </c>
      <c r="F1657" s="95">
        <f t="shared" si="75"/>
        <v>-1.981952177128532E-2</v>
      </c>
      <c r="G1657" s="26">
        <f t="shared" si="76"/>
        <v>-7.7853745903973436E-6</v>
      </c>
      <c r="H1657" s="26">
        <f t="shared" si="77"/>
        <v>1.5430240119199166E-7</v>
      </c>
    </row>
    <row r="1658" spans="1:8" x14ac:dyDescent="0.25">
      <c r="A1658" s="12">
        <f>Riesgo!D1662</f>
        <v>0.97745895602222854</v>
      </c>
      <c r="F1658" s="95">
        <f t="shared" si="75"/>
        <v>0.1555556316341582</v>
      </c>
      <c r="G1658" s="26">
        <f t="shared" si="76"/>
        <v>3.7640658793986572E-3</v>
      </c>
      <c r="H1658" s="26">
        <f t="shared" si="77"/>
        <v>5.8552164538244126E-4</v>
      </c>
    </row>
    <row r="1659" spans="1:8" x14ac:dyDescent="0.25">
      <c r="A1659" s="12">
        <f>Riesgo!D1663</f>
        <v>0.91200663058955556</v>
      </c>
      <c r="F1659" s="95">
        <f t="shared" si="75"/>
        <v>9.0103306201485212E-2</v>
      </c>
      <c r="G1659" s="26">
        <f t="shared" si="76"/>
        <v>7.3151322328483381E-4</v>
      </c>
      <c r="H1659" s="26">
        <f t="shared" si="77"/>
        <v>6.5911759948068802E-5</v>
      </c>
    </row>
    <row r="1660" spans="1:8" x14ac:dyDescent="0.25">
      <c r="A1660" s="12">
        <f>Riesgo!D1664</f>
        <v>0.92526718840971411</v>
      </c>
      <c r="F1660" s="95">
        <f t="shared" si="75"/>
        <v>0.10336386402164377</v>
      </c>
      <c r="G1660" s="26">
        <f t="shared" si="76"/>
        <v>1.1043486590724811E-3</v>
      </c>
      <c r="H1660" s="26">
        <f t="shared" si="77"/>
        <v>1.1414974462885256E-4</v>
      </c>
    </row>
    <row r="1661" spans="1:8" x14ac:dyDescent="0.25">
      <c r="A1661" s="12">
        <f>Riesgo!D1665</f>
        <v>0.77341884872563138</v>
      </c>
      <c r="F1661" s="95">
        <f t="shared" si="75"/>
        <v>-4.8484475662438964E-2</v>
      </c>
      <c r="G1661" s="26">
        <f t="shared" si="76"/>
        <v>-1.1397460869341046E-4</v>
      </c>
      <c r="H1661" s="26">
        <f t="shared" si="77"/>
        <v>5.5259991413316637E-6</v>
      </c>
    </row>
    <row r="1662" spans="1:8" x14ac:dyDescent="0.25">
      <c r="A1662" s="12">
        <f>Riesgo!D1666</f>
        <v>0.87290547418083964</v>
      </c>
      <c r="F1662" s="95">
        <f t="shared" si="75"/>
        <v>5.1002149792769291E-2</v>
      </c>
      <c r="G1662" s="26">
        <f t="shared" si="76"/>
        <v>1.3266777554009489E-4</v>
      </c>
      <c r="H1662" s="26">
        <f t="shared" si="77"/>
        <v>6.7663417607694132E-6</v>
      </c>
    </row>
    <row r="1663" spans="1:8" x14ac:dyDescent="0.25">
      <c r="A1663" s="12">
        <f>Riesgo!D1667</f>
        <v>0.89595573713256638</v>
      </c>
      <c r="F1663" s="95">
        <f t="shared" si="75"/>
        <v>7.4052412744496032E-2</v>
      </c>
      <c r="G1663" s="26">
        <f t="shared" si="76"/>
        <v>4.060856465658281E-4</v>
      </c>
      <c r="H1663" s="26">
        <f t="shared" si="77"/>
        <v>3.0071621909108241E-5</v>
      </c>
    </row>
    <row r="1664" spans="1:8" x14ac:dyDescent="0.25">
      <c r="A1664" s="12">
        <f>Riesgo!D1668</f>
        <v>0.78911809793456966</v>
      </c>
      <c r="F1664" s="95">
        <f t="shared" si="75"/>
        <v>-3.2785226453500682E-2</v>
      </c>
      <c r="G1664" s="26">
        <f t="shared" si="76"/>
        <v>-3.523989155653342E-5</v>
      </c>
      <c r="H1664" s="26">
        <f t="shared" si="77"/>
        <v>1.1553478248777549E-6</v>
      </c>
    </row>
    <row r="1665" spans="1:8" x14ac:dyDescent="0.25">
      <c r="A1665" s="12">
        <f>Riesgo!D1669</f>
        <v>0.77530417692542952</v>
      </c>
      <c r="F1665" s="95">
        <f t="shared" si="75"/>
        <v>-4.6599147462640822E-2</v>
      </c>
      <c r="G1665" s="26">
        <f t="shared" si="76"/>
        <v>-1.0118914209352572E-4</v>
      </c>
      <c r="H1665" s="26">
        <f t="shared" si="77"/>
        <v>4.715327754034321E-6</v>
      </c>
    </row>
    <row r="1666" spans="1:8" x14ac:dyDescent="0.25">
      <c r="A1666" s="12">
        <f>Riesgo!D1670</f>
        <v>0.94817007799060338</v>
      </c>
      <c r="F1666" s="95">
        <f t="shared" si="75"/>
        <v>0.12626675360253303</v>
      </c>
      <c r="G1666" s="26">
        <f t="shared" si="76"/>
        <v>2.0131078570920862E-3</v>
      </c>
      <c r="H1666" s="26">
        <f t="shared" si="77"/>
        <v>2.5418859376676977E-4</v>
      </c>
    </row>
    <row r="1667" spans="1:8" x14ac:dyDescent="0.25">
      <c r="A1667" s="12">
        <f>Riesgo!D1671</f>
        <v>0.93222547934959921</v>
      </c>
      <c r="F1667" s="95">
        <f t="shared" ref="F1667:F1730" si="78">A1667-$D$4</f>
        <v>0.11032215496152886</v>
      </c>
      <c r="G1667" s="26">
        <f t="shared" ref="G1667:G1730" si="79">IF(A1667=0,0,(A1667-D$4)^3)</f>
        <v>1.3427285071983186E-3</v>
      </c>
      <c r="H1667" s="26">
        <f t="shared" ref="H1667:H1730" si="80">IF(A1667=0,0,(A1667-D$4)^4)</f>
        <v>1.4813270244239522E-4</v>
      </c>
    </row>
    <row r="1668" spans="1:8" x14ac:dyDescent="0.25">
      <c r="A1668" s="12">
        <f>Riesgo!D1672</f>
        <v>0.85689156603668926</v>
      </c>
      <c r="F1668" s="95">
        <f t="shared" si="78"/>
        <v>3.4988241648618912E-2</v>
      </c>
      <c r="G1668" s="26">
        <f t="shared" si="79"/>
        <v>4.2831802574225662E-5</v>
      </c>
      <c r="H1668" s="26">
        <f t="shared" si="80"/>
        <v>1.498609458712945E-6</v>
      </c>
    </row>
    <row r="1669" spans="1:8" x14ac:dyDescent="0.25">
      <c r="A1669" s="12">
        <f>Riesgo!D1673</f>
        <v>0.96360155172952633</v>
      </c>
      <c r="F1669" s="95">
        <f t="shared" si="78"/>
        <v>0.14169822734145598</v>
      </c>
      <c r="G1669" s="26">
        <f t="shared" si="79"/>
        <v>2.8450719352880551E-3</v>
      </c>
      <c r="H1669" s="26">
        <f t="shared" si="80"/>
        <v>4.0314164988924299E-4</v>
      </c>
    </row>
    <row r="1670" spans="1:8" x14ac:dyDescent="0.25">
      <c r="A1670" s="12">
        <f>Riesgo!D1674</f>
        <v>0.72316959497486144</v>
      </c>
      <c r="F1670" s="95">
        <f t="shared" si="78"/>
        <v>-9.8733729413208904E-2</v>
      </c>
      <c r="G1670" s="26">
        <f t="shared" si="79"/>
        <v>-9.6249088436553088E-4</v>
      </c>
      <c r="H1670" s="26">
        <f t="shared" si="80"/>
        <v>9.5030314539626458E-5</v>
      </c>
    </row>
    <row r="1671" spans="1:8" x14ac:dyDescent="0.25">
      <c r="A1671" s="12">
        <f>Riesgo!D1675</f>
        <v>0.96218359483426286</v>
      </c>
      <c r="F1671" s="95">
        <f t="shared" si="78"/>
        <v>0.14028027044619251</v>
      </c>
      <c r="G1671" s="26">
        <f t="shared" si="79"/>
        <v>2.7605129158914539E-3</v>
      </c>
      <c r="H1671" s="26">
        <f t="shared" si="80"/>
        <v>3.8724549841146069E-4</v>
      </c>
    </row>
    <row r="1672" spans="1:8" x14ac:dyDescent="0.25">
      <c r="A1672" s="12">
        <f>Riesgo!D1676</f>
        <v>0.80541684734104813</v>
      </c>
      <c r="F1672" s="95">
        <f t="shared" si="78"/>
        <v>-1.6486477047022219E-2</v>
      </c>
      <c r="G1672" s="26">
        <f t="shared" si="79"/>
        <v>-4.4810891777601843E-6</v>
      </c>
      <c r="H1672" s="26">
        <f t="shared" si="80"/>
        <v>7.3877373874802933E-8</v>
      </c>
    </row>
    <row r="1673" spans="1:8" x14ac:dyDescent="0.25">
      <c r="A1673" s="12">
        <f>Riesgo!D1677</f>
        <v>0.9372602733798574</v>
      </c>
      <c r="F1673" s="95">
        <f t="shared" si="78"/>
        <v>0.11535694899178706</v>
      </c>
      <c r="G1673" s="26">
        <f t="shared" si="79"/>
        <v>1.5350809540699889E-3</v>
      </c>
      <c r="H1673" s="26">
        <f t="shared" si="80"/>
        <v>1.7708225531691551E-4</v>
      </c>
    </row>
    <row r="1674" spans="1:8" x14ac:dyDescent="0.25">
      <c r="A1674" s="12">
        <f>Riesgo!D1678</f>
        <v>0.71553446493621464</v>
      </c>
      <c r="F1674" s="95">
        <f t="shared" si="78"/>
        <v>-0.1063688594518557</v>
      </c>
      <c r="G1674" s="26">
        <f t="shared" si="79"/>
        <v>-1.2034928308090524E-3</v>
      </c>
      <c r="H1674" s="26">
        <f t="shared" si="80"/>
        <v>1.2801415977164405E-4</v>
      </c>
    </row>
    <row r="1675" spans="1:8" x14ac:dyDescent="0.25">
      <c r="A1675" s="12">
        <f>Riesgo!D1679</f>
        <v>0.90465594801777882</v>
      </c>
      <c r="F1675" s="95">
        <f t="shared" si="78"/>
        <v>8.2752623629708477E-2</v>
      </c>
      <c r="G1675" s="26">
        <f t="shared" si="79"/>
        <v>5.6668969498904721E-4</v>
      </c>
      <c r="H1675" s="26">
        <f t="shared" si="80"/>
        <v>4.6895059044262925E-5</v>
      </c>
    </row>
    <row r="1676" spans="1:8" x14ac:dyDescent="0.25">
      <c r="A1676" s="12">
        <f>Riesgo!D1680</f>
        <v>0.91032745713192242</v>
      </c>
      <c r="F1676" s="95">
        <f t="shared" si="78"/>
        <v>8.842413274385208E-2</v>
      </c>
      <c r="G1676" s="26">
        <f t="shared" si="79"/>
        <v>6.9137301878809392E-4</v>
      </c>
      <c r="H1676" s="26">
        <f t="shared" si="80"/>
        <v>6.1134059588836159E-5</v>
      </c>
    </row>
    <row r="1677" spans="1:8" x14ac:dyDescent="0.25">
      <c r="A1677" s="12">
        <f>Riesgo!D1681</f>
        <v>0.87703218479379241</v>
      </c>
      <c r="F1677" s="95">
        <f t="shared" si="78"/>
        <v>5.5128860405722069E-2</v>
      </c>
      <c r="G1677" s="26">
        <f t="shared" si="79"/>
        <v>1.6754715014734222E-4</v>
      </c>
      <c r="H1677" s="26">
        <f t="shared" si="80"/>
        <v>9.2366834518493845E-6</v>
      </c>
    </row>
    <row r="1678" spans="1:8" x14ac:dyDescent="0.25">
      <c r="A1678" s="12">
        <f>Riesgo!D1682</f>
        <v>0.77747948278664225</v>
      </c>
      <c r="F1678" s="95">
        <f t="shared" si="78"/>
        <v>-4.4423841601428093E-2</v>
      </c>
      <c r="G1678" s="26">
        <f t="shared" si="79"/>
        <v>-8.7669460865530841E-5</v>
      </c>
      <c r="H1678" s="26">
        <f t="shared" si="80"/>
        <v>3.894614242772941E-6</v>
      </c>
    </row>
    <row r="1679" spans="1:8" x14ac:dyDescent="0.25">
      <c r="A1679" s="12">
        <f>Riesgo!D1683</f>
        <v>0.75705226607892218</v>
      </c>
      <c r="F1679" s="95">
        <f t="shared" si="78"/>
        <v>-6.4851058309148168E-2</v>
      </c>
      <c r="G1679" s="26">
        <f t="shared" si="79"/>
        <v>-2.7274148657170449E-4</v>
      </c>
      <c r="H1679" s="26">
        <f t="shared" si="80"/>
        <v>1.7687574048985357E-5</v>
      </c>
    </row>
    <row r="1680" spans="1:8" x14ac:dyDescent="0.25">
      <c r="A1680" s="12">
        <f>Riesgo!D1684</f>
        <v>0.75011035481059996</v>
      </c>
      <c r="F1680" s="95">
        <f t="shared" si="78"/>
        <v>-7.1792969577470389E-2</v>
      </c>
      <c r="G1680" s="26">
        <f t="shared" si="79"/>
        <v>-3.7003751209986938E-4</v>
      </c>
      <c r="H1680" s="26">
        <f t="shared" si="80"/>
        <v>2.6566091848708753E-5</v>
      </c>
    </row>
    <row r="1681" spans="1:8" x14ac:dyDescent="0.25">
      <c r="A1681" s="12">
        <f>Riesgo!D1685</f>
        <v>0.80737760061276953</v>
      </c>
      <c r="F1681" s="95">
        <f t="shared" si="78"/>
        <v>-1.4525723775300814E-2</v>
      </c>
      <c r="G1681" s="26">
        <f t="shared" si="79"/>
        <v>-3.0648790727915192E-6</v>
      </c>
      <c r="H1681" s="26">
        <f t="shared" si="80"/>
        <v>4.4519586816069682E-8</v>
      </c>
    </row>
    <row r="1682" spans="1:8" x14ac:dyDescent="0.25">
      <c r="A1682" s="12">
        <f>Riesgo!D1686</f>
        <v>0.95358059290750274</v>
      </c>
      <c r="F1682" s="95">
        <f t="shared" si="78"/>
        <v>0.1316772685194324</v>
      </c>
      <c r="G1682" s="26">
        <f t="shared" si="79"/>
        <v>2.2831393920544618E-3</v>
      </c>
      <c r="H1682" s="26">
        <f t="shared" si="80"/>
        <v>3.0063755879484902E-4</v>
      </c>
    </row>
    <row r="1683" spans="1:8" x14ac:dyDescent="0.25">
      <c r="A1683" s="12">
        <f>Riesgo!D1687</f>
        <v>0.97439973962362469</v>
      </c>
      <c r="F1683" s="95">
        <f t="shared" si="78"/>
        <v>0.15249641523555435</v>
      </c>
      <c r="G1683" s="26">
        <f t="shared" si="79"/>
        <v>3.546328026344657E-3</v>
      </c>
      <c r="H1683" s="26">
        <f t="shared" si="80"/>
        <v>5.4080231126693871E-4</v>
      </c>
    </row>
    <row r="1684" spans="1:8" x14ac:dyDescent="0.25">
      <c r="A1684" s="12">
        <f>Riesgo!D1688</f>
        <v>0.77304519314044995</v>
      </c>
      <c r="F1684" s="95">
        <f t="shared" si="78"/>
        <v>-4.8858131247620395E-2</v>
      </c>
      <c r="G1684" s="26">
        <f t="shared" si="79"/>
        <v>-1.1663007515246036E-4</v>
      </c>
      <c r="H1684" s="26">
        <f t="shared" si="80"/>
        <v>5.6983275192187383E-6</v>
      </c>
    </row>
    <row r="1685" spans="1:8" x14ac:dyDescent="0.25">
      <c r="A1685" s="12">
        <f>Riesgo!D1689</f>
        <v>0.77684975195965533</v>
      </c>
      <c r="F1685" s="95">
        <f t="shared" si="78"/>
        <v>-4.5053572428415012E-2</v>
      </c>
      <c r="G1685" s="26">
        <f t="shared" si="79"/>
        <v>-9.1450840107060985E-5</v>
      </c>
      <c r="H1685" s="26">
        <f t="shared" si="80"/>
        <v>4.120187048402873E-6</v>
      </c>
    </row>
    <row r="1686" spans="1:8" x14ac:dyDescent="0.25">
      <c r="A1686" s="12">
        <f>Riesgo!D1690</f>
        <v>0.97279880979153799</v>
      </c>
      <c r="F1686" s="95">
        <f t="shared" si="78"/>
        <v>0.15089548540346764</v>
      </c>
      <c r="G1686" s="26">
        <f t="shared" si="79"/>
        <v>3.4358068351670553E-3</v>
      </c>
      <c r="H1686" s="26">
        <f t="shared" si="80"/>
        <v>5.1844774014508477E-4</v>
      </c>
    </row>
    <row r="1687" spans="1:8" x14ac:dyDescent="0.25">
      <c r="A1687" s="12">
        <f>Riesgo!D1691</f>
        <v>0.65372934650262171</v>
      </c>
      <c r="F1687" s="95">
        <f t="shared" si="78"/>
        <v>-0.16817397788544863</v>
      </c>
      <c r="G1687" s="26">
        <f t="shared" si="79"/>
        <v>-4.7563783160082529E-3</v>
      </c>
      <c r="H1687" s="26">
        <f t="shared" si="80"/>
        <v>7.9989906173119933E-4</v>
      </c>
    </row>
    <row r="1688" spans="1:8" x14ac:dyDescent="0.25">
      <c r="A1688" s="12">
        <f>Riesgo!D1692</f>
        <v>0.80317638425695892</v>
      </c>
      <c r="F1688" s="95">
        <f t="shared" si="78"/>
        <v>-1.8726940131111425E-2</v>
      </c>
      <c r="G1688" s="26">
        <f t="shared" si="79"/>
        <v>-6.5675058186316866E-6</v>
      </c>
      <c r="H1688" s="26">
        <f t="shared" si="80"/>
        <v>1.2298928827624153E-7</v>
      </c>
    </row>
    <row r="1689" spans="1:8" x14ac:dyDescent="0.25">
      <c r="A1689" s="12">
        <f>Riesgo!D1693</f>
        <v>0.87627977901120424</v>
      </c>
      <c r="F1689" s="95">
        <f t="shared" si="78"/>
        <v>5.4376454623133896E-2</v>
      </c>
      <c r="G1689" s="26">
        <f t="shared" si="79"/>
        <v>1.6078023672309413E-4</v>
      </c>
      <c r="H1689" s="26">
        <f t="shared" si="80"/>
        <v>8.7426592464700532E-6</v>
      </c>
    </row>
    <row r="1690" spans="1:8" x14ac:dyDescent="0.25">
      <c r="A1690" s="12">
        <f>Riesgo!D1694</f>
        <v>0.74455610639260195</v>
      </c>
      <c r="F1690" s="95">
        <f t="shared" si="78"/>
        <v>-7.7347217995468398E-2</v>
      </c>
      <c r="G1690" s="26">
        <f t="shared" si="79"/>
        <v>-4.6273685778381782E-4</v>
      </c>
      <c r="H1690" s="26">
        <f t="shared" si="80"/>
        <v>3.5791408613543009E-5</v>
      </c>
    </row>
    <row r="1691" spans="1:8" x14ac:dyDescent="0.25">
      <c r="A1691" s="12">
        <f>Riesgo!D1695</f>
        <v>0.82910847220329043</v>
      </c>
      <c r="F1691" s="95">
        <f t="shared" si="78"/>
        <v>7.205147815220081E-3</v>
      </c>
      <c r="G1691" s="26">
        <f t="shared" si="79"/>
        <v>3.7404916075947739E-7</v>
      </c>
      <c r="H1691" s="26">
        <f t="shared" si="80"/>
        <v>2.6950794934310535E-9</v>
      </c>
    </row>
    <row r="1692" spans="1:8" x14ac:dyDescent="0.25">
      <c r="A1692" s="12">
        <f>Riesgo!D1696</f>
        <v>0.78231609315585104</v>
      </c>
      <c r="F1692" s="95">
        <f t="shared" si="78"/>
        <v>-3.95872312322193E-2</v>
      </c>
      <c r="G1692" s="26">
        <f t="shared" si="79"/>
        <v>-6.2039084954591166E-5</v>
      </c>
      <c r="H1692" s="26">
        <f t="shared" si="80"/>
        <v>2.4559556015326982E-6</v>
      </c>
    </row>
    <row r="1693" spans="1:8" x14ac:dyDescent="0.25">
      <c r="A1693" s="12">
        <f>Riesgo!D1697</f>
        <v>0.78629131429062837</v>
      </c>
      <c r="F1693" s="95">
        <f t="shared" si="78"/>
        <v>-3.5612010097441971E-2</v>
      </c>
      <c r="G1693" s="26">
        <f t="shared" si="79"/>
        <v>-4.5163694758107193E-5</v>
      </c>
      <c r="H1693" s="26">
        <f t="shared" si="80"/>
        <v>1.6083699537635003E-6</v>
      </c>
    </row>
    <row r="1694" spans="1:8" x14ac:dyDescent="0.25">
      <c r="A1694" s="12">
        <f>Riesgo!D1698</f>
        <v>0.61932047762956277</v>
      </c>
      <c r="F1694" s="95">
        <f t="shared" si="78"/>
        <v>-0.20258284675850757</v>
      </c>
      <c r="G1694" s="26">
        <f t="shared" si="79"/>
        <v>-8.3139614998699058E-3</v>
      </c>
      <c r="H1694" s="26">
        <f t="shared" si="80"/>
        <v>1.6842659884842767E-3</v>
      </c>
    </row>
    <row r="1695" spans="1:8" x14ac:dyDescent="0.25">
      <c r="A1695" s="12">
        <f>Riesgo!D1699</f>
        <v>0.76512187173879509</v>
      </c>
      <c r="F1695" s="95">
        <f t="shared" si="78"/>
        <v>-5.6781452649275255E-2</v>
      </c>
      <c r="G1695" s="26">
        <f t="shared" si="79"/>
        <v>-1.8307097599753192E-4</v>
      </c>
      <c r="H1695" s="26">
        <f t="shared" si="80"/>
        <v>1.0395035955060465E-5</v>
      </c>
    </row>
    <row r="1696" spans="1:8" x14ac:dyDescent="0.25">
      <c r="A1696" s="12">
        <f>Riesgo!D1700</f>
        <v>0.86345136230761643</v>
      </c>
      <c r="F1696" s="95">
        <f t="shared" si="78"/>
        <v>4.1548037919546088E-2</v>
      </c>
      <c r="G1696" s="26">
        <f t="shared" si="79"/>
        <v>7.1721862333062487E-5</v>
      </c>
      <c r="H1696" s="26">
        <f t="shared" si="80"/>
        <v>2.9799026558745446E-6</v>
      </c>
    </row>
    <row r="1697" spans="1:8" x14ac:dyDescent="0.25">
      <c r="A1697" s="12">
        <f>Riesgo!D1701</f>
        <v>0.82324451914921082</v>
      </c>
      <c r="F1697" s="95">
        <f t="shared" si="78"/>
        <v>1.341194761140474E-3</v>
      </c>
      <c r="G1697" s="26">
        <f t="shared" si="79"/>
        <v>2.4125456793827869E-9</v>
      </c>
      <c r="H1697" s="26">
        <f t="shared" si="80"/>
        <v>3.2356936262002794E-12</v>
      </c>
    </row>
    <row r="1698" spans="1:8" x14ac:dyDescent="0.25">
      <c r="A1698" s="12">
        <f>Riesgo!D1702</f>
        <v>0.76939160446104138</v>
      </c>
      <c r="F1698" s="95">
        <f t="shared" si="78"/>
        <v>-5.2511719927028966E-2</v>
      </c>
      <c r="G1698" s="26">
        <f t="shared" si="79"/>
        <v>-1.4480005578190917E-4</v>
      </c>
      <c r="H1698" s="26">
        <f t="shared" si="80"/>
        <v>7.603699974637786E-6</v>
      </c>
    </row>
    <row r="1699" spans="1:8" x14ac:dyDescent="0.25">
      <c r="A1699" s="12">
        <f>Riesgo!D1703</f>
        <v>0.97568841786227467</v>
      </c>
      <c r="F1699" s="95">
        <f t="shared" si="78"/>
        <v>0.15378509347420433</v>
      </c>
      <c r="G1699" s="26">
        <f t="shared" si="79"/>
        <v>3.6369951579617228E-3</v>
      </c>
      <c r="H1699" s="26">
        <f t="shared" si="80"/>
        <v>5.5931564033237209E-4</v>
      </c>
    </row>
    <row r="1700" spans="1:8" x14ac:dyDescent="0.25">
      <c r="A1700" s="12">
        <f>Riesgo!D1704</f>
        <v>0.89785333755087227</v>
      </c>
      <c r="F1700" s="95">
        <f t="shared" si="78"/>
        <v>7.5950013162801921E-2</v>
      </c>
      <c r="G1700" s="26">
        <f t="shared" si="79"/>
        <v>4.38110397660058E-4</v>
      </c>
      <c r="H1700" s="26">
        <f t="shared" si="80"/>
        <v>3.3274490469041791E-5</v>
      </c>
    </row>
    <row r="1701" spans="1:8" x14ac:dyDescent="0.25">
      <c r="A1701" s="12">
        <f>Riesgo!D1705</f>
        <v>0.68676418019592211</v>
      </c>
      <c r="F1701" s="95">
        <f t="shared" si="78"/>
        <v>-0.13513914419214823</v>
      </c>
      <c r="G1701" s="26">
        <f t="shared" si="79"/>
        <v>-2.4679905526477047E-3</v>
      </c>
      <c r="H1701" s="26">
        <f t="shared" si="80"/>
        <v>3.335221311591178E-4</v>
      </c>
    </row>
    <row r="1702" spans="1:8" x14ac:dyDescent="0.25">
      <c r="A1702" s="12">
        <f>Riesgo!D1706</f>
        <v>0.91506436987690731</v>
      </c>
      <c r="F1702" s="95">
        <f t="shared" si="78"/>
        <v>9.3161045488836969E-2</v>
      </c>
      <c r="G1702" s="26">
        <f t="shared" si="79"/>
        <v>8.0854288752187553E-4</v>
      </c>
      <c r="H1702" s="26">
        <f t="shared" si="80"/>
        <v>7.5324700724101044E-5</v>
      </c>
    </row>
    <row r="1703" spans="1:8" x14ac:dyDescent="0.25">
      <c r="A1703" s="12">
        <f>Riesgo!D1707</f>
        <v>0.8226889137506177</v>
      </c>
      <c r="F1703" s="95">
        <f t="shared" si="78"/>
        <v>7.8558936254735645E-4</v>
      </c>
      <c r="G1703" s="26">
        <f t="shared" si="79"/>
        <v>4.8482698301698801E-10</v>
      </c>
      <c r="H1703" s="26">
        <f t="shared" si="80"/>
        <v>3.8087492053407357E-13</v>
      </c>
    </row>
    <row r="1704" spans="1:8" x14ac:dyDescent="0.25">
      <c r="A1704" s="12">
        <f>Riesgo!D1708</f>
        <v>0.8809070761048009</v>
      </c>
      <c r="F1704" s="95">
        <f t="shared" si="78"/>
        <v>5.9003751716730557E-2</v>
      </c>
      <c r="G1704" s="26">
        <f t="shared" si="79"/>
        <v>2.05418181669212E-4</v>
      </c>
      <c r="H1704" s="26">
        <f t="shared" si="80"/>
        <v>1.2120443389312437E-5</v>
      </c>
    </row>
    <row r="1705" spans="1:8" x14ac:dyDescent="0.25">
      <c r="A1705" s="12">
        <f>Riesgo!D1709</f>
        <v>0.69344207760253973</v>
      </c>
      <c r="F1705" s="95">
        <f t="shared" si="78"/>
        <v>-0.12846124678553061</v>
      </c>
      <c r="G1705" s="26">
        <f t="shared" si="79"/>
        <v>-2.1199049955933176E-3</v>
      </c>
      <c r="H1705" s="26">
        <f t="shared" si="80"/>
        <v>2.7232563880079239E-4</v>
      </c>
    </row>
    <row r="1706" spans="1:8" x14ac:dyDescent="0.25">
      <c r="A1706" s="12">
        <f>Riesgo!D1710</f>
        <v>0.82792694925209775</v>
      </c>
      <c r="F1706" s="95">
        <f t="shared" si="78"/>
        <v>6.0236248640274104E-3</v>
      </c>
      <c r="G1706" s="26">
        <f t="shared" si="79"/>
        <v>2.1856154491641057E-7</v>
      </c>
      <c r="H1706" s="26">
        <f t="shared" si="80"/>
        <v>1.3165327562787343E-9</v>
      </c>
    </row>
    <row r="1707" spans="1:8" x14ac:dyDescent="0.25">
      <c r="A1707" s="12">
        <f>Riesgo!D1711</f>
        <v>0.74313050184750928</v>
      </c>
      <c r="F1707" s="95">
        <f t="shared" si="78"/>
        <v>-7.877282254056106E-2</v>
      </c>
      <c r="G1707" s="26">
        <f t="shared" si="79"/>
        <v>-4.887977761771317E-4</v>
      </c>
      <c r="H1707" s="26">
        <f t="shared" si="80"/>
        <v>3.8503980481022077E-5</v>
      </c>
    </row>
    <row r="1708" spans="1:8" x14ac:dyDescent="0.25">
      <c r="A1708" s="12">
        <f>Riesgo!D1712</f>
        <v>0.90107377487294971</v>
      </c>
      <c r="F1708" s="95">
        <f t="shared" si="78"/>
        <v>7.9170450484879362E-2</v>
      </c>
      <c r="G1708" s="26">
        <f t="shared" si="79"/>
        <v>4.9623723502872452E-4</v>
      </c>
      <c r="H1708" s="26">
        <f t="shared" si="80"/>
        <v>3.9287325444595079E-5</v>
      </c>
    </row>
    <row r="1709" spans="1:8" x14ac:dyDescent="0.25">
      <c r="A1709" s="12">
        <f>Riesgo!D1713</f>
        <v>0.79109769543624497</v>
      </c>
      <c r="F1709" s="95">
        <f t="shared" si="78"/>
        <v>-3.080562895182537E-2</v>
      </c>
      <c r="G1709" s="26">
        <f t="shared" si="79"/>
        <v>-2.9234134474460326E-5</v>
      </c>
      <c r="H1709" s="26">
        <f t="shared" si="80"/>
        <v>9.0057589934799113E-7</v>
      </c>
    </row>
    <row r="1710" spans="1:8" x14ac:dyDescent="0.25">
      <c r="A1710" s="12">
        <f>Riesgo!D1714</f>
        <v>0.75527294933116573</v>
      </c>
      <c r="F1710" s="95">
        <f t="shared" si="78"/>
        <v>-6.6630375056904612E-2</v>
      </c>
      <c r="G1710" s="26">
        <f t="shared" si="79"/>
        <v>-2.9581267153452439E-4</v>
      </c>
      <c r="H1710" s="26">
        <f t="shared" si="80"/>
        <v>1.9710109250930293E-5</v>
      </c>
    </row>
    <row r="1711" spans="1:8" x14ac:dyDescent="0.25">
      <c r="A1711" s="12">
        <f>Riesgo!D1715</f>
        <v>1</v>
      </c>
      <c r="F1711" s="95">
        <f t="shared" si="78"/>
        <v>0.17809667561192966</v>
      </c>
      <c r="G1711" s="26">
        <f t="shared" si="79"/>
        <v>5.6489462020255692E-3</v>
      </c>
      <c r="H1711" s="26">
        <f t="shared" si="80"/>
        <v>1.0060585392913898E-3</v>
      </c>
    </row>
    <row r="1712" spans="1:8" x14ac:dyDescent="0.25">
      <c r="A1712" s="12">
        <f>Riesgo!D1716</f>
        <v>0.86982832713023128</v>
      </c>
      <c r="F1712" s="95">
        <f t="shared" si="78"/>
        <v>4.7925002742160938E-2</v>
      </c>
      <c r="G1712" s="26">
        <f t="shared" si="79"/>
        <v>1.1007442847275808E-4</v>
      </c>
      <c r="H1712" s="26">
        <f t="shared" si="80"/>
        <v>5.2753172863987293E-6</v>
      </c>
    </row>
    <row r="1713" spans="1:8" x14ac:dyDescent="0.25">
      <c r="A1713" s="12">
        <f>Riesgo!D1717</f>
        <v>0.97383417632256963</v>
      </c>
      <c r="F1713" s="95">
        <f t="shared" si="78"/>
        <v>0.15193085193449929</v>
      </c>
      <c r="G1713" s="26">
        <f t="shared" si="79"/>
        <v>3.5070173892968494E-3</v>
      </c>
      <c r="H1713" s="26">
        <f t="shared" si="80"/>
        <v>5.3282413970497393E-4</v>
      </c>
    </row>
    <row r="1714" spans="1:8" x14ac:dyDescent="0.25">
      <c r="A1714" s="12">
        <f>Riesgo!D1718</f>
        <v>0.84886134088512633</v>
      </c>
      <c r="F1714" s="95">
        <f t="shared" si="78"/>
        <v>2.6958016497055981E-2</v>
      </c>
      <c r="G1714" s="26">
        <f t="shared" si="79"/>
        <v>1.9591324776836775E-5</v>
      </c>
      <c r="H1714" s="26">
        <f t="shared" si="80"/>
        <v>5.2814325653314739E-7</v>
      </c>
    </row>
    <row r="1715" spans="1:8" x14ac:dyDescent="0.25">
      <c r="A1715" s="12">
        <f>Riesgo!D1719</f>
        <v>0.8470387516244855</v>
      </c>
      <c r="F1715" s="95">
        <f t="shared" si="78"/>
        <v>2.5135427236415153E-2</v>
      </c>
      <c r="G1715" s="26">
        <f t="shared" si="79"/>
        <v>1.5880304092313796E-5</v>
      </c>
      <c r="H1715" s="26">
        <f t="shared" si="80"/>
        <v>3.9915822800449919E-7</v>
      </c>
    </row>
    <row r="1716" spans="1:8" x14ac:dyDescent="0.25">
      <c r="A1716" s="12">
        <f>Riesgo!D1720</f>
        <v>0.94072702756202986</v>
      </c>
      <c r="F1716" s="95">
        <f t="shared" si="78"/>
        <v>0.11882370317395952</v>
      </c>
      <c r="G1716" s="26">
        <f t="shared" si="79"/>
        <v>1.6776804722237173E-3</v>
      </c>
      <c r="H1716" s="26">
        <f t="shared" si="80"/>
        <v>1.9934820645225922E-4</v>
      </c>
    </row>
    <row r="1717" spans="1:8" x14ac:dyDescent="0.25">
      <c r="A1717" s="12">
        <f>Riesgo!D1721</f>
        <v>0.8080713929733252</v>
      </c>
      <c r="F1717" s="95">
        <f t="shared" si="78"/>
        <v>-1.3831931414745147E-2</v>
      </c>
      <c r="G1717" s="26">
        <f t="shared" si="79"/>
        <v>-2.6463573005012062E-6</v>
      </c>
      <c r="H1717" s="26">
        <f t="shared" si="80"/>
        <v>3.6604232679442796E-8</v>
      </c>
    </row>
    <row r="1718" spans="1:8" x14ac:dyDescent="0.25">
      <c r="A1718" s="12">
        <f>Riesgo!D1722</f>
        <v>0.75452137837036548</v>
      </c>
      <c r="F1718" s="95">
        <f t="shared" si="78"/>
        <v>-6.7381946017704863E-2</v>
      </c>
      <c r="G1718" s="26">
        <f t="shared" si="79"/>
        <v>-3.0593604517461934E-4</v>
      </c>
      <c r="H1718" s="26">
        <f t="shared" si="80"/>
        <v>2.0614566080826318E-5</v>
      </c>
    </row>
    <row r="1719" spans="1:8" x14ac:dyDescent="0.25">
      <c r="A1719" s="12">
        <f>Riesgo!D1723</f>
        <v>0.87902764923304832</v>
      </c>
      <c r="F1719" s="95">
        <f t="shared" si="78"/>
        <v>5.7124324844977981E-2</v>
      </c>
      <c r="G1719" s="26">
        <f t="shared" si="79"/>
        <v>1.8640743927571859E-4</v>
      </c>
      <c r="H1719" s="26">
        <f t="shared" si="80"/>
        <v>1.0648399114706655E-5</v>
      </c>
    </row>
    <row r="1720" spans="1:8" x14ac:dyDescent="0.25">
      <c r="A1720" s="12">
        <f>Riesgo!D1724</f>
        <v>0.95983686155022829</v>
      </c>
      <c r="F1720" s="95">
        <f t="shared" si="78"/>
        <v>0.13793353716215795</v>
      </c>
      <c r="G1720" s="26">
        <f t="shared" si="79"/>
        <v>2.6242766736206701E-3</v>
      </c>
      <c r="H1720" s="26">
        <f t="shared" si="80"/>
        <v>3.6197576408464094E-4</v>
      </c>
    </row>
    <row r="1721" spans="1:8" x14ac:dyDescent="0.25">
      <c r="A1721" s="12">
        <f>Riesgo!D1725</f>
        <v>0.94326673735466171</v>
      </c>
      <c r="F1721" s="95">
        <f t="shared" si="78"/>
        <v>0.12136341296659137</v>
      </c>
      <c r="G1721" s="26">
        <f t="shared" si="79"/>
        <v>1.78757117676847E-3</v>
      </c>
      <c r="H1721" s="26">
        <f t="shared" si="80"/>
        <v>2.1694573893332752E-4</v>
      </c>
    </row>
    <row r="1722" spans="1:8" x14ac:dyDescent="0.25">
      <c r="A1722" s="12">
        <f>Riesgo!D1726</f>
        <v>0.81734210516468464</v>
      </c>
      <c r="F1722" s="95">
        <f t="shared" si="78"/>
        <v>-4.5612192233857041E-3</v>
      </c>
      <c r="G1722" s="26">
        <f t="shared" si="79"/>
        <v>-9.4894892467388792E-8</v>
      </c>
      <c r="H1722" s="26">
        <f t="shared" si="80"/>
        <v>4.3283640772337299E-10</v>
      </c>
    </row>
    <row r="1723" spans="1:8" x14ac:dyDescent="0.25">
      <c r="A1723" s="12">
        <f>Riesgo!D1727</f>
        <v>0.89897513404055596</v>
      </c>
      <c r="F1723" s="95">
        <f t="shared" si="78"/>
        <v>7.7071809652485612E-2</v>
      </c>
      <c r="G1723" s="26">
        <f t="shared" si="79"/>
        <v>4.5781146983970704E-4</v>
      </c>
      <c r="H1723" s="26">
        <f t="shared" si="80"/>
        <v>3.528435846021056E-5</v>
      </c>
    </row>
    <row r="1724" spans="1:8" x14ac:dyDescent="0.25">
      <c r="A1724" s="12">
        <f>Riesgo!D1728</f>
        <v>0.85498414237007547</v>
      </c>
      <c r="F1724" s="95">
        <f t="shared" si="78"/>
        <v>3.3080817982005128E-2</v>
      </c>
      <c r="G1724" s="26">
        <f t="shared" si="79"/>
        <v>3.6201679498152462E-5</v>
      </c>
      <c r="H1724" s="26">
        <f t="shared" si="80"/>
        <v>1.1975811701212683E-6</v>
      </c>
    </row>
    <row r="1725" spans="1:8" x14ac:dyDescent="0.25">
      <c r="A1725" s="12">
        <f>Riesgo!D1729</f>
        <v>0.77097181460169484</v>
      </c>
      <c r="F1725" s="95">
        <f t="shared" si="78"/>
        <v>-5.0931509786375506E-2</v>
      </c>
      <c r="G1725" s="26">
        <f t="shared" si="79"/>
        <v>-1.3211728825093913E-4</v>
      </c>
      <c r="H1725" s="26">
        <f t="shared" si="80"/>
        <v>6.7289329595021007E-6</v>
      </c>
    </row>
    <row r="1726" spans="1:8" x14ac:dyDescent="0.25">
      <c r="A1726" s="12">
        <f>Riesgo!D1730</f>
        <v>0.8303550419643041</v>
      </c>
      <c r="F1726" s="95">
        <f t="shared" si="78"/>
        <v>8.4517175762337526E-3</v>
      </c>
      <c r="G1726" s="26">
        <f t="shared" si="79"/>
        <v>6.0371911750038528E-7</v>
      </c>
      <c r="H1726" s="26">
        <f t="shared" si="80"/>
        <v>5.1024634764863369E-9</v>
      </c>
    </row>
    <row r="1727" spans="1:8" x14ac:dyDescent="0.25">
      <c r="A1727" s="12">
        <f>Riesgo!D1731</f>
        <v>0.81905001603351579</v>
      </c>
      <c r="F1727" s="95">
        <f t="shared" si="78"/>
        <v>-2.8533083545545512E-3</v>
      </c>
      <c r="G1727" s="26">
        <f t="shared" si="79"/>
        <v>-2.3229834947362951E-8</v>
      </c>
      <c r="H1727" s="26">
        <f t="shared" si="80"/>
        <v>6.6281882130233995E-11</v>
      </c>
    </row>
    <row r="1728" spans="1:8" x14ac:dyDescent="0.25">
      <c r="A1728" s="12">
        <f>Riesgo!D1732</f>
        <v>0.93235315700884502</v>
      </c>
      <c r="F1728" s="95">
        <f t="shared" si="78"/>
        <v>0.11044983262077468</v>
      </c>
      <c r="G1728" s="26">
        <f t="shared" si="79"/>
        <v>1.3473957904550911E-3</v>
      </c>
      <c r="H1728" s="26">
        <f t="shared" si="80"/>
        <v>1.4881963952970118E-4</v>
      </c>
    </row>
    <row r="1729" spans="1:8" x14ac:dyDescent="0.25">
      <c r="A1729" s="12">
        <f>Riesgo!D1733</f>
        <v>0.82447986259204509</v>
      </c>
      <c r="F1729" s="95">
        <f t="shared" si="78"/>
        <v>2.5765382039747431E-3</v>
      </c>
      <c r="G1729" s="26">
        <f t="shared" si="79"/>
        <v>1.7104475417731683E-8</v>
      </c>
      <c r="H1729" s="26">
        <f t="shared" si="80"/>
        <v>4.4070334372732529E-11</v>
      </c>
    </row>
    <row r="1730" spans="1:8" x14ac:dyDescent="0.25">
      <c r="A1730" s="12">
        <f>Riesgo!D1734</f>
        <v>0.99693737983171771</v>
      </c>
      <c r="F1730" s="95">
        <f t="shared" si="78"/>
        <v>0.17503405544364736</v>
      </c>
      <c r="G1730" s="26">
        <f t="shared" si="79"/>
        <v>5.3625044528055497E-3</v>
      </c>
      <c r="H1730" s="26">
        <f t="shared" si="80"/>
        <v>9.3862090170917243E-4</v>
      </c>
    </row>
    <row r="1731" spans="1:8" x14ac:dyDescent="0.25">
      <c r="A1731" s="12">
        <f>Riesgo!D1735</f>
        <v>0.64244763738173138</v>
      </c>
      <c r="F1731" s="95">
        <f t="shared" ref="F1731:F1794" si="81">A1731-$D$4</f>
        <v>-0.17945568700633896</v>
      </c>
      <c r="G1731" s="26">
        <f t="shared" ref="G1731:G1794" si="82">IF(A1731=0,0,(A1731-D$4)^3)</f>
        <v>-5.7792526051318616E-3</v>
      </c>
      <c r="H1731" s="26">
        <f t="shared" ref="H1731:H1794" si="83">IF(A1731=0,0,(A1731-D$4)^4)</f>
        <v>1.0371197466371124E-3</v>
      </c>
    </row>
    <row r="1732" spans="1:8" x14ac:dyDescent="0.25">
      <c r="A1732" s="12">
        <f>Riesgo!D1736</f>
        <v>0.71462771581800433</v>
      </c>
      <c r="F1732" s="95">
        <f t="shared" si="81"/>
        <v>-0.10727560857006602</v>
      </c>
      <c r="G1732" s="26">
        <f t="shared" si="82"/>
        <v>-1.2345337316782376E-3</v>
      </c>
      <c r="H1732" s="26">
        <f t="shared" si="83"/>
        <v>1.3243535736605754E-4</v>
      </c>
    </row>
    <row r="1733" spans="1:8" x14ac:dyDescent="0.25">
      <c r="A1733" s="12">
        <f>Riesgo!D1737</f>
        <v>0.76789125231884447</v>
      </c>
      <c r="F1733" s="95">
        <f t="shared" si="81"/>
        <v>-5.4012072069225869E-2</v>
      </c>
      <c r="G1733" s="26">
        <f t="shared" si="82"/>
        <v>-1.5756963007239379E-4</v>
      </c>
      <c r="H1733" s="26">
        <f t="shared" si="83"/>
        <v>8.510662215391394E-6</v>
      </c>
    </row>
    <row r="1734" spans="1:8" x14ac:dyDescent="0.25">
      <c r="A1734" s="12">
        <f>Riesgo!D1738</f>
        <v>0.99958356254313885</v>
      </c>
      <c r="F1734" s="95">
        <f t="shared" si="81"/>
        <v>0.1776802381550685</v>
      </c>
      <c r="G1734" s="26">
        <f t="shared" si="82"/>
        <v>5.6094125646590897E-3</v>
      </c>
      <c r="H1734" s="26">
        <f t="shared" si="83"/>
        <v>9.9668176039866062E-4</v>
      </c>
    </row>
    <row r="1735" spans="1:8" x14ac:dyDescent="0.25">
      <c r="A1735" s="12">
        <f>Riesgo!D1739</f>
        <v>0.74225823569828353</v>
      </c>
      <c r="F1735" s="95">
        <f t="shared" si="81"/>
        <v>-7.9645088689786814E-2</v>
      </c>
      <c r="G1735" s="26">
        <f t="shared" si="82"/>
        <v>-5.0521588902770296E-4</v>
      </c>
      <c r="H1735" s="26">
        <f t="shared" si="83"/>
        <v>4.0237964289100895E-5</v>
      </c>
    </row>
    <row r="1736" spans="1:8" x14ac:dyDescent="0.25">
      <c r="A1736" s="12">
        <f>Riesgo!D1740</f>
        <v>0.79295585249673839</v>
      </c>
      <c r="F1736" s="95">
        <f t="shared" si="81"/>
        <v>-2.8947471891331955E-2</v>
      </c>
      <c r="G1736" s="26">
        <f t="shared" si="82"/>
        <v>-2.425671148748627E-5</v>
      </c>
      <c r="H1736" s="26">
        <f t="shared" si="83"/>
        <v>7.0217047396015776E-7</v>
      </c>
    </row>
    <row r="1737" spans="1:8" x14ac:dyDescent="0.25">
      <c r="A1737" s="12">
        <f>Riesgo!D1741</f>
        <v>0.65336877572330665</v>
      </c>
      <c r="F1737" s="95">
        <f t="shared" si="81"/>
        <v>-0.16853454866476369</v>
      </c>
      <c r="G1737" s="26">
        <f t="shared" si="82"/>
        <v>-4.7870374713926238E-3</v>
      </c>
      <c r="H1737" s="26">
        <f t="shared" si="83"/>
        <v>8.0678119968246741E-4</v>
      </c>
    </row>
    <row r="1738" spans="1:8" x14ac:dyDescent="0.25">
      <c r="A1738" s="12">
        <f>Riesgo!D1742</f>
        <v>0.81013388878269976</v>
      </c>
      <c r="F1738" s="95">
        <f t="shared" si="81"/>
        <v>-1.1769435605370582E-2</v>
      </c>
      <c r="G1738" s="26">
        <f t="shared" si="82"/>
        <v>-1.6302976825732401E-6</v>
      </c>
      <c r="H1738" s="26">
        <f t="shared" si="83"/>
        <v>1.9187683592630639E-8</v>
      </c>
    </row>
    <row r="1739" spans="1:8" x14ac:dyDescent="0.25">
      <c r="A1739" s="12">
        <f>Riesgo!D1743</f>
        <v>0.70324107326849439</v>
      </c>
      <c r="F1739" s="95">
        <f t="shared" si="81"/>
        <v>-0.11866225111957596</v>
      </c>
      <c r="G1739" s="26">
        <f t="shared" si="82"/>
        <v>-1.6708511003117993E-3</v>
      </c>
      <c r="H1739" s="26">
        <f t="shared" si="83"/>
        <v>1.9826695284861853E-4</v>
      </c>
    </row>
    <row r="1740" spans="1:8" x14ac:dyDescent="0.25">
      <c r="A1740" s="12">
        <f>Riesgo!D1744</f>
        <v>0.75669181632878313</v>
      </c>
      <c r="F1740" s="95">
        <f t="shared" si="81"/>
        <v>-6.5211508059287215E-2</v>
      </c>
      <c r="G1740" s="26">
        <f t="shared" si="82"/>
        <v>-2.7731459756695086E-4</v>
      </c>
      <c r="H1740" s="26">
        <f t="shared" si="83"/>
        <v>1.8084103114195203E-5</v>
      </c>
    </row>
    <row r="1741" spans="1:8" x14ac:dyDescent="0.25">
      <c r="A1741" s="12">
        <f>Riesgo!D1745</f>
        <v>0.7999570681082806</v>
      </c>
      <c r="F1741" s="95">
        <f t="shared" si="81"/>
        <v>-2.1946256279789744E-2</v>
      </c>
      <c r="G1741" s="26">
        <f t="shared" si="82"/>
        <v>-1.0570154596594516E-5</v>
      </c>
      <c r="H1741" s="26">
        <f t="shared" si="83"/>
        <v>2.3197532169386084E-7</v>
      </c>
    </row>
    <row r="1742" spans="1:8" x14ac:dyDescent="0.25">
      <c r="A1742" s="12">
        <f>Riesgo!D1746</f>
        <v>0.85516881288060353</v>
      </c>
      <c r="F1742" s="95">
        <f t="shared" si="81"/>
        <v>3.3265488492533191E-2</v>
      </c>
      <c r="G1742" s="26">
        <f t="shared" si="82"/>
        <v>3.681134754766101E-5</v>
      </c>
      <c r="H1742" s="26">
        <f t="shared" si="83"/>
        <v>1.2245474582413573E-6</v>
      </c>
    </row>
    <row r="1743" spans="1:8" x14ac:dyDescent="0.25">
      <c r="A1743" s="12">
        <f>Riesgo!D1747</f>
        <v>0.63461573908278124</v>
      </c>
      <c r="F1743" s="95">
        <f t="shared" si="81"/>
        <v>-0.18728758530528911</v>
      </c>
      <c r="G1743" s="26">
        <f t="shared" si="82"/>
        <v>-6.5694191330844809E-3</v>
      </c>
      <c r="H1743" s="26">
        <f t="shared" si="83"/>
        <v>1.230370646293758E-3</v>
      </c>
    </row>
    <row r="1744" spans="1:8" x14ac:dyDescent="0.25">
      <c r="A1744" s="12">
        <f>Riesgo!D1748</f>
        <v>0.67379488842797064</v>
      </c>
      <c r="F1744" s="95">
        <f t="shared" si="81"/>
        <v>-0.1481084359600997</v>
      </c>
      <c r="G1744" s="26">
        <f t="shared" si="82"/>
        <v>-3.2489227657958052E-3</v>
      </c>
      <c r="H1744" s="26">
        <f t="shared" si="83"/>
        <v>4.8119286939717803E-4</v>
      </c>
    </row>
    <row r="1745" spans="1:8" x14ac:dyDescent="0.25">
      <c r="A1745" s="12">
        <f>Riesgo!D1749</f>
        <v>0.75581195382042532</v>
      </c>
      <c r="F1745" s="95">
        <f t="shared" si="81"/>
        <v>-6.6091370567645025E-2</v>
      </c>
      <c r="G1745" s="26">
        <f t="shared" si="82"/>
        <v>-2.8869168435976481E-4</v>
      </c>
      <c r="H1745" s="26">
        <f t="shared" si="83"/>
        <v>1.9080029090818832E-5</v>
      </c>
    </row>
    <row r="1746" spans="1:8" x14ac:dyDescent="0.25">
      <c r="A1746" s="12">
        <f>Riesgo!D1750</f>
        <v>0.78555619637342333</v>
      </c>
      <c r="F1746" s="95">
        <f t="shared" si="81"/>
        <v>-3.6347128014647012E-2</v>
      </c>
      <c r="G1746" s="26">
        <f t="shared" si="82"/>
        <v>-4.8018689317853692E-5</v>
      </c>
      <c r="H1746" s="26">
        <f t="shared" si="83"/>
        <v>1.7453414477315912E-6</v>
      </c>
    </row>
    <row r="1747" spans="1:8" x14ac:dyDescent="0.25">
      <c r="A1747" s="12">
        <f>Riesgo!D1751</f>
        <v>0.68938642114234217</v>
      </c>
      <c r="F1747" s="95">
        <f t="shared" si="81"/>
        <v>-0.13251690324572818</v>
      </c>
      <c r="G1747" s="26">
        <f t="shared" si="82"/>
        <v>-2.3270935114018628E-3</v>
      </c>
      <c r="H1747" s="26">
        <f t="shared" si="83"/>
        <v>3.0837922569420249E-4</v>
      </c>
    </row>
    <row r="1748" spans="1:8" x14ac:dyDescent="0.25">
      <c r="A1748" s="12">
        <f>Riesgo!D1752</f>
        <v>0.68327633359639706</v>
      </c>
      <c r="F1748" s="95">
        <f t="shared" si="81"/>
        <v>-0.13862699079167329</v>
      </c>
      <c r="G1748" s="26">
        <f t="shared" si="82"/>
        <v>-2.6640562350163785E-3</v>
      </c>
      <c r="H1748" s="26">
        <f t="shared" si="83"/>
        <v>3.6931009916011531E-4</v>
      </c>
    </row>
    <row r="1749" spans="1:8" x14ac:dyDescent="0.25">
      <c r="A1749" s="12">
        <f>Riesgo!D1753</f>
        <v>0.68018003128666737</v>
      </c>
      <c r="F1749" s="95">
        <f t="shared" si="81"/>
        <v>-0.14172329310140297</v>
      </c>
      <c r="G1749" s="26">
        <f t="shared" si="82"/>
        <v>-2.8465820425210256E-3</v>
      </c>
      <c r="H1749" s="26">
        <f t="shared" si="83"/>
        <v>4.0342698114939759E-4</v>
      </c>
    </row>
    <row r="1750" spans="1:8" x14ac:dyDescent="0.25">
      <c r="A1750" s="12">
        <f>Riesgo!D1754</f>
        <v>0.71011799282644728</v>
      </c>
      <c r="F1750" s="95">
        <f t="shared" si="81"/>
        <v>-0.11178533156162307</v>
      </c>
      <c r="G1750" s="26">
        <f t="shared" si="82"/>
        <v>-1.3968650711674471E-3</v>
      </c>
      <c r="H1750" s="26">
        <f t="shared" si="83"/>
        <v>1.5614902512730327E-4</v>
      </c>
    </row>
    <row r="1751" spans="1:8" x14ac:dyDescent="0.25">
      <c r="A1751" s="12">
        <f>Riesgo!D1755</f>
        <v>0.84211685625863764</v>
      </c>
      <c r="F1751" s="95">
        <f t="shared" si="81"/>
        <v>2.0213531870567292E-2</v>
      </c>
      <c r="G1751" s="26">
        <f t="shared" si="82"/>
        <v>8.2589837324348497E-6</v>
      </c>
      <c r="H1751" s="26">
        <f t="shared" si="83"/>
        <v>1.6694323089406864E-7</v>
      </c>
    </row>
    <row r="1752" spans="1:8" x14ac:dyDescent="0.25">
      <c r="A1752" s="12">
        <f>Riesgo!D1756</f>
        <v>0.87266896643852476</v>
      </c>
      <c r="F1752" s="95">
        <f t="shared" si="81"/>
        <v>5.0765642050454418E-2</v>
      </c>
      <c r="G1752" s="26">
        <f t="shared" si="82"/>
        <v>1.30830695366125E-4</v>
      </c>
      <c r="H1752" s="26">
        <f t="shared" si="83"/>
        <v>6.641704250168747E-6</v>
      </c>
    </row>
    <row r="1753" spans="1:8" x14ac:dyDescent="0.25">
      <c r="A1753" s="12">
        <f>Riesgo!D1757</f>
        <v>0.94082743094024834</v>
      </c>
      <c r="F1753" s="95">
        <f t="shared" si="81"/>
        <v>0.118924106552178</v>
      </c>
      <c r="G1753" s="26">
        <f t="shared" si="82"/>
        <v>1.6819368744731514E-3</v>
      </c>
      <c r="H1753" s="26">
        <f t="shared" si="83"/>
        <v>2.0002284007388229E-4</v>
      </c>
    </row>
    <row r="1754" spans="1:8" x14ac:dyDescent="0.25">
      <c r="A1754" s="12">
        <f>Riesgo!D1758</f>
        <v>0.69092875967477607</v>
      </c>
      <c r="F1754" s="95">
        <f t="shared" si="81"/>
        <v>-0.13097456471329427</v>
      </c>
      <c r="G1754" s="26">
        <f t="shared" si="82"/>
        <v>-2.2467817693709209E-3</v>
      </c>
      <c r="H1754" s="26">
        <f t="shared" si="83"/>
        <v>2.9427126424912147E-4</v>
      </c>
    </row>
    <row r="1755" spans="1:8" x14ac:dyDescent="0.25">
      <c r="A1755" s="12">
        <f>Riesgo!D1759</f>
        <v>1</v>
      </c>
      <c r="F1755" s="95">
        <f t="shared" si="81"/>
        <v>0.17809667561192966</v>
      </c>
      <c r="G1755" s="26">
        <f t="shared" si="82"/>
        <v>5.6489462020255692E-3</v>
      </c>
      <c r="H1755" s="26">
        <f t="shared" si="83"/>
        <v>1.0060585392913898E-3</v>
      </c>
    </row>
    <row r="1756" spans="1:8" x14ac:dyDescent="0.25">
      <c r="A1756" s="12">
        <f>Riesgo!D1760</f>
        <v>0.91733121487979019</v>
      </c>
      <c r="F1756" s="95">
        <f t="shared" si="81"/>
        <v>9.5427890491719847E-2</v>
      </c>
      <c r="G1756" s="26">
        <f t="shared" si="82"/>
        <v>8.6901239413367953E-4</v>
      </c>
      <c r="H1756" s="26">
        <f t="shared" si="83"/>
        <v>8.2928019583336054E-5</v>
      </c>
    </row>
    <row r="1757" spans="1:8" x14ac:dyDescent="0.25">
      <c r="A1757" s="12">
        <f>Riesgo!D1761</f>
        <v>0.590888841664307</v>
      </c>
      <c r="F1757" s="95">
        <f t="shared" si="81"/>
        <v>-0.23101448272376335</v>
      </c>
      <c r="G1757" s="26">
        <f t="shared" si="82"/>
        <v>-1.2328709583227503E-2</v>
      </c>
      <c r="H1757" s="26">
        <f t="shared" si="83"/>
        <v>2.8481104670208058E-3</v>
      </c>
    </row>
    <row r="1758" spans="1:8" x14ac:dyDescent="0.25">
      <c r="A1758" s="12">
        <f>Riesgo!D1762</f>
        <v>0.74445525263049417</v>
      </c>
      <c r="F1758" s="95">
        <f t="shared" si="81"/>
        <v>-7.7448071757576176E-2</v>
      </c>
      <c r="G1758" s="26">
        <f t="shared" si="82"/>
        <v>-4.6454931978789801E-4</v>
      </c>
      <c r="H1758" s="26">
        <f t="shared" si="83"/>
        <v>3.5978449053866323E-5</v>
      </c>
    </row>
    <row r="1759" spans="1:8" x14ac:dyDescent="0.25">
      <c r="A1759" s="12">
        <f>Riesgo!D1763</f>
        <v>0.83659334154016174</v>
      </c>
      <c r="F1759" s="95">
        <f t="shared" si="81"/>
        <v>1.4690017152091395E-2</v>
      </c>
      <c r="G1759" s="26">
        <f t="shared" si="82"/>
        <v>3.1700558130762546E-6</v>
      </c>
      <c r="H1759" s="26">
        <f t="shared" si="83"/>
        <v>4.6568174267177213E-8</v>
      </c>
    </row>
    <row r="1760" spans="1:8" x14ac:dyDescent="0.25">
      <c r="A1760" s="12">
        <f>Riesgo!D1764</f>
        <v>0.94945746809443499</v>
      </c>
      <c r="F1760" s="95">
        <f t="shared" si="81"/>
        <v>0.12755414370636464</v>
      </c>
      <c r="G1760" s="26">
        <f t="shared" si="82"/>
        <v>2.0753135173529041E-3</v>
      </c>
      <c r="H1760" s="26">
        <f t="shared" si="83"/>
        <v>2.6471483862819341E-4</v>
      </c>
    </row>
    <row r="1761" spans="1:8" x14ac:dyDescent="0.25">
      <c r="A1761" s="12">
        <f>Riesgo!D1765</f>
        <v>0.58563183838559785</v>
      </c>
      <c r="F1761" s="95">
        <f t="shared" si="81"/>
        <v>-0.2362714860024725</v>
      </c>
      <c r="G1761" s="26">
        <f t="shared" si="82"/>
        <v>-1.3189670256082779E-2</v>
      </c>
      <c r="H1761" s="26">
        <f t="shared" si="83"/>
        <v>3.1163429912872899E-3</v>
      </c>
    </row>
    <row r="1762" spans="1:8" x14ac:dyDescent="0.25">
      <c r="A1762" s="12">
        <f>Riesgo!D1766</f>
        <v>0.75107428821257061</v>
      </c>
      <c r="F1762" s="95">
        <f t="shared" si="81"/>
        <v>-7.0829036175499738E-2</v>
      </c>
      <c r="G1762" s="26">
        <f t="shared" si="82"/>
        <v>-3.5533173478308259E-4</v>
      </c>
      <c r="H1762" s="26">
        <f t="shared" si="83"/>
        <v>2.5167804297254037E-5</v>
      </c>
    </row>
    <row r="1763" spans="1:8" x14ac:dyDescent="0.25">
      <c r="A1763" s="12">
        <f>Riesgo!D1767</f>
        <v>0.78851237026254939</v>
      </c>
      <c r="F1763" s="95">
        <f t="shared" si="81"/>
        <v>-3.3390954125520955E-2</v>
      </c>
      <c r="G1763" s="26">
        <f t="shared" si="82"/>
        <v>-3.7229438551208341E-5</v>
      </c>
      <c r="H1763" s="26">
        <f t="shared" si="83"/>
        <v>1.2431264747822992E-6</v>
      </c>
    </row>
    <row r="1764" spans="1:8" x14ac:dyDescent="0.25">
      <c r="A1764" s="12">
        <f>Riesgo!D1768</f>
        <v>0.53567892692286256</v>
      </c>
      <c r="F1764" s="95">
        <f t="shared" si="81"/>
        <v>-0.28622439746520778</v>
      </c>
      <c r="G1764" s="26">
        <f t="shared" si="82"/>
        <v>-2.3448763660414578E-2</v>
      </c>
      <c r="H1764" s="26">
        <f t="shared" si="83"/>
        <v>6.7116082500062232E-3</v>
      </c>
    </row>
    <row r="1765" spans="1:8" x14ac:dyDescent="0.25">
      <c r="A1765" s="12">
        <f>Riesgo!D1769</f>
        <v>0.86866050828935992</v>
      </c>
      <c r="F1765" s="95">
        <f t="shared" si="81"/>
        <v>4.6757183901289578E-2</v>
      </c>
      <c r="G1765" s="26">
        <f t="shared" si="82"/>
        <v>1.0222215670924074E-4</v>
      </c>
      <c r="H1765" s="26">
        <f t="shared" si="83"/>
        <v>4.7796201800404118E-6</v>
      </c>
    </row>
    <row r="1766" spans="1:8" x14ac:dyDescent="0.25">
      <c r="A1766" s="12">
        <f>Riesgo!D1770</f>
        <v>0.92638660858788735</v>
      </c>
      <c r="F1766" s="95">
        <f t="shared" si="81"/>
        <v>0.10448328419981701</v>
      </c>
      <c r="G1766" s="26">
        <f t="shared" si="82"/>
        <v>1.1406185904420196E-3</v>
      </c>
      <c r="H1766" s="26">
        <f t="shared" si="83"/>
        <v>1.1917557634874822E-4</v>
      </c>
    </row>
    <row r="1767" spans="1:8" x14ac:dyDescent="0.25">
      <c r="A1767" s="12">
        <f>Riesgo!D1771</f>
        <v>0.77512137603177367</v>
      </c>
      <c r="F1767" s="95">
        <f t="shared" si="81"/>
        <v>-4.6781948356296676E-2</v>
      </c>
      <c r="G1767" s="26">
        <f t="shared" si="82"/>
        <v>-1.0238466544880575E-4</v>
      </c>
      <c r="H1767" s="26">
        <f t="shared" si="83"/>
        <v>4.7897541315027429E-6</v>
      </c>
    </row>
    <row r="1768" spans="1:8" x14ac:dyDescent="0.25">
      <c r="A1768" s="12">
        <f>Riesgo!D1772</f>
        <v>0.98145660522765854</v>
      </c>
      <c r="F1768" s="95">
        <f t="shared" si="81"/>
        <v>0.1595532808395882</v>
      </c>
      <c r="G1768" s="26">
        <f t="shared" si="82"/>
        <v>4.0617876671779612E-3</v>
      </c>
      <c r="H1768" s="26">
        <f t="shared" si="83"/>
        <v>6.4807154837202103E-4</v>
      </c>
    </row>
    <row r="1769" spans="1:8" x14ac:dyDescent="0.25">
      <c r="A1769" s="12">
        <f>Riesgo!D1773</f>
        <v>0.94116704952338959</v>
      </c>
      <c r="F1769" s="95">
        <f t="shared" si="81"/>
        <v>0.11926372513531924</v>
      </c>
      <c r="G1769" s="26">
        <f t="shared" si="82"/>
        <v>1.6963876829541788E-3</v>
      </c>
      <c r="H1769" s="26">
        <f t="shared" si="83"/>
        <v>2.0231751434278828E-4</v>
      </c>
    </row>
    <row r="1770" spans="1:8" x14ac:dyDescent="0.25">
      <c r="A1770" s="12">
        <f>Riesgo!D1774</f>
        <v>0.79967282182594435</v>
      </c>
      <c r="F1770" s="95">
        <f t="shared" si="81"/>
        <v>-2.2230502562125998E-2</v>
      </c>
      <c r="G1770" s="26">
        <f t="shared" si="82"/>
        <v>-1.0986208641593636E-5</v>
      </c>
      <c r="H1770" s="26">
        <f t="shared" si="83"/>
        <v>2.442289393549981E-7</v>
      </c>
    </row>
    <row r="1771" spans="1:8" x14ac:dyDescent="0.25">
      <c r="A1771" s="12">
        <f>Riesgo!D1775</f>
        <v>0.75502833351391219</v>
      </c>
      <c r="F1771" s="95">
        <f t="shared" si="81"/>
        <v>-6.6874990874158158E-2</v>
      </c>
      <c r="G1771" s="26">
        <f t="shared" si="82"/>
        <v>-2.9908264123232542E-4</v>
      </c>
      <c r="H1771" s="26">
        <f t="shared" si="83"/>
        <v>2.0001148903030884E-5</v>
      </c>
    </row>
    <row r="1772" spans="1:8" x14ac:dyDescent="0.25">
      <c r="A1772" s="12">
        <f>Riesgo!D1776</f>
        <v>0.67402123456040619</v>
      </c>
      <c r="F1772" s="95">
        <f t="shared" si="81"/>
        <v>-0.14788208982766415</v>
      </c>
      <c r="G1772" s="26">
        <f t="shared" si="82"/>
        <v>-3.2340500579632649E-3</v>
      </c>
      <c r="H1772" s="26">
        <f t="shared" si="83"/>
        <v>4.7825808117888595E-4</v>
      </c>
    </row>
    <row r="1773" spans="1:8" x14ac:dyDescent="0.25">
      <c r="A1773" s="12">
        <f>Riesgo!D1777</f>
        <v>0.80015624481136116</v>
      </c>
      <c r="F1773" s="95">
        <f t="shared" si="81"/>
        <v>-2.1747079576709183E-2</v>
      </c>
      <c r="G1773" s="26">
        <f t="shared" si="82"/>
        <v>-1.0284965303254966E-5</v>
      </c>
      <c r="H1773" s="26">
        <f t="shared" si="83"/>
        <v>2.2366795889357865E-7</v>
      </c>
    </row>
    <row r="1774" spans="1:8" x14ac:dyDescent="0.25">
      <c r="A1774" s="12">
        <f>Riesgo!D1778</f>
        <v>0.86865402896809218</v>
      </c>
      <c r="F1774" s="95">
        <f t="shared" si="81"/>
        <v>4.675070458002184E-2</v>
      </c>
      <c r="G1774" s="26">
        <f t="shared" si="82"/>
        <v>1.0217966665564703E-4</v>
      </c>
      <c r="H1774" s="26">
        <f t="shared" si="83"/>
        <v>4.7769714099032625E-6</v>
      </c>
    </row>
    <row r="1775" spans="1:8" x14ac:dyDescent="0.25">
      <c r="A1775" s="12">
        <f>Riesgo!D1779</f>
        <v>0.96568953801980661</v>
      </c>
      <c r="F1775" s="95">
        <f t="shared" si="81"/>
        <v>0.14378621363173627</v>
      </c>
      <c r="G1775" s="26">
        <f t="shared" si="82"/>
        <v>2.9727045122240896E-3</v>
      </c>
      <c r="H1775" s="26">
        <f t="shared" si="83"/>
        <v>4.274339260586793E-4</v>
      </c>
    </row>
    <row r="1776" spans="1:8" x14ac:dyDescent="0.25">
      <c r="A1776" s="12">
        <f>Riesgo!D1780</f>
        <v>0.81430759937524366</v>
      </c>
      <c r="F1776" s="95">
        <f t="shared" si="81"/>
        <v>-7.5957250128266818E-3</v>
      </c>
      <c r="G1776" s="26">
        <f t="shared" si="82"/>
        <v>-4.3823564682622936E-7</v>
      </c>
      <c r="H1776" s="26">
        <f t="shared" si="83"/>
        <v>3.3287174641102703E-9</v>
      </c>
    </row>
    <row r="1777" spans="1:8" x14ac:dyDescent="0.25">
      <c r="A1777" s="12">
        <f>Riesgo!D1781</f>
        <v>0.98003071002558129</v>
      </c>
      <c r="F1777" s="95">
        <f t="shared" si="81"/>
        <v>0.15812738563751094</v>
      </c>
      <c r="G1777" s="26">
        <f t="shared" si="82"/>
        <v>3.9538598588772737E-3</v>
      </c>
      <c r="H1777" s="26">
        <f t="shared" si="83"/>
        <v>6.2521352266136125E-4</v>
      </c>
    </row>
    <row r="1778" spans="1:8" x14ac:dyDescent="0.25">
      <c r="A1778" s="12">
        <f>Riesgo!D1782</f>
        <v>0.86126087553004183</v>
      </c>
      <c r="F1778" s="95">
        <f t="shared" si="81"/>
        <v>3.9357551141971481E-2</v>
      </c>
      <c r="G1778" s="26">
        <f t="shared" si="82"/>
        <v>6.0965509180999471E-5</v>
      </c>
      <c r="H1778" s="26">
        <f t="shared" si="83"/>
        <v>2.3994531454875185E-6</v>
      </c>
    </row>
    <row r="1779" spans="1:8" x14ac:dyDescent="0.25">
      <c r="A1779" s="12">
        <f>Riesgo!D1783</f>
        <v>0.86209710290835295</v>
      </c>
      <c r="F1779" s="95">
        <f t="shared" si="81"/>
        <v>4.0193778520282608E-2</v>
      </c>
      <c r="G1779" s="26">
        <f t="shared" si="82"/>
        <v>6.493465018755298E-5</v>
      </c>
      <c r="H1779" s="26">
        <f t="shared" si="83"/>
        <v>2.6099689479305319E-6</v>
      </c>
    </row>
    <row r="1780" spans="1:8" x14ac:dyDescent="0.25">
      <c r="A1780" s="12">
        <f>Riesgo!D1784</f>
        <v>0.8685688315780693</v>
      </c>
      <c r="F1780" s="95">
        <f t="shared" si="81"/>
        <v>4.6665507189998956E-2</v>
      </c>
      <c r="G1780" s="26">
        <f t="shared" si="82"/>
        <v>1.0162205457027976E-4</v>
      </c>
      <c r="H1780" s="26">
        <f t="shared" si="83"/>
        <v>4.7422447182118564E-6</v>
      </c>
    </row>
    <row r="1781" spans="1:8" x14ac:dyDescent="0.25">
      <c r="A1781" s="12">
        <f>Riesgo!D1785</f>
        <v>0.97470035753121176</v>
      </c>
      <c r="F1781" s="95">
        <f t="shared" si="81"/>
        <v>0.15279703314314141</v>
      </c>
      <c r="G1781" s="26">
        <f t="shared" si="82"/>
        <v>3.5673421469372092E-3</v>
      </c>
      <c r="H1781" s="26">
        <f t="shared" si="83"/>
        <v>5.4507929625848993E-4</v>
      </c>
    </row>
    <row r="1782" spans="1:8" x14ac:dyDescent="0.25">
      <c r="A1782" s="12">
        <f>Riesgo!D1786</f>
        <v>0.72881883646675294</v>
      </c>
      <c r="F1782" s="95">
        <f t="shared" si="81"/>
        <v>-9.3084487921317405E-2</v>
      </c>
      <c r="G1782" s="26">
        <f t="shared" si="82"/>
        <v>-8.0655120025778385E-4</v>
      </c>
      <c r="H1782" s="26">
        <f t="shared" si="83"/>
        <v>7.5077405458319737E-5</v>
      </c>
    </row>
    <row r="1783" spans="1:8" x14ac:dyDescent="0.25">
      <c r="A1783" s="12">
        <f>Riesgo!D1787</f>
        <v>0.92814093989522228</v>
      </c>
      <c r="F1783" s="95">
        <f t="shared" si="81"/>
        <v>0.10623761550715194</v>
      </c>
      <c r="G1783" s="26">
        <f t="shared" si="82"/>
        <v>1.1990435115702156E-3</v>
      </c>
      <c r="H1783" s="26">
        <f t="shared" si="83"/>
        <v>1.2738352355854185E-4</v>
      </c>
    </row>
    <row r="1784" spans="1:8" x14ac:dyDescent="0.25">
      <c r="A1784" s="12">
        <f>Riesgo!D1788</f>
        <v>0.74275920447081722</v>
      </c>
      <c r="F1784" s="95">
        <f t="shared" si="81"/>
        <v>-7.914411991725312E-2</v>
      </c>
      <c r="G1784" s="26">
        <f t="shared" si="82"/>
        <v>-4.9574228282466036E-4</v>
      </c>
      <c r="H1784" s="26">
        <f t="shared" si="83"/>
        <v>3.9235086679927728E-5</v>
      </c>
    </row>
    <row r="1785" spans="1:8" x14ac:dyDescent="0.25">
      <c r="A1785" s="12">
        <f>Riesgo!D1789</f>
        <v>0.52533066529112438</v>
      </c>
      <c r="F1785" s="95">
        <f t="shared" si="81"/>
        <v>-0.29657265909694597</v>
      </c>
      <c r="G1785" s="26">
        <f t="shared" si="82"/>
        <v>-2.6085149695446872E-2</v>
      </c>
      <c r="H1785" s="26">
        <f t="shared" si="83"/>
        <v>7.7361422081205691E-3</v>
      </c>
    </row>
    <row r="1786" spans="1:8" x14ac:dyDescent="0.25">
      <c r="A1786" s="12">
        <f>Riesgo!D1790</f>
        <v>0.69007759571991611</v>
      </c>
      <c r="F1786" s="95">
        <f t="shared" si="81"/>
        <v>-0.13182572866815423</v>
      </c>
      <c r="G1786" s="26">
        <f t="shared" si="82"/>
        <v>-2.290870510365904E-3</v>
      </c>
      <c r="H1786" s="26">
        <f t="shared" si="83"/>
        <v>3.0199567431337169E-4</v>
      </c>
    </row>
    <row r="1787" spans="1:8" x14ac:dyDescent="0.25">
      <c r="A1787" s="12">
        <f>Riesgo!D1791</f>
        <v>0.90482147640818955</v>
      </c>
      <c r="F1787" s="95">
        <f t="shared" si="81"/>
        <v>8.2918152020119207E-2</v>
      </c>
      <c r="G1787" s="26">
        <f t="shared" si="82"/>
        <v>5.7009711532535732E-4</v>
      </c>
      <c r="H1787" s="26">
        <f t="shared" si="83"/>
        <v>4.7271399274779413E-5</v>
      </c>
    </row>
    <row r="1788" spans="1:8" x14ac:dyDescent="0.25">
      <c r="A1788" s="12">
        <f>Riesgo!D1792</f>
        <v>0.70116032800774331</v>
      </c>
      <c r="F1788" s="95">
        <f t="shared" si="81"/>
        <v>-0.12074299638032704</v>
      </c>
      <c r="G1788" s="26">
        <f t="shared" si="82"/>
        <v>-1.7602965895001648E-3</v>
      </c>
      <c r="H1788" s="26">
        <f t="shared" si="83"/>
        <v>2.1254348473432043E-4</v>
      </c>
    </row>
    <row r="1789" spans="1:8" x14ac:dyDescent="0.25">
      <c r="A1789" s="12">
        <f>Riesgo!D1793</f>
        <v>0.6663382816968656</v>
      </c>
      <c r="F1789" s="95">
        <f t="shared" si="81"/>
        <v>-0.15556504269120475</v>
      </c>
      <c r="G1789" s="26">
        <f t="shared" si="82"/>
        <v>-3.7647490944295353E-3</v>
      </c>
      <c r="H1789" s="26">
        <f t="shared" si="83"/>
        <v>5.8566335359660506E-4</v>
      </c>
    </row>
    <row r="1790" spans="1:8" x14ac:dyDescent="0.25">
      <c r="A1790" s="12">
        <f>Riesgo!D1794</f>
        <v>0.96654978995430696</v>
      </c>
      <c r="F1790" s="95">
        <f t="shared" si="81"/>
        <v>0.14464646556623661</v>
      </c>
      <c r="G1790" s="26">
        <f t="shared" si="82"/>
        <v>3.0263801405725067E-3</v>
      </c>
      <c r="H1790" s="26">
        <f t="shared" si="83"/>
        <v>4.3775519079366338E-4</v>
      </c>
    </row>
    <row r="1791" spans="1:8" x14ac:dyDescent="0.25">
      <c r="A1791" s="12">
        <f>Riesgo!D1795</f>
        <v>0.91841984917557229</v>
      </c>
      <c r="F1791" s="95">
        <f t="shared" si="81"/>
        <v>9.6516524787501945E-2</v>
      </c>
      <c r="G1791" s="26">
        <f t="shared" si="82"/>
        <v>8.9909385291511766E-4</v>
      </c>
      <c r="H1791" s="26">
        <f t="shared" si="83"/>
        <v>8.6777414141172581E-5</v>
      </c>
    </row>
    <row r="1792" spans="1:8" x14ac:dyDescent="0.25">
      <c r="A1792" s="12">
        <f>Riesgo!D1796</f>
        <v>0.540320162898829</v>
      </c>
      <c r="F1792" s="95">
        <f t="shared" si="81"/>
        <v>-0.28158316148924134</v>
      </c>
      <c r="G1792" s="26">
        <f t="shared" si="82"/>
        <v>-2.2326468926558849E-2</v>
      </c>
      <c r="H1792" s="26">
        <f t="shared" si="83"/>
        <v>6.2867577052317485E-3</v>
      </c>
    </row>
    <row r="1793" spans="1:8" x14ac:dyDescent="0.25">
      <c r="A1793" s="12">
        <f>Riesgo!D1797</f>
        <v>0.59757134680554891</v>
      </c>
      <c r="F1793" s="95">
        <f t="shared" si="81"/>
        <v>-0.22433197758252144</v>
      </c>
      <c r="G1793" s="26">
        <f t="shared" si="82"/>
        <v>-1.1289470018654222E-2</v>
      </c>
      <c r="H1793" s="26">
        <f t="shared" si="83"/>
        <v>2.5325891351432868E-3</v>
      </c>
    </row>
    <row r="1794" spans="1:8" x14ac:dyDescent="0.25">
      <c r="A1794" s="12">
        <f>Riesgo!D1798</f>
        <v>0.83719791501638086</v>
      </c>
      <c r="F1794" s="95">
        <f t="shared" si="81"/>
        <v>1.5294590628310512E-2</v>
      </c>
      <c r="G1794" s="26">
        <f t="shared" si="82"/>
        <v>3.5777795034791032E-6</v>
      </c>
      <c r="H1794" s="26">
        <f t="shared" si="83"/>
        <v>5.4720672864072926E-8</v>
      </c>
    </row>
    <row r="1795" spans="1:8" x14ac:dyDescent="0.25">
      <c r="A1795" s="12">
        <f>Riesgo!D1799</f>
        <v>0.84552311999733287</v>
      </c>
      <c r="F1795" s="95">
        <f t="shared" ref="F1795:F1858" si="84">A1795-$D$4</f>
        <v>2.3619795609262528E-2</v>
      </c>
      <c r="G1795" s="26">
        <f t="shared" ref="G1795:G1858" si="85">IF(A1795=0,0,(A1795-D$4)^3)</f>
        <v>1.3177359839484945E-5</v>
      </c>
      <c r="H1795" s="26">
        <f t="shared" ref="H1795:H1858" si="86">IF(A1795=0,0,(A1795-D$4)^4)</f>
        <v>3.112465460783389E-7</v>
      </c>
    </row>
    <row r="1796" spans="1:8" x14ac:dyDescent="0.25">
      <c r="A1796" s="12">
        <f>Riesgo!D1800</f>
        <v>0.60481375080211586</v>
      </c>
      <c r="F1796" s="95">
        <f t="shared" si="84"/>
        <v>-0.21708957358595449</v>
      </c>
      <c r="G1796" s="26">
        <f t="shared" si="85"/>
        <v>-1.0230972015736892E-2</v>
      </c>
      <c r="H1796" s="26">
        <f t="shared" si="86"/>
        <v>2.221037352266155E-3</v>
      </c>
    </row>
    <row r="1797" spans="1:8" x14ac:dyDescent="0.25">
      <c r="A1797" s="12">
        <f>Riesgo!D1801</f>
        <v>0.88225412107101076</v>
      </c>
      <c r="F1797" s="95">
        <f t="shared" si="84"/>
        <v>6.0350796682940411E-2</v>
      </c>
      <c r="G1797" s="26">
        <f t="shared" si="85"/>
        <v>2.1981079784050151E-4</v>
      </c>
      <c r="H1797" s="26">
        <f t="shared" si="86"/>
        <v>1.3265756769187025E-5</v>
      </c>
    </row>
    <row r="1798" spans="1:8" x14ac:dyDescent="0.25">
      <c r="A1798" s="12">
        <f>Riesgo!D1802</f>
        <v>0.83527769113728167</v>
      </c>
      <c r="F1798" s="95">
        <f t="shared" si="84"/>
        <v>1.3374366749211331E-2</v>
      </c>
      <c r="G1798" s="26">
        <f t="shared" si="85"/>
        <v>2.3923222775770342E-6</v>
      </c>
      <c r="H1798" s="26">
        <f t="shared" si="86"/>
        <v>3.1995795522623803E-8</v>
      </c>
    </row>
    <row r="1799" spans="1:8" x14ac:dyDescent="0.25">
      <c r="A1799" s="12">
        <f>Riesgo!D1803</f>
        <v>0.91977656340499225</v>
      </c>
      <c r="F1799" s="95">
        <f t="shared" si="84"/>
        <v>9.7873239016921909E-2</v>
      </c>
      <c r="G1799" s="26">
        <f t="shared" si="85"/>
        <v>9.37544484612683E-4</v>
      </c>
      <c r="H1799" s="26">
        <f t="shared" si="86"/>
        <v>9.1760515431493984E-5</v>
      </c>
    </row>
    <row r="1800" spans="1:8" x14ac:dyDescent="0.25">
      <c r="A1800" s="12">
        <f>Riesgo!D1804</f>
        <v>0.74695139298963442</v>
      </c>
      <c r="F1800" s="95">
        <f t="shared" si="84"/>
        <v>-7.4951931398435923E-2</v>
      </c>
      <c r="G1800" s="26">
        <f t="shared" si="85"/>
        <v>-4.2106436212039201E-4</v>
      </c>
      <c r="H1800" s="26">
        <f t="shared" si="86"/>
        <v>3.1559587183973801E-5</v>
      </c>
    </row>
    <row r="1801" spans="1:8" x14ac:dyDescent="0.25">
      <c r="A1801" s="12">
        <f>Riesgo!D1805</f>
        <v>1</v>
      </c>
      <c r="F1801" s="95">
        <f t="shared" si="84"/>
        <v>0.17809667561192966</v>
      </c>
      <c r="G1801" s="26">
        <f t="shared" si="85"/>
        <v>5.6489462020255692E-3</v>
      </c>
      <c r="H1801" s="26">
        <f t="shared" si="86"/>
        <v>1.0060585392913898E-3</v>
      </c>
    </row>
    <row r="1802" spans="1:8" x14ac:dyDescent="0.25">
      <c r="A1802" s="12">
        <f>Riesgo!D1806</f>
        <v>0.57925802033951934</v>
      </c>
      <c r="F1802" s="95">
        <f t="shared" si="84"/>
        <v>-0.242645304048551</v>
      </c>
      <c r="G1802" s="26">
        <f t="shared" si="85"/>
        <v>-1.4286165346584547E-2</v>
      </c>
      <c r="H1802" s="26">
        <f t="shared" si="86"/>
        <v>3.4664709342098802E-3</v>
      </c>
    </row>
    <row r="1803" spans="1:8" x14ac:dyDescent="0.25">
      <c r="A1803" s="12">
        <f>Riesgo!D1807</f>
        <v>0.70595092502036305</v>
      </c>
      <c r="F1803" s="95">
        <f t="shared" si="84"/>
        <v>-0.11595239936770729</v>
      </c>
      <c r="G1803" s="26">
        <f t="shared" si="85"/>
        <v>-1.5589752460731814E-3</v>
      </c>
      <c r="H1803" s="26">
        <f t="shared" si="86"/>
        <v>1.8076692033704728E-4</v>
      </c>
    </row>
    <row r="1804" spans="1:8" x14ac:dyDescent="0.25">
      <c r="A1804" s="12">
        <f>Riesgo!D1808</f>
        <v>0.88226365825467923</v>
      </c>
      <c r="F1804" s="95">
        <f t="shared" si="84"/>
        <v>6.0360333866608884E-2</v>
      </c>
      <c r="G1804" s="26">
        <f t="shared" si="85"/>
        <v>2.1991502383448026E-4</v>
      </c>
      <c r="H1804" s="26">
        <f t="shared" si="86"/>
        <v>1.327414426093248E-5</v>
      </c>
    </row>
    <row r="1805" spans="1:8" x14ac:dyDescent="0.25">
      <c r="A1805" s="12">
        <f>Riesgo!D1809</f>
        <v>0.99231578938578091</v>
      </c>
      <c r="F1805" s="95">
        <f t="shared" si="84"/>
        <v>0.17041246499771057</v>
      </c>
      <c r="G1805" s="26">
        <f t="shared" si="85"/>
        <v>4.9488475504340049E-3</v>
      </c>
      <c r="H1805" s="26">
        <f t="shared" si="86"/>
        <v>8.4334530996734054E-4</v>
      </c>
    </row>
    <row r="1806" spans="1:8" x14ac:dyDescent="0.25">
      <c r="A1806" s="12">
        <f>Riesgo!D1810</f>
        <v>0.7501663108694181</v>
      </c>
      <c r="F1806" s="95">
        <f t="shared" si="84"/>
        <v>-7.1737013518652248E-2</v>
      </c>
      <c r="G1806" s="26">
        <f t="shared" si="85"/>
        <v>-3.6917295502154212E-4</v>
      </c>
      <c r="H1806" s="26">
        <f t="shared" si="86"/>
        <v>2.6483365265101162E-5</v>
      </c>
    </row>
    <row r="1807" spans="1:8" x14ac:dyDescent="0.25">
      <c r="A1807" s="12">
        <f>Riesgo!D1811</f>
        <v>0.79885006153560167</v>
      </c>
      <c r="F1807" s="95">
        <f t="shared" si="84"/>
        <v>-2.305326285246867E-2</v>
      </c>
      <c r="G1807" s="26">
        <f t="shared" si="85"/>
        <v>-1.2251724046241103E-5</v>
      </c>
      <c r="H1807" s="26">
        <f t="shared" si="86"/>
        <v>2.8244221483390713E-7</v>
      </c>
    </row>
    <row r="1808" spans="1:8" x14ac:dyDescent="0.25">
      <c r="A1808" s="12">
        <f>Riesgo!D1812</f>
        <v>0.7864969820926988</v>
      </c>
      <c r="F1808" s="95">
        <f t="shared" si="84"/>
        <v>-3.540634229537154E-2</v>
      </c>
      <c r="G1808" s="26">
        <f t="shared" si="85"/>
        <v>-4.4385712004722775E-5</v>
      </c>
      <c r="H1808" s="26">
        <f t="shared" si="86"/>
        <v>1.5715357122629962E-6</v>
      </c>
    </row>
    <row r="1809" spans="1:8" x14ac:dyDescent="0.25">
      <c r="A1809" s="12">
        <f>Riesgo!D1813</f>
        <v>0.76952625973381772</v>
      </c>
      <c r="F1809" s="95">
        <f t="shared" si="84"/>
        <v>-5.2377064654252625E-2</v>
      </c>
      <c r="G1809" s="26">
        <f t="shared" si="85"/>
        <v>-1.4368898181504669E-4</v>
      </c>
      <c r="H1809" s="26">
        <f t="shared" si="86"/>
        <v>7.5260070906304302E-6</v>
      </c>
    </row>
    <row r="1810" spans="1:8" x14ac:dyDescent="0.25">
      <c r="A1810" s="12">
        <f>Riesgo!D1814</f>
        <v>0.79535809948566782</v>
      </c>
      <c r="F1810" s="95">
        <f t="shared" si="84"/>
        <v>-2.654522490240252E-2</v>
      </c>
      <c r="G1810" s="26">
        <f t="shared" si="85"/>
        <v>-1.8705065256332518E-5</v>
      </c>
      <c r="H1810" s="26">
        <f t="shared" si="86"/>
        <v>4.9653016404346208E-7</v>
      </c>
    </row>
    <row r="1811" spans="1:8" x14ac:dyDescent="0.25">
      <c r="A1811" s="12">
        <f>Riesgo!D1815</f>
        <v>0.58648094228498338</v>
      </c>
      <c r="F1811" s="95">
        <f t="shared" si="84"/>
        <v>-0.23542238210308697</v>
      </c>
      <c r="G1811" s="26">
        <f t="shared" si="85"/>
        <v>-1.3047979006966618E-2</v>
      </c>
      <c r="H1811" s="26">
        <f t="shared" si="86"/>
        <v>3.0717862994511522E-3</v>
      </c>
    </row>
    <row r="1812" spans="1:8" x14ac:dyDescent="0.25">
      <c r="A1812" s="12">
        <f>Riesgo!D1816</f>
        <v>0.68201834369041758</v>
      </c>
      <c r="F1812" s="95">
        <f t="shared" si="84"/>
        <v>-0.13988498069765276</v>
      </c>
      <c r="G1812" s="26">
        <f t="shared" si="85"/>
        <v>-2.7372424198651049E-3</v>
      </c>
      <c r="H1812" s="26">
        <f t="shared" si="86"/>
        <v>3.828991030676265E-4</v>
      </c>
    </row>
    <row r="1813" spans="1:8" x14ac:dyDescent="0.25">
      <c r="A1813" s="12">
        <f>Riesgo!D1817</f>
        <v>0.71189977953623906</v>
      </c>
      <c r="F1813" s="95">
        <f t="shared" si="84"/>
        <v>-0.11000354485183128</v>
      </c>
      <c r="G1813" s="26">
        <f t="shared" si="85"/>
        <v>-1.3311286822682916E-3</v>
      </c>
      <c r="H1813" s="26">
        <f t="shared" si="86"/>
        <v>1.4642887370345907E-4</v>
      </c>
    </row>
    <row r="1814" spans="1:8" x14ac:dyDescent="0.25">
      <c r="A1814" s="12">
        <f>Riesgo!D1818</f>
        <v>0.89302217945090112</v>
      </c>
      <c r="F1814" s="95">
        <f t="shared" si="84"/>
        <v>7.1118855062830777E-2</v>
      </c>
      <c r="G1814" s="26">
        <f t="shared" si="85"/>
        <v>3.5971145574422857E-4</v>
      </c>
      <c r="H1814" s="26">
        <f t="shared" si="86"/>
        <v>2.5582266885513658E-5</v>
      </c>
    </row>
    <row r="1815" spans="1:8" x14ac:dyDescent="0.25">
      <c r="A1815" s="12">
        <f>Riesgo!D1819</f>
        <v>0.56571523349758868</v>
      </c>
      <c r="F1815" s="95">
        <f t="shared" si="84"/>
        <v>-0.25618809089048167</v>
      </c>
      <c r="G1815" s="26">
        <f t="shared" si="85"/>
        <v>-1.681422335089474E-2</v>
      </c>
      <c r="H1815" s="26">
        <f t="shared" si="86"/>
        <v>4.3076037800718805E-3</v>
      </c>
    </row>
    <row r="1816" spans="1:8" x14ac:dyDescent="0.25">
      <c r="A1816" s="12">
        <f>Riesgo!D1820</f>
        <v>0.77221952868639077</v>
      </c>
      <c r="F1816" s="95">
        <f t="shared" si="84"/>
        <v>-4.9683795701679578E-2</v>
      </c>
      <c r="G1816" s="26">
        <f t="shared" si="85"/>
        <v>-1.2264343392060146E-4</v>
      </c>
      <c r="H1816" s="26">
        <f t="shared" si="86"/>
        <v>6.0933913150636028E-6</v>
      </c>
    </row>
    <row r="1817" spans="1:8" x14ac:dyDescent="0.25">
      <c r="A1817" s="12">
        <f>Riesgo!D1821</f>
        <v>0.86079189458579675</v>
      </c>
      <c r="F1817" s="95">
        <f t="shared" si="84"/>
        <v>3.8888570197726402E-2</v>
      </c>
      <c r="G1817" s="26">
        <f t="shared" si="85"/>
        <v>5.8811997170943856E-5</v>
      </c>
      <c r="H1817" s="26">
        <f t="shared" si="86"/>
        <v>2.2871144804507368E-6</v>
      </c>
    </row>
    <row r="1818" spans="1:8" x14ac:dyDescent="0.25">
      <c r="A1818" s="12">
        <f>Riesgo!D1822</f>
        <v>0.8559397856511729</v>
      </c>
      <c r="F1818" s="95">
        <f t="shared" si="84"/>
        <v>3.4036461263102558E-2</v>
      </c>
      <c r="G1818" s="26">
        <f t="shared" si="85"/>
        <v>3.9430583310130253E-5</v>
      </c>
      <c r="H1818" s="26">
        <f t="shared" si="86"/>
        <v>1.3420775214167867E-6</v>
      </c>
    </row>
    <row r="1819" spans="1:8" x14ac:dyDescent="0.25">
      <c r="A1819" s="12">
        <f>Riesgo!D1823</f>
        <v>0.74575915213872457</v>
      </c>
      <c r="F1819" s="95">
        <f t="shared" si="84"/>
        <v>-7.6144172249345776E-2</v>
      </c>
      <c r="G1819" s="26">
        <f t="shared" si="85"/>
        <v>-4.4147895885872151E-4</v>
      </c>
      <c r="H1819" s="26">
        <f t="shared" si="86"/>
        <v>3.361604988780033E-5</v>
      </c>
    </row>
    <row r="1820" spans="1:8" x14ac:dyDescent="0.25">
      <c r="A1820" s="12">
        <f>Riesgo!D1824</f>
        <v>0.83143743201472309</v>
      </c>
      <c r="F1820" s="95">
        <f t="shared" si="84"/>
        <v>9.5341076266527436E-3</v>
      </c>
      <c r="G1820" s="26">
        <f t="shared" si="85"/>
        <v>8.6664283450524493E-7</v>
      </c>
      <c r="H1820" s="26">
        <f t="shared" si="86"/>
        <v>8.2626660580404068E-9</v>
      </c>
    </row>
    <row r="1821" spans="1:8" x14ac:dyDescent="0.25">
      <c r="A1821" s="12">
        <f>Riesgo!D1825</f>
        <v>0.88161450534108521</v>
      </c>
      <c r="F1821" s="95">
        <f t="shared" si="84"/>
        <v>5.9711180953014864E-2</v>
      </c>
      <c r="G1821" s="26">
        <f t="shared" si="85"/>
        <v>2.1289574515984553E-4</v>
      </c>
      <c r="H1821" s="26">
        <f t="shared" si="86"/>
        <v>1.2712256363366477E-5</v>
      </c>
    </row>
    <row r="1822" spans="1:8" x14ac:dyDescent="0.25">
      <c r="A1822" s="12">
        <f>Riesgo!D1826</f>
        <v>0.7388775072732704</v>
      </c>
      <c r="F1822" s="95">
        <f t="shared" si="84"/>
        <v>-8.3025817114799949E-2</v>
      </c>
      <c r="G1822" s="26">
        <f t="shared" si="85"/>
        <v>-5.7232072829310895E-4</v>
      </c>
      <c r="H1822" s="26">
        <f t="shared" si="86"/>
        <v>4.7517396118272778E-5</v>
      </c>
    </row>
    <row r="1823" spans="1:8" x14ac:dyDescent="0.25">
      <c r="A1823" s="12">
        <f>Riesgo!D1827</f>
        <v>0.84401180245267704</v>
      </c>
      <c r="F1823" s="95">
        <f t="shared" si="84"/>
        <v>2.2108478064606696E-2</v>
      </c>
      <c r="G1823" s="26">
        <f t="shared" si="85"/>
        <v>1.0806288080696572E-5</v>
      </c>
      <c r="H1823" s="26">
        <f t="shared" si="86"/>
        <v>2.3891058299190095E-7</v>
      </c>
    </row>
    <row r="1824" spans="1:8" x14ac:dyDescent="0.25">
      <c r="A1824" s="12">
        <f>Riesgo!D1828</f>
        <v>0.71542998674257474</v>
      </c>
      <c r="F1824" s="95">
        <f t="shared" si="84"/>
        <v>-0.1064733376454956</v>
      </c>
      <c r="G1824" s="26">
        <f t="shared" si="85"/>
        <v>-1.2070426188364404E-3</v>
      </c>
      <c r="H1824" s="26">
        <f t="shared" si="86"/>
        <v>1.2851785630787558E-4</v>
      </c>
    </row>
    <row r="1825" spans="1:8" x14ac:dyDescent="0.25">
      <c r="A1825" s="12">
        <f>Riesgo!D1829</f>
        <v>0.74670156750208871</v>
      </c>
      <c r="F1825" s="95">
        <f t="shared" si="84"/>
        <v>-7.520175688598163E-2</v>
      </c>
      <c r="G1825" s="26">
        <f t="shared" si="85"/>
        <v>-4.2528881447785794E-4</v>
      </c>
      <c r="H1825" s="26">
        <f t="shared" si="86"/>
        <v>3.1982466032691217E-5</v>
      </c>
    </row>
    <row r="1826" spans="1:8" x14ac:dyDescent="0.25">
      <c r="A1826" s="12">
        <f>Riesgo!D1830</f>
        <v>0.88205145692296505</v>
      </c>
      <c r="F1826" s="95">
        <f t="shared" si="84"/>
        <v>6.0148132534894705E-2</v>
      </c>
      <c r="G1826" s="26">
        <f t="shared" si="85"/>
        <v>2.1760378441199274E-4</v>
      </c>
      <c r="H1826" s="26">
        <f t="shared" si="86"/>
        <v>1.3088461264907193E-5</v>
      </c>
    </row>
    <row r="1827" spans="1:8" x14ac:dyDescent="0.25">
      <c r="A1827" s="12">
        <f>Riesgo!D1831</f>
        <v>0.80675804071913371</v>
      </c>
      <c r="F1827" s="95">
        <f t="shared" si="84"/>
        <v>-1.5145283668936638E-2</v>
      </c>
      <c r="G1827" s="26">
        <f t="shared" si="85"/>
        <v>-3.4740193735853612E-6</v>
      </c>
      <c r="H1827" s="26">
        <f t="shared" si="86"/>
        <v>5.2615008884331852E-8</v>
      </c>
    </row>
    <row r="1828" spans="1:8" x14ac:dyDescent="0.25">
      <c r="A1828" s="12">
        <f>Riesgo!D1832</f>
        <v>0.70380558901815671</v>
      </c>
      <c r="F1828" s="95">
        <f t="shared" si="84"/>
        <v>-0.11809773536991364</v>
      </c>
      <c r="G1828" s="26">
        <f t="shared" si="85"/>
        <v>-1.6471179842853169E-3</v>
      </c>
      <c r="H1828" s="26">
        <f t="shared" si="86"/>
        <v>1.9452090383115293E-4</v>
      </c>
    </row>
    <row r="1829" spans="1:8" x14ac:dyDescent="0.25">
      <c r="A1829" s="12">
        <f>Riesgo!D1833</f>
        <v>0.73179104428741149</v>
      </c>
      <c r="F1829" s="95">
        <f t="shared" si="84"/>
        <v>-9.0112280100658859E-2</v>
      </c>
      <c r="G1829" s="26">
        <f t="shared" si="85"/>
        <v>-7.3173181170317647E-4</v>
      </c>
      <c r="H1829" s="26">
        <f t="shared" si="86"/>
        <v>6.5938021974759202E-5</v>
      </c>
    </row>
    <row r="1830" spans="1:8" x14ac:dyDescent="0.25">
      <c r="A1830" s="12">
        <f>Riesgo!D1834</f>
        <v>0.89273365924151993</v>
      </c>
      <c r="F1830" s="95">
        <f t="shared" si="84"/>
        <v>7.0830334853449584E-2</v>
      </c>
      <c r="G1830" s="26">
        <f t="shared" si="85"/>
        <v>3.5535128057848889E-4</v>
      </c>
      <c r="H1830" s="26">
        <f t="shared" si="86"/>
        <v>2.5169650193976481E-5</v>
      </c>
    </row>
    <row r="1831" spans="1:8" x14ac:dyDescent="0.25">
      <c r="A1831" s="12">
        <f>Riesgo!D1835</f>
        <v>1</v>
      </c>
      <c r="F1831" s="95">
        <f t="shared" si="84"/>
        <v>0.17809667561192966</v>
      </c>
      <c r="G1831" s="26">
        <f t="shared" si="85"/>
        <v>5.6489462020255692E-3</v>
      </c>
      <c r="H1831" s="26">
        <f t="shared" si="86"/>
        <v>1.0060585392913898E-3</v>
      </c>
    </row>
    <row r="1832" spans="1:8" x14ac:dyDescent="0.25">
      <c r="A1832" s="12">
        <f>Riesgo!D1836</f>
        <v>0.82530537070483223</v>
      </c>
      <c r="F1832" s="95">
        <f t="shared" si="84"/>
        <v>3.4020463167618864E-3</v>
      </c>
      <c r="G1832" s="26">
        <f t="shared" si="85"/>
        <v>3.9375008985476349E-8</v>
      </c>
      <c r="H1832" s="26">
        <f t="shared" si="86"/>
        <v>1.3395560429150599E-10</v>
      </c>
    </row>
    <row r="1833" spans="1:8" x14ac:dyDescent="0.25">
      <c r="A1833" s="12">
        <f>Riesgo!D1837</f>
        <v>0.9709919896936211</v>
      </c>
      <c r="F1833" s="95">
        <f t="shared" si="84"/>
        <v>0.14908866530555076</v>
      </c>
      <c r="G1833" s="26">
        <f t="shared" si="85"/>
        <v>3.3138578901494172E-3</v>
      </c>
      <c r="H1833" s="26">
        <f t="shared" si="86"/>
        <v>4.9405864985464505E-4</v>
      </c>
    </row>
    <row r="1834" spans="1:8" x14ac:dyDescent="0.25">
      <c r="A1834" s="12">
        <f>Riesgo!D1838</f>
        <v>0.82202855566401301</v>
      </c>
      <c r="F1834" s="95">
        <f t="shared" si="84"/>
        <v>1.2523127594266104E-4</v>
      </c>
      <c r="G1834" s="26">
        <f t="shared" si="85"/>
        <v>1.9639861303934734E-12</v>
      </c>
      <c r="H1834" s="26">
        <f t="shared" si="86"/>
        <v>2.459524890428641E-16</v>
      </c>
    </row>
    <row r="1835" spans="1:8" x14ac:dyDescent="0.25">
      <c r="A1835" s="12">
        <f>Riesgo!D1839</f>
        <v>0.80882234489114646</v>
      </c>
      <c r="F1835" s="95">
        <f t="shared" si="84"/>
        <v>-1.3080979496923884E-2</v>
      </c>
      <c r="G1835" s="26">
        <f t="shared" si="85"/>
        <v>-2.2383128854559086E-6</v>
      </c>
      <c r="H1835" s="26">
        <f t="shared" si="86"/>
        <v>2.9279324962349278E-8</v>
      </c>
    </row>
    <row r="1836" spans="1:8" x14ac:dyDescent="0.25">
      <c r="A1836" s="12">
        <f>Riesgo!D1840</f>
        <v>0.78316363416191936</v>
      </c>
      <c r="F1836" s="95">
        <f t="shared" si="84"/>
        <v>-3.873969022615098E-2</v>
      </c>
      <c r="G1836" s="26">
        <f t="shared" si="85"/>
        <v>-5.8139116920898189E-5</v>
      </c>
      <c r="H1836" s="26">
        <f t="shared" si="86"/>
        <v>2.2522913795375688E-6</v>
      </c>
    </row>
    <row r="1837" spans="1:8" x14ac:dyDescent="0.25">
      <c r="A1837" s="12">
        <f>Riesgo!D1841</f>
        <v>0.94483082945604513</v>
      </c>
      <c r="F1837" s="95">
        <f t="shared" si="84"/>
        <v>0.12292750506797478</v>
      </c>
      <c r="G1837" s="26">
        <f t="shared" si="85"/>
        <v>1.8575786114242709E-3</v>
      </c>
      <c r="H1837" s="26">
        <f t="shared" si="86"/>
        <v>2.2834750417001864E-4</v>
      </c>
    </row>
    <row r="1838" spans="1:8" x14ac:dyDescent="0.25">
      <c r="A1838" s="12">
        <f>Riesgo!D1842</f>
        <v>0.80402634068035794</v>
      </c>
      <c r="F1838" s="95">
        <f t="shared" si="84"/>
        <v>-1.7876983707712402E-2</v>
      </c>
      <c r="G1838" s="26">
        <f t="shared" si="85"/>
        <v>-5.7132434847309797E-6</v>
      </c>
      <c r="H1838" s="26">
        <f t="shared" si="86"/>
        <v>1.0213556069472975E-7</v>
      </c>
    </row>
    <row r="1839" spans="1:8" x14ac:dyDescent="0.25">
      <c r="A1839" s="12">
        <f>Riesgo!D1843</f>
        <v>0.69843435611859706</v>
      </c>
      <c r="F1839" s="95">
        <f t="shared" si="84"/>
        <v>-0.12346896826947329</v>
      </c>
      <c r="G1839" s="26">
        <f t="shared" si="85"/>
        <v>-1.8822333206140944E-3</v>
      </c>
      <c r="H1839" s="26">
        <f t="shared" si="86"/>
        <v>2.3239740613864696E-4</v>
      </c>
    </row>
    <row r="1840" spans="1:8" x14ac:dyDescent="0.25">
      <c r="A1840" s="12">
        <f>Riesgo!D1844</f>
        <v>0.70729034899226439</v>
      </c>
      <c r="F1840" s="95">
        <f t="shared" si="84"/>
        <v>-0.11461297539580595</v>
      </c>
      <c r="G1840" s="26">
        <f t="shared" si="85"/>
        <v>-1.5055714177322091E-3</v>
      </c>
      <c r="H1840" s="26">
        <f t="shared" si="86"/>
        <v>1.7255801985717036E-4</v>
      </c>
    </row>
    <row r="1841" spans="1:8" x14ac:dyDescent="0.25">
      <c r="A1841" s="12">
        <f>Riesgo!D1845</f>
        <v>0.86248299733871969</v>
      </c>
      <c r="F1841" s="95">
        <f t="shared" si="84"/>
        <v>4.0579672950649348E-2</v>
      </c>
      <c r="G1841" s="26">
        <f t="shared" si="85"/>
        <v>6.6822947432810487E-5</v>
      </c>
      <c r="H1841" s="26">
        <f t="shared" si="86"/>
        <v>2.7116533524218834E-6</v>
      </c>
    </row>
    <row r="1842" spans="1:8" x14ac:dyDescent="0.25">
      <c r="A1842" s="12">
        <f>Riesgo!D1846</f>
        <v>0.72573199778133823</v>
      </c>
      <c r="F1842" s="95">
        <f t="shared" si="84"/>
        <v>-9.617132660673211E-2</v>
      </c>
      <c r="G1842" s="26">
        <f t="shared" si="85"/>
        <v>-8.8948129666002425E-4</v>
      </c>
      <c r="H1842" s="26">
        <f t="shared" si="86"/>
        <v>8.554259629167076E-5</v>
      </c>
    </row>
    <row r="1843" spans="1:8" x14ac:dyDescent="0.25">
      <c r="A1843" s="12">
        <f>Riesgo!D1847</f>
        <v>0.48879352453801056</v>
      </c>
      <c r="F1843" s="95">
        <f t="shared" si="84"/>
        <v>-0.33310979985005978</v>
      </c>
      <c r="G1843" s="26">
        <f t="shared" si="85"/>
        <v>-3.6962575831994651E-2</v>
      </c>
      <c r="H1843" s="26">
        <f t="shared" si="86"/>
        <v>1.2312596237338394E-2</v>
      </c>
    </row>
    <row r="1844" spans="1:8" x14ac:dyDescent="0.25">
      <c r="A1844" s="12">
        <f>Riesgo!D1848</f>
        <v>0.74310940681025384</v>
      </c>
      <c r="F1844" s="95">
        <f t="shared" si="84"/>
        <v>-7.8793917577816508E-2</v>
      </c>
      <c r="G1844" s="26">
        <f t="shared" si="85"/>
        <v>-4.8919057543878703E-4</v>
      </c>
      <c r="H1844" s="26">
        <f t="shared" si="86"/>
        <v>3.8545241880968411E-5</v>
      </c>
    </row>
    <row r="1845" spans="1:8" x14ac:dyDescent="0.25">
      <c r="A1845" s="12">
        <f>Riesgo!D1849</f>
        <v>0.92227835197785901</v>
      </c>
      <c r="F1845" s="95">
        <f t="shared" si="84"/>
        <v>0.10037502758978867</v>
      </c>
      <c r="G1845" s="26">
        <f t="shared" si="85"/>
        <v>1.0112930741476062E-3</v>
      </c>
      <c r="H1845" s="26">
        <f t="shared" si="86"/>
        <v>1.0150857021892816E-4</v>
      </c>
    </row>
    <row r="1846" spans="1:8" x14ac:dyDescent="0.25">
      <c r="A1846" s="12">
        <f>Riesgo!D1850</f>
        <v>0.983055987553065</v>
      </c>
      <c r="F1846" s="95">
        <f t="shared" si="84"/>
        <v>0.16115266316499466</v>
      </c>
      <c r="G1846" s="26">
        <f t="shared" si="85"/>
        <v>4.1851638060757144E-3</v>
      </c>
      <c r="H1846" s="26">
        <f t="shared" si="86"/>
        <v>6.7445029313084658E-4</v>
      </c>
    </row>
    <row r="1847" spans="1:8" x14ac:dyDescent="0.25">
      <c r="A1847" s="12">
        <f>Riesgo!D1851</f>
        <v>0.84111919387521572</v>
      </c>
      <c r="F1847" s="95">
        <f t="shared" si="84"/>
        <v>1.9215869487145376E-2</v>
      </c>
      <c r="G1847" s="26">
        <f t="shared" si="85"/>
        <v>7.0954528932402374E-6</v>
      </c>
      <c r="H1847" s="26">
        <f t="shared" si="86"/>
        <v>1.3634529674869246E-7</v>
      </c>
    </row>
    <row r="1848" spans="1:8" x14ac:dyDescent="0.25">
      <c r="A1848" s="12">
        <f>Riesgo!D1852</f>
        <v>0.73495260300156617</v>
      </c>
      <c r="F1848" s="95">
        <f t="shared" si="84"/>
        <v>-8.6950721386504171E-2</v>
      </c>
      <c r="G1848" s="26">
        <f t="shared" si="85"/>
        <v>-6.573846642113192E-4</v>
      </c>
      <c r="H1848" s="26">
        <f t="shared" si="86"/>
        <v>5.7160070781599015E-5</v>
      </c>
    </row>
    <row r="1849" spans="1:8" x14ac:dyDescent="0.25">
      <c r="A1849" s="12">
        <f>Riesgo!D1853</f>
        <v>0.92143734027657498</v>
      </c>
      <c r="F1849" s="95">
        <f t="shared" si="84"/>
        <v>9.9534015888504634E-2</v>
      </c>
      <c r="G1849" s="26">
        <f t="shared" si="85"/>
        <v>9.8608551782844336E-4</v>
      </c>
      <c r="H1849" s="26">
        <f t="shared" si="86"/>
        <v>9.8149051598960603E-5</v>
      </c>
    </row>
    <row r="1850" spans="1:8" x14ac:dyDescent="0.25">
      <c r="A1850" s="12">
        <f>Riesgo!D1854</f>
        <v>0.56853986432319759</v>
      </c>
      <c r="F1850" s="95">
        <f t="shared" si="84"/>
        <v>-0.25336346006487276</v>
      </c>
      <c r="G1850" s="26">
        <f t="shared" si="85"/>
        <v>-1.6264171460234601E-2</v>
      </c>
      <c r="H1850" s="26">
        <f t="shared" si="86"/>
        <v>4.1207467562533922E-3</v>
      </c>
    </row>
    <row r="1851" spans="1:8" x14ac:dyDescent="0.25">
      <c r="A1851" s="12">
        <f>Riesgo!D1855</f>
        <v>0.82554556067703266</v>
      </c>
      <c r="F1851" s="95">
        <f t="shared" si="84"/>
        <v>3.6422362889623194E-3</v>
      </c>
      <c r="G1851" s="26">
        <f t="shared" si="85"/>
        <v>4.8317488424681586E-8</v>
      </c>
      <c r="H1851" s="26">
        <f t="shared" si="86"/>
        <v>1.7598370973189211E-10</v>
      </c>
    </row>
    <row r="1852" spans="1:8" x14ac:dyDescent="0.25">
      <c r="A1852" s="12">
        <f>Riesgo!D1856</f>
        <v>0.9238829786665993</v>
      </c>
      <c r="F1852" s="95">
        <f t="shared" si="84"/>
        <v>0.10197965427852895</v>
      </c>
      <c r="G1852" s="26">
        <f t="shared" si="85"/>
        <v>1.0605730960012284E-3</v>
      </c>
      <c r="H1852" s="26">
        <f t="shared" si="86"/>
        <v>1.0815687766731438E-4</v>
      </c>
    </row>
    <row r="1853" spans="1:8" x14ac:dyDescent="0.25">
      <c r="A1853" s="12">
        <f>Riesgo!D1857</f>
        <v>0.699781456921024</v>
      </c>
      <c r="F1853" s="95">
        <f t="shared" si="84"/>
        <v>-0.12212186746704634</v>
      </c>
      <c r="G1853" s="26">
        <f t="shared" si="85"/>
        <v>-1.8212950636631957E-3</v>
      </c>
      <c r="H1853" s="26">
        <f t="shared" si="86"/>
        <v>2.224199543830625E-4</v>
      </c>
    </row>
    <row r="1854" spans="1:8" x14ac:dyDescent="0.25">
      <c r="A1854" s="12">
        <f>Riesgo!D1858</f>
        <v>0.66012520210154446</v>
      </c>
      <c r="F1854" s="95">
        <f t="shared" si="84"/>
        <v>-0.16177812228652588</v>
      </c>
      <c r="G1854" s="26">
        <f t="shared" si="85"/>
        <v>-4.23408303858357E-3</v>
      </c>
      <c r="H1854" s="26">
        <f t="shared" si="86"/>
        <v>6.8498200358727793E-4</v>
      </c>
    </row>
    <row r="1855" spans="1:8" x14ac:dyDescent="0.25">
      <c r="A1855" s="12">
        <f>Riesgo!D1859</f>
        <v>0.78200104303160856</v>
      </c>
      <c r="F1855" s="95">
        <f t="shared" si="84"/>
        <v>-3.9902281356461788E-2</v>
      </c>
      <c r="G1855" s="26">
        <f t="shared" si="85"/>
        <v>-6.3532095449903163E-5</v>
      </c>
      <c r="H1855" s="26">
        <f t="shared" si="86"/>
        <v>2.5350755478076222E-6</v>
      </c>
    </row>
    <row r="1856" spans="1:8" x14ac:dyDescent="0.25">
      <c r="A1856" s="12">
        <f>Riesgo!D1860</f>
        <v>0.81263637333476046</v>
      </c>
      <c r="F1856" s="95">
        <f t="shared" si="84"/>
        <v>-9.2669510533098798E-3</v>
      </c>
      <c r="G1856" s="26">
        <f t="shared" si="85"/>
        <v>-7.9581222700244576E-7</v>
      </c>
      <c r="H1856" s="26">
        <f t="shared" si="86"/>
        <v>7.3747529552571949E-9</v>
      </c>
    </row>
    <row r="1857" spans="1:8" x14ac:dyDescent="0.25">
      <c r="A1857" s="12">
        <f>Riesgo!D1861</f>
        <v>0.88594240309538608</v>
      </c>
      <c r="F1857" s="95">
        <f t="shared" si="84"/>
        <v>6.4039078707315733E-2</v>
      </c>
      <c r="G1857" s="26">
        <f t="shared" si="85"/>
        <v>2.6262449242708477E-4</v>
      </c>
      <c r="H1857" s="26">
        <f t="shared" si="86"/>
        <v>1.6818230541006929E-5</v>
      </c>
    </row>
    <row r="1858" spans="1:8" x14ac:dyDescent="0.25">
      <c r="A1858" s="12">
        <f>Riesgo!D1862</f>
        <v>0.94576393725912244</v>
      </c>
      <c r="F1858" s="95">
        <f t="shared" si="84"/>
        <v>0.1238606128710521</v>
      </c>
      <c r="G1858" s="26">
        <f t="shared" si="85"/>
        <v>1.9002015753108491E-3</v>
      </c>
      <c r="H1858" s="26">
        <f t="shared" si="86"/>
        <v>2.3536013169654044E-4</v>
      </c>
    </row>
    <row r="1859" spans="1:8" x14ac:dyDescent="0.25">
      <c r="A1859" s="12">
        <f>Riesgo!D1863</f>
        <v>0.9523922850893155</v>
      </c>
      <c r="F1859" s="95">
        <f t="shared" ref="F1859:F1922" si="87">A1859-$D$4</f>
        <v>0.13048896070124516</v>
      </c>
      <c r="G1859" s="26">
        <f t="shared" ref="G1859:G1922" si="88">IF(A1859=0,0,(A1859-D$4)^3)</f>
        <v>2.2218836666563807E-3</v>
      </c>
      <c r="H1859" s="26">
        <f t="shared" ref="H1859:H1922" si="89">IF(A1859=0,0,(A1859-D$4)^4)</f>
        <v>2.8993129046106297E-4</v>
      </c>
    </row>
    <row r="1860" spans="1:8" x14ac:dyDescent="0.25">
      <c r="A1860" s="12">
        <f>Riesgo!D1864</f>
        <v>0.81446267976296016</v>
      </c>
      <c r="F1860" s="95">
        <f t="shared" si="87"/>
        <v>-7.4406446251101821E-3</v>
      </c>
      <c r="G1860" s="26">
        <f t="shared" si="88"/>
        <v>-4.1193784023665181E-7</v>
      </c>
      <c r="H1860" s="26">
        <f t="shared" si="89"/>
        <v>3.0650830768363402E-9</v>
      </c>
    </row>
    <row r="1861" spans="1:8" x14ac:dyDescent="0.25">
      <c r="A1861" s="12">
        <f>Riesgo!D1865</f>
        <v>0.89177536662795165</v>
      </c>
      <c r="F1861" s="95">
        <f t="shared" si="87"/>
        <v>6.9872042239881305E-2</v>
      </c>
      <c r="G1861" s="26">
        <f t="shared" si="88"/>
        <v>3.4112245720073736E-4</v>
      </c>
      <c r="H1861" s="26">
        <f t="shared" si="89"/>
        <v>2.3834922738502024E-5</v>
      </c>
    </row>
    <row r="1862" spans="1:8" x14ac:dyDescent="0.25">
      <c r="A1862" s="12">
        <f>Riesgo!D1866</f>
        <v>0.80637107334440183</v>
      </c>
      <c r="F1862" s="95">
        <f t="shared" si="87"/>
        <v>-1.553225104366851E-2</v>
      </c>
      <c r="G1862" s="26">
        <f t="shared" si="88"/>
        <v>-3.7471683393058741E-6</v>
      </c>
      <c r="H1862" s="26">
        <f t="shared" si="89"/>
        <v>5.8201959348985261E-8</v>
      </c>
    </row>
    <row r="1863" spans="1:8" x14ac:dyDescent="0.25">
      <c r="A1863" s="12">
        <f>Riesgo!D1867</f>
        <v>0.73952977858943869</v>
      </c>
      <c r="F1863" s="95">
        <f t="shared" si="87"/>
        <v>-8.2373545798631653E-2</v>
      </c>
      <c r="G1863" s="26">
        <f t="shared" si="88"/>
        <v>-5.5893754394332161E-4</v>
      </c>
      <c r="H1863" s="26">
        <f t="shared" si="89"/>
        <v>4.6041667374589899E-5</v>
      </c>
    </row>
    <row r="1864" spans="1:8" x14ac:dyDescent="0.25">
      <c r="A1864" s="12">
        <f>Riesgo!D1868</f>
        <v>0.84656521779072813</v>
      </c>
      <c r="F1864" s="95">
        <f t="shared" si="87"/>
        <v>2.4661893402657786E-2</v>
      </c>
      <c r="G1864" s="26">
        <f t="shared" si="88"/>
        <v>1.499958518430298E-5</v>
      </c>
      <c r="H1864" s="26">
        <f t="shared" si="89"/>
        <v>3.6991817089936513E-7</v>
      </c>
    </row>
    <row r="1865" spans="1:8" x14ac:dyDescent="0.25">
      <c r="A1865" s="12">
        <f>Riesgo!D1869</f>
        <v>0.87622949757757962</v>
      </c>
      <c r="F1865" s="95">
        <f t="shared" si="87"/>
        <v>5.4326173189509275E-2</v>
      </c>
      <c r="G1865" s="26">
        <f t="shared" si="88"/>
        <v>1.6033463277287797E-4</v>
      </c>
      <c r="H1865" s="26">
        <f t="shared" si="89"/>
        <v>8.7103670282957389E-6</v>
      </c>
    </row>
    <row r="1866" spans="1:8" x14ac:dyDescent="0.25">
      <c r="A1866" s="12">
        <f>Riesgo!D1870</f>
        <v>0.59309598350624737</v>
      </c>
      <c r="F1866" s="95">
        <f t="shared" si="87"/>
        <v>-0.22880734088182297</v>
      </c>
      <c r="G1866" s="26">
        <f t="shared" si="88"/>
        <v>-1.1978704782147109E-2</v>
      </c>
      <c r="H1866" s="26">
        <f t="shared" si="89"/>
        <v>2.7408155884114565E-3</v>
      </c>
    </row>
    <row r="1867" spans="1:8" x14ac:dyDescent="0.25">
      <c r="A1867" s="12">
        <f>Riesgo!D1871</f>
        <v>0.96587552674992205</v>
      </c>
      <c r="F1867" s="95">
        <f t="shared" si="87"/>
        <v>0.14397220236185171</v>
      </c>
      <c r="G1867" s="26">
        <f t="shared" si="88"/>
        <v>2.9842550983147443E-3</v>
      </c>
      <c r="H1867" s="26">
        <f t="shared" si="89"/>
        <v>4.2964977891395801E-4</v>
      </c>
    </row>
    <row r="1868" spans="1:8" x14ac:dyDescent="0.25">
      <c r="A1868" s="12">
        <f>Riesgo!D1872</f>
        <v>0.93103924944914307</v>
      </c>
      <c r="F1868" s="95">
        <f t="shared" si="87"/>
        <v>0.10913592506107272</v>
      </c>
      <c r="G1868" s="26">
        <f t="shared" si="88"/>
        <v>1.2998798209915836E-3</v>
      </c>
      <c r="H1868" s="26">
        <f t="shared" si="89"/>
        <v>1.418635867321381E-4</v>
      </c>
    </row>
    <row r="1869" spans="1:8" x14ac:dyDescent="0.25">
      <c r="A1869" s="12">
        <f>Riesgo!D1873</f>
        <v>0.71845287354403875</v>
      </c>
      <c r="F1869" s="95">
        <f t="shared" si="87"/>
        <v>-0.10345045084403159</v>
      </c>
      <c r="G1869" s="26">
        <f t="shared" si="88"/>
        <v>-1.1071262883546884E-3</v>
      </c>
      <c r="H1869" s="26">
        <f t="shared" si="89"/>
        <v>1.1453271367157182E-4</v>
      </c>
    </row>
    <row r="1870" spans="1:8" x14ac:dyDescent="0.25">
      <c r="A1870" s="12">
        <f>Riesgo!D1874</f>
        <v>0.73927962713356987</v>
      </c>
      <c r="F1870" s="95">
        <f t="shared" si="87"/>
        <v>-8.2623697254500472E-2</v>
      </c>
      <c r="G1870" s="26">
        <f t="shared" si="88"/>
        <v>-5.6404515720819037E-4</v>
      </c>
      <c r="H1870" s="26">
        <f t="shared" si="89"/>
        <v>4.6603496307036647E-5</v>
      </c>
    </row>
    <row r="1871" spans="1:8" x14ac:dyDescent="0.25">
      <c r="A1871" s="12">
        <f>Riesgo!D1875</f>
        <v>0.76773879081507179</v>
      </c>
      <c r="F1871" s="95">
        <f t="shared" si="87"/>
        <v>-5.4164533572998552E-2</v>
      </c>
      <c r="G1871" s="26">
        <f t="shared" si="88"/>
        <v>-1.5890772970078476E-4</v>
      </c>
      <c r="H1871" s="26">
        <f t="shared" si="89"/>
        <v>8.6071630603871353E-6</v>
      </c>
    </row>
    <row r="1872" spans="1:8" x14ac:dyDescent="0.25">
      <c r="A1872" s="12">
        <f>Riesgo!D1876</f>
        <v>0.88492426344872077</v>
      </c>
      <c r="F1872" s="95">
        <f t="shared" si="87"/>
        <v>6.3020939060650427E-2</v>
      </c>
      <c r="G1872" s="26">
        <f t="shared" si="88"/>
        <v>2.5029640427031059E-4</v>
      </c>
      <c r="H1872" s="26">
        <f t="shared" si="89"/>
        <v>1.5773914440619166E-5</v>
      </c>
    </row>
    <row r="1873" spans="1:8" x14ac:dyDescent="0.25">
      <c r="A1873" s="12">
        <f>Riesgo!D1877</f>
        <v>1</v>
      </c>
      <c r="F1873" s="95">
        <f t="shared" si="87"/>
        <v>0.17809667561192966</v>
      </c>
      <c r="G1873" s="26">
        <f t="shared" si="88"/>
        <v>5.6489462020255692E-3</v>
      </c>
      <c r="H1873" s="26">
        <f t="shared" si="89"/>
        <v>1.0060585392913898E-3</v>
      </c>
    </row>
    <row r="1874" spans="1:8" x14ac:dyDescent="0.25">
      <c r="A1874" s="12">
        <f>Riesgo!D1878</f>
        <v>0.96440466538897707</v>
      </c>
      <c r="F1874" s="95">
        <f t="shared" si="87"/>
        <v>0.14250134100090672</v>
      </c>
      <c r="G1874" s="26">
        <f t="shared" si="88"/>
        <v>2.8937223178677547E-3</v>
      </c>
      <c r="H1874" s="26">
        <f t="shared" si="89"/>
        <v>4.1235931078040711E-4</v>
      </c>
    </row>
    <row r="1875" spans="1:8" x14ac:dyDescent="0.25">
      <c r="A1875" s="12">
        <f>Riesgo!D1879</f>
        <v>0.82664972138838289</v>
      </c>
      <c r="F1875" s="95">
        <f t="shared" si="87"/>
        <v>4.7463970003125411E-3</v>
      </c>
      <c r="G1875" s="26">
        <f t="shared" si="88"/>
        <v>1.0692818189977856E-7</v>
      </c>
      <c r="H1875" s="26">
        <f t="shared" si="89"/>
        <v>5.0752360181798275E-10</v>
      </c>
    </row>
    <row r="1876" spans="1:8" x14ac:dyDescent="0.25">
      <c r="A1876" s="12">
        <f>Riesgo!D1880</f>
        <v>0.95112585919242976</v>
      </c>
      <c r="F1876" s="95">
        <f t="shared" si="87"/>
        <v>0.12922253480435941</v>
      </c>
      <c r="G1876" s="26">
        <f t="shared" si="88"/>
        <v>2.1578177809713972E-3</v>
      </c>
      <c r="H1876" s="26">
        <f t="shared" si="89"/>
        <v>2.7883868330304203E-4</v>
      </c>
    </row>
    <row r="1877" spans="1:8" x14ac:dyDescent="0.25">
      <c r="A1877" s="12">
        <f>Riesgo!D1881</f>
        <v>0.88225467963405724</v>
      </c>
      <c r="F1877" s="95">
        <f t="shared" si="87"/>
        <v>6.0351355245986893E-2</v>
      </c>
      <c r="G1877" s="26">
        <f t="shared" si="88"/>
        <v>2.1981690112324122E-4</v>
      </c>
      <c r="H1877" s="26">
        <f t="shared" si="89"/>
        <v>1.3266247888760706E-5</v>
      </c>
    </row>
    <row r="1878" spans="1:8" x14ac:dyDescent="0.25">
      <c r="A1878" s="12">
        <f>Riesgo!D1882</f>
        <v>0.62232378938070687</v>
      </c>
      <c r="F1878" s="95">
        <f t="shared" si="87"/>
        <v>-0.19957953500736347</v>
      </c>
      <c r="G1878" s="26">
        <f t="shared" si="88"/>
        <v>-7.9496502010352899E-3</v>
      </c>
      <c r="H1878" s="26">
        <f t="shared" si="89"/>
        <v>1.5865874905938166E-3</v>
      </c>
    </row>
    <row r="1879" spans="1:8" x14ac:dyDescent="0.25">
      <c r="A1879" s="12">
        <f>Riesgo!D1883</f>
        <v>0.83237466890939382</v>
      </c>
      <c r="F1879" s="95">
        <f t="shared" si="87"/>
        <v>1.0471344521323478E-2</v>
      </c>
      <c r="G1879" s="26">
        <f t="shared" si="88"/>
        <v>1.1481730426961149E-6</v>
      </c>
      <c r="H1879" s="26">
        <f t="shared" si="89"/>
        <v>1.202291550016727E-8</v>
      </c>
    </row>
    <row r="1880" spans="1:8" x14ac:dyDescent="0.25">
      <c r="A1880" s="12">
        <f>Riesgo!D1884</f>
        <v>0.89001411134542574</v>
      </c>
      <c r="F1880" s="95">
        <f t="shared" si="87"/>
        <v>6.8110786957355396E-2</v>
      </c>
      <c r="G1880" s="26">
        <f t="shared" si="88"/>
        <v>3.1597134187718917E-4</v>
      </c>
      <c r="H1880" s="26">
        <f t="shared" si="89"/>
        <v>2.1521056751226937E-5</v>
      </c>
    </row>
    <row r="1881" spans="1:8" x14ac:dyDescent="0.25">
      <c r="A1881" s="12">
        <f>Riesgo!D1885</f>
        <v>0.77504980050723871</v>
      </c>
      <c r="F1881" s="95">
        <f t="shared" si="87"/>
        <v>-4.6853523880831638E-2</v>
      </c>
      <c r="G1881" s="26">
        <f t="shared" si="88"/>
        <v>-1.0285532480633061E-4</v>
      </c>
      <c r="H1881" s="26">
        <f t="shared" si="89"/>
        <v>4.8191344170841069E-6</v>
      </c>
    </row>
    <row r="1882" spans="1:8" x14ac:dyDescent="0.25">
      <c r="A1882" s="12">
        <f>Riesgo!D1886</f>
        <v>0.97720575031189705</v>
      </c>
      <c r="F1882" s="95">
        <f t="shared" si="87"/>
        <v>0.1553024259238267</v>
      </c>
      <c r="G1882" s="26">
        <f t="shared" si="88"/>
        <v>3.7457149056894421E-3</v>
      </c>
      <c r="H1882" s="26">
        <f t="shared" si="89"/>
        <v>5.8171861167260813E-4</v>
      </c>
    </row>
    <row r="1883" spans="1:8" x14ac:dyDescent="0.25">
      <c r="A1883" s="12">
        <f>Riesgo!D1887</f>
        <v>0.75023496216011543</v>
      </c>
      <c r="F1883" s="95">
        <f t="shared" si="87"/>
        <v>-7.1668362227954918E-2</v>
      </c>
      <c r="G1883" s="26">
        <f t="shared" si="88"/>
        <v>-3.6811408935459388E-4</v>
      </c>
      <c r="H1883" s="26">
        <f t="shared" si="89"/>
        <v>2.6382133897078798E-5</v>
      </c>
    </row>
    <row r="1884" spans="1:8" x14ac:dyDescent="0.25">
      <c r="A1884" s="12">
        <f>Riesgo!D1888</f>
        <v>1</v>
      </c>
      <c r="F1884" s="95">
        <f t="shared" si="87"/>
        <v>0.17809667561192966</v>
      </c>
      <c r="G1884" s="26">
        <f t="shared" si="88"/>
        <v>5.6489462020255692E-3</v>
      </c>
      <c r="H1884" s="26">
        <f t="shared" si="89"/>
        <v>1.0060585392913898E-3</v>
      </c>
    </row>
    <row r="1885" spans="1:8" x14ac:dyDescent="0.25">
      <c r="A1885" s="12">
        <f>Riesgo!D1889</f>
        <v>0.63948663550892315</v>
      </c>
      <c r="F1885" s="95">
        <f t="shared" si="87"/>
        <v>-0.18241668887914719</v>
      </c>
      <c r="G1885" s="26">
        <f t="shared" si="88"/>
        <v>-6.070070081421762E-3</v>
      </c>
      <c r="H1885" s="26">
        <f t="shared" si="89"/>
        <v>1.1072820855173332E-3</v>
      </c>
    </row>
    <row r="1886" spans="1:8" x14ac:dyDescent="0.25">
      <c r="A1886" s="12">
        <f>Riesgo!D1890</f>
        <v>0.76117549962441877</v>
      </c>
      <c r="F1886" s="95">
        <f t="shared" si="87"/>
        <v>-6.0727824763651572E-2</v>
      </c>
      <c r="G1886" s="26">
        <f t="shared" si="88"/>
        <v>-2.2395624419682385E-4</v>
      </c>
      <c r="H1886" s="26">
        <f t="shared" si="89"/>
        <v>1.3600375552310279E-5</v>
      </c>
    </row>
    <row r="1887" spans="1:8" x14ac:dyDescent="0.25">
      <c r="A1887" s="12">
        <f>Riesgo!D1891</f>
        <v>1</v>
      </c>
      <c r="F1887" s="95">
        <f t="shared" si="87"/>
        <v>0.17809667561192966</v>
      </c>
      <c r="G1887" s="26">
        <f t="shared" si="88"/>
        <v>5.6489462020255692E-3</v>
      </c>
      <c r="H1887" s="26">
        <f t="shared" si="89"/>
        <v>1.0060585392913898E-3</v>
      </c>
    </row>
    <row r="1888" spans="1:8" x14ac:dyDescent="0.25">
      <c r="A1888" s="12">
        <f>Riesgo!D1892</f>
        <v>0.82508465355921579</v>
      </c>
      <c r="F1888" s="95">
        <f t="shared" si="87"/>
        <v>3.1813291711454417E-3</v>
      </c>
      <c r="G1888" s="26">
        <f t="shared" si="88"/>
        <v>3.2197772187500942E-8</v>
      </c>
      <c r="H1888" s="26">
        <f t="shared" si="89"/>
        <v>1.0243171190599213E-10</v>
      </c>
    </row>
    <row r="1889" spans="1:8" x14ac:dyDescent="0.25">
      <c r="A1889" s="12">
        <f>Riesgo!D1893</f>
        <v>0.70470905355622349</v>
      </c>
      <c r="F1889" s="95">
        <f t="shared" si="87"/>
        <v>-0.11719427083184686</v>
      </c>
      <c r="G1889" s="26">
        <f t="shared" si="88"/>
        <v>-1.6096043747292541E-3</v>
      </c>
      <c r="H1889" s="26">
        <f t="shared" si="89"/>
        <v>1.8863641102414571E-4</v>
      </c>
    </row>
    <row r="1890" spans="1:8" x14ac:dyDescent="0.25">
      <c r="A1890" s="12">
        <f>Riesgo!D1894</f>
        <v>0.84749343555846435</v>
      </c>
      <c r="F1890" s="95">
        <f t="shared" si="87"/>
        <v>2.5590111170394003E-2</v>
      </c>
      <c r="G1890" s="26">
        <f t="shared" si="88"/>
        <v>1.6757781279112659E-5</v>
      </c>
      <c r="H1890" s="26">
        <f t="shared" si="89"/>
        <v>4.2883348590164037E-7</v>
      </c>
    </row>
    <row r="1891" spans="1:8" x14ac:dyDescent="0.25">
      <c r="A1891" s="12">
        <f>Riesgo!D1895</f>
        <v>0.71534523000748917</v>
      </c>
      <c r="F1891" s="95">
        <f t="shared" si="87"/>
        <v>-0.10655809438058117</v>
      </c>
      <c r="G1891" s="26">
        <f t="shared" si="88"/>
        <v>-1.2099274664592854E-3</v>
      </c>
      <c r="H1891" s="26">
        <f t="shared" si="89"/>
        <v>1.2892756516462599E-4</v>
      </c>
    </row>
    <row r="1892" spans="1:8" x14ac:dyDescent="0.25">
      <c r="A1892" s="12">
        <f>Riesgo!D1896</f>
        <v>0.78036361443164304</v>
      </c>
      <c r="F1892" s="95">
        <f t="shared" si="87"/>
        <v>-4.1539709956427306E-2</v>
      </c>
      <c r="G1892" s="26">
        <f t="shared" si="88"/>
        <v>-7.1678742801628258E-5</v>
      </c>
      <c r="H1892" s="26">
        <f t="shared" si="89"/>
        <v>2.9775141860209898E-6</v>
      </c>
    </row>
    <row r="1893" spans="1:8" x14ac:dyDescent="0.25">
      <c r="A1893" s="12">
        <f>Riesgo!D1897</f>
        <v>0.85090909909671464</v>
      </c>
      <c r="F1893" s="95">
        <f t="shared" si="87"/>
        <v>2.9005774708644294E-2</v>
      </c>
      <c r="G1893" s="26">
        <f t="shared" si="88"/>
        <v>2.4403572491313741E-5</v>
      </c>
      <c r="H1893" s="26">
        <f t="shared" si="89"/>
        <v>7.0784452576911573E-7</v>
      </c>
    </row>
    <row r="1894" spans="1:8" x14ac:dyDescent="0.25">
      <c r="A1894" s="12">
        <f>Riesgo!D1898</f>
        <v>0.60448202539146845</v>
      </c>
      <c r="F1894" s="95">
        <f t="shared" si="87"/>
        <v>-0.2174212989966019</v>
      </c>
      <c r="G1894" s="26">
        <f t="shared" si="88"/>
        <v>-1.0277944267972312E-2</v>
      </c>
      <c r="H1894" s="26">
        <f t="shared" si="89"/>
        <v>2.2346439937572186E-3</v>
      </c>
    </row>
    <row r="1895" spans="1:8" x14ac:dyDescent="0.25">
      <c r="A1895" s="12">
        <f>Riesgo!D1899</f>
        <v>0.72223359850543867</v>
      </c>
      <c r="F1895" s="95">
        <f t="shared" si="87"/>
        <v>-9.9669725882631677E-2</v>
      </c>
      <c r="G1895" s="26">
        <f t="shared" si="88"/>
        <v>-9.9012446475010276E-4</v>
      </c>
      <c r="H1895" s="26">
        <f t="shared" si="89"/>
        <v>9.8685433991330132E-5</v>
      </c>
    </row>
    <row r="1896" spans="1:8" x14ac:dyDescent="0.25">
      <c r="A1896" s="12">
        <f>Riesgo!D1900</f>
        <v>0.90979877817051802</v>
      </c>
      <c r="F1896" s="95">
        <f t="shared" si="87"/>
        <v>8.7895453782447674E-2</v>
      </c>
      <c r="G1896" s="26">
        <f t="shared" si="88"/>
        <v>6.7904606662780699E-4</v>
      </c>
      <c r="H1896" s="26">
        <f t="shared" si="89"/>
        <v>5.9685062165437296E-5</v>
      </c>
    </row>
    <row r="1897" spans="1:8" x14ac:dyDescent="0.25">
      <c r="A1897" s="12">
        <f>Riesgo!D1901</f>
        <v>0.67803095842572891</v>
      </c>
      <c r="F1897" s="95">
        <f t="shared" si="87"/>
        <v>-0.14387236596234143</v>
      </c>
      <c r="G1897" s="26">
        <f t="shared" si="88"/>
        <v>-2.9780511771794701E-3</v>
      </c>
      <c r="H1897" s="26">
        <f t="shared" si="89"/>
        <v>4.284592688177464E-4</v>
      </c>
    </row>
    <row r="1898" spans="1:8" x14ac:dyDescent="0.25">
      <c r="A1898" s="12">
        <f>Riesgo!D1902</f>
        <v>0.89659046292797762</v>
      </c>
      <c r="F1898" s="95">
        <f t="shared" si="87"/>
        <v>7.4687138539907272E-2</v>
      </c>
      <c r="G1898" s="26">
        <f t="shared" si="88"/>
        <v>4.1661745575331056E-4</v>
      </c>
      <c r="H1898" s="26">
        <f t="shared" si="89"/>
        <v>3.1115965635991194E-5</v>
      </c>
    </row>
    <row r="1899" spans="1:8" x14ac:dyDescent="0.25">
      <c r="A1899" s="12">
        <f>Riesgo!D1903</f>
        <v>0.80658898206684049</v>
      </c>
      <c r="F1899" s="95">
        <f t="shared" si="87"/>
        <v>-1.5314342321229857E-2</v>
      </c>
      <c r="G1899" s="26">
        <f t="shared" si="88"/>
        <v>-3.5916586266103206E-6</v>
      </c>
      <c r="H1899" s="26">
        <f t="shared" si="89"/>
        <v>5.5003889708908742E-8</v>
      </c>
    </row>
    <row r="1900" spans="1:8" x14ac:dyDescent="0.25">
      <c r="A1900" s="12">
        <f>Riesgo!D1904</f>
        <v>0.74424736707017614</v>
      </c>
      <c r="F1900" s="95">
        <f t="shared" si="87"/>
        <v>-7.7655957317894209E-2</v>
      </c>
      <c r="G1900" s="26">
        <f t="shared" si="88"/>
        <v>-4.6830018973937064E-4</v>
      </c>
      <c r="H1900" s="26">
        <f t="shared" si="89"/>
        <v>3.6366299546362328E-5</v>
      </c>
    </row>
    <row r="1901" spans="1:8" x14ac:dyDescent="0.25">
      <c r="A1901" s="12">
        <f>Riesgo!D1905</f>
        <v>0.78841280420992543</v>
      </c>
      <c r="F1901" s="95">
        <f t="shared" si="87"/>
        <v>-3.3490520178144911E-2</v>
      </c>
      <c r="G1901" s="26">
        <f t="shared" si="88"/>
        <v>-3.756346784055321E-5</v>
      </c>
      <c r="H1901" s="26">
        <f t="shared" si="89"/>
        <v>1.2580200776751447E-6</v>
      </c>
    </row>
    <row r="1902" spans="1:8" x14ac:dyDescent="0.25">
      <c r="A1902" s="12">
        <f>Riesgo!D1906</f>
        <v>0.74254495492360506</v>
      </c>
      <c r="F1902" s="95">
        <f t="shared" si="87"/>
        <v>-7.9358369464465284E-2</v>
      </c>
      <c r="G1902" s="26">
        <f t="shared" si="88"/>
        <v>-4.9977923510361377E-4</v>
      </c>
      <c r="H1902" s="26">
        <f t="shared" si="89"/>
        <v>3.9661665190020442E-5</v>
      </c>
    </row>
    <row r="1903" spans="1:8" x14ac:dyDescent="0.25">
      <c r="A1903" s="12">
        <f>Riesgo!D1907</f>
        <v>0.77974225005684328</v>
      </c>
      <c r="F1903" s="95">
        <f t="shared" si="87"/>
        <v>-4.2161074331227066E-2</v>
      </c>
      <c r="G1903" s="26">
        <f t="shared" si="88"/>
        <v>-7.4943678602380225E-5</v>
      </c>
      <c r="H1903" s="26">
        <f t="shared" si="89"/>
        <v>3.1597060042105442E-6</v>
      </c>
    </row>
    <row r="1904" spans="1:8" x14ac:dyDescent="0.25">
      <c r="A1904" s="12">
        <f>Riesgo!D1908</f>
        <v>0.72092088145560307</v>
      </c>
      <c r="F1904" s="95">
        <f t="shared" si="87"/>
        <v>-0.10098244293246728</v>
      </c>
      <c r="G1904" s="26">
        <f t="shared" si="88"/>
        <v>-1.0297637944568221E-3</v>
      </c>
      <c r="H1904" s="26">
        <f t="shared" si="89"/>
        <v>1.0398806360765699E-4</v>
      </c>
    </row>
    <row r="1905" spans="1:8" x14ac:dyDescent="0.25">
      <c r="A1905" s="12">
        <f>Riesgo!D1909</f>
        <v>0.85165934344918681</v>
      </c>
      <c r="F1905" s="95">
        <f t="shared" si="87"/>
        <v>2.9756019061116468E-2</v>
      </c>
      <c r="G1905" s="26">
        <f t="shared" si="88"/>
        <v>2.6346594344503129E-5</v>
      </c>
      <c r="H1905" s="26">
        <f t="shared" si="89"/>
        <v>7.8396976351053845E-7</v>
      </c>
    </row>
    <row r="1906" spans="1:8" x14ac:dyDescent="0.25">
      <c r="A1906" s="12">
        <f>Riesgo!D1910</f>
        <v>0.93699500864504814</v>
      </c>
      <c r="F1906" s="95">
        <f t="shared" si="87"/>
        <v>0.1150916842569778</v>
      </c>
      <c r="G1906" s="26">
        <f t="shared" si="88"/>
        <v>1.5245154737373197E-3</v>
      </c>
      <c r="H1906" s="26">
        <f t="shared" si="89"/>
        <v>1.7545905354825254E-4</v>
      </c>
    </row>
    <row r="1907" spans="1:8" x14ac:dyDescent="0.25">
      <c r="A1907" s="12">
        <f>Riesgo!D1911</f>
        <v>0.79731069650452768</v>
      </c>
      <c r="F1907" s="95">
        <f t="shared" si="87"/>
        <v>-2.4592627883542661E-2</v>
      </c>
      <c r="G1907" s="26">
        <f t="shared" si="88"/>
        <v>-1.4873556080503228E-5</v>
      </c>
      <c r="H1907" s="26">
        <f t="shared" si="89"/>
        <v>3.6577982999281917E-7</v>
      </c>
    </row>
    <row r="1908" spans="1:8" x14ac:dyDescent="0.25">
      <c r="A1908" s="12">
        <f>Riesgo!D1912</f>
        <v>0.97398330193038474</v>
      </c>
      <c r="F1908" s="95">
        <f t="shared" si="87"/>
        <v>0.15207997754231439</v>
      </c>
      <c r="G1908" s="26">
        <f t="shared" si="88"/>
        <v>3.5173543206861815E-3</v>
      </c>
      <c r="H1908" s="26">
        <f t="shared" si="89"/>
        <v>5.3491916609831698E-4</v>
      </c>
    </row>
    <row r="1909" spans="1:8" x14ac:dyDescent="0.25">
      <c r="A1909" s="12">
        <f>Riesgo!D1913</f>
        <v>0.71013071790263005</v>
      </c>
      <c r="F1909" s="95">
        <f t="shared" si="87"/>
        <v>-0.1117726064854403</v>
      </c>
      <c r="G1909" s="26">
        <f t="shared" si="88"/>
        <v>-1.3963880893263843E-3</v>
      </c>
      <c r="H1909" s="26">
        <f t="shared" si="89"/>
        <v>1.5607793640923381E-4</v>
      </c>
    </row>
    <row r="1910" spans="1:8" x14ac:dyDescent="0.25">
      <c r="A1910" s="12">
        <f>Riesgo!D1914</f>
        <v>0.90187361768585605</v>
      </c>
      <c r="F1910" s="95">
        <f t="shared" si="87"/>
        <v>7.9970293297785711E-2</v>
      </c>
      <c r="G1910" s="26">
        <f t="shared" si="88"/>
        <v>5.114298430884274E-4</v>
      </c>
      <c r="H1910" s="26">
        <f t="shared" si="89"/>
        <v>4.0899194553022065E-5</v>
      </c>
    </row>
    <row r="1911" spans="1:8" x14ac:dyDescent="0.25">
      <c r="A1911" s="12">
        <f>Riesgo!D1915</f>
        <v>0.73946014171404839</v>
      </c>
      <c r="F1911" s="95">
        <f t="shared" si="87"/>
        <v>-8.2443182674021953E-2</v>
      </c>
      <c r="G1911" s="26">
        <f t="shared" si="88"/>
        <v>-5.6035628502337906E-4</v>
      </c>
      <c r="H1911" s="26">
        <f t="shared" si="89"/>
        <v>4.6197555568718754E-5</v>
      </c>
    </row>
    <row r="1912" spans="1:8" x14ac:dyDescent="0.25">
      <c r="A1912" s="12">
        <f>Riesgo!D1916</f>
        <v>0.81821837767116223</v>
      </c>
      <c r="F1912" s="95">
        <f t="shared" si="87"/>
        <v>-3.6849467169081107E-3</v>
      </c>
      <c r="G1912" s="26">
        <f t="shared" si="88"/>
        <v>-5.0037273527105583E-8</v>
      </c>
      <c r="H1912" s="26">
        <f t="shared" si="89"/>
        <v>1.8438468680674084E-10</v>
      </c>
    </row>
    <row r="1913" spans="1:8" x14ac:dyDescent="0.25">
      <c r="A1913" s="12">
        <f>Riesgo!D1917</f>
        <v>0.77582574119505932</v>
      </c>
      <c r="F1913" s="95">
        <f t="shared" si="87"/>
        <v>-4.6077583193011029E-2</v>
      </c>
      <c r="G1913" s="26">
        <f t="shared" si="88"/>
        <v>-9.782932921917265E-5</v>
      </c>
      <c r="H1913" s="26">
        <f t="shared" si="89"/>
        <v>4.5077390558128924E-6</v>
      </c>
    </row>
    <row r="1914" spans="1:8" x14ac:dyDescent="0.25">
      <c r="A1914" s="12">
        <f>Riesgo!D1918</f>
        <v>0.89388366622036186</v>
      </c>
      <c r="F1914" s="95">
        <f t="shared" si="87"/>
        <v>7.1980341832291517E-2</v>
      </c>
      <c r="G1914" s="26">
        <f t="shared" si="88"/>
        <v>3.7294235964000936E-4</v>
      </c>
      <c r="H1914" s="26">
        <f t="shared" si="89"/>
        <v>2.6844518530629275E-5</v>
      </c>
    </row>
    <row r="1915" spans="1:8" x14ac:dyDescent="0.25">
      <c r="A1915" s="12">
        <f>Riesgo!D1919</f>
        <v>0.94178333363098277</v>
      </c>
      <c r="F1915" s="95">
        <f t="shared" si="87"/>
        <v>0.11988000924291242</v>
      </c>
      <c r="G1915" s="26">
        <f t="shared" si="88"/>
        <v>1.722821580767659E-3</v>
      </c>
      <c r="H1915" s="26">
        <f t="shared" si="89"/>
        <v>2.0653186702631593E-4</v>
      </c>
    </row>
    <row r="1916" spans="1:8" x14ac:dyDescent="0.25">
      <c r="A1916" s="12">
        <f>Riesgo!D1920</f>
        <v>0.95416587026824073</v>
      </c>
      <c r="F1916" s="95">
        <f t="shared" si="87"/>
        <v>0.13226254588017039</v>
      </c>
      <c r="G1916" s="26">
        <f t="shared" si="88"/>
        <v>2.3137191127599638E-3</v>
      </c>
      <c r="H1916" s="26">
        <f t="shared" si="89"/>
        <v>3.0601838030524186E-4</v>
      </c>
    </row>
    <row r="1917" spans="1:8" x14ac:dyDescent="0.25">
      <c r="A1917" s="12">
        <f>Riesgo!D1921</f>
        <v>0.81014667695080411</v>
      </c>
      <c r="F1917" s="95">
        <f t="shared" si="87"/>
        <v>-1.1756647437266232E-2</v>
      </c>
      <c r="G1917" s="26">
        <f t="shared" si="88"/>
        <v>-1.6249892183583301E-6</v>
      </c>
      <c r="H1917" s="26">
        <f t="shared" si="89"/>
        <v>1.9104425329597715E-8</v>
      </c>
    </row>
    <row r="1918" spans="1:8" x14ac:dyDescent="0.25">
      <c r="A1918" s="12">
        <f>Riesgo!D1922</f>
        <v>0.93577752363615296</v>
      </c>
      <c r="F1918" s="95">
        <f t="shared" si="87"/>
        <v>0.11387419924808262</v>
      </c>
      <c r="G1918" s="26">
        <f t="shared" si="88"/>
        <v>1.4766446907269245E-3</v>
      </c>
      <c r="H1918" s="26">
        <f t="shared" si="89"/>
        <v>1.6815173173046115E-4</v>
      </c>
    </row>
    <row r="1919" spans="1:8" x14ac:dyDescent="0.25">
      <c r="A1919" s="12">
        <f>Riesgo!D1923</f>
        <v>0.79534139677404569</v>
      </c>
      <c r="F1919" s="95">
        <f t="shared" si="87"/>
        <v>-2.656192761402465E-2</v>
      </c>
      <c r="G1919" s="26">
        <f t="shared" si="88"/>
        <v>-1.8740396123176263E-5</v>
      </c>
      <c r="H1919" s="26">
        <f t="shared" si="89"/>
        <v>4.9778104528195607E-7</v>
      </c>
    </row>
    <row r="1920" spans="1:8" x14ac:dyDescent="0.25">
      <c r="A1920" s="12">
        <f>Riesgo!D1924</f>
        <v>0.90574694322430116</v>
      </c>
      <c r="F1920" s="95">
        <f t="shared" si="87"/>
        <v>8.3843618836230815E-2</v>
      </c>
      <c r="G1920" s="26">
        <f t="shared" si="88"/>
        <v>5.8939988237825412E-4</v>
      </c>
      <c r="H1920" s="26">
        <f t="shared" si="89"/>
        <v>4.9417419080241611E-5</v>
      </c>
    </row>
    <row r="1921" spans="1:8" x14ac:dyDescent="0.25">
      <c r="A1921" s="12">
        <f>Riesgo!D1925</f>
        <v>0.77500013828340186</v>
      </c>
      <c r="F1921" s="95">
        <f t="shared" si="87"/>
        <v>-4.6903186104668482E-2</v>
      </c>
      <c r="G1921" s="26">
        <f t="shared" si="88"/>
        <v>-1.0318273499138456E-4</v>
      </c>
      <c r="H1921" s="26">
        <f t="shared" si="89"/>
        <v>4.8395990220895977E-6</v>
      </c>
    </row>
    <row r="1922" spans="1:8" x14ac:dyDescent="0.25">
      <c r="A1922" s="12">
        <f>Riesgo!D1926</f>
        <v>0.72532873087541094</v>
      </c>
      <c r="F1922" s="95">
        <f t="shared" si="87"/>
        <v>-9.6574593512659401E-2</v>
      </c>
      <c r="G1922" s="26">
        <f t="shared" si="88"/>
        <v>-9.0071763656346209E-4</v>
      </c>
      <c r="H1922" s="26">
        <f t="shared" si="89"/>
        <v>8.698643962079964E-5</v>
      </c>
    </row>
    <row r="1923" spans="1:8" x14ac:dyDescent="0.25">
      <c r="A1923" s="12">
        <f>Riesgo!D1927</f>
        <v>0.92762266284898198</v>
      </c>
      <c r="F1923" s="95">
        <f t="shared" ref="F1923:F1986" si="90">A1923-$D$4</f>
        <v>0.10571933846091164</v>
      </c>
      <c r="G1923" s="26">
        <f t="shared" ref="G1923:G1986" si="91">IF(A1923=0,0,(A1923-D$4)^3)</f>
        <v>1.1815804878784961E-3</v>
      </c>
      <c r="H1923" s="26">
        <f t="shared" ref="H1923:H1986" si="92">IF(A1923=0,0,(A1923-D$4)^4)</f>
        <v>1.2491590751683581E-4</v>
      </c>
    </row>
    <row r="1924" spans="1:8" x14ac:dyDescent="0.25">
      <c r="A1924" s="12">
        <f>Riesgo!D1928</f>
        <v>0.91016176494270207</v>
      </c>
      <c r="F1924" s="95">
        <f t="shared" si="90"/>
        <v>8.8258440554631723E-2</v>
      </c>
      <c r="G1924" s="26">
        <f t="shared" si="91"/>
        <v>6.874937411881952E-4</v>
      </c>
      <c r="H1924" s="26">
        <f t="shared" si="92"/>
        <v>6.0677125488339699E-5</v>
      </c>
    </row>
    <row r="1925" spans="1:8" x14ac:dyDescent="0.25">
      <c r="A1925" s="12">
        <f>Riesgo!D1929</f>
        <v>1</v>
      </c>
      <c r="F1925" s="95">
        <f t="shared" si="90"/>
        <v>0.17809667561192966</v>
      </c>
      <c r="G1925" s="26">
        <f t="shared" si="91"/>
        <v>5.6489462020255692E-3</v>
      </c>
      <c r="H1925" s="26">
        <f t="shared" si="92"/>
        <v>1.0060585392913898E-3</v>
      </c>
    </row>
    <row r="1926" spans="1:8" x14ac:dyDescent="0.25">
      <c r="A1926" s="12">
        <f>Riesgo!D1930</f>
        <v>0.53425108089623252</v>
      </c>
      <c r="F1926" s="95">
        <f t="shared" si="90"/>
        <v>-0.28765224349183782</v>
      </c>
      <c r="G1926" s="26">
        <f t="shared" si="91"/>
        <v>-2.3801443497990068E-2</v>
      </c>
      <c r="H1926" s="26">
        <f t="shared" si="92"/>
        <v>6.8465386205410587E-3</v>
      </c>
    </row>
    <row r="1927" spans="1:8" x14ac:dyDescent="0.25">
      <c r="A1927" s="12">
        <f>Riesgo!D1931</f>
        <v>0.88063261878855326</v>
      </c>
      <c r="F1927" s="95">
        <f t="shared" si="90"/>
        <v>5.8729294400482912E-2</v>
      </c>
      <c r="G1927" s="26">
        <f t="shared" si="91"/>
        <v>2.0256497241584977E-4</v>
      </c>
      <c r="H1927" s="26">
        <f t="shared" si="92"/>
        <v>1.1896497900236141E-5</v>
      </c>
    </row>
    <row r="1928" spans="1:8" x14ac:dyDescent="0.25">
      <c r="A1928" s="12">
        <f>Riesgo!D1932</f>
        <v>0.79774659730823738</v>
      </c>
      <c r="F1928" s="95">
        <f t="shared" si="90"/>
        <v>-2.4156727079832963E-2</v>
      </c>
      <c r="G1928" s="26">
        <f t="shared" si="91"/>
        <v>-1.4096596806881607E-5</v>
      </c>
      <c r="H1928" s="26">
        <f t="shared" si="92"/>
        <v>3.4052764181828381E-7</v>
      </c>
    </row>
    <row r="1929" spans="1:8" x14ac:dyDescent="0.25">
      <c r="A1929" s="12">
        <f>Riesgo!D1933</f>
        <v>0.9440645878695586</v>
      </c>
      <c r="F1929" s="95">
        <f t="shared" si="90"/>
        <v>0.12216126348148826</v>
      </c>
      <c r="G1929" s="26">
        <f t="shared" si="91"/>
        <v>1.8230582593324464E-3</v>
      </c>
      <c r="H1929" s="26">
        <f t="shared" si="92"/>
        <v>2.2270710036041431E-4</v>
      </c>
    </row>
    <row r="1930" spans="1:8" x14ac:dyDescent="0.25">
      <c r="A1930" s="12">
        <f>Riesgo!D1934</f>
        <v>0.8709128926972195</v>
      </c>
      <c r="F1930" s="95">
        <f t="shared" si="90"/>
        <v>4.9009568309149154E-2</v>
      </c>
      <c r="G1930" s="26">
        <f t="shared" si="91"/>
        <v>1.1771793398990074E-4</v>
      </c>
      <c r="H1930" s="26">
        <f t="shared" si="92"/>
        <v>5.769305127089952E-6</v>
      </c>
    </row>
    <row r="1931" spans="1:8" x14ac:dyDescent="0.25">
      <c r="A1931" s="12">
        <f>Riesgo!D1935</f>
        <v>0.84011295781993511</v>
      </c>
      <c r="F1931" s="95">
        <f t="shared" si="90"/>
        <v>1.8209633431864769E-2</v>
      </c>
      <c r="G1931" s="26">
        <f t="shared" si="91"/>
        <v>6.0381460018509879E-6</v>
      </c>
      <c r="H1931" s="26">
        <f t="shared" si="92"/>
        <v>1.0995242530178632E-7</v>
      </c>
    </row>
    <row r="1932" spans="1:8" x14ac:dyDescent="0.25">
      <c r="A1932" s="12">
        <f>Riesgo!D1936</f>
        <v>0.99633510996524188</v>
      </c>
      <c r="F1932" s="95">
        <f t="shared" si="90"/>
        <v>0.17443178557717154</v>
      </c>
      <c r="G1932" s="26">
        <f t="shared" si="91"/>
        <v>5.3073396219505036E-3</v>
      </c>
      <c r="H1932" s="26">
        <f t="shared" si="92"/>
        <v>9.257687269212968E-4</v>
      </c>
    </row>
    <row r="1933" spans="1:8" x14ac:dyDescent="0.25">
      <c r="A1933" s="12">
        <f>Riesgo!D1937</f>
        <v>0.81128931050368247</v>
      </c>
      <c r="F1933" s="95">
        <f t="shared" si="90"/>
        <v>-1.0614013884387874E-2</v>
      </c>
      <c r="G1933" s="26">
        <f t="shared" si="91"/>
        <v>-1.1957460480704259E-6</v>
      </c>
      <c r="H1933" s="26">
        <f t="shared" si="92"/>
        <v>1.269166515642143E-8</v>
      </c>
    </row>
    <row r="1934" spans="1:8" x14ac:dyDescent="0.25">
      <c r="A1934" s="12">
        <f>Riesgo!D1938</f>
        <v>0.86903555026104073</v>
      </c>
      <c r="F1934" s="95">
        <f t="shared" si="90"/>
        <v>4.713222587297039E-2</v>
      </c>
      <c r="G1934" s="26">
        <f t="shared" si="91"/>
        <v>1.047017283710589E-4</v>
      </c>
      <c r="H1934" s="26">
        <f t="shared" si="92"/>
        <v>4.9348255108751402E-6</v>
      </c>
    </row>
    <row r="1935" spans="1:8" x14ac:dyDescent="0.25">
      <c r="A1935" s="12">
        <f>Riesgo!D1939</f>
        <v>0.88628369092134751</v>
      </c>
      <c r="F1935" s="95">
        <f t="shared" si="90"/>
        <v>6.4380366533277167E-2</v>
      </c>
      <c r="G1935" s="26">
        <f t="shared" si="91"/>
        <v>2.6684577730217563E-4</v>
      </c>
      <c r="H1935" s="26">
        <f t="shared" si="92"/>
        <v>1.7179628950571321E-5</v>
      </c>
    </row>
    <row r="1936" spans="1:8" x14ac:dyDescent="0.25">
      <c r="A1936" s="12">
        <f>Riesgo!D1940</f>
        <v>0.99281161067577173</v>
      </c>
      <c r="F1936" s="95">
        <f t="shared" si="90"/>
        <v>0.17090828628770138</v>
      </c>
      <c r="G1936" s="26">
        <f t="shared" si="91"/>
        <v>4.9921699122953645E-3</v>
      </c>
      <c r="H1936" s="26">
        <f t="shared" si="92"/>
        <v>8.5320320456742525E-4</v>
      </c>
    </row>
    <row r="1937" spans="1:8" x14ac:dyDescent="0.25">
      <c r="A1937" s="12">
        <f>Riesgo!D1941</f>
        <v>0.84829164547943403</v>
      </c>
      <c r="F1937" s="95">
        <f t="shared" si="90"/>
        <v>2.6388321091363687E-2</v>
      </c>
      <c r="G1937" s="26">
        <f t="shared" si="91"/>
        <v>1.8375335604552567E-5</v>
      </c>
      <c r="H1937" s="26">
        <f t="shared" si="92"/>
        <v>4.8489425609450064E-7</v>
      </c>
    </row>
    <row r="1938" spans="1:8" x14ac:dyDescent="0.25">
      <c r="A1938" s="12">
        <f>Riesgo!D1942</f>
        <v>0.57665018577392579</v>
      </c>
      <c r="F1938" s="95">
        <f t="shared" si="90"/>
        <v>-0.24525313861414455</v>
      </c>
      <c r="G1938" s="26">
        <f t="shared" si="91"/>
        <v>-1.4751756050344098E-2</v>
      </c>
      <c r="H1938" s="26">
        <f t="shared" si="92"/>
        <v>3.6179144714170866E-3</v>
      </c>
    </row>
    <row r="1939" spans="1:8" x14ac:dyDescent="0.25">
      <c r="A1939" s="12">
        <f>Riesgo!D1943</f>
        <v>0.72367636166060068</v>
      </c>
      <c r="F1939" s="95">
        <f t="shared" si="90"/>
        <v>-9.8226962727469669E-2</v>
      </c>
      <c r="G1939" s="26">
        <f t="shared" si="91"/>
        <v>-9.4774640634659826E-4</v>
      </c>
      <c r="H1939" s="26">
        <f t="shared" si="92"/>
        <v>9.3094250931300627E-5</v>
      </c>
    </row>
    <row r="1940" spans="1:8" x14ac:dyDescent="0.25">
      <c r="A1940" s="12">
        <f>Riesgo!D1944</f>
        <v>0.8204033087228173</v>
      </c>
      <c r="F1940" s="95">
        <f t="shared" si="90"/>
        <v>-1.5000156652530405E-3</v>
      </c>
      <c r="G1940" s="26">
        <f t="shared" si="91"/>
        <v>-3.3751057415623283E-9</v>
      </c>
      <c r="H1940" s="26">
        <f t="shared" si="92"/>
        <v>5.0627114842289724E-12</v>
      </c>
    </row>
    <row r="1941" spans="1:8" x14ac:dyDescent="0.25">
      <c r="A1941" s="12">
        <f>Riesgo!D1945</f>
        <v>0.75960701812460962</v>
      </c>
      <c r="F1941" s="95">
        <f t="shared" si="90"/>
        <v>-6.2296306263460721E-2</v>
      </c>
      <c r="G1941" s="26">
        <f t="shared" si="91"/>
        <v>-2.4176136016187759E-4</v>
      </c>
      <c r="H1941" s="26">
        <f t="shared" si="92"/>
        <v>1.5060839735315159E-5</v>
      </c>
    </row>
    <row r="1942" spans="1:8" x14ac:dyDescent="0.25">
      <c r="A1942" s="12">
        <f>Riesgo!D1946</f>
        <v>0.66195001740930348</v>
      </c>
      <c r="F1942" s="95">
        <f t="shared" si="90"/>
        <v>-0.15995330697876686</v>
      </c>
      <c r="G1942" s="26">
        <f t="shared" si="91"/>
        <v>-4.0924150223818441E-3</v>
      </c>
      <c r="H1942" s="26">
        <f t="shared" si="92"/>
        <v>6.5459531635956019E-4</v>
      </c>
    </row>
    <row r="1943" spans="1:8" x14ac:dyDescent="0.25">
      <c r="A1943" s="12">
        <f>Riesgo!D1947</f>
        <v>0.57562300177396286</v>
      </c>
      <c r="F1943" s="95">
        <f t="shared" si="90"/>
        <v>-0.24628032261410748</v>
      </c>
      <c r="G1943" s="26">
        <f t="shared" si="91"/>
        <v>-1.493788602458072E-2</v>
      </c>
      <c r="H1943" s="26">
        <f t="shared" si="92"/>
        <v>3.6789073893065075E-3</v>
      </c>
    </row>
    <row r="1944" spans="1:8" x14ac:dyDescent="0.25">
      <c r="A1944" s="12">
        <f>Riesgo!D1948</f>
        <v>0.89985497481812016</v>
      </c>
      <c r="F1944" s="95">
        <f t="shared" si="90"/>
        <v>7.7951650430049813E-2</v>
      </c>
      <c r="G1944" s="26">
        <f t="shared" si="91"/>
        <v>4.7367007055357729E-4</v>
      </c>
      <c r="H1944" s="26">
        <f t="shared" si="92"/>
        <v>3.6923363758969485E-5</v>
      </c>
    </row>
    <row r="1945" spans="1:8" x14ac:dyDescent="0.25">
      <c r="A1945" s="12">
        <f>Riesgo!D1949</f>
        <v>0.63502832718206692</v>
      </c>
      <c r="F1945" s="95">
        <f t="shared" si="90"/>
        <v>-0.18687499720600342</v>
      </c>
      <c r="G1945" s="26">
        <f t="shared" si="91"/>
        <v>-6.5260980959538075E-3</v>
      </c>
      <c r="H1945" s="26">
        <f t="shared" si="92"/>
        <v>1.2195645634474721E-3</v>
      </c>
    </row>
    <row r="1946" spans="1:8" x14ac:dyDescent="0.25">
      <c r="A1946" s="12">
        <f>Riesgo!D1950</f>
        <v>0.96473265175439726</v>
      </c>
      <c r="F1946" s="95">
        <f t="shared" si="90"/>
        <v>0.14282932736632692</v>
      </c>
      <c r="G1946" s="26">
        <f t="shared" si="91"/>
        <v>2.9137492373749515E-3</v>
      </c>
      <c r="H1946" s="26">
        <f t="shared" si="92"/>
        <v>4.1616884368841234E-4</v>
      </c>
    </row>
    <row r="1947" spans="1:8" x14ac:dyDescent="0.25">
      <c r="A1947" s="12">
        <f>Riesgo!D1951</f>
        <v>0.86008465766602937</v>
      </c>
      <c r="F1947" s="95">
        <f t="shared" si="90"/>
        <v>3.8181333277959029E-2</v>
      </c>
      <c r="G1947" s="26">
        <f t="shared" si="91"/>
        <v>5.566129024305269E-5</v>
      </c>
      <c r="H1947" s="26">
        <f t="shared" si="92"/>
        <v>2.1252222734512041E-6</v>
      </c>
    </row>
    <row r="1948" spans="1:8" x14ac:dyDescent="0.25">
      <c r="A1948" s="12">
        <f>Riesgo!D1952</f>
        <v>0.66436436749930572</v>
      </c>
      <c r="F1948" s="95">
        <f t="shared" si="90"/>
        <v>-0.15753895688876463</v>
      </c>
      <c r="G1948" s="26">
        <f t="shared" si="91"/>
        <v>-3.9098842151093884E-3</v>
      </c>
      <c r="H1948" s="26">
        <f t="shared" si="92"/>
        <v>6.1595908080417923E-4</v>
      </c>
    </row>
    <row r="1949" spans="1:8" x14ac:dyDescent="0.25">
      <c r="A1949" s="12">
        <f>Riesgo!D1953</f>
        <v>0.91104750844057125</v>
      </c>
      <c r="F1949" s="95">
        <f t="shared" si="90"/>
        <v>8.9144184052500908E-2</v>
      </c>
      <c r="G1949" s="26">
        <f t="shared" si="91"/>
        <v>7.0840079931097308E-4</v>
      </c>
      <c r="H1949" s="26">
        <f t="shared" si="92"/>
        <v>6.3149811236716137E-5</v>
      </c>
    </row>
    <row r="1950" spans="1:8" x14ac:dyDescent="0.25">
      <c r="A1950" s="12">
        <f>Riesgo!D1954</f>
        <v>0.76244630340820863</v>
      </c>
      <c r="F1950" s="95">
        <f t="shared" si="90"/>
        <v>-5.9457020979861719E-2</v>
      </c>
      <c r="G1950" s="26">
        <f t="shared" si="91"/>
        <v>-2.1018873521699236E-4</v>
      </c>
      <c r="H1950" s="26">
        <f t="shared" si="92"/>
        <v>1.2497196039527315E-5</v>
      </c>
    </row>
    <row r="1951" spans="1:8" x14ac:dyDescent="0.25">
      <c r="A1951" s="12">
        <f>Riesgo!D1955</f>
        <v>0.67504979182409097</v>
      </c>
      <c r="F1951" s="95">
        <f t="shared" si="90"/>
        <v>-0.14685353256397937</v>
      </c>
      <c r="G1951" s="26">
        <f t="shared" si="91"/>
        <v>-3.1670374130279956E-3</v>
      </c>
      <c r="H1951" s="26">
        <f t="shared" si="92"/>
        <v>4.6509063186544775E-4</v>
      </c>
    </row>
    <row r="1952" spans="1:8" x14ac:dyDescent="0.25">
      <c r="A1952" s="12">
        <f>Riesgo!D1956</f>
        <v>0.55623035534938448</v>
      </c>
      <c r="F1952" s="95">
        <f t="shared" si="90"/>
        <v>-0.26567296903868587</v>
      </c>
      <c r="G1952" s="26">
        <f t="shared" si="91"/>
        <v>-1.8751763102429281E-2</v>
      </c>
      <c r="H1952" s="26">
        <f t="shared" si="92"/>
        <v>4.9818365781324663E-3</v>
      </c>
    </row>
    <row r="1953" spans="1:8" x14ac:dyDescent="0.25">
      <c r="A1953" s="12">
        <f>Riesgo!D1957</f>
        <v>0.88992577826800401</v>
      </c>
      <c r="F1953" s="95">
        <f t="shared" si="90"/>
        <v>6.8022453879933664E-2</v>
      </c>
      <c r="G1953" s="26">
        <f t="shared" si="91"/>
        <v>3.1474358308581225E-4</v>
      </c>
      <c r="H1953" s="26">
        <f t="shared" si="92"/>
        <v>2.1409630864459733E-5</v>
      </c>
    </row>
    <row r="1954" spans="1:8" x14ac:dyDescent="0.25">
      <c r="A1954" s="12">
        <f>Riesgo!D1958</f>
        <v>0.95231704415627105</v>
      </c>
      <c r="F1954" s="95">
        <f t="shared" si="90"/>
        <v>0.13041371976820071</v>
      </c>
      <c r="G1954" s="26">
        <f t="shared" si="91"/>
        <v>2.2180424170398995E-3</v>
      </c>
      <c r="H1954" s="26">
        <f t="shared" si="92"/>
        <v>2.8926316220982408E-4</v>
      </c>
    </row>
    <row r="1955" spans="1:8" x14ac:dyDescent="0.25">
      <c r="A1955" s="12">
        <f>Riesgo!D1959</f>
        <v>0.66396298574003443</v>
      </c>
      <c r="F1955" s="95">
        <f t="shared" si="90"/>
        <v>-0.15794033864803592</v>
      </c>
      <c r="G1955" s="26">
        <f t="shared" si="91"/>
        <v>-3.9398455290084022E-3</v>
      </c>
      <c r="H1955" s="26">
        <f t="shared" si="92"/>
        <v>6.2226053707253729E-4</v>
      </c>
    </row>
    <row r="1956" spans="1:8" x14ac:dyDescent="0.25">
      <c r="A1956" s="12">
        <f>Riesgo!D1960</f>
        <v>0.92101741218684263</v>
      </c>
      <c r="F1956" s="95">
        <f t="shared" si="90"/>
        <v>9.9114087798772288E-2</v>
      </c>
      <c r="G1956" s="26">
        <f t="shared" si="91"/>
        <v>9.7365739079194249E-4</v>
      </c>
      <c r="H1956" s="26">
        <f t="shared" si="92"/>
        <v>9.650316411687613E-5</v>
      </c>
    </row>
    <row r="1957" spans="1:8" x14ac:dyDescent="0.25">
      <c r="A1957" s="12">
        <f>Riesgo!D1961</f>
        <v>0.75814390374179719</v>
      </c>
      <c r="F1957" s="95">
        <f t="shared" si="90"/>
        <v>-6.3759420646273157E-2</v>
      </c>
      <c r="G1957" s="26">
        <f t="shared" si="91"/>
        <v>-2.5919885963473474E-4</v>
      </c>
      <c r="H1957" s="26">
        <f t="shared" si="92"/>
        <v>1.6526369122485365E-5</v>
      </c>
    </row>
    <row r="1958" spans="1:8" x14ac:dyDescent="0.25">
      <c r="A1958" s="12">
        <f>Riesgo!D1962</f>
        <v>0.9606113576899763</v>
      </c>
      <c r="F1958" s="95">
        <f t="shared" si="90"/>
        <v>0.13870803330190595</v>
      </c>
      <c r="G1958" s="26">
        <f t="shared" si="91"/>
        <v>2.6687312563683199E-3</v>
      </c>
      <c r="H1958" s="26">
        <f t="shared" si="92"/>
        <v>3.7017446398217427E-4</v>
      </c>
    </row>
    <row r="1959" spans="1:8" x14ac:dyDescent="0.25">
      <c r="A1959" s="12">
        <f>Riesgo!D1963</f>
        <v>0.85149946484731887</v>
      </c>
      <c r="F1959" s="95">
        <f t="shared" si="90"/>
        <v>2.9596140459248521E-2</v>
      </c>
      <c r="G1959" s="26">
        <f t="shared" si="91"/>
        <v>2.5924192597037729E-5</v>
      </c>
      <c r="H1959" s="26">
        <f t="shared" si="92"/>
        <v>7.6725604539453932E-7</v>
      </c>
    </row>
    <row r="1960" spans="1:8" x14ac:dyDescent="0.25">
      <c r="A1960" s="12">
        <f>Riesgo!D1964</f>
        <v>0.97926280631664631</v>
      </c>
      <c r="F1960" s="95">
        <f t="shared" si="90"/>
        <v>0.15735948192857596</v>
      </c>
      <c r="G1960" s="26">
        <f t="shared" si="91"/>
        <v>3.8965365226653042E-3</v>
      </c>
      <c r="H1960" s="26">
        <f t="shared" si="92"/>
        <v>6.1315696852238708E-4</v>
      </c>
    </row>
    <row r="1961" spans="1:8" x14ac:dyDescent="0.25">
      <c r="A1961" s="12">
        <f>Riesgo!D1965</f>
        <v>0.95313582686712961</v>
      </c>
      <c r="F1961" s="95">
        <f t="shared" si="90"/>
        <v>0.13123250247905927</v>
      </c>
      <c r="G1961" s="26">
        <f t="shared" si="91"/>
        <v>2.2600821822571764E-3</v>
      </c>
      <c r="H1961" s="26">
        <f t="shared" si="92"/>
        <v>2.965962405859426E-4</v>
      </c>
    </row>
    <row r="1962" spans="1:8" x14ac:dyDescent="0.25">
      <c r="A1962" s="12">
        <f>Riesgo!D1966</f>
        <v>0.57043358995324023</v>
      </c>
      <c r="F1962" s="95">
        <f t="shared" si="90"/>
        <v>-0.25146973443483012</v>
      </c>
      <c r="G1962" s="26">
        <f t="shared" si="91"/>
        <v>-1.5902198470814071E-2</v>
      </c>
      <c r="H1962" s="26">
        <f t="shared" si="92"/>
        <v>3.9989216263855761E-3</v>
      </c>
    </row>
    <row r="1963" spans="1:8" x14ac:dyDescent="0.25">
      <c r="A1963" s="12">
        <f>Riesgo!D1967</f>
        <v>0.9226291756563475</v>
      </c>
      <c r="F1963" s="95">
        <f t="shared" si="90"/>
        <v>0.10072585126827716</v>
      </c>
      <c r="G1963" s="26">
        <f t="shared" si="91"/>
        <v>1.0219339784894579E-3</v>
      </c>
      <c r="H1963" s="26">
        <f t="shared" si="92"/>
        <v>1.0293516992332788E-4</v>
      </c>
    </row>
    <row r="1964" spans="1:8" x14ac:dyDescent="0.25">
      <c r="A1964" s="12">
        <f>Riesgo!D1968</f>
        <v>0.84079822751034405</v>
      </c>
      <c r="F1964" s="95">
        <f t="shared" si="90"/>
        <v>1.889490312227371E-2</v>
      </c>
      <c r="G1964" s="26">
        <f t="shared" si="91"/>
        <v>6.7458085057515847E-6</v>
      </c>
      <c r="H1964" s="26">
        <f t="shared" si="92"/>
        <v>1.2746139819758615E-7</v>
      </c>
    </row>
    <row r="1965" spans="1:8" x14ac:dyDescent="0.25">
      <c r="A1965" s="12">
        <f>Riesgo!D1969</f>
        <v>0.75650511279675081</v>
      </c>
      <c r="F1965" s="95">
        <f t="shared" si="90"/>
        <v>-6.5398211591319533E-2</v>
      </c>
      <c r="G1965" s="26">
        <f t="shared" si="91"/>
        <v>-2.797033166973062E-4</v>
      </c>
      <c r="H1965" s="26">
        <f t="shared" si="92"/>
        <v>1.8292096688164288E-5</v>
      </c>
    </row>
    <row r="1966" spans="1:8" x14ac:dyDescent="0.25">
      <c r="A1966" s="12">
        <f>Riesgo!D1970</f>
        <v>0.71853527621256841</v>
      </c>
      <c r="F1966" s="95">
        <f t="shared" si="90"/>
        <v>-0.10336804817550194</v>
      </c>
      <c r="G1966" s="26">
        <f t="shared" si="91"/>
        <v>-1.1044827761102895E-3</v>
      </c>
      <c r="H1966" s="26">
        <f t="shared" si="92"/>
        <v>1.1416822880998052E-4</v>
      </c>
    </row>
    <row r="1967" spans="1:8" x14ac:dyDescent="0.25">
      <c r="A1967" s="12">
        <f>Riesgo!D1971</f>
        <v>0.67320065319381439</v>
      </c>
      <c r="F1967" s="95">
        <f t="shared" si="90"/>
        <v>-0.14870267119425595</v>
      </c>
      <c r="G1967" s="26">
        <f t="shared" si="91"/>
        <v>-3.2881855000410193E-3</v>
      </c>
      <c r="H1967" s="26">
        <f t="shared" si="92"/>
        <v>4.8896196723831982E-4</v>
      </c>
    </row>
    <row r="1968" spans="1:8" x14ac:dyDescent="0.25">
      <c r="A1968" s="12">
        <f>Riesgo!D1972</f>
        <v>0.92041653625745634</v>
      </c>
      <c r="F1968" s="95">
        <f t="shared" si="90"/>
        <v>9.8513211869385997E-2</v>
      </c>
      <c r="G1968" s="26">
        <f t="shared" si="91"/>
        <v>9.5605623116211413E-4</v>
      </c>
      <c r="H1968" s="26">
        <f t="shared" si="92"/>
        <v>9.4184170059520033E-5</v>
      </c>
    </row>
    <row r="1969" spans="1:8" x14ac:dyDescent="0.25">
      <c r="A1969" s="12">
        <f>Riesgo!D1973</f>
        <v>0.99938315577788694</v>
      </c>
      <c r="F1969" s="95">
        <f t="shared" si="90"/>
        <v>0.1774798313898166</v>
      </c>
      <c r="G1969" s="26">
        <f t="shared" si="91"/>
        <v>5.5904532797745599E-3</v>
      </c>
      <c r="H1969" s="26">
        <f t="shared" si="92"/>
        <v>9.9219270548703623E-4</v>
      </c>
    </row>
    <row r="1970" spans="1:8" x14ac:dyDescent="0.25">
      <c r="A1970" s="12">
        <f>Riesgo!D1974</f>
        <v>0.88657530269054108</v>
      </c>
      <c r="F1970" s="95">
        <f t="shared" si="90"/>
        <v>6.4671978302470734E-2</v>
      </c>
      <c r="G1970" s="26">
        <f t="shared" si="91"/>
        <v>2.7048827134490091E-4</v>
      </c>
      <c r="H1970" s="26">
        <f t="shared" si="92"/>
        <v>1.7493011615490247E-5</v>
      </c>
    </row>
    <row r="1971" spans="1:8" x14ac:dyDescent="0.25">
      <c r="A1971" s="12">
        <f>Riesgo!D1975</f>
        <v>0.92248686000845104</v>
      </c>
      <c r="F1971" s="95">
        <f t="shared" si="90"/>
        <v>0.10058353562038069</v>
      </c>
      <c r="G1971" s="26">
        <f t="shared" si="91"/>
        <v>1.0176084214594402E-3</v>
      </c>
      <c r="H1971" s="26">
        <f t="shared" si="92"/>
        <v>1.0235465290746498E-4</v>
      </c>
    </row>
    <row r="1972" spans="1:8" x14ac:dyDescent="0.25">
      <c r="A1972" s="12">
        <f>Riesgo!D1976</f>
        <v>0.87321521235432165</v>
      </c>
      <c r="F1972" s="95">
        <f t="shared" si="90"/>
        <v>5.1311887966251302E-2</v>
      </c>
      <c r="G1972" s="26">
        <f t="shared" si="91"/>
        <v>1.3509957507711553E-4</v>
      </c>
      <c r="H1972" s="26">
        <f t="shared" si="92"/>
        <v>6.9322142606451087E-6</v>
      </c>
    </row>
    <row r="1973" spans="1:8" x14ac:dyDescent="0.25">
      <c r="A1973" s="12">
        <f>Riesgo!D1977</f>
        <v>0.84762624507972872</v>
      </c>
      <c r="F1973" s="95">
        <f t="shared" si="90"/>
        <v>2.572292069165838E-2</v>
      </c>
      <c r="G1973" s="26">
        <f t="shared" si="91"/>
        <v>1.7020050180051882E-5</v>
      </c>
      <c r="H1973" s="26">
        <f t="shared" si="92"/>
        <v>4.3780540094952051E-7</v>
      </c>
    </row>
    <row r="1974" spans="1:8" x14ac:dyDescent="0.25">
      <c r="A1974" s="12">
        <f>Riesgo!D1978</f>
        <v>0.7881662842107352</v>
      </c>
      <c r="F1974" s="95">
        <f t="shared" si="90"/>
        <v>-3.3737040177335142E-2</v>
      </c>
      <c r="G1974" s="26">
        <f t="shared" si="91"/>
        <v>-3.8399090234457347E-5</v>
      </c>
      <c r="H1974" s="26">
        <f t="shared" si="92"/>
        <v>1.2954716500130049E-6</v>
      </c>
    </row>
    <row r="1975" spans="1:8" x14ac:dyDescent="0.25">
      <c r="A1975" s="12">
        <f>Riesgo!D1979</f>
        <v>0.89405517635491438</v>
      </c>
      <c r="F1975" s="95">
        <f t="shared" si="90"/>
        <v>7.2151851966844038E-2</v>
      </c>
      <c r="G1975" s="26">
        <f t="shared" si="91"/>
        <v>3.7561458603820025E-4</v>
      </c>
      <c r="H1975" s="26">
        <f t="shared" si="92"/>
        <v>2.7101288008415629E-5</v>
      </c>
    </row>
    <row r="1976" spans="1:8" x14ac:dyDescent="0.25">
      <c r="A1976" s="12">
        <f>Riesgo!D1980</f>
        <v>0.84635359340471739</v>
      </c>
      <c r="F1976" s="95">
        <f t="shared" si="90"/>
        <v>2.4450269016647042E-2</v>
      </c>
      <c r="G1976" s="26">
        <f t="shared" si="91"/>
        <v>1.4616753586780785E-5</v>
      </c>
      <c r="H1976" s="26">
        <f t="shared" si="92"/>
        <v>3.5738355734683074E-7</v>
      </c>
    </row>
    <row r="1977" spans="1:8" x14ac:dyDescent="0.25">
      <c r="A1977" s="12">
        <f>Riesgo!D1981</f>
        <v>0.72134999983207637</v>
      </c>
      <c r="F1977" s="95">
        <f t="shared" si="90"/>
        <v>-0.10055332455599397</v>
      </c>
      <c r="G1977" s="26">
        <f t="shared" si="91"/>
        <v>-1.0166917565094073E-3</v>
      </c>
      <c r="H1977" s="26">
        <f t="shared" si="92"/>
        <v>1.0223173616569403E-4</v>
      </c>
    </row>
    <row r="1978" spans="1:8" x14ac:dyDescent="0.25">
      <c r="A1978" s="12">
        <f>Riesgo!D1982</f>
        <v>0.6892968475176755</v>
      </c>
      <c r="F1978" s="95">
        <f t="shared" si="90"/>
        <v>-0.13260647687039484</v>
      </c>
      <c r="G1978" s="26">
        <f t="shared" si="91"/>
        <v>-2.3318156364610329E-3</v>
      </c>
      <c r="H1978" s="26">
        <f t="shared" si="92"/>
        <v>3.09213856262395E-4</v>
      </c>
    </row>
    <row r="1979" spans="1:8" x14ac:dyDescent="0.25">
      <c r="A1979" s="12">
        <f>Riesgo!D1983</f>
        <v>0.92428376960551384</v>
      </c>
      <c r="F1979" s="95">
        <f t="shared" si="90"/>
        <v>0.10238044521744349</v>
      </c>
      <c r="G1979" s="26">
        <f t="shared" si="91"/>
        <v>1.0731268011923642E-3</v>
      </c>
      <c r="H1979" s="26">
        <f t="shared" si="92"/>
        <v>1.0986719968084523E-4</v>
      </c>
    </row>
    <row r="1980" spans="1:8" x14ac:dyDescent="0.25">
      <c r="A1980" s="12">
        <f>Riesgo!D1984</f>
        <v>0.8807024726001681</v>
      </c>
      <c r="F1980" s="95">
        <f t="shared" si="90"/>
        <v>5.8799148212097752E-2</v>
      </c>
      <c r="G1980" s="26">
        <f t="shared" si="91"/>
        <v>2.0328863711129084E-4</v>
      </c>
      <c r="H1980" s="26">
        <f t="shared" si="92"/>
        <v>1.1953198703342146E-5</v>
      </c>
    </row>
    <row r="1981" spans="1:8" x14ac:dyDescent="0.25">
      <c r="A1981" s="12">
        <f>Riesgo!D1985</f>
        <v>0.77917593767685489</v>
      </c>
      <c r="F1981" s="95">
        <f t="shared" si="90"/>
        <v>-4.2727386711215454E-2</v>
      </c>
      <c r="G1981" s="26">
        <f t="shared" si="91"/>
        <v>-7.8004380849709931E-5</v>
      </c>
      <c r="H1981" s="26">
        <f t="shared" si="92"/>
        <v>3.3329233457344849E-6</v>
      </c>
    </row>
    <row r="1982" spans="1:8" x14ac:dyDescent="0.25">
      <c r="A1982" s="12">
        <f>Riesgo!D1986</f>
        <v>0.87558905237323637</v>
      </c>
      <c r="F1982" s="95">
        <f t="shared" si="90"/>
        <v>5.3685727985166021E-2</v>
      </c>
      <c r="G1982" s="26">
        <f t="shared" si="91"/>
        <v>1.5473071761224776E-4</v>
      </c>
      <c r="H1982" s="26">
        <f t="shared" si="92"/>
        <v>8.3068312166806701E-6</v>
      </c>
    </row>
    <row r="1983" spans="1:8" x14ac:dyDescent="0.25">
      <c r="A1983" s="12">
        <f>Riesgo!D1987</f>
        <v>0.90460517448347222</v>
      </c>
      <c r="F1983" s="95">
        <f t="shared" si="90"/>
        <v>8.2701850095401874E-2</v>
      </c>
      <c r="G1983" s="26">
        <f t="shared" si="91"/>
        <v>5.6564724386615943E-4</v>
      </c>
      <c r="H1983" s="26">
        <f t="shared" si="92"/>
        <v>4.678007356909634E-5</v>
      </c>
    </row>
    <row r="1984" spans="1:8" x14ac:dyDescent="0.25">
      <c r="A1984" s="12">
        <f>Riesgo!D1988</f>
        <v>0.87277028682427993</v>
      </c>
      <c r="F1984" s="95">
        <f t="shared" si="90"/>
        <v>5.0866962436209584E-2</v>
      </c>
      <c r="G1984" s="26">
        <f t="shared" si="91"/>
        <v>1.3161561348109946E-4</v>
      </c>
      <c r="H1984" s="26">
        <f t="shared" si="92"/>
        <v>6.6948864669617668E-6</v>
      </c>
    </row>
    <row r="1985" spans="1:8" x14ac:dyDescent="0.25">
      <c r="A1985" s="12">
        <f>Riesgo!D1989</f>
        <v>0.81266192111181901</v>
      </c>
      <c r="F1985" s="95">
        <f t="shared" si="90"/>
        <v>-9.2414032762513365E-3</v>
      </c>
      <c r="G1985" s="26">
        <f t="shared" si="91"/>
        <v>-7.8924850366397872E-7</v>
      </c>
      <c r="H1985" s="26">
        <f t="shared" si="92"/>
        <v>7.2937637075367575E-9</v>
      </c>
    </row>
    <row r="1986" spans="1:8" x14ac:dyDescent="0.25">
      <c r="A1986" s="12">
        <f>Riesgo!D1990</f>
        <v>0.89251018520895142</v>
      </c>
      <c r="F1986" s="95">
        <f t="shared" si="90"/>
        <v>7.0606860820881079E-2</v>
      </c>
      <c r="G1986" s="26">
        <f t="shared" si="91"/>
        <v>3.5199841637343222E-4</v>
      </c>
      <c r="H1986" s="26">
        <f t="shared" si="92"/>
        <v>2.4853503194049475E-5</v>
      </c>
    </row>
    <row r="1987" spans="1:8" x14ac:dyDescent="0.25">
      <c r="A1987" s="12">
        <f>Riesgo!D1991</f>
        <v>0.78730776551453086</v>
      </c>
      <c r="F1987" s="95">
        <f t="shared" ref="F1987:F2050" si="93">A1987-$D$4</f>
        <v>-3.4595558873539489E-2</v>
      </c>
      <c r="G1987" s="26">
        <f t="shared" ref="G1987:G2050" si="94">IF(A1987=0,0,(A1987-D$4)^3)</f>
        <v>-4.1405787830362126E-5</v>
      </c>
      <c r="H1987" s="26">
        <f t="shared" ref="H1987:H2050" si="95">IF(A1987=0,0,(A1987-D$4)^4)</f>
        <v>1.4324563705905778E-6</v>
      </c>
    </row>
    <row r="1988" spans="1:8" x14ac:dyDescent="0.25">
      <c r="A1988" s="12">
        <f>Riesgo!D1992</f>
        <v>0.67673327466606537</v>
      </c>
      <c r="F1988" s="95">
        <f t="shared" si="93"/>
        <v>-0.14517004972200498</v>
      </c>
      <c r="G1988" s="26">
        <f t="shared" si="94"/>
        <v>-3.0593634699877361E-3</v>
      </c>
      <c r="H1988" s="26">
        <f t="shared" si="95"/>
        <v>4.4412794705580536E-4</v>
      </c>
    </row>
    <row r="1989" spans="1:8" x14ac:dyDescent="0.25">
      <c r="A1989" s="12">
        <f>Riesgo!D1993</f>
        <v>0.7780270243375339</v>
      </c>
      <c r="F1989" s="95">
        <f t="shared" si="93"/>
        <v>-4.3876300050536443E-2</v>
      </c>
      <c r="G1989" s="26">
        <f t="shared" si="94"/>
        <v>-8.4467568622128566E-5</v>
      </c>
      <c r="H1989" s="26">
        <f t="shared" si="95"/>
        <v>3.7061243854037906E-6</v>
      </c>
    </row>
    <row r="1990" spans="1:8" x14ac:dyDescent="0.25">
      <c r="A1990" s="12">
        <f>Riesgo!D1994</f>
        <v>0.58837917943483886</v>
      </c>
      <c r="F1990" s="95">
        <f t="shared" si="93"/>
        <v>-0.23352414495323148</v>
      </c>
      <c r="G1990" s="26">
        <f t="shared" si="94"/>
        <v>-1.2734895094919678E-2</v>
      </c>
      <c r="H1990" s="26">
        <f t="shared" si="95"/>
        <v>2.9739054881102191E-3</v>
      </c>
    </row>
    <row r="1991" spans="1:8" x14ac:dyDescent="0.25">
      <c r="A1991" s="12">
        <f>Riesgo!D1995</f>
        <v>0.53398677914049353</v>
      </c>
      <c r="F1991" s="95">
        <f t="shared" si="93"/>
        <v>-0.28791654524757682</v>
      </c>
      <c r="G1991" s="26">
        <f t="shared" si="94"/>
        <v>-2.3867111803960884E-2</v>
      </c>
      <c r="H1991" s="26">
        <f t="shared" si="95"/>
        <v>6.8717363756340775E-3</v>
      </c>
    </row>
    <row r="1992" spans="1:8" x14ac:dyDescent="0.25">
      <c r="A1992" s="12">
        <f>Riesgo!D1996</f>
        <v>0.82878009412881815</v>
      </c>
      <c r="F1992" s="95">
        <f t="shared" si="93"/>
        <v>6.8767697407478012E-3</v>
      </c>
      <c r="G1992" s="26">
        <f t="shared" si="94"/>
        <v>3.2520218018527638E-7</v>
      </c>
      <c r="H1992" s="26">
        <f t="shared" si="95"/>
        <v>2.2363405123233226E-9</v>
      </c>
    </row>
    <row r="1993" spans="1:8" x14ac:dyDescent="0.25">
      <c r="A1993" s="12">
        <f>Riesgo!D1997</f>
        <v>0.95888517672339157</v>
      </c>
      <c r="F1993" s="95">
        <f t="shared" si="93"/>
        <v>0.13698185233532123</v>
      </c>
      <c r="G1993" s="26">
        <f t="shared" si="94"/>
        <v>2.5703312947967642E-3</v>
      </c>
      <c r="H1993" s="26">
        <f t="shared" si="95"/>
        <v>3.5208874187670538E-4</v>
      </c>
    </row>
    <row r="1994" spans="1:8" x14ac:dyDescent="0.25">
      <c r="A1994" s="12">
        <f>Riesgo!D1998</f>
        <v>0.82561949403461765</v>
      </c>
      <c r="F1994" s="95">
        <f t="shared" si="93"/>
        <v>3.7161696465473071E-3</v>
      </c>
      <c r="G1994" s="26">
        <f t="shared" si="94"/>
        <v>5.1319993789283829E-8</v>
      </c>
      <c r="H1994" s="26">
        <f t="shared" si="95"/>
        <v>1.9071380318073287E-10</v>
      </c>
    </row>
    <row r="1995" spans="1:8" x14ac:dyDescent="0.25">
      <c r="A1995" s="12">
        <f>Riesgo!D1999</f>
        <v>0.80852805742276723</v>
      </c>
      <c r="F1995" s="95">
        <f t="shared" si="93"/>
        <v>-1.3375266965303112E-2</v>
      </c>
      <c r="G1995" s="26">
        <f t="shared" si="94"/>
        <v>-2.392805385004528E-6</v>
      </c>
      <c r="H1995" s="26">
        <f t="shared" si="95"/>
        <v>3.2004410820450458E-8</v>
      </c>
    </row>
    <row r="1996" spans="1:8" x14ac:dyDescent="0.25">
      <c r="A1996" s="12">
        <f>Riesgo!D2000</f>
        <v>0.8430208167352049</v>
      </c>
      <c r="F1996" s="95">
        <f t="shared" si="93"/>
        <v>2.1117492347134559E-2</v>
      </c>
      <c r="G1996" s="26">
        <f t="shared" si="94"/>
        <v>9.4173136776294624E-6</v>
      </c>
      <c r="H1996" s="26">
        <f t="shared" si="95"/>
        <v>1.9887004951790577E-7</v>
      </c>
    </row>
    <row r="1997" spans="1:8" x14ac:dyDescent="0.25">
      <c r="A1997" s="12">
        <f>Riesgo!D2001</f>
        <v>0.80124963777861802</v>
      </c>
      <c r="F1997" s="95">
        <f t="shared" si="93"/>
        <v>-2.0653686609452326E-2</v>
      </c>
      <c r="G1997" s="26">
        <f t="shared" si="94"/>
        <v>-8.8103416266756385E-6</v>
      </c>
      <c r="H1997" s="26">
        <f t="shared" si="95"/>
        <v>1.8196603487957108E-7</v>
      </c>
    </row>
    <row r="1998" spans="1:8" x14ac:dyDescent="0.25">
      <c r="A1998" s="12">
        <f>Riesgo!D2002</f>
        <v>0.86847247468799593</v>
      </c>
      <c r="F1998" s="95">
        <f t="shared" si="93"/>
        <v>4.6569150299925588E-2</v>
      </c>
      <c r="G1998" s="26">
        <f t="shared" si="94"/>
        <v>1.0099385309477791E-4</v>
      </c>
      <c r="H1998" s="26">
        <f t="shared" si="95"/>
        <v>4.7031979241393172E-6</v>
      </c>
    </row>
    <row r="1999" spans="1:8" x14ac:dyDescent="0.25">
      <c r="A1999" s="12">
        <f>Riesgo!D2003</f>
        <v>0.85755305380984259</v>
      </c>
      <c r="F1999" s="95">
        <f t="shared" si="93"/>
        <v>3.5649729421772247E-2</v>
      </c>
      <c r="G1999" s="26">
        <f t="shared" si="94"/>
        <v>4.5307355480957081E-5</v>
      </c>
      <c r="H1999" s="26">
        <f t="shared" si="95"/>
        <v>1.6151949637121697E-6</v>
      </c>
    </row>
    <row r="2000" spans="1:8" x14ac:dyDescent="0.25">
      <c r="A2000" s="12">
        <f>Riesgo!D2004</f>
        <v>0.82451941540860652</v>
      </c>
      <c r="F2000" s="95">
        <f t="shared" si="93"/>
        <v>2.6160910205361709E-3</v>
      </c>
      <c r="G2000" s="26">
        <f t="shared" si="94"/>
        <v>1.7904349646122524E-8</v>
      </c>
      <c r="H2000" s="26">
        <f t="shared" si="95"/>
        <v>4.68394083377611E-11</v>
      </c>
    </row>
    <row r="2001" spans="1:8" x14ac:dyDescent="0.25">
      <c r="A2001" s="12">
        <f>Riesgo!D2005</f>
        <v>0.8879564653491212</v>
      </c>
      <c r="F2001" s="95">
        <f t="shared" si="93"/>
        <v>6.605314096105086E-2</v>
      </c>
      <c r="G2001" s="26">
        <f t="shared" si="94"/>
        <v>2.8819100537350549E-4</v>
      </c>
      <c r="H2001" s="26">
        <f t="shared" si="95"/>
        <v>1.9035921101643126E-5</v>
      </c>
    </row>
    <row r="2002" spans="1:8" x14ac:dyDescent="0.25">
      <c r="A2002" s="12">
        <f>Riesgo!D2006</f>
        <v>0.67796848891962758</v>
      </c>
      <c r="F2002" s="95">
        <f t="shared" si="93"/>
        <v>-0.14393483546844277</v>
      </c>
      <c r="G2002" s="26">
        <f t="shared" si="94"/>
        <v>-2.9819320789959587E-3</v>
      </c>
      <c r="H2002" s="26">
        <f t="shared" si="95"/>
        <v>4.2920390316835479E-4</v>
      </c>
    </row>
    <row r="2003" spans="1:8" x14ac:dyDescent="0.25">
      <c r="A2003" s="12">
        <f>Riesgo!D2007</f>
        <v>0.83340556058916659</v>
      </c>
      <c r="F2003" s="95">
        <f t="shared" si="93"/>
        <v>1.150223620109625E-2</v>
      </c>
      <c r="G2003" s="26">
        <f t="shared" si="94"/>
        <v>1.5217623853166586E-6</v>
      </c>
      <c r="H2003" s="26">
        <f t="shared" si="95"/>
        <v>1.7503670397855849E-8</v>
      </c>
    </row>
    <row r="2004" spans="1:8" x14ac:dyDescent="0.25">
      <c r="A2004" s="12">
        <f>Riesgo!D2008</f>
        <v>0.94150187673496899</v>
      </c>
      <c r="F2004" s="95">
        <f t="shared" si="93"/>
        <v>0.11959855234689865</v>
      </c>
      <c r="G2004" s="26">
        <f t="shared" si="94"/>
        <v>1.7107154143671751E-3</v>
      </c>
      <c r="H2004" s="26">
        <f t="shared" si="95"/>
        <v>2.0459908703583901E-4</v>
      </c>
    </row>
    <row r="2005" spans="1:8" x14ac:dyDescent="0.25">
      <c r="A2005" s="12">
        <f>Riesgo!D2009</f>
        <v>0.91577378759345629</v>
      </c>
      <c r="F2005" s="95">
        <f t="shared" si="93"/>
        <v>9.3870463205385946E-2</v>
      </c>
      <c r="G2005" s="26">
        <f t="shared" si="94"/>
        <v>8.2715496837305837E-4</v>
      </c>
      <c r="H2005" s="26">
        <f t="shared" si="95"/>
        <v>7.7645420023815349E-5</v>
      </c>
    </row>
    <row r="2006" spans="1:8" x14ac:dyDescent="0.25">
      <c r="A2006" s="12">
        <f>Riesgo!D2010</f>
        <v>0.9529951529905889</v>
      </c>
      <c r="F2006" s="95">
        <f t="shared" si="93"/>
        <v>0.13109182860251856</v>
      </c>
      <c r="G2006" s="26">
        <f t="shared" si="94"/>
        <v>2.2528219266872572E-3</v>
      </c>
      <c r="H2006" s="26">
        <f t="shared" si="95"/>
        <v>2.9532654588528158E-4</v>
      </c>
    </row>
    <row r="2007" spans="1:8" x14ac:dyDescent="0.25">
      <c r="A2007" s="12">
        <f>Riesgo!D2011</f>
        <v>0.94122955657165797</v>
      </c>
      <c r="F2007" s="95">
        <f t="shared" si="93"/>
        <v>0.11932623218358762</v>
      </c>
      <c r="G2007" s="26">
        <f t="shared" si="94"/>
        <v>1.6990563511706345E-3</v>
      </c>
      <c r="H2007" s="26">
        <f t="shared" si="95"/>
        <v>2.0274199265278635E-4</v>
      </c>
    </row>
    <row r="2008" spans="1:8" x14ac:dyDescent="0.25">
      <c r="A2008" s="12">
        <f>Riesgo!D2012</f>
        <v>0.99051976484347815</v>
      </c>
      <c r="F2008" s="95">
        <f t="shared" si="93"/>
        <v>0.1686164404554078</v>
      </c>
      <c r="G2008" s="26">
        <f t="shared" si="94"/>
        <v>4.7940189998998163E-3</v>
      </c>
      <c r="H2008" s="26">
        <f t="shared" si="95"/>
        <v>8.0835041923870094E-4</v>
      </c>
    </row>
    <row r="2009" spans="1:8" x14ac:dyDescent="0.25">
      <c r="A2009" s="12">
        <f>Riesgo!D2013</f>
        <v>0.88315706802669625</v>
      </c>
      <c r="F2009" s="95">
        <f t="shared" si="93"/>
        <v>6.1253743638625902E-2</v>
      </c>
      <c r="G2009" s="26">
        <f t="shared" si="94"/>
        <v>2.2982533918312496E-4</v>
      </c>
      <c r="H2009" s="26">
        <f t="shared" si="95"/>
        <v>1.407766240798338E-5</v>
      </c>
    </row>
    <row r="2010" spans="1:8" x14ac:dyDescent="0.25">
      <c r="A2010" s="12">
        <f>Riesgo!D2014</f>
        <v>0.83709513578473826</v>
      </c>
      <c r="F2010" s="95">
        <f t="shared" si="93"/>
        <v>1.519181139666792E-2</v>
      </c>
      <c r="G2010" s="26">
        <f t="shared" si="94"/>
        <v>3.5061353723364353E-6</v>
      </c>
      <c r="H2010" s="26">
        <f t="shared" si="95"/>
        <v>5.3264547307721186E-8</v>
      </c>
    </row>
    <row r="2011" spans="1:8" x14ac:dyDescent="0.25">
      <c r="A2011" s="12">
        <f>Riesgo!D2015</f>
        <v>0.6202134576522863</v>
      </c>
      <c r="F2011" s="95">
        <f t="shared" si="93"/>
        <v>-0.20168986673578404</v>
      </c>
      <c r="G2011" s="26">
        <f t="shared" si="94"/>
        <v>-8.2045022237121536E-3</v>
      </c>
      <c r="H2011" s="26">
        <f t="shared" si="95"/>
        <v>1.654764960133948E-3</v>
      </c>
    </row>
    <row r="2012" spans="1:8" x14ac:dyDescent="0.25">
      <c r="A2012" s="12">
        <f>Riesgo!D2016</f>
        <v>0.9838113708953431</v>
      </c>
      <c r="F2012" s="95">
        <f t="shared" si="93"/>
        <v>0.16190804650727275</v>
      </c>
      <c r="G2012" s="26">
        <f t="shared" si="94"/>
        <v>4.2442924261792752E-3</v>
      </c>
      <c r="H2012" s="26">
        <f t="shared" si="95"/>
        <v>6.8718509552829956E-4</v>
      </c>
    </row>
    <row r="2013" spans="1:8" x14ac:dyDescent="0.25">
      <c r="A2013" s="12">
        <f>Riesgo!D2017</f>
        <v>0.7138407847122249</v>
      </c>
      <c r="F2013" s="95">
        <f t="shared" si="93"/>
        <v>-0.10806253967584545</v>
      </c>
      <c r="G2013" s="26">
        <f t="shared" si="94"/>
        <v>-1.2619016558141716E-3</v>
      </c>
      <c r="H2013" s="26">
        <f t="shared" si="95"/>
        <v>1.3636429774843397E-4</v>
      </c>
    </row>
    <row r="2014" spans="1:8" x14ac:dyDescent="0.25">
      <c r="A2014" s="12">
        <f>Riesgo!D2018</f>
        <v>0.76972406255001558</v>
      </c>
      <c r="F2014" s="95">
        <f t="shared" si="93"/>
        <v>-5.2179261838054769E-2</v>
      </c>
      <c r="G2014" s="26">
        <f t="shared" si="94"/>
        <v>-1.4206719082067169E-4</v>
      </c>
      <c r="H2014" s="26">
        <f t="shared" si="95"/>
        <v>7.4129611484287191E-6</v>
      </c>
    </row>
    <row r="2015" spans="1:8" x14ac:dyDescent="0.25">
      <c r="A2015" s="12">
        <f>Riesgo!D2019</f>
        <v>0.90707484199591726</v>
      </c>
      <c r="F2015" s="95">
        <f t="shared" si="93"/>
        <v>8.5171517607846914E-2</v>
      </c>
      <c r="G2015" s="26">
        <f t="shared" si="94"/>
        <v>6.1785015085973592E-4</v>
      </c>
      <c r="H2015" s="26">
        <f t="shared" si="95"/>
        <v>5.2623235002960879E-5</v>
      </c>
    </row>
    <row r="2016" spans="1:8" x14ac:dyDescent="0.25">
      <c r="A2016" s="12">
        <f>Riesgo!D2020</f>
        <v>0.89178449336002019</v>
      </c>
      <c r="F2016" s="95">
        <f t="shared" si="93"/>
        <v>6.9881168971949847E-2</v>
      </c>
      <c r="G2016" s="26">
        <f t="shared" si="94"/>
        <v>3.4125614758044977E-4</v>
      </c>
      <c r="H2016" s="26">
        <f t="shared" si="95"/>
        <v>2.3847378511786063E-5</v>
      </c>
    </row>
    <row r="2017" spans="1:8" x14ac:dyDescent="0.25">
      <c r="A2017" s="12">
        <f>Riesgo!D2021</f>
        <v>0.70630470108085752</v>
      </c>
      <c r="F2017" s="95">
        <f t="shared" si="93"/>
        <v>-0.11559862330721282</v>
      </c>
      <c r="G2017" s="26">
        <f t="shared" si="94"/>
        <v>-1.5447492249333083E-3</v>
      </c>
      <c r="H2017" s="26">
        <f t="shared" si="95"/>
        <v>1.7857088375717448E-4</v>
      </c>
    </row>
    <row r="2018" spans="1:8" x14ac:dyDescent="0.25">
      <c r="A2018" s="12">
        <f>Riesgo!D2022</f>
        <v>0.72033345026794537</v>
      </c>
      <c r="F2018" s="95">
        <f t="shared" si="93"/>
        <v>-0.10156987412012497</v>
      </c>
      <c r="G2018" s="26">
        <f t="shared" si="94"/>
        <v>-1.0478394439918913E-3</v>
      </c>
      <c r="H2018" s="26">
        <f t="shared" si="95"/>
        <v>1.0642892042435814E-4</v>
      </c>
    </row>
    <row r="2019" spans="1:8" x14ac:dyDescent="0.25">
      <c r="A2019" s="12">
        <f>Riesgo!D2023</f>
        <v>0.91592184094634799</v>
      </c>
      <c r="F2019" s="95">
        <f t="shared" si="93"/>
        <v>9.4018516558277643E-2</v>
      </c>
      <c r="G2019" s="26">
        <f t="shared" si="94"/>
        <v>8.3107493362051879E-4</v>
      </c>
      <c r="H2019" s="26">
        <f t="shared" si="95"/>
        <v>7.8136432407770233E-5</v>
      </c>
    </row>
    <row r="2020" spans="1:8" x14ac:dyDescent="0.25">
      <c r="A2020" s="12">
        <f>Riesgo!D2024</f>
        <v>0.69167505093369386</v>
      </c>
      <c r="F2020" s="95">
        <f t="shared" si="93"/>
        <v>-0.13022827345437649</v>
      </c>
      <c r="G2020" s="26">
        <f t="shared" si="94"/>
        <v>-2.2085937984522262E-3</v>
      </c>
      <c r="H2020" s="26">
        <f t="shared" si="95"/>
        <v>2.8762135713447662E-4</v>
      </c>
    </row>
    <row r="2021" spans="1:8" x14ac:dyDescent="0.25">
      <c r="A2021" s="12">
        <f>Riesgo!D2025</f>
        <v>0.91900946536890393</v>
      </c>
      <c r="F2021" s="95">
        <f t="shared" si="93"/>
        <v>9.7106140980833588E-2</v>
      </c>
      <c r="G2021" s="26">
        <f t="shared" si="94"/>
        <v>9.1567232104093762E-4</v>
      </c>
      <c r="H2021" s="26">
        <f t="shared" si="95"/>
        <v>8.8917405499248399E-5</v>
      </c>
    </row>
    <row r="2022" spans="1:8" x14ac:dyDescent="0.25">
      <c r="A2022" s="12">
        <f>Riesgo!D2026</f>
        <v>0.68016203695962807</v>
      </c>
      <c r="F2022" s="95">
        <f t="shared" si="93"/>
        <v>-0.14174128742844228</v>
      </c>
      <c r="G2022" s="26">
        <f t="shared" si="94"/>
        <v>-2.8476664549200647E-3</v>
      </c>
      <c r="H2022" s="26">
        <f t="shared" si="95"/>
        <v>4.0363190948715816E-4</v>
      </c>
    </row>
    <row r="2023" spans="1:8" x14ac:dyDescent="0.25">
      <c r="A2023" s="12">
        <f>Riesgo!D2027</f>
        <v>0.5732881959940368</v>
      </c>
      <c r="F2023" s="95">
        <f t="shared" si="93"/>
        <v>-0.24861512839403355</v>
      </c>
      <c r="G2023" s="26">
        <f t="shared" si="94"/>
        <v>-1.5366772319902222E-2</v>
      </c>
      <c r="H2023" s="26">
        <f t="shared" si="95"/>
        <v>3.820412073314372E-3</v>
      </c>
    </row>
    <row r="2024" spans="1:8" x14ac:dyDescent="0.25">
      <c r="A2024" s="12">
        <f>Riesgo!D2028</f>
        <v>0.99301930603661737</v>
      </c>
      <c r="F2024" s="95">
        <f t="shared" si="93"/>
        <v>0.17111598164854702</v>
      </c>
      <c r="G2024" s="26">
        <f t="shared" si="94"/>
        <v>5.0103921604597017E-3</v>
      </c>
      <c r="H2024" s="26">
        <f t="shared" si="95"/>
        <v>8.573581729812462E-4</v>
      </c>
    </row>
    <row r="2025" spans="1:8" x14ac:dyDescent="0.25">
      <c r="A2025" s="12">
        <f>Riesgo!D2029</f>
        <v>0.83165890526940267</v>
      </c>
      <c r="F2025" s="95">
        <f t="shared" si="93"/>
        <v>9.7555808813323264E-3</v>
      </c>
      <c r="G2025" s="26">
        <f t="shared" si="94"/>
        <v>9.2845188379620222E-7</v>
      </c>
      <c r="H2025" s="26">
        <f t="shared" si="95"/>
        <v>9.0575874467992138E-9</v>
      </c>
    </row>
    <row r="2026" spans="1:8" x14ac:dyDescent="0.25">
      <c r="A2026" s="12">
        <f>Riesgo!D2030</f>
        <v>0.93610724000717127</v>
      </c>
      <c r="F2026" s="95">
        <f t="shared" si="93"/>
        <v>0.11420391561910093</v>
      </c>
      <c r="G2026" s="26">
        <f t="shared" si="94"/>
        <v>1.4895084915369024E-3</v>
      </c>
      <c r="H2026" s="26">
        <f t="shared" si="95"/>
        <v>1.701077020814147E-4</v>
      </c>
    </row>
    <row r="2027" spans="1:8" x14ac:dyDescent="0.25">
      <c r="A2027" s="12">
        <f>Riesgo!D2031</f>
        <v>0.73661421931126281</v>
      </c>
      <c r="F2027" s="95">
        <f t="shared" si="93"/>
        <v>-8.5289105076807536E-2</v>
      </c>
      <c r="G2027" s="26">
        <f t="shared" si="94"/>
        <v>-6.2041269004879641E-4</v>
      </c>
      <c r="H2027" s="26">
        <f t="shared" si="95"/>
        <v>5.2914443112556625E-5</v>
      </c>
    </row>
    <row r="2028" spans="1:8" x14ac:dyDescent="0.25">
      <c r="A2028" s="12">
        <f>Riesgo!D2032</f>
        <v>0.76471046582904922</v>
      </c>
      <c r="F2028" s="95">
        <f t="shared" si="93"/>
        <v>-5.719285855902112E-2</v>
      </c>
      <c r="G2028" s="26">
        <f t="shared" si="94"/>
        <v>-1.8707915979450954E-4</v>
      </c>
      <c r="H2028" s="26">
        <f t="shared" si="95"/>
        <v>1.0699591925467894E-5</v>
      </c>
    </row>
    <row r="2029" spans="1:8" x14ac:dyDescent="0.25">
      <c r="A2029" s="12">
        <f>Riesgo!D2033</f>
        <v>0.88515873383044918</v>
      </c>
      <c r="F2029" s="95">
        <f t="shared" si="93"/>
        <v>6.325540944237884E-2</v>
      </c>
      <c r="G2029" s="26">
        <f t="shared" si="94"/>
        <v>2.5310050611461558E-4</v>
      </c>
      <c r="H2029" s="26">
        <f t="shared" si="95"/>
        <v>1.6009976144353315E-5</v>
      </c>
    </row>
    <row r="2030" spans="1:8" x14ac:dyDescent="0.25">
      <c r="A2030" s="12">
        <f>Riesgo!D2034</f>
        <v>1</v>
      </c>
      <c r="F2030" s="95">
        <f t="shared" si="93"/>
        <v>0.17809667561192966</v>
      </c>
      <c r="G2030" s="26">
        <f t="shared" si="94"/>
        <v>5.6489462020255692E-3</v>
      </c>
      <c r="H2030" s="26">
        <f t="shared" si="95"/>
        <v>1.0060585392913898E-3</v>
      </c>
    </row>
    <row r="2031" spans="1:8" x14ac:dyDescent="0.25">
      <c r="A2031" s="12">
        <f>Riesgo!D2035</f>
        <v>0.6244622289384707</v>
      </c>
      <c r="F2031" s="95">
        <f t="shared" si="93"/>
        <v>-0.19744109544959965</v>
      </c>
      <c r="G2031" s="26">
        <f t="shared" si="94"/>
        <v>-7.6968434937629941E-3</v>
      </c>
      <c r="H2031" s="26">
        <f t="shared" si="95"/>
        <v>1.5196732109126895E-3</v>
      </c>
    </row>
    <row r="2032" spans="1:8" x14ac:dyDescent="0.25">
      <c r="A2032" s="12">
        <f>Riesgo!D2036</f>
        <v>0.73602632560692682</v>
      </c>
      <c r="F2032" s="95">
        <f t="shared" si="93"/>
        <v>-8.5876998781143521E-2</v>
      </c>
      <c r="G2032" s="26">
        <f t="shared" si="94"/>
        <v>-6.3333075045444889E-4</v>
      </c>
      <c r="H2032" s="26">
        <f t="shared" si="95"/>
        <v>5.438854408483742E-5</v>
      </c>
    </row>
    <row r="2033" spans="1:8" x14ac:dyDescent="0.25">
      <c r="A2033" s="12">
        <f>Riesgo!D2037</f>
        <v>0.75063354063423093</v>
      </c>
      <c r="F2033" s="95">
        <f t="shared" si="93"/>
        <v>-7.1269783753839411E-2</v>
      </c>
      <c r="G2033" s="26">
        <f t="shared" si="94"/>
        <v>-3.6200646218238525E-4</v>
      </c>
      <c r="H2033" s="26">
        <f t="shared" si="95"/>
        <v>2.5800122277231042E-5</v>
      </c>
    </row>
    <row r="2034" spans="1:8" x14ac:dyDescent="0.25">
      <c r="A2034" s="12">
        <f>Riesgo!D2038</f>
        <v>0.84119698641895901</v>
      </c>
      <c r="F2034" s="95">
        <f t="shared" si="93"/>
        <v>1.929366203088867E-2</v>
      </c>
      <c r="G2034" s="26">
        <f t="shared" si="94"/>
        <v>7.1819768352370235E-6</v>
      </c>
      <c r="H2034" s="26">
        <f t="shared" si="95"/>
        <v>1.3856663377273452E-7</v>
      </c>
    </row>
    <row r="2035" spans="1:8" x14ac:dyDescent="0.25">
      <c r="A2035" s="12">
        <f>Riesgo!D2039</f>
        <v>0.88500318811875078</v>
      </c>
      <c r="F2035" s="95">
        <f t="shared" si="93"/>
        <v>6.3099863730680439E-2</v>
      </c>
      <c r="G2035" s="26">
        <f t="shared" si="94"/>
        <v>2.5123796328965884E-4</v>
      </c>
      <c r="H2035" s="26">
        <f t="shared" si="95"/>
        <v>1.5853081247551166E-5</v>
      </c>
    </row>
    <row r="2036" spans="1:8" x14ac:dyDescent="0.25">
      <c r="A2036" s="12">
        <f>Riesgo!D2040</f>
        <v>0.9134768140861288</v>
      </c>
      <c r="F2036" s="95">
        <f t="shared" si="93"/>
        <v>9.1573489698058452E-2</v>
      </c>
      <c r="G2036" s="26">
        <f t="shared" si="94"/>
        <v>7.6790818027256346E-4</v>
      </c>
      <c r="H2036" s="26">
        <f t="shared" si="95"/>
        <v>7.0320031835244406E-5</v>
      </c>
    </row>
    <row r="2037" spans="1:8" x14ac:dyDescent="0.25">
      <c r="A2037" s="12">
        <f>Riesgo!D2041</f>
        <v>0.6451970354541865</v>
      </c>
      <c r="F2037" s="95">
        <f t="shared" si="93"/>
        <v>-0.17670628893388385</v>
      </c>
      <c r="G2037" s="26">
        <f t="shared" si="94"/>
        <v>-5.5176737600386872E-3</v>
      </c>
      <c r="H2037" s="26">
        <f t="shared" si="95"/>
        <v>9.7500765368430564E-4</v>
      </c>
    </row>
    <row r="2038" spans="1:8" x14ac:dyDescent="0.25">
      <c r="A2038" s="12">
        <f>Riesgo!D2042</f>
        <v>0.82686355465154759</v>
      </c>
      <c r="F2038" s="95">
        <f t="shared" si="93"/>
        <v>4.9602302634772499E-3</v>
      </c>
      <c r="G2038" s="26">
        <f t="shared" si="94"/>
        <v>1.2204093133885443E-7</v>
      </c>
      <c r="H2038" s="26">
        <f t="shared" si="95"/>
        <v>6.053511210099348E-10</v>
      </c>
    </row>
    <row r="2039" spans="1:8" x14ac:dyDescent="0.25">
      <c r="A2039" s="12">
        <f>Riesgo!D2043</f>
        <v>0.70830717283980416</v>
      </c>
      <c r="F2039" s="95">
        <f t="shared" si="93"/>
        <v>-0.11359615154826619</v>
      </c>
      <c r="G2039" s="26">
        <f t="shared" si="94"/>
        <v>-1.4658544687003287E-3</v>
      </c>
      <c r="H2039" s="26">
        <f t="shared" si="95"/>
        <v>1.6651542637418577E-4</v>
      </c>
    </row>
    <row r="2040" spans="1:8" x14ac:dyDescent="0.25">
      <c r="A2040" s="12">
        <f>Riesgo!D2044</f>
        <v>0.86777361136757891</v>
      </c>
      <c r="F2040" s="95">
        <f t="shared" si="93"/>
        <v>4.5870286979508568E-2</v>
      </c>
      <c r="G2040" s="26">
        <f t="shared" si="94"/>
        <v>9.6514901477978696E-5</v>
      </c>
      <c r="H2040" s="26">
        <f t="shared" si="95"/>
        <v>4.4271662285938781E-6</v>
      </c>
    </row>
    <row r="2041" spans="1:8" x14ac:dyDescent="0.25">
      <c r="A2041" s="12">
        <f>Riesgo!D2045</f>
        <v>0.98109085500194082</v>
      </c>
      <c r="F2041" s="95">
        <f t="shared" si="93"/>
        <v>0.15918753061387048</v>
      </c>
      <c r="G2041" s="26">
        <f t="shared" si="94"/>
        <v>4.0339186659505578E-3</v>
      </c>
      <c r="H2041" s="26">
        <f t="shared" si="95"/>
        <v>6.4214955112986793E-4</v>
      </c>
    </row>
    <row r="2042" spans="1:8" x14ac:dyDescent="0.25">
      <c r="A2042" s="12">
        <f>Riesgo!D2046</f>
        <v>0.89409660461890172</v>
      </c>
      <c r="F2042" s="95">
        <f t="shared" si="93"/>
        <v>7.219328023083138E-2</v>
      </c>
      <c r="G2042" s="26">
        <f t="shared" si="94"/>
        <v>3.762619705357952E-4</v>
      </c>
      <c r="H2042" s="26">
        <f t="shared" si="95"/>
        <v>2.716358587909548E-5</v>
      </c>
    </row>
    <row r="2043" spans="1:8" x14ac:dyDescent="0.25">
      <c r="A2043" s="12">
        <f>Riesgo!D2047</f>
        <v>0.77874708204460008</v>
      </c>
      <c r="F2043" s="95">
        <f t="shared" si="93"/>
        <v>-4.3156242343470264E-2</v>
      </c>
      <c r="G2043" s="26">
        <f t="shared" si="94"/>
        <v>-8.0376829198782273E-5</v>
      </c>
      <c r="H2043" s="26">
        <f t="shared" si="95"/>
        <v>3.4687619197023646E-6</v>
      </c>
    </row>
    <row r="2044" spans="1:8" x14ac:dyDescent="0.25">
      <c r="A2044" s="12">
        <f>Riesgo!D2048</f>
        <v>0.82623067308392306</v>
      </c>
      <c r="F2044" s="95">
        <f t="shared" si="93"/>
        <v>4.3273486958527174E-3</v>
      </c>
      <c r="G2044" s="26">
        <f t="shared" si="94"/>
        <v>8.1033701184465654E-8</v>
      </c>
      <c r="H2044" s="26">
        <f t="shared" si="95"/>
        <v>3.506610811407163E-10</v>
      </c>
    </row>
    <row r="2045" spans="1:8" x14ac:dyDescent="0.25">
      <c r="A2045" s="12">
        <f>Riesgo!D2049</f>
        <v>0.94010234084097932</v>
      </c>
      <c r="F2045" s="95">
        <f t="shared" si="93"/>
        <v>0.11819901645290898</v>
      </c>
      <c r="G2045" s="26">
        <f t="shared" si="94"/>
        <v>1.6513593442256467E-3</v>
      </c>
      <c r="H2045" s="26">
        <f t="shared" si="95"/>
        <v>1.9518905029779221E-4</v>
      </c>
    </row>
    <row r="2046" spans="1:8" x14ac:dyDescent="0.25">
      <c r="A2046" s="12">
        <f>Riesgo!D2050</f>
        <v>0.75333963540075299</v>
      </c>
      <c r="F2046" s="95">
        <f t="shared" si="93"/>
        <v>-6.8563688987317351E-2</v>
      </c>
      <c r="G2046" s="26">
        <f t="shared" si="94"/>
        <v>-3.2231649277756052E-4</v>
      </c>
      <c r="H2046" s="26">
        <f t="shared" si="95"/>
        <v>2.2099207766283578E-5</v>
      </c>
    </row>
    <row r="2047" spans="1:8" x14ac:dyDescent="0.25">
      <c r="A2047" s="12">
        <f>Riesgo!D2051</f>
        <v>0.91225343895757138</v>
      </c>
      <c r="F2047" s="95">
        <f t="shared" si="93"/>
        <v>9.0350114569501039E-2</v>
      </c>
      <c r="G2047" s="26">
        <f t="shared" si="94"/>
        <v>7.375409236131731E-4</v>
      </c>
      <c r="H2047" s="26">
        <f t="shared" si="95"/>
        <v>6.6636906948145793E-5</v>
      </c>
    </row>
    <row r="2048" spans="1:8" x14ac:dyDescent="0.25">
      <c r="A2048" s="12">
        <f>Riesgo!D2052</f>
        <v>0.71977394902841463</v>
      </c>
      <c r="F2048" s="95">
        <f t="shared" si="93"/>
        <v>-0.10212937535965572</v>
      </c>
      <c r="G2048" s="26">
        <f t="shared" si="94"/>
        <v>-1.0652511877140647E-3</v>
      </c>
      <c r="H2048" s="26">
        <f t="shared" si="95"/>
        <v>1.0879343840236878E-4</v>
      </c>
    </row>
    <row r="2049" spans="1:8" x14ac:dyDescent="0.25">
      <c r="A2049" s="12">
        <f>Riesgo!D2053</f>
        <v>0.97141656572392299</v>
      </c>
      <c r="F2049" s="95">
        <f t="shared" si="93"/>
        <v>0.14951324133585264</v>
      </c>
      <c r="G2049" s="26">
        <f t="shared" si="94"/>
        <v>3.3422502951390826E-3</v>
      </c>
      <c r="H2049" s="26">
        <f t="shared" si="95"/>
        <v>4.9971067498195444E-4</v>
      </c>
    </row>
    <row r="2050" spans="1:8" x14ac:dyDescent="0.25">
      <c r="A2050" s="12">
        <f>Riesgo!D2054</f>
        <v>0.6357590313510465</v>
      </c>
      <c r="F2050" s="95">
        <f t="shared" si="93"/>
        <v>-0.18614429303702384</v>
      </c>
      <c r="G2050" s="26">
        <f t="shared" si="94"/>
        <v>-6.4498435065590181E-3</v>
      </c>
      <c r="H2050" s="26">
        <f t="shared" si="95"/>
        <v>1.2006015597278673E-3</v>
      </c>
    </row>
    <row r="2051" spans="1:8" x14ac:dyDescent="0.25">
      <c r="A2051" s="12">
        <f>Riesgo!D2055</f>
        <v>0.82315945481143538</v>
      </c>
      <c r="F2051" s="95">
        <f t="shared" ref="F2051:F2114" si="96">A2051-$D$4</f>
        <v>1.2561304233650317E-3</v>
      </c>
      <c r="G2051" s="26">
        <f t="shared" ref="G2051:G2114" si="97">IF(A2051=0,0,(A2051-D$4)^3)</f>
        <v>1.9820025227575919E-9</v>
      </c>
      <c r="H2051" s="26">
        <f t="shared" ref="H2051:H2114" si="98">IF(A2051=0,0,(A2051-D$4)^4)</f>
        <v>2.4896536680220551E-12</v>
      </c>
    </row>
    <row r="2052" spans="1:8" x14ac:dyDescent="0.25">
      <c r="A2052" s="12">
        <f>Riesgo!D2056</f>
        <v>0.78327734254177805</v>
      </c>
      <c r="F2052" s="95">
        <f t="shared" si="96"/>
        <v>-3.862598184629229E-2</v>
      </c>
      <c r="G2052" s="26">
        <f t="shared" si="97"/>
        <v>-5.762866992416799E-5</v>
      </c>
      <c r="H2052" s="26">
        <f t="shared" si="98"/>
        <v>2.2259639583168834E-6</v>
      </c>
    </row>
    <row r="2053" spans="1:8" x14ac:dyDescent="0.25">
      <c r="A2053" s="12">
        <f>Riesgo!D2057</f>
        <v>0.88788790799560158</v>
      </c>
      <c r="F2053" s="95">
        <f t="shared" si="96"/>
        <v>6.5984583607531233E-2</v>
      </c>
      <c r="G2053" s="26">
        <f t="shared" si="97"/>
        <v>2.8729458563725522E-4</v>
      </c>
      <c r="H2053" s="26">
        <f t="shared" si="98"/>
        <v>1.8957013605972511E-5</v>
      </c>
    </row>
    <row r="2054" spans="1:8" x14ac:dyDescent="0.25">
      <c r="A2054" s="12">
        <f>Riesgo!D2058</f>
        <v>0.78428718993796698</v>
      </c>
      <c r="F2054" s="95">
        <f t="shared" si="96"/>
        <v>-3.7616134450103367E-2</v>
      </c>
      <c r="G2054" s="26">
        <f t="shared" si="97"/>
        <v>-5.3225836088884696E-5</v>
      </c>
      <c r="H2054" s="26">
        <f t="shared" si="98"/>
        <v>2.0021502065386504E-6</v>
      </c>
    </row>
    <row r="2055" spans="1:8" x14ac:dyDescent="0.25">
      <c r="A2055" s="12">
        <f>Riesgo!D2059</f>
        <v>0.93421276507224194</v>
      </c>
      <c r="F2055" s="95">
        <f t="shared" si="96"/>
        <v>0.11230944068417159</v>
      </c>
      <c r="G2055" s="26">
        <f t="shared" si="97"/>
        <v>1.4166050746452243E-3</v>
      </c>
      <c r="H2055" s="26">
        <f t="shared" si="98"/>
        <v>1.5909812360376425E-4</v>
      </c>
    </row>
    <row r="2056" spans="1:8" x14ac:dyDescent="0.25">
      <c r="A2056" s="12">
        <f>Riesgo!D2060</f>
        <v>0.86843706613405747</v>
      </c>
      <c r="F2056" s="95">
        <f t="shared" si="96"/>
        <v>4.6533741745987123E-2</v>
      </c>
      <c r="G2056" s="26">
        <f t="shared" si="97"/>
        <v>1.0076365813070352E-4</v>
      </c>
      <c r="H2056" s="26">
        <f t="shared" si="98"/>
        <v>4.6889100448350937E-6</v>
      </c>
    </row>
    <row r="2057" spans="1:8" x14ac:dyDescent="0.25">
      <c r="A2057" s="12">
        <f>Riesgo!D2061</f>
        <v>0.99650390321940618</v>
      </c>
      <c r="F2057" s="95">
        <f t="shared" si="96"/>
        <v>0.17460057883133584</v>
      </c>
      <c r="G2057" s="26">
        <f t="shared" si="97"/>
        <v>5.3227618734731554E-3</v>
      </c>
      <c r="H2057" s="26">
        <f t="shared" si="98"/>
        <v>9.2935730408977844E-4</v>
      </c>
    </row>
    <row r="2058" spans="1:8" x14ac:dyDescent="0.25">
      <c r="A2058" s="12">
        <f>Riesgo!D2062</f>
        <v>0.89127738866056017</v>
      </c>
      <c r="F2058" s="95">
        <f t="shared" si="96"/>
        <v>6.9374064272489822E-2</v>
      </c>
      <c r="G2058" s="26">
        <f t="shared" si="97"/>
        <v>3.3388077662912163E-4</v>
      </c>
      <c r="H2058" s="26">
        <f t="shared" si="98"/>
        <v>2.31626664572175E-5</v>
      </c>
    </row>
    <row r="2059" spans="1:8" x14ac:dyDescent="0.25">
      <c r="A2059" s="12">
        <f>Riesgo!D2063</f>
        <v>0.70973676985952194</v>
      </c>
      <c r="F2059" s="95">
        <f t="shared" si="96"/>
        <v>-0.1121665545285484</v>
      </c>
      <c r="G2059" s="26">
        <f t="shared" si="97"/>
        <v>-1.4112051054167138E-3</v>
      </c>
      <c r="H2059" s="26">
        <f t="shared" si="98"/>
        <v>1.5829001440768973E-4</v>
      </c>
    </row>
    <row r="2060" spans="1:8" x14ac:dyDescent="0.25">
      <c r="A2060" s="12">
        <f>Riesgo!D2064</f>
        <v>0.89905094188809065</v>
      </c>
      <c r="F2060" s="95">
        <f t="shared" si="96"/>
        <v>7.7147617500020305E-2</v>
      </c>
      <c r="G2060" s="26">
        <f t="shared" si="97"/>
        <v>4.5916370939356137E-4</v>
      </c>
      <c r="H2060" s="26">
        <f t="shared" si="98"/>
        <v>3.5423386222184954E-5</v>
      </c>
    </row>
    <row r="2061" spans="1:8" x14ac:dyDescent="0.25">
      <c r="A2061" s="12">
        <f>Riesgo!D2065</f>
        <v>0.90808037653567797</v>
      </c>
      <c r="F2061" s="95">
        <f t="shared" si="96"/>
        <v>8.6177052147607625E-2</v>
      </c>
      <c r="G2061" s="26">
        <f t="shared" si="97"/>
        <v>6.3999252624670055E-4</v>
      </c>
      <c r="H2061" s="26">
        <f t="shared" si="98"/>
        <v>5.5152669308441051E-5</v>
      </c>
    </row>
    <row r="2062" spans="1:8" x14ac:dyDescent="0.25">
      <c r="A2062" s="12">
        <f>Riesgo!D2066</f>
        <v>0.73801500973038925</v>
      </c>
      <c r="F2062" s="95">
        <f t="shared" si="96"/>
        <v>-8.3888314657681096E-2</v>
      </c>
      <c r="G2062" s="26">
        <f t="shared" si="97"/>
        <v>-5.9034298663182701E-4</v>
      </c>
      <c r="H2062" s="26">
        <f t="shared" si="98"/>
        <v>4.9522878218525928E-5</v>
      </c>
    </row>
    <row r="2063" spans="1:8" x14ac:dyDescent="0.25">
      <c r="A2063" s="12">
        <f>Riesgo!D2067</f>
        <v>0.98459321942620137</v>
      </c>
      <c r="F2063" s="95">
        <f t="shared" si="96"/>
        <v>0.16268989503813103</v>
      </c>
      <c r="G2063" s="26">
        <f t="shared" si="97"/>
        <v>4.3060764587107654E-3</v>
      </c>
      <c r="H2063" s="26">
        <f t="shared" si="98"/>
        <v>7.0055512709382142E-4</v>
      </c>
    </row>
    <row r="2064" spans="1:8" x14ac:dyDescent="0.25">
      <c r="A2064" s="12">
        <f>Riesgo!D2068</f>
        <v>0.8467871436841462</v>
      </c>
      <c r="F2064" s="95">
        <f t="shared" si="96"/>
        <v>2.488381929607586E-2</v>
      </c>
      <c r="G2064" s="26">
        <f t="shared" si="97"/>
        <v>1.5408171958637534E-5</v>
      </c>
      <c r="H2064" s="26">
        <f t="shared" si="98"/>
        <v>3.8341416670159971E-7</v>
      </c>
    </row>
    <row r="2065" spans="1:8" x14ac:dyDescent="0.25">
      <c r="A2065" s="12">
        <f>Riesgo!D2069</f>
        <v>0.9498351015439791</v>
      </c>
      <c r="F2065" s="95">
        <f t="shared" si="96"/>
        <v>0.12793177715590875</v>
      </c>
      <c r="G2065" s="26">
        <f t="shared" si="97"/>
        <v>2.0938004977225726E-3</v>
      </c>
      <c r="H2065" s="26">
        <f t="shared" si="98"/>
        <v>2.6786361868357499E-4</v>
      </c>
    </row>
    <row r="2066" spans="1:8" x14ac:dyDescent="0.25">
      <c r="A2066" s="12">
        <f>Riesgo!D2070</f>
        <v>0.8978445347250209</v>
      </c>
      <c r="F2066" s="95">
        <f t="shared" si="96"/>
        <v>7.594121033695056E-2</v>
      </c>
      <c r="G2066" s="26">
        <f t="shared" si="97"/>
        <v>4.3795808053467079E-4</v>
      </c>
      <c r="H2066" s="26">
        <f t="shared" si="98"/>
        <v>3.3259066712650562E-5</v>
      </c>
    </row>
    <row r="2067" spans="1:8" x14ac:dyDescent="0.25">
      <c r="A2067" s="12">
        <f>Riesgo!D2071</f>
        <v>0.83677217711458118</v>
      </c>
      <c r="F2067" s="95">
        <f t="shared" si="96"/>
        <v>1.4868852726510839E-2</v>
      </c>
      <c r="G2067" s="26">
        <f t="shared" si="97"/>
        <v>3.2872473170436722E-6</v>
      </c>
      <c r="H2067" s="26">
        <f t="shared" si="98"/>
        <v>4.8877596232740248E-8</v>
      </c>
    </row>
    <row r="2068" spans="1:8" x14ac:dyDescent="0.25">
      <c r="A2068" s="12">
        <f>Riesgo!D2072</f>
        <v>0.9087177774128552</v>
      </c>
      <c r="F2068" s="95">
        <f t="shared" si="96"/>
        <v>8.6814453024784854E-2</v>
      </c>
      <c r="G2068" s="26">
        <f t="shared" si="97"/>
        <v>6.5429876407032078E-4</v>
      </c>
      <c r="H2068" s="26">
        <f t="shared" si="98"/>
        <v>5.6802589317557647E-5</v>
      </c>
    </row>
    <row r="2069" spans="1:8" x14ac:dyDescent="0.25">
      <c r="A2069" s="12">
        <f>Riesgo!D2073</f>
        <v>0.62986893368845454</v>
      </c>
      <c r="F2069" s="95">
        <f t="shared" si="96"/>
        <v>-0.19203439069961581</v>
      </c>
      <c r="G2069" s="26">
        <f t="shared" si="97"/>
        <v>-7.0816920175394331E-3</v>
      </c>
      <c r="H2069" s="26">
        <f t="shared" si="98"/>
        <v>1.3599284117105182E-3</v>
      </c>
    </row>
    <row r="2070" spans="1:8" x14ac:dyDescent="0.25">
      <c r="A2070" s="12">
        <f>Riesgo!D2074</f>
        <v>0.79680044802012595</v>
      </c>
      <c r="F2070" s="95">
        <f t="shared" si="96"/>
        <v>-2.5102876367944393E-2</v>
      </c>
      <c r="G2070" s="26">
        <f t="shared" si="97"/>
        <v>-1.5818688044723731E-5</v>
      </c>
      <c r="H2070" s="26">
        <f t="shared" si="98"/>
        <v>3.9709457028977984E-7</v>
      </c>
    </row>
    <row r="2071" spans="1:8" x14ac:dyDescent="0.25">
      <c r="A2071" s="12">
        <f>Riesgo!D2075</f>
        <v>0.71073702123055593</v>
      </c>
      <c r="F2071" s="95">
        <f t="shared" si="96"/>
        <v>-0.11116630315751441</v>
      </c>
      <c r="G2071" s="26">
        <f t="shared" si="97"/>
        <v>-1.3737872779050948E-3</v>
      </c>
      <c r="H2071" s="26">
        <f t="shared" si="98"/>
        <v>1.5271885300953427E-4</v>
      </c>
    </row>
    <row r="2072" spans="1:8" x14ac:dyDescent="0.25">
      <c r="A2072" s="12">
        <f>Riesgo!D2076</f>
        <v>0.83558027207233854</v>
      </c>
      <c r="F2072" s="95">
        <f t="shared" si="96"/>
        <v>1.3676947684268193E-2</v>
      </c>
      <c r="G2072" s="26">
        <f t="shared" si="97"/>
        <v>2.5583947612512879E-6</v>
      </c>
      <c r="H2072" s="26">
        <f t="shared" si="98"/>
        <v>3.4991031305339673E-8</v>
      </c>
    </row>
    <row r="2073" spans="1:8" x14ac:dyDescent="0.25">
      <c r="A2073" s="12">
        <f>Riesgo!D2077</f>
        <v>0.92209747988815982</v>
      </c>
      <c r="F2073" s="95">
        <f t="shared" si="96"/>
        <v>0.10019415550008948</v>
      </c>
      <c r="G2073" s="26">
        <f t="shared" si="97"/>
        <v>1.0058359812291041E-3</v>
      </c>
      <c r="H2073" s="26">
        <f t="shared" si="98"/>
        <v>1.0077888671085393E-4</v>
      </c>
    </row>
    <row r="2074" spans="1:8" x14ac:dyDescent="0.25">
      <c r="A2074" s="12">
        <f>Riesgo!D2078</f>
        <v>0.73875114086747073</v>
      </c>
      <c r="F2074" s="95">
        <f t="shared" si="96"/>
        <v>-8.315218352059961E-2</v>
      </c>
      <c r="G2074" s="26">
        <f t="shared" si="97"/>
        <v>-5.7493794714093727E-4</v>
      </c>
      <c r="H2074" s="26">
        <f t="shared" si="98"/>
        <v>4.7807345693620016E-5</v>
      </c>
    </row>
    <row r="2075" spans="1:8" x14ac:dyDescent="0.25">
      <c r="A2075" s="12">
        <f>Riesgo!D2079</f>
        <v>0.90285226656702089</v>
      </c>
      <c r="F2075" s="95">
        <f t="shared" si="96"/>
        <v>8.0948942178950545E-2</v>
      </c>
      <c r="G2075" s="26">
        <f t="shared" si="97"/>
        <v>5.3043666225214582E-4</v>
      </c>
      <c r="H2075" s="26">
        <f t="shared" si="98"/>
        <v>4.2938286702244466E-5</v>
      </c>
    </row>
    <row r="2076" spans="1:8" x14ac:dyDescent="0.25">
      <c r="A2076" s="12">
        <f>Riesgo!D2080</f>
        <v>0.76457925086146483</v>
      </c>
      <c r="F2076" s="95">
        <f t="shared" si="96"/>
        <v>-5.7324073526605512E-2</v>
      </c>
      <c r="G2076" s="26">
        <f t="shared" si="97"/>
        <v>-1.8836973774346934E-4</v>
      </c>
      <c r="H2076" s="26">
        <f t="shared" si="98"/>
        <v>1.0798120696594035E-5</v>
      </c>
    </row>
    <row r="2077" spans="1:8" x14ac:dyDescent="0.25">
      <c r="A2077" s="12">
        <f>Riesgo!D2081</f>
        <v>0.96067790822337273</v>
      </c>
      <c r="F2077" s="95">
        <f t="shared" si="96"/>
        <v>0.13877458383530239</v>
      </c>
      <c r="G2077" s="26">
        <f t="shared" si="97"/>
        <v>2.6725743801822126E-3</v>
      </c>
      <c r="H2077" s="26">
        <f t="shared" si="98"/>
        <v>3.7088539737867776E-4</v>
      </c>
    </row>
    <row r="2078" spans="1:8" x14ac:dyDescent="0.25">
      <c r="A2078" s="12">
        <f>Riesgo!D2082</f>
        <v>0.64145629019639938</v>
      </c>
      <c r="F2078" s="95">
        <f t="shared" si="96"/>
        <v>-0.18044703419167096</v>
      </c>
      <c r="G2078" s="26">
        <f t="shared" si="97"/>
        <v>-5.8755597261325402E-3</v>
      </c>
      <c r="H2078" s="26">
        <f t="shared" si="98"/>
        <v>1.0602273267966435E-3</v>
      </c>
    </row>
    <row r="2079" spans="1:8" x14ac:dyDescent="0.25">
      <c r="A2079" s="12">
        <f>Riesgo!D2083</f>
        <v>0.84849114240418677</v>
      </c>
      <c r="F2079" s="95">
        <f t="shared" si="96"/>
        <v>2.6587818016116427E-2</v>
      </c>
      <c r="G2079" s="26">
        <f t="shared" si="97"/>
        <v>1.8795249387020561E-5</v>
      </c>
      <c r="H2079" s="26">
        <f t="shared" si="98"/>
        <v>4.9972467026962655E-7</v>
      </c>
    </row>
    <row r="2080" spans="1:8" x14ac:dyDescent="0.25">
      <c r="A2080" s="12">
        <f>Riesgo!D2084</f>
        <v>0.65391426728382529</v>
      </c>
      <c r="F2080" s="95">
        <f t="shared" si="96"/>
        <v>-0.16798905710424505</v>
      </c>
      <c r="G2080" s="26">
        <f t="shared" si="97"/>
        <v>-4.7407055034817984E-3</v>
      </c>
      <c r="H2080" s="26">
        <f t="shared" si="98"/>
        <v>7.9638664753881267E-4</v>
      </c>
    </row>
    <row r="2081" spans="1:8" x14ac:dyDescent="0.25">
      <c r="A2081" s="12">
        <f>Riesgo!D2085</f>
        <v>0.97094270798510451</v>
      </c>
      <c r="F2081" s="95">
        <f t="shared" si="96"/>
        <v>0.14903938359703417</v>
      </c>
      <c r="G2081" s="26">
        <f t="shared" si="97"/>
        <v>3.3105727591016226E-3</v>
      </c>
      <c r="H2081" s="26">
        <f t="shared" si="98"/>
        <v>4.9340572336963853E-4</v>
      </c>
    </row>
    <row r="2082" spans="1:8" x14ac:dyDescent="0.25">
      <c r="A2082" s="12">
        <f>Riesgo!D2086</f>
        <v>0.55572576958657005</v>
      </c>
      <c r="F2082" s="95">
        <f t="shared" si="96"/>
        <v>-0.26617755480150029</v>
      </c>
      <c r="G2082" s="26">
        <f t="shared" si="97"/>
        <v>-1.8858810365717019E-2</v>
      </c>
      <c r="H2082" s="26">
        <f t="shared" si="98"/>
        <v>5.019792029611744E-3</v>
      </c>
    </row>
    <row r="2083" spans="1:8" x14ac:dyDescent="0.25">
      <c r="A2083" s="12">
        <f>Riesgo!D2087</f>
        <v>0.75000610352110686</v>
      </c>
      <c r="F2083" s="95">
        <f t="shared" si="96"/>
        <v>-7.1897220866963485E-2</v>
      </c>
      <c r="G2083" s="26">
        <f t="shared" si="97"/>
        <v>-3.7165185956414412E-4</v>
      </c>
      <c r="H2083" s="26">
        <f t="shared" si="98"/>
        <v>2.6720735832700966E-5</v>
      </c>
    </row>
    <row r="2084" spans="1:8" x14ac:dyDescent="0.25">
      <c r="A2084" s="12">
        <f>Riesgo!D2088</f>
        <v>0.98234229213360791</v>
      </c>
      <c r="F2084" s="95">
        <f t="shared" si="96"/>
        <v>0.16043896774553756</v>
      </c>
      <c r="G2084" s="26">
        <f t="shared" si="97"/>
        <v>4.1298052999303361E-3</v>
      </c>
      <c r="H2084" s="26">
        <f t="shared" si="98"/>
        <v>6.6258169931087329E-4</v>
      </c>
    </row>
    <row r="2085" spans="1:8" x14ac:dyDescent="0.25">
      <c r="A2085" s="12">
        <f>Riesgo!D2089</f>
        <v>0.84967186817136264</v>
      </c>
      <c r="F2085" s="95">
        <f t="shared" si="96"/>
        <v>2.7768543783292299E-2</v>
      </c>
      <c r="G2085" s="26">
        <f t="shared" si="97"/>
        <v>2.1412102625076837E-5</v>
      </c>
      <c r="H2085" s="26">
        <f t="shared" si="98"/>
        <v>5.9458290923679413E-7</v>
      </c>
    </row>
    <row r="2086" spans="1:8" x14ac:dyDescent="0.25">
      <c r="A2086" s="12">
        <f>Riesgo!D2090</f>
        <v>0.97458132081543503</v>
      </c>
      <c r="F2086" s="95">
        <f t="shared" si="96"/>
        <v>0.15267799642736468</v>
      </c>
      <c r="G2086" s="26">
        <f t="shared" si="97"/>
        <v>3.559011213729243E-3</v>
      </c>
      <c r="H2086" s="26">
        <f t="shared" si="98"/>
        <v>5.4338270137470421E-4</v>
      </c>
    </row>
    <row r="2087" spans="1:8" x14ac:dyDescent="0.25">
      <c r="A2087" s="12">
        <f>Riesgo!D2091</f>
        <v>0.87311608364972226</v>
      </c>
      <c r="F2087" s="95">
        <f t="shared" si="96"/>
        <v>5.1212759261651919E-2</v>
      </c>
      <c r="G2087" s="26">
        <f t="shared" si="97"/>
        <v>1.3431809592456083E-4</v>
      </c>
      <c r="H2087" s="26">
        <f t="shared" si="98"/>
        <v>6.8788003110680033E-6</v>
      </c>
    </row>
    <row r="2088" spans="1:8" x14ac:dyDescent="0.25">
      <c r="A2088" s="12">
        <f>Riesgo!D2092</f>
        <v>0.9152703371614398</v>
      </c>
      <c r="F2088" s="95">
        <f t="shared" si="96"/>
        <v>9.3367012773369451E-2</v>
      </c>
      <c r="G2088" s="26">
        <f t="shared" si="97"/>
        <v>8.1391751071349444E-4</v>
      </c>
      <c r="H2088" s="26">
        <f t="shared" si="98"/>
        <v>7.5993046619255916E-5</v>
      </c>
    </row>
    <row r="2089" spans="1:8" x14ac:dyDescent="0.25">
      <c r="A2089" s="12">
        <f>Riesgo!D2093</f>
        <v>0.88013502001118116</v>
      </c>
      <c r="F2089" s="95">
        <f t="shared" si="96"/>
        <v>5.8231695623110813E-2</v>
      </c>
      <c r="G2089" s="26">
        <f t="shared" si="97"/>
        <v>1.9745962548446618E-4</v>
      </c>
      <c r="H2089" s="26">
        <f t="shared" si="98"/>
        <v>1.149840880906489E-5</v>
      </c>
    </row>
    <row r="2090" spans="1:8" x14ac:dyDescent="0.25">
      <c r="A2090" s="12">
        <f>Riesgo!D2094</f>
        <v>0.78622146387022762</v>
      </c>
      <c r="F2090" s="95">
        <f t="shared" si="96"/>
        <v>-3.5681860517842723E-2</v>
      </c>
      <c r="G2090" s="26">
        <f t="shared" si="97"/>
        <v>-4.5429972468458545E-5</v>
      </c>
      <c r="H2090" s="26">
        <f t="shared" si="98"/>
        <v>1.6210259409489728E-6</v>
      </c>
    </row>
    <row r="2091" spans="1:8" x14ac:dyDescent="0.25">
      <c r="A2091" s="12">
        <f>Riesgo!D2095</f>
        <v>0.91204275977034333</v>
      </c>
      <c r="F2091" s="95">
        <f t="shared" si="96"/>
        <v>9.0139435382272981E-2</v>
      </c>
      <c r="G2091" s="26">
        <f t="shared" si="97"/>
        <v>7.3239353190114164E-4</v>
      </c>
      <c r="H2091" s="26">
        <f t="shared" si="98"/>
        <v>6.6017539443197633E-5</v>
      </c>
    </row>
    <row r="2092" spans="1:8" x14ac:dyDescent="0.25">
      <c r="A2092" s="12">
        <f>Riesgo!D2096</f>
        <v>0.95512882366181229</v>
      </c>
      <c r="F2092" s="95">
        <f t="shared" si="96"/>
        <v>0.13322549927374194</v>
      </c>
      <c r="G2092" s="26">
        <f t="shared" si="97"/>
        <v>2.3646238705453452E-3</v>
      </c>
      <c r="H2092" s="26">
        <f t="shared" si="98"/>
        <v>3.1502819574801173E-4</v>
      </c>
    </row>
    <row r="2093" spans="1:8" x14ac:dyDescent="0.25">
      <c r="A2093" s="12">
        <f>Riesgo!D2097</f>
        <v>0.8109112877760335</v>
      </c>
      <c r="F2093" s="95">
        <f t="shared" si="96"/>
        <v>-1.0992036612036848E-2</v>
      </c>
      <c r="G2093" s="26">
        <f t="shared" si="97"/>
        <v>-1.3281113823774523E-6</v>
      </c>
      <c r="H2093" s="26">
        <f t="shared" si="98"/>
        <v>1.4598648939955827E-8</v>
      </c>
    </row>
    <row r="2094" spans="1:8" x14ac:dyDescent="0.25">
      <c r="A2094" s="12">
        <f>Riesgo!D2098</f>
        <v>0.7907490780223233</v>
      </c>
      <c r="F2094" s="95">
        <f t="shared" si="96"/>
        <v>-3.115424636574704E-2</v>
      </c>
      <c r="G2094" s="26">
        <f t="shared" si="97"/>
        <v>-3.0237908592814398E-5</v>
      </c>
      <c r="H2094" s="26">
        <f t="shared" si="98"/>
        <v>9.4203925388547906E-7</v>
      </c>
    </row>
    <row r="2095" spans="1:8" x14ac:dyDescent="0.25">
      <c r="A2095" s="12">
        <f>Riesgo!D2099</f>
        <v>0.71368795390572148</v>
      </c>
      <c r="F2095" s="95">
        <f t="shared" si="96"/>
        <v>-0.10821537048234886</v>
      </c>
      <c r="G2095" s="26">
        <f t="shared" si="97"/>
        <v>-1.2672632824682636E-3</v>
      </c>
      <c r="H2095" s="26">
        <f t="shared" si="98"/>
        <v>1.3713736561098066E-4</v>
      </c>
    </row>
    <row r="2096" spans="1:8" x14ac:dyDescent="0.25">
      <c r="A2096" s="12">
        <f>Riesgo!D2100</f>
        <v>0.68298944867124756</v>
      </c>
      <c r="F2096" s="95">
        <f t="shared" si="96"/>
        <v>-0.13891387571682279</v>
      </c>
      <c r="G2096" s="26">
        <f t="shared" si="97"/>
        <v>-2.6806300705879095E-3</v>
      </c>
      <c r="H2096" s="26">
        <f t="shared" si="98"/>
        <v>3.7237671246842676E-4</v>
      </c>
    </row>
    <row r="2097" spans="1:8" x14ac:dyDescent="0.25">
      <c r="A2097" s="12">
        <f>Riesgo!D2101</f>
        <v>0.88139048815156296</v>
      </c>
      <c r="F2097" s="95">
        <f t="shared" si="96"/>
        <v>5.9487163763492612E-2</v>
      </c>
      <c r="G2097" s="26">
        <f t="shared" si="97"/>
        <v>2.1050857395025989E-4</v>
      </c>
      <c r="H2097" s="26">
        <f t="shared" si="98"/>
        <v>1.2522558012198406E-5</v>
      </c>
    </row>
    <row r="2098" spans="1:8" x14ac:dyDescent="0.25">
      <c r="A2098" s="12">
        <f>Riesgo!D2102</f>
        <v>0.85028569860332437</v>
      </c>
      <c r="F2098" s="95">
        <f t="shared" si="96"/>
        <v>2.8382374215254025E-2</v>
      </c>
      <c r="G2098" s="26">
        <f t="shared" si="97"/>
        <v>2.2863681704628217E-5</v>
      </c>
      <c r="H2098" s="26">
        <f t="shared" si="98"/>
        <v>6.48925570079215E-7</v>
      </c>
    </row>
    <row r="2099" spans="1:8" x14ac:dyDescent="0.25">
      <c r="A2099" s="12">
        <f>Riesgo!D2103</f>
        <v>0.67975139914316518</v>
      </c>
      <c r="F2099" s="95">
        <f t="shared" si="96"/>
        <v>-0.14215192524490516</v>
      </c>
      <c r="G2099" s="26">
        <f t="shared" si="97"/>
        <v>-2.872488098046729E-3</v>
      </c>
      <c r="H2099" s="26">
        <f t="shared" si="98"/>
        <v>4.0832971338041846E-4</v>
      </c>
    </row>
    <row r="2100" spans="1:8" x14ac:dyDescent="0.25">
      <c r="A2100" s="12">
        <f>Riesgo!D2104</f>
        <v>0.76612125895734018</v>
      </c>
      <c r="F2100" s="95">
        <f t="shared" si="96"/>
        <v>-5.5782065430730166E-2</v>
      </c>
      <c r="G2100" s="26">
        <f t="shared" si="97"/>
        <v>-1.7357364046145232E-4</v>
      </c>
      <c r="H2100" s="26">
        <f t="shared" si="98"/>
        <v>9.6822961692707655E-6</v>
      </c>
    </row>
    <row r="2101" spans="1:8" x14ac:dyDescent="0.25">
      <c r="A2101" s="12">
        <f>Riesgo!D2105</f>
        <v>0.81558410949139515</v>
      </c>
      <c r="F2101" s="95">
        <f t="shared" si="96"/>
        <v>-6.319214896675196E-3</v>
      </c>
      <c r="G2101" s="26">
        <f t="shared" si="97"/>
        <v>-2.5234190295309604E-7</v>
      </c>
      <c r="H2101" s="26">
        <f t="shared" si="98"/>
        <v>1.594602712196571E-9</v>
      </c>
    </row>
    <row r="2102" spans="1:8" x14ac:dyDescent="0.25">
      <c r="A2102" s="12">
        <f>Riesgo!D2106</f>
        <v>0.91890311623309107</v>
      </c>
      <c r="F2102" s="95">
        <f t="shared" si="96"/>
        <v>9.6999791845020722E-2</v>
      </c>
      <c r="G2102" s="26">
        <f t="shared" si="97"/>
        <v>9.1266712442200843E-4</v>
      </c>
      <c r="H2102" s="26">
        <f t="shared" si="98"/>
        <v>8.8528521092728446E-5</v>
      </c>
    </row>
    <row r="2103" spans="1:8" x14ac:dyDescent="0.25">
      <c r="A2103" s="12">
        <f>Riesgo!D2107</f>
        <v>0.59764747103811355</v>
      </c>
      <c r="F2103" s="95">
        <f t="shared" si="96"/>
        <v>-0.22425585334995679</v>
      </c>
      <c r="G2103" s="26">
        <f t="shared" si="97"/>
        <v>-1.1277981099560148E-2</v>
      </c>
      <c r="H2103" s="26">
        <f t="shared" si="98"/>
        <v>2.5291532755465449E-3</v>
      </c>
    </row>
    <row r="2104" spans="1:8" x14ac:dyDescent="0.25">
      <c r="A2104" s="12">
        <f>Riesgo!D2108</f>
        <v>0.74312797120751573</v>
      </c>
      <c r="F2104" s="95">
        <f t="shared" si="96"/>
        <v>-7.8775353180554619E-2</v>
      </c>
      <c r="G2104" s="26">
        <f t="shared" si="97"/>
        <v>-4.8884488675031066E-4</v>
      </c>
      <c r="H2104" s="26">
        <f t="shared" si="98"/>
        <v>3.850892860426395E-5</v>
      </c>
    </row>
    <row r="2105" spans="1:8" x14ac:dyDescent="0.25">
      <c r="A2105" s="12">
        <f>Riesgo!D2109</f>
        <v>0.73584162147730836</v>
      </c>
      <c r="F2105" s="95">
        <f t="shared" si="96"/>
        <v>-8.6061702910761984E-2</v>
      </c>
      <c r="G2105" s="26">
        <f t="shared" si="97"/>
        <v>-6.3742604668919794E-4</v>
      </c>
      <c r="H2105" s="26">
        <f t="shared" si="98"/>
        <v>5.4857971057747253E-5</v>
      </c>
    </row>
    <row r="2106" spans="1:8" x14ac:dyDescent="0.25">
      <c r="A2106" s="12">
        <f>Riesgo!D2110</f>
        <v>0.83076711690323646</v>
      </c>
      <c r="F2106" s="95">
        <f t="shared" si="96"/>
        <v>8.8637925151661134E-3</v>
      </c>
      <c r="G2106" s="26">
        <f t="shared" si="97"/>
        <v>6.9639997112984265E-7</v>
      </c>
      <c r="H2106" s="26">
        <f t="shared" si="98"/>
        <v>6.1727448516625965E-9</v>
      </c>
    </row>
    <row r="2107" spans="1:8" x14ac:dyDescent="0.25">
      <c r="A2107" s="12">
        <f>Riesgo!D2111</f>
        <v>0.79839932529769253</v>
      </c>
      <c r="F2107" s="95">
        <f t="shared" si="96"/>
        <v>-2.3503999090377814E-2</v>
      </c>
      <c r="G2107" s="26">
        <f t="shared" si="97"/>
        <v>-1.298450162053443E-5</v>
      </c>
      <c r="H2107" s="26">
        <f t="shared" si="98"/>
        <v>3.0518771427805049E-7</v>
      </c>
    </row>
    <row r="2108" spans="1:8" x14ac:dyDescent="0.25">
      <c r="A2108" s="12">
        <f>Riesgo!D2112</f>
        <v>0.80774271442863477</v>
      </c>
      <c r="F2108" s="95">
        <f t="shared" si="96"/>
        <v>-1.4160609959435577E-2</v>
      </c>
      <c r="G2108" s="26">
        <f t="shared" si="97"/>
        <v>-2.839526212652751E-6</v>
      </c>
      <c r="H2108" s="26">
        <f t="shared" si="98"/>
        <v>4.0209423166968933E-8</v>
      </c>
    </row>
    <row r="2109" spans="1:8" x14ac:dyDescent="0.25">
      <c r="A2109" s="12">
        <f>Riesgo!D2113</f>
        <v>0.66907188433251574</v>
      </c>
      <c r="F2109" s="95">
        <f t="shared" si="96"/>
        <v>-0.1528314400555546</v>
      </c>
      <c r="G2109" s="26">
        <f t="shared" si="97"/>
        <v>-3.5697525773090173E-3</v>
      </c>
      <c r="H2109" s="26">
        <f t="shared" si="98"/>
        <v>5.4557042703216462E-4</v>
      </c>
    </row>
    <row r="2110" spans="1:8" x14ac:dyDescent="0.25">
      <c r="A2110" s="12">
        <f>Riesgo!D2114</f>
        <v>0.93493300337814456</v>
      </c>
      <c r="F2110" s="95">
        <f t="shared" si="96"/>
        <v>0.11302967899007421</v>
      </c>
      <c r="G2110" s="26">
        <f t="shared" si="97"/>
        <v>1.4440342117045066E-3</v>
      </c>
      <c r="H2110" s="26">
        <f t="shared" si="98"/>
        <v>1.6321872339964525E-4</v>
      </c>
    </row>
    <row r="2111" spans="1:8" x14ac:dyDescent="0.25">
      <c r="A2111" s="12">
        <f>Riesgo!D2115</f>
        <v>0.71067915166876106</v>
      </c>
      <c r="F2111" s="95">
        <f t="shared" si="96"/>
        <v>-0.11122417271930929</v>
      </c>
      <c r="G2111" s="26">
        <f t="shared" si="97"/>
        <v>-1.3759338418741639E-3</v>
      </c>
      <c r="H2111" s="26">
        <f t="shared" si="98"/>
        <v>1.530371032789548E-4</v>
      </c>
    </row>
    <row r="2112" spans="1:8" x14ac:dyDescent="0.25">
      <c r="A2112" s="12">
        <f>Riesgo!D2116</f>
        <v>0.74127462313503301</v>
      </c>
      <c r="F2112" s="95">
        <f t="shared" si="96"/>
        <v>-8.0628701253037338E-2</v>
      </c>
      <c r="G2112" s="26">
        <f t="shared" si="97"/>
        <v>-5.2416617622582165E-4</v>
      </c>
      <c r="H2112" s="26">
        <f t="shared" si="98"/>
        <v>4.2262838029858693E-5</v>
      </c>
    </row>
    <row r="2113" spans="1:8" x14ac:dyDescent="0.25">
      <c r="A2113" s="12">
        <f>Riesgo!D2117</f>
        <v>0.68776372962191534</v>
      </c>
      <c r="F2113" s="95">
        <f t="shared" si="96"/>
        <v>-0.134139594766155</v>
      </c>
      <c r="G2113" s="26">
        <f t="shared" si="97"/>
        <v>-2.4136315272363716E-3</v>
      </c>
      <c r="H2113" s="26">
        <f t="shared" si="98"/>
        <v>3.237635549783027E-4</v>
      </c>
    </row>
    <row r="2114" spans="1:8" x14ac:dyDescent="0.25">
      <c r="A2114" s="12">
        <f>Riesgo!D2118</f>
        <v>0.77862974735515511</v>
      </c>
      <c r="F2114" s="95">
        <f t="shared" si="96"/>
        <v>-4.3273577032915234E-2</v>
      </c>
      <c r="G2114" s="26">
        <f t="shared" si="97"/>
        <v>-8.1034207203976847E-5</v>
      </c>
      <c r="H2114" s="26">
        <f t="shared" si="98"/>
        <v>3.5066400077425065E-6</v>
      </c>
    </row>
    <row r="2115" spans="1:8" x14ac:dyDescent="0.25">
      <c r="A2115" s="12">
        <f>Riesgo!D2119</f>
        <v>0.77641615351372595</v>
      </c>
      <c r="F2115" s="95">
        <f t="shared" ref="F2115:F2178" si="99">A2115-$D$4</f>
        <v>-4.5487170874344396E-2</v>
      </c>
      <c r="G2115" s="26">
        <f t="shared" ref="G2115:G2178" si="100">IF(A2115=0,0,(A2115-D$4)^3)</f>
        <v>-9.4116718971775444E-5</v>
      </c>
      <c r="H2115" s="26">
        <f t="shared" ref="H2115:H2178" si="101">IF(A2115=0,0,(A2115-D$4)^4)</f>
        <v>4.2811032780018014E-6</v>
      </c>
    </row>
    <row r="2116" spans="1:8" x14ac:dyDescent="0.25">
      <c r="A2116" s="12">
        <f>Riesgo!D2120</f>
        <v>0.63568140602204548</v>
      </c>
      <c r="F2116" s="95">
        <f t="shared" si="99"/>
        <v>-0.18622191836602486</v>
      </c>
      <c r="G2116" s="26">
        <f t="shared" si="100"/>
        <v>-6.4579159545527093E-3</v>
      </c>
      <c r="H2116" s="26">
        <f t="shared" si="101"/>
        <v>1.2026054977033642E-3</v>
      </c>
    </row>
    <row r="2117" spans="1:8" x14ac:dyDescent="0.25">
      <c r="A2117" s="12">
        <f>Riesgo!D2121</f>
        <v>1</v>
      </c>
      <c r="F2117" s="95">
        <f t="shared" si="99"/>
        <v>0.17809667561192966</v>
      </c>
      <c r="G2117" s="26">
        <f t="shared" si="100"/>
        <v>5.6489462020255692E-3</v>
      </c>
      <c r="H2117" s="26">
        <f t="shared" si="101"/>
        <v>1.0060585392913898E-3</v>
      </c>
    </row>
    <row r="2118" spans="1:8" x14ac:dyDescent="0.25">
      <c r="A2118" s="12">
        <f>Riesgo!D2122</f>
        <v>0.88427624191482046</v>
      </c>
      <c r="F2118" s="95">
        <f t="shared" si="99"/>
        <v>6.2372917526750116E-2</v>
      </c>
      <c r="G2118" s="26">
        <f t="shared" si="100"/>
        <v>2.4265440333079056E-4</v>
      </c>
      <c r="H2118" s="26">
        <f t="shared" si="101"/>
        <v>1.513506308645416E-5</v>
      </c>
    </row>
    <row r="2119" spans="1:8" x14ac:dyDescent="0.25">
      <c r="A2119" s="12">
        <f>Riesgo!D2123</f>
        <v>0.51659086545867916</v>
      </c>
      <c r="F2119" s="95">
        <f t="shared" si="99"/>
        <v>-0.30531245892939118</v>
      </c>
      <c r="G2119" s="26">
        <f t="shared" si="100"/>
        <v>-2.845991383820843E-2</v>
      </c>
      <c r="H2119" s="26">
        <f t="shared" si="101"/>
        <v>8.6891662748620237E-3</v>
      </c>
    </row>
    <row r="2120" spans="1:8" x14ac:dyDescent="0.25">
      <c r="A2120" s="12">
        <f>Riesgo!D2124</f>
        <v>0.88426673318194038</v>
      </c>
      <c r="F2120" s="95">
        <f t="shared" si="99"/>
        <v>6.2363408793870034E-2</v>
      </c>
      <c r="G2120" s="26">
        <f t="shared" si="100"/>
        <v>2.4254344247180931E-4</v>
      </c>
      <c r="H2120" s="26">
        <f t="shared" si="101"/>
        <v>1.5125835853141943E-5</v>
      </c>
    </row>
    <row r="2121" spans="1:8" x14ac:dyDescent="0.25">
      <c r="A2121" s="12">
        <f>Riesgo!D2125</f>
        <v>0.81211143165028632</v>
      </c>
      <c r="F2121" s="95">
        <f t="shared" si="99"/>
        <v>-9.7918927377840248E-3</v>
      </c>
      <c r="G2121" s="26">
        <f t="shared" si="100"/>
        <v>-9.388580674718603E-7</v>
      </c>
      <c r="H2121" s="26">
        <f t="shared" si="101"/>
        <v>9.193197492687654E-9</v>
      </c>
    </row>
    <row r="2122" spans="1:8" x14ac:dyDescent="0.25">
      <c r="A2122" s="12">
        <f>Riesgo!D2126</f>
        <v>0.76688789713090011</v>
      </c>
      <c r="F2122" s="95">
        <f t="shared" si="99"/>
        <v>-5.5015427257170235E-2</v>
      </c>
      <c r="G2122" s="26">
        <f t="shared" si="100"/>
        <v>-1.6651504163253509E-4</v>
      </c>
      <c r="H2122" s="26">
        <f t="shared" si="101"/>
        <v>9.1608961601594085E-6</v>
      </c>
    </row>
    <row r="2123" spans="1:8" x14ac:dyDescent="0.25">
      <c r="A2123" s="12">
        <f>Riesgo!D2127</f>
        <v>0.84637345080871906</v>
      </c>
      <c r="F2123" s="95">
        <f t="shared" si="99"/>
        <v>2.4470126420648719E-2</v>
      </c>
      <c r="G2123" s="26">
        <f t="shared" si="100"/>
        <v>1.4652395718982708E-5</v>
      </c>
      <c r="H2123" s="26">
        <f t="shared" si="101"/>
        <v>3.5854597560887894E-7</v>
      </c>
    </row>
    <row r="2124" spans="1:8" x14ac:dyDescent="0.25">
      <c r="A2124" s="12">
        <f>Riesgo!D2128</f>
        <v>0.86394085773689056</v>
      </c>
      <c r="F2124" s="95">
        <f t="shared" si="99"/>
        <v>4.2037533348820211E-2</v>
      </c>
      <c r="G2124" s="26">
        <f t="shared" si="100"/>
        <v>7.4286804037618223E-5</v>
      </c>
      <c r="H2124" s="26">
        <f t="shared" si="101"/>
        <v>3.1228340021086484E-6</v>
      </c>
    </row>
    <row r="2125" spans="1:8" x14ac:dyDescent="0.25">
      <c r="A2125" s="12">
        <f>Riesgo!D2129</f>
        <v>0.99163096117887128</v>
      </c>
      <c r="F2125" s="95">
        <f t="shared" si="99"/>
        <v>0.16972763679080094</v>
      </c>
      <c r="G2125" s="26">
        <f t="shared" si="100"/>
        <v>4.8894239222341106E-3</v>
      </c>
      <c r="H2125" s="26">
        <f t="shared" si="101"/>
        <v>8.2987036758920454E-4</v>
      </c>
    </row>
    <row r="2126" spans="1:8" x14ac:dyDescent="0.25">
      <c r="A2126" s="12">
        <f>Riesgo!D2130</f>
        <v>0.84136188809649481</v>
      </c>
      <c r="F2126" s="95">
        <f t="shared" si="99"/>
        <v>1.945856370842447E-2</v>
      </c>
      <c r="G2126" s="26">
        <f t="shared" si="100"/>
        <v>7.3677069217666823E-6</v>
      </c>
      <c r="H2126" s="26">
        <f t="shared" si="101"/>
        <v>1.4336499452219694E-7</v>
      </c>
    </row>
    <row r="2127" spans="1:8" x14ac:dyDescent="0.25">
      <c r="A2127" s="12">
        <f>Riesgo!D2131</f>
        <v>0.92964327069571917</v>
      </c>
      <c r="F2127" s="95">
        <f t="shared" si="99"/>
        <v>0.10773994630764883</v>
      </c>
      <c r="G2127" s="26">
        <f t="shared" si="100"/>
        <v>1.250634095057378E-3</v>
      </c>
      <c r="H2127" s="26">
        <f t="shared" si="101"/>
        <v>1.3474325025199691E-4</v>
      </c>
    </row>
    <row r="2128" spans="1:8" x14ac:dyDescent="0.25">
      <c r="A2128" s="12">
        <f>Riesgo!D2132</f>
        <v>0.91633826761107018</v>
      </c>
      <c r="F2128" s="95">
        <f t="shared" si="99"/>
        <v>9.4434943222999834E-2</v>
      </c>
      <c r="G2128" s="26">
        <f t="shared" si="100"/>
        <v>8.4216690475716772E-4</v>
      </c>
      <c r="H2128" s="26">
        <f t="shared" si="101"/>
        <v>7.9529983835032638E-5</v>
      </c>
    </row>
    <row r="2129" spans="1:8" x14ac:dyDescent="0.25">
      <c r="A2129" s="12">
        <f>Riesgo!D2133</f>
        <v>0.83834943469946288</v>
      </c>
      <c r="F2129" s="95">
        <f t="shared" si="99"/>
        <v>1.6446110311392537E-2</v>
      </c>
      <c r="G2129" s="26">
        <f t="shared" si="100"/>
        <v>4.4482541932065299E-6</v>
      </c>
      <c r="H2129" s="26">
        <f t="shared" si="101"/>
        <v>7.3156479154589006E-8</v>
      </c>
    </row>
    <row r="2130" spans="1:8" x14ac:dyDescent="0.25">
      <c r="A2130" s="12">
        <f>Riesgo!D2134</f>
        <v>0.89135170016535048</v>
      </c>
      <c r="F2130" s="95">
        <f t="shared" si="99"/>
        <v>6.9448375777280136E-2</v>
      </c>
      <c r="G2130" s="26">
        <f t="shared" si="100"/>
        <v>3.3495485682212789E-4</v>
      </c>
      <c r="H2130" s="26">
        <f t="shared" si="101"/>
        <v>2.3262070765008205E-5</v>
      </c>
    </row>
    <row r="2131" spans="1:8" x14ac:dyDescent="0.25">
      <c r="A2131" s="12">
        <f>Riesgo!D2135</f>
        <v>0.48838223509017253</v>
      </c>
      <c r="F2131" s="95">
        <f t="shared" si="99"/>
        <v>-0.33352108929789781</v>
      </c>
      <c r="G2131" s="26">
        <f t="shared" si="100"/>
        <v>-3.7099657617479589E-2</v>
      </c>
      <c r="H2131" s="26">
        <f t="shared" si="101"/>
        <v>1.2373518221160845E-2</v>
      </c>
    </row>
    <row r="2132" spans="1:8" x14ac:dyDescent="0.25">
      <c r="A2132" s="12">
        <f>Riesgo!D2136</f>
        <v>0.80105226441102717</v>
      </c>
      <c r="F2132" s="95">
        <f t="shared" si="99"/>
        <v>-2.0851059977043174E-2</v>
      </c>
      <c r="G2132" s="26">
        <f t="shared" si="100"/>
        <v>-9.0653465828897802E-6</v>
      </c>
      <c r="H2132" s="26">
        <f t="shared" si="101"/>
        <v>1.8902208531251821E-7</v>
      </c>
    </row>
    <row r="2133" spans="1:8" x14ac:dyDescent="0.25">
      <c r="A2133" s="12">
        <f>Riesgo!D2137</f>
        <v>0.84649194022423302</v>
      </c>
      <c r="F2133" s="95">
        <f t="shared" si="99"/>
        <v>2.4588615836162675E-2</v>
      </c>
      <c r="G2133" s="26">
        <f t="shared" si="100"/>
        <v>1.4866277841181182E-5</v>
      </c>
      <c r="H2133" s="26">
        <f t="shared" si="101"/>
        <v>3.6554119475046184E-7</v>
      </c>
    </row>
    <row r="2134" spans="1:8" x14ac:dyDescent="0.25">
      <c r="A2134" s="12">
        <f>Riesgo!D2138</f>
        <v>0.9520120422354037</v>
      </c>
      <c r="F2134" s="95">
        <f t="shared" si="99"/>
        <v>0.13010871784733335</v>
      </c>
      <c r="G2134" s="26">
        <f t="shared" si="100"/>
        <v>2.2025166057772277E-3</v>
      </c>
      <c r="H2134" s="26">
        <f t="shared" si="101"/>
        <v>2.8656661161513569E-4</v>
      </c>
    </row>
    <row r="2135" spans="1:8" x14ac:dyDescent="0.25">
      <c r="A2135" s="12">
        <f>Riesgo!D2139</f>
        <v>0.79495438577360888</v>
      </c>
      <c r="F2135" s="95">
        <f t="shared" si="99"/>
        <v>-2.694893861446146E-2</v>
      </c>
      <c r="G2135" s="26">
        <f t="shared" si="100"/>
        <v>-1.9571539805169185E-5</v>
      </c>
      <c r="H2135" s="26">
        <f t="shared" si="101"/>
        <v>5.2743222479999332E-7</v>
      </c>
    </row>
    <row r="2136" spans="1:8" x14ac:dyDescent="0.25">
      <c r="A2136" s="12">
        <f>Riesgo!D2140</f>
        <v>0.89143646461047932</v>
      </c>
      <c r="F2136" s="95">
        <f t="shared" si="99"/>
        <v>6.9533140222408973E-2</v>
      </c>
      <c r="G2136" s="26">
        <f t="shared" si="100"/>
        <v>3.3618283070447003E-4</v>
      </c>
      <c r="H2136" s="26">
        <f t="shared" si="101"/>
        <v>2.3375847907740293E-5</v>
      </c>
    </row>
    <row r="2137" spans="1:8" x14ac:dyDescent="0.25">
      <c r="A2137" s="12">
        <f>Riesgo!D2141</f>
        <v>0.95162225003395717</v>
      </c>
      <c r="F2137" s="95">
        <f t="shared" si="99"/>
        <v>0.12971892564588683</v>
      </c>
      <c r="G2137" s="26">
        <f t="shared" si="100"/>
        <v>2.182780319129894E-3</v>
      </c>
      <c r="H2137" s="26">
        <f t="shared" si="101"/>
        <v>2.8314791791851581E-4</v>
      </c>
    </row>
    <row r="2138" spans="1:8" x14ac:dyDescent="0.25">
      <c r="A2138" s="12">
        <f>Riesgo!D2142</f>
        <v>0.96682871744650245</v>
      </c>
      <c r="F2138" s="95">
        <f t="shared" si="99"/>
        <v>0.14492539305843211</v>
      </c>
      <c r="G2138" s="26">
        <f t="shared" si="100"/>
        <v>3.0439215880404707E-3</v>
      </c>
      <c r="H2138" s="26">
        <f t="shared" si="101"/>
        <v>4.4114153258581208E-4</v>
      </c>
    </row>
    <row r="2139" spans="1:8" x14ac:dyDescent="0.25">
      <c r="A2139" s="12">
        <f>Riesgo!D2143</f>
        <v>0.73503917884934777</v>
      </c>
      <c r="F2139" s="95">
        <f t="shared" si="99"/>
        <v>-8.686414553872257E-2</v>
      </c>
      <c r="G2139" s="26">
        <f t="shared" si="100"/>
        <v>-6.5542296736982781E-4</v>
      </c>
      <c r="H2139" s="26">
        <f t="shared" si="101"/>
        <v>5.6932756027034132E-5</v>
      </c>
    </row>
    <row r="2140" spans="1:8" x14ac:dyDescent="0.25">
      <c r="A2140" s="12">
        <f>Riesgo!D2144</f>
        <v>0.81371667717471052</v>
      </c>
      <c r="F2140" s="95">
        <f t="shared" si="99"/>
        <v>-8.1866472133598212E-3</v>
      </c>
      <c r="G2140" s="26">
        <f t="shared" si="100"/>
        <v>-5.4867885960219458E-7</v>
      </c>
      <c r="H2140" s="26">
        <f t="shared" si="101"/>
        <v>4.4918402569917509E-9</v>
      </c>
    </row>
    <row r="2141" spans="1:8" x14ac:dyDescent="0.25">
      <c r="A2141" s="12">
        <f>Riesgo!D2145</f>
        <v>0.77517155786310021</v>
      </c>
      <c r="F2141" s="95">
        <f t="shared" si="99"/>
        <v>-4.6731766524970131E-2</v>
      </c>
      <c r="G2141" s="26">
        <f t="shared" si="100"/>
        <v>-1.0205554229858874E-4</v>
      </c>
      <c r="H2141" s="26">
        <f t="shared" si="101"/>
        <v>4.7692357752768619E-6</v>
      </c>
    </row>
    <row r="2142" spans="1:8" x14ac:dyDescent="0.25">
      <c r="A2142" s="12">
        <f>Riesgo!D2146</f>
        <v>0.81460671686814146</v>
      </c>
      <c r="F2142" s="95">
        <f t="shared" si="99"/>
        <v>-7.2966075199288882E-3</v>
      </c>
      <c r="G2142" s="26">
        <f t="shared" si="100"/>
        <v>-3.8847489621735819E-7</v>
      </c>
      <c r="H2142" s="26">
        <f t="shared" si="101"/>
        <v>2.8345488490431703E-9</v>
      </c>
    </row>
    <row r="2143" spans="1:8" x14ac:dyDescent="0.25">
      <c r="A2143" s="12">
        <f>Riesgo!D2147</f>
        <v>1</v>
      </c>
      <c r="F2143" s="95">
        <f t="shared" si="99"/>
        <v>0.17809667561192966</v>
      </c>
      <c r="G2143" s="26">
        <f t="shared" si="100"/>
        <v>5.6489462020255692E-3</v>
      </c>
      <c r="H2143" s="26">
        <f t="shared" si="101"/>
        <v>1.0060585392913898E-3</v>
      </c>
    </row>
    <row r="2144" spans="1:8" x14ac:dyDescent="0.25">
      <c r="A2144" s="12">
        <f>Riesgo!D2148</f>
        <v>0.8326626716920793</v>
      </c>
      <c r="F2144" s="95">
        <f t="shared" si="99"/>
        <v>1.0759347304008959E-2</v>
      </c>
      <c r="G2144" s="26">
        <f t="shared" si="100"/>
        <v>1.2455402870252743E-6</v>
      </c>
      <c r="H2144" s="26">
        <f t="shared" si="101"/>
        <v>1.3401200529239929E-8</v>
      </c>
    </row>
    <row r="2145" spans="1:8" x14ac:dyDescent="0.25">
      <c r="A2145" s="12">
        <f>Riesgo!D2149</f>
        <v>0.79769739936887718</v>
      </c>
      <c r="F2145" s="95">
        <f t="shared" si="99"/>
        <v>-2.4205925019193164E-2</v>
      </c>
      <c r="G2145" s="26">
        <f t="shared" si="100"/>
        <v>-1.4182900333613744E-5</v>
      </c>
      <c r="H2145" s="26">
        <f t="shared" si="101"/>
        <v>3.4331022203014398E-7</v>
      </c>
    </row>
    <row r="2146" spans="1:8" x14ac:dyDescent="0.25">
      <c r="A2146" s="12">
        <f>Riesgo!D2150</f>
        <v>0.68369356777386625</v>
      </c>
      <c r="F2146" s="95">
        <f t="shared" si="99"/>
        <v>-0.13820975661420409</v>
      </c>
      <c r="G2146" s="26">
        <f t="shared" si="100"/>
        <v>-2.6400740392161473E-3</v>
      </c>
      <c r="H2146" s="26">
        <f t="shared" si="101"/>
        <v>3.6488399040354242E-4</v>
      </c>
    </row>
    <row r="2147" spans="1:8" x14ac:dyDescent="0.25">
      <c r="A2147" s="12">
        <f>Riesgo!D2151</f>
        <v>0.98184083670982536</v>
      </c>
      <c r="F2147" s="95">
        <f t="shared" si="99"/>
        <v>0.15993751232175502</v>
      </c>
      <c r="G2147" s="26">
        <f t="shared" si="100"/>
        <v>4.0912028203275571E-3</v>
      </c>
      <c r="H2147" s="26">
        <f t="shared" si="101"/>
        <v>6.5433680148693752E-4</v>
      </c>
    </row>
    <row r="2148" spans="1:8" x14ac:dyDescent="0.25">
      <c r="A2148" s="12">
        <f>Riesgo!D2152</f>
        <v>0.84227885681677739</v>
      </c>
      <c r="F2148" s="95">
        <f t="shared" si="99"/>
        <v>2.0375532428707044E-2</v>
      </c>
      <c r="G2148" s="26">
        <f t="shared" si="100"/>
        <v>8.4591533500615156E-6</v>
      </c>
      <c r="H2148" s="26">
        <f t="shared" si="101"/>
        <v>1.7235975340358425E-7</v>
      </c>
    </row>
    <row r="2149" spans="1:8" x14ac:dyDescent="0.25">
      <c r="A2149" s="12">
        <f>Riesgo!D2153</f>
        <v>0.89953401363193619</v>
      </c>
      <c r="F2149" s="95">
        <f t="shared" si="99"/>
        <v>7.7630689243865847E-2</v>
      </c>
      <c r="G2149" s="26">
        <f t="shared" si="100"/>
        <v>4.6784320507028049E-4</v>
      </c>
      <c r="H2149" s="26">
        <f t="shared" si="101"/>
        <v>3.6318990467665147E-5</v>
      </c>
    </row>
    <row r="2150" spans="1:8" x14ac:dyDescent="0.25">
      <c r="A2150" s="12">
        <f>Riesgo!D2154</f>
        <v>0.81695034876982087</v>
      </c>
      <c r="F2150" s="95">
        <f t="shared" si="99"/>
        <v>-4.9529756182494777E-3</v>
      </c>
      <c r="G2150" s="26">
        <f t="shared" si="100"/>
        <v>-1.2150623677123442E-7</v>
      </c>
      <c r="H2150" s="26">
        <f t="shared" si="101"/>
        <v>6.0181742819317225E-10</v>
      </c>
    </row>
    <row r="2151" spans="1:8" x14ac:dyDescent="0.25">
      <c r="A2151" s="12">
        <f>Riesgo!D2155</f>
        <v>0.81625290056983602</v>
      </c>
      <c r="F2151" s="95">
        <f t="shared" si="99"/>
        <v>-5.6504238182343292E-3</v>
      </c>
      <c r="G2151" s="26">
        <f t="shared" si="100"/>
        <v>-1.8040271605742336E-7</v>
      </c>
      <c r="H2151" s="26">
        <f t="shared" si="101"/>
        <v>1.0193518036850296E-9</v>
      </c>
    </row>
    <row r="2152" spans="1:8" x14ac:dyDescent="0.25">
      <c r="A2152" s="12">
        <f>Riesgo!D2156</f>
        <v>0.83989999515446201</v>
      </c>
      <c r="F2152" s="95">
        <f t="shared" si="99"/>
        <v>1.7996670766391665E-2</v>
      </c>
      <c r="G2152" s="26">
        <f t="shared" si="100"/>
        <v>5.8287645834208042E-6</v>
      </c>
      <c r="H2152" s="26">
        <f t="shared" si="101"/>
        <v>1.0489835718262829E-7</v>
      </c>
    </row>
    <row r="2153" spans="1:8" x14ac:dyDescent="0.25">
      <c r="A2153" s="12">
        <f>Riesgo!D2157</f>
        <v>0.67483029112898363</v>
      </c>
      <c r="F2153" s="95">
        <f t="shared" si="99"/>
        <v>-0.14707303325908672</v>
      </c>
      <c r="G2153" s="26">
        <f t="shared" si="100"/>
        <v>-3.1812598797072707E-3</v>
      </c>
      <c r="H2153" s="26">
        <f t="shared" si="101"/>
        <v>4.6787754009398565E-4</v>
      </c>
    </row>
    <row r="2154" spans="1:8" x14ac:dyDescent="0.25">
      <c r="A2154" s="12">
        <f>Riesgo!D2158</f>
        <v>0.63136471956657336</v>
      </c>
      <c r="F2154" s="95">
        <f t="shared" si="99"/>
        <v>-0.19053860482149698</v>
      </c>
      <c r="G2154" s="26">
        <f t="shared" si="100"/>
        <v>-6.9174964126524031E-3</v>
      </c>
      <c r="H2154" s="26">
        <f t="shared" si="101"/>
        <v>1.3180501153244992E-3</v>
      </c>
    </row>
    <row r="2155" spans="1:8" x14ac:dyDescent="0.25">
      <c r="A2155" s="12">
        <f>Riesgo!D2159</f>
        <v>0.79167332719450922</v>
      </c>
      <c r="F2155" s="95">
        <f t="shared" si="99"/>
        <v>-3.022999719356112E-2</v>
      </c>
      <c r="G2155" s="26">
        <f t="shared" si="100"/>
        <v>-2.7625765472983787E-5</v>
      </c>
      <c r="H2155" s="26">
        <f t="shared" si="101"/>
        <v>8.351268127182775E-7</v>
      </c>
    </row>
    <row r="2156" spans="1:8" x14ac:dyDescent="0.25">
      <c r="A2156" s="12">
        <f>Riesgo!D2160</f>
        <v>0.64540806485175339</v>
      </c>
      <c r="F2156" s="95">
        <f t="shared" si="99"/>
        <v>-0.17649525953631695</v>
      </c>
      <c r="G2156" s="26">
        <f t="shared" si="100"/>
        <v>-5.4979291085695044E-3</v>
      </c>
      <c r="H2156" s="26">
        <f t="shared" si="101"/>
        <v>9.7035842492924635E-4</v>
      </c>
    </row>
    <row r="2157" spans="1:8" x14ac:dyDescent="0.25">
      <c r="A2157" s="12">
        <f>Riesgo!D2161</f>
        <v>0.70811469343663125</v>
      </c>
      <c r="F2157" s="95">
        <f t="shared" si="99"/>
        <v>-0.1137886309514391</v>
      </c>
      <c r="G2157" s="26">
        <f t="shared" si="100"/>
        <v>-1.4733184135825427E-3</v>
      </c>
      <c r="H2157" s="26">
        <f t="shared" si="101"/>
        <v>1.6764688523710367E-4</v>
      </c>
    </row>
    <row r="2158" spans="1:8" x14ac:dyDescent="0.25">
      <c r="A2158" s="12">
        <f>Riesgo!D2162</f>
        <v>0.93012199940603257</v>
      </c>
      <c r="F2158" s="95">
        <f t="shared" si="99"/>
        <v>0.10821867501796223</v>
      </c>
      <c r="G2158" s="26">
        <f t="shared" si="100"/>
        <v>1.2673793799646712E-3</v>
      </c>
      <c r="H2158" s="26">
        <f t="shared" si="101"/>
        <v>1.3715411724486321E-4</v>
      </c>
    </row>
    <row r="2159" spans="1:8" x14ac:dyDescent="0.25">
      <c r="A2159" s="12">
        <f>Riesgo!D2163</f>
        <v>0.95400579078707048</v>
      </c>
      <c r="F2159" s="95">
        <f t="shared" si="99"/>
        <v>0.13210246639900014</v>
      </c>
      <c r="G2159" s="26">
        <f t="shared" si="100"/>
        <v>2.3053282824320852E-3</v>
      </c>
      <c r="H2159" s="26">
        <f t="shared" si="101"/>
        <v>3.0453955196864922E-4</v>
      </c>
    </row>
    <row r="2160" spans="1:8" x14ac:dyDescent="0.25">
      <c r="A2160" s="12">
        <f>Riesgo!D2164</f>
        <v>0.87721457249307144</v>
      </c>
      <c r="F2160" s="95">
        <f t="shared" si="99"/>
        <v>5.5311248105001098E-2</v>
      </c>
      <c r="G2160" s="26">
        <f t="shared" si="100"/>
        <v>1.6921559114333734E-4</v>
      </c>
      <c r="H2160" s="26">
        <f t="shared" si="101"/>
        <v>9.3595255449635587E-6</v>
      </c>
    </row>
    <row r="2161" spans="1:8" x14ac:dyDescent="0.25">
      <c r="A2161" s="12">
        <f>Riesgo!D2165</f>
        <v>0.76826608990572631</v>
      </c>
      <c r="F2161" s="95">
        <f t="shared" si="99"/>
        <v>-5.3637234482344032E-2</v>
      </c>
      <c r="G2161" s="26">
        <f t="shared" si="100"/>
        <v>-1.5431179852100086E-4</v>
      </c>
      <c r="H2161" s="26">
        <f t="shared" si="101"/>
        <v>8.2768581206631523E-6</v>
      </c>
    </row>
    <row r="2162" spans="1:8" x14ac:dyDescent="0.25">
      <c r="A2162" s="12">
        <f>Riesgo!D2166</f>
        <v>0.86544386673629381</v>
      </c>
      <c r="F2162" s="95">
        <f t="shared" si="99"/>
        <v>4.3540542348223465E-2</v>
      </c>
      <c r="G2162" s="26">
        <f t="shared" si="100"/>
        <v>8.2543238342417226E-5</v>
      </c>
      <c r="H2162" s="26">
        <f t="shared" si="101"/>
        <v>3.5939773646075198E-6</v>
      </c>
    </row>
    <row r="2163" spans="1:8" x14ac:dyDescent="0.25">
      <c r="A2163" s="12">
        <f>Riesgo!D2167</f>
        <v>0.67919820016411481</v>
      </c>
      <c r="F2163" s="95">
        <f t="shared" si="99"/>
        <v>-0.14270512422395554</v>
      </c>
      <c r="G2163" s="26">
        <f t="shared" si="100"/>
        <v>-2.9061545324163382E-3</v>
      </c>
      <c r="H2163" s="26">
        <f t="shared" si="101"/>
        <v>4.1472314356248496E-4</v>
      </c>
    </row>
    <row r="2164" spans="1:8" x14ac:dyDescent="0.25">
      <c r="A2164" s="12">
        <f>Riesgo!D2168</f>
        <v>0.85807416797063407</v>
      </c>
      <c r="F2164" s="95">
        <f t="shared" si="99"/>
        <v>3.6170843582563728E-2</v>
      </c>
      <c r="G2164" s="26">
        <f t="shared" si="100"/>
        <v>4.7323397088717858E-5</v>
      </c>
      <c r="H2164" s="26">
        <f t="shared" si="101"/>
        <v>1.7117271938915654E-6</v>
      </c>
    </row>
    <row r="2165" spans="1:8" x14ac:dyDescent="0.25">
      <c r="A2165" s="12">
        <f>Riesgo!D2169</f>
        <v>0.96352917565631258</v>
      </c>
      <c r="F2165" s="95">
        <f t="shared" si="99"/>
        <v>0.14162585126824223</v>
      </c>
      <c r="G2165" s="26">
        <f t="shared" si="100"/>
        <v>2.8407145771209489E-3</v>
      </c>
      <c r="H2165" s="26">
        <f t="shared" si="101"/>
        <v>4.023186201948591E-4</v>
      </c>
    </row>
    <row r="2166" spans="1:8" x14ac:dyDescent="0.25">
      <c r="A2166" s="12">
        <f>Riesgo!D2170</f>
        <v>0.69346049786726738</v>
      </c>
      <c r="F2166" s="95">
        <f t="shared" si="99"/>
        <v>-0.12844282652080297</v>
      </c>
      <c r="G2166" s="26">
        <f t="shared" si="100"/>
        <v>-2.1189931965924893E-3</v>
      </c>
      <c r="H2166" s="26">
        <f t="shared" si="101"/>
        <v>2.7216947554869081E-4</v>
      </c>
    </row>
    <row r="2167" spans="1:8" x14ac:dyDescent="0.25">
      <c r="A2167" s="12">
        <f>Riesgo!D2171</f>
        <v>0.78015256701551583</v>
      </c>
      <c r="F2167" s="95">
        <f t="shared" si="99"/>
        <v>-4.1750757372554514E-2</v>
      </c>
      <c r="G2167" s="26">
        <f t="shared" si="100"/>
        <v>-7.27768198899404E-5</v>
      </c>
      <c r="H2167" s="26">
        <f t="shared" si="101"/>
        <v>3.0384873495710014E-6</v>
      </c>
    </row>
    <row r="2168" spans="1:8" x14ac:dyDescent="0.25">
      <c r="A2168" s="12">
        <f>Riesgo!D2172</f>
        <v>0.95401888317892991</v>
      </c>
      <c r="F2168" s="95">
        <f t="shared" si="99"/>
        <v>0.13211555879085957</v>
      </c>
      <c r="G2168" s="26">
        <f t="shared" si="100"/>
        <v>2.3060137787772857E-3</v>
      </c>
      <c r="H2168" s="26">
        <f t="shared" si="101"/>
        <v>3.0466029896258272E-4</v>
      </c>
    </row>
    <row r="2169" spans="1:8" x14ac:dyDescent="0.25">
      <c r="A2169" s="12">
        <f>Riesgo!D2173</f>
        <v>0.78671329800264389</v>
      </c>
      <c r="F2169" s="95">
        <f t="shared" si="99"/>
        <v>-3.5190026385426454E-2</v>
      </c>
      <c r="G2169" s="26">
        <f t="shared" si="100"/>
        <v>-4.3577145381151771E-5</v>
      </c>
      <c r="H2169" s="26">
        <f t="shared" si="101"/>
        <v>1.5334808957642955E-6</v>
      </c>
    </row>
    <row r="2170" spans="1:8" x14ac:dyDescent="0.25">
      <c r="A2170" s="12">
        <f>Riesgo!D2174</f>
        <v>0.80161748915557485</v>
      </c>
      <c r="F2170" s="95">
        <f t="shared" si="99"/>
        <v>-2.0285835232495497E-2</v>
      </c>
      <c r="G2170" s="26">
        <f t="shared" si="100"/>
        <v>-8.3479277390500623E-6</v>
      </c>
      <c r="H2170" s="26">
        <f t="shared" si="101"/>
        <v>1.6934468664714824E-7</v>
      </c>
    </row>
    <row r="2171" spans="1:8" x14ac:dyDescent="0.25">
      <c r="A2171" s="12">
        <f>Riesgo!D2175</f>
        <v>0.86423771576190445</v>
      </c>
      <c r="F2171" s="95">
        <f t="shared" si="99"/>
        <v>4.2334391373834102E-2</v>
      </c>
      <c r="G2171" s="26">
        <f t="shared" si="100"/>
        <v>7.5871725557620623E-5</v>
      </c>
      <c r="H2171" s="26">
        <f t="shared" si="101"/>
        <v>3.2119833239644428E-6</v>
      </c>
    </row>
    <row r="2172" spans="1:8" x14ac:dyDescent="0.25">
      <c r="A2172" s="12">
        <f>Riesgo!D2176</f>
        <v>0.8262966337452694</v>
      </c>
      <c r="F2172" s="95">
        <f t="shared" si="99"/>
        <v>4.39330935719906E-3</v>
      </c>
      <c r="G2172" s="26">
        <f t="shared" si="100"/>
        <v>8.4795998060671176E-8</v>
      </c>
      <c r="H2172" s="26">
        <f t="shared" si="101"/>
        <v>3.7253505173298E-10</v>
      </c>
    </row>
    <row r="2173" spans="1:8" x14ac:dyDescent="0.25">
      <c r="A2173" s="12">
        <f>Riesgo!D2177</f>
        <v>0.71207068775970273</v>
      </c>
      <c r="F2173" s="95">
        <f t="shared" si="99"/>
        <v>-0.10983263662836762</v>
      </c>
      <c r="G2173" s="26">
        <f t="shared" si="100"/>
        <v>-1.3249339483862074E-3</v>
      </c>
      <c r="H2173" s="26">
        <f t="shared" si="101"/>
        <v>1.4552098890969071E-4</v>
      </c>
    </row>
    <row r="2174" spans="1:8" x14ac:dyDescent="0.25">
      <c r="A2174" s="12">
        <f>Riesgo!D2178</f>
        <v>0.87665948456008547</v>
      </c>
      <c r="F2174" s="95">
        <f t="shared" si="99"/>
        <v>5.4756160172015123E-2</v>
      </c>
      <c r="G2174" s="26">
        <f t="shared" si="100"/>
        <v>1.641719496100249E-4</v>
      </c>
      <c r="H2174" s="26">
        <f t="shared" si="101"/>
        <v>8.9894255685985188E-6</v>
      </c>
    </row>
    <row r="2175" spans="1:8" x14ac:dyDescent="0.25">
      <c r="A2175" s="12">
        <f>Riesgo!D2179</f>
        <v>0.89607093250167669</v>
      </c>
      <c r="F2175" s="95">
        <f t="shared" si="99"/>
        <v>7.4167608113606343E-2</v>
      </c>
      <c r="G2175" s="26">
        <f t="shared" si="100"/>
        <v>4.0798370732935627E-4</v>
      </c>
      <c r="H2175" s="26">
        <f t="shared" si="101"/>
        <v>3.0259175721939962E-5</v>
      </c>
    </row>
    <row r="2176" spans="1:8" x14ac:dyDescent="0.25">
      <c r="A2176" s="12">
        <f>Riesgo!D2180</f>
        <v>0.76627526960554149</v>
      </c>
      <c r="F2176" s="95">
        <f t="shared" si="99"/>
        <v>-5.5628054782528857E-2</v>
      </c>
      <c r="G2176" s="26">
        <f t="shared" si="100"/>
        <v>-1.7213992960304957E-4</v>
      </c>
      <c r="H2176" s="26">
        <f t="shared" si="101"/>
        <v>9.5758094342191029E-6</v>
      </c>
    </row>
    <row r="2177" spans="1:8" x14ac:dyDescent="0.25">
      <c r="A2177" s="12">
        <f>Riesgo!D2181</f>
        <v>0.61932919154965083</v>
      </c>
      <c r="F2177" s="95">
        <f t="shared" si="99"/>
        <v>-0.20257413283841952</v>
      </c>
      <c r="G2177" s="26">
        <f t="shared" si="100"/>
        <v>-8.3128886931479531E-3</v>
      </c>
      <c r="H2177" s="26">
        <f t="shared" si="101"/>
        <v>1.683976218396749E-3</v>
      </c>
    </row>
    <row r="2178" spans="1:8" x14ac:dyDescent="0.25">
      <c r="A2178" s="12">
        <f>Riesgo!D2182</f>
        <v>0.76282473989628408</v>
      </c>
      <c r="F2178" s="95">
        <f t="shared" si="99"/>
        <v>-5.9078584491786268E-2</v>
      </c>
      <c r="G2178" s="26">
        <f t="shared" si="100"/>
        <v>-2.0620075140048011E-4</v>
      </c>
      <c r="H2178" s="26">
        <f t="shared" si="101"/>
        <v>1.2182048513883079E-5</v>
      </c>
    </row>
    <row r="2179" spans="1:8" x14ac:dyDescent="0.25">
      <c r="A2179" s="12">
        <f>Riesgo!D2183</f>
        <v>0.75030303903837836</v>
      </c>
      <c r="F2179" s="95">
        <f t="shared" ref="F2179:F2242" si="102">A2179-$D$4</f>
        <v>-7.1600285349691983E-2</v>
      </c>
      <c r="G2179" s="26">
        <f t="shared" ref="G2179:G2242" si="103">IF(A2179=0,0,(A2179-D$4)^3)</f>
        <v>-3.6706608460444079E-4</v>
      </c>
      <c r="H2179" s="26">
        <f t="shared" ref="H2179:H2242" si="104">IF(A2179=0,0,(A2179-D$4)^4)</f>
        <v>2.6282036399872137E-5</v>
      </c>
    </row>
    <row r="2180" spans="1:8" x14ac:dyDescent="0.25">
      <c r="A2180" s="12">
        <f>Riesgo!D2184</f>
        <v>0.73942451985193691</v>
      </c>
      <c r="F2180" s="95">
        <f t="shared" si="102"/>
        <v>-8.2478804536133432E-2</v>
      </c>
      <c r="G2180" s="26">
        <f t="shared" si="103"/>
        <v>-5.6108295130145533E-4</v>
      </c>
      <c r="H2180" s="26">
        <f t="shared" si="104"/>
        <v>4.6277451068949611E-5</v>
      </c>
    </row>
    <row r="2181" spans="1:8" x14ac:dyDescent="0.25">
      <c r="A2181" s="12">
        <f>Riesgo!D2185</f>
        <v>0.84243195497880174</v>
      </c>
      <c r="F2181" s="95">
        <f t="shared" si="102"/>
        <v>2.05286305907314E-2</v>
      </c>
      <c r="G2181" s="26">
        <f t="shared" si="103"/>
        <v>8.6512714529430423E-6</v>
      </c>
      <c r="H2181" s="26">
        <f t="shared" si="104"/>
        <v>1.7759875579760782E-7</v>
      </c>
    </row>
    <row r="2182" spans="1:8" x14ac:dyDescent="0.25">
      <c r="A2182" s="12">
        <f>Riesgo!D2186</f>
        <v>0.7738245282211933</v>
      </c>
      <c r="F2182" s="95">
        <f t="shared" si="102"/>
        <v>-4.8078796166877047E-2</v>
      </c>
      <c r="G2182" s="26">
        <f t="shared" si="103"/>
        <v>-1.1113753366705832E-4</v>
      </c>
      <c r="H2182" s="26">
        <f t="shared" si="104"/>
        <v>5.3433588276679314E-6</v>
      </c>
    </row>
    <row r="2183" spans="1:8" x14ac:dyDescent="0.25">
      <c r="A2183" s="12">
        <f>Riesgo!D2187</f>
        <v>0.91409869330212767</v>
      </c>
      <c r="F2183" s="95">
        <f t="shared" si="102"/>
        <v>9.219536891405733E-2</v>
      </c>
      <c r="G2183" s="26">
        <f t="shared" si="103"/>
        <v>7.8365934957025428E-4</v>
      </c>
      <c r="H2183" s="26">
        <f t="shared" si="104"/>
        <v>7.2249762836579812E-5</v>
      </c>
    </row>
    <row r="2184" spans="1:8" x14ac:dyDescent="0.25">
      <c r="A2184" s="12">
        <f>Riesgo!D2188</f>
        <v>0.92376399497365602</v>
      </c>
      <c r="F2184" s="95">
        <f t="shared" si="102"/>
        <v>0.10186067058558568</v>
      </c>
      <c r="G2184" s="26">
        <f t="shared" si="103"/>
        <v>1.0568651878943727E-3</v>
      </c>
      <c r="H2184" s="26">
        <f t="shared" si="104"/>
        <v>1.0765299675748182E-4</v>
      </c>
    </row>
    <row r="2185" spans="1:8" x14ac:dyDescent="0.25">
      <c r="A2185" s="12">
        <f>Riesgo!D2189</f>
        <v>0.88761054323705102</v>
      </c>
      <c r="F2185" s="95">
        <f t="shared" si="102"/>
        <v>6.5707218848980675E-2</v>
      </c>
      <c r="G2185" s="26">
        <f t="shared" si="103"/>
        <v>2.8368688353991794E-4</v>
      </c>
      <c r="H2185" s="26">
        <f t="shared" si="104"/>
        <v>1.8640276141342683E-5</v>
      </c>
    </row>
    <row r="2186" spans="1:8" x14ac:dyDescent="0.25">
      <c r="A2186" s="12">
        <f>Riesgo!D2190</f>
        <v>0.83161872402066761</v>
      </c>
      <c r="F2186" s="95">
        <f t="shared" si="102"/>
        <v>9.7153996325972658E-3</v>
      </c>
      <c r="G2186" s="26">
        <f t="shared" si="103"/>
        <v>9.1702675897194102E-7</v>
      </c>
      <c r="H2186" s="26">
        <f t="shared" si="104"/>
        <v>8.9092814371978565E-9</v>
      </c>
    </row>
    <row r="2187" spans="1:8" x14ac:dyDescent="0.25">
      <c r="A2187" s="12">
        <f>Riesgo!D2191</f>
        <v>0.59619920378066882</v>
      </c>
      <c r="F2187" s="95">
        <f t="shared" si="102"/>
        <v>-0.22570412060740153</v>
      </c>
      <c r="G2187" s="26">
        <f t="shared" si="103"/>
        <v>-1.1497898321777219E-2</v>
      </c>
      <c r="H2187" s="26">
        <f t="shared" si="104"/>
        <v>2.5951230295500447E-3</v>
      </c>
    </row>
    <row r="2188" spans="1:8" x14ac:dyDescent="0.25">
      <c r="A2188" s="12">
        <f>Riesgo!D2192</f>
        <v>0.97568970066234106</v>
      </c>
      <c r="F2188" s="95">
        <f t="shared" si="102"/>
        <v>0.15378637627427072</v>
      </c>
      <c r="G2188" s="26">
        <f t="shared" si="103"/>
        <v>3.6370861728275156E-3</v>
      </c>
      <c r="H2188" s="26">
        <f t="shared" si="104"/>
        <v>5.5933430271639945E-4</v>
      </c>
    </row>
    <row r="2189" spans="1:8" x14ac:dyDescent="0.25">
      <c r="A2189" s="12">
        <f>Riesgo!D2193</f>
        <v>0.71264325005099205</v>
      </c>
      <c r="F2189" s="95">
        <f t="shared" si="102"/>
        <v>-0.10926007433707829</v>
      </c>
      <c r="G2189" s="26">
        <f t="shared" si="103"/>
        <v>-1.3043209650296453E-3</v>
      </c>
      <c r="H2189" s="26">
        <f t="shared" si="104"/>
        <v>1.4251020559854875E-4</v>
      </c>
    </row>
    <row r="2190" spans="1:8" x14ac:dyDescent="0.25">
      <c r="A2190" s="12">
        <f>Riesgo!D2194</f>
        <v>0.78416719751299779</v>
      </c>
      <c r="F2190" s="95">
        <f t="shared" si="102"/>
        <v>-3.7736126875072551E-2</v>
      </c>
      <c r="G2190" s="26">
        <f t="shared" si="103"/>
        <v>-5.3736820958556326E-5</v>
      </c>
      <c r="H2190" s="26">
        <f t="shared" si="104"/>
        <v>2.0278194935551392E-6</v>
      </c>
    </row>
    <row r="2191" spans="1:8" x14ac:dyDescent="0.25">
      <c r="A2191" s="12">
        <f>Riesgo!D2195</f>
        <v>0.70572294792049162</v>
      </c>
      <c r="F2191" s="95">
        <f t="shared" si="102"/>
        <v>-0.11618037646757873</v>
      </c>
      <c r="G2191" s="26">
        <f t="shared" si="103"/>
        <v>-1.5681887655250668E-3</v>
      </c>
      <c r="H2191" s="26">
        <f t="shared" si="104"/>
        <v>1.8219276115092982E-4</v>
      </c>
    </row>
    <row r="2192" spans="1:8" x14ac:dyDescent="0.25">
      <c r="A2192" s="12">
        <f>Riesgo!D2196</f>
        <v>0.76361488722913029</v>
      </c>
      <c r="F2192" s="95">
        <f t="shared" si="102"/>
        <v>-5.8288437158940054E-2</v>
      </c>
      <c r="G2192" s="26">
        <f t="shared" si="103"/>
        <v>-1.9803740790790974E-4</v>
      </c>
      <c r="H2192" s="26">
        <f t="shared" si="104"/>
        <v>1.1543291005959575E-5</v>
      </c>
    </row>
    <row r="2193" spans="1:8" x14ac:dyDescent="0.25">
      <c r="A2193" s="12">
        <f>Riesgo!D2197</f>
        <v>0.93284784148487876</v>
      </c>
      <c r="F2193" s="95">
        <f t="shared" si="102"/>
        <v>0.11094451709680841</v>
      </c>
      <c r="G2193" s="26">
        <f t="shared" si="103"/>
        <v>1.3655812103699314E-3</v>
      </c>
      <c r="H2193" s="26">
        <f t="shared" si="104"/>
        <v>1.5150374794096718E-4</v>
      </c>
    </row>
    <row r="2194" spans="1:8" x14ac:dyDescent="0.25">
      <c r="A2194" s="12">
        <f>Riesgo!D2198</f>
        <v>0.74367481229026655</v>
      </c>
      <c r="F2194" s="95">
        <f t="shared" si="102"/>
        <v>-7.8228512097803793E-2</v>
      </c>
      <c r="G2194" s="26">
        <f t="shared" si="103"/>
        <v>-4.7873503370175822E-4</v>
      </c>
      <c r="H2194" s="26">
        <f t="shared" si="104"/>
        <v>3.7450729375580497E-5</v>
      </c>
    </row>
    <row r="2195" spans="1:8" x14ac:dyDescent="0.25">
      <c r="A2195" s="12">
        <f>Riesgo!D2199</f>
        <v>0.85703613166631543</v>
      </c>
      <c r="F2195" s="95">
        <f t="shared" si="102"/>
        <v>3.5132807278245082E-2</v>
      </c>
      <c r="G2195" s="26">
        <f t="shared" si="103"/>
        <v>4.3364921056156583E-5</v>
      </c>
      <c r="H2195" s="26">
        <f t="shared" si="104"/>
        <v>1.5235314141022612E-6</v>
      </c>
    </row>
    <row r="2196" spans="1:8" x14ac:dyDescent="0.25">
      <c r="A2196" s="12">
        <f>Riesgo!D2200</f>
        <v>0.62881062152193079</v>
      </c>
      <c r="F2196" s="95">
        <f t="shared" si="102"/>
        <v>-0.19309270286613955</v>
      </c>
      <c r="G2196" s="26">
        <f t="shared" si="103"/>
        <v>-7.1994212438017532E-3</v>
      </c>
      <c r="H2196" s="26">
        <f t="shared" si="104"/>
        <v>1.3901557070375849E-3</v>
      </c>
    </row>
    <row r="2197" spans="1:8" x14ac:dyDescent="0.25">
      <c r="A2197" s="12">
        <f>Riesgo!D2201</f>
        <v>0.90708505495366476</v>
      </c>
      <c r="F2197" s="95">
        <f t="shared" si="102"/>
        <v>8.5181730565594416E-2</v>
      </c>
      <c r="G2197" s="26">
        <f t="shared" si="103"/>
        <v>6.1807243764070243E-4</v>
      </c>
      <c r="H2197" s="26">
        <f t="shared" si="104"/>
        <v>5.2648479853130472E-5</v>
      </c>
    </row>
    <row r="2198" spans="1:8" x14ac:dyDescent="0.25">
      <c r="A2198" s="12">
        <f>Riesgo!D2202</f>
        <v>0.71394882386297942</v>
      </c>
      <c r="F2198" s="95">
        <f t="shared" si="102"/>
        <v>-0.10795450052509092</v>
      </c>
      <c r="G2198" s="26">
        <f t="shared" si="103"/>
        <v>-1.2581205530253069E-3</v>
      </c>
      <c r="H2198" s="26">
        <f t="shared" si="104"/>
        <v>1.3581977590219817E-4</v>
      </c>
    </row>
    <row r="2199" spans="1:8" x14ac:dyDescent="0.25">
      <c r="A2199" s="12">
        <f>Riesgo!D2203</f>
        <v>0.88767482795089181</v>
      </c>
      <c r="F2199" s="95">
        <f t="shared" si="102"/>
        <v>6.5771503562821465E-2</v>
      </c>
      <c r="G2199" s="26">
        <f t="shared" si="103"/>
        <v>2.8452033433212695E-4</v>
      </c>
      <c r="H2199" s="26">
        <f t="shared" si="104"/>
        <v>1.8713330183220641E-5</v>
      </c>
    </row>
    <row r="2200" spans="1:8" x14ac:dyDescent="0.25">
      <c r="A2200" s="12">
        <f>Riesgo!D2204</f>
        <v>0.76739923102322294</v>
      </c>
      <c r="F2200" s="95">
        <f t="shared" si="102"/>
        <v>-5.4504093364847406E-2</v>
      </c>
      <c r="G2200" s="26">
        <f t="shared" si="103"/>
        <v>-1.6191510269042905E-4</v>
      </c>
      <c r="H2200" s="26">
        <f t="shared" si="104"/>
        <v>8.8250358742180006E-6</v>
      </c>
    </row>
    <row r="2201" spans="1:8" x14ac:dyDescent="0.25">
      <c r="A2201" s="12">
        <f>Riesgo!D2205</f>
        <v>0.74447913609671545</v>
      </c>
      <c r="F2201" s="95">
        <f t="shared" si="102"/>
        <v>-7.742418829135489E-2</v>
      </c>
      <c r="G2201" s="26">
        <f t="shared" si="103"/>
        <v>-4.6411967861315604E-4</v>
      </c>
      <c r="H2201" s="26">
        <f t="shared" si="104"/>
        <v>3.593408938666811E-5</v>
      </c>
    </row>
    <row r="2202" spans="1:8" x14ac:dyDescent="0.25">
      <c r="A2202" s="12">
        <f>Riesgo!D2206</f>
        <v>0.74381273313525553</v>
      </c>
      <c r="F2202" s="95">
        <f t="shared" si="102"/>
        <v>-7.8090591252814812E-2</v>
      </c>
      <c r="G2202" s="26">
        <f t="shared" si="103"/>
        <v>-4.7620739267520819E-4</v>
      </c>
      <c r="H2202" s="26">
        <f t="shared" si="104"/>
        <v>3.7187316852968357E-5</v>
      </c>
    </row>
    <row r="2203" spans="1:8" x14ac:dyDescent="0.25">
      <c r="A2203" s="12">
        <f>Riesgo!D2207</f>
        <v>0.94693333753271025</v>
      </c>
      <c r="F2203" s="95">
        <f t="shared" si="102"/>
        <v>0.12503001314463991</v>
      </c>
      <c r="G2203" s="26">
        <f t="shared" si="103"/>
        <v>1.9545322039778499E-3</v>
      </c>
      <c r="H2203" s="26">
        <f t="shared" si="104"/>
        <v>2.4437518715497258E-4</v>
      </c>
    </row>
    <row r="2204" spans="1:8" x14ac:dyDescent="0.25">
      <c r="A2204" s="12">
        <f>Riesgo!D2208</f>
        <v>0.88072939998442734</v>
      </c>
      <c r="F2204" s="95">
        <f t="shared" si="102"/>
        <v>5.8826075596356997E-2</v>
      </c>
      <c r="G2204" s="26">
        <f t="shared" si="103"/>
        <v>2.0356805638817373E-4</v>
      </c>
      <c r="H2204" s="26">
        <f t="shared" si="104"/>
        <v>1.1975109874094171E-5</v>
      </c>
    </row>
    <row r="2205" spans="1:8" x14ac:dyDescent="0.25">
      <c r="A2205" s="12">
        <f>Riesgo!D2209</f>
        <v>0.82719916673929328</v>
      </c>
      <c r="F2205" s="95">
        <f t="shared" si="102"/>
        <v>5.2958423512229347E-3</v>
      </c>
      <c r="G2205" s="26">
        <f t="shared" si="103"/>
        <v>1.4852690971377672E-7</v>
      </c>
      <c r="H2205" s="26">
        <f t="shared" si="104"/>
        <v>7.8657509875848387E-10</v>
      </c>
    </row>
    <row r="2206" spans="1:8" x14ac:dyDescent="0.25">
      <c r="A2206" s="12">
        <f>Riesgo!D2210</f>
        <v>0.89331981955839268</v>
      </c>
      <c r="F2206" s="95">
        <f t="shared" si="102"/>
        <v>7.1416495170322336E-2</v>
      </c>
      <c r="G2206" s="26">
        <f t="shared" si="103"/>
        <v>3.6424667744179351E-4</v>
      </c>
      <c r="H2206" s="26">
        <f t="shared" si="104"/>
        <v>2.6013221080327805E-5</v>
      </c>
    </row>
    <row r="2207" spans="1:8" x14ac:dyDescent="0.25">
      <c r="A2207" s="12">
        <f>Riesgo!D2211</f>
        <v>0.71774686555258937</v>
      </c>
      <c r="F2207" s="95">
        <f t="shared" si="102"/>
        <v>-0.10415645883548097</v>
      </c>
      <c r="G2207" s="26">
        <f t="shared" si="103"/>
        <v>-1.1299484176862662E-3</v>
      </c>
      <c r="H2207" s="26">
        <f t="shared" si="104"/>
        <v>1.1769142585295645E-4</v>
      </c>
    </row>
    <row r="2208" spans="1:8" x14ac:dyDescent="0.25">
      <c r="A2208" s="12">
        <f>Riesgo!D2212</f>
        <v>0.93770135720806636</v>
      </c>
      <c r="F2208" s="95">
        <f t="shared" si="102"/>
        <v>0.11579803281999601</v>
      </c>
      <c r="G2208" s="26">
        <f t="shared" si="103"/>
        <v>1.5527571758173538E-3</v>
      </c>
      <c r="H2208" s="26">
        <f t="shared" si="104"/>
        <v>1.7980622640678226E-4</v>
      </c>
    </row>
    <row r="2209" spans="1:8" x14ac:dyDescent="0.25">
      <c r="A2209" s="12">
        <f>Riesgo!D2213</f>
        <v>0.93040650516879198</v>
      </c>
      <c r="F2209" s="95">
        <f t="shared" si="102"/>
        <v>0.10850318078072163</v>
      </c>
      <c r="G2209" s="26">
        <f t="shared" si="103"/>
        <v>1.2774014631307855E-3</v>
      </c>
      <c r="H2209" s="26">
        <f t="shared" si="104"/>
        <v>1.3860212188363793E-4</v>
      </c>
    </row>
    <row r="2210" spans="1:8" x14ac:dyDescent="0.25">
      <c r="A2210" s="12">
        <f>Riesgo!D2214</f>
        <v>0.69596385718096043</v>
      </c>
      <c r="F2210" s="95">
        <f t="shared" si="102"/>
        <v>-0.12593946720710991</v>
      </c>
      <c r="G2210" s="26">
        <f t="shared" si="103"/>
        <v>-1.9974943289932131E-3</v>
      </c>
      <c r="H2210" s="26">
        <f t="shared" si="104"/>
        <v>2.5156337154262875E-4</v>
      </c>
    </row>
    <row r="2211" spans="1:8" x14ac:dyDescent="0.25">
      <c r="A2211" s="12">
        <f>Riesgo!D2215</f>
        <v>0.7187975765775837</v>
      </c>
      <c r="F2211" s="95">
        <f t="shared" si="102"/>
        <v>-0.10310574781048665</v>
      </c>
      <c r="G2211" s="26">
        <f t="shared" si="103"/>
        <v>-1.0960960921701157E-3</v>
      </c>
      <c r="H2211" s="26">
        <f t="shared" si="104"/>
        <v>1.1301380725535188E-4</v>
      </c>
    </row>
    <row r="2212" spans="1:8" x14ac:dyDescent="0.25">
      <c r="A2212" s="12">
        <f>Riesgo!D2216</f>
        <v>0.96492938350853019</v>
      </c>
      <c r="F2212" s="95">
        <f t="shared" si="102"/>
        <v>0.14302605912045985</v>
      </c>
      <c r="G2212" s="26">
        <f t="shared" si="103"/>
        <v>2.9258059402049049E-3</v>
      </c>
      <c r="H2212" s="26">
        <f t="shared" si="104"/>
        <v>4.1846649337873933E-4</v>
      </c>
    </row>
    <row r="2213" spans="1:8" x14ac:dyDescent="0.25">
      <c r="A2213" s="12">
        <f>Riesgo!D2217</f>
        <v>0.80069597861972763</v>
      </c>
      <c r="F2213" s="95">
        <f t="shared" si="102"/>
        <v>-2.1207345768342711E-2</v>
      </c>
      <c r="G2213" s="26">
        <f t="shared" si="103"/>
        <v>-9.5380358786441015E-6</v>
      </c>
      <c r="H2213" s="26">
        <f t="shared" si="104"/>
        <v>2.0227642482926395E-7</v>
      </c>
    </row>
    <row r="2214" spans="1:8" x14ac:dyDescent="0.25">
      <c r="A2214" s="12">
        <f>Riesgo!D2218</f>
        <v>0.60427215011407265</v>
      </c>
      <c r="F2214" s="95">
        <f t="shared" si="102"/>
        <v>-0.2176311742739977</v>
      </c>
      <c r="G2214" s="26">
        <f t="shared" si="103"/>
        <v>-1.0307736693620314E-2</v>
      </c>
      <c r="H2214" s="26">
        <f t="shared" si="104"/>
        <v>2.2432848407397633E-3</v>
      </c>
    </row>
    <row r="2215" spans="1:8" x14ac:dyDescent="0.25">
      <c r="A2215" s="12">
        <f>Riesgo!D2219</f>
        <v>0.72157699026222011</v>
      </c>
      <c r="F2215" s="95">
        <f t="shared" si="102"/>
        <v>-0.10032633412585024</v>
      </c>
      <c r="G2215" s="26">
        <f t="shared" si="103"/>
        <v>-1.0098220067166293E-3</v>
      </c>
      <c r="H2215" s="26">
        <f t="shared" si="104"/>
        <v>1.0131174005348912E-4</v>
      </c>
    </row>
    <row r="2216" spans="1:8" x14ac:dyDescent="0.25">
      <c r="A2216" s="12">
        <f>Riesgo!D2220</f>
        <v>0.89208560791071934</v>
      </c>
      <c r="F2216" s="95">
        <f t="shared" si="102"/>
        <v>7.0182283522648992E-2</v>
      </c>
      <c r="G2216" s="26">
        <f t="shared" si="103"/>
        <v>3.4568655156907849E-4</v>
      </c>
      <c r="H2216" s="26">
        <f t="shared" si="104"/>
        <v>2.4261071572187887E-5</v>
      </c>
    </row>
    <row r="2217" spans="1:8" x14ac:dyDescent="0.25">
      <c r="A2217" s="12">
        <f>Riesgo!D2221</f>
        <v>0.93083717630173823</v>
      </c>
      <c r="F2217" s="95">
        <f t="shared" si="102"/>
        <v>0.10893385191366789</v>
      </c>
      <c r="G2217" s="26">
        <f t="shared" si="103"/>
        <v>1.2926727142805986E-3</v>
      </c>
      <c r="H2217" s="26">
        <f t="shared" si="104"/>
        <v>1.4081581803028186E-4</v>
      </c>
    </row>
    <row r="2218" spans="1:8" x14ac:dyDescent="0.25">
      <c r="A2218" s="12">
        <f>Riesgo!D2222</f>
        <v>0.83598651582391514</v>
      </c>
      <c r="F2218" s="95">
        <f t="shared" si="102"/>
        <v>1.40831914358448E-2</v>
      </c>
      <c r="G2218" s="26">
        <f t="shared" si="103"/>
        <v>2.7932078142591916E-6</v>
      </c>
      <c r="H2218" s="26">
        <f t="shared" si="104"/>
        <v>3.9337280368309818E-8</v>
      </c>
    </row>
    <row r="2219" spans="1:8" x14ac:dyDescent="0.25">
      <c r="A2219" s="12">
        <f>Riesgo!D2223</f>
        <v>0.91706222175809471</v>
      </c>
      <c r="F2219" s="95">
        <f t="shared" si="102"/>
        <v>9.5158897370024365E-2</v>
      </c>
      <c r="G2219" s="26">
        <f t="shared" si="103"/>
        <v>8.61684346091957E-4</v>
      </c>
      <c r="H2219" s="26">
        <f t="shared" si="104"/>
        <v>8.1996932255121087E-5</v>
      </c>
    </row>
    <row r="2220" spans="1:8" x14ac:dyDescent="0.25">
      <c r="A2220" s="12">
        <f>Riesgo!D2224</f>
        <v>0.81698740116066992</v>
      </c>
      <c r="F2220" s="95">
        <f t="shared" si="102"/>
        <v>-4.9159232274004205E-3</v>
      </c>
      <c r="G2220" s="26">
        <f t="shared" si="103"/>
        <v>-1.1879968127978483E-7</v>
      </c>
      <c r="H2220" s="26">
        <f t="shared" si="104"/>
        <v>5.8401011261106116E-10</v>
      </c>
    </row>
    <row r="2221" spans="1:8" x14ac:dyDescent="0.25">
      <c r="A2221" s="12">
        <f>Riesgo!D2225</f>
        <v>0.95795245133063278</v>
      </c>
      <c r="F2221" s="95">
        <f t="shared" si="102"/>
        <v>0.13604912694256244</v>
      </c>
      <c r="G2221" s="26">
        <f t="shared" si="103"/>
        <v>2.5181829405977164E-3</v>
      </c>
      <c r="H2221" s="26">
        <f t="shared" si="104"/>
        <v>3.4259659054997391E-4</v>
      </c>
    </row>
    <row r="2222" spans="1:8" x14ac:dyDescent="0.25">
      <c r="A2222" s="12">
        <f>Riesgo!D2226</f>
        <v>0.9052233256466411</v>
      </c>
      <c r="F2222" s="95">
        <f t="shared" si="102"/>
        <v>8.3320001258570753E-2</v>
      </c>
      <c r="G2222" s="26">
        <f t="shared" si="103"/>
        <v>5.7842599657983464E-4</v>
      </c>
      <c r="H2222" s="26">
        <f t="shared" si="104"/>
        <v>4.8194454763021863E-5</v>
      </c>
    </row>
    <row r="2223" spans="1:8" x14ac:dyDescent="0.25">
      <c r="A2223" s="12">
        <f>Riesgo!D2227</f>
        <v>0.98853569622845261</v>
      </c>
      <c r="F2223" s="95">
        <f t="shared" si="102"/>
        <v>0.16663237184038227</v>
      </c>
      <c r="G2223" s="26">
        <f t="shared" si="103"/>
        <v>4.6267723154664823E-3</v>
      </c>
      <c r="H2223" s="26">
        <f t="shared" si="104"/>
        <v>7.7097004489159744E-4</v>
      </c>
    </row>
    <row r="2224" spans="1:8" x14ac:dyDescent="0.25">
      <c r="A2224" s="12">
        <f>Riesgo!D2228</f>
        <v>0.90520178271473106</v>
      </c>
      <c r="F2224" s="95">
        <f t="shared" si="102"/>
        <v>8.3298458326660718E-2</v>
      </c>
      <c r="G2224" s="26">
        <f t="shared" si="103"/>
        <v>5.7797744508879614E-4</v>
      </c>
      <c r="H2224" s="26">
        <f t="shared" si="104"/>
        <v>4.814463012347892E-5</v>
      </c>
    </row>
    <row r="2225" spans="1:8" x14ac:dyDescent="0.25">
      <c r="A2225" s="12">
        <f>Riesgo!D2229</f>
        <v>0.8914484886666848</v>
      </c>
      <c r="F2225" s="95">
        <f t="shared" si="102"/>
        <v>6.9545164278614457E-2</v>
      </c>
      <c r="G2225" s="26">
        <f t="shared" si="103"/>
        <v>3.3635726466327417E-4</v>
      </c>
      <c r="H2225" s="26">
        <f t="shared" si="104"/>
        <v>2.3392021227312801E-5</v>
      </c>
    </row>
    <row r="2226" spans="1:8" x14ac:dyDescent="0.25">
      <c r="A2226" s="12">
        <f>Riesgo!D2230</f>
        <v>0.91742927625447224</v>
      </c>
      <c r="F2226" s="95">
        <f t="shared" si="102"/>
        <v>9.5525951866401893E-2</v>
      </c>
      <c r="G2226" s="26">
        <f t="shared" si="103"/>
        <v>8.7169413050370366E-4</v>
      </c>
      <c r="H2226" s="26">
        <f t="shared" si="104"/>
        <v>8.3269411552721852E-5</v>
      </c>
    </row>
    <row r="2227" spans="1:8" x14ac:dyDescent="0.25">
      <c r="A2227" s="12">
        <f>Riesgo!D2231</f>
        <v>0.91079524913561538</v>
      </c>
      <c r="F2227" s="95">
        <f t="shared" si="102"/>
        <v>8.8891924747545037E-2</v>
      </c>
      <c r="G2227" s="26">
        <f t="shared" si="103"/>
        <v>7.0240392514303725E-4</v>
      </c>
      <c r="H2227" s="26">
        <f t="shared" si="104"/>
        <v>6.2438036856195126E-5</v>
      </c>
    </row>
    <row r="2228" spans="1:8" x14ac:dyDescent="0.25">
      <c r="A2228" s="12">
        <f>Riesgo!D2232</f>
        <v>0.95008598454693283</v>
      </c>
      <c r="F2228" s="95">
        <f t="shared" si="102"/>
        <v>0.12818266015886248</v>
      </c>
      <c r="G2228" s="26">
        <f t="shared" si="103"/>
        <v>2.1061429302805324E-3</v>
      </c>
      <c r="H2228" s="26">
        <f t="shared" si="104"/>
        <v>2.6997100347814034E-4</v>
      </c>
    </row>
    <row r="2229" spans="1:8" x14ac:dyDescent="0.25">
      <c r="A2229" s="12">
        <f>Riesgo!D2233</f>
        <v>0.59090728264817116</v>
      </c>
      <c r="F2229" s="95">
        <f t="shared" si="102"/>
        <v>-0.23099604173989918</v>
      </c>
      <c r="G2229" s="26">
        <f t="shared" si="103"/>
        <v>-1.232575736070602E-2</v>
      </c>
      <c r="H2229" s="26">
        <f t="shared" si="104"/>
        <v>2.8472011617695176E-3</v>
      </c>
    </row>
    <row r="2230" spans="1:8" x14ac:dyDescent="0.25">
      <c r="A2230" s="12">
        <f>Riesgo!D2234</f>
        <v>0.92177648011609759</v>
      </c>
      <c r="F2230" s="95">
        <f t="shared" si="102"/>
        <v>9.9873155728027241E-2</v>
      </c>
      <c r="G2230" s="26">
        <f t="shared" si="103"/>
        <v>9.961994966407599E-4</v>
      </c>
      <c r="H2230" s="26">
        <f t="shared" si="104"/>
        <v>9.9493587464184968E-5</v>
      </c>
    </row>
    <row r="2231" spans="1:8" x14ac:dyDescent="0.25">
      <c r="A2231" s="12">
        <f>Riesgo!D2235</f>
        <v>0.85674211850564463</v>
      </c>
      <c r="F2231" s="95">
        <f t="shared" si="102"/>
        <v>3.483879411757429E-2</v>
      </c>
      <c r="G2231" s="26">
        <f t="shared" si="103"/>
        <v>4.2285292863109509E-5</v>
      </c>
      <c r="H2231" s="26">
        <f t="shared" si="104"/>
        <v>1.4731686122592056E-6</v>
      </c>
    </row>
    <row r="2232" spans="1:8" x14ac:dyDescent="0.25">
      <c r="A2232" s="12">
        <f>Riesgo!D2236</f>
        <v>0.86132050866762666</v>
      </c>
      <c r="F2232" s="95">
        <f t="shared" si="102"/>
        <v>3.9417184279556317E-2</v>
      </c>
      <c r="G2232" s="26">
        <f t="shared" si="103"/>
        <v>6.124304747410727E-5</v>
      </c>
      <c r="H2232" s="26">
        <f t="shared" si="104"/>
        <v>2.4140284881285022E-6</v>
      </c>
    </row>
    <row r="2233" spans="1:8" x14ac:dyDescent="0.25">
      <c r="A2233" s="12">
        <f>Riesgo!D2237</f>
        <v>0.7837713340311494</v>
      </c>
      <c r="F2233" s="95">
        <f t="shared" si="102"/>
        <v>-3.8131990356920942E-2</v>
      </c>
      <c r="G2233" s="26">
        <f t="shared" si="103"/>
        <v>-5.5445770571437993E-5</v>
      </c>
      <c r="H2233" s="26">
        <f t="shared" si="104"/>
        <v>2.1142575887621244E-6</v>
      </c>
    </row>
    <row r="2234" spans="1:8" x14ac:dyDescent="0.25">
      <c r="A2234" s="12">
        <f>Riesgo!D2238</f>
        <v>0.5787263643242736</v>
      </c>
      <c r="F2234" s="95">
        <f t="shared" si="102"/>
        <v>-0.24317696006379674</v>
      </c>
      <c r="G2234" s="26">
        <f t="shared" si="103"/>
        <v>-1.4380277778498868E-2</v>
      </c>
      <c r="H2234" s="26">
        <f t="shared" si="104"/>
        <v>3.496952235048323E-3</v>
      </c>
    </row>
    <row r="2235" spans="1:8" x14ac:dyDescent="0.25">
      <c r="A2235" s="12">
        <f>Riesgo!D2239</f>
        <v>0.91937675530863172</v>
      </c>
      <c r="F2235" s="95">
        <f t="shared" si="102"/>
        <v>9.7473430920561377E-2</v>
      </c>
      <c r="G2235" s="26">
        <f t="shared" si="103"/>
        <v>9.2610186452742906E-4</v>
      </c>
      <c r="H2235" s="26">
        <f t="shared" si="104"/>
        <v>9.0270326117417442E-5</v>
      </c>
    </row>
    <row r="2236" spans="1:8" x14ac:dyDescent="0.25">
      <c r="A2236" s="12">
        <f>Riesgo!D2240</f>
        <v>1</v>
      </c>
      <c r="F2236" s="95">
        <f t="shared" si="102"/>
        <v>0.17809667561192966</v>
      </c>
      <c r="G2236" s="26">
        <f t="shared" si="103"/>
        <v>5.6489462020255692E-3</v>
      </c>
      <c r="H2236" s="26">
        <f t="shared" si="104"/>
        <v>1.0060585392913898E-3</v>
      </c>
    </row>
    <row r="2237" spans="1:8" x14ac:dyDescent="0.25">
      <c r="A2237" s="12">
        <f>Riesgo!D2241</f>
        <v>0.80971549563207557</v>
      </c>
      <c r="F2237" s="95">
        <f t="shared" si="102"/>
        <v>-1.2187828755994778E-2</v>
      </c>
      <c r="G2237" s="26">
        <f t="shared" si="103"/>
        <v>-1.8104187162177616E-6</v>
      </c>
      <c r="H2237" s="26">
        <f t="shared" si="104"/>
        <v>2.2065073289909983E-8</v>
      </c>
    </row>
    <row r="2238" spans="1:8" x14ac:dyDescent="0.25">
      <c r="A2238" s="12">
        <f>Riesgo!D2242</f>
        <v>0.9113681964468201</v>
      </c>
      <c r="F2238" s="95">
        <f t="shared" si="102"/>
        <v>8.9464872058749756E-2</v>
      </c>
      <c r="G2238" s="26">
        <f t="shared" si="103"/>
        <v>7.1607355550400468E-4</v>
      </c>
      <c r="H2238" s="26">
        <f t="shared" si="104"/>
        <v>6.4063429027819821E-5</v>
      </c>
    </row>
    <row r="2239" spans="1:8" x14ac:dyDescent="0.25">
      <c r="A2239" s="12">
        <f>Riesgo!D2243</f>
        <v>0.72922358425363598</v>
      </c>
      <c r="F2239" s="95">
        <f t="shared" si="102"/>
        <v>-9.2679740134434363E-2</v>
      </c>
      <c r="G2239" s="26">
        <f t="shared" si="103"/>
        <v>-7.960758004407093E-4</v>
      </c>
      <c r="H2239" s="26">
        <f t="shared" si="104"/>
        <v>7.3780098312156771E-5</v>
      </c>
    </row>
    <row r="2240" spans="1:8" x14ac:dyDescent="0.25">
      <c r="A2240" s="12">
        <f>Riesgo!D2244</f>
        <v>0.97454605383504656</v>
      </c>
      <c r="F2240" s="95">
        <f t="shared" si="102"/>
        <v>0.15264272944697621</v>
      </c>
      <c r="G2240" s="26">
        <f t="shared" si="103"/>
        <v>3.5565455030618404E-3</v>
      </c>
      <c r="H2240" s="26">
        <f t="shared" si="104"/>
        <v>5.4288081298972841E-4</v>
      </c>
    </row>
    <row r="2241" spans="1:8" x14ac:dyDescent="0.25">
      <c r="A2241" s="12">
        <f>Riesgo!D2245</f>
        <v>0.88846536492823214</v>
      </c>
      <c r="F2241" s="95">
        <f t="shared" si="102"/>
        <v>6.6562040540161793E-2</v>
      </c>
      <c r="G2241" s="26">
        <f t="shared" si="103"/>
        <v>2.9490346945619766E-4</v>
      </c>
      <c r="H2241" s="26">
        <f t="shared" si="104"/>
        <v>1.9629376689377795E-5</v>
      </c>
    </row>
    <row r="2242" spans="1:8" x14ac:dyDescent="0.25">
      <c r="A2242" s="12">
        <f>Riesgo!D2246</f>
        <v>0.78052649127627638</v>
      </c>
      <c r="F2242" s="95">
        <f t="shared" si="102"/>
        <v>-4.1376833111793965E-2</v>
      </c>
      <c r="G2242" s="26">
        <f t="shared" si="103"/>
        <v>-7.0838889287162248E-5</v>
      </c>
      <c r="H2242" s="26">
        <f t="shared" si="104"/>
        <v>2.931088899859762E-6</v>
      </c>
    </row>
    <row r="2243" spans="1:8" x14ac:dyDescent="0.25">
      <c r="A2243" s="12">
        <f>Riesgo!D2247</f>
        <v>0.87966785520974589</v>
      </c>
      <c r="F2243" s="95">
        <f t="shared" ref="F2243:F2306" si="105">A2243-$D$4</f>
        <v>5.7764530821675542E-2</v>
      </c>
      <c r="G2243" s="26">
        <f t="shared" ref="G2243:G2306" si="106">IF(A2243=0,0,(A2243-D$4)^3)</f>
        <v>1.9274527955429386E-4</v>
      </c>
      <c r="H2243" s="26">
        <f t="shared" ref="H2243:H2306" si="107">IF(A2243=0,0,(A2243-D$4)^4)</f>
        <v>1.1133840641546476E-5</v>
      </c>
    </row>
    <row r="2244" spans="1:8" x14ac:dyDescent="0.25">
      <c r="A2244" s="12">
        <f>Riesgo!D2248</f>
        <v>0.98748958130729503</v>
      </c>
      <c r="F2244" s="95">
        <f t="shared" si="105"/>
        <v>0.16558625691922468</v>
      </c>
      <c r="G2244" s="26">
        <f t="shared" si="106"/>
        <v>4.5401778654743158E-3</v>
      </c>
      <c r="H2244" s="26">
        <f t="shared" si="107"/>
        <v>7.5179105849140716E-4</v>
      </c>
    </row>
    <row r="2245" spans="1:8" x14ac:dyDescent="0.25">
      <c r="A2245" s="12">
        <f>Riesgo!D2249</f>
        <v>0.94021090193398849</v>
      </c>
      <c r="F2245" s="95">
        <f t="shared" si="105"/>
        <v>0.11830757754591814</v>
      </c>
      <c r="G2245" s="26">
        <f t="shared" si="106"/>
        <v>1.6559136481432929E-3</v>
      </c>
      <c r="H2245" s="26">
        <f t="shared" si="107"/>
        <v>1.9590713233705683E-4</v>
      </c>
    </row>
    <row r="2246" spans="1:8" x14ac:dyDescent="0.25">
      <c r="A2246" s="12">
        <f>Riesgo!D2250</f>
        <v>0.80713803938873852</v>
      </c>
      <c r="F2246" s="95">
        <f t="shared" si="105"/>
        <v>-1.4765284999331829E-2</v>
      </c>
      <c r="G2246" s="26">
        <f t="shared" si="106"/>
        <v>-3.2190335447532483E-6</v>
      </c>
      <c r="H2246" s="26">
        <f t="shared" si="107"/>
        <v>4.7529947710691105E-8</v>
      </c>
    </row>
    <row r="2247" spans="1:8" x14ac:dyDescent="0.25">
      <c r="A2247" s="12">
        <f>Riesgo!D2251</f>
        <v>0.9205753043402195</v>
      </c>
      <c r="F2247" s="95">
        <f t="shared" si="105"/>
        <v>9.8671979952149158E-2</v>
      </c>
      <c r="G2247" s="26">
        <f t="shared" si="106"/>
        <v>9.6068614759310114E-4</v>
      </c>
      <c r="H2247" s="26">
        <f t="shared" si="107"/>
        <v>9.4792804295613898E-5</v>
      </c>
    </row>
    <row r="2248" spans="1:8" x14ac:dyDescent="0.25">
      <c r="A2248" s="12">
        <f>Riesgo!D2252</f>
        <v>0.94053643889771454</v>
      </c>
      <c r="F2248" s="95">
        <f t="shared" si="105"/>
        <v>0.1186331145096442</v>
      </c>
      <c r="G2248" s="26">
        <f t="shared" si="106"/>
        <v>1.6696206083004097E-3</v>
      </c>
      <c r="H2248" s="26">
        <f t="shared" si="107"/>
        <v>1.9807229281216431E-4</v>
      </c>
    </row>
    <row r="2249" spans="1:8" x14ac:dyDescent="0.25">
      <c r="A2249" s="12">
        <f>Riesgo!D2253</f>
        <v>0.91642300327601911</v>
      </c>
      <c r="F2249" s="95">
        <f t="shared" si="105"/>
        <v>9.4519678887948766E-2</v>
      </c>
      <c r="G2249" s="26">
        <f t="shared" si="106"/>
        <v>8.4443594696275619E-4</v>
      </c>
      <c r="H2249" s="26">
        <f t="shared" si="107"/>
        <v>7.9815814548360654E-5</v>
      </c>
    </row>
    <row r="2250" spans="1:8" x14ac:dyDescent="0.25">
      <c r="A2250" s="12">
        <f>Riesgo!D2254</f>
        <v>0.82854296581866305</v>
      </c>
      <c r="F2250" s="95">
        <f t="shared" si="105"/>
        <v>6.6396414305927021E-3</v>
      </c>
      <c r="G2250" s="26">
        <f t="shared" si="106"/>
        <v>2.9270751901588852E-7</v>
      </c>
      <c r="H2250" s="26">
        <f t="shared" si="107"/>
        <v>1.9434729703038949E-9</v>
      </c>
    </row>
    <row r="2251" spans="1:8" x14ac:dyDescent="0.25">
      <c r="A2251" s="12">
        <f>Riesgo!D2255</f>
        <v>0.94469081167564628</v>
      </c>
      <c r="F2251" s="95">
        <f t="shared" si="105"/>
        <v>0.12278748728757594</v>
      </c>
      <c r="G2251" s="26">
        <f t="shared" si="106"/>
        <v>1.8512383405737192E-3</v>
      </c>
      <c r="H2251" s="26">
        <f t="shared" si="107"/>
        <v>2.2730890420946873E-4</v>
      </c>
    </row>
    <row r="2252" spans="1:8" x14ac:dyDescent="0.25">
      <c r="A2252" s="12">
        <f>Riesgo!D2256</f>
        <v>0.86757599034193944</v>
      </c>
      <c r="F2252" s="95">
        <f t="shared" si="105"/>
        <v>4.5672665953869096E-2</v>
      </c>
      <c r="G2252" s="26">
        <f t="shared" si="106"/>
        <v>9.5272834767841242E-5</v>
      </c>
      <c r="H2252" s="26">
        <f t="shared" si="107"/>
        <v>4.3513643568297791E-6</v>
      </c>
    </row>
    <row r="2253" spans="1:8" x14ac:dyDescent="0.25">
      <c r="A2253" s="12">
        <f>Riesgo!D2257</f>
        <v>0.79749156157912726</v>
      </c>
      <c r="F2253" s="95">
        <f t="shared" si="105"/>
        <v>-2.4411762808943083E-2</v>
      </c>
      <c r="G2253" s="26">
        <f t="shared" si="106"/>
        <v>-1.454780344764556E-5</v>
      </c>
      <c r="H2253" s="26">
        <f t="shared" si="107"/>
        <v>3.5513752715504781E-7</v>
      </c>
    </row>
    <row r="2254" spans="1:8" x14ac:dyDescent="0.25">
      <c r="A2254" s="12">
        <f>Riesgo!D2258</f>
        <v>0.95888205452115283</v>
      </c>
      <c r="F2254" s="95">
        <f t="shared" si="105"/>
        <v>0.13697873013308248</v>
      </c>
      <c r="G2254" s="26">
        <f t="shared" si="106"/>
        <v>2.5701555435332277E-3</v>
      </c>
      <c r="H2254" s="26">
        <f t="shared" si="107"/>
        <v>3.5205664259768395E-4</v>
      </c>
    </row>
    <row r="2255" spans="1:8" x14ac:dyDescent="0.25">
      <c r="A2255" s="12">
        <f>Riesgo!D2259</f>
        <v>0.94364992121006486</v>
      </c>
      <c r="F2255" s="95">
        <f t="shared" si="105"/>
        <v>0.12174659682199451</v>
      </c>
      <c r="G2255" s="26">
        <f t="shared" si="106"/>
        <v>1.8045565270443256E-3</v>
      </c>
      <c r="H2255" s="26">
        <f t="shared" si="107"/>
        <v>2.1969861594056415E-4</v>
      </c>
    </row>
    <row r="2256" spans="1:8" x14ac:dyDescent="0.25">
      <c r="A2256" s="12">
        <f>Riesgo!D2260</f>
        <v>0.82898877749272559</v>
      </c>
      <c r="F2256" s="95">
        <f t="shared" si="105"/>
        <v>7.0854531046552482E-3</v>
      </c>
      <c r="G2256" s="26">
        <f t="shared" si="106"/>
        <v>3.5571557727781003E-7</v>
      </c>
      <c r="H2256" s="26">
        <f t="shared" si="107"/>
        <v>2.5204060413972931E-9</v>
      </c>
    </row>
    <row r="2257" spans="1:8" x14ac:dyDescent="0.25">
      <c r="A2257" s="12">
        <f>Riesgo!D2261</f>
        <v>0.90936968271584295</v>
      </c>
      <c r="F2257" s="95">
        <f t="shared" si="105"/>
        <v>8.7466358327772609E-2</v>
      </c>
      <c r="G2257" s="26">
        <f t="shared" si="106"/>
        <v>6.6914946489050669E-4</v>
      </c>
      <c r="H2257" s="26">
        <f t="shared" si="107"/>
        <v>5.8528066870950359E-5</v>
      </c>
    </row>
    <row r="2258" spans="1:8" x14ac:dyDescent="0.25">
      <c r="A2258" s="12">
        <f>Riesgo!D2262</f>
        <v>0.83067419752404847</v>
      </c>
      <c r="F2258" s="95">
        <f t="shared" si="105"/>
        <v>8.77087313597813E-3</v>
      </c>
      <c r="G2258" s="26">
        <f t="shared" si="106"/>
        <v>6.7472761931904354E-7</v>
      </c>
      <c r="H2258" s="26">
        <f t="shared" si="107"/>
        <v>5.9179503503878769E-9</v>
      </c>
    </row>
    <row r="2259" spans="1:8" x14ac:dyDescent="0.25">
      <c r="A2259" s="12">
        <f>Riesgo!D2263</f>
        <v>0.75360347012798257</v>
      </c>
      <c r="F2259" s="95">
        <f t="shared" si="105"/>
        <v>-6.8299854260087778E-2</v>
      </c>
      <c r="G2259" s="26">
        <f t="shared" si="106"/>
        <v>-3.1860994742237474E-4</v>
      </c>
      <c r="H2259" s="26">
        <f t="shared" si="107"/>
        <v>2.1761012974762426E-5</v>
      </c>
    </row>
    <row r="2260" spans="1:8" x14ac:dyDescent="0.25">
      <c r="A2260" s="12">
        <f>Riesgo!D2264</f>
        <v>0.68551398274833208</v>
      </c>
      <c r="F2260" s="95">
        <f t="shared" si="105"/>
        <v>-0.13638934163973826</v>
      </c>
      <c r="G2260" s="26">
        <f t="shared" si="106"/>
        <v>-2.5371216953851668E-3</v>
      </c>
      <c r="H2260" s="26">
        <f t="shared" si="107"/>
        <v>3.4603635769347947E-4</v>
      </c>
    </row>
    <row r="2261" spans="1:8" x14ac:dyDescent="0.25">
      <c r="A2261" s="12">
        <f>Riesgo!D2265</f>
        <v>0.8575011049855974</v>
      </c>
      <c r="F2261" s="95">
        <f t="shared" si="105"/>
        <v>3.5597780597527051E-2</v>
      </c>
      <c r="G2261" s="26">
        <f t="shared" si="106"/>
        <v>4.5109578180304535E-5</v>
      </c>
      <c r="H2261" s="26">
        <f t="shared" si="107"/>
        <v>1.6058008669094746E-6</v>
      </c>
    </row>
    <row r="2262" spans="1:8" x14ac:dyDescent="0.25">
      <c r="A2262" s="12">
        <f>Riesgo!D2266</f>
        <v>0.96795472294348928</v>
      </c>
      <c r="F2262" s="95">
        <f t="shared" si="105"/>
        <v>0.14605139855541893</v>
      </c>
      <c r="G2262" s="26">
        <f t="shared" si="106"/>
        <v>3.1154239920711518E-3</v>
      </c>
      <c r="H2262" s="26">
        <f t="shared" si="107"/>
        <v>4.5501203113509805E-4</v>
      </c>
    </row>
    <row r="2263" spans="1:8" x14ac:dyDescent="0.25">
      <c r="A2263" s="12">
        <f>Riesgo!D2267</f>
        <v>0.90959799373568251</v>
      </c>
      <c r="F2263" s="95">
        <f t="shared" si="105"/>
        <v>8.7694669347612164E-2</v>
      </c>
      <c r="G2263" s="26">
        <f t="shared" si="106"/>
        <v>6.7440314169584783E-4</v>
      </c>
      <c r="H2263" s="26">
        <f t="shared" si="107"/>
        <v>5.9141560518008217E-5</v>
      </c>
    </row>
    <row r="2264" spans="1:8" x14ac:dyDescent="0.25">
      <c r="A2264" s="12">
        <f>Riesgo!D2268</f>
        <v>0.99479828055520236</v>
      </c>
      <c r="F2264" s="95">
        <f t="shared" si="105"/>
        <v>0.17289495616713202</v>
      </c>
      <c r="G2264" s="26">
        <f t="shared" si="106"/>
        <v>5.168291154972548E-3</v>
      </c>
      <c r="H2264" s="26">
        <f t="shared" si="107"/>
        <v>8.9357147269795479E-4</v>
      </c>
    </row>
    <row r="2265" spans="1:8" x14ac:dyDescent="0.25">
      <c r="A2265" s="12">
        <f>Riesgo!D2269</f>
        <v>0.87628859287215166</v>
      </c>
      <c r="F2265" s="95">
        <f t="shared" si="105"/>
        <v>5.4385268484081317E-2</v>
      </c>
      <c r="G2265" s="26">
        <f t="shared" si="106"/>
        <v>1.6085843183722166E-4</v>
      </c>
      <c r="H2265" s="26">
        <f t="shared" si="107"/>
        <v>8.7483290033955941E-6</v>
      </c>
    </row>
    <row r="2266" spans="1:8" x14ac:dyDescent="0.25">
      <c r="A2266" s="12">
        <f>Riesgo!D2270</f>
        <v>0.82612222280608061</v>
      </c>
      <c r="F2266" s="95">
        <f t="shared" si="105"/>
        <v>4.218898418010264E-3</v>
      </c>
      <c r="G2266" s="26">
        <f t="shared" si="106"/>
        <v>7.5092611123238464E-8</v>
      </c>
      <c r="H2266" s="26">
        <f t="shared" si="107"/>
        <v>3.1680809827209071E-10</v>
      </c>
    </row>
    <row r="2267" spans="1:8" x14ac:dyDescent="0.25">
      <c r="A2267" s="12">
        <f>Riesgo!D2271</f>
        <v>0.89369037916990668</v>
      </c>
      <c r="F2267" s="95">
        <f t="shared" si="105"/>
        <v>7.1787054781836335E-2</v>
      </c>
      <c r="G2267" s="26">
        <f t="shared" si="106"/>
        <v>3.6994606097481874E-4</v>
      </c>
      <c r="H2267" s="26">
        <f t="shared" si="107"/>
        <v>2.6557338145523877E-5</v>
      </c>
    </row>
    <row r="2268" spans="1:8" x14ac:dyDescent="0.25">
      <c r="A2268" s="12">
        <f>Riesgo!D2272</f>
        <v>0.87257237401487919</v>
      </c>
      <c r="F2268" s="95">
        <f t="shared" si="105"/>
        <v>5.0669049626808849E-2</v>
      </c>
      <c r="G2268" s="26">
        <f t="shared" si="106"/>
        <v>1.3008531579648334E-4</v>
      </c>
      <c r="H2268" s="26">
        <f t="shared" si="107"/>
        <v>6.5912993218111148E-6</v>
      </c>
    </row>
    <row r="2269" spans="1:8" x14ac:dyDescent="0.25">
      <c r="A2269" s="12">
        <f>Riesgo!D2273</f>
        <v>0.81882955665871171</v>
      </c>
      <c r="F2269" s="95">
        <f t="shared" si="105"/>
        <v>-3.0737677293586341E-3</v>
      </c>
      <c r="G2269" s="26">
        <f t="shared" si="106"/>
        <v>-2.9041105213957871E-8</v>
      </c>
      <c r="H2269" s="26">
        <f t="shared" si="107"/>
        <v>8.9265612031572469E-11</v>
      </c>
    </row>
    <row r="2270" spans="1:8" x14ac:dyDescent="0.25">
      <c r="A2270" s="12">
        <f>Riesgo!D2274</f>
        <v>0.83189236900471353</v>
      </c>
      <c r="F2270" s="95">
        <f t="shared" si="105"/>
        <v>9.9890446166431834E-3</v>
      </c>
      <c r="G2270" s="26">
        <f t="shared" si="106"/>
        <v>9.967169842908202E-7</v>
      </c>
      <c r="H2270" s="26">
        <f t="shared" si="107"/>
        <v>9.956250426247045E-9</v>
      </c>
    </row>
    <row r="2271" spans="1:8" x14ac:dyDescent="0.25">
      <c r="A2271" s="12">
        <f>Riesgo!D2275</f>
        <v>0.88185892843538483</v>
      </c>
      <c r="F2271" s="95">
        <f t="shared" si="105"/>
        <v>5.9955604047314481E-2</v>
      </c>
      <c r="G2271" s="26">
        <f t="shared" si="106"/>
        <v>2.1552087840360262E-4</v>
      </c>
      <c r="H2271" s="26">
        <f t="shared" si="107"/>
        <v>1.2921684449495809E-5</v>
      </c>
    </row>
    <row r="2272" spans="1:8" x14ac:dyDescent="0.25">
      <c r="A2272" s="12">
        <f>Riesgo!D2276</f>
        <v>0.75712513059536346</v>
      </c>
      <c r="F2272" s="95">
        <f t="shared" si="105"/>
        <v>-6.4778193792706884E-2</v>
      </c>
      <c r="G2272" s="26">
        <f t="shared" si="106"/>
        <v>-2.718231890188902E-4</v>
      </c>
      <c r="H2272" s="26">
        <f t="shared" si="107"/>
        <v>1.7608215215617261E-5</v>
      </c>
    </row>
    <row r="2273" spans="1:8" x14ac:dyDescent="0.25">
      <c r="A2273" s="12">
        <f>Riesgo!D2277</f>
        <v>0.94907609328802212</v>
      </c>
      <c r="F2273" s="95">
        <f t="shared" si="105"/>
        <v>0.12717276889995177</v>
      </c>
      <c r="G2273" s="26">
        <f t="shared" si="106"/>
        <v>2.0567541464233145E-3</v>
      </c>
      <c r="H2273" s="26">
        <f t="shared" si="107"/>
        <v>2.6156311974710972E-4</v>
      </c>
    </row>
    <row r="2274" spans="1:8" x14ac:dyDescent="0.25">
      <c r="A2274" s="12">
        <f>Riesgo!D2278</f>
        <v>0.7597970338505996</v>
      </c>
      <c r="F2274" s="95">
        <f t="shared" si="105"/>
        <v>-6.2106290537470743E-2</v>
      </c>
      <c r="G2274" s="26">
        <f t="shared" si="106"/>
        <v>-2.3955584504712309E-4</v>
      </c>
      <c r="H2274" s="26">
        <f t="shared" si="107"/>
        <v>1.4877924912445948E-5</v>
      </c>
    </row>
    <row r="2275" spans="1:8" x14ac:dyDescent="0.25">
      <c r="A2275" s="12">
        <f>Riesgo!D2279</f>
        <v>0.88602798369345148</v>
      </c>
      <c r="F2275" s="95">
        <f t="shared" si="105"/>
        <v>6.4124659305381138E-2</v>
      </c>
      <c r="G2275" s="26">
        <f t="shared" si="106"/>
        <v>2.636787991506661E-4</v>
      </c>
      <c r="H2275" s="26">
        <f t="shared" si="107"/>
        <v>1.6908313161588483E-5</v>
      </c>
    </row>
    <row r="2276" spans="1:8" x14ac:dyDescent="0.25">
      <c r="A2276" s="12">
        <f>Riesgo!D2280</f>
        <v>0.59646584682881409</v>
      </c>
      <c r="F2276" s="95">
        <f t="shared" si="105"/>
        <v>-0.22543747755925625</v>
      </c>
      <c r="G2276" s="26">
        <f t="shared" si="106"/>
        <v>-1.1457196174004418E-2</v>
      </c>
      <c r="H2276" s="26">
        <f t="shared" si="107"/>
        <v>2.5828814053691176E-3</v>
      </c>
    </row>
    <row r="2277" spans="1:8" x14ac:dyDescent="0.25">
      <c r="A2277" s="12">
        <f>Riesgo!D2281</f>
        <v>0.89628260157903106</v>
      </c>
      <c r="F2277" s="95">
        <f t="shared" si="105"/>
        <v>7.4379277190960713E-2</v>
      </c>
      <c r="G2277" s="26">
        <f t="shared" si="106"/>
        <v>4.1148675521622037E-4</v>
      </c>
      <c r="H2277" s="26">
        <f t="shared" si="107"/>
        <v>3.0606087426636248E-5</v>
      </c>
    </row>
    <row r="2278" spans="1:8" x14ac:dyDescent="0.25">
      <c r="A2278" s="12">
        <f>Riesgo!D2282</f>
        <v>0.90879000671186372</v>
      </c>
      <c r="F2278" s="95">
        <f t="shared" si="105"/>
        <v>8.6886682323793374E-2</v>
      </c>
      <c r="G2278" s="26">
        <f t="shared" si="106"/>
        <v>6.5593324554506403E-4</v>
      </c>
      <c r="H2278" s="26">
        <f t="shared" si="107"/>
        <v>5.6991863531288735E-5</v>
      </c>
    </row>
    <row r="2279" spans="1:8" x14ac:dyDescent="0.25">
      <c r="A2279" s="12">
        <f>Riesgo!D2283</f>
        <v>0.79838264499031875</v>
      </c>
      <c r="F2279" s="95">
        <f t="shared" si="105"/>
        <v>-2.3520679397751598E-2</v>
      </c>
      <c r="G2279" s="26">
        <f t="shared" si="106"/>
        <v>-1.3012165749511388E-5</v>
      </c>
      <c r="H2279" s="26">
        <f t="shared" si="107"/>
        <v>3.0605497886466147E-7</v>
      </c>
    </row>
    <row r="2280" spans="1:8" x14ac:dyDescent="0.25">
      <c r="A2280" s="12">
        <f>Riesgo!D2284</f>
        <v>0.90248626004906507</v>
      </c>
      <c r="F2280" s="95">
        <f t="shared" si="105"/>
        <v>8.0582935660994726E-2</v>
      </c>
      <c r="G2280" s="26">
        <f t="shared" si="106"/>
        <v>5.2327411813715479E-4</v>
      </c>
      <c r="H2280" s="26">
        <f t="shared" si="107"/>
        <v>4.21669645949101E-5</v>
      </c>
    </row>
    <row r="2281" spans="1:8" x14ac:dyDescent="0.25">
      <c r="A2281" s="12">
        <f>Riesgo!D2285</f>
        <v>0.81452881048275205</v>
      </c>
      <c r="F2281" s="95">
        <f t="shared" si="105"/>
        <v>-7.3745139053182918E-3</v>
      </c>
      <c r="G2281" s="26">
        <f t="shared" si="106"/>
        <v>-4.0105154762211617E-7</v>
      </c>
      <c r="H2281" s="26">
        <f t="shared" si="107"/>
        <v>2.9575602146887167E-9</v>
      </c>
    </row>
    <row r="2282" spans="1:8" x14ac:dyDescent="0.25">
      <c r="A2282" s="12">
        <f>Riesgo!D2286</f>
        <v>0.7265634713708008</v>
      </c>
      <c r="F2282" s="95">
        <f t="shared" si="105"/>
        <v>-9.5339853017269549E-2</v>
      </c>
      <c r="G2282" s="26">
        <f t="shared" si="106"/>
        <v>-8.6660947721652537E-4</v>
      </c>
      <c r="H2282" s="26">
        <f t="shared" si="107"/>
        <v>8.2622420181196324E-5</v>
      </c>
    </row>
    <row r="2283" spans="1:8" x14ac:dyDescent="0.25">
      <c r="A2283" s="12">
        <f>Riesgo!D2287</f>
        <v>0.54166013329823692</v>
      </c>
      <c r="F2283" s="95">
        <f t="shared" si="105"/>
        <v>-0.28024319108983342</v>
      </c>
      <c r="G2283" s="26">
        <f t="shared" si="106"/>
        <v>-2.2009248237912789E-2</v>
      </c>
      <c r="H2283" s="26">
        <f t="shared" si="107"/>
        <v>6.1679419596809733E-3</v>
      </c>
    </row>
    <row r="2284" spans="1:8" x14ac:dyDescent="0.25">
      <c r="A2284" s="12">
        <f>Riesgo!D2288</f>
        <v>0.81957792590403367</v>
      </c>
      <c r="F2284" s="95">
        <f t="shared" si="105"/>
        <v>-2.3253984840366781E-3</v>
      </c>
      <c r="G2284" s="26">
        <f t="shared" si="106"/>
        <v>-1.2574541398432534E-8</v>
      </c>
      <c r="H2284" s="26">
        <f t="shared" si="107"/>
        <v>2.9240819505371464E-11</v>
      </c>
    </row>
    <row r="2285" spans="1:8" x14ac:dyDescent="0.25">
      <c r="A2285" s="12">
        <f>Riesgo!D2289</f>
        <v>0.82497458240301957</v>
      </c>
      <c r="F2285" s="95">
        <f t="shared" si="105"/>
        <v>3.0712580149492297E-3</v>
      </c>
      <c r="G2285" s="26">
        <f t="shared" si="106"/>
        <v>2.897002757303677E-8</v>
      </c>
      <c r="H2285" s="26">
        <f t="shared" si="107"/>
        <v>8.8974429376989356E-11</v>
      </c>
    </row>
    <row r="2286" spans="1:8" x14ac:dyDescent="0.25">
      <c r="A2286" s="12">
        <f>Riesgo!D2290</f>
        <v>0.94204740049050362</v>
      </c>
      <c r="F2286" s="95">
        <f t="shared" si="105"/>
        <v>0.12014407610243327</v>
      </c>
      <c r="G2286" s="26">
        <f t="shared" si="106"/>
        <v>1.7342315634682234E-3</v>
      </c>
      <c r="H2286" s="26">
        <f t="shared" si="107"/>
        <v>2.0835764894056808E-4</v>
      </c>
    </row>
    <row r="2287" spans="1:8" x14ac:dyDescent="0.25">
      <c r="A2287" s="12">
        <f>Riesgo!D2291</f>
        <v>0.99791423997130924</v>
      </c>
      <c r="F2287" s="95">
        <f t="shared" si="105"/>
        <v>0.17601091558323889</v>
      </c>
      <c r="G2287" s="26">
        <f t="shared" si="106"/>
        <v>5.4527904262317017E-3</v>
      </c>
      <c r="H2287" s="26">
        <f t="shared" si="107"/>
        <v>9.5975063540456131E-4</v>
      </c>
    </row>
    <row r="2288" spans="1:8" x14ac:dyDescent="0.25">
      <c r="A2288" s="12">
        <f>Riesgo!D2292</f>
        <v>0.97152821000058232</v>
      </c>
      <c r="F2288" s="95">
        <f t="shared" si="105"/>
        <v>0.14962488561251197</v>
      </c>
      <c r="G2288" s="26">
        <f t="shared" si="106"/>
        <v>3.3497430459235762E-3</v>
      </c>
      <c r="H2288" s="26">
        <f t="shared" si="107"/>
        <v>5.0120492007762248E-4</v>
      </c>
    </row>
    <row r="2289" spans="1:8" x14ac:dyDescent="0.25">
      <c r="A2289" s="12">
        <f>Riesgo!D2293</f>
        <v>0.85883319292792393</v>
      </c>
      <c r="F2289" s="95">
        <f t="shared" si="105"/>
        <v>3.6929868539853583E-2</v>
      </c>
      <c r="G2289" s="26">
        <f t="shared" si="106"/>
        <v>5.0365515693051524E-5</v>
      </c>
      <c r="H2289" s="26">
        <f t="shared" si="107"/>
        <v>1.8599918734863255E-6</v>
      </c>
    </row>
    <row r="2290" spans="1:8" x14ac:dyDescent="0.25">
      <c r="A2290" s="12">
        <f>Riesgo!D2294</f>
        <v>0.83443077274788358</v>
      </c>
      <c r="F2290" s="95">
        <f t="shared" si="105"/>
        <v>1.2527448359813231E-2</v>
      </c>
      <c r="G2290" s="26">
        <f t="shared" si="106"/>
        <v>1.9660196923095047E-6</v>
      </c>
      <c r="H2290" s="26">
        <f t="shared" si="107"/>
        <v>2.4629210169783217E-8</v>
      </c>
    </row>
    <row r="2291" spans="1:8" x14ac:dyDescent="0.25">
      <c r="A2291" s="12">
        <f>Riesgo!D2295</f>
        <v>0.8373350678254573</v>
      </c>
      <c r="F2291" s="95">
        <f t="shared" si="105"/>
        <v>1.5431743437386958E-2</v>
      </c>
      <c r="G2291" s="26">
        <f t="shared" si="106"/>
        <v>3.6748954060549663E-6</v>
      </c>
      <c r="H2291" s="26">
        <f t="shared" si="107"/>
        <v>5.6710043065472206E-8</v>
      </c>
    </row>
    <row r="2292" spans="1:8" x14ac:dyDescent="0.25">
      <c r="A2292" s="12">
        <f>Riesgo!D2296</f>
        <v>0.66309480040381208</v>
      </c>
      <c r="F2292" s="95">
        <f t="shared" si="105"/>
        <v>-0.15880852398425827</v>
      </c>
      <c r="G2292" s="26">
        <f t="shared" si="106"/>
        <v>-4.0051743657998186E-3</v>
      </c>
      <c r="H2292" s="26">
        <f t="shared" si="107"/>
        <v>6.3605582933225679E-4</v>
      </c>
    </row>
    <row r="2293" spans="1:8" x14ac:dyDescent="0.25">
      <c r="A2293" s="12">
        <f>Riesgo!D2297</f>
        <v>0.73574421723612049</v>
      </c>
      <c r="F2293" s="95">
        <f t="shared" si="105"/>
        <v>-8.6159107151949854E-2</v>
      </c>
      <c r="G2293" s="26">
        <f t="shared" si="106"/>
        <v>-6.3959280480741139E-4</v>
      </c>
      <c r="H2293" s="26">
        <f t="shared" si="107"/>
        <v>5.5106745003017899E-5</v>
      </c>
    </row>
    <row r="2294" spans="1:8" x14ac:dyDescent="0.25">
      <c r="A2294" s="12">
        <f>Riesgo!D2298</f>
        <v>0.74384921835089579</v>
      </c>
      <c r="F2294" s="95">
        <f t="shared" si="105"/>
        <v>-7.8054106037174553E-2</v>
      </c>
      <c r="G2294" s="26">
        <f t="shared" si="106"/>
        <v>-4.7554022857530597E-4</v>
      </c>
      <c r="H2294" s="26">
        <f t="shared" si="107"/>
        <v>3.7117867426159158E-5</v>
      </c>
    </row>
    <row r="2295" spans="1:8" x14ac:dyDescent="0.25">
      <c r="A2295" s="12">
        <f>Riesgo!D2299</f>
        <v>0.67110501336560135</v>
      </c>
      <c r="F2295" s="95">
        <f t="shared" si="105"/>
        <v>-0.15079831102246899</v>
      </c>
      <c r="G2295" s="26">
        <f t="shared" si="106"/>
        <v>-3.4291732880005294E-3</v>
      </c>
      <c r="H2295" s="26">
        <f t="shared" si="107"/>
        <v>5.1711354003384645E-4</v>
      </c>
    </row>
    <row r="2296" spans="1:8" x14ac:dyDescent="0.25">
      <c r="A2296" s="12">
        <f>Riesgo!D2300</f>
        <v>0.83166859567130291</v>
      </c>
      <c r="F2296" s="95">
        <f t="shared" si="105"/>
        <v>9.7652712832325683E-3</v>
      </c>
      <c r="G2296" s="26">
        <f t="shared" si="106"/>
        <v>9.3122137910201434E-7</v>
      </c>
      <c r="H2296" s="26">
        <f t="shared" si="107"/>
        <v>9.0936293916771299E-9</v>
      </c>
    </row>
    <row r="2297" spans="1:8" x14ac:dyDescent="0.25">
      <c r="A2297" s="12">
        <f>Riesgo!D2301</f>
        <v>0.91023384255127049</v>
      </c>
      <c r="F2297" s="95">
        <f t="shared" si="105"/>
        <v>8.8330518163200145E-2</v>
      </c>
      <c r="G2297" s="26">
        <f t="shared" si="106"/>
        <v>6.891794740296538E-4</v>
      </c>
      <c r="H2297" s="26">
        <f t="shared" si="107"/>
        <v>6.0875580048481058E-5</v>
      </c>
    </row>
    <row r="2298" spans="1:8" x14ac:dyDescent="0.25">
      <c r="A2298" s="12">
        <f>Riesgo!D2302</f>
        <v>0.88084074070402862</v>
      </c>
      <c r="F2298" s="95">
        <f t="shared" si="105"/>
        <v>5.893741631595828E-2</v>
      </c>
      <c r="G2298" s="26">
        <f t="shared" si="106"/>
        <v>2.0472613160142867E-4</v>
      </c>
      <c r="H2298" s="26">
        <f t="shared" si="107"/>
        <v>1.2066029248949064E-5</v>
      </c>
    </row>
    <row r="2299" spans="1:8" x14ac:dyDescent="0.25">
      <c r="A2299" s="12">
        <f>Riesgo!D2303</f>
        <v>0.8261431722496102</v>
      </c>
      <c r="F2299" s="95">
        <f t="shared" si="105"/>
        <v>4.2398478615398583E-3</v>
      </c>
      <c r="G2299" s="26">
        <f t="shared" si="106"/>
        <v>7.6216819041271871E-8</v>
      </c>
      <c r="H2299" s="26">
        <f t="shared" si="107"/>
        <v>3.2314771722550687E-10</v>
      </c>
    </row>
    <row r="2300" spans="1:8" x14ac:dyDescent="0.25">
      <c r="A2300" s="12">
        <f>Riesgo!D2304</f>
        <v>0.82706260475701232</v>
      </c>
      <c r="F2300" s="95">
        <f t="shared" si="105"/>
        <v>5.1592803689419764E-3</v>
      </c>
      <c r="G2300" s="26">
        <f t="shared" si="106"/>
        <v>1.3733062219014172E-7</v>
      </c>
      <c r="H2300" s="26">
        <f t="shared" si="107"/>
        <v>7.0852718312018553E-10</v>
      </c>
    </row>
    <row r="2301" spans="1:8" x14ac:dyDescent="0.25">
      <c r="A2301" s="12">
        <f>Riesgo!D2305</f>
        <v>0.92080736175964484</v>
      </c>
      <c r="F2301" s="95">
        <f t="shared" si="105"/>
        <v>9.8904037371574494E-2</v>
      </c>
      <c r="G2301" s="26">
        <f t="shared" si="106"/>
        <v>9.6748014497403988E-4</v>
      </c>
      <c r="H2301" s="26">
        <f t="shared" si="107"/>
        <v>9.5687692414768744E-5</v>
      </c>
    </row>
    <row r="2302" spans="1:8" x14ac:dyDescent="0.25">
      <c r="A2302" s="12">
        <f>Riesgo!D2306</f>
        <v>0.74023674333253586</v>
      </c>
      <c r="F2302" s="95">
        <f t="shared" si="105"/>
        <v>-8.1666581055534482E-2</v>
      </c>
      <c r="G2302" s="26">
        <f t="shared" si="106"/>
        <v>-5.4466958336202211E-4</v>
      </c>
      <c r="H2302" s="26">
        <f t="shared" si="107"/>
        <v>4.4481302678118778E-5</v>
      </c>
    </row>
    <row r="2303" spans="1:8" x14ac:dyDescent="0.25">
      <c r="A2303" s="12">
        <f>Riesgo!D2307</f>
        <v>0.76711506341972346</v>
      </c>
      <c r="F2303" s="95">
        <f t="shared" si="105"/>
        <v>-5.478826096834688E-2</v>
      </c>
      <c r="G2303" s="26">
        <f t="shared" si="106"/>
        <v>-1.6446085630865523E-4</v>
      </c>
      <c r="H2303" s="26">
        <f t="shared" si="107"/>
        <v>9.0105243145163998E-6</v>
      </c>
    </row>
    <row r="2304" spans="1:8" x14ac:dyDescent="0.25">
      <c r="A2304" s="12">
        <f>Riesgo!D2308</f>
        <v>0.72737432266691182</v>
      </c>
      <c r="F2304" s="95">
        <f t="shared" si="105"/>
        <v>-9.4529001721158523E-2</v>
      </c>
      <c r="G2304" s="26">
        <f t="shared" si="106"/>
        <v>-8.4468584133732291E-4</v>
      </c>
      <c r="H2304" s="26">
        <f t="shared" si="107"/>
        <v>7.9847309349614023E-5</v>
      </c>
    </row>
    <row r="2305" spans="1:8" x14ac:dyDescent="0.25">
      <c r="A2305" s="12">
        <f>Riesgo!D2309</f>
        <v>0.83018481261481625</v>
      </c>
      <c r="F2305" s="95">
        <f t="shared" si="105"/>
        <v>8.2814882267459033E-3</v>
      </c>
      <c r="G2305" s="26">
        <f t="shared" si="106"/>
        <v>5.6796969835300531E-7</v>
      </c>
      <c r="H2305" s="26">
        <f t="shared" si="107"/>
        <v>4.7036343700588349E-9</v>
      </c>
    </row>
    <row r="2306" spans="1:8" x14ac:dyDescent="0.25">
      <c r="A2306" s="12">
        <f>Riesgo!D2310</f>
        <v>0.82059350208234205</v>
      </c>
      <c r="F2306" s="95">
        <f t="shared" si="105"/>
        <v>-1.3098223057282921E-3</v>
      </c>
      <c r="G2306" s="26">
        <f t="shared" si="106"/>
        <v>-2.2471763006661043E-9</v>
      </c>
      <c r="H2306" s="26">
        <f t="shared" si="107"/>
        <v>2.9434016435164504E-12</v>
      </c>
    </row>
    <row r="2307" spans="1:8" x14ac:dyDescent="0.25">
      <c r="A2307" s="12">
        <f>Riesgo!D2311</f>
        <v>0.82618327076442788</v>
      </c>
      <c r="F2307" s="95">
        <f t="shared" ref="F2307:F2370" si="108">A2307-$D$4</f>
        <v>4.2799463763575352E-3</v>
      </c>
      <c r="G2307" s="26">
        <f t="shared" ref="G2307:G2370" si="109">IF(A2307=0,0,(A2307-D$4)^3)</f>
        <v>7.839980513892482E-8</v>
      </c>
      <c r="H2307" s="26">
        <f t="shared" ref="H2307:H2370" si="110">IF(A2307=0,0,(A2307-D$4)^4)</f>
        <v>3.3554696191147811E-10</v>
      </c>
    </row>
    <row r="2308" spans="1:8" x14ac:dyDescent="0.25">
      <c r="A2308" s="12">
        <f>Riesgo!D2312</f>
        <v>0.97851391797717857</v>
      </c>
      <c r="F2308" s="95">
        <f t="shared" si="108"/>
        <v>0.15661059358910823</v>
      </c>
      <c r="G2308" s="26">
        <f t="shared" si="109"/>
        <v>3.841168926278418E-3</v>
      </c>
      <c r="H2308" s="26">
        <f t="shared" si="110"/>
        <v>6.0156774562050046E-4</v>
      </c>
    </row>
    <row r="2309" spans="1:8" x14ac:dyDescent="0.25">
      <c r="A2309" s="12">
        <f>Riesgo!D2313</f>
        <v>0.96483407764616247</v>
      </c>
      <c r="F2309" s="95">
        <f t="shared" si="108"/>
        <v>0.14293075325809212</v>
      </c>
      <c r="G2309" s="26">
        <f t="shared" si="109"/>
        <v>2.9199609768948641E-3</v>
      </c>
      <c r="H2309" s="26">
        <f t="shared" si="110"/>
        <v>4.1735222191181749E-4</v>
      </c>
    </row>
    <row r="2310" spans="1:8" x14ac:dyDescent="0.25">
      <c r="A2310" s="12">
        <f>Riesgo!D2314</f>
        <v>0.89670138917404885</v>
      </c>
      <c r="F2310" s="95">
        <f t="shared" si="108"/>
        <v>7.4798064785978502E-2</v>
      </c>
      <c r="G2310" s="26">
        <f t="shared" si="109"/>
        <v>4.1847651004080618E-4</v>
      </c>
      <c r="H2310" s="26">
        <f t="shared" si="110"/>
        <v>3.1301233109442404E-5</v>
      </c>
    </row>
    <row r="2311" spans="1:8" x14ac:dyDescent="0.25">
      <c r="A2311" s="12">
        <f>Riesgo!D2315</f>
        <v>0.77220243939825683</v>
      </c>
      <c r="F2311" s="95">
        <f t="shared" si="108"/>
        <v>-4.970088498981351E-2</v>
      </c>
      <c r="G2311" s="26">
        <f t="shared" si="109"/>
        <v>-1.227700311302422E-4</v>
      </c>
      <c r="H2311" s="26">
        <f t="shared" si="110"/>
        <v>6.1017791973999914E-6</v>
      </c>
    </row>
    <row r="2312" spans="1:8" x14ac:dyDescent="0.25">
      <c r="A2312" s="12">
        <f>Riesgo!D2316</f>
        <v>0.8838843384900964</v>
      </c>
      <c r="F2312" s="95">
        <f t="shared" si="108"/>
        <v>6.1981014102026055E-2</v>
      </c>
      <c r="G2312" s="26">
        <f t="shared" si="109"/>
        <v>2.3810912166408459E-4</v>
      </c>
      <c r="H2312" s="26">
        <f t="shared" si="110"/>
        <v>1.4758244827682665E-5</v>
      </c>
    </row>
    <row r="2313" spans="1:8" x14ac:dyDescent="0.25">
      <c r="A2313" s="12">
        <f>Riesgo!D2317</f>
        <v>0.74440763448187619</v>
      </c>
      <c r="F2313" s="95">
        <f t="shared" si="108"/>
        <v>-7.7495689906194154E-2</v>
      </c>
      <c r="G2313" s="26">
        <f t="shared" si="109"/>
        <v>-4.6540671681628707E-4</v>
      </c>
      <c r="H2313" s="26">
        <f t="shared" si="110"/>
        <v>3.6067014606654901E-5</v>
      </c>
    </row>
    <row r="2314" spans="1:8" x14ac:dyDescent="0.25">
      <c r="A2314" s="12">
        <f>Riesgo!D2318</f>
        <v>0.68879955885780353</v>
      </c>
      <c r="F2314" s="95">
        <f t="shared" si="108"/>
        <v>-0.13310376553026682</v>
      </c>
      <c r="G2314" s="26">
        <f t="shared" si="109"/>
        <v>-2.3581478226587659E-3</v>
      </c>
      <c r="H2314" s="26">
        <f t="shared" si="110"/>
        <v>3.1387835487288159E-4</v>
      </c>
    </row>
    <row r="2315" spans="1:8" x14ac:dyDescent="0.25">
      <c r="A2315" s="12">
        <f>Riesgo!D2319</f>
        <v>0.7474839468985558</v>
      </c>
      <c r="F2315" s="95">
        <f t="shared" si="108"/>
        <v>-7.4419377489514549E-2</v>
      </c>
      <c r="G2315" s="26">
        <f t="shared" si="109"/>
        <v>-4.1215265195707442E-4</v>
      </c>
      <c r="H2315" s="26">
        <f t="shared" si="110"/>
        <v>3.0672143789298028E-5</v>
      </c>
    </row>
    <row r="2316" spans="1:8" x14ac:dyDescent="0.25">
      <c r="A2316" s="12">
        <f>Riesgo!D2320</f>
        <v>0.85291366769989219</v>
      </c>
      <c r="F2316" s="95">
        <f t="shared" si="108"/>
        <v>3.1010343311821842E-2</v>
      </c>
      <c r="G2316" s="26">
        <f t="shared" si="109"/>
        <v>2.9820829718610189E-5</v>
      </c>
      <c r="H2316" s="26">
        <f t="shared" si="110"/>
        <v>9.2475416741748157E-7</v>
      </c>
    </row>
    <row r="2317" spans="1:8" x14ac:dyDescent="0.25">
      <c r="A2317" s="12">
        <f>Riesgo!D2321</f>
        <v>0.68221498076058051</v>
      </c>
      <c r="F2317" s="95">
        <f t="shared" si="108"/>
        <v>-0.13968834362748983</v>
      </c>
      <c r="G2317" s="26">
        <f t="shared" si="109"/>
        <v>-2.7257153694970147E-3</v>
      </c>
      <c r="H2317" s="26">
        <f t="shared" si="110"/>
        <v>3.8075066516502935E-4</v>
      </c>
    </row>
    <row r="2318" spans="1:8" x14ac:dyDescent="0.25">
      <c r="A2318" s="12">
        <f>Riesgo!D2322</f>
        <v>0.69869500017353758</v>
      </c>
      <c r="F2318" s="95">
        <f t="shared" si="108"/>
        <v>-0.12320832421453276</v>
      </c>
      <c r="G2318" s="26">
        <f t="shared" si="109"/>
        <v>-1.8703382343890716E-3</v>
      </c>
      <c r="H2318" s="26">
        <f t="shared" si="110"/>
        <v>2.3044123957344548E-4</v>
      </c>
    </row>
    <row r="2319" spans="1:8" x14ac:dyDescent="0.25">
      <c r="A2319" s="12">
        <f>Riesgo!D2323</f>
        <v>0.65936788264809543</v>
      </c>
      <c r="F2319" s="95">
        <f t="shared" si="108"/>
        <v>-0.16253544173997492</v>
      </c>
      <c r="G2319" s="26">
        <f t="shared" si="109"/>
        <v>-4.2938238877401613E-3</v>
      </c>
      <c r="H2319" s="26">
        <f t="shared" si="110"/>
        <v>6.9789856234750371E-4</v>
      </c>
    </row>
    <row r="2320" spans="1:8" x14ac:dyDescent="0.25">
      <c r="A2320" s="12">
        <f>Riesgo!D2324</f>
        <v>0.80016876321077846</v>
      </c>
      <c r="F2320" s="95">
        <f t="shared" si="108"/>
        <v>-2.1734561177291889E-2</v>
      </c>
      <c r="G2320" s="26">
        <f t="shared" si="109"/>
        <v>-1.0267214339928319E-5</v>
      </c>
      <c r="H2320" s="26">
        <f t="shared" si="110"/>
        <v>2.2315339819154062E-7</v>
      </c>
    </row>
    <row r="2321" spans="1:8" x14ac:dyDescent="0.25">
      <c r="A2321" s="12">
        <f>Riesgo!D2325</f>
        <v>0.89661386620713002</v>
      </c>
      <c r="F2321" s="95">
        <f t="shared" si="108"/>
        <v>7.4710541819059673E-2</v>
      </c>
      <c r="G2321" s="26">
        <f t="shared" si="109"/>
        <v>4.170092208027432E-4</v>
      </c>
      <c r="H2321" s="26">
        <f t="shared" si="110"/>
        <v>3.1154984829716834E-5</v>
      </c>
    </row>
    <row r="2322" spans="1:8" x14ac:dyDescent="0.25">
      <c r="A2322" s="12">
        <f>Riesgo!D2326</f>
        <v>0.79537660548328315</v>
      </c>
      <c r="F2322" s="95">
        <f t="shared" si="108"/>
        <v>-2.6526718904787194E-2</v>
      </c>
      <c r="G2322" s="26">
        <f t="shared" si="109"/>
        <v>-1.8665971826774949E-5</v>
      </c>
      <c r="H2322" s="26">
        <f t="shared" si="110"/>
        <v>4.9514698773353626E-7</v>
      </c>
    </row>
    <row r="2323" spans="1:8" x14ac:dyDescent="0.25">
      <c r="A2323" s="12">
        <f>Riesgo!D2327</f>
        <v>0.87091658215749335</v>
      </c>
      <c r="F2323" s="95">
        <f t="shared" si="108"/>
        <v>4.9013257769423002E-2</v>
      </c>
      <c r="G2323" s="26">
        <f t="shared" si="109"/>
        <v>1.1774452155344634E-4</v>
      </c>
      <c r="H2323" s="26">
        <f t="shared" si="110"/>
        <v>5.7710425858364477E-6</v>
      </c>
    </row>
    <row r="2324" spans="1:8" x14ac:dyDescent="0.25">
      <c r="A2324" s="12">
        <f>Riesgo!D2328</f>
        <v>0.82280680910448545</v>
      </c>
      <c r="F2324" s="95">
        <f t="shared" si="108"/>
        <v>9.0348471641510386E-4</v>
      </c>
      <c r="G2324" s="26">
        <f t="shared" si="109"/>
        <v>7.3750068997541274E-10</v>
      </c>
      <c r="H2324" s="26">
        <f t="shared" si="110"/>
        <v>6.663206017383793E-13</v>
      </c>
    </row>
    <row r="2325" spans="1:8" x14ac:dyDescent="0.25">
      <c r="A2325" s="12">
        <f>Riesgo!D2329</f>
        <v>0.67810041687045841</v>
      </c>
      <c r="F2325" s="95">
        <f t="shared" si="108"/>
        <v>-0.14380290751761193</v>
      </c>
      <c r="G2325" s="26">
        <f t="shared" si="109"/>
        <v>-2.9737400444323952E-3</v>
      </c>
      <c r="H2325" s="26">
        <f t="shared" si="110"/>
        <v>4.2763246459093094E-4</v>
      </c>
    </row>
    <row r="2326" spans="1:8" x14ac:dyDescent="0.25">
      <c r="A2326" s="12">
        <f>Riesgo!D2330</f>
        <v>0.84273565622572455</v>
      </c>
      <c r="F2326" s="95">
        <f t="shared" si="108"/>
        <v>2.0832331837654205E-2</v>
      </c>
      <c r="G2326" s="26">
        <f t="shared" si="109"/>
        <v>9.0409414022242682E-6</v>
      </c>
      <c r="H2326" s="26">
        <f t="shared" si="110"/>
        <v>1.8834389141592267E-7</v>
      </c>
    </row>
    <row r="2327" spans="1:8" x14ac:dyDescent="0.25">
      <c r="A2327" s="12">
        <f>Riesgo!D2331</f>
        <v>0.94637894425943836</v>
      </c>
      <c r="F2327" s="95">
        <f t="shared" si="108"/>
        <v>0.12447561987136802</v>
      </c>
      <c r="G2327" s="26">
        <f t="shared" si="109"/>
        <v>1.9286476527239408E-3</v>
      </c>
      <c r="H2327" s="26">
        <f t="shared" si="110"/>
        <v>2.4006961208627143E-4</v>
      </c>
    </row>
    <row r="2328" spans="1:8" x14ac:dyDescent="0.25">
      <c r="A2328" s="12">
        <f>Riesgo!D2332</f>
        <v>0.83399786855475277</v>
      </c>
      <c r="F2328" s="95">
        <f t="shared" si="108"/>
        <v>1.209454416668243E-2</v>
      </c>
      <c r="G2328" s="26">
        <f t="shared" si="109"/>
        <v>1.7691657146795788E-6</v>
      </c>
      <c r="H2328" s="26">
        <f t="shared" si="110"/>
        <v>2.1397252874372452E-8</v>
      </c>
    </row>
    <row r="2329" spans="1:8" x14ac:dyDescent="0.25">
      <c r="A2329" s="12">
        <f>Riesgo!D2333</f>
        <v>0.71395107856172224</v>
      </c>
      <c r="F2329" s="95">
        <f t="shared" si="108"/>
        <v>-0.1079522458263481</v>
      </c>
      <c r="G2329" s="26">
        <f t="shared" si="109"/>
        <v>-1.2580417247160681E-3</v>
      </c>
      <c r="H2329" s="26">
        <f t="shared" si="110"/>
        <v>1.3580842952635192E-4</v>
      </c>
    </row>
    <row r="2330" spans="1:8" x14ac:dyDescent="0.25">
      <c r="A2330" s="12">
        <f>Riesgo!D2334</f>
        <v>0.95066039075752817</v>
      </c>
      <c r="F2330" s="95">
        <f t="shared" si="108"/>
        <v>0.12875706636945783</v>
      </c>
      <c r="G2330" s="26">
        <f t="shared" si="109"/>
        <v>2.1345838495070947E-3</v>
      </c>
      <c r="H2330" s="26">
        <f t="shared" si="110"/>
        <v>2.7484275438215778E-4</v>
      </c>
    </row>
    <row r="2331" spans="1:8" x14ac:dyDescent="0.25">
      <c r="A2331" s="12">
        <f>Riesgo!D2335</f>
        <v>0.49768766785504565</v>
      </c>
      <c r="F2331" s="95">
        <f t="shared" si="108"/>
        <v>-0.3242156565330247</v>
      </c>
      <c r="G2331" s="26">
        <f t="shared" si="109"/>
        <v>-3.4080185496185605E-2</v>
      </c>
      <c r="H2331" s="26">
        <f t="shared" si="110"/>
        <v>1.1049329715413083E-2</v>
      </c>
    </row>
    <row r="2332" spans="1:8" x14ac:dyDescent="0.25">
      <c r="A2332" s="12">
        <f>Riesgo!D2336</f>
        <v>0.89873663162234896</v>
      </c>
      <c r="F2332" s="95">
        <f t="shared" si="108"/>
        <v>7.6833307234278614E-2</v>
      </c>
      <c r="G2332" s="26">
        <f t="shared" si="109"/>
        <v>4.5357444982076E-4</v>
      </c>
      <c r="H2332" s="26">
        <f t="shared" si="110"/>
        <v>3.4849625056697344E-5</v>
      </c>
    </row>
    <row r="2333" spans="1:8" x14ac:dyDescent="0.25">
      <c r="A2333" s="12">
        <f>Riesgo!D2337</f>
        <v>0.77891798406302748</v>
      </c>
      <c r="F2333" s="95">
        <f t="shared" si="108"/>
        <v>-4.2985340325042865E-2</v>
      </c>
      <c r="G2333" s="26">
        <f t="shared" si="109"/>
        <v>-7.9425710502745335E-5</v>
      </c>
      <c r="H2333" s="26">
        <f t="shared" si="110"/>
        <v>3.4141411965188394E-6</v>
      </c>
    </row>
    <row r="2334" spans="1:8" x14ac:dyDescent="0.25">
      <c r="A2334" s="12">
        <f>Riesgo!D2338</f>
        <v>0.79336408739488917</v>
      </c>
      <c r="F2334" s="95">
        <f t="shared" si="108"/>
        <v>-2.8539236993181172E-2</v>
      </c>
      <c r="G2334" s="26">
        <f t="shared" si="109"/>
        <v>-2.3244867434350904E-5</v>
      </c>
      <c r="H2334" s="26">
        <f t="shared" si="110"/>
        <v>6.6339078058401967E-7</v>
      </c>
    </row>
    <row r="2335" spans="1:8" x14ac:dyDescent="0.25">
      <c r="A2335" s="12">
        <f>Riesgo!D2339</f>
        <v>0.86645233338026562</v>
      </c>
      <c r="F2335" s="95">
        <f t="shared" si="108"/>
        <v>4.4549008992195271E-2</v>
      </c>
      <c r="G2335" s="26">
        <f t="shared" si="109"/>
        <v>8.8412595939253531E-5</v>
      </c>
      <c r="H2335" s="26">
        <f t="shared" si="110"/>
        <v>3.9386935315211332E-6</v>
      </c>
    </row>
    <row r="2336" spans="1:8" x14ac:dyDescent="0.25">
      <c r="A2336" s="12">
        <f>Riesgo!D2340</f>
        <v>0.85054084234560001</v>
      </c>
      <c r="F2336" s="95">
        <f t="shared" si="108"/>
        <v>2.8637517957529668E-2</v>
      </c>
      <c r="G2336" s="26">
        <f t="shared" si="109"/>
        <v>2.3485841390267442E-5</v>
      </c>
      <c r="H2336" s="26">
        <f t="shared" si="110"/>
        <v>6.7257620456147739E-7</v>
      </c>
    </row>
    <row r="2337" spans="1:8" x14ac:dyDescent="0.25">
      <c r="A2337" s="12">
        <f>Riesgo!D2341</f>
        <v>0.69493347727528165</v>
      </c>
      <c r="F2337" s="95">
        <f t="shared" si="108"/>
        <v>-0.12696984711278869</v>
      </c>
      <c r="G2337" s="26">
        <f t="shared" si="109"/>
        <v>-2.0469243386229989E-3</v>
      </c>
      <c r="H2337" s="26">
        <f t="shared" si="110"/>
        <v>2.5989767032640829E-4</v>
      </c>
    </row>
    <row r="2338" spans="1:8" x14ac:dyDescent="0.25">
      <c r="A2338" s="12">
        <f>Riesgo!D2342</f>
        <v>0.98091744786267543</v>
      </c>
      <c r="F2338" s="95">
        <f t="shared" si="108"/>
        <v>0.15901412347460508</v>
      </c>
      <c r="G2338" s="26">
        <f t="shared" si="109"/>
        <v>4.0207502618356894E-3</v>
      </c>
      <c r="H2338" s="26">
        <f t="shared" si="110"/>
        <v>6.3935607859609111E-4</v>
      </c>
    </row>
    <row r="2339" spans="1:8" x14ac:dyDescent="0.25">
      <c r="A2339" s="12">
        <f>Riesgo!D2343</f>
        <v>0.72259082687888709</v>
      </c>
      <c r="F2339" s="95">
        <f t="shared" si="108"/>
        <v>-9.9312497509183251E-2</v>
      </c>
      <c r="G2339" s="26">
        <f t="shared" si="109"/>
        <v>-9.7951639822325747E-4</v>
      </c>
      <c r="H2339" s="26">
        <f t="shared" si="110"/>
        <v>9.7278219858751403E-5</v>
      </c>
    </row>
    <row r="2340" spans="1:8" x14ac:dyDescent="0.25">
      <c r="A2340" s="12">
        <f>Riesgo!D2344</f>
        <v>0.89502600753027628</v>
      </c>
      <c r="F2340" s="95">
        <f t="shared" si="108"/>
        <v>7.3122683142205935E-2</v>
      </c>
      <c r="G2340" s="26">
        <f t="shared" si="109"/>
        <v>3.9098163344355964E-4</v>
      </c>
      <c r="H2340" s="26">
        <f t="shared" si="110"/>
        <v>2.8589626096715519E-5</v>
      </c>
    </row>
    <row r="2341" spans="1:8" x14ac:dyDescent="0.25">
      <c r="A2341" s="12">
        <f>Riesgo!D2345</f>
        <v>0.98412845079982036</v>
      </c>
      <c r="F2341" s="95">
        <f t="shared" si="108"/>
        <v>0.16222512641175002</v>
      </c>
      <c r="G2341" s="26">
        <f t="shared" si="109"/>
        <v>4.2692772954637534E-3</v>
      </c>
      <c r="H2341" s="26">
        <f t="shared" si="110"/>
        <v>6.9258404894342158E-4</v>
      </c>
    </row>
    <row r="2342" spans="1:8" x14ac:dyDescent="0.25">
      <c r="A2342" s="12">
        <f>Riesgo!D2346</f>
        <v>0.74372945986434968</v>
      </c>
      <c r="F2342" s="95">
        <f t="shared" si="108"/>
        <v>-7.817386452372066E-2</v>
      </c>
      <c r="G2342" s="26">
        <f t="shared" si="109"/>
        <v>-4.7773245409886845E-4</v>
      </c>
      <c r="H2342" s="26">
        <f t="shared" si="110"/>
        <v>3.7346192145309542E-5</v>
      </c>
    </row>
    <row r="2343" spans="1:8" x14ac:dyDescent="0.25">
      <c r="A2343" s="12">
        <f>Riesgo!D2347</f>
        <v>0.77977606941822653</v>
      </c>
      <c r="F2343" s="95">
        <f t="shared" si="108"/>
        <v>-4.2127254969843819E-2</v>
      </c>
      <c r="G2343" s="26">
        <f t="shared" si="109"/>
        <v>-7.4763475783404606E-5</v>
      </c>
      <c r="H2343" s="26">
        <f t="shared" si="110"/>
        <v>3.1495800067592295E-6</v>
      </c>
    </row>
    <row r="2344" spans="1:8" x14ac:dyDescent="0.25">
      <c r="A2344" s="12">
        <f>Riesgo!D2348</f>
        <v>0.67492003229547182</v>
      </c>
      <c r="F2344" s="95">
        <f t="shared" si="108"/>
        <v>-0.14698329209259853</v>
      </c>
      <c r="G2344" s="26">
        <f t="shared" si="109"/>
        <v>-3.1754399995892095E-3</v>
      </c>
      <c r="H2344" s="26">
        <f t="shared" si="110"/>
        <v>4.6673662498214171E-4</v>
      </c>
    </row>
    <row r="2345" spans="1:8" x14ac:dyDescent="0.25">
      <c r="A2345" s="12">
        <f>Riesgo!D2349</f>
        <v>0.50951630016350291</v>
      </c>
      <c r="F2345" s="95">
        <f t="shared" si="108"/>
        <v>-0.31238702422456743</v>
      </c>
      <c r="G2345" s="26">
        <f t="shared" si="109"/>
        <v>-3.048449171765474E-2</v>
      </c>
      <c r="H2345" s="26">
        <f t="shared" si="110"/>
        <v>9.5229596526766359E-3</v>
      </c>
    </row>
    <row r="2346" spans="1:8" x14ac:dyDescent="0.25">
      <c r="A2346" s="12">
        <f>Riesgo!D2350</f>
        <v>0.66046519179480412</v>
      </c>
      <c r="F2346" s="95">
        <f t="shared" si="108"/>
        <v>-0.16143813259326623</v>
      </c>
      <c r="G2346" s="26">
        <f t="shared" si="109"/>
        <v>-4.2074443057159312E-3</v>
      </c>
      <c r="H2346" s="26">
        <f t="shared" si="110"/>
        <v>6.7924195170495152E-4</v>
      </c>
    </row>
    <row r="2347" spans="1:8" x14ac:dyDescent="0.25">
      <c r="A2347" s="12">
        <f>Riesgo!D2351</f>
        <v>0.72147479470793718</v>
      </c>
      <c r="F2347" s="95">
        <f t="shared" si="108"/>
        <v>-0.10042852968013316</v>
      </c>
      <c r="G2347" s="26">
        <f t="shared" si="109"/>
        <v>-1.0129110604042205E-3</v>
      </c>
      <c r="H2347" s="26">
        <f t="shared" si="110"/>
        <v>1.017251684931404E-4</v>
      </c>
    </row>
    <row r="2348" spans="1:8" x14ac:dyDescent="0.25">
      <c r="A2348" s="12">
        <f>Riesgo!D2352</f>
        <v>0.73621536059722092</v>
      </c>
      <c r="F2348" s="95">
        <f t="shared" si="108"/>
        <v>-8.568796379084942E-2</v>
      </c>
      <c r="G2348" s="26">
        <f t="shared" si="109"/>
        <v>-6.2915763079118532E-4</v>
      </c>
      <c r="H2348" s="26">
        <f t="shared" si="110"/>
        <v>5.3911236285971698E-5</v>
      </c>
    </row>
    <row r="2349" spans="1:8" x14ac:dyDescent="0.25">
      <c r="A2349" s="12">
        <f>Riesgo!D2353</f>
        <v>0.77830953805925474</v>
      </c>
      <c r="F2349" s="95">
        <f t="shared" si="108"/>
        <v>-4.3593786328815609E-2</v>
      </c>
      <c r="G2349" s="26">
        <f t="shared" si="109"/>
        <v>-8.2846425228786061E-5</v>
      </c>
      <c r="H2349" s="26">
        <f t="shared" si="110"/>
        <v>3.6115893595298982E-6</v>
      </c>
    </row>
    <row r="2350" spans="1:8" x14ac:dyDescent="0.25">
      <c r="A2350" s="12">
        <f>Riesgo!D2354</f>
        <v>0.69732794921593233</v>
      </c>
      <c r="F2350" s="95">
        <f t="shared" si="108"/>
        <v>-0.12457537517213801</v>
      </c>
      <c r="G2350" s="26">
        <f t="shared" si="109"/>
        <v>-1.9332882494731251E-3</v>
      </c>
      <c r="H2350" s="26">
        <f t="shared" si="110"/>
        <v>2.4084010899400052E-4</v>
      </c>
    </row>
    <row r="2351" spans="1:8" x14ac:dyDescent="0.25">
      <c r="A2351" s="12">
        <f>Riesgo!D2355</f>
        <v>0.76585573627847114</v>
      </c>
      <c r="F2351" s="95">
        <f t="shared" si="108"/>
        <v>-5.60475881095992E-2</v>
      </c>
      <c r="G2351" s="26">
        <f t="shared" si="109"/>
        <v>-1.760640895004121E-4</v>
      </c>
      <c r="H2351" s="26">
        <f t="shared" si="110"/>
        <v>9.8679675692107069E-6</v>
      </c>
    </row>
    <row r="2352" spans="1:8" x14ac:dyDescent="0.25">
      <c r="A2352" s="12">
        <f>Riesgo!D2356</f>
        <v>0.88625915411382128</v>
      </c>
      <c r="F2352" s="95">
        <f t="shared" si="108"/>
        <v>6.4355829725750935E-2</v>
      </c>
      <c r="G2352" s="26">
        <f t="shared" si="109"/>
        <v>2.665407907637306E-4</v>
      </c>
      <c r="H2352" s="26">
        <f t="shared" si="110"/>
        <v>1.7153453745357656E-5</v>
      </c>
    </row>
    <row r="2353" spans="1:8" x14ac:dyDescent="0.25">
      <c r="A2353" s="12">
        <f>Riesgo!D2357</f>
        <v>0.82474949763071559</v>
      </c>
      <c r="F2353" s="95">
        <f t="shared" si="108"/>
        <v>2.8461732426452446E-3</v>
      </c>
      <c r="G2353" s="26">
        <f t="shared" si="109"/>
        <v>2.3056001640933025E-8</v>
      </c>
      <c r="H2353" s="26">
        <f t="shared" si="110"/>
        <v>6.5621374952808416E-11</v>
      </c>
    </row>
    <row r="2354" spans="1:8" x14ac:dyDescent="0.25">
      <c r="A2354" s="12">
        <f>Riesgo!D2358</f>
        <v>0.80267185952258457</v>
      </c>
      <c r="F2354" s="95">
        <f t="shared" si="108"/>
        <v>-1.923146486548577E-2</v>
      </c>
      <c r="G2354" s="26">
        <f t="shared" si="109"/>
        <v>-7.1127426813644061E-6</v>
      </c>
      <c r="H2354" s="26">
        <f t="shared" si="110"/>
        <v>1.3678846097390061E-7</v>
      </c>
    </row>
    <row r="2355" spans="1:8" x14ac:dyDescent="0.25">
      <c r="A2355" s="12">
        <f>Riesgo!D2359</f>
        <v>0.94844481297585259</v>
      </c>
      <c r="F2355" s="95">
        <f t="shared" si="108"/>
        <v>0.12654148858778225</v>
      </c>
      <c r="G2355" s="26">
        <f t="shared" si="109"/>
        <v>2.0262770105673867E-3</v>
      </c>
      <c r="H2355" s="26">
        <f t="shared" si="110"/>
        <v>2.5640810920839847E-4</v>
      </c>
    </row>
    <row r="2356" spans="1:8" x14ac:dyDescent="0.25">
      <c r="A2356" s="12">
        <f>Riesgo!D2360</f>
        <v>0.83304928514033183</v>
      </c>
      <c r="F2356" s="95">
        <f t="shared" si="108"/>
        <v>1.1145960752261486E-2</v>
      </c>
      <c r="G2356" s="26">
        <f t="shared" si="109"/>
        <v>1.3846899125574039E-6</v>
      </c>
      <c r="H2356" s="26">
        <f t="shared" si="110"/>
        <v>1.5433699419417212E-8</v>
      </c>
    </row>
    <row r="2357" spans="1:8" x14ac:dyDescent="0.25">
      <c r="A2357" s="12">
        <f>Riesgo!D2361</f>
        <v>0.54590162090476357</v>
      </c>
      <c r="F2357" s="95">
        <f t="shared" si="108"/>
        <v>-0.27600170348330677</v>
      </c>
      <c r="G2357" s="26">
        <f t="shared" si="109"/>
        <v>-2.1024965296035873E-2</v>
      </c>
      <c r="H2357" s="26">
        <f t="shared" si="110"/>
        <v>5.8029262373833082E-3</v>
      </c>
    </row>
    <row r="2358" spans="1:8" x14ac:dyDescent="0.25">
      <c r="A2358" s="12">
        <f>Riesgo!D2362</f>
        <v>0.74538400132689075</v>
      </c>
      <c r="F2358" s="95">
        <f t="shared" si="108"/>
        <v>-7.6519323061179589E-2</v>
      </c>
      <c r="G2358" s="26">
        <f t="shared" si="109"/>
        <v>-4.4803646085244878E-4</v>
      </c>
      <c r="H2358" s="26">
        <f t="shared" si="110"/>
        <v>3.4283446691156073E-5</v>
      </c>
    </row>
    <row r="2359" spans="1:8" x14ac:dyDescent="0.25">
      <c r="A2359" s="12">
        <f>Riesgo!D2363</f>
        <v>0.80882918252432257</v>
      </c>
      <c r="F2359" s="95">
        <f t="shared" si="108"/>
        <v>-1.3074141863747779E-2</v>
      </c>
      <c r="G2359" s="26">
        <f t="shared" si="109"/>
        <v>-2.2348047161015719E-6</v>
      </c>
      <c r="H2359" s="26">
        <f t="shared" si="110"/>
        <v>2.9218153896084532E-8</v>
      </c>
    </row>
    <row r="2360" spans="1:8" x14ac:dyDescent="0.25">
      <c r="A2360" s="12">
        <f>Riesgo!D2364</f>
        <v>0.79207452201688733</v>
      </c>
      <c r="F2360" s="95">
        <f t="shared" si="108"/>
        <v>-2.9828802371183016E-2</v>
      </c>
      <c r="G2360" s="26">
        <f t="shared" si="109"/>
        <v>-2.6540399161156639E-5</v>
      </c>
      <c r="H2360" s="26">
        <f t="shared" si="110"/>
        <v>7.9166832143045298E-7</v>
      </c>
    </row>
    <row r="2361" spans="1:8" x14ac:dyDescent="0.25">
      <c r="A2361" s="12">
        <f>Riesgo!D2365</f>
        <v>0.81547912337649009</v>
      </c>
      <c r="F2361" s="95">
        <f t="shared" si="108"/>
        <v>-6.424201011580255E-3</v>
      </c>
      <c r="G2361" s="26">
        <f t="shared" si="109"/>
        <v>-2.6512907970530802E-7</v>
      </c>
      <c r="H2361" s="26">
        <f t="shared" si="110"/>
        <v>1.7032425020421817E-9</v>
      </c>
    </row>
    <row r="2362" spans="1:8" x14ac:dyDescent="0.25">
      <c r="A2362" s="12">
        <f>Riesgo!D2366</f>
        <v>0.73404552996898553</v>
      </c>
      <c r="F2362" s="95">
        <f t="shared" si="108"/>
        <v>-8.7857794419084811E-2</v>
      </c>
      <c r="G2362" s="26">
        <f t="shared" si="109"/>
        <v>-6.7817361578922865E-4</v>
      </c>
      <c r="H2362" s="26">
        <f t="shared" si="110"/>
        <v>5.9582838116457454E-5</v>
      </c>
    </row>
    <row r="2363" spans="1:8" x14ac:dyDescent="0.25">
      <c r="A2363" s="12">
        <f>Riesgo!D2367</f>
        <v>0.81295974793453618</v>
      </c>
      <c r="F2363" s="95">
        <f t="shared" si="108"/>
        <v>-8.9435764535341633E-3</v>
      </c>
      <c r="G2363" s="26">
        <f t="shared" si="109"/>
        <v>-7.1537485622594881E-7</v>
      </c>
      <c r="H2363" s="26">
        <f t="shared" si="110"/>
        <v>6.398009719592783E-9</v>
      </c>
    </row>
    <row r="2364" spans="1:8" x14ac:dyDescent="0.25">
      <c r="A2364" s="12">
        <f>Riesgo!D2368</f>
        <v>0.82146589528732972</v>
      </c>
      <c r="F2364" s="95">
        <f t="shared" si="108"/>
        <v>-4.3742910074062724E-4</v>
      </c>
      <c r="G2364" s="26">
        <f t="shared" si="109"/>
        <v>-8.3699529288100944E-11</v>
      </c>
      <c r="H2364" s="26">
        <f t="shared" si="110"/>
        <v>3.6612609828907794E-14</v>
      </c>
    </row>
    <row r="2365" spans="1:8" x14ac:dyDescent="0.25">
      <c r="A2365" s="12">
        <f>Riesgo!D2369</f>
        <v>0.8857732610552761</v>
      </c>
      <c r="F2365" s="95">
        <f t="shared" si="108"/>
        <v>6.3869936667205751E-2</v>
      </c>
      <c r="G2365" s="26">
        <f t="shared" si="109"/>
        <v>2.6054902752875494E-4</v>
      </c>
      <c r="H2365" s="26">
        <f t="shared" si="110"/>
        <v>1.6641249886963625E-5</v>
      </c>
    </row>
    <row r="2366" spans="1:8" x14ac:dyDescent="0.25">
      <c r="A2366" s="12">
        <f>Riesgo!D2370</f>
        <v>0.79329871991571532</v>
      </c>
      <c r="F2366" s="95">
        <f t="shared" si="108"/>
        <v>-2.8604604472355022E-2</v>
      </c>
      <c r="G2366" s="26">
        <f t="shared" si="109"/>
        <v>-2.3404956641780174E-5</v>
      </c>
      <c r="H2366" s="26">
        <f t="shared" si="110"/>
        <v>6.6948952743074053E-7</v>
      </c>
    </row>
    <row r="2367" spans="1:8" x14ac:dyDescent="0.25">
      <c r="A2367" s="12">
        <f>Riesgo!D2371</f>
        <v>0.83148515832096925</v>
      </c>
      <c r="F2367" s="95">
        <f t="shared" si="108"/>
        <v>9.5818339328989088E-3</v>
      </c>
      <c r="G2367" s="26">
        <f t="shared" si="109"/>
        <v>8.7972294394560432E-7</v>
      </c>
      <c r="H2367" s="26">
        <f t="shared" si="110"/>
        <v>8.429359155847717E-9</v>
      </c>
    </row>
    <row r="2368" spans="1:8" x14ac:dyDescent="0.25">
      <c r="A2368" s="12">
        <f>Riesgo!D2372</f>
        <v>0.8087255935188844</v>
      </c>
      <c r="F2368" s="95">
        <f t="shared" si="108"/>
        <v>-1.3177730869185944E-2</v>
      </c>
      <c r="G2368" s="26">
        <f t="shared" si="109"/>
        <v>-2.2883471070991127E-6</v>
      </c>
      <c r="H2368" s="26">
        <f t="shared" si="110"/>
        <v>3.0155222312632329E-8</v>
      </c>
    </row>
    <row r="2369" spans="1:8" x14ac:dyDescent="0.25">
      <c r="A2369" s="12">
        <f>Riesgo!D2373</f>
        <v>0.54925862314115348</v>
      </c>
      <c r="F2369" s="95">
        <f t="shared" si="108"/>
        <v>-0.27264470124691687</v>
      </c>
      <c r="G2369" s="26">
        <f t="shared" si="109"/>
        <v>-2.0267080161112509E-2</v>
      </c>
      <c r="H2369" s="26">
        <f t="shared" si="110"/>
        <v>5.5257120156738358E-3</v>
      </c>
    </row>
    <row r="2370" spans="1:8" x14ac:dyDescent="0.25">
      <c r="A2370" s="12">
        <f>Riesgo!D2374</f>
        <v>0.76864105569067565</v>
      </c>
      <c r="F2370" s="95">
        <f t="shared" si="108"/>
        <v>-5.3262268697394699E-2</v>
      </c>
      <c r="G2370" s="26">
        <f t="shared" si="109"/>
        <v>-1.5109809314733493E-4</v>
      </c>
      <c r="H2370" s="26">
        <f t="shared" si="110"/>
        <v>8.0478272368773258E-6</v>
      </c>
    </row>
    <row r="2371" spans="1:8" x14ac:dyDescent="0.25">
      <c r="A2371" s="12">
        <f>Riesgo!D2375</f>
        <v>0.89952067946231751</v>
      </c>
      <c r="F2371" s="95">
        <f t="shared" ref="F2371:F2434" si="111">A2371-$D$4</f>
        <v>7.7617355074247163E-2</v>
      </c>
      <c r="G2371" s="26">
        <f t="shared" ref="G2371:G2434" si="112">IF(A2371=0,0,(A2371-D$4)^3)</f>
        <v>4.6760217039995772E-4</v>
      </c>
      <c r="H2371" s="26">
        <f t="shared" ref="H2371:H2434" si="113">IF(A2371=0,0,(A2371-D$4)^4)</f>
        <v>3.6294043693422146E-5</v>
      </c>
    </row>
    <row r="2372" spans="1:8" x14ac:dyDescent="0.25">
      <c r="A2372" s="12">
        <f>Riesgo!D2376</f>
        <v>0.79550543291245468</v>
      </c>
      <c r="F2372" s="95">
        <f t="shared" si="111"/>
        <v>-2.6397891475615665E-2</v>
      </c>
      <c r="G2372" s="26">
        <f t="shared" si="112"/>
        <v>-1.8395335680639212E-5</v>
      </c>
      <c r="H2372" s="26">
        <f t="shared" si="113"/>
        <v>4.8559807495503458E-7</v>
      </c>
    </row>
    <row r="2373" spans="1:8" x14ac:dyDescent="0.25">
      <c r="A2373" s="12">
        <f>Riesgo!D2377</f>
        <v>0.75164782178356182</v>
      </c>
      <c r="F2373" s="95">
        <f t="shared" si="111"/>
        <v>-7.0255502604508524E-2</v>
      </c>
      <c r="G2373" s="26">
        <f t="shared" si="112"/>
        <v>-3.4676961409788048E-4</v>
      </c>
      <c r="H2373" s="26">
        <f t="shared" si="113"/>
        <v>2.436247352641806E-5</v>
      </c>
    </row>
    <row r="2374" spans="1:8" x14ac:dyDescent="0.25">
      <c r="A2374" s="12">
        <f>Riesgo!D2378</f>
        <v>0.77995894394515164</v>
      </c>
      <c r="F2374" s="95">
        <f t="shared" si="111"/>
        <v>-4.1944380442918705E-2</v>
      </c>
      <c r="G2374" s="26">
        <f t="shared" si="112"/>
        <v>-7.37940509172911E-5</v>
      </c>
      <c r="H2374" s="26">
        <f t="shared" si="113"/>
        <v>3.0952457460989722E-6</v>
      </c>
    </row>
    <row r="2375" spans="1:8" x14ac:dyDescent="0.25">
      <c r="A2375" s="12">
        <f>Riesgo!D2379</f>
        <v>0.88524267728548511</v>
      </c>
      <c r="F2375" s="95">
        <f t="shared" si="111"/>
        <v>6.3339352897414769E-2</v>
      </c>
      <c r="G2375" s="26">
        <f t="shared" si="112"/>
        <v>2.5410947934304727E-4</v>
      </c>
      <c r="H2375" s="26">
        <f t="shared" si="113"/>
        <v>1.6095129986687596E-5</v>
      </c>
    </row>
    <row r="2376" spans="1:8" x14ac:dyDescent="0.25">
      <c r="A2376" s="12">
        <f>Riesgo!D2380</f>
        <v>0.77143883892775145</v>
      </c>
      <c r="F2376" s="95">
        <f t="shared" si="111"/>
        <v>-5.0464485460318897E-2</v>
      </c>
      <c r="G2376" s="26">
        <f t="shared" si="112"/>
        <v>-1.2851610317504404E-4</v>
      </c>
      <c r="H2376" s="26">
        <f t="shared" si="113"/>
        <v>6.4854990200938532E-6</v>
      </c>
    </row>
    <row r="2377" spans="1:8" x14ac:dyDescent="0.25">
      <c r="A2377" s="12">
        <f>Riesgo!D2381</f>
        <v>0.78725564645285151</v>
      </c>
      <c r="F2377" s="95">
        <f t="shared" si="111"/>
        <v>-3.4647677935218835E-2</v>
      </c>
      <c r="G2377" s="26">
        <f t="shared" si="112"/>
        <v>-4.1593206415816127E-5</v>
      </c>
      <c r="H2377" s="26">
        <f t="shared" si="113"/>
        <v>1.4411080201882748E-6</v>
      </c>
    </row>
    <row r="2378" spans="1:8" x14ac:dyDescent="0.25">
      <c r="A2378" s="12">
        <f>Riesgo!D2382</f>
        <v>0.78271089536333238</v>
      </c>
      <c r="F2378" s="95">
        <f t="shared" si="111"/>
        <v>-3.9192429024737963E-2</v>
      </c>
      <c r="G2378" s="26">
        <f t="shared" si="112"/>
        <v>-6.0201393150078839E-5</v>
      </c>
      <c r="H2378" s="26">
        <f t="shared" si="113"/>
        <v>2.3594388282248111E-6</v>
      </c>
    </row>
    <row r="2379" spans="1:8" x14ac:dyDescent="0.25">
      <c r="A2379" s="12">
        <f>Riesgo!D2383</f>
        <v>0.8055043544290964</v>
      </c>
      <c r="F2379" s="95">
        <f t="shared" si="111"/>
        <v>-1.6398969958973941E-2</v>
      </c>
      <c r="G2379" s="26">
        <f t="shared" si="112"/>
        <v>-4.4101129326962385E-6</v>
      </c>
      <c r="H2379" s="26">
        <f t="shared" si="113"/>
        <v>7.2321309498968089E-8</v>
      </c>
    </row>
    <row r="2380" spans="1:8" x14ac:dyDescent="0.25">
      <c r="A2380" s="12">
        <f>Riesgo!D2384</f>
        <v>0.82510307659076088</v>
      </c>
      <c r="F2380" s="95">
        <f t="shared" si="111"/>
        <v>3.1997522026905312E-3</v>
      </c>
      <c r="G2380" s="26">
        <f t="shared" si="112"/>
        <v>3.2760388256111563E-8</v>
      </c>
      <c r="H2380" s="26">
        <f t="shared" si="113"/>
        <v>1.0482512448348999E-10</v>
      </c>
    </row>
    <row r="2381" spans="1:8" x14ac:dyDescent="0.25">
      <c r="A2381" s="12">
        <f>Riesgo!D2385</f>
        <v>0.66316308918463274</v>
      </c>
      <c r="F2381" s="95">
        <f t="shared" si="111"/>
        <v>-0.15874023520343761</v>
      </c>
      <c r="G2381" s="26">
        <f t="shared" si="112"/>
        <v>-4.0000098278925016E-3</v>
      </c>
      <c r="H2381" s="26">
        <f t="shared" si="113"/>
        <v>6.3496250089571768E-4</v>
      </c>
    </row>
    <row r="2382" spans="1:8" x14ac:dyDescent="0.25">
      <c r="A2382" s="12">
        <f>Riesgo!D2386</f>
        <v>0.94134113830414579</v>
      </c>
      <c r="F2382" s="95">
        <f t="shared" si="111"/>
        <v>0.11943781391607544</v>
      </c>
      <c r="G2382" s="26">
        <f t="shared" si="112"/>
        <v>1.7038271626432172E-3</v>
      </c>
      <c r="H2382" s="26">
        <f t="shared" si="113"/>
        <v>2.0350139159693538E-4</v>
      </c>
    </row>
    <row r="2383" spans="1:8" x14ac:dyDescent="0.25">
      <c r="A2383" s="12">
        <f>Riesgo!D2387</f>
        <v>0.89523893305704905</v>
      </c>
      <c r="F2383" s="95">
        <f t="shared" si="111"/>
        <v>7.3335608668978702E-2</v>
      </c>
      <c r="G2383" s="26">
        <f t="shared" si="112"/>
        <v>3.9440708025776766E-4</v>
      </c>
      <c r="H2383" s="26">
        <f t="shared" si="113"/>
        <v>2.8924083294058126E-5</v>
      </c>
    </row>
    <row r="2384" spans="1:8" x14ac:dyDescent="0.25">
      <c r="A2384" s="12">
        <f>Riesgo!D2388</f>
        <v>0.75097953886535629</v>
      </c>
      <c r="F2384" s="95">
        <f t="shared" si="111"/>
        <v>-7.0923785522714056E-2</v>
      </c>
      <c r="G2384" s="26">
        <f t="shared" si="112"/>
        <v>-3.5675964525901642E-4</v>
      </c>
      <c r="H2384" s="26">
        <f t="shared" si="113"/>
        <v>2.5302744563510032E-5</v>
      </c>
    </row>
    <row r="2385" spans="1:8" x14ac:dyDescent="0.25">
      <c r="A2385" s="12">
        <f>Riesgo!D2389</f>
        <v>0.71652043178168845</v>
      </c>
      <c r="F2385" s="95">
        <f t="shared" si="111"/>
        <v>-0.10538289260638189</v>
      </c>
      <c r="G2385" s="26">
        <f t="shared" si="112"/>
        <v>-1.1703354102163479E-3</v>
      </c>
      <c r="H2385" s="26">
        <f t="shared" si="113"/>
        <v>1.2333333084827531E-4</v>
      </c>
    </row>
    <row r="2386" spans="1:8" x14ac:dyDescent="0.25">
      <c r="A2386" s="12">
        <f>Riesgo!D2390</f>
        <v>0.75359430168099517</v>
      </c>
      <c r="F2386" s="95">
        <f t="shared" si="111"/>
        <v>-6.8309022707075173E-2</v>
      </c>
      <c r="G2386" s="26">
        <f t="shared" si="112"/>
        <v>-3.1873827348951212E-4</v>
      </c>
      <c r="H2386" s="26">
        <f t="shared" si="113"/>
        <v>2.1772699961409019E-5</v>
      </c>
    </row>
    <row r="2387" spans="1:8" x14ac:dyDescent="0.25">
      <c r="A2387" s="12">
        <f>Riesgo!D2391</f>
        <v>0.80655975841471772</v>
      </c>
      <c r="F2387" s="95">
        <f t="shared" si="111"/>
        <v>-1.5343565973352624E-2</v>
      </c>
      <c r="G2387" s="26">
        <f t="shared" si="112"/>
        <v>-3.6122592767204729E-6</v>
      </c>
      <c r="H2387" s="26">
        <f t="shared" si="113"/>
        <v>5.5424938525215605E-8</v>
      </c>
    </row>
    <row r="2388" spans="1:8" x14ac:dyDescent="0.25">
      <c r="A2388" s="12">
        <f>Riesgo!D2392</f>
        <v>0.85701887878551064</v>
      </c>
      <c r="F2388" s="95">
        <f t="shared" si="111"/>
        <v>3.5115554397440296E-2</v>
      </c>
      <c r="G2388" s="26">
        <f t="shared" si="112"/>
        <v>4.3301065999540628E-5</v>
      </c>
      <c r="H2388" s="26">
        <f t="shared" si="113"/>
        <v>1.5205409385740215E-6</v>
      </c>
    </row>
    <row r="2389" spans="1:8" x14ac:dyDescent="0.25">
      <c r="A2389" s="12">
        <f>Riesgo!D2393</f>
        <v>0.74514891930956673</v>
      </c>
      <c r="F2389" s="95">
        <f t="shared" si="111"/>
        <v>-7.6754405078503618E-2</v>
      </c>
      <c r="G2389" s="26">
        <f t="shared" si="112"/>
        <v>-4.5217852151375039E-4</v>
      </c>
      <c r="H2389" s="26">
        <f t="shared" si="113"/>
        <v>3.4706693408065263E-5</v>
      </c>
    </row>
    <row r="2390" spans="1:8" x14ac:dyDescent="0.25">
      <c r="A2390" s="12">
        <f>Riesgo!D2394</f>
        <v>0.77131307303390384</v>
      </c>
      <c r="F2390" s="95">
        <f t="shared" si="111"/>
        <v>-5.0590251354166504E-2</v>
      </c>
      <c r="G2390" s="26">
        <f t="shared" si="112"/>
        <v>-1.2947935029701408E-4</v>
      </c>
      <c r="H2390" s="26">
        <f t="shared" si="113"/>
        <v>6.5503928767001159E-6</v>
      </c>
    </row>
    <row r="2391" spans="1:8" x14ac:dyDescent="0.25">
      <c r="A2391" s="12">
        <f>Riesgo!D2395</f>
        <v>0.7982799098836314</v>
      </c>
      <c r="F2391" s="95">
        <f t="shared" si="111"/>
        <v>-2.3623414504438944E-2</v>
      </c>
      <c r="G2391" s="26">
        <f t="shared" si="112"/>
        <v>-1.3183417655336172E-5</v>
      </c>
      <c r="H2391" s="26">
        <f t="shared" si="113"/>
        <v>3.1143733985714501E-7</v>
      </c>
    </row>
    <row r="2392" spans="1:8" x14ac:dyDescent="0.25">
      <c r="A2392" s="12">
        <f>Riesgo!D2396</f>
        <v>0.83984285455856122</v>
      </c>
      <c r="F2392" s="95">
        <f t="shared" si="111"/>
        <v>1.7939530170490881E-2</v>
      </c>
      <c r="G2392" s="26">
        <f t="shared" si="112"/>
        <v>5.7734205610183069E-6</v>
      </c>
      <c r="H2392" s="26">
        <f t="shared" si="113"/>
        <v>1.0357245234132031E-7</v>
      </c>
    </row>
    <row r="2393" spans="1:8" x14ac:dyDescent="0.25">
      <c r="A2393" s="12">
        <f>Riesgo!D2397</f>
        <v>0.96798155310050238</v>
      </c>
      <c r="F2393" s="95">
        <f t="shared" si="111"/>
        <v>0.14607822871243203</v>
      </c>
      <c r="G2393" s="26">
        <f t="shared" si="112"/>
        <v>3.117141250623717E-3</v>
      </c>
      <c r="H2393" s="26">
        <f t="shared" si="113"/>
        <v>4.553464725375678E-4</v>
      </c>
    </row>
    <row r="2394" spans="1:8" x14ac:dyDescent="0.25">
      <c r="A2394" s="12">
        <f>Riesgo!D2398</f>
        <v>0.832996189190503</v>
      </c>
      <c r="F2394" s="95">
        <f t="shared" si="111"/>
        <v>1.1092864802432656E-2</v>
      </c>
      <c r="G2394" s="26">
        <f t="shared" si="112"/>
        <v>1.3649953118976981E-6</v>
      </c>
      <c r="H2394" s="26">
        <f t="shared" si="113"/>
        <v>1.514170845083556E-8</v>
      </c>
    </row>
    <row r="2395" spans="1:8" x14ac:dyDescent="0.25">
      <c r="A2395" s="12">
        <f>Riesgo!D2399</f>
        <v>0.79251565334557761</v>
      </c>
      <c r="F2395" s="95">
        <f t="shared" si="111"/>
        <v>-2.9387671042492736E-2</v>
      </c>
      <c r="G2395" s="26">
        <f t="shared" si="112"/>
        <v>-2.5380227431674663E-5</v>
      </c>
      <c r="H2395" s="26">
        <f t="shared" si="113"/>
        <v>7.4586577474570532E-7</v>
      </c>
    </row>
    <row r="2396" spans="1:8" x14ac:dyDescent="0.25">
      <c r="A2396" s="12">
        <f>Riesgo!D2400</f>
        <v>0.8850688808182795</v>
      </c>
      <c r="F2396" s="95">
        <f t="shared" si="111"/>
        <v>6.3165556430209158E-2</v>
      </c>
      <c r="G2396" s="26">
        <f t="shared" si="112"/>
        <v>2.5202346524029462E-4</v>
      </c>
      <c r="H2396" s="26">
        <f t="shared" si="113"/>
        <v>1.5919202415372686E-5</v>
      </c>
    </row>
    <row r="2397" spans="1:8" x14ac:dyDescent="0.25">
      <c r="A2397" s="12">
        <f>Riesgo!D2401</f>
        <v>0.85494371721457629</v>
      </c>
      <c r="F2397" s="95">
        <f t="shared" si="111"/>
        <v>3.3040392826505949E-2</v>
      </c>
      <c r="G2397" s="26">
        <f t="shared" si="112"/>
        <v>3.606912495656196E-5</v>
      </c>
      <c r="H2397" s="26">
        <f t="shared" si="113"/>
        <v>1.1917380574731363E-6</v>
      </c>
    </row>
    <row r="2398" spans="1:8" x14ac:dyDescent="0.25">
      <c r="A2398" s="12">
        <f>Riesgo!D2402</f>
        <v>0.89344641340893294</v>
      </c>
      <c r="F2398" s="95">
        <f t="shared" si="111"/>
        <v>7.1543089020862594E-2</v>
      </c>
      <c r="G2398" s="26">
        <f t="shared" si="112"/>
        <v>3.661871188750839E-4</v>
      </c>
      <c r="H2398" s="26">
        <f t="shared" si="113"/>
        <v>2.6198157643973324E-5</v>
      </c>
    </row>
    <row r="2399" spans="1:8" x14ac:dyDescent="0.25">
      <c r="A2399" s="12">
        <f>Riesgo!D2403</f>
        <v>0.80852806282035161</v>
      </c>
      <c r="F2399" s="95">
        <f t="shared" si="111"/>
        <v>-1.3375261567718733E-2</v>
      </c>
      <c r="G2399" s="26">
        <f t="shared" si="112"/>
        <v>-2.3928024881583286E-6</v>
      </c>
      <c r="H2399" s="26">
        <f t="shared" si="113"/>
        <v>3.2004359159005851E-8</v>
      </c>
    </row>
    <row r="2400" spans="1:8" x14ac:dyDescent="0.25">
      <c r="A2400" s="12">
        <f>Riesgo!D2404</f>
        <v>0.79571634157628945</v>
      </c>
      <c r="F2400" s="95">
        <f t="shared" si="111"/>
        <v>-2.618698281178089E-2</v>
      </c>
      <c r="G2400" s="26">
        <f t="shared" si="112"/>
        <v>-1.7957934760299961E-5</v>
      </c>
      <c r="H2400" s="26">
        <f t="shared" si="113"/>
        <v>4.7026412890305769E-7</v>
      </c>
    </row>
    <row r="2401" spans="1:8" x14ac:dyDescent="0.25">
      <c r="A2401" s="12">
        <f>Riesgo!D2405</f>
        <v>0.96448818113168855</v>
      </c>
      <c r="F2401" s="95">
        <f t="shared" si="111"/>
        <v>0.1425848567436182</v>
      </c>
      <c r="G2401" s="26">
        <f t="shared" si="112"/>
        <v>2.8988130706464328E-3</v>
      </c>
      <c r="H2401" s="26">
        <f t="shared" si="113"/>
        <v>4.1332684640464959E-4</v>
      </c>
    </row>
    <row r="2402" spans="1:8" x14ac:dyDescent="0.25">
      <c r="A2402" s="12">
        <f>Riesgo!D2406</f>
        <v>0.60967475779734115</v>
      </c>
      <c r="F2402" s="95">
        <f t="shared" si="111"/>
        <v>-0.2122285665907292</v>
      </c>
      <c r="G2402" s="26">
        <f t="shared" si="112"/>
        <v>-9.5589793288506798E-3</v>
      </c>
      <c r="H2402" s="26">
        <f t="shared" si="113"/>
        <v>2.0286884810323904E-3</v>
      </c>
    </row>
    <row r="2403" spans="1:8" x14ac:dyDescent="0.25">
      <c r="A2403" s="12">
        <f>Riesgo!D2407</f>
        <v>0.97509588285748794</v>
      </c>
      <c r="F2403" s="95">
        <f t="shared" si="111"/>
        <v>0.15319255846941759</v>
      </c>
      <c r="G2403" s="26">
        <f t="shared" si="112"/>
        <v>3.5951168299243621E-3</v>
      </c>
      <c r="H2403" s="26">
        <f t="shared" si="113"/>
        <v>5.5074514517257508E-4</v>
      </c>
    </row>
    <row r="2404" spans="1:8" x14ac:dyDescent="0.25">
      <c r="A2404" s="12">
        <f>Riesgo!D2408</f>
        <v>0.77069189796558735</v>
      </c>
      <c r="F2404" s="95">
        <f t="shared" si="111"/>
        <v>-5.1211426422482997E-2</v>
      </c>
      <c r="G2404" s="26">
        <f t="shared" si="112"/>
        <v>-1.3430760909885023E-4</v>
      </c>
      <c r="H2404" s="26">
        <f t="shared" si="113"/>
        <v>6.878084241345377E-6</v>
      </c>
    </row>
    <row r="2405" spans="1:8" x14ac:dyDescent="0.25">
      <c r="A2405" s="12">
        <f>Riesgo!D2409</f>
        <v>1</v>
      </c>
      <c r="F2405" s="95">
        <f t="shared" si="111"/>
        <v>0.17809667561192966</v>
      </c>
      <c r="G2405" s="26">
        <f t="shared" si="112"/>
        <v>5.6489462020255692E-3</v>
      </c>
      <c r="H2405" s="26">
        <f t="shared" si="113"/>
        <v>1.0060585392913898E-3</v>
      </c>
    </row>
    <row r="2406" spans="1:8" x14ac:dyDescent="0.25">
      <c r="A2406" s="12">
        <f>Riesgo!D2410</f>
        <v>0.79275671563299421</v>
      </c>
      <c r="F2406" s="95">
        <f t="shared" si="111"/>
        <v>-2.9146608755076131E-2</v>
      </c>
      <c r="G2406" s="26">
        <f t="shared" si="112"/>
        <v>-2.4760767029338939E-5</v>
      </c>
      <c r="H2406" s="26">
        <f t="shared" si="113"/>
        <v>7.2169238907973072E-7</v>
      </c>
    </row>
    <row r="2407" spans="1:8" x14ac:dyDescent="0.25">
      <c r="A2407" s="12">
        <f>Riesgo!D2411</f>
        <v>0.7394394509520219</v>
      </c>
      <c r="F2407" s="95">
        <f t="shared" si="111"/>
        <v>-8.246387343604844E-2</v>
      </c>
      <c r="G2407" s="26">
        <f t="shared" si="112"/>
        <v>-5.6077828869449849E-4</v>
      </c>
      <c r="H2407" s="26">
        <f t="shared" si="113"/>
        <v>4.6243949824586954E-5</v>
      </c>
    </row>
    <row r="2408" spans="1:8" x14ac:dyDescent="0.25">
      <c r="A2408" s="12">
        <f>Riesgo!D2412</f>
        <v>0.9352881798667001</v>
      </c>
      <c r="F2408" s="95">
        <f t="shared" si="111"/>
        <v>0.11338485547862975</v>
      </c>
      <c r="G2408" s="26">
        <f t="shared" si="112"/>
        <v>1.4576899263799212E-3</v>
      </c>
      <c r="H2408" s="26">
        <f t="shared" si="113"/>
        <v>1.6527996163524181E-4</v>
      </c>
    </row>
    <row r="2409" spans="1:8" x14ac:dyDescent="0.25">
      <c r="A2409" s="12">
        <f>Riesgo!D2413</f>
        <v>1</v>
      </c>
      <c r="F2409" s="95">
        <f t="shared" si="111"/>
        <v>0.17809667561192966</v>
      </c>
      <c r="G2409" s="26">
        <f t="shared" si="112"/>
        <v>5.6489462020255692E-3</v>
      </c>
      <c r="H2409" s="26">
        <f t="shared" si="113"/>
        <v>1.0060585392913898E-3</v>
      </c>
    </row>
    <row r="2410" spans="1:8" x14ac:dyDescent="0.25">
      <c r="A2410" s="12">
        <f>Riesgo!D2414</f>
        <v>0.73241140335088206</v>
      </c>
      <c r="F2410" s="95">
        <f t="shared" si="111"/>
        <v>-8.9491921037188282E-2</v>
      </c>
      <c r="G2410" s="26">
        <f t="shared" si="112"/>
        <v>-7.1672324898878342E-4</v>
      </c>
      <c r="H2410" s="26">
        <f t="shared" si="113"/>
        <v>6.4140940404021249E-5</v>
      </c>
    </row>
    <row r="2411" spans="1:8" x14ac:dyDescent="0.25">
      <c r="A2411" s="12">
        <f>Riesgo!D2415</f>
        <v>0.64329620364695395</v>
      </c>
      <c r="F2411" s="95">
        <f t="shared" si="111"/>
        <v>-0.1786071207411164</v>
      </c>
      <c r="G2411" s="26">
        <f t="shared" si="112"/>
        <v>-5.6976570945139783E-3</v>
      </c>
      <c r="H2411" s="26">
        <f t="shared" si="113"/>
        <v>1.0176421286213365E-3</v>
      </c>
    </row>
    <row r="2412" spans="1:8" x14ac:dyDescent="0.25">
      <c r="A2412" s="12">
        <f>Riesgo!D2416</f>
        <v>0.83958518235710589</v>
      </c>
      <c r="F2412" s="95">
        <f t="shared" si="111"/>
        <v>1.7681857969035542E-2</v>
      </c>
      <c r="G2412" s="26">
        <f t="shared" si="112"/>
        <v>5.5281993203638548E-6</v>
      </c>
      <c r="H2412" s="26">
        <f t="shared" si="113"/>
        <v>9.7748835207192499E-8</v>
      </c>
    </row>
    <row r="2413" spans="1:8" x14ac:dyDescent="0.25">
      <c r="A2413" s="12">
        <f>Riesgo!D2417</f>
        <v>0.70243635518304537</v>
      </c>
      <c r="F2413" s="95">
        <f t="shared" si="111"/>
        <v>-0.11946696920502498</v>
      </c>
      <c r="G2413" s="26">
        <f t="shared" si="112"/>
        <v>-1.7050752020696159E-3</v>
      </c>
      <c r="H2413" s="26">
        <f t="shared" si="113"/>
        <v>2.0370016665790253E-4</v>
      </c>
    </row>
    <row r="2414" spans="1:8" x14ac:dyDescent="0.25">
      <c r="A2414" s="12">
        <f>Riesgo!D2418</f>
        <v>0.88174251500177847</v>
      </c>
      <c r="F2414" s="95">
        <f t="shared" si="111"/>
        <v>5.9839190613708126E-2</v>
      </c>
      <c r="G2414" s="26">
        <f t="shared" si="112"/>
        <v>2.1426790920814145E-4</v>
      </c>
      <c r="H2414" s="26">
        <f t="shared" si="113"/>
        <v>1.2821618261506683E-5</v>
      </c>
    </row>
    <row r="2415" spans="1:8" x14ac:dyDescent="0.25">
      <c r="A2415" s="12">
        <f>Riesgo!D2419</f>
        <v>0.64575581951617034</v>
      </c>
      <c r="F2415" s="95">
        <f t="shared" si="111"/>
        <v>-0.17614750487190001</v>
      </c>
      <c r="G2415" s="26">
        <f t="shared" si="112"/>
        <v>-5.4654948240041483E-3</v>
      </c>
      <c r="H2415" s="26">
        <f t="shared" si="113"/>
        <v>9.6273327613861503E-4</v>
      </c>
    </row>
    <row r="2416" spans="1:8" x14ac:dyDescent="0.25">
      <c r="A2416" s="12">
        <f>Riesgo!D2420</f>
        <v>0.86628506564778796</v>
      </c>
      <c r="F2416" s="95">
        <f t="shared" si="111"/>
        <v>4.4381741259717611E-2</v>
      </c>
      <c r="G2416" s="26">
        <f t="shared" si="112"/>
        <v>8.7420444749612287E-5</v>
      </c>
      <c r="H2416" s="26">
        <f t="shared" si="113"/>
        <v>3.8798715596867317E-6</v>
      </c>
    </row>
    <row r="2417" spans="1:8" x14ac:dyDescent="0.25">
      <c r="A2417" s="12">
        <f>Riesgo!D2421</f>
        <v>0.63983051655297762</v>
      </c>
      <c r="F2417" s="95">
        <f t="shared" si="111"/>
        <v>-0.18207280783509272</v>
      </c>
      <c r="G2417" s="26">
        <f t="shared" si="112"/>
        <v>-6.0358059549103305E-3</v>
      </c>
      <c r="H2417" s="26">
        <f t="shared" si="113"/>
        <v>1.0989561377582968E-3</v>
      </c>
    </row>
    <row r="2418" spans="1:8" x14ac:dyDescent="0.25">
      <c r="A2418" s="12">
        <f>Riesgo!D2422</f>
        <v>0.83001813470275931</v>
      </c>
      <c r="F2418" s="95">
        <f t="shared" si="111"/>
        <v>8.1148103146889694E-3</v>
      </c>
      <c r="G2418" s="26">
        <f t="shared" si="112"/>
        <v>5.3436144758253932E-7</v>
      </c>
      <c r="H2418" s="26">
        <f t="shared" si="113"/>
        <v>4.3362417866149191E-9</v>
      </c>
    </row>
    <row r="2419" spans="1:8" x14ac:dyDescent="0.25">
      <c r="A2419" s="12">
        <f>Riesgo!D2423</f>
        <v>0.74067628604153801</v>
      </c>
      <c r="F2419" s="95">
        <f t="shared" si="111"/>
        <v>-8.1227038346532332E-2</v>
      </c>
      <c r="G2419" s="26">
        <f t="shared" si="112"/>
        <v>-5.3592233325563119E-4</v>
      </c>
      <c r="H2419" s="26">
        <f t="shared" si="113"/>
        <v>4.3531383914118236E-5</v>
      </c>
    </row>
    <row r="2420" spans="1:8" x14ac:dyDescent="0.25">
      <c r="A2420" s="12">
        <f>Riesgo!D2424</f>
        <v>0.73815060925342246</v>
      </c>
      <c r="F2420" s="95">
        <f t="shared" si="111"/>
        <v>-8.3752715134647882E-2</v>
      </c>
      <c r="G2420" s="26">
        <f t="shared" si="112"/>
        <v>-5.8748486859957246E-4</v>
      </c>
      <c r="H2420" s="26">
        <f t="shared" si="113"/>
        <v>4.9203452845736038E-5</v>
      </c>
    </row>
    <row r="2421" spans="1:8" x14ac:dyDescent="0.25">
      <c r="A2421" s="12">
        <f>Riesgo!D2425</f>
        <v>0.87754665623605965</v>
      </c>
      <c r="F2421" s="95">
        <f t="shared" si="111"/>
        <v>5.5643331847989308E-2</v>
      </c>
      <c r="G2421" s="26">
        <f t="shared" si="112"/>
        <v>1.7228179229802424E-4</v>
      </c>
      <c r="H2421" s="26">
        <f t="shared" si="113"/>
        <v>9.5863329402053323E-6</v>
      </c>
    </row>
    <row r="2422" spans="1:8" x14ac:dyDescent="0.25">
      <c r="A2422" s="12">
        <f>Riesgo!D2426</f>
        <v>0.80223518212392453</v>
      </c>
      <c r="F2422" s="95">
        <f t="shared" si="111"/>
        <v>-1.9668142264145816E-2</v>
      </c>
      <c r="G2422" s="26">
        <f t="shared" si="112"/>
        <v>-7.6083419430403694E-6</v>
      </c>
      <c r="H2422" s="26">
        <f t="shared" si="113"/>
        <v>1.4964195172998559E-7</v>
      </c>
    </row>
    <row r="2423" spans="1:8" x14ac:dyDescent="0.25">
      <c r="A2423" s="12">
        <f>Riesgo!D2427</f>
        <v>0.7948448934626593</v>
      </c>
      <c r="F2423" s="95">
        <f t="shared" si="111"/>
        <v>-2.7058430925411048E-2</v>
      </c>
      <c r="G2423" s="26">
        <f t="shared" si="112"/>
        <v>-1.9811065181383847E-5</v>
      </c>
      <c r="H2423" s="26">
        <f t="shared" si="113"/>
        <v>5.3605633876929084E-7</v>
      </c>
    </row>
    <row r="2424" spans="1:8" x14ac:dyDescent="0.25">
      <c r="A2424" s="12">
        <f>Riesgo!D2428</f>
        <v>0.89090541787937916</v>
      </c>
      <c r="F2424" s="95">
        <f t="shared" si="111"/>
        <v>6.9002093491308814E-2</v>
      </c>
      <c r="G2424" s="26">
        <f t="shared" si="112"/>
        <v>3.2853890224359306E-4</v>
      </c>
      <c r="H2424" s="26">
        <f t="shared" si="113"/>
        <v>2.2669872048144372E-5</v>
      </c>
    </row>
    <row r="2425" spans="1:8" x14ac:dyDescent="0.25">
      <c r="A2425" s="12">
        <f>Riesgo!D2429</f>
        <v>0.90544878654744099</v>
      </c>
      <c r="F2425" s="95">
        <f t="shared" si="111"/>
        <v>8.3545462159370643E-2</v>
      </c>
      <c r="G2425" s="26">
        <f t="shared" si="112"/>
        <v>5.8313431345136503E-4</v>
      </c>
      <c r="H2425" s="26">
        <f t="shared" si="113"/>
        <v>4.87182257182816E-5</v>
      </c>
    </row>
    <row r="2426" spans="1:8" x14ac:dyDescent="0.25">
      <c r="A2426" s="12">
        <f>Riesgo!D2430</f>
        <v>0.84426450033969969</v>
      </c>
      <c r="F2426" s="95">
        <f t="shared" si="111"/>
        <v>2.2361175951629342E-2</v>
      </c>
      <c r="G2426" s="26">
        <f t="shared" si="112"/>
        <v>1.118108416896125E-5</v>
      </c>
      <c r="H2426" s="26">
        <f t="shared" si="113"/>
        <v>2.5002219043211985E-7</v>
      </c>
    </row>
    <row r="2427" spans="1:8" x14ac:dyDescent="0.25">
      <c r="A2427" s="12">
        <f>Riesgo!D2431</f>
        <v>0.79490084815545137</v>
      </c>
      <c r="F2427" s="95">
        <f t="shared" si="111"/>
        <v>-2.7002476232618977E-2</v>
      </c>
      <c r="G2427" s="26">
        <f t="shared" si="112"/>
        <v>-1.9688416017422854E-5</v>
      </c>
      <c r="H2427" s="26">
        <f t="shared" si="113"/>
        <v>5.3163598556837542E-7</v>
      </c>
    </row>
    <row r="2428" spans="1:8" x14ac:dyDescent="0.25">
      <c r="A2428" s="12">
        <f>Riesgo!D2432</f>
        <v>0.9816108325634858</v>
      </c>
      <c r="F2428" s="95">
        <f t="shared" si="111"/>
        <v>0.15970750817541546</v>
      </c>
      <c r="G2428" s="26">
        <f t="shared" si="112"/>
        <v>4.0735776675531778E-3</v>
      </c>
      <c r="H2428" s="26">
        <f t="shared" si="113"/>
        <v>6.5058093864393905E-4</v>
      </c>
    </row>
    <row r="2429" spans="1:8" x14ac:dyDescent="0.25">
      <c r="A2429" s="12">
        <f>Riesgo!D2433</f>
        <v>0.91427179526267355</v>
      </c>
      <c r="F2429" s="95">
        <f t="shared" si="111"/>
        <v>9.2368470874603203E-2</v>
      </c>
      <c r="G2429" s="26">
        <f t="shared" si="112"/>
        <v>7.8808173521228357E-4</v>
      </c>
      <c r="H2429" s="26">
        <f t="shared" si="113"/>
        <v>7.2793904805762573E-5</v>
      </c>
    </row>
    <row r="2430" spans="1:8" x14ac:dyDescent="0.25">
      <c r="A2430" s="12">
        <f>Riesgo!D2434</f>
        <v>0.89694997928129616</v>
      </c>
      <c r="F2430" s="95">
        <f t="shared" si="111"/>
        <v>7.5046654893225817E-2</v>
      </c>
      <c r="G2430" s="26">
        <f t="shared" si="112"/>
        <v>4.2266279117752727E-4</v>
      </c>
      <c r="H2430" s="26">
        <f t="shared" si="113"/>
        <v>3.1719428625707456E-5</v>
      </c>
    </row>
    <row r="2431" spans="1:8" x14ac:dyDescent="0.25">
      <c r="A2431" s="12">
        <f>Riesgo!D2435</f>
        <v>0.88186288131111901</v>
      </c>
      <c r="F2431" s="95">
        <f t="shared" si="111"/>
        <v>5.9959556923048662E-2</v>
      </c>
      <c r="G2431" s="26">
        <f t="shared" si="112"/>
        <v>2.1556350911842032E-4</v>
      </c>
      <c r="H2431" s="26">
        <f t="shared" si="113"/>
        <v>1.2925092495518044E-5</v>
      </c>
    </row>
    <row r="2432" spans="1:8" x14ac:dyDescent="0.25">
      <c r="A2432" s="12">
        <f>Riesgo!D2436</f>
        <v>0.77609560114709497</v>
      </c>
      <c r="F2432" s="95">
        <f t="shared" si="111"/>
        <v>-4.5807723240975373E-2</v>
      </c>
      <c r="G2432" s="26">
        <f t="shared" si="112"/>
        <v>-9.6120521933756612E-5</v>
      </c>
      <c r="H2432" s="26">
        <f t="shared" si="113"/>
        <v>4.4030622665196263E-6</v>
      </c>
    </row>
    <row r="2433" spans="1:8" x14ac:dyDescent="0.25">
      <c r="A2433" s="12">
        <f>Riesgo!D2437</f>
        <v>0.94590422958934961</v>
      </c>
      <c r="F2433" s="95">
        <f t="shared" si="111"/>
        <v>0.12400090520127927</v>
      </c>
      <c r="G2433" s="26">
        <f t="shared" si="112"/>
        <v>1.9066657554294235E-3</v>
      </c>
      <c r="H2433" s="26">
        <f t="shared" si="113"/>
        <v>2.3642827958952946E-4</v>
      </c>
    </row>
    <row r="2434" spans="1:8" x14ac:dyDescent="0.25">
      <c r="A2434" s="12">
        <f>Riesgo!D2438</f>
        <v>0.80366871430224029</v>
      </c>
      <c r="F2434" s="95">
        <f t="shared" si="111"/>
        <v>-1.823461008583005E-2</v>
      </c>
      <c r="G2434" s="26">
        <f t="shared" si="112"/>
        <v>-6.0630261789980539E-6</v>
      </c>
      <c r="H2434" s="26">
        <f t="shared" si="113"/>
        <v>1.1055691831420954E-7</v>
      </c>
    </row>
    <row r="2435" spans="1:8" x14ac:dyDescent="0.25">
      <c r="A2435" s="12">
        <f>Riesgo!D2439</f>
        <v>0.86956774398855141</v>
      </c>
      <c r="F2435" s="95">
        <f t="shared" ref="F2435:F2498" si="114">A2435-$D$4</f>
        <v>4.7664419600481067E-2</v>
      </c>
      <c r="G2435" s="26">
        <f t="shared" ref="G2435:G2498" si="115">IF(A2435=0,0,(A2435-D$4)^3)</f>
        <v>1.0828864693285932E-4</v>
      </c>
      <c r="H2435" s="26">
        <f t="shared" ref="H2435:H2498" si="116">IF(A2435=0,0,(A2435-D$4)^4)</f>
        <v>5.1615155053761541E-6</v>
      </c>
    </row>
    <row r="2436" spans="1:8" x14ac:dyDescent="0.25">
      <c r="A2436" s="12">
        <f>Riesgo!D2440</f>
        <v>0.89381355115847205</v>
      </c>
      <c r="F2436" s="95">
        <f t="shared" si="114"/>
        <v>7.1910226770401708E-2</v>
      </c>
      <c r="G2436" s="26">
        <f t="shared" si="115"/>
        <v>3.7185358680405853E-4</v>
      </c>
      <c r="H2436" s="26">
        <f t="shared" si="116"/>
        <v>2.6740075752467106E-5</v>
      </c>
    </row>
    <row r="2437" spans="1:8" x14ac:dyDescent="0.25">
      <c r="A2437" s="12">
        <f>Riesgo!D2441</f>
        <v>0.88090882199985443</v>
      </c>
      <c r="F2437" s="95">
        <f t="shared" si="114"/>
        <v>5.9005497611784086E-2</v>
      </c>
      <c r="G2437" s="26">
        <f t="shared" si="115"/>
        <v>2.0543641690962854E-4</v>
      </c>
      <c r="H2437" s="26">
        <f t="shared" si="116"/>
        <v>1.2121878007334566E-5</v>
      </c>
    </row>
    <row r="2438" spans="1:8" x14ac:dyDescent="0.25">
      <c r="A2438" s="12">
        <f>Riesgo!D2442</f>
        <v>0.81103975858391031</v>
      </c>
      <c r="F2438" s="95">
        <f t="shared" si="114"/>
        <v>-1.0863565804160036E-2</v>
      </c>
      <c r="G2438" s="26">
        <f t="shared" si="115"/>
        <v>-1.2820861188476521E-6</v>
      </c>
      <c r="H2438" s="26">
        <f t="shared" si="116"/>
        <v>1.3928026918701613E-8</v>
      </c>
    </row>
    <row r="2439" spans="1:8" x14ac:dyDescent="0.25">
      <c r="A2439" s="12">
        <f>Riesgo!D2443</f>
        <v>0.95271674936686324</v>
      </c>
      <c r="F2439" s="95">
        <f t="shared" si="114"/>
        <v>0.13081342497879289</v>
      </c>
      <c r="G2439" s="26">
        <f t="shared" si="115"/>
        <v>2.2384992321122189E-3</v>
      </c>
      <c r="H2439" s="26">
        <f t="shared" si="116"/>
        <v>2.9282575136499727E-4</v>
      </c>
    </row>
    <row r="2440" spans="1:8" x14ac:dyDescent="0.25">
      <c r="A2440" s="12">
        <f>Riesgo!D2444</f>
        <v>0.76977865562586067</v>
      </c>
      <c r="F2440" s="95">
        <f t="shared" si="114"/>
        <v>-5.2124668762209669E-2</v>
      </c>
      <c r="G2440" s="26">
        <f t="shared" si="115"/>
        <v>-1.4162173953552644E-4</v>
      </c>
      <c r="H2440" s="26">
        <f t="shared" si="116"/>
        <v>7.381986262817248E-6</v>
      </c>
    </row>
    <row r="2441" spans="1:8" x14ac:dyDescent="0.25">
      <c r="A2441" s="12">
        <f>Riesgo!D2445</f>
        <v>0.90454217630607148</v>
      </c>
      <c r="F2441" s="95">
        <f t="shared" si="114"/>
        <v>8.2638851918001133E-2</v>
      </c>
      <c r="G2441" s="26">
        <f t="shared" si="115"/>
        <v>5.6435558204187574E-4</v>
      </c>
      <c r="H2441" s="26">
        <f t="shared" si="116"/>
        <v>4.6637697373455913E-5</v>
      </c>
    </row>
    <row r="2442" spans="1:8" x14ac:dyDescent="0.25">
      <c r="A2442" s="12">
        <f>Riesgo!D2446</f>
        <v>0.75438626658184171</v>
      </c>
      <c r="F2442" s="95">
        <f t="shared" si="114"/>
        <v>-6.7517057806228631E-2</v>
      </c>
      <c r="G2442" s="26">
        <f t="shared" si="115"/>
        <v>-3.0778009281502342E-4</v>
      </c>
      <c r="H2442" s="26">
        <f t="shared" si="116"/>
        <v>2.078040631819835E-5</v>
      </c>
    </row>
    <row r="2443" spans="1:8" x14ac:dyDescent="0.25">
      <c r="A2443" s="12">
        <f>Riesgo!D2447</f>
        <v>0.89601921375152382</v>
      </c>
      <c r="F2443" s="95">
        <f t="shared" si="114"/>
        <v>7.411588936345348E-2</v>
      </c>
      <c r="G2443" s="26">
        <f t="shared" si="115"/>
        <v>4.0713081355574053E-4</v>
      </c>
      <c r="H2443" s="26">
        <f t="shared" si="116"/>
        <v>3.0174862333950069E-5</v>
      </c>
    </row>
    <row r="2444" spans="1:8" x14ac:dyDescent="0.25">
      <c r="A2444" s="12">
        <f>Riesgo!D2448</f>
        <v>0.52489228748089689</v>
      </c>
      <c r="F2444" s="95">
        <f t="shared" si="114"/>
        <v>-0.29701103690717345</v>
      </c>
      <c r="G2444" s="26">
        <f t="shared" si="115"/>
        <v>-2.62009937721716E-2</v>
      </c>
      <c r="H2444" s="26">
        <f t="shared" si="116"/>
        <v>7.7819843282710809E-3</v>
      </c>
    </row>
    <row r="2445" spans="1:8" x14ac:dyDescent="0.25">
      <c r="A2445" s="12">
        <f>Riesgo!D2449</f>
        <v>0.77748698545739447</v>
      </c>
      <c r="F2445" s="95">
        <f t="shared" si="114"/>
        <v>-4.4416338930675869E-2</v>
      </c>
      <c r="G2445" s="26">
        <f t="shared" si="115"/>
        <v>-8.762504930665273E-5</v>
      </c>
      <c r="H2445" s="26">
        <f t="shared" si="116"/>
        <v>3.8919838888214722E-6</v>
      </c>
    </row>
    <row r="2446" spans="1:8" x14ac:dyDescent="0.25">
      <c r="A2446" s="12">
        <f>Riesgo!D2450</f>
        <v>0.76911483619273213</v>
      </c>
      <c r="F2446" s="95">
        <f t="shared" si="114"/>
        <v>-5.2788488195338212E-2</v>
      </c>
      <c r="G2446" s="26">
        <f t="shared" si="115"/>
        <v>-1.4710169378137828E-4</v>
      </c>
      <c r="H2446" s="26">
        <f t="shared" si="116"/>
        <v>7.7652760256925432E-6</v>
      </c>
    </row>
    <row r="2447" spans="1:8" x14ac:dyDescent="0.25">
      <c r="A2447" s="12">
        <f>Riesgo!D2451</f>
        <v>0.92092868188467458</v>
      </c>
      <c r="F2447" s="95">
        <f t="shared" si="114"/>
        <v>9.9025357496604238E-2</v>
      </c>
      <c r="G2447" s="26">
        <f t="shared" si="115"/>
        <v>9.7104477746074174E-4</v>
      </c>
      <c r="H2447" s="26">
        <f t="shared" si="116"/>
        <v>9.6158056233260449E-5</v>
      </c>
    </row>
    <row r="2448" spans="1:8" x14ac:dyDescent="0.25">
      <c r="A2448" s="12">
        <f>Riesgo!D2452</f>
        <v>0.92346886089946745</v>
      </c>
      <c r="F2448" s="95">
        <f t="shared" si="114"/>
        <v>0.1015655365113971</v>
      </c>
      <c r="G2448" s="26">
        <f t="shared" si="115"/>
        <v>1.0477052036930565E-3</v>
      </c>
      <c r="H2448" s="26">
        <f t="shared" si="116"/>
        <v>1.0641074111886786E-4</v>
      </c>
    </row>
    <row r="2449" spans="1:8" x14ac:dyDescent="0.25">
      <c r="A2449" s="12">
        <f>Riesgo!D2453</f>
        <v>0.78229121960755776</v>
      </c>
      <c r="F2449" s="95">
        <f t="shared" si="114"/>
        <v>-3.961210478051258E-2</v>
      </c>
      <c r="G2449" s="26">
        <f t="shared" si="115"/>
        <v>-6.2156100106853992E-5</v>
      </c>
      <c r="H2449" s="26">
        <f t="shared" si="116"/>
        <v>2.4621339501807295E-6</v>
      </c>
    </row>
    <row r="2450" spans="1:8" x14ac:dyDescent="0.25">
      <c r="A2450" s="12">
        <f>Riesgo!D2454</f>
        <v>0.87799213884634764</v>
      </c>
      <c r="F2450" s="95">
        <f t="shared" si="114"/>
        <v>5.6088814458277292E-2</v>
      </c>
      <c r="G2450" s="26">
        <f t="shared" si="115"/>
        <v>1.7645289230938579E-4</v>
      </c>
      <c r="H2450" s="26">
        <f t="shared" si="116"/>
        <v>9.8970335373675228E-6</v>
      </c>
    </row>
    <row r="2451" spans="1:8" x14ac:dyDescent="0.25">
      <c r="A2451" s="12">
        <f>Riesgo!D2455</f>
        <v>0.63111191950156353</v>
      </c>
      <c r="F2451" s="95">
        <f t="shared" si="114"/>
        <v>-0.19079140488650681</v>
      </c>
      <c r="G2451" s="26">
        <f t="shared" si="115"/>
        <v>-6.9450666482485371E-3</v>
      </c>
      <c r="H2451" s="26">
        <f t="shared" si="116"/>
        <v>1.3250590228497615E-3</v>
      </c>
    </row>
    <row r="2452" spans="1:8" x14ac:dyDescent="0.25">
      <c r="A2452" s="12">
        <f>Riesgo!D2456</f>
        <v>0.91276846240812426</v>
      </c>
      <c r="F2452" s="95">
        <f t="shared" si="114"/>
        <v>9.0865138020053915E-2</v>
      </c>
      <c r="G2452" s="26">
        <f t="shared" si="115"/>
        <v>7.5022558663610523E-4</v>
      </c>
      <c r="H2452" s="26">
        <f t="shared" si="116"/>
        <v>6.8169351475865614E-5</v>
      </c>
    </row>
    <row r="2453" spans="1:8" x14ac:dyDescent="0.25">
      <c r="A2453" s="12">
        <f>Riesgo!D2457</f>
        <v>0.91105029501087886</v>
      </c>
      <c r="F2453" s="95">
        <f t="shared" si="114"/>
        <v>8.9146970622808519E-2</v>
      </c>
      <c r="G2453" s="26">
        <f t="shared" si="115"/>
        <v>7.0846723338159742E-4</v>
      </c>
      <c r="H2453" s="26">
        <f t="shared" si="116"/>
        <v>6.3157707641491701E-5</v>
      </c>
    </row>
    <row r="2454" spans="1:8" x14ac:dyDescent="0.25">
      <c r="A2454" s="12">
        <f>Riesgo!D2458</f>
        <v>0.97207495787672138</v>
      </c>
      <c r="F2454" s="95">
        <f t="shared" si="114"/>
        <v>0.15017163348865104</v>
      </c>
      <c r="G2454" s="26">
        <f t="shared" si="115"/>
        <v>3.3865985216644254E-3</v>
      </c>
      <c r="H2454" s="26">
        <f t="shared" si="116"/>
        <v>5.0857103196859756E-4</v>
      </c>
    </row>
    <row r="2455" spans="1:8" x14ac:dyDescent="0.25">
      <c r="A2455" s="12">
        <f>Riesgo!D2459</f>
        <v>0.84068552186000578</v>
      </c>
      <c r="F2455" s="95">
        <f t="shared" si="114"/>
        <v>1.8782197471935436E-2</v>
      </c>
      <c r="G2455" s="26">
        <f t="shared" si="115"/>
        <v>6.625813492652735E-6</v>
      </c>
      <c r="H2455" s="26">
        <f t="shared" si="116"/>
        <v>1.2444733743121789E-7</v>
      </c>
    </row>
    <row r="2456" spans="1:8" x14ac:dyDescent="0.25">
      <c r="A2456" s="12">
        <f>Riesgo!D2460</f>
        <v>0.92580177031943023</v>
      </c>
      <c r="F2456" s="95">
        <f t="shared" si="114"/>
        <v>0.10389844593135988</v>
      </c>
      <c r="G2456" s="26">
        <f t="shared" si="115"/>
        <v>1.1215719902608187E-3</v>
      </c>
      <c r="H2456" s="26">
        <f t="shared" si="116"/>
        <v>1.1652958678824135E-4</v>
      </c>
    </row>
    <row r="2457" spans="1:8" x14ac:dyDescent="0.25">
      <c r="A2457" s="12">
        <f>Riesgo!D2461</f>
        <v>0.93872146516440724</v>
      </c>
      <c r="F2457" s="95">
        <f t="shared" si="114"/>
        <v>0.1168181407763369</v>
      </c>
      <c r="G2457" s="26">
        <f t="shared" si="115"/>
        <v>1.594156189792046E-3</v>
      </c>
      <c r="H2457" s="26">
        <f t="shared" si="116"/>
        <v>1.8622636219859607E-4</v>
      </c>
    </row>
    <row r="2458" spans="1:8" x14ac:dyDescent="0.25">
      <c r="A2458" s="12">
        <f>Riesgo!D2462</f>
        <v>0.91563439089222809</v>
      </c>
      <c r="F2458" s="95">
        <f t="shared" si="114"/>
        <v>9.3731066504157745E-2</v>
      </c>
      <c r="G2458" s="26">
        <f t="shared" si="115"/>
        <v>8.2347548715504032E-4</v>
      </c>
      <c r="H2458" s="26">
        <f t="shared" si="116"/>
        <v>7.7185235651072779E-5</v>
      </c>
    </row>
    <row r="2459" spans="1:8" x14ac:dyDescent="0.25">
      <c r="A2459" s="12">
        <f>Riesgo!D2463</f>
        <v>0.86615047620099883</v>
      </c>
      <c r="F2459" s="95">
        <f t="shared" si="114"/>
        <v>4.4247151812928487E-2</v>
      </c>
      <c r="G2459" s="26">
        <f t="shared" si="115"/>
        <v>8.6627535916974273E-5</v>
      </c>
      <c r="H2459" s="26">
        <f t="shared" si="116"/>
        <v>3.8330217328982759E-6</v>
      </c>
    </row>
    <row r="2460" spans="1:8" x14ac:dyDescent="0.25">
      <c r="A2460" s="12">
        <f>Riesgo!D2464</f>
        <v>1</v>
      </c>
      <c r="F2460" s="95">
        <f t="shared" si="114"/>
        <v>0.17809667561192966</v>
      </c>
      <c r="G2460" s="26">
        <f t="shared" si="115"/>
        <v>5.6489462020255692E-3</v>
      </c>
      <c r="H2460" s="26">
        <f t="shared" si="116"/>
        <v>1.0060585392913898E-3</v>
      </c>
    </row>
    <row r="2461" spans="1:8" x14ac:dyDescent="0.25">
      <c r="A2461" s="12">
        <f>Riesgo!D2465</f>
        <v>0.75512932152082679</v>
      </c>
      <c r="F2461" s="95">
        <f t="shared" si="114"/>
        <v>-6.6774002867243554E-2</v>
      </c>
      <c r="G2461" s="26">
        <f t="shared" si="115"/>
        <v>-2.977297510859391E-4</v>
      </c>
      <c r="H2461" s="26">
        <f t="shared" si="116"/>
        <v>1.9880607252676206E-5</v>
      </c>
    </row>
    <row r="2462" spans="1:8" x14ac:dyDescent="0.25">
      <c r="A2462" s="12">
        <f>Riesgo!D2466</f>
        <v>0.93027280862148121</v>
      </c>
      <c r="F2462" s="95">
        <f t="shared" si="114"/>
        <v>0.10836948423341086</v>
      </c>
      <c r="G2462" s="26">
        <f t="shared" si="115"/>
        <v>1.2726852747629743E-3</v>
      </c>
      <c r="H2462" s="26">
        <f t="shared" si="116"/>
        <v>1.3792024681752031E-4</v>
      </c>
    </row>
    <row r="2463" spans="1:8" x14ac:dyDescent="0.25">
      <c r="A2463" s="12">
        <f>Riesgo!D2467</f>
        <v>0.66447544058060037</v>
      </c>
      <c r="F2463" s="95">
        <f t="shared" si="114"/>
        <v>-0.15742788380746997</v>
      </c>
      <c r="G2463" s="26">
        <f t="shared" si="115"/>
        <v>-3.9016200350742171E-3</v>
      </c>
      <c r="H2463" s="26">
        <f t="shared" si="116"/>
        <v>6.142237855425608E-4</v>
      </c>
    </row>
    <row r="2464" spans="1:8" x14ac:dyDescent="0.25">
      <c r="A2464" s="12">
        <f>Riesgo!D2468</f>
        <v>0.87310613590403863</v>
      </c>
      <c r="F2464" s="95">
        <f t="shared" si="114"/>
        <v>5.1202811515968283E-2</v>
      </c>
      <c r="G2464" s="26">
        <f t="shared" si="115"/>
        <v>1.3423983987543187E-4</v>
      </c>
      <c r="H2464" s="26">
        <f t="shared" si="116"/>
        <v>6.8734572190755006E-6</v>
      </c>
    </row>
    <row r="2465" spans="1:8" x14ac:dyDescent="0.25">
      <c r="A2465" s="12">
        <f>Riesgo!D2469</f>
        <v>0.88710083564602271</v>
      </c>
      <c r="F2465" s="95">
        <f t="shared" si="114"/>
        <v>6.5197511257952367E-2</v>
      </c>
      <c r="G2465" s="26">
        <f t="shared" si="115"/>
        <v>2.7713606998551661E-4</v>
      </c>
      <c r="H2465" s="26">
        <f t="shared" si="116"/>
        <v>1.8068582042865396E-5</v>
      </c>
    </row>
    <row r="2466" spans="1:8" x14ac:dyDescent="0.25">
      <c r="A2466" s="12">
        <f>Riesgo!D2470</f>
        <v>0.8292016377028083</v>
      </c>
      <c r="F2466" s="95">
        <f t="shared" si="114"/>
        <v>7.2983133147379586E-3</v>
      </c>
      <c r="G2466" s="26">
        <f t="shared" si="115"/>
        <v>3.8874741192582608E-7</v>
      </c>
      <c r="H2466" s="26">
        <f t="shared" si="116"/>
        <v>2.8372004125281783E-9</v>
      </c>
    </row>
    <row r="2467" spans="1:8" x14ac:dyDescent="0.25">
      <c r="A2467" s="12">
        <f>Riesgo!D2471</f>
        <v>0.86476744646140713</v>
      </c>
      <c r="F2467" s="95">
        <f t="shared" si="114"/>
        <v>4.2864122073336786E-2</v>
      </c>
      <c r="G2467" s="26">
        <f t="shared" si="115"/>
        <v>7.8755664334723775E-5</v>
      </c>
      <c r="H2467" s="26">
        <f t="shared" si="116"/>
        <v>3.3757924100103361E-6</v>
      </c>
    </row>
    <row r="2468" spans="1:8" x14ac:dyDescent="0.25">
      <c r="A2468" s="12">
        <f>Riesgo!D2472</f>
        <v>0.81321211014808492</v>
      </c>
      <c r="F2468" s="95">
        <f t="shared" si="114"/>
        <v>-8.6912142399854231E-3</v>
      </c>
      <c r="G2468" s="26">
        <f t="shared" si="115"/>
        <v>-6.5651003144333371E-7</v>
      </c>
      <c r="H2468" s="26">
        <f t="shared" si="116"/>
        <v>5.7058693339735796E-9</v>
      </c>
    </row>
    <row r="2469" spans="1:8" x14ac:dyDescent="0.25">
      <c r="A2469" s="12">
        <f>Riesgo!D2473</f>
        <v>0.74846370792848038</v>
      </c>
      <c r="F2469" s="95">
        <f t="shared" si="114"/>
        <v>-7.3439616459589963E-2</v>
      </c>
      <c r="G2469" s="26">
        <f t="shared" si="115"/>
        <v>-3.9608755781720637E-4</v>
      </c>
      <c r="H2469" s="26">
        <f t="shared" si="116"/>
        <v>2.9088518330511298E-5</v>
      </c>
    </row>
    <row r="2470" spans="1:8" x14ac:dyDescent="0.25">
      <c r="A2470" s="12">
        <f>Riesgo!D2474</f>
        <v>0.84033058936488803</v>
      </c>
      <c r="F2470" s="95">
        <f t="shared" si="114"/>
        <v>1.8427264976817681E-2</v>
      </c>
      <c r="G2470" s="26">
        <f t="shared" si="115"/>
        <v>6.2572375464410327E-6</v>
      </c>
      <c r="H2470" s="26">
        <f t="shared" si="116"/>
        <v>1.1530377429116145E-7</v>
      </c>
    </row>
    <row r="2471" spans="1:8" x14ac:dyDescent="0.25">
      <c r="A2471" s="12">
        <f>Riesgo!D2475</f>
        <v>0.85675752151570894</v>
      </c>
      <c r="F2471" s="95">
        <f t="shared" si="114"/>
        <v>3.4854197127638598E-2</v>
      </c>
      <c r="G2471" s="26">
        <f t="shared" si="115"/>
        <v>4.2341403484671577E-5</v>
      </c>
      <c r="H2471" s="26">
        <f t="shared" si="116"/>
        <v>1.4757756237156269E-6</v>
      </c>
    </row>
    <row r="2472" spans="1:8" x14ac:dyDescent="0.25">
      <c r="A2472" s="12">
        <f>Riesgo!D2476</f>
        <v>0.86465659701007846</v>
      </c>
      <c r="F2472" s="95">
        <f t="shared" si="114"/>
        <v>4.2753272622008121E-2</v>
      </c>
      <c r="G2472" s="26">
        <f t="shared" si="115"/>
        <v>7.8146241012375727E-5</v>
      </c>
      <c r="H2472" s="26">
        <f t="shared" si="116"/>
        <v>3.3410075463872511E-6</v>
      </c>
    </row>
    <row r="2473" spans="1:8" x14ac:dyDescent="0.25">
      <c r="A2473" s="12">
        <f>Riesgo!D2477</f>
        <v>0.68953769123971087</v>
      </c>
      <c r="F2473" s="95">
        <f t="shared" si="114"/>
        <v>-0.13236563314835947</v>
      </c>
      <c r="G2473" s="26">
        <f t="shared" si="115"/>
        <v>-2.3191333651009392E-3</v>
      </c>
      <c r="H2473" s="26">
        <f t="shared" si="116"/>
        <v>3.0697355622707134E-4</v>
      </c>
    </row>
    <row r="2474" spans="1:8" x14ac:dyDescent="0.25">
      <c r="A2474" s="12">
        <f>Riesgo!D2478</f>
        <v>0.79014892129220338</v>
      </c>
      <c r="F2474" s="95">
        <f t="shared" si="114"/>
        <v>-3.1754403095866968E-2</v>
      </c>
      <c r="G2474" s="26">
        <f t="shared" si="115"/>
        <v>-3.2019302009203419E-5</v>
      </c>
      <c r="H2474" s="26">
        <f t="shared" si="116"/>
        <v>1.0167538228485484E-6</v>
      </c>
    </row>
    <row r="2475" spans="1:8" x14ac:dyDescent="0.25">
      <c r="A2475" s="12">
        <f>Riesgo!D2479</f>
        <v>0.7788170255451704</v>
      </c>
      <c r="F2475" s="95">
        <f t="shared" si="114"/>
        <v>-4.3086298842899939E-2</v>
      </c>
      <c r="G2475" s="26">
        <f t="shared" si="115"/>
        <v>-7.9986661050522633E-5</v>
      </c>
      <c r="H2475" s="26">
        <f t="shared" si="116"/>
        <v>3.4463291814685632E-6</v>
      </c>
    </row>
    <row r="2476" spans="1:8" x14ac:dyDescent="0.25">
      <c r="A2476" s="12">
        <f>Riesgo!D2480</f>
        <v>0.92191136497830772</v>
      </c>
      <c r="F2476" s="95">
        <f t="shared" si="114"/>
        <v>0.10000804059023738</v>
      </c>
      <c r="G2476" s="26">
        <f t="shared" si="115"/>
        <v>1.0002412371029686E-3</v>
      </c>
      <c r="H2476" s="26">
        <f t="shared" si="116"/>
        <v>1.0003216624022293E-4</v>
      </c>
    </row>
    <row r="2477" spans="1:8" x14ac:dyDescent="0.25">
      <c r="A2477" s="12">
        <f>Riesgo!D2481</f>
        <v>0.77693025759933199</v>
      </c>
      <c r="F2477" s="95">
        <f t="shared" si="114"/>
        <v>-4.4973066788738358E-2</v>
      </c>
      <c r="G2477" s="26">
        <f t="shared" si="115"/>
        <v>-9.0961478650760532E-5</v>
      </c>
      <c r="H2477" s="26">
        <f t="shared" si="116"/>
        <v>4.0908166545630511E-6</v>
      </c>
    </row>
    <row r="2478" spans="1:8" x14ac:dyDescent="0.25">
      <c r="A2478" s="12">
        <f>Riesgo!D2482</f>
        <v>0.70285239548758083</v>
      </c>
      <c r="F2478" s="95">
        <f t="shared" si="114"/>
        <v>-0.11905092890048952</v>
      </c>
      <c r="G2478" s="26">
        <f t="shared" si="115"/>
        <v>-1.6873235385813801E-3</v>
      </c>
      <c r="H2478" s="26">
        <f t="shared" si="116"/>
        <v>2.0087743462377427E-4</v>
      </c>
    </row>
    <row r="2479" spans="1:8" x14ac:dyDescent="0.25">
      <c r="A2479" s="12">
        <f>Riesgo!D2483</f>
        <v>0.84391663327808364</v>
      </c>
      <c r="F2479" s="95">
        <f t="shared" si="114"/>
        <v>2.2013308890013294E-2</v>
      </c>
      <c r="G2479" s="26">
        <f t="shared" si="115"/>
        <v>1.0667336201009184E-5</v>
      </c>
      <c r="H2479" s="26">
        <f t="shared" si="116"/>
        <v>2.3482336682643611E-7</v>
      </c>
    </row>
    <row r="2480" spans="1:8" x14ac:dyDescent="0.25">
      <c r="A2480" s="12">
        <f>Riesgo!D2484</f>
        <v>0.54880468467246879</v>
      </c>
      <c r="F2480" s="95">
        <f t="shared" si="114"/>
        <v>-0.27309863971560155</v>
      </c>
      <c r="G2480" s="26">
        <f t="shared" si="115"/>
        <v>-2.0368479527752822E-2</v>
      </c>
      <c r="H2480" s="26">
        <f t="shared" si="116"/>
        <v>5.5626040521043734E-3</v>
      </c>
    </row>
    <row r="2481" spans="1:8" x14ac:dyDescent="0.25">
      <c r="A2481" s="12">
        <f>Riesgo!D2485</f>
        <v>0.67895050325906559</v>
      </c>
      <c r="F2481" s="95">
        <f t="shared" si="114"/>
        <v>-0.14295282112900476</v>
      </c>
      <c r="G2481" s="26">
        <f t="shared" si="115"/>
        <v>-2.9213136725839196E-3</v>
      </c>
      <c r="H2481" s="26">
        <f t="shared" si="116"/>
        <v>4.1761003089860503E-4</v>
      </c>
    </row>
    <row r="2482" spans="1:8" x14ac:dyDescent="0.25">
      <c r="A2482" s="12">
        <f>Riesgo!D2486</f>
        <v>0.85429007941512125</v>
      </c>
      <c r="F2482" s="95">
        <f t="shared" si="114"/>
        <v>3.2386755027050906E-2</v>
      </c>
      <c r="G2482" s="26">
        <f t="shared" si="115"/>
        <v>3.3970528920996101E-5</v>
      </c>
      <c r="H2482" s="26">
        <f t="shared" si="116"/>
        <v>1.1001951983036484E-6</v>
      </c>
    </row>
    <row r="2483" spans="1:8" x14ac:dyDescent="0.25">
      <c r="A2483" s="12">
        <f>Riesgo!D2487</f>
        <v>0.87297652903804712</v>
      </c>
      <c r="F2483" s="95">
        <f t="shared" si="114"/>
        <v>5.1073204649976778E-2</v>
      </c>
      <c r="G2483" s="26">
        <f t="shared" si="115"/>
        <v>1.332230361909458E-4</v>
      </c>
      <c r="H2483" s="26">
        <f t="shared" si="116"/>
        <v>6.8041273914714371E-6</v>
      </c>
    </row>
    <row r="2484" spans="1:8" x14ac:dyDescent="0.25">
      <c r="A2484" s="12">
        <f>Riesgo!D2488</f>
        <v>0.64690068452519345</v>
      </c>
      <c r="F2484" s="95">
        <f t="shared" si="114"/>
        <v>-0.1750026398628769</v>
      </c>
      <c r="G2484" s="26">
        <f t="shared" si="115"/>
        <v>-5.359617541060493E-3</v>
      </c>
      <c r="H2484" s="26">
        <f t="shared" si="116"/>
        <v>9.3794721834096733E-4</v>
      </c>
    </row>
    <row r="2485" spans="1:8" x14ac:dyDescent="0.25">
      <c r="A2485" s="12">
        <f>Riesgo!D2489</f>
        <v>0.95442880274558894</v>
      </c>
      <c r="F2485" s="95">
        <f t="shared" si="114"/>
        <v>0.1325254783575186</v>
      </c>
      <c r="G2485" s="26">
        <f t="shared" si="115"/>
        <v>2.3275452962949112E-3</v>
      </c>
      <c r="H2485" s="26">
        <f t="shared" si="116"/>
        <v>3.0845905379027548E-4</v>
      </c>
    </row>
    <row r="2486" spans="1:8" x14ac:dyDescent="0.25">
      <c r="A2486" s="12">
        <f>Riesgo!D2490</f>
        <v>0.9827308557856842</v>
      </c>
      <c r="F2486" s="95">
        <f t="shared" si="114"/>
        <v>0.16082753139761385</v>
      </c>
      <c r="G2486" s="26">
        <f t="shared" si="115"/>
        <v>4.1598836859797804E-3</v>
      </c>
      <c r="H2486" s="26">
        <f t="shared" si="116"/>
        <v>6.6902382411733474E-4</v>
      </c>
    </row>
    <row r="2487" spans="1:8" x14ac:dyDescent="0.25">
      <c r="A2487" s="12">
        <f>Riesgo!D2491</f>
        <v>0.72802369775563913</v>
      </c>
      <c r="F2487" s="95">
        <f t="shared" si="114"/>
        <v>-9.3879626632431212E-2</v>
      </c>
      <c r="G2487" s="26">
        <f t="shared" si="115"/>
        <v>-8.2739722713713571E-4</v>
      </c>
      <c r="H2487" s="26">
        <f t="shared" si="116"/>
        <v>7.7675742760343185E-5</v>
      </c>
    </row>
    <row r="2488" spans="1:8" x14ac:dyDescent="0.25">
      <c r="A2488" s="12">
        <f>Riesgo!D2492</f>
        <v>0.8106289356330183</v>
      </c>
      <c r="F2488" s="95">
        <f t="shared" si="114"/>
        <v>-1.1274388755052045E-2</v>
      </c>
      <c r="G2488" s="26">
        <f t="shared" si="115"/>
        <v>-1.4331083198243705E-6</v>
      </c>
      <c r="H2488" s="26">
        <f t="shared" si="116"/>
        <v>1.615742032579941E-8</v>
      </c>
    </row>
    <row r="2489" spans="1:8" x14ac:dyDescent="0.25">
      <c r="A2489" s="12">
        <f>Riesgo!D2493</f>
        <v>0.89335576639182179</v>
      </c>
      <c r="F2489" s="95">
        <f t="shared" si="114"/>
        <v>7.1452442003751448E-2</v>
      </c>
      <c r="G2489" s="26">
        <f t="shared" si="115"/>
        <v>3.647969749416352E-4</v>
      </c>
      <c r="H2489" s="26">
        <f t="shared" si="116"/>
        <v>2.6065634695161159E-5</v>
      </c>
    </row>
    <row r="2490" spans="1:8" x14ac:dyDescent="0.25">
      <c r="A2490" s="12">
        <f>Riesgo!D2494</f>
        <v>0.89593571911449144</v>
      </c>
      <c r="F2490" s="95">
        <f t="shared" si="114"/>
        <v>7.4032394726421091E-2</v>
      </c>
      <c r="G2490" s="26">
        <f t="shared" si="115"/>
        <v>4.0575641357050392E-4</v>
      </c>
      <c r="H2490" s="26">
        <f t="shared" si="116"/>
        <v>3.0039118972228511E-5</v>
      </c>
    </row>
    <row r="2491" spans="1:8" x14ac:dyDescent="0.25">
      <c r="A2491" s="12">
        <f>Riesgo!D2495</f>
        <v>0.85041891129377256</v>
      </c>
      <c r="F2491" s="95">
        <f t="shared" si="114"/>
        <v>2.8515586905702217E-2</v>
      </c>
      <c r="G2491" s="26">
        <f t="shared" si="115"/>
        <v>2.3187127168621052E-5</v>
      </c>
      <c r="H2491" s="26">
        <f t="shared" si="116"/>
        <v>6.6119453987038269E-7</v>
      </c>
    </row>
    <row r="2492" spans="1:8" x14ac:dyDescent="0.25">
      <c r="A2492" s="12">
        <f>Riesgo!D2496</f>
        <v>0.86873098109441738</v>
      </c>
      <c r="F2492" s="95">
        <f t="shared" si="114"/>
        <v>4.6827656706347032E-2</v>
      </c>
      <c r="G2492" s="26">
        <f t="shared" si="115"/>
        <v>1.026850638857172E-4</v>
      </c>
      <c r="H2492" s="26">
        <f t="shared" si="116"/>
        <v>4.8085009205096789E-6</v>
      </c>
    </row>
    <row r="2493" spans="1:8" x14ac:dyDescent="0.25">
      <c r="A2493" s="12">
        <f>Riesgo!D2497</f>
        <v>0.87758454534590757</v>
      </c>
      <c r="F2493" s="95">
        <f t="shared" si="114"/>
        <v>5.568122095783723E-2</v>
      </c>
      <c r="G2493" s="26">
        <f t="shared" si="115"/>
        <v>1.7263396655003895E-4</v>
      </c>
      <c r="H2493" s="26">
        <f t="shared" si="116"/>
        <v>9.6124700363005993E-6</v>
      </c>
    </row>
    <row r="2494" spans="1:8" x14ac:dyDescent="0.25">
      <c r="A2494" s="12">
        <f>Riesgo!D2498</f>
        <v>0.8590475066675014</v>
      </c>
      <c r="F2494" s="95">
        <f t="shared" si="114"/>
        <v>3.7144182279431059E-2</v>
      </c>
      <c r="G2494" s="26">
        <f t="shared" si="115"/>
        <v>5.1247467145757873E-5</v>
      </c>
      <c r="H2494" s="26">
        <f t="shared" si="116"/>
        <v>1.9035452610211848E-6</v>
      </c>
    </row>
    <row r="2495" spans="1:8" x14ac:dyDescent="0.25">
      <c r="A2495" s="12">
        <f>Riesgo!D2499</f>
        <v>0.82631147874819033</v>
      </c>
      <c r="F2495" s="95">
        <f t="shared" si="114"/>
        <v>4.4081543601199868E-3</v>
      </c>
      <c r="G2495" s="26">
        <f t="shared" si="115"/>
        <v>8.5658483493355866E-8</v>
      </c>
      <c r="H2495" s="26">
        <f t="shared" si="116"/>
        <v>3.7759581749250254E-10</v>
      </c>
    </row>
    <row r="2496" spans="1:8" x14ac:dyDescent="0.25">
      <c r="A2496" s="12">
        <f>Riesgo!D2500</f>
        <v>0.7977595762679176</v>
      </c>
      <c r="F2496" s="95">
        <f t="shared" si="114"/>
        <v>-2.4143748120152742E-2</v>
      </c>
      <c r="G2496" s="26">
        <f t="shared" si="115"/>
        <v>-1.4073887495553805E-5</v>
      </c>
      <c r="H2496" s="26">
        <f t="shared" si="116"/>
        <v>3.3979639476401838E-7</v>
      </c>
    </row>
    <row r="2497" spans="1:8" x14ac:dyDescent="0.25">
      <c r="A2497" s="12">
        <f>Riesgo!D2501</f>
        <v>0.97436990281190228</v>
      </c>
      <c r="F2497" s="95">
        <f t="shared" si="114"/>
        <v>0.15246657842383193</v>
      </c>
      <c r="G2497" s="26">
        <f t="shared" si="115"/>
        <v>3.5442468543986946E-3</v>
      </c>
      <c r="H2497" s="26">
        <f t="shared" si="116"/>
        <v>5.4037919097959825E-4</v>
      </c>
    </row>
    <row r="2498" spans="1:8" x14ac:dyDescent="0.25">
      <c r="A2498" s="12">
        <f>Riesgo!D2502</f>
        <v>0.72197561458278248</v>
      </c>
      <c r="F2498" s="95">
        <f t="shared" si="114"/>
        <v>-9.9927709805287868E-2</v>
      </c>
      <c r="G2498" s="26">
        <f t="shared" si="115"/>
        <v>-9.9783286154253212E-4</v>
      </c>
      <c r="H2498" s="26">
        <f t="shared" si="116"/>
        <v>9.9711152622402138E-5</v>
      </c>
    </row>
    <row r="2499" spans="1:8" x14ac:dyDescent="0.25">
      <c r="A2499" s="12">
        <f>Riesgo!D2503</f>
        <v>0.91090587233994569</v>
      </c>
      <c r="F2499" s="95">
        <f t="shared" ref="F2499:F2562" si="117">A2499-$D$4</f>
        <v>8.9002547951875344E-2</v>
      </c>
      <c r="G2499" s="26">
        <f t="shared" ref="G2499:G2562" si="118">IF(A2499=0,0,(A2499-D$4)^3)</f>
        <v>7.050295487138101E-4</v>
      </c>
      <c r="H2499" s="26">
        <f t="shared" ref="H2499:H2562" si="119">IF(A2499=0,0,(A2499-D$4)^4)</f>
        <v>6.2749426216889925E-5</v>
      </c>
    </row>
    <row r="2500" spans="1:8" x14ac:dyDescent="0.25">
      <c r="A2500" s="12">
        <f>Riesgo!D2504</f>
        <v>0.94957069690269102</v>
      </c>
      <c r="F2500" s="95">
        <f t="shared" si="117"/>
        <v>0.12766737251462068</v>
      </c>
      <c r="G2500" s="26">
        <f t="shared" si="118"/>
        <v>2.0808451431972908E-3</v>
      </c>
      <c r="H2500" s="26">
        <f t="shared" si="119"/>
        <v>2.656560320418077E-4</v>
      </c>
    </row>
    <row r="2501" spans="1:8" x14ac:dyDescent="0.25">
      <c r="A2501" s="12">
        <f>Riesgo!D2505</f>
        <v>0.8786967972692179</v>
      </c>
      <c r="F2501" s="95">
        <f t="shared" si="117"/>
        <v>5.6793472881147555E-2</v>
      </c>
      <c r="G2501" s="26">
        <f t="shared" si="118"/>
        <v>1.8318726510354138E-4</v>
      </c>
      <c r="H2501" s="26">
        <f t="shared" si="119"/>
        <v>1.0403840972829566E-5</v>
      </c>
    </row>
    <row r="2502" spans="1:8" x14ac:dyDescent="0.25">
      <c r="A2502" s="12">
        <f>Riesgo!D2506</f>
        <v>0.86275103614796733</v>
      </c>
      <c r="F2502" s="95">
        <f t="shared" si="117"/>
        <v>4.0847711759896987E-2</v>
      </c>
      <c r="G2502" s="26">
        <f t="shared" si="118"/>
        <v>6.8155859453429161E-5</v>
      </c>
      <c r="H2502" s="26">
        <f t="shared" si="119"/>
        <v>2.7840109017017249E-6</v>
      </c>
    </row>
    <row r="2503" spans="1:8" x14ac:dyDescent="0.25">
      <c r="A2503" s="12">
        <f>Riesgo!D2507</f>
        <v>0.82078314426361842</v>
      </c>
      <c r="F2503" s="95">
        <f t="shared" si="117"/>
        <v>-1.1201801244519194E-3</v>
      </c>
      <c r="G2503" s="26">
        <f t="shared" si="118"/>
        <v>-1.4056059533578963E-9</v>
      </c>
      <c r="H2503" s="26">
        <f t="shared" si="119"/>
        <v>1.5745318517628069E-12</v>
      </c>
    </row>
    <row r="2504" spans="1:8" x14ac:dyDescent="0.25">
      <c r="A2504" s="12">
        <f>Riesgo!D2508</f>
        <v>0.97666427572385395</v>
      </c>
      <c r="F2504" s="95">
        <f t="shared" si="117"/>
        <v>0.1547609513357836</v>
      </c>
      <c r="G2504" s="26">
        <f t="shared" si="118"/>
        <v>3.7066721259490401E-3</v>
      </c>
      <c r="H2504" s="26">
        <f t="shared" si="119"/>
        <v>5.7364810450170499E-4</v>
      </c>
    </row>
    <row r="2505" spans="1:8" x14ac:dyDescent="0.25">
      <c r="A2505" s="12">
        <f>Riesgo!D2509</f>
        <v>0.84228545431961055</v>
      </c>
      <c r="F2505" s="95">
        <f t="shared" si="117"/>
        <v>2.0382129931540205E-2</v>
      </c>
      <c r="G2505" s="26">
        <f t="shared" si="118"/>
        <v>8.4673731147907206E-6</v>
      </c>
      <c r="H2505" s="26">
        <f t="shared" si="119"/>
        <v>1.7258309900449477E-7</v>
      </c>
    </row>
    <row r="2506" spans="1:8" x14ac:dyDescent="0.25">
      <c r="A2506" s="12">
        <f>Riesgo!D2510</f>
        <v>1</v>
      </c>
      <c r="F2506" s="95">
        <f t="shared" si="117"/>
        <v>0.17809667561192966</v>
      </c>
      <c r="G2506" s="26">
        <f t="shared" si="118"/>
        <v>5.6489462020255692E-3</v>
      </c>
      <c r="H2506" s="26">
        <f t="shared" si="119"/>
        <v>1.0060585392913898E-3</v>
      </c>
    </row>
    <row r="2507" spans="1:8" x14ac:dyDescent="0.25">
      <c r="A2507" s="12">
        <f>Riesgo!D2511</f>
        <v>0.75926772738300174</v>
      </c>
      <c r="F2507" s="95">
        <f t="shared" si="117"/>
        <v>-6.26355970050686E-2</v>
      </c>
      <c r="G2507" s="26">
        <f t="shared" si="118"/>
        <v>-2.4573310237401789E-4</v>
      </c>
      <c r="H2507" s="26">
        <f t="shared" si="119"/>
        <v>1.539163957110425E-5</v>
      </c>
    </row>
    <row r="2508" spans="1:8" x14ac:dyDescent="0.25">
      <c r="A2508" s="12">
        <f>Riesgo!D2512</f>
        <v>0.78352934317964318</v>
      </c>
      <c r="F2508" s="95">
        <f t="shared" si="117"/>
        <v>-3.8373981208427166E-2</v>
      </c>
      <c r="G2508" s="26">
        <f t="shared" si="118"/>
        <v>-5.6508083162290668E-5</v>
      </c>
      <c r="H2508" s="26">
        <f t="shared" si="119"/>
        <v>2.1684401213939813E-6</v>
      </c>
    </row>
    <row r="2509" spans="1:8" x14ac:dyDescent="0.25">
      <c r="A2509" s="12">
        <f>Riesgo!D2513</f>
        <v>0.89661065568425458</v>
      </c>
      <c r="F2509" s="95">
        <f t="shared" si="117"/>
        <v>7.4707331296184232E-2</v>
      </c>
      <c r="G2509" s="26">
        <f t="shared" si="118"/>
        <v>4.1695546292287331E-4</v>
      </c>
      <c r="H2509" s="26">
        <f t="shared" si="119"/>
        <v>3.1149629904332954E-5</v>
      </c>
    </row>
    <row r="2510" spans="1:8" x14ac:dyDescent="0.25">
      <c r="A2510" s="12">
        <f>Riesgo!D2514</f>
        <v>0.93007396994027458</v>
      </c>
      <c r="F2510" s="95">
        <f t="shared" si="117"/>
        <v>0.10817064555220424</v>
      </c>
      <c r="G2510" s="26">
        <f t="shared" si="118"/>
        <v>1.2656926689809667E-3</v>
      </c>
      <c r="H2510" s="26">
        <f t="shared" si="119"/>
        <v>1.3691079307436352E-4</v>
      </c>
    </row>
    <row r="2511" spans="1:8" x14ac:dyDescent="0.25">
      <c r="A2511" s="12">
        <f>Riesgo!D2515</f>
        <v>0.6539515063100636</v>
      </c>
      <c r="F2511" s="95">
        <f t="shared" si="117"/>
        <v>-0.16795181807800674</v>
      </c>
      <c r="G2511" s="26">
        <f t="shared" si="118"/>
        <v>-4.7375535102239267E-3</v>
      </c>
      <c r="H2511" s="26">
        <f t="shared" si="119"/>
        <v>7.9568072528395117E-4</v>
      </c>
    </row>
    <row r="2512" spans="1:8" x14ac:dyDescent="0.25">
      <c r="A2512" s="12">
        <f>Riesgo!D2516</f>
        <v>0.84425486046420206</v>
      </c>
      <c r="F2512" s="95">
        <f t="shared" si="117"/>
        <v>2.2351536076131717E-2</v>
      </c>
      <c r="G2512" s="26">
        <f t="shared" si="118"/>
        <v>1.116662994697862E-5</v>
      </c>
      <c r="H2512" s="26">
        <f t="shared" si="119"/>
        <v>2.4959133210870542E-7</v>
      </c>
    </row>
    <row r="2513" spans="1:8" x14ac:dyDescent="0.25">
      <c r="A2513" s="12">
        <f>Riesgo!D2517</f>
        <v>0.82415703415485142</v>
      </c>
      <c r="F2513" s="95">
        <f t="shared" si="117"/>
        <v>2.2537097667810757E-3</v>
      </c>
      <c r="G2513" s="26">
        <f t="shared" si="118"/>
        <v>1.1447060030037366E-8</v>
      </c>
      <c r="H2513" s="26">
        <f t="shared" si="119"/>
        <v>2.5798350990624485E-11</v>
      </c>
    </row>
    <row r="2514" spans="1:8" x14ac:dyDescent="0.25">
      <c r="A2514" s="12">
        <f>Riesgo!D2518</f>
        <v>0.60490592033731871</v>
      </c>
      <c r="F2514" s="95">
        <f t="shared" si="117"/>
        <v>-0.21699740405075163</v>
      </c>
      <c r="G2514" s="26">
        <f t="shared" si="118"/>
        <v>-1.021794628242457E-2</v>
      </c>
      <c r="H2514" s="26">
        <f t="shared" si="119"/>
        <v>2.2172678180161598E-3</v>
      </c>
    </row>
    <row r="2515" spans="1:8" x14ac:dyDescent="0.25">
      <c r="A2515" s="12">
        <f>Riesgo!D2519</f>
        <v>0.7995500507196196</v>
      </c>
      <c r="F2515" s="95">
        <f t="shared" si="117"/>
        <v>-2.2353273668450746E-2</v>
      </c>
      <c r="G2515" s="26">
        <f t="shared" si="118"/>
        <v>-1.1169234406749635E-5</v>
      </c>
      <c r="H2515" s="26">
        <f t="shared" si="119"/>
        <v>2.4966895336115071E-7</v>
      </c>
    </row>
    <row r="2516" spans="1:8" x14ac:dyDescent="0.25">
      <c r="A2516" s="12">
        <f>Riesgo!D2520</f>
        <v>0.83476273867495798</v>
      </c>
      <c r="F2516" s="95">
        <f t="shared" si="117"/>
        <v>1.2859414286887638E-2</v>
      </c>
      <c r="G2516" s="26">
        <f t="shared" si="118"/>
        <v>2.1264910742343367E-6</v>
      </c>
      <c r="H2516" s="26">
        <f t="shared" si="119"/>
        <v>2.7345429700948072E-8</v>
      </c>
    </row>
    <row r="2517" spans="1:8" x14ac:dyDescent="0.25">
      <c r="A2517" s="12">
        <f>Riesgo!D2521</f>
        <v>0.8994512593371663</v>
      </c>
      <c r="F2517" s="95">
        <f t="shared" si="117"/>
        <v>7.7547934949095954E-2</v>
      </c>
      <c r="G2517" s="26">
        <f t="shared" si="118"/>
        <v>4.6634863720321332E-4</v>
      </c>
      <c r="H2517" s="26">
        <f t="shared" si="119"/>
        <v>3.6164373781434333E-5</v>
      </c>
    </row>
    <row r="2518" spans="1:8" x14ac:dyDescent="0.25">
      <c r="A2518" s="12">
        <f>Riesgo!D2522</f>
        <v>0.71478787697028379</v>
      </c>
      <c r="F2518" s="95">
        <f t="shared" si="117"/>
        <v>-0.10711544741778656</v>
      </c>
      <c r="G2518" s="26">
        <f t="shared" si="118"/>
        <v>-1.2290125523195241E-3</v>
      </c>
      <c r="H2518" s="26">
        <f t="shared" si="119"/>
        <v>1.3164622942378164E-4</v>
      </c>
    </row>
    <row r="2519" spans="1:8" x14ac:dyDescent="0.25">
      <c r="A2519" s="12">
        <f>Riesgo!D2523</f>
        <v>0.79331533653418018</v>
      </c>
      <c r="F2519" s="95">
        <f t="shared" si="117"/>
        <v>-2.8587987853890162E-2</v>
      </c>
      <c r="G2519" s="26">
        <f t="shared" si="118"/>
        <v>-2.3364192013394668E-5</v>
      </c>
      <c r="H2519" s="26">
        <f t="shared" si="119"/>
        <v>6.6793523749488431E-7</v>
      </c>
    </row>
    <row r="2520" spans="1:8" x14ac:dyDescent="0.25">
      <c r="A2520" s="12">
        <f>Riesgo!D2524</f>
        <v>0.84138682416784949</v>
      </c>
      <c r="F2520" s="95">
        <f t="shared" si="117"/>
        <v>1.9483499779779145E-2</v>
      </c>
      <c r="G2520" s="26">
        <f t="shared" si="118"/>
        <v>7.3960682963408947E-6</v>
      </c>
      <c r="H2520" s="26">
        <f t="shared" si="119"/>
        <v>1.4410129502298936E-7</v>
      </c>
    </row>
    <row r="2521" spans="1:8" x14ac:dyDescent="0.25">
      <c r="A2521" s="12">
        <f>Riesgo!D2525</f>
        <v>0.82318122579173136</v>
      </c>
      <c r="F2521" s="95">
        <f t="shared" si="117"/>
        <v>1.2779014036610192E-3</v>
      </c>
      <c r="G2521" s="26">
        <f t="shared" si="118"/>
        <v>2.0868538818015204E-9</v>
      </c>
      <c r="H2521" s="26">
        <f t="shared" si="119"/>
        <v>2.6667935047896098E-12</v>
      </c>
    </row>
    <row r="2522" spans="1:8" x14ac:dyDescent="0.25">
      <c r="A2522" s="12">
        <f>Riesgo!D2526</f>
        <v>0.76045901840453012</v>
      </c>
      <c r="F2522" s="95">
        <f t="shared" si="117"/>
        <v>-6.1444305983540226E-2</v>
      </c>
      <c r="G2522" s="26">
        <f t="shared" si="118"/>
        <v>-2.3197700103241216E-4</v>
      </c>
      <c r="H2522" s="26">
        <f t="shared" si="119"/>
        <v>1.425366583257956E-5</v>
      </c>
    </row>
    <row r="2523" spans="1:8" x14ac:dyDescent="0.25">
      <c r="A2523" s="12">
        <f>Riesgo!D2527</f>
        <v>0.8862342651941405</v>
      </c>
      <c r="F2523" s="95">
        <f t="shared" si="117"/>
        <v>6.4330940806070158E-2</v>
      </c>
      <c r="G2523" s="26">
        <f t="shared" si="118"/>
        <v>2.6623166505911603E-4</v>
      </c>
      <c r="H2523" s="26">
        <f t="shared" si="119"/>
        <v>1.712693348561949E-5</v>
      </c>
    </row>
    <row r="2524" spans="1:8" x14ac:dyDescent="0.25">
      <c r="A2524" s="12">
        <f>Riesgo!D2528</f>
        <v>1</v>
      </c>
      <c r="F2524" s="95">
        <f t="shared" si="117"/>
        <v>0.17809667561192966</v>
      </c>
      <c r="G2524" s="26">
        <f t="shared" si="118"/>
        <v>5.6489462020255692E-3</v>
      </c>
      <c r="H2524" s="26">
        <f t="shared" si="119"/>
        <v>1.0060585392913898E-3</v>
      </c>
    </row>
    <row r="2525" spans="1:8" x14ac:dyDescent="0.25">
      <c r="A2525" s="12">
        <f>Riesgo!D2529</f>
        <v>0.82016963556919997</v>
      </c>
      <c r="F2525" s="95">
        <f t="shared" si="117"/>
        <v>-1.7336888188703714E-3</v>
      </c>
      <c r="G2525" s="26">
        <f t="shared" si="118"/>
        <v>-5.2109084705129584E-9</v>
      </c>
      <c r="H2525" s="26">
        <f t="shared" si="119"/>
        <v>9.0340937514852251E-12</v>
      </c>
    </row>
    <row r="2526" spans="1:8" x14ac:dyDescent="0.25">
      <c r="A2526" s="12">
        <f>Riesgo!D2530</f>
        <v>0.97607241882412366</v>
      </c>
      <c r="F2526" s="95">
        <f t="shared" si="117"/>
        <v>0.15416909443605331</v>
      </c>
      <c r="G2526" s="26">
        <f t="shared" si="118"/>
        <v>3.6643079457041026E-3</v>
      </c>
      <c r="H2526" s="26">
        <f t="shared" si="119"/>
        <v>5.649230377240363E-4</v>
      </c>
    </row>
    <row r="2527" spans="1:8" x14ac:dyDescent="0.25">
      <c r="A2527" s="12">
        <f>Riesgo!D2531</f>
        <v>0.92670478767997266</v>
      </c>
      <c r="F2527" s="95">
        <f t="shared" si="117"/>
        <v>0.10480146329190232</v>
      </c>
      <c r="G2527" s="26">
        <f t="shared" si="118"/>
        <v>1.1510708068536884E-3</v>
      </c>
      <c r="H2527" s="26">
        <f t="shared" si="119"/>
        <v>1.2063390491085721E-4</v>
      </c>
    </row>
    <row r="2528" spans="1:8" x14ac:dyDescent="0.25">
      <c r="A2528" s="12">
        <f>Riesgo!D2532</f>
        <v>0.900129163732584</v>
      </c>
      <c r="F2528" s="95">
        <f t="shared" si="117"/>
        <v>7.8225839344513659E-2</v>
      </c>
      <c r="G2528" s="26">
        <f t="shared" si="118"/>
        <v>4.7868596603246996E-4</v>
      </c>
      <c r="H2528" s="26">
        <f t="shared" si="119"/>
        <v>3.7445611475329319E-5</v>
      </c>
    </row>
    <row r="2529" spans="1:8" x14ac:dyDescent="0.25">
      <c r="A2529" s="12">
        <f>Riesgo!D2533</f>
        <v>0.72887466987447447</v>
      </c>
      <c r="F2529" s="95">
        <f t="shared" si="117"/>
        <v>-9.3028654513595876E-2</v>
      </c>
      <c r="G2529" s="26">
        <f t="shared" si="118"/>
        <v>-8.0510072776944052E-4</v>
      </c>
      <c r="H2529" s="26">
        <f t="shared" si="119"/>
        <v>7.4897437452307883E-5</v>
      </c>
    </row>
    <row r="2530" spans="1:8" x14ac:dyDescent="0.25">
      <c r="A2530" s="12">
        <f>Riesgo!D2534</f>
        <v>0.83944147687829151</v>
      </c>
      <c r="F2530" s="95">
        <f t="shared" si="117"/>
        <v>1.7538152490221171E-2</v>
      </c>
      <c r="G2530" s="26">
        <f t="shared" si="118"/>
        <v>5.3945040755827208E-6</v>
      </c>
      <c r="H2530" s="26">
        <f t="shared" si="119"/>
        <v>9.4609635086689346E-8</v>
      </c>
    </row>
    <row r="2531" spans="1:8" x14ac:dyDescent="0.25">
      <c r="A2531" s="12">
        <f>Riesgo!D2535</f>
        <v>0.79160973088000897</v>
      </c>
      <c r="F2531" s="95">
        <f t="shared" si="117"/>
        <v>-3.0293593508061378E-2</v>
      </c>
      <c r="G2531" s="26">
        <f t="shared" si="118"/>
        <v>-2.7800485522006603E-5</v>
      </c>
      <c r="H2531" s="26">
        <f t="shared" si="119"/>
        <v>8.4217660773041357E-7</v>
      </c>
    </row>
    <row r="2532" spans="1:8" x14ac:dyDescent="0.25">
      <c r="A2532" s="12">
        <f>Riesgo!D2536</f>
        <v>0.72436797407318998</v>
      </c>
      <c r="F2532" s="95">
        <f t="shared" si="117"/>
        <v>-9.7535350314880365E-2</v>
      </c>
      <c r="G2532" s="26">
        <f t="shared" si="118"/>
        <v>-9.2786788735776265E-4</v>
      </c>
      <c r="H2532" s="26">
        <f t="shared" si="119"/>
        <v>9.0499919439367322E-5</v>
      </c>
    </row>
    <row r="2533" spans="1:8" x14ac:dyDescent="0.25">
      <c r="A2533" s="12">
        <f>Riesgo!D2537</f>
        <v>0.94221351092247918</v>
      </c>
      <c r="F2533" s="95">
        <f t="shared" si="117"/>
        <v>0.12031018653440884</v>
      </c>
      <c r="G2533" s="26">
        <f t="shared" si="118"/>
        <v>1.7414347257782782E-3</v>
      </c>
      <c r="H2533" s="26">
        <f t="shared" si="119"/>
        <v>2.0951233669588178E-4</v>
      </c>
    </row>
    <row r="2534" spans="1:8" x14ac:dyDescent="0.25">
      <c r="A2534" s="12">
        <f>Riesgo!D2538</f>
        <v>0.9384191268054316</v>
      </c>
      <c r="F2534" s="95">
        <f t="shared" si="117"/>
        <v>0.11651580241736126</v>
      </c>
      <c r="G2534" s="26">
        <f t="shared" si="118"/>
        <v>1.58181063535692E-3</v>
      </c>
      <c r="H2534" s="26">
        <f t="shared" si="119"/>
        <v>1.8430593545092755E-4</v>
      </c>
    </row>
    <row r="2535" spans="1:8" x14ac:dyDescent="0.25">
      <c r="A2535" s="12">
        <f>Riesgo!D2539</f>
        <v>0.73699525968765289</v>
      </c>
      <c r="F2535" s="95">
        <f t="shared" si="117"/>
        <v>-8.4908064700417452E-2</v>
      </c>
      <c r="G2535" s="26">
        <f t="shared" si="118"/>
        <v>-6.1213445688982585E-4</v>
      </c>
      <c r="H2535" s="26">
        <f t="shared" si="119"/>
        <v>5.1975152070956227E-5</v>
      </c>
    </row>
    <row r="2536" spans="1:8" x14ac:dyDescent="0.25">
      <c r="A2536" s="12">
        <f>Riesgo!D2540</f>
        <v>0.7961554377411344</v>
      </c>
      <c r="F2536" s="95">
        <f t="shared" si="117"/>
        <v>-2.5747886646935947E-2</v>
      </c>
      <c r="G2536" s="26">
        <f t="shared" si="118"/>
        <v>-1.7069655864511134E-5</v>
      </c>
      <c r="H2536" s="26">
        <f t="shared" si="119"/>
        <v>4.3950756430163812E-7</v>
      </c>
    </row>
    <row r="2537" spans="1:8" x14ac:dyDescent="0.25">
      <c r="A2537" s="12">
        <f>Riesgo!D2541</f>
        <v>0.78284454479997367</v>
      </c>
      <c r="F2537" s="95">
        <f t="shared" si="117"/>
        <v>-3.905877958809667E-2</v>
      </c>
      <c r="G2537" s="26">
        <f t="shared" si="118"/>
        <v>-5.9587615703248216E-5</v>
      </c>
      <c r="H2537" s="26">
        <f t="shared" si="119"/>
        <v>2.3274195479333801E-6</v>
      </c>
    </row>
    <row r="2538" spans="1:8" x14ac:dyDescent="0.25">
      <c r="A2538" s="12">
        <f>Riesgo!D2542</f>
        <v>0.68682818211158991</v>
      </c>
      <c r="F2538" s="95">
        <f t="shared" si="117"/>
        <v>-0.13507514227648043</v>
      </c>
      <c r="G2538" s="26">
        <f t="shared" si="118"/>
        <v>-2.4644856911673423E-3</v>
      </c>
      <c r="H2538" s="26">
        <f t="shared" si="119"/>
        <v>3.3289075537277899E-4</v>
      </c>
    </row>
    <row r="2539" spans="1:8" x14ac:dyDescent="0.25">
      <c r="A2539" s="12">
        <f>Riesgo!D2543</f>
        <v>0.92082601635334516</v>
      </c>
      <c r="F2539" s="95">
        <f t="shared" si="117"/>
        <v>9.8922691965274812E-2</v>
      </c>
      <c r="G2539" s="26">
        <f t="shared" si="118"/>
        <v>9.6802768642301456E-4</v>
      </c>
      <c r="H2539" s="26">
        <f t="shared" si="119"/>
        <v>9.5759904637881507E-5</v>
      </c>
    </row>
    <row r="2540" spans="1:8" x14ac:dyDescent="0.25">
      <c r="A2540" s="12">
        <f>Riesgo!D2544</f>
        <v>0.82126879933386265</v>
      </c>
      <c r="F2540" s="95">
        <f t="shared" si="117"/>
        <v>-6.3452505420769079E-4</v>
      </c>
      <c r="G2540" s="26">
        <f t="shared" si="118"/>
        <v>-2.5547377455908142E-10</v>
      </c>
      <c r="H2540" s="26">
        <f t="shared" si="119"/>
        <v>1.6210451065074451E-13</v>
      </c>
    </row>
    <row r="2541" spans="1:8" x14ac:dyDescent="0.25">
      <c r="A2541" s="12">
        <f>Riesgo!D2545</f>
        <v>0.78267692131219968</v>
      </c>
      <c r="F2541" s="95">
        <f t="shared" si="117"/>
        <v>-3.9226403075870664E-2</v>
      </c>
      <c r="G2541" s="26">
        <f t="shared" si="118"/>
        <v>-6.0358086067519919E-5</v>
      </c>
      <c r="H2541" s="26">
        <f t="shared" si="119"/>
        <v>2.3676306129726294E-6</v>
      </c>
    </row>
    <row r="2542" spans="1:8" x14ac:dyDescent="0.25">
      <c r="A2542" s="12">
        <f>Riesgo!D2546</f>
        <v>1</v>
      </c>
      <c r="F2542" s="95">
        <f t="shared" si="117"/>
        <v>0.17809667561192966</v>
      </c>
      <c r="G2542" s="26">
        <f t="shared" si="118"/>
        <v>5.6489462020255692E-3</v>
      </c>
      <c r="H2542" s="26">
        <f t="shared" si="119"/>
        <v>1.0060585392913898E-3</v>
      </c>
    </row>
    <row r="2543" spans="1:8" x14ac:dyDescent="0.25">
      <c r="A2543" s="12">
        <f>Riesgo!D2547</f>
        <v>0.67540584085375621</v>
      </c>
      <c r="F2543" s="95">
        <f t="shared" si="117"/>
        <v>-0.14649748353431413</v>
      </c>
      <c r="G2543" s="26">
        <f t="shared" si="118"/>
        <v>-3.1440576007361618E-3</v>
      </c>
      <c r="H2543" s="26">
        <f t="shared" si="119"/>
        <v>4.6059652659478104E-4</v>
      </c>
    </row>
    <row r="2544" spans="1:8" x14ac:dyDescent="0.25">
      <c r="A2544" s="12">
        <f>Riesgo!D2548</f>
        <v>0.80889513756749332</v>
      </c>
      <c r="F2544" s="95">
        <f t="shared" si="117"/>
        <v>-1.3008186820577028E-2</v>
      </c>
      <c r="G2544" s="26">
        <f t="shared" si="118"/>
        <v>-2.2011533325184823E-6</v>
      </c>
      <c r="H2544" s="26">
        <f t="shared" si="119"/>
        <v>2.8633013770136123E-8</v>
      </c>
    </row>
    <row r="2545" spans="1:8" x14ac:dyDescent="0.25">
      <c r="A2545" s="12">
        <f>Riesgo!D2549</f>
        <v>0.87085638096540519</v>
      </c>
      <c r="F2545" s="95">
        <f t="shared" si="117"/>
        <v>4.8953056577334841E-2</v>
      </c>
      <c r="G2545" s="26">
        <f t="shared" si="118"/>
        <v>1.1731119036477928E-4</v>
      </c>
      <c r="H2545" s="26">
        <f t="shared" si="119"/>
        <v>5.7427413390815382E-6</v>
      </c>
    </row>
    <row r="2546" spans="1:8" x14ac:dyDescent="0.25">
      <c r="A2546" s="12">
        <f>Riesgo!D2550</f>
        <v>0.91141603259361359</v>
      </c>
      <c r="F2546" s="95">
        <f t="shared" si="117"/>
        <v>8.9512708205543245E-2</v>
      </c>
      <c r="G2546" s="26">
        <f t="shared" si="118"/>
        <v>7.1722280607475479E-4</v>
      </c>
      <c r="H2546" s="26">
        <f t="shared" si="119"/>
        <v>6.4200555758530466E-5</v>
      </c>
    </row>
    <row r="2547" spans="1:8" x14ac:dyDescent="0.25">
      <c r="A2547" s="12">
        <f>Riesgo!D2551</f>
        <v>0.90580768028237502</v>
      </c>
      <c r="F2547" s="95">
        <f t="shared" si="117"/>
        <v>8.3904355894304672E-2</v>
      </c>
      <c r="G2547" s="26">
        <f t="shared" si="118"/>
        <v>5.9068170994003712E-4</v>
      </c>
      <c r="H2547" s="26">
        <f t="shared" si="119"/>
        <v>4.9560768411065314E-5</v>
      </c>
    </row>
    <row r="2548" spans="1:8" x14ac:dyDescent="0.25">
      <c r="A2548" s="12">
        <f>Riesgo!D2552</f>
        <v>0.84499446434072101</v>
      </c>
      <c r="F2548" s="95">
        <f t="shared" si="117"/>
        <v>2.3091139952650663E-2</v>
      </c>
      <c r="G2548" s="26">
        <f t="shared" si="118"/>
        <v>1.2312213009786669E-5</v>
      </c>
      <c r="H2548" s="26">
        <f t="shared" si="119"/>
        <v>2.8430303373583024E-7</v>
      </c>
    </row>
    <row r="2549" spans="1:8" x14ac:dyDescent="0.25">
      <c r="A2549" s="12">
        <f>Riesgo!D2553</f>
        <v>0.93459854857112623</v>
      </c>
      <c r="F2549" s="95">
        <f t="shared" si="117"/>
        <v>0.11269522418305589</v>
      </c>
      <c r="G2549" s="26">
        <f t="shared" si="118"/>
        <v>1.4312534136034379E-3</v>
      </c>
      <c r="H2549" s="26">
        <f t="shared" si="119"/>
        <v>1.6129542430880345E-4</v>
      </c>
    </row>
    <row r="2550" spans="1:8" x14ac:dyDescent="0.25">
      <c r="A2550" s="12">
        <f>Riesgo!D2554</f>
        <v>0.8574094599424239</v>
      </c>
      <c r="F2550" s="95">
        <f t="shared" si="117"/>
        <v>3.5506135554353557E-2</v>
      </c>
      <c r="G2550" s="26">
        <f t="shared" si="118"/>
        <v>4.4762076006548585E-5</v>
      </c>
      <c r="H2550" s="26">
        <f t="shared" si="119"/>
        <v>1.589328338382791E-6</v>
      </c>
    </row>
    <row r="2551" spans="1:8" x14ac:dyDescent="0.25">
      <c r="A2551" s="12">
        <f>Riesgo!D2555</f>
        <v>0.73389303688400853</v>
      </c>
      <c r="F2551" s="95">
        <f t="shared" si="117"/>
        <v>-8.8010287504061813E-2</v>
      </c>
      <c r="G2551" s="26">
        <f t="shared" si="118"/>
        <v>-6.8171102723529604E-4</v>
      </c>
      <c r="H2551" s="26">
        <f t="shared" si="119"/>
        <v>5.9997583501667721E-5</v>
      </c>
    </row>
    <row r="2552" spans="1:8" x14ac:dyDescent="0.25">
      <c r="A2552" s="12">
        <f>Riesgo!D2556</f>
        <v>0.73092544619488364</v>
      </c>
      <c r="F2552" s="95">
        <f t="shared" si="117"/>
        <v>-9.0977878193186701E-2</v>
      </c>
      <c r="G2552" s="26">
        <f t="shared" si="118"/>
        <v>-7.5302156154170526E-4</v>
      </c>
      <c r="H2552" s="26">
        <f t="shared" si="119"/>
        <v>6.8508303902784491E-5</v>
      </c>
    </row>
    <row r="2553" spans="1:8" x14ac:dyDescent="0.25">
      <c r="A2553" s="12">
        <f>Riesgo!D2557</f>
        <v>0.84346186619278674</v>
      </c>
      <c r="F2553" s="95">
        <f t="shared" si="117"/>
        <v>2.1558541804716391E-2</v>
      </c>
      <c r="G2553" s="26">
        <f t="shared" si="118"/>
        <v>1.0019779099038602E-5</v>
      </c>
      <c r="H2553" s="26">
        <f t="shared" si="119"/>
        <v>2.1601182658064722E-7</v>
      </c>
    </row>
    <row r="2554" spans="1:8" x14ac:dyDescent="0.25">
      <c r="A2554" s="12">
        <f>Riesgo!D2558</f>
        <v>0.75885497310281769</v>
      </c>
      <c r="F2554" s="95">
        <f t="shared" si="117"/>
        <v>-6.3048351285252657E-2</v>
      </c>
      <c r="G2554" s="26">
        <f t="shared" si="118"/>
        <v>-2.5062316071958375E-4</v>
      </c>
      <c r="H2554" s="26">
        <f t="shared" si="119"/>
        <v>1.5801377077268651E-5</v>
      </c>
    </row>
    <row r="2555" spans="1:8" x14ac:dyDescent="0.25">
      <c r="A2555" s="12">
        <f>Riesgo!D2559</f>
        <v>0.76710926080413633</v>
      </c>
      <c r="F2555" s="95">
        <f t="shared" si="117"/>
        <v>-5.4794063583934016E-2</v>
      </c>
      <c r="G2555" s="26">
        <f t="shared" si="118"/>
        <v>-1.6451311590870869E-4</v>
      </c>
      <c r="H2555" s="26">
        <f t="shared" si="119"/>
        <v>9.0143421334928915E-6</v>
      </c>
    </row>
    <row r="2556" spans="1:8" x14ac:dyDescent="0.25">
      <c r="A2556" s="12">
        <f>Riesgo!D2560</f>
        <v>0.80603607459014126</v>
      </c>
      <c r="F2556" s="95">
        <f t="shared" si="117"/>
        <v>-1.5867249797929084E-2</v>
      </c>
      <c r="G2556" s="26">
        <f t="shared" si="118"/>
        <v>-3.9948913909788753E-6</v>
      </c>
      <c r="H2556" s="26">
        <f t="shared" si="119"/>
        <v>6.3387939616258201E-8</v>
      </c>
    </row>
    <row r="2557" spans="1:8" x14ac:dyDescent="0.25">
      <c r="A2557" s="12">
        <f>Riesgo!D2561</f>
        <v>0.59495798633459795</v>
      </c>
      <c r="F2557" s="95">
        <f t="shared" si="117"/>
        <v>-0.22694533805347239</v>
      </c>
      <c r="G2557" s="26">
        <f t="shared" si="118"/>
        <v>-1.168863500828805E-2</v>
      </c>
      <c r="H2557" s="26">
        <f t="shared" si="119"/>
        <v>2.6526812233395834E-3</v>
      </c>
    </row>
    <row r="2558" spans="1:8" x14ac:dyDescent="0.25">
      <c r="A2558" s="12">
        <f>Riesgo!D2562</f>
        <v>0.86790803791797633</v>
      </c>
      <c r="F2558" s="95">
        <f t="shared" si="117"/>
        <v>4.6004713529905983E-2</v>
      </c>
      <c r="G2558" s="26">
        <f t="shared" si="118"/>
        <v>9.736592455394416E-5</v>
      </c>
      <c r="H2558" s="26">
        <f t="shared" si="119"/>
        <v>4.47929146667864E-6</v>
      </c>
    </row>
    <row r="2559" spans="1:8" x14ac:dyDescent="0.25">
      <c r="A2559" s="12">
        <f>Riesgo!D2563</f>
        <v>0.81198368329412862</v>
      </c>
      <c r="F2559" s="95">
        <f t="shared" si="117"/>
        <v>-9.9196410939417223E-3</v>
      </c>
      <c r="G2559" s="26">
        <f t="shared" si="118"/>
        <v>-9.7608553587404547E-7</v>
      </c>
      <c r="H2559" s="26">
        <f t="shared" si="119"/>
        <v>9.6824181928583091E-9</v>
      </c>
    </row>
    <row r="2560" spans="1:8" x14ac:dyDescent="0.25">
      <c r="A2560" s="12">
        <f>Riesgo!D2564</f>
        <v>0.83614896150197826</v>
      </c>
      <c r="F2560" s="95">
        <f t="shared" si="117"/>
        <v>1.4245637113907916E-2</v>
      </c>
      <c r="G2560" s="26">
        <f t="shared" si="118"/>
        <v>2.890983622982366E-6</v>
      </c>
      <c r="H2560" s="26">
        <f t="shared" si="119"/>
        <v>4.1183903595257564E-8</v>
      </c>
    </row>
    <row r="2561" spans="1:8" x14ac:dyDescent="0.25">
      <c r="A2561" s="12">
        <f>Riesgo!D2565</f>
        <v>0.66247043855117926</v>
      </c>
      <c r="F2561" s="95">
        <f t="shared" si="117"/>
        <v>-0.15943288583689108</v>
      </c>
      <c r="G2561" s="26">
        <f t="shared" si="118"/>
        <v>-4.0525998267463628E-3</v>
      </c>
      <c r="H2561" s="26">
        <f t="shared" si="119"/>
        <v>6.4611768552025751E-4</v>
      </c>
    </row>
    <row r="2562" spans="1:8" x14ac:dyDescent="0.25">
      <c r="A2562" s="12">
        <f>Riesgo!D2566</f>
        <v>0.8020083687411923</v>
      </c>
      <c r="F2562" s="95">
        <f t="shared" si="117"/>
        <v>-1.9894955646878043E-2</v>
      </c>
      <c r="G2562" s="26">
        <f t="shared" si="118"/>
        <v>-7.8746076761284206E-6</v>
      </c>
      <c r="H2562" s="26">
        <f t="shared" si="119"/>
        <v>1.5666497045314032E-7</v>
      </c>
    </row>
    <row r="2563" spans="1:8" x14ac:dyDescent="0.25">
      <c r="A2563" s="12">
        <f>Riesgo!D2567</f>
        <v>0.61828522993539137</v>
      </c>
      <c r="F2563" s="95">
        <f t="shared" ref="F2563:F2626" si="120">A2563-$D$4</f>
        <v>-0.20361809445267898</v>
      </c>
      <c r="G2563" s="26">
        <f t="shared" ref="G2563:G2626" si="121">IF(A2563=0,0,(A2563-D$4)^3)</f>
        <v>-8.4420730618568456E-3</v>
      </c>
      <c r="H2563" s="26">
        <f t="shared" ref="H2563:H2626" si="122">IF(A2563=0,0,(A2563-D$4)^4)</f>
        <v>1.7189588300855841E-3</v>
      </c>
    </row>
    <row r="2564" spans="1:8" x14ac:dyDescent="0.25">
      <c r="A2564" s="12">
        <f>Riesgo!D2568</f>
        <v>0.81601747937272429</v>
      </c>
      <c r="F2564" s="95">
        <f t="shared" si="120"/>
        <v>-5.8858450153460584E-3</v>
      </c>
      <c r="G2564" s="26">
        <f t="shared" si="121"/>
        <v>-2.0390433855199812E-7</v>
      </c>
      <c r="H2564" s="26">
        <f t="shared" si="122"/>
        <v>1.2001493346737133E-9</v>
      </c>
    </row>
    <row r="2565" spans="1:8" x14ac:dyDescent="0.25">
      <c r="A2565" s="12">
        <f>Riesgo!D2569</f>
        <v>0.90735457001653841</v>
      </c>
      <c r="F2565" s="95">
        <f t="shared" si="120"/>
        <v>8.5451245628468064E-2</v>
      </c>
      <c r="G2565" s="26">
        <f t="shared" si="121"/>
        <v>6.2395776464825017E-4</v>
      </c>
      <c r="H2565" s="26">
        <f t="shared" si="122"/>
        <v>5.3317968208747495E-5</v>
      </c>
    </row>
    <row r="2566" spans="1:8" x14ac:dyDescent="0.25">
      <c r="A2566" s="12">
        <f>Riesgo!D2570</f>
        <v>0.9481132413495662</v>
      </c>
      <c r="F2566" s="95">
        <f t="shared" si="120"/>
        <v>0.12620991696149586</v>
      </c>
      <c r="G2566" s="26">
        <f t="shared" si="121"/>
        <v>2.010390590911557E-3</v>
      </c>
      <c r="H2566" s="26">
        <f t="shared" si="122"/>
        <v>2.5373122953912023E-4</v>
      </c>
    </row>
    <row r="2567" spans="1:8" x14ac:dyDescent="0.25">
      <c r="A2567" s="12">
        <f>Riesgo!D2571</f>
        <v>0.82946869474124041</v>
      </c>
      <c r="F2567" s="95">
        <f t="shared" si="120"/>
        <v>7.5653703531700645E-3</v>
      </c>
      <c r="G2567" s="26">
        <f t="shared" si="121"/>
        <v>4.3300267531262762E-7</v>
      </c>
      <c r="H2567" s="26">
        <f t="shared" si="122"/>
        <v>3.275825602653476E-9</v>
      </c>
    </row>
    <row r="2568" spans="1:8" x14ac:dyDescent="0.25">
      <c r="A2568" s="12">
        <f>Riesgo!D2572</f>
        <v>0.94357866129271006</v>
      </c>
      <c r="F2568" s="95">
        <f t="shared" si="120"/>
        <v>0.12167533690463972</v>
      </c>
      <c r="G2568" s="26">
        <f t="shared" si="121"/>
        <v>1.8013896878864228E-3</v>
      </c>
      <c r="H2568" s="26">
        <f t="shared" si="122"/>
        <v>2.1918469717012429E-4</v>
      </c>
    </row>
    <row r="2569" spans="1:8" x14ac:dyDescent="0.25">
      <c r="A2569" s="12">
        <f>Riesgo!D2573</f>
        <v>0.76681589472250322</v>
      </c>
      <c r="F2569" s="95">
        <f t="shared" si="120"/>
        <v>-5.5087429665567123E-2</v>
      </c>
      <c r="G2569" s="26">
        <f t="shared" si="121"/>
        <v>-1.6716968613448882E-4</v>
      </c>
      <c r="H2569" s="26">
        <f t="shared" si="122"/>
        <v>9.2089483271485837E-6</v>
      </c>
    </row>
    <row r="2570" spans="1:8" x14ac:dyDescent="0.25">
      <c r="A2570" s="12">
        <f>Riesgo!D2574</f>
        <v>0.95367898098779169</v>
      </c>
      <c r="F2570" s="95">
        <f t="shared" si="120"/>
        <v>0.13177565659972135</v>
      </c>
      <c r="G2570" s="26">
        <f t="shared" si="121"/>
        <v>2.2882610411540942E-3</v>
      </c>
      <c r="H2570" s="26">
        <f t="shared" si="122"/>
        <v>3.0153710116964276E-4</v>
      </c>
    </row>
    <row r="2571" spans="1:8" x14ac:dyDescent="0.25">
      <c r="A2571" s="12">
        <f>Riesgo!D2575</f>
        <v>0.54161208200261268</v>
      </c>
      <c r="F2571" s="95">
        <f t="shared" si="120"/>
        <v>-0.28029124238545766</v>
      </c>
      <c r="G2571" s="26">
        <f t="shared" si="121"/>
        <v>-2.2020571484350195E-2</v>
      </c>
      <c r="H2571" s="26">
        <f t="shared" si="122"/>
        <v>6.1721733393862973E-3</v>
      </c>
    </row>
    <row r="2572" spans="1:8" x14ac:dyDescent="0.25">
      <c r="A2572" s="12">
        <f>Riesgo!D2576</f>
        <v>0.83752684715452719</v>
      </c>
      <c r="F2572" s="95">
        <f t="shared" si="120"/>
        <v>1.5623522766456843E-2</v>
      </c>
      <c r="G2572" s="26">
        <f t="shared" si="121"/>
        <v>3.8136154097517977E-6</v>
      </c>
      <c r="H2572" s="26">
        <f t="shared" si="122"/>
        <v>5.9582107176767856E-8</v>
      </c>
    </row>
    <row r="2573" spans="1:8" x14ac:dyDescent="0.25">
      <c r="A2573" s="12">
        <f>Riesgo!D2577</f>
        <v>0.91514796345578009</v>
      </c>
      <c r="F2573" s="95">
        <f t="shared" si="120"/>
        <v>9.3244639067709745E-2</v>
      </c>
      <c r="G2573" s="26">
        <f t="shared" si="121"/>
        <v>8.1072136219938315E-4</v>
      </c>
      <c r="H2573" s="26">
        <f t="shared" si="122"/>
        <v>7.5595420802763468E-5</v>
      </c>
    </row>
    <row r="2574" spans="1:8" x14ac:dyDescent="0.25">
      <c r="A2574" s="12">
        <f>Riesgo!D2578</f>
        <v>0.96013265305110218</v>
      </c>
      <c r="F2574" s="95">
        <f t="shared" si="120"/>
        <v>0.13822932866303184</v>
      </c>
      <c r="G2574" s="26">
        <f t="shared" si="121"/>
        <v>2.6411957901742791E-3</v>
      </c>
      <c r="H2574" s="26">
        <f t="shared" si="122"/>
        <v>3.650907209434165E-4</v>
      </c>
    </row>
    <row r="2575" spans="1:8" x14ac:dyDescent="0.25">
      <c r="A2575" s="12">
        <f>Riesgo!D2579</f>
        <v>0.86222017285480224</v>
      </c>
      <c r="F2575" s="95">
        <f t="shared" si="120"/>
        <v>4.0316848466731892E-2</v>
      </c>
      <c r="G2575" s="26">
        <f t="shared" si="121"/>
        <v>6.5532951603770076E-5</v>
      </c>
      <c r="H2575" s="26">
        <f t="shared" si="122"/>
        <v>2.642082079386873E-6</v>
      </c>
    </row>
    <row r="2576" spans="1:8" x14ac:dyDescent="0.25">
      <c r="A2576" s="12">
        <f>Riesgo!D2580</f>
        <v>0.71726795746512273</v>
      </c>
      <c r="F2576" s="95">
        <f t="shared" si="120"/>
        <v>-0.10463536692294761</v>
      </c>
      <c r="G2576" s="26">
        <f t="shared" si="121"/>
        <v>-1.1456065940393472E-3</v>
      </c>
      <c r="H2576" s="26">
        <f t="shared" si="122"/>
        <v>1.1987096631665538E-4</v>
      </c>
    </row>
    <row r="2577" spans="1:8" x14ac:dyDescent="0.25">
      <c r="A2577" s="12">
        <f>Riesgo!D2581</f>
        <v>0.79449124948591254</v>
      </c>
      <c r="F2577" s="95">
        <f t="shared" si="120"/>
        <v>-2.7412074902157801E-2</v>
      </c>
      <c r="G2577" s="26">
        <f t="shared" si="121"/>
        <v>-2.0598032047420678E-5</v>
      </c>
      <c r="H2577" s="26">
        <f t="shared" si="122"/>
        <v>5.6463479732094235E-7</v>
      </c>
    </row>
    <row r="2578" spans="1:8" x14ac:dyDescent="0.25">
      <c r="A2578" s="12">
        <f>Riesgo!D2582</f>
        <v>0.58535276209695941</v>
      </c>
      <c r="F2578" s="95">
        <f t="shared" si="120"/>
        <v>-0.23655056229111093</v>
      </c>
      <c r="G2578" s="26">
        <f t="shared" si="121"/>
        <v>-1.3236463127119111E-2</v>
      </c>
      <c r="H2578" s="26">
        <f t="shared" si="122"/>
        <v>3.1310927954655821E-3</v>
      </c>
    </row>
    <row r="2579" spans="1:8" x14ac:dyDescent="0.25">
      <c r="A2579" s="12">
        <f>Riesgo!D2583</f>
        <v>0.66080719260638421</v>
      </c>
      <c r="F2579" s="95">
        <f t="shared" si="120"/>
        <v>-0.16109613178168614</v>
      </c>
      <c r="G2579" s="26">
        <f t="shared" si="121"/>
        <v>-4.180760960184938E-3</v>
      </c>
      <c r="H2579" s="26">
        <f t="shared" si="122"/>
        <v>6.7350441858968148E-4</v>
      </c>
    </row>
    <row r="2580" spans="1:8" x14ac:dyDescent="0.25">
      <c r="A2580" s="12">
        <f>Riesgo!D2584</f>
        <v>0.84415655000097822</v>
      </c>
      <c r="F2580" s="95">
        <f t="shared" si="120"/>
        <v>2.2253225612907879E-2</v>
      </c>
      <c r="G2580" s="26">
        <f t="shared" si="121"/>
        <v>1.1019931959509804E-5</v>
      </c>
      <c r="H2580" s="26">
        <f t="shared" si="122"/>
        <v>2.4522903213386568E-7</v>
      </c>
    </row>
    <row r="2581" spans="1:8" x14ac:dyDescent="0.25">
      <c r="A2581" s="12">
        <f>Riesgo!D2585</f>
        <v>0.73580498010448769</v>
      </c>
      <c r="F2581" s="95">
        <f t="shared" si="120"/>
        <v>-8.6098344283582651E-2</v>
      </c>
      <c r="G2581" s="26">
        <f t="shared" si="121"/>
        <v>-6.3824055918759151E-4</v>
      </c>
      <c r="H2581" s="26">
        <f t="shared" si="122"/>
        <v>5.4951455400679565E-5</v>
      </c>
    </row>
    <row r="2582" spans="1:8" x14ac:dyDescent="0.25">
      <c r="A2582" s="12">
        <f>Riesgo!D2586</f>
        <v>0.87155706141702594</v>
      </c>
      <c r="F2582" s="95">
        <f t="shared" si="120"/>
        <v>4.9653737028955591E-2</v>
      </c>
      <c r="G2582" s="26">
        <f t="shared" si="121"/>
        <v>1.2242097090768109E-4</v>
      </c>
      <c r="H2582" s="26">
        <f t="shared" si="122"/>
        <v>6.0786586962794201E-6</v>
      </c>
    </row>
    <row r="2583" spans="1:8" x14ac:dyDescent="0.25">
      <c r="A2583" s="12">
        <f>Riesgo!D2587</f>
        <v>0.9518883084191595</v>
      </c>
      <c r="F2583" s="95">
        <f t="shared" si="120"/>
        <v>0.12998498403108916</v>
      </c>
      <c r="G2583" s="26">
        <f t="shared" si="121"/>
        <v>2.19623877830977E-3</v>
      </c>
      <c r="H2583" s="26">
        <f t="shared" si="122"/>
        <v>2.8547806252705421E-4</v>
      </c>
    </row>
    <row r="2584" spans="1:8" x14ac:dyDescent="0.25">
      <c r="A2584" s="12">
        <f>Riesgo!D2588</f>
        <v>0.7329511286159387</v>
      </c>
      <c r="F2584" s="95">
        <f t="shared" si="120"/>
        <v>-8.8952195772131648E-2</v>
      </c>
      <c r="G2584" s="26">
        <f t="shared" si="121"/>
        <v>-7.0383363818412204E-4</v>
      </c>
      <c r="H2584" s="26">
        <f t="shared" si="122"/>
        <v>6.2607547574765701E-5</v>
      </c>
    </row>
    <row r="2585" spans="1:8" x14ac:dyDescent="0.25">
      <c r="A2585" s="12">
        <f>Riesgo!D2589</f>
        <v>0.73138650505441127</v>
      </c>
      <c r="F2585" s="95">
        <f t="shared" si="120"/>
        <v>-9.0516819333659071E-2</v>
      </c>
      <c r="G2585" s="26">
        <f t="shared" si="121"/>
        <v>-7.4163096545189244E-4</v>
      </c>
      <c r="H2585" s="26">
        <f t="shared" si="122"/>
        <v>6.71300761120561E-5</v>
      </c>
    </row>
    <row r="2586" spans="1:8" x14ac:dyDescent="0.25">
      <c r="A2586" s="12">
        <f>Riesgo!D2590</f>
        <v>0.94959824538043358</v>
      </c>
      <c r="F2586" s="95">
        <f t="shared" si="120"/>
        <v>0.12769492099236324</v>
      </c>
      <c r="G2586" s="26">
        <f t="shared" si="121"/>
        <v>2.082192468331104E-3</v>
      </c>
      <c r="H2586" s="26">
        <f t="shared" si="122"/>
        <v>2.6588540273443412E-4</v>
      </c>
    </row>
    <row r="2587" spans="1:8" x14ac:dyDescent="0.25">
      <c r="A2587" s="12">
        <f>Riesgo!D2591</f>
        <v>0.89744435281254353</v>
      </c>
      <c r="F2587" s="95">
        <f t="shared" si="120"/>
        <v>7.5541028424473189E-2</v>
      </c>
      <c r="G2587" s="26">
        <f t="shared" si="121"/>
        <v>4.3107087317348505E-4</v>
      </c>
      <c r="H2587" s="26">
        <f t="shared" si="122"/>
        <v>3.2563537083360709E-5</v>
      </c>
    </row>
    <row r="2588" spans="1:8" x14ac:dyDescent="0.25">
      <c r="A2588" s="12">
        <f>Riesgo!D2592</f>
        <v>0.79247119756579343</v>
      </c>
      <c r="F2588" s="95">
        <f t="shared" si="120"/>
        <v>-2.9432126822276916E-2</v>
      </c>
      <c r="G2588" s="26">
        <f t="shared" si="121"/>
        <v>-2.5495582487573958E-5</v>
      </c>
      <c r="H2588" s="26">
        <f t="shared" si="122"/>
        <v>7.5038921718209917E-7</v>
      </c>
    </row>
    <row r="2589" spans="1:8" x14ac:dyDescent="0.25">
      <c r="A2589" s="12">
        <f>Riesgo!D2593</f>
        <v>0.9621430018141488</v>
      </c>
      <c r="F2589" s="95">
        <f t="shared" si="120"/>
        <v>0.14023967742607846</v>
      </c>
      <c r="G2589" s="26">
        <f t="shared" si="121"/>
        <v>2.7581171734345476E-3</v>
      </c>
      <c r="H2589" s="26">
        <f t="shared" si="122"/>
        <v>3.8679746270578827E-4</v>
      </c>
    </row>
    <row r="2590" spans="1:8" x14ac:dyDescent="0.25">
      <c r="A2590" s="12">
        <f>Riesgo!D2594</f>
        <v>0.7430804030322079</v>
      </c>
      <c r="F2590" s="95">
        <f t="shared" si="120"/>
        <v>-7.8822921355862441E-2</v>
      </c>
      <c r="G2590" s="26">
        <f t="shared" si="121"/>
        <v>-4.8973098256573631E-4</v>
      </c>
      <c r="H2590" s="26">
        <f t="shared" si="122"/>
        <v>3.860202672430828E-5</v>
      </c>
    </row>
    <row r="2591" spans="1:8" x14ac:dyDescent="0.25">
      <c r="A2591" s="12">
        <f>Riesgo!D2595</f>
        <v>0.79781551504904746</v>
      </c>
      <c r="F2591" s="95">
        <f t="shared" si="120"/>
        <v>-2.4087809339022881E-2</v>
      </c>
      <c r="G2591" s="26">
        <f t="shared" si="121"/>
        <v>-1.3976290369445105E-5</v>
      </c>
      <c r="H2591" s="26">
        <f t="shared" si="122"/>
        <v>3.3665821768601536E-7</v>
      </c>
    </row>
    <row r="2592" spans="1:8" x14ac:dyDescent="0.25">
      <c r="A2592" s="12">
        <f>Riesgo!D2596</f>
        <v>0.88923366422506211</v>
      </c>
      <c r="F2592" s="95">
        <f t="shared" si="120"/>
        <v>6.733033983699177E-2</v>
      </c>
      <c r="G2592" s="26">
        <f t="shared" si="121"/>
        <v>3.0523365663889595E-4</v>
      </c>
      <c r="H2592" s="26">
        <f t="shared" si="122"/>
        <v>2.0551485831184527E-5</v>
      </c>
    </row>
    <row r="2593" spans="1:8" x14ac:dyDescent="0.25">
      <c r="A2593" s="12">
        <f>Riesgo!D2597</f>
        <v>0.6708277455227265</v>
      </c>
      <c r="F2593" s="95">
        <f t="shared" si="120"/>
        <v>-0.15107557886534384</v>
      </c>
      <c r="G2593" s="26">
        <f t="shared" si="121"/>
        <v>-3.4481234091685272E-3</v>
      </c>
      <c r="H2593" s="26">
        <f t="shared" si="122"/>
        <v>5.2092724003927808E-4</v>
      </c>
    </row>
    <row r="2594" spans="1:8" x14ac:dyDescent="0.25">
      <c r="A2594" s="12">
        <f>Riesgo!D2598</f>
        <v>0.68003451875997034</v>
      </c>
      <c r="F2594" s="95">
        <f t="shared" si="120"/>
        <v>-0.1418688056281</v>
      </c>
      <c r="G2594" s="26">
        <f t="shared" si="121"/>
        <v>-2.855359120093244E-3</v>
      </c>
      <c r="H2594" s="26">
        <f t="shared" si="122"/>
        <v>4.0508638800693109E-4</v>
      </c>
    </row>
    <row r="2595" spans="1:8" x14ac:dyDescent="0.25">
      <c r="A2595" s="12">
        <f>Riesgo!D2599</f>
        <v>0.82402694335194182</v>
      </c>
      <c r="F2595" s="95">
        <f t="shared" si="120"/>
        <v>2.1236189638714764E-3</v>
      </c>
      <c r="G2595" s="26">
        <f t="shared" si="121"/>
        <v>9.5770065573499364E-9</v>
      </c>
      <c r="H2595" s="26">
        <f t="shared" si="122"/>
        <v>2.0337912742309808E-11</v>
      </c>
    </row>
    <row r="2596" spans="1:8" x14ac:dyDescent="0.25">
      <c r="A2596" s="12">
        <f>Riesgo!D2600</f>
        <v>0.9709565419376005</v>
      </c>
      <c r="F2596" s="95">
        <f t="shared" si="120"/>
        <v>0.14905321754953016</v>
      </c>
      <c r="G2596" s="26">
        <f t="shared" si="121"/>
        <v>3.3114947145541623E-3</v>
      </c>
      <c r="H2596" s="26">
        <f t="shared" si="122"/>
        <v>4.9358894210256078E-4</v>
      </c>
    </row>
    <row r="2597" spans="1:8" x14ac:dyDescent="0.25">
      <c r="A2597" s="12">
        <f>Riesgo!D2601</f>
        <v>0.73386626035524838</v>
      </c>
      <c r="F2597" s="95">
        <f t="shared" si="120"/>
        <v>-8.8037064032821966E-2</v>
      </c>
      <c r="G2597" s="26">
        <f t="shared" si="121"/>
        <v>-6.8233343432946402E-4</v>
      </c>
      <c r="H2597" s="26">
        <f t="shared" si="122"/>
        <v>6.0070632249798352E-5</v>
      </c>
    </row>
    <row r="2598" spans="1:8" x14ac:dyDescent="0.25">
      <c r="A2598" s="12">
        <f>Riesgo!D2602</f>
        <v>0.83268697953496718</v>
      </c>
      <c r="F2598" s="95">
        <f t="shared" si="120"/>
        <v>1.0783655146896831E-2</v>
      </c>
      <c r="G2598" s="26">
        <f t="shared" si="121"/>
        <v>1.2540012604323666E-6</v>
      </c>
      <c r="H2598" s="26">
        <f t="shared" si="122"/>
        <v>1.3522717146276605E-8</v>
      </c>
    </row>
    <row r="2599" spans="1:8" x14ac:dyDescent="0.25">
      <c r="A2599" s="12">
        <f>Riesgo!D2603</f>
        <v>0.70214895555346468</v>
      </c>
      <c r="F2599" s="95">
        <f t="shared" si="120"/>
        <v>-0.11975436883460566</v>
      </c>
      <c r="G2599" s="26">
        <f t="shared" si="121"/>
        <v>-1.7174104393158781E-3</v>
      </c>
      <c r="H2599" s="26">
        <f t="shared" si="122"/>
        <v>2.0566740319023579E-4</v>
      </c>
    </row>
    <row r="2600" spans="1:8" x14ac:dyDescent="0.25">
      <c r="A2600" s="12">
        <f>Riesgo!D2604</f>
        <v>1</v>
      </c>
      <c r="F2600" s="95">
        <f t="shared" si="120"/>
        <v>0.17809667561192966</v>
      </c>
      <c r="G2600" s="26">
        <f t="shared" si="121"/>
        <v>5.6489462020255692E-3</v>
      </c>
      <c r="H2600" s="26">
        <f t="shared" si="122"/>
        <v>1.0060585392913898E-3</v>
      </c>
    </row>
    <row r="2601" spans="1:8" x14ac:dyDescent="0.25">
      <c r="A2601" s="12">
        <f>Riesgo!D2605</f>
        <v>0.81145505674226426</v>
      </c>
      <c r="F2601" s="95">
        <f t="shared" si="120"/>
        <v>-1.0448267645806086E-2</v>
      </c>
      <c r="G2601" s="26">
        <f t="shared" si="121"/>
        <v>-1.140598686851169E-6</v>
      </c>
      <c r="H2601" s="26">
        <f t="shared" si="122"/>
        <v>1.1917280356675977E-8</v>
      </c>
    </row>
    <row r="2602" spans="1:8" x14ac:dyDescent="0.25">
      <c r="A2602" s="12">
        <f>Riesgo!D2606</f>
        <v>0.96517194266887929</v>
      </c>
      <c r="F2602" s="95">
        <f t="shared" si="120"/>
        <v>0.14326861828080895</v>
      </c>
      <c r="G2602" s="26">
        <f t="shared" si="121"/>
        <v>2.9407168998851047E-3</v>
      </c>
      <c r="H2602" s="26">
        <f t="shared" si="122"/>
        <v>4.213124470015629E-4</v>
      </c>
    </row>
    <row r="2603" spans="1:8" x14ac:dyDescent="0.25">
      <c r="A2603" s="12">
        <f>Riesgo!D2607</f>
        <v>0.59940071254233074</v>
      </c>
      <c r="F2603" s="95">
        <f t="shared" si="120"/>
        <v>-0.22250261184573961</v>
      </c>
      <c r="G2603" s="26">
        <f t="shared" si="121"/>
        <v>-1.1015528537617968E-2</v>
      </c>
      <c r="H2603" s="26">
        <f t="shared" si="122"/>
        <v>2.4509838704812785E-3</v>
      </c>
    </row>
    <row r="2604" spans="1:8" x14ac:dyDescent="0.25">
      <c r="A2604" s="12">
        <f>Riesgo!D2608</f>
        <v>0.73992382391433276</v>
      </c>
      <c r="F2604" s="95">
        <f t="shared" si="120"/>
        <v>-8.1979500473737588E-2</v>
      </c>
      <c r="G2604" s="26">
        <f t="shared" si="121"/>
        <v>-5.5095458692434201E-4</v>
      </c>
      <c r="H2604" s="26">
        <f t="shared" si="122"/>
        <v>4.5166981819771989E-5</v>
      </c>
    </row>
    <row r="2605" spans="1:8" x14ac:dyDescent="0.25">
      <c r="A2605" s="12">
        <f>Riesgo!D2609</f>
        <v>0.85287948434943994</v>
      </c>
      <c r="F2605" s="95">
        <f t="shared" si="120"/>
        <v>3.0976159961369598E-2</v>
      </c>
      <c r="G2605" s="26">
        <f t="shared" si="121"/>
        <v>2.9722322011391223E-5</v>
      </c>
      <c r="H2605" s="26">
        <f t="shared" si="122"/>
        <v>9.2068340104819116E-7</v>
      </c>
    </row>
    <row r="2606" spans="1:8" x14ac:dyDescent="0.25">
      <c r="A2606" s="12">
        <f>Riesgo!D2610</f>
        <v>0.80449150707439143</v>
      </c>
      <c r="F2606" s="95">
        <f t="shared" si="120"/>
        <v>-1.7411817313678912E-2</v>
      </c>
      <c r="G2606" s="26">
        <f t="shared" si="121"/>
        <v>-5.2787647209912726E-6</v>
      </c>
      <c r="H2606" s="26">
        <f t="shared" si="122"/>
        <v>9.191288696379327E-8</v>
      </c>
    </row>
    <row r="2607" spans="1:8" x14ac:dyDescent="0.25">
      <c r="A2607" s="12">
        <f>Riesgo!D2611</f>
        <v>0.97072366114097008</v>
      </c>
      <c r="F2607" s="95">
        <f t="shared" si="120"/>
        <v>0.14882033675289974</v>
      </c>
      <c r="G2607" s="26">
        <f t="shared" si="121"/>
        <v>3.2959973116144666E-3</v>
      </c>
      <c r="H2607" s="26">
        <f t="shared" si="122"/>
        <v>4.9051142985111716E-4</v>
      </c>
    </row>
    <row r="2608" spans="1:8" x14ac:dyDescent="0.25">
      <c r="A2608" s="12">
        <f>Riesgo!D2612</f>
        <v>0.8835099570108107</v>
      </c>
      <c r="F2608" s="95">
        <f t="shared" si="120"/>
        <v>6.1606632622740354E-2</v>
      </c>
      <c r="G2608" s="26">
        <f t="shared" si="121"/>
        <v>2.3382040778479197E-4</v>
      </c>
      <c r="H2608" s="26">
        <f t="shared" si="122"/>
        <v>1.4404887962097019E-5</v>
      </c>
    </row>
    <row r="2609" spans="1:8" x14ac:dyDescent="0.25">
      <c r="A2609" s="12">
        <f>Riesgo!D2613</f>
        <v>0.88958285421965089</v>
      </c>
      <c r="F2609" s="95">
        <f t="shared" si="120"/>
        <v>6.7679529831580543E-2</v>
      </c>
      <c r="G2609" s="26">
        <f t="shared" si="121"/>
        <v>3.1000735594132199E-4</v>
      </c>
      <c r="H2609" s="26">
        <f t="shared" si="122"/>
        <v>2.0981152094440112E-5</v>
      </c>
    </row>
    <row r="2610" spans="1:8" x14ac:dyDescent="0.25">
      <c r="A2610" s="12">
        <f>Riesgo!D2614</f>
        <v>0.90642767702901106</v>
      </c>
      <c r="F2610" s="95">
        <f t="shared" si="120"/>
        <v>8.4524352640940714E-2</v>
      </c>
      <c r="G2610" s="26">
        <f t="shared" si="121"/>
        <v>6.0387292718633225E-4</v>
      </c>
      <c r="H2610" s="26">
        <f t="shared" si="122"/>
        <v>5.1041968247814663E-5</v>
      </c>
    </row>
    <row r="2611" spans="1:8" x14ac:dyDescent="0.25">
      <c r="A2611" s="12">
        <f>Riesgo!D2615</f>
        <v>0.84082830922926488</v>
      </c>
      <c r="F2611" s="95">
        <f t="shared" si="120"/>
        <v>1.8924984841194537E-2</v>
      </c>
      <c r="G2611" s="26">
        <f t="shared" si="121"/>
        <v>6.7780789155037112E-6</v>
      </c>
      <c r="H2611" s="26">
        <f t="shared" si="122"/>
        <v>1.2827504072832804E-7</v>
      </c>
    </row>
    <row r="2612" spans="1:8" x14ac:dyDescent="0.25">
      <c r="A2612" s="12">
        <f>Riesgo!D2616</f>
        <v>0.60859588227308137</v>
      </c>
      <c r="F2612" s="95">
        <f t="shared" si="120"/>
        <v>-0.21330744211498898</v>
      </c>
      <c r="G2612" s="26">
        <f t="shared" si="121"/>
        <v>-9.7055024517023834E-3</v>
      </c>
      <c r="H2612" s="26">
        <f t="shared" si="122"/>
        <v>2.0702559024133897E-3</v>
      </c>
    </row>
    <row r="2613" spans="1:8" x14ac:dyDescent="0.25">
      <c r="A2613" s="12">
        <f>Riesgo!D2617</f>
        <v>0.8590929347270827</v>
      </c>
      <c r="F2613" s="95">
        <f t="shared" si="120"/>
        <v>3.7189610339012358E-2</v>
      </c>
      <c r="G2613" s="26">
        <f t="shared" si="121"/>
        <v>5.1435727160163258E-5</v>
      </c>
      <c r="H2613" s="26">
        <f t="shared" si="122"/>
        <v>1.9128746505902262E-6</v>
      </c>
    </row>
    <row r="2614" spans="1:8" x14ac:dyDescent="0.25">
      <c r="A2614" s="12">
        <f>Riesgo!D2618</f>
        <v>0.78511378996306236</v>
      </c>
      <c r="F2614" s="95">
        <f t="shared" si="120"/>
        <v>-3.6789534425007986E-2</v>
      </c>
      <c r="G2614" s="26">
        <f t="shared" si="121"/>
        <v>-4.9793525389942065E-5</v>
      </c>
      <c r="H2614" s="26">
        <f t="shared" si="122"/>
        <v>1.8318806164757828E-6</v>
      </c>
    </row>
    <row r="2615" spans="1:8" x14ac:dyDescent="0.25">
      <c r="A2615" s="12">
        <f>Riesgo!D2619</f>
        <v>0.9240199165980687</v>
      </c>
      <c r="F2615" s="95">
        <f t="shared" si="120"/>
        <v>0.10211659220999836</v>
      </c>
      <c r="G2615" s="26">
        <f t="shared" si="121"/>
        <v>1.0648512373288837E-3</v>
      </c>
      <c r="H2615" s="26">
        <f t="shared" si="122"/>
        <v>1.0873897956662581E-4</v>
      </c>
    </row>
    <row r="2616" spans="1:8" x14ac:dyDescent="0.25">
      <c r="A2616" s="12">
        <f>Riesgo!D2620</f>
        <v>0.96640941104807809</v>
      </c>
      <c r="F2616" s="95">
        <f t="shared" si="120"/>
        <v>0.14450608666000775</v>
      </c>
      <c r="G2616" s="26">
        <f t="shared" si="121"/>
        <v>3.0175774140081667E-3</v>
      </c>
      <c r="H2616" s="26">
        <f t="shared" si="122"/>
        <v>4.3605830329194621E-4</v>
      </c>
    </row>
    <row r="2617" spans="1:8" x14ac:dyDescent="0.25">
      <c r="A2617" s="12">
        <f>Riesgo!D2621</f>
        <v>0.943429063398041</v>
      </c>
      <c r="F2617" s="95">
        <f t="shared" si="120"/>
        <v>0.12152573900997066</v>
      </c>
      <c r="G2617" s="26">
        <f t="shared" si="121"/>
        <v>1.7947535135968934E-3</v>
      </c>
      <c r="H2617" s="26">
        <f t="shared" si="122"/>
        <v>2.181087470806039E-4</v>
      </c>
    </row>
    <row r="2618" spans="1:8" x14ac:dyDescent="0.25">
      <c r="A2618" s="12">
        <f>Riesgo!D2622</f>
        <v>0.88433897533991823</v>
      </c>
      <c r="F2618" s="95">
        <f t="shared" si="120"/>
        <v>6.2435650951847887E-2</v>
      </c>
      <c r="G2618" s="26">
        <f t="shared" si="121"/>
        <v>2.4338731072551053E-4</v>
      </c>
      <c r="H2618" s="26">
        <f t="shared" si="122"/>
        <v>1.5196045178566918E-5</v>
      </c>
    </row>
    <row r="2619" spans="1:8" x14ac:dyDescent="0.25">
      <c r="A2619" s="12">
        <f>Riesgo!D2623</f>
        <v>0.76700374262376725</v>
      </c>
      <c r="F2619" s="95">
        <f t="shared" si="120"/>
        <v>-5.4899581764303096E-2</v>
      </c>
      <c r="G2619" s="26">
        <f t="shared" si="121"/>
        <v>-1.6546536732909095E-4</v>
      </c>
      <c r="H2619" s="26">
        <f t="shared" si="122"/>
        <v>9.0839794628438752E-6</v>
      </c>
    </row>
    <row r="2620" spans="1:8" x14ac:dyDescent="0.25">
      <c r="A2620" s="12">
        <f>Riesgo!D2624</f>
        <v>0.81569227661625709</v>
      </c>
      <c r="F2620" s="95">
        <f t="shared" si="120"/>
        <v>-6.2110477718132495E-3</v>
      </c>
      <c r="G2620" s="26">
        <f t="shared" si="121"/>
        <v>-2.3960430058459444E-7</v>
      </c>
      <c r="H2620" s="26">
        <f t="shared" si="122"/>
        <v>1.4881937572628172E-9</v>
      </c>
    </row>
    <row r="2621" spans="1:8" x14ac:dyDescent="0.25">
      <c r="A2621" s="12">
        <f>Riesgo!D2625</f>
        <v>0.92424068571927909</v>
      </c>
      <c r="F2621" s="95">
        <f t="shared" si="120"/>
        <v>0.10233736133120874</v>
      </c>
      <c r="G2621" s="26">
        <f t="shared" si="121"/>
        <v>1.0717725869420257E-3</v>
      </c>
      <c r="H2621" s="26">
        <f t="shared" si="122"/>
        <v>1.0968237849477042E-4</v>
      </c>
    </row>
    <row r="2622" spans="1:8" x14ac:dyDescent="0.25">
      <c r="A2622" s="12">
        <f>Riesgo!D2626</f>
        <v>0.89286114581201181</v>
      </c>
      <c r="F2622" s="95">
        <f t="shared" si="120"/>
        <v>7.095782142394147E-2</v>
      </c>
      <c r="G2622" s="26">
        <f t="shared" si="121"/>
        <v>3.5727351225310508E-4</v>
      </c>
      <c r="H2622" s="26">
        <f t="shared" si="122"/>
        <v>2.5351350081960195E-5</v>
      </c>
    </row>
    <row r="2623" spans="1:8" x14ac:dyDescent="0.25">
      <c r="A2623" s="12">
        <f>Riesgo!D2627</f>
        <v>0.63171152402892028</v>
      </c>
      <c r="F2623" s="95">
        <f t="shared" si="120"/>
        <v>-0.19019180035915006</v>
      </c>
      <c r="G2623" s="26">
        <f t="shared" si="121"/>
        <v>-6.8797929547571137E-3</v>
      </c>
      <c r="H2623" s="26">
        <f t="shared" si="122"/>
        <v>1.3084802081634521E-3</v>
      </c>
    </row>
    <row r="2624" spans="1:8" x14ac:dyDescent="0.25">
      <c r="A2624" s="12">
        <f>Riesgo!D2628</f>
        <v>0.59752572502433365</v>
      </c>
      <c r="F2624" s="95">
        <f t="shared" si="120"/>
        <v>-0.22437759936373669</v>
      </c>
      <c r="G2624" s="26">
        <f t="shared" si="121"/>
        <v>-1.1296359145482977E-2</v>
      </c>
      <c r="H2624" s="26">
        <f t="shared" si="122"/>
        <v>2.5346499466140627E-3</v>
      </c>
    </row>
    <row r="2625" spans="1:8" x14ac:dyDescent="0.25">
      <c r="A2625" s="12">
        <f>Riesgo!D2629</f>
        <v>0.81066506782284309</v>
      </c>
      <c r="F2625" s="95">
        <f t="shared" si="120"/>
        <v>-1.1238256565227256E-2</v>
      </c>
      <c r="G2625" s="26">
        <f t="shared" si="121"/>
        <v>-1.4193739423939911E-6</v>
      </c>
      <c r="H2625" s="26">
        <f t="shared" si="122"/>
        <v>1.5951288526621765E-8</v>
      </c>
    </row>
    <row r="2626" spans="1:8" x14ac:dyDescent="0.25">
      <c r="A2626" s="12">
        <f>Riesgo!D2630</f>
        <v>0.83477153708697427</v>
      </c>
      <c r="F2626" s="95">
        <f t="shared" si="120"/>
        <v>1.2868212698903925E-2</v>
      </c>
      <c r="G2626" s="26">
        <f t="shared" si="121"/>
        <v>2.1308588972930587E-6</v>
      </c>
      <c r="H2626" s="26">
        <f t="shared" si="122"/>
        <v>2.7420345521718953E-8</v>
      </c>
    </row>
    <row r="2627" spans="1:8" x14ac:dyDescent="0.25">
      <c r="A2627" s="12">
        <f>Riesgo!D2631</f>
        <v>0.98725941417609619</v>
      </c>
      <c r="F2627" s="95">
        <f t="shared" ref="F2627:F2690" si="123">A2627-$D$4</f>
        <v>0.16535608978802585</v>
      </c>
      <c r="G2627" s="26">
        <f t="shared" ref="G2627:G2690" si="124">IF(A2627=0,0,(A2627-D$4)^3)</f>
        <v>4.5212714445580565E-3</v>
      </c>
      <c r="H2627" s="26">
        <f t="shared" ref="H2627:H2690" si="125">IF(A2627=0,0,(A2627-D$4)^4)</f>
        <v>7.4761976694237944E-4</v>
      </c>
    </row>
    <row r="2628" spans="1:8" x14ac:dyDescent="0.25">
      <c r="A2628" s="12">
        <f>Riesgo!D2632</f>
        <v>0.85634509454057106</v>
      </c>
      <c r="F2628" s="95">
        <f t="shared" si="123"/>
        <v>3.4441770152500717E-2</v>
      </c>
      <c r="G2628" s="26">
        <f t="shared" si="124"/>
        <v>4.0856051513618081E-5</v>
      </c>
      <c r="H2628" s="26">
        <f t="shared" si="125"/>
        <v>1.4071547355707631E-6</v>
      </c>
    </row>
    <row r="2629" spans="1:8" x14ac:dyDescent="0.25">
      <c r="A2629" s="12">
        <f>Riesgo!D2633</f>
        <v>0.83366124339201186</v>
      </c>
      <c r="F2629" s="95">
        <f t="shared" si="123"/>
        <v>1.1757919003941519E-2</v>
      </c>
      <c r="G2629" s="26">
        <f t="shared" si="124"/>
        <v>1.6255165384911097E-6</v>
      </c>
      <c r="H2629" s="26">
        <f t="shared" si="125"/>
        <v>1.9112691799145855E-8</v>
      </c>
    </row>
    <row r="2630" spans="1:8" x14ac:dyDescent="0.25">
      <c r="A2630" s="12">
        <f>Riesgo!D2634</f>
        <v>0.91340429377538779</v>
      </c>
      <c r="F2630" s="95">
        <f t="shared" si="123"/>
        <v>9.1500969387317443E-2</v>
      </c>
      <c r="G2630" s="26">
        <f t="shared" si="124"/>
        <v>7.6608522311685725E-4</v>
      </c>
      <c r="H2630" s="26">
        <f t="shared" si="125"/>
        <v>7.0097540548491808E-5</v>
      </c>
    </row>
    <row r="2631" spans="1:8" x14ac:dyDescent="0.25">
      <c r="A2631" s="12">
        <f>Riesgo!D2635</f>
        <v>0.62471204042282791</v>
      </c>
      <c r="F2631" s="95">
        <f t="shared" si="123"/>
        <v>-0.19719128396524244</v>
      </c>
      <c r="G2631" s="26">
        <f t="shared" si="124"/>
        <v>-7.6676652496474942E-3</v>
      </c>
      <c r="H2631" s="26">
        <f t="shared" si="125"/>
        <v>1.5119967555936606E-3</v>
      </c>
    </row>
    <row r="2632" spans="1:8" x14ac:dyDescent="0.25">
      <c r="A2632" s="12">
        <f>Riesgo!D2636</f>
        <v>0.77888215417371287</v>
      </c>
      <c r="F2632" s="95">
        <f t="shared" si="123"/>
        <v>-4.3021170214357474E-2</v>
      </c>
      <c r="G2632" s="26">
        <f t="shared" si="124"/>
        <v>-7.9624489003487831E-5</v>
      </c>
      <c r="H2632" s="26">
        <f t="shared" si="125"/>
        <v>3.4255386946502846E-6</v>
      </c>
    </row>
    <row r="2633" spans="1:8" x14ac:dyDescent="0.25">
      <c r="A2633" s="12">
        <f>Riesgo!D2637</f>
        <v>0.75230850203174859</v>
      </c>
      <c r="F2633" s="95">
        <f t="shared" si="123"/>
        <v>-6.9594822356321751E-2</v>
      </c>
      <c r="G2633" s="26">
        <f t="shared" si="124"/>
        <v>-3.3707829759416908E-4</v>
      </c>
      <c r="H2633" s="26">
        <f t="shared" si="125"/>
        <v>2.3458904241237553E-5</v>
      </c>
    </row>
    <row r="2634" spans="1:8" x14ac:dyDescent="0.25">
      <c r="A2634" s="12">
        <f>Riesgo!D2638</f>
        <v>0.8112615322456368</v>
      </c>
      <c r="F2634" s="95">
        <f t="shared" si="123"/>
        <v>-1.0641792142433548E-2</v>
      </c>
      <c r="G2634" s="26">
        <f t="shared" si="124"/>
        <v>-1.2051589097097332E-6</v>
      </c>
      <c r="H2634" s="26">
        <f t="shared" si="125"/>
        <v>1.282505061573282E-8</v>
      </c>
    </row>
    <row r="2635" spans="1:8" x14ac:dyDescent="0.25">
      <c r="A2635" s="12">
        <f>Riesgo!D2639</f>
        <v>0.80938947598189948</v>
      </c>
      <c r="F2635" s="95">
        <f t="shared" si="123"/>
        <v>-1.2513848406170869E-2</v>
      </c>
      <c r="G2635" s="26">
        <f t="shared" si="124"/>
        <v>-1.9596236347366745E-6</v>
      </c>
      <c r="H2635" s="26">
        <f t="shared" si="125"/>
        <v>2.4522433098244303E-8</v>
      </c>
    </row>
    <row r="2636" spans="1:8" x14ac:dyDescent="0.25">
      <c r="A2636" s="12">
        <f>Riesgo!D2640</f>
        <v>0.92653164390703002</v>
      </c>
      <c r="F2636" s="95">
        <f t="shared" si="123"/>
        <v>0.10462831951895968</v>
      </c>
      <c r="G2636" s="26">
        <f t="shared" si="124"/>
        <v>1.145375132852974E-3</v>
      </c>
      <c r="H2636" s="26">
        <f t="shared" si="125"/>
        <v>1.1983867536921185E-4</v>
      </c>
    </row>
    <row r="2637" spans="1:8" x14ac:dyDescent="0.25">
      <c r="A2637" s="12">
        <f>Riesgo!D2641</f>
        <v>0.88336538768292494</v>
      </c>
      <c r="F2637" s="95">
        <f t="shared" si="123"/>
        <v>6.1462063294854596E-2</v>
      </c>
      <c r="G2637" s="26">
        <f t="shared" si="124"/>
        <v>2.3217818216751183E-4</v>
      </c>
      <c r="H2637" s="26">
        <f t="shared" si="125"/>
        <v>1.4270150128063891E-5</v>
      </c>
    </row>
    <row r="2638" spans="1:8" x14ac:dyDescent="0.25">
      <c r="A2638" s="12">
        <f>Riesgo!D2642</f>
        <v>0.85180437836532119</v>
      </c>
      <c r="F2638" s="95">
        <f t="shared" si="123"/>
        <v>2.9901053977250847E-2</v>
      </c>
      <c r="G2638" s="26">
        <f t="shared" si="124"/>
        <v>2.6733725898252121E-5</v>
      </c>
      <c r="H2638" s="26">
        <f t="shared" si="125"/>
        <v>7.9936658109666555E-7</v>
      </c>
    </row>
    <row r="2639" spans="1:8" x14ac:dyDescent="0.25">
      <c r="A2639" s="12">
        <f>Riesgo!D2643</f>
        <v>0.75726729051336772</v>
      </c>
      <c r="F2639" s="95">
        <f t="shared" si="123"/>
        <v>-6.4636033874702625E-2</v>
      </c>
      <c r="G2639" s="26">
        <f t="shared" si="124"/>
        <v>-2.700375130581463E-4</v>
      </c>
      <c r="H2639" s="26">
        <f t="shared" si="125"/>
        <v>1.7454153841466797E-5</v>
      </c>
    </row>
    <row r="2640" spans="1:8" x14ac:dyDescent="0.25">
      <c r="A2640" s="12">
        <f>Riesgo!D2644</f>
        <v>0.93069786945033395</v>
      </c>
      <c r="F2640" s="95">
        <f t="shared" si="123"/>
        <v>0.1087945450622636</v>
      </c>
      <c r="G2640" s="26">
        <f t="shared" si="124"/>
        <v>1.2877197642178341E-3</v>
      </c>
      <c r="H2640" s="26">
        <f t="shared" si="125"/>
        <v>1.4009688591576461E-4</v>
      </c>
    </row>
    <row r="2641" spans="1:8" x14ac:dyDescent="0.25">
      <c r="A2641" s="12">
        <f>Riesgo!D2645</f>
        <v>0.57300496163306769</v>
      </c>
      <c r="F2641" s="95">
        <f t="shared" si="123"/>
        <v>-0.24889836275500266</v>
      </c>
      <c r="G2641" s="26">
        <f t="shared" si="124"/>
        <v>-1.5419351883075621E-2</v>
      </c>
      <c r="H2641" s="26">
        <f t="shared" si="125"/>
        <v>3.8378514384407891E-3</v>
      </c>
    </row>
    <row r="2642" spans="1:8" x14ac:dyDescent="0.25">
      <c r="A2642" s="12">
        <f>Riesgo!D2646</f>
        <v>0.97311425015732189</v>
      </c>
      <c r="F2642" s="95">
        <f t="shared" si="123"/>
        <v>0.15121092576925155</v>
      </c>
      <c r="G2642" s="26">
        <f t="shared" si="124"/>
        <v>3.4573991186032343E-3</v>
      </c>
      <c r="H2642" s="26">
        <f t="shared" si="125"/>
        <v>5.227965214777894E-4</v>
      </c>
    </row>
    <row r="2643" spans="1:8" x14ac:dyDescent="0.25">
      <c r="A2643" s="12">
        <f>Riesgo!D2647</f>
        <v>0.78544215141532048</v>
      </c>
      <c r="F2643" s="95">
        <f t="shared" si="123"/>
        <v>-3.6461172972749867E-2</v>
      </c>
      <c r="G2643" s="26">
        <f t="shared" si="124"/>
        <v>-4.8472108095720749E-5</v>
      </c>
      <c r="H2643" s="26">
        <f t="shared" si="125"/>
        <v>1.7673499176319032E-6</v>
      </c>
    </row>
    <row r="2644" spans="1:8" x14ac:dyDescent="0.25">
      <c r="A2644" s="12">
        <f>Riesgo!D2648</f>
        <v>0.95665141094796124</v>
      </c>
      <c r="F2644" s="95">
        <f t="shared" si="123"/>
        <v>0.1347480865598909</v>
      </c>
      <c r="G2644" s="26">
        <f t="shared" si="124"/>
        <v>2.4466273181299415E-3</v>
      </c>
      <c r="H2644" s="26">
        <f t="shared" si="125"/>
        <v>3.2967834964316714E-4</v>
      </c>
    </row>
    <row r="2645" spans="1:8" x14ac:dyDescent="0.25">
      <c r="A2645" s="12">
        <f>Riesgo!D2649</f>
        <v>0.90851299002511854</v>
      </c>
      <c r="F2645" s="95">
        <f t="shared" si="123"/>
        <v>8.6609665637048194E-2</v>
      </c>
      <c r="G2645" s="26">
        <f t="shared" si="124"/>
        <v>6.4967938434754187E-4</v>
      </c>
      <c r="H2645" s="26">
        <f t="shared" si="125"/>
        <v>5.6268514249623913E-5</v>
      </c>
    </row>
    <row r="2646" spans="1:8" x14ac:dyDescent="0.25">
      <c r="A2646" s="12">
        <f>Riesgo!D2650</f>
        <v>0.96808338072264566</v>
      </c>
      <c r="F2646" s="95">
        <f t="shared" si="123"/>
        <v>0.14618005633457531</v>
      </c>
      <c r="G2646" s="26">
        <f t="shared" si="124"/>
        <v>3.1236644484051255E-3</v>
      </c>
      <c r="H2646" s="26">
        <f t="shared" si="125"/>
        <v>4.5661744503817139E-4</v>
      </c>
    </row>
    <row r="2647" spans="1:8" x14ac:dyDescent="0.25">
      <c r="A2647" s="12">
        <f>Riesgo!D2651</f>
        <v>0.68515164776350779</v>
      </c>
      <c r="F2647" s="95">
        <f t="shared" si="123"/>
        <v>-0.13675167662456256</v>
      </c>
      <c r="G2647" s="26">
        <f t="shared" si="124"/>
        <v>-2.5573959844955095E-3</v>
      </c>
      <c r="H2647" s="26">
        <f t="shared" si="125"/>
        <v>3.4972818867268468E-4</v>
      </c>
    </row>
    <row r="2648" spans="1:8" x14ac:dyDescent="0.25">
      <c r="A2648" s="12">
        <f>Riesgo!D2652</f>
        <v>0.86025840075031135</v>
      </c>
      <c r="F2648" s="95">
        <f t="shared" si="123"/>
        <v>3.8355076362241003E-2</v>
      </c>
      <c r="G2648" s="26">
        <f t="shared" si="124"/>
        <v>5.6424608600404435E-5</v>
      </c>
      <c r="H2648" s="26">
        <f t="shared" si="125"/>
        <v>2.1641701715780723E-6</v>
      </c>
    </row>
    <row r="2649" spans="1:8" x14ac:dyDescent="0.25">
      <c r="A2649" s="12">
        <f>Riesgo!D2653</f>
        <v>0.95199934376036099</v>
      </c>
      <c r="F2649" s="95">
        <f t="shared" si="123"/>
        <v>0.13009601937229065</v>
      </c>
      <c r="G2649" s="26">
        <f t="shared" si="124"/>
        <v>2.201871778751151E-3</v>
      </c>
      <c r="H2649" s="26">
        <f t="shared" si="125"/>
        <v>2.8645475358370976E-4</v>
      </c>
    </row>
    <row r="2650" spans="1:8" x14ac:dyDescent="0.25">
      <c r="A2650" s="12">
        <f>Riesgo!D2654</f>
        <v>0.88862207818677497</v>
      </c>
      <c r="F2650" s="95">
        <f t="shared" si="123"/>
        <v>6.6718753798704622E-2</v>
      </c>
      <c r="G2650" s="26">
        <f t="shared" si="124"/>
        <v>2.9699133414531648E-4</v>
      </c>
      <c r="H2650" s="26">
        <f t="shared" si="125"/>
        <v>1.9814891703190189E-5</v>
      </c>
    </row>
    <row r="2651" spans="1:8" x14ac:dyDescent="0.25">
      <c r="A2651" s="12">
        <f>Riesgo!D2655</f>
        <v>0.90385115207709155</v>
      </c>
      <c r="F2651" s="95">
        <f t="shared" si="123"/>
        <v>8.1947827689021202E-2</v>
      </c>
      <c r="G2651" s="26">
        <f t="shared" si="124"/>
        <v>5.5031624960063337E-4</v>
      </c>
      <c r="H2651" s="26">
        <f t="shared" si="125"/>
        <v>4.5097221196741085E-5</v>
      </c>
    </row>
    <row r="2652" spans="1:8" x14ac:dyDescent="0.25">
      <c r="A2652" s="12">
        <f>Riesgo!D2656</f>
        <v>0.73501615403068554</v>
      </c>
      <c r="F2652" s="95">
        <f t="shared" si="123"/>
        <v>-8.6887170357384802E-2</v>
      </c>
      <c r="G2652" s="26">
        <f t="shared" si="124"/>
        <v>-6.5594429853662966E-4</v>
      </c>
      <c r="H2652" s="26">
        <f t="shared" si="125"/>
        <v>5.6993144011907415E-5</v>
      </c>
    </row>
    <row r="2653" spans="1:8" x14ac:dyDescent="0.25">
      <c r="A2653" s="12">
        <f>Riesgo!D2657</f>
        <v>0.67552718613338614</v>
      </c>
      <c r="F2653" s="95">
        <f t="shared" si="123"/>
        <v>-0.14637613825468421</v>
      </c>
      <c r="G2653" s="26">
        <f t="shared" si="124"/>
        <v>-3.1362513105607282E-3</v>
      </c>
      <c r="H2653" s="26">
        <f t="shared" si="125"/>
        <v>4.5907235543607167E-4</v>
      </c>
    </row>
    <row r="2654" spans="1:8" x14ac:dyDescent="0.25">
      <c r="A2654" s="12">
        <f>Riesgo!D2658</f>
        <v>0.64199268126225162</v>
      </c>
      <c r="F2654" s="95">
        <f t="shared" si="123"/>
        <v>-0.17991064312581873</v>
      </c>
      <c r="G2654" s="26">
        <f t="shared" si="124"/>
        <v>-5.8233188228276169E-3</v>
      </c>
      <c r="H2654" s="26">
        <f t="shared" si="125"/>
        <v>1.0476770345416023E-3</v>
      </c>
    </row>
    <row r="2655" spans="1:8" x14ac:dyDescent="0.25">
      <c r="A2655" s="12">
        <f>Riesgo!D2659</f>
        <v>0.8574342652004131</v>
      </c>
      <c r="F2655" s="95">
        <f t="shared" si="123"/>
        <v>3.5530940812342759E-2</v>
      </c>
      <c r="G2655" s="26">
        <f t="shared" si="124"/>
        <v>4.4855956461942562E-5</v>
      </c>
      <c r="H2655" s="26">
        <f t="shared" si="125"/>
        <v>1.5937743341303052E-6</v>
      </c>
    </row>
    <row r="2656" spans="1:8" x14ac:dyDescent="0.25">
      <c r="A2656" s="12">
        <f>Riesgo!D2660</f>
        <v>0.50179006460029874</v>
      </c>
      <c r="F2656" s="95">
        <f t="shared" si="123"/>
        <v>-0.32011325978777161</v>
      </c>
      <c r="G2656" s="26">
        <f t="shared" si="124"/>
        <v>-3.2802805722924655E-2</v>
      </c>
      <c r="H2656" s="26">
        <f t="shared" si="125"/>
        <v>1.0500613070150381E-2</v>
      </c>
    </row>
    <row r="2657" spans="1:8" x14ac:dyDescent="0.25">
      <c r="A2657" s="12">
        <f>Riesgo!D2661</f>
        <v>0.92127242682165589</v>
      </c>
      <c r="F2657" s="95">
        <f t="shared" si="123"/>
        <v>9.9369102433585543E-2</v>
      </c>
      <c r="G2657" s="26">
        <f t="shared" si="124"/>
        <v>9.8119223141210289E-4</v>
      </c>
      <c r="H2657" s="26">
        <f t="shared" si="125"/>
        <v>9.7500191350227613E-5</v>
      </c>
    </row>
    <row r="2658" spans="1:8" x14ac:dyDescent="0.25">
      <c r="A2658" s="12">
        <f>Riesgo!D2662</f>
        <v>0.70185835585787526</v>
      </c>
      <c r="F2658" s="95">
        <f t="shared" si="123"/>
        <v>-0.12004496853019508</v>
      </c>
      <c r="G2658" s="26">
        <f t="shared" si="124"/>
        <v>-1.7299433685760966E-3</v>
      </c>
      <c r="H2658" s="26">
        <f t="shared" si="125"/>
        <v>2.0767099723973718E-4</v>
      </c>
    </row>
    <row r="2659" spans="1:8" x14ac:dyDescent="0.25">
      <c r="A2659" s="12">
        <f>Riesgo!D2663</f>
        <v>0.9430062016472619</v>
      </c>
      <c r="F2659" s="95">
        <f t="shared" si="123"/>
        <v>0.12110287725919155</v>
      </c>
      <c r="G2659" s="26">
        <f t="shared" si="124"/>
        <v>1.7760835208384524E-3</v>
      </c>
      <c r="H2659" s="26">
        <f t="shared" si="125"/>
        <v>2.1508882462617187E-4</v>
      </c>
    </row>
    <row r="2660" spans="1:8" x14ac:dyDescent="0.25">
      <c r="A2660" s="12">
        <f>Riesgo!D2664</f>
        <v>1</v>
      </c>
      <c r="F2660" s="95">
        <f t="shared" si="123"/>
        <v>0.17809667561192966</v>
      </c>
      <c r="G2660" s="26">
        <f t="shared" si="124"/>
        <v>5.6489462020255692E-3</v>
      </c>
      <c r="H2660" s="26">
        <f t="shared" si="125"/>
        <v>1.0060585392913898E-3</v>
      </c>
    </row>
    <row r="2661" spans="1:8" x14ac:dyDescent="0.25">
      <c r="A2661" s="12">
        <f>Riesgo!D2665</f>
        <v>0.87052424989590083</v>
      </c>
      <c r="F2661" s="95">
        <f t="shared" si="123"/>
        <v>4.8620925507830481E-2</v>
      </c>
      <c r="G2661" s="26">
        <f t="shared" si="124"/>
        <v>1.1493959548903745E-4</v>
      </c>
      <c r="H2661" s="26">
        <f t="shared" si="125"/>
        <v>5.588469510172658E-6</v>
      </c>
    </row>
    <row r="2662" spans="1:8" x14ac:dyDescent="0.25">
      <c r="A2662" s="12">
        <f>Riesgo!D2666</f>
        <v>0.82841966640039133</v>
      </c>
      <c r="F2662" s="95">
        <f t="shared" si="123"/>
        <v>6.5163420123209859E-3</v>
      </c>
      <c r="G2662" s="26">
        <f t="shared" si="124"/>
        <v>2.767015621226557E-7</v>
      </c>
      <c r="H2662" s="26">
        <f t="shared" si="125"/>
        <v>1.8030820141347065E-9</v>
      </c>
    </row>
    <row r="2663" spans="1:8" x14ac:dyDescent="0.25">
      <c r="A2663" s="12">
        <f>Riesgo!D2667</f>
        <v>0.78903002898202423</v>
      </c>
      <c r="F2663" s="95">
        <f t="shared" si="123"/>
        <v>-3.287329540604611E-2</v>
      </c>
      <c r="G2663" s="26">
        <f t="shared" si="124"/>
        <v>-3.5524643408789003E-5</v>
      </c>
      <c r="H2663" s="26">
        <f t="shared" si="125"/>
        <v>1.16781209697157E-6</v>
      </c>
    </row>
    <row r="2664" spans="1:8" x14ac:dyDescent="0.25">
      <c r="A2664" s="12">
        <f>Riesgo!D2668</f>
        <v>0.8269343853978981</v>
      </c>
      <c r="F2664" s="95">
        <f t="shared" si="123"/>
        <v>5.0310610098277531E-3</v>
      </c>
      <c r="G2664" s="26">
        <f t="shared" si="124"/>
        <v>1.2734407749929198E-7</v>
      </c>
      <c r="H2664" s="26">
        <f t="shared" si="125"/>
        <v>6.4067582313917162E-10</v>
      </c>
    </row>
    <row r="2665" spans="1:8" x14ac:dyDescent="0.25">
      <c r="A2665" s="12">
        <f>Riesgo!D2669</f>
        <v>0.87633767637834015</v>
      </c>
      <c r="F2665" s="95">
        <f t="shared" si="123"/>
        <v>5.4434351990269803E-2</v>
      </c>
      <c r="G2665" s="26">
        <f t="shared" si="124"/>
        <v>1.6129435634397915E-4</v>
      </c>
      <c r="H2665" s="26">
        <f t="shared" si="125"/>
        <v>8.7799537672721681E-6</v>
      </c>
    </row>
    <row r="2666" spans="1:8" x14ac:dyDescent="0.25">
      <c r="A2666" s="12">
        <f>Riesgo!D2670</f>
        <v>0.96937002878624556</v>
      </c>
      <c r="F2666" s="95">
        <f t="shared" si="123"/>
        <v>0.14746670439817522</v>
      </c>
      <c r="G2666" s="26">
        <f t="shared" si="124"/>
        <v>3.2068742032057046E-3</v>
      </c>
      <c r="H2666" s="26">
        <f t="shared" si="125"/>
        <v>4.7290717016626937E-4</v>
      </c>
    </row>
    <row r="2667" spans="1:8" x14ac:dyDescent="0.25">
      <c r="A2667" s="12">
        <f>Riesgo!D2671</f>
        <v>0.91814975460647597</v>
      </c>
      <c r="F2667" s="95">
        <f t="shared" si="123"/>
        <v>9.6246430218405621E-2</v>
      </c>
      <c r="G2667" s="26">
        <f t="shared" si="124"/>
        <v>8.9156680726518915E-4</v>
      </c>
      <c r="H2667" s="26">
        <f t="shared" si="125"/>
        <v>8.5810122500495716E-5</v>
      </c>
    </row>
    <row r="2668" spans="1:8" x14ac:dyDescent="0.25">
      <c r="A2668" s="12">
        <f>Riesgo!D2672</f>
        <v>0.75967291925578495</v>
      </c>
      <c r="F2668" s="95">
        <f t="shared" si="123"/>
        <v>-6.2230405132285393E-2</v>
      </c>
      <c r="G2668" s="26">
        <f t="shared" si="124"/>
        <v>-2.4099491831056991E-4</v>
      </c>
      <c r="H2668" s="26">
        <f t="shared" si="125"/>
        <v>1.4997211401288789E-5</v>
      </c>
    </row>
    <row r="2669" spans="1:8" x14ac:dyDescent="0.25">
      <c r="A2669" s="12">
        <f>Riesgo!D2673</f>
        <v>0.95197161891193083</v>
      </c>
      <c r="F2669" s="95">
        <f t="shared" si="123"/>
        <v>0.13006829452386048</v>
      </c>
      <c r="G2669" s="26">
        <f t="shared" si="124"/>
        <v>2.2004643516936378E-3</v>
      </c>
      <c r="H2669" s="26">
        <f t="shared" si="125"/>
        <v>2.8621064538534381E-4</v>
      </c>
    </row>
    <row r="2670" spans="1:8" x14ac:dyDescent="0.25">
      <c r="A2670" s="12">
        <f>Riesgo!D2674</f>
        <v>0.71134846590922618</v>
      </c>
      <c r="F2670" s="95">
        <f t="shared" si="123"/>
        <v>-0.11055485847884416</v>
      </c>
      <c r="G2670" s="26">
        <f t="shared" si="124"/>
        <v>-1.3512431300225854E-3</v>
      </c>
      <c r="H2670" s="26">
        <f t="shared" si="125"/>
        <v>1.4938649301015735E-4</v>
      </c>
    </row>
    <row r="2671" spans="1:8" x14ac:dyDescent="0.25">
      <c r="A2671" s="12">
        <f>Riesgo!D2675</f>
        <v>0.44610998257229179</v>
      </c>
      <c r="F2671" s="95">
        <f t="shared" si="123"/>
        <v>-0.37579334181577856</v>
      </c>
      <c r="G2671" s="26">
        <f t="shared" si="124"/>
        <v>-5.3069774642995213E-2</v>
      </c>
      <c r="H2671" s="26">
        <f t="shared" si="125"/>
        <v>1.994326796250144E-2</v>
      </c>
    </row>
    <row r="2672" spans="1:8" x14ac:dyDescent="0.25">
      <c r="A2672" s="12">
        <f>Riesgo!D2676</f>
        <v>0.68774622703863753</v>
      </c>
      <c r="F2672" s="95">
        <f t="shared" si="123"/>
        <v>-0.13415709734943282</v>
      </c>
      <c r="G2672" s="26">
        <f t="shared" si="124"/>
        <v>-2.4145764450863769E-3</v>
      </c>
      <c r="H2672" s="26">
        <f t="shared" si="125"/>
        <v>3.2393256720110051E-4</v>
      </c>
    </row>
    <row r="2673" spans="1:8" x14ac:dyDescent="0.25">
      <c r="A2673" s="12">
        <f>Riesgo!D2677</f>
        <v>0.56258556660247183</v>
      </c>
      <c r="F2673" s="95">
        <f t="shared" si="123"/>
        <v>-0.25931775778559851</v>
      </c>
      <c r="G2673" s="26">
        <f t="shared" si="124"/>
        <v>-1.743800401582922E-2</v>
      </c>
      <c r="H2673" s="26">
        <f t="shared" si="125"/>
        <v>4.5219841016410954E-3</v>
      </c>
    </row>
    <row r="2674" spans="1:8" x14ac:dyDescent="0.25">
      <c r="A2674" s="12">
        <f>Riesgo!D2678</f>
        <v>0.81174394436206909</v>
      </c>
      <c r="F2674" s="95">
        <f t="shared" si="123"/>
        <v>-1.0159380026001252E-2</v>
      </c>
      <c r="G2674" s="26">
        <f t="shared" si="124"/>
        <v>-1.0485801161512757E-6</v>
      </c>
      <c r="H2674" s="26">
        <f t="shared" si="125"/>
        <v>1.0652923887689344E-8</v>
      </c>
    </row>
    <row r="2675" spans="1:8" x14ac:dyDescent="0.25">
      <c r="A2675" s="12">
        <f>Riesgo!D2679</f>
        <v>0.83622897887452541</v>
      </c>
      <c r="F2675" s="95">
        <f t="shared" si="123"/>
        <v>1.4325654486455064E-2</v>
      </c>
      <c r="G2675" s="26">
        <f t="shared" si="124"/>
        <v>2.9399735094399262E-6</v>
      </c>
      <c r="H2675" s="26">
        <f t="shared" si="125"/>
        <v>4.2117044695567111E-8</v>
      </c>
    </row>
    <row r="2676" spans="1:8" x14ac:dyDescent="0.25">
      <c r="A2676" s="12">
        <f>Riesgo!D2680</f>
        <v>0.89171485629148806</v>
      </c>
      <c r="F2676" s="95">
        <f t="shared" si="123"/>
        <v>6.9811531903417712E-2</v>
      </c>
      <c r="G2676" s="26">
        <f t="shared" si="124"/>
        <v>3.4023697153273165E-4</v>
      </c>
      <c r="H2676" s="26">
        <f t="shared" si="125"/>
        <v>2.3752464192879521E-5</v>
      </c>
    </row>
    <row r="2677" spans="1:8" x14ac:dyDescent="0.25">
      <c r="A2677" s="12">
        <f>Riesgo!D2681</f>
        <v>0.93650307779254993</v>
      </c>
      <c r="F2677" s="95">
        <f t="shared" si="123"/>
        <v>0.11459975340447959</v>
      </c>
      <c r="G2677" s="26">
        <f t="shared" si="124"/>
        <v>1.5050504202856316E-3</v>
      </c>
      <c r="H2677" s="26">
        <f t="shared" si="125"/>
        <v>1.7247840702604175E-4</v>
      </c>
    </row>
    <row r="2678" spans="1:8" x14ac:dyDescent="0.25">
      <c r="A2678" s="12">
        <f>Riesgo!D2682</f>
        <v>0.71553248400416791</v>
      </c>
      <c r="F2678" s="95">
        <f t="shared" si="123"/>
        <v>-0.10637084038390243</v>
      </c>
      <c r="G2678" s="26">
        <f t="shared" si="124"/>
        <v>-1.2035600708432393E-3</v>
      </c>
      <c r="H2678" s="26">
        <f t="shared" si="125"/>
        <v>1.2802369618810448E-4</v>
      </c>
    </row>
    <row r="2679" spans="1:8" x14ac:dyDescent="0.25">
      <c r="A2679" s="12">
        <f>Riesgo!D2683</f>
        <v>0.95846787590383187</v>
      </c>
      <c r="F2679" s="95">
        <f t="shared" si="123"/>
        <v>0.13656455151576152</v>
      </c>
      <c r="G2679" s="26">
        <f t="shared" si="124"/>
        <v>2.54691205155243E-3</v>
      </c>
      <c r="H2679" s="26">
        <f t="shared" si="125"/>
        <v>3.4781790207034566E-4</v>
      </c>
    </row>
    <row r="2680" spans="1:8" x14ac:dyDescent="0.25">
      <c r="A2680" s="12">
        <f>Riesgo!D2684</f>
        <v>0.80899992767220674</v>
      </c>
      <c r="F2680" s="95">
        <f t="shared" si="123"/>
        <v>-1.2903396715863602E-2</v>
      </c>
      <c r="G2680" s="26">
        <f t="shared" si="124"/>
        <v>-2.1483851890079405E-6</v>
      </c>
      <c r="H2680" s="26">
        <f t="shared" si="125"/>
        <v>2.7721466392255062E-8</v>
      </c>
    </row>
    <row r="2681" spans="1:8" x14ac:dyDescent="0.25">
      <c r="A2681" s="12">
        <f>Riesgo!D2685</f>
        <v>0.81514382757232939</v>
      </c>
      <c r="F2681" s="95">
        <f t="shared" si="123"/>
        <v>-6.7594968157409507E-3</v>
      </c>
      <c r="G2681" s="26">
        <f t="shared" si="124"/>
        <v>-3.0884679819566598E-7</v>
      </c>
      <c r="H2681" s="26">
        <f t="shared" si="125"/>
        <v>2.0876489489553921E-9</v>
      </c>
    </row>
    <row r="2682" spans="1:8" x14ac:dyDescent="0.25">
      <c r="A2682" s="12">
        <f>Riesgo!D2686</f>
        <v>0.62395385792339375</v>
      </c>
      <c r="F2682" s="95">
        <f t="shared" si="123"/>
        <v>-0.19794946646467659</v>
      </c>
      <c r="G2682" s="26">
        <f t="shared" si="124"/>
        <v>-7.7564501665755856E-3</v>
      </c>
      <c r="H2682" s="26">
        <f t="shared" si="125"/>
        <v>1.5353851721334891E-3</v>
      </c>
    </row>
    <row r="2683" spans="1:8" x14ac:dyDescent="0.25">
      <c r="A2683" s="12">
        <f>Riesgo!D2687</f>
        <v>0.90527168873064412</v>
      </c>
      <c r="F2683" s="95">
        <f t="shared" si="123"/>
        <v>8.3368364342573775E-2</v>
      </c>
      <c r="G2683" s="26">
        <f t="shared" si="124"/>
        <v>5.7943382323210409E-4</v>
      </c>
      <c r="H2683" s="26">
        <f t="shared" si="125"/>
        <v>4.8306450087624548E-5</v>
      </c>
    </row>
    <row r="2684" spans="1:8" x14ac:dyDescent="0.25">
      <c r="A2684" s="12">
        <f>Riesgo!D2688</f>
        <v>0.95419240499886904</v>
      </c>
      <c r="F2684" s="95">
        <f t="shared" si="123"/>
        <v>0.13228908061079869</v>
      </c>
      <c r="G2684" s="26">
        <f t="shared" si="124"/>
        <v>2.3151119386148598E-3</v>
      </c>
      <c r="H2684" s="26">
        <f t="shared" si="125"/>
        <v>3.0626402987044362E-4</v>
      </c>
    </row>
    <row r="2685" spans="1:8" x14ac:dyDescent="0.25">
      <c r="A2685" s="12">
        <f>Riesgo!D2689</f>
        <v>0.84047844677337058</v>
      </c>
      <c r="F2685" s="95">
        <f t="shared" si="123"/>
        <v>1.8575122385300236E-2</v>
      </c>
      <c r="G2685" s="26">
        <f t="shared" si="124"/>
        <v>6.4090705402395524E-6</v>
      </c>
      <c r="H2685" s="26">
        <f t="shared" si="125"/>
        <v>1.1904926966097198E-7</v>
      </c>
    </row>
    <row r="2686" spans="1:8" x14ac:dyDescent="0.25">
      <c r="A2686" s="12">
        <f>Riesgo!D2690</f>
        <v>0.74903041294778694</v>
      </c>
      <c r="F2686" s="95">
        <f t="shared" si="123"/>
        <v>-7.2872911440283406E-2</v>
      </c>
      <c r="G2686" s="26">
        <f t="shared" si="124"/>
        <v>-3.8698877032208005E-4</v>
      </c>
      <c r="H2686" s="26">
        <f t="shared" si="125"/>
        <v>2.8200998388065117E-5</v>
      </c>
    </row>
    <row r="2687" spans="1:8" x14ac:dyDescent="0.25">
      <c r="A2687" s="12">
        <f>Riesgo!D2691</f>
        <v>0.80848063465049536</v>
      </c>
      <c r="F2687" s="95">
        <f t="shared" si="123"/>
        <v>-1.3422689737574989E-2</v>
      </c>
      <c r="G2687" s="26">
        <f t="shared" si="124"/>
        <v>-2.418347215450608E-6</v>
      </c>
      <c r="H2687" s="26">
        <f t="shared" si="125"/>
        <v>3.2460724350721926E-8</v>
      </c>
    </row>
    <row r="2688" spans="1:8" x14ac:dyDescent="0.25">
      <c r="A2688" s="12">
        <f>Riesgo!D2692</f>
        <v>0.89954593006700079</v>
      </c>
      <c r="F2688" s="95">
        <f t="shared" si="123"/>
        <v>7.7642605678930443E-2</v>
      </c>
      <c r="G2688" s="26">
        <f t="shared" si="124"/>
        <v>4.6805868218558285E-4</v>
      </c>
      <c r="H2688" s="26">
        <f t="shared" si="125"/>
        <v>3.634129569553503E-5</v>
      </c>
    </row>
    <row r="2689" spans="1:8" x14ac:dyDescent="0.25">
      <c r="A2689" s="12">
        <f>Riesgo!D2693</f>
        <v>0.80652503839628975</v>
      </c>
      <c r="F2689" s="95">
        <f t="shared" si="123"/>
        <v>-1.5378285991780594E-2</v>
      </c>
      <c r="G2689" s="26">
        <f t="shared" si="124"/>
        <v>-3.6368366904086087E-6</v>
      </c>
      <c r="H2689" s="26">
        <f t="shared" si="125"/>
        <v>5.5928314730504405E-8</v>
      </c>
    </row>
    <row r="2690" spans="1:8" x14ac:dyDescent="0.25">
      <c r="A2690" s="12">
        <f>Riesgo!D2694</f>
        <v>0.78540867285658233</v>
      </c>
      <c r="F2690" s="95">
        <f t="shared" si="123"/>
        <v>-3.6494651531488009E-2</v>
      </c>
      <c r="G2690" s="26">
        <f t="shared" si="124"/>
        <v>-4.8605751640691345E-5</v>
      </c>
      <c r="H2690" s="26">
        <f t="shared" si="125"/>
        <v>1.7738499685530823E-6</v>
      </c>
    </row>
    <row r="2691" spans="1:8" x14ac:dyDescent="0.25">
      <c r="A2691" s="12">
        <f>Riesgo!D2695</f>
        <v>0.77022848653270981</v>
      </c>
      <c r="F2691" s="95">
        <f t="shared" ref="F2691:F2754" si="126">A2691-$D$4</f>
        <v>-5.1674837855360534E-2</v>
      </c>
      <c r="G2691" s="26">
        <f t="shared" ref="G2691:G2754" si="127">IF(A2691=0,0,(A2691-D$4)^3)</f>
        <v>-1.3798674424872227E-4</v>
      </c>
      <c r="H2691" s="26">
        <f t="shared" ref="H2691:H2754" si="128">IF(A2691=0,0,(A2691-D$4)^4)</f>
        <v>7.1304426352418255E-6</v>
      </c>
    </row>
    <row r="2692" spans="1:8" x14ac:dyDescent="0.25">
      <c r="A2692" s="12">
        <f>Riesgo!D2696</f>
        <v>0.90693327398326451</v>
      </c>
      <c r="F2692" s="95">
        <f t="shared" si="126"/>
        <v>8.5029949595194165E-2</v>
      </c>
      <c r="G2692" s="26">
        <f t="shared" si="127"/>
        <v>6.1477438623215206E-4</v>
      </c>
      <c r="H2692" s="26">
        <f t="shared" si="128"/>
        <v>5.2274235073736323E-5</v>
      </c>
    </row>
    <row r="2693" spans="1:8" x14ac:dyDescent="0.25">
      <c r="A2693" s="12">
        <f>Riesgo!D2697</f>
        <v>0.62647442880305082</v>
      </c>
      <c r="F2693" s="95">
        <f t="shared" si="126"/>
        <v>-0.19542889558501952</v>
      </c>
      <c r="G2693" s="26">
        <f t="shared" si="127"/>
        <v>-7.4639089543394226E-3</v>
      </c>
      <c r="H2693" s="26">
        <f t="shared" si="128"/>
        <v>1.4586634836936915E-3</v>
      </c>
    </row>
    <row r="2694" spans="1:8" x14ac:dyDescent="0.25">
      <c r="A2694" s="12">
        <f>Riesgo!D2698</f>
        <v>0.8243732727418992</v>
      </c>
      <c r="F2694" s="95">
        <f t="shared" si="126"/>
        <v>2.4699483538288547E-3</v>
      </c>
      <c r="G2694" s="26">
        <f t="shared" si="127"/>
        <v>1.5068277755388133E-8</v>
      </c>
      <c r="H2694" s="26">
        <f t="shared" si="128"/>
        <v>3.7217867836956871E-11</v>
      </c>
    </row>
    <row r="2695" spans="1:8" x14ac:dyDescent="0.25">
      <c r="A2695" s="12">
        <f>Riesgo!D2699</f>
        <v>0.65424088132420188</v>
      </c>
      <c r="F2695" s="95">
        <f t="shared" si="126"/>
        <v>-0.16766244306386846</v>
      </c>
      <c r="G2695" s="26">
        <f t="shared" si="127"/>
        <v>-4.7131077687623578E-3</v>
      </c>
      <c r="H2695" s="26">
        <f t="shared" si="128"/>
        <v>7.9021116293399494E-4</v>
      </c>
    </row>
    <row r="2696" spans="1:8" x14ac:dyDescent="0.25">
      <c r="A2696" s="12">
        <f>Riesgo!D2700</f>
        <v>0.88104250126826089</v>
      </c>
      <c r="F2696" s="95">
        <f t="shared" si="126"/>
        <v>5.9139176880190547E-2</v>
      </c>
      <c r="G2696" s="26">
        <f t="shared" si="127"/>
        <v>2.0683585538181881E-4</v>
      </c>
      <c r="H2696" s="26">
        <f t="shared" si="128"/>
        <v>1.2232102236590895E-5</v>
      </c>
    </row>
    <row r="2697" spans="1:8" x14ac:dyDescent="0.25">
      <c r="A2697" s="12">
        <f>Riesgo!D2701</f>
        <v>0.93263422539692897</v>
      </c>
      <c r="F2697" s="95">
        <f t="shared" si="126"/>
        <v>0.11073090100885863</v>
      </c>
      <c r="G2697" s="26">
        <f t="shared" si="127"/>
        <v>1.3577083884547573E-3</v>
      </c>
      <c r="H2697" s="26">
        <f t="shared" si="128"/>
        <v>1.5034027316088072E-4</v>
      </c>
    </row>
    <row r="2698" spans="1:8" x14ac:dyDescent="0.25">
      <c r="A2698" s="12">
        <f>Riesgo!D2702</f>
        <v>0.82251210539473762</v>
      </c>
      <c r="F2698" s="95">
        <f t="shared" si="126"/>
        <v>6.0878100666728052E-4</v>
      </c>
      <c r="G2698" s="26">
        <f t="shared" si="127"/>
        <v>2.2562295521021226E-10</v>
      </c>
      <c r="H2698" s="26">
        <f t="shared" si="128"/>
        <v>1.3735496980011978E-13</v>
      </c>
    </row>
    <row r="2699" spans="1:8" x14ac:dyDescent="0.25">
      <c r="A2699" s="12">
        <f>Riesgo!D2703</f>
        <v>0.90798405788397119</v>
      </c>
      <c r="F2699" s="95">
        <f t="shared" si="126"/>
        <v>8.6080733495900841E-2</v>
      </c>
      <c r="G2699" s="26">
        <f t="shared" si="127"/>
        <v>6.3784899695077952E-4</v>
      </c>
      <c r="H2699" s="26">
        <f t="shared" si="128"/>
        <v>5.4906509517147717E-5</v>
      </c>
    </row>
    <row r="2700" spans="1:8" x14ac:dyDescent="0.25">
      <c r="A2700" s="12">
        <f>Riesgo!D2704</f>
        <v>1</v>
      </c>
      <c r="F2700" s="95">
        <f t="shared" si="126"/>
        <v>0.17809667561192966</v>
      </c>
      <c r="G2700" s="26">
        <f t="shared" si="127"/>
        <v>5.6489462020255692E-3</v>
      </c>
      <c r="H2700" s="26">
        <f t="shared" si="128"/>
        <v>1.0060585392913898E-3</v>
      </c>
    </row>
    <row r="2701" spans="1:8" x14ac:dyDescent="0.25">
      <c r="A2701" s="12">
        <f>Riesgo!D2705</f>
        <v>0.90361397150690248</v>
      </c>
      <c r="F2701" s="95">
        <f t="shared" si="126"/>
        <v>8.1710647118832136E-2</v>
      </c>
      <c r="G2701" s="26">
        <f t="shared" si="127"/>
        <v>5.4555174582708653E-4</v>
      </c>
      <c r="H2701" s="26">
        <f t="shared" si="128"/>
        <v>4.4577386188339876E-5</v>
      </c>
    </row>
    <row r="2702" spans="1:8" x14ac:dyDescent="0.25">
      <c r="A2702" s="12">
        <f>Riesgo!D2706</f>
        <v>0.64486578120844051</v>
      </c>
      <c r="F2702" s="95">
        <f t="shared" si="126"/>
        <v>-0.17703754317962983</v>
      </c>
      <c r="G2702" s="26">
        <f t="shared" si="127"/>
        <v>-5.5487623193161539E-3</v>
      </c>
      <c r="H2702" s="26">
        <f t="shared" si="128"/>
        <v>9.8233924869943652E-4</v>
      </c>
    </row>
    <row r="2703" spans="1:8" x14ac:dyDescent="0.25">
      <c r="A2703" s="12">
        <f>Riesgo!D2707</f>
        <v>0.71818765969590159</v>
      </c>
      <c r="F2703" s="95">
        <f t="shared" si="126"/>
        <v>-0.10371566469216875</v>
      </c>
      <c r="G2703" s="26">
        <f t="shared" si="127"/>
        <v>-1.1156630890729493E-3</v>
      </c>
      <c r="H2703" s="26">
        <f t="shared" si="128"/>
        <v>1.1571173885571922E-4</v>
      </c>
    </row>
    <row r="2704" spans="1:8" x14ac:dyDescent="0.25">
      <c r="A2704" s="12">
        <f>Riesgo!D2708</f>
        <v>0.88834057928681731</v>
      </c>
      <c r="F2704" s="95">
        <f t="shared" si="126"/>
        <v>6.6437254898746967E-2</v>
      </c>
      <c r="G2704" s="26">
        <f t="shared" si="127"/>
        <v>2.9324798660199954E-4</v>
      </c>
      <c r="H2704" s="26">
        <f t="shared" si="128"/>
        <v>1.948259123442138E-5</v>
      </c>
    </row>
    <row r="2705" spans="1:8" x14ac:dyDescent="0.25">
      <c r="A2705" s="12">
        <f>Riesgo!D2709</f>
        <v>0.61107184728918507</v>
      </c>
      <c r="F2705" s="95">
        <f t="shared" si="126"/>
        <v>-0.21083147709888528</v>
      </c>
      <c r="G2705" s="26">
        <f t="shared" si="127"/>
        <v>-9.3714405481522406E-3</v>
      </c>
      <c r="H2705" s="26">
        <f t="shared" si="128"/>
        <v>1.9757946533113242E-3</v>
      </c>
    </row>
    <row r="2706" spans="1:8" x14ac:dyDescent="0.25">
      <c r="A2706" s="12">
        <f>Riesgo!D2710</f>
        <v>0.93119303001069353</v>
      </c>
      <c r="F2706" s="95">
        <f t="shared" si="126"/>
        <v>0.10928970562262319</v>
      </c>
      <c r="G2706" s="26">
        <f t="shared" si="127"/>
        <v>1.3053824467186862E-3</v>
      </c>
      <c r="H2706" s="26">
        <f t="shared" si="128"/>
        <v>1.4266486332682483E-4</v>
      </c>
    </row>
    <row r="2707" spans="1:8" x14ac:dyDescent="0.25">
      <c r="A2707" s="12">
        <f>Riesgo!D2711</f>
        <v>0.92591802272277846</v>
      </c>
      <c r="F2707" s="95">
        <f t="shared" si="126"/>
        <v>0.10401469833470811</v>
      </c>
      <c r="G2707" s="26">
        <f t="shared" si="127"/>
        <v>1.1253409989725896E-3</v>
      </c>
      <c r="H2707" s="26">
        <f t="shared" si="128"/>
        <v>1.1705200453181297E-4</v>
      </c>
    </row>
    <row r="2708" spans="1:8" x14ac:dyDescent="0.25">
      <c r="A2708" s="12">
        <f>Riesgo!D2712</f>
        <v>0.99259755585248155</v>
      </c>
      <c r="F2708" s="95">
        <f t="shared" si="126"/>
        <v>0.17069423146441121</v>
      </c>
      <c r="G2708" s="26">
        <f t="shared" si="127"/>
        <v>4.9734360007907428E-3</v>
      </c>
      <c r="H2708" s="26">
        <f t="shared" si="128"/>
        <v>8.4893683589241063E-4</v>
      </c>
    </row>
    <row r="2709" spans="1:8" x14ac:dyDescent="0.25">
      <c r="A2709" s="12">
        <f>Riesgo!D2713</f>
        <v>0.98686371767789383</v>
      </c>
      <c r="F2709" s="95">
        <f t="shared" si="126"/>
        <v>0.16496039328982348</v>
      </c>
      <c r="G2709" s="26">
        <f t="shared" si="127"/>
        <v>4.4888908983864908E-3</v>
      </c>
      <c r="H2709" s="26">
        <f t="shared" si="128"/>
        <v>7.4048920803294459E-4</v>
      </c>
    </row>
    <row r="2710" spans="1:8" x14ac:dyDescent="0.25">
      <c r="A2710" s="12">
        <f>Riesgo!D2714</f>
        <v>0.79294029188369108</v>
      </c>
      <c r="F2710" s="95">
        <f t="shared" si="126"/>
        <v>-2.896303250437926E-2</v>
      </c>
      <c r="G2710" s="26">
        <f t="shared" si="127"/>
        <v>-2.4295849851857978E-5</v>
      </c>
      <c r="H2710" s="26">
        <f t="shared" si="128"/>
        <v>7.0368148898088068E-7</v>
      </c>
    </row>
    <row r="2711" spans="1:8" x14ac:dyDescent="0.25">
      <c r="A2711" s="12">
        <f>Riesgo!D2715</f>
        <v>0.84262323429631003</v>
      </c>
      <c r="F2711" s="95">
        <f t="shared" si="126"/>
        <v>2.0719909908239686E-2</v>
      </c>
      <c r="G2711" s="26">
        <f t="shared" si="127"/>
        <v>8.8953612143533488E-6</v>
      </c>
      <c r="H2711" s="26">
        <f t="shared" si="128"/>
        <v>1.8431108296265095E-7</v>
      </c>
    </row>
    <row r="2712" spans="1:8" x14ac:dyDescent="0.25">
      <c r="A2712" s="12">
        <f>Riesgo!D2716</f>
        <v>0.84920102341522374</v>
      </c>
      <c r="F2712" s="95">
        <f t="shared" si="126"/>
        <v>2.7297699027153399E-2</v>
      </c>
      <c r="G2712" s="26">
        <f t="shared" si="127"/>
        <v>2.0341272757446875E-5</v>
      </c>
      <c r="H2712" s="26">
        <f t="shared" si="128"/>
        <v>5.5526994156201951E-7</v>
      </c>
    </row>
    <row r="2713" spans="1:8" x14ac:dyDescent="0.25">
      <c r="A2713" s="12">
        <f>Riesgo!D2717</f>
        <v>0.85523861846320448</v>
      </c>
      <c r="F2713" s="95">
        <f t="shared" si="126"/>
        <v>3.3335294075134136E-2</v>
      </c>
      <c r="G2713" s="26">
        <f t="shared" si="127"/>
        <v>3.7043573227498093E-5</v>
      </c>
      <c r="H2713" s="26">
        <f t="shared" si="128"/>
        <v>1.2348584071324148E-6</v>
      </c>
    </row>
    <row r="2714" spans="1:8" x14ac:dyDescent="0.25">
      <c r="A2714" s="12">
        <f>Riesgo!D2718</f>
        <v>0.81194358276506673</v>
      </c>
      <c r="F2714" s="95">
        <f t="shared" si="126"/>
        <v>-9.9597416230036151E-3</v>
      </c>
      <c r="G2714" s="26">
        <f t="shared" si="127"/>
        <v>-9.879710437603982E-7</v>
      </c>
      <c r="H2714" s="26">
        <f t="shared" si="128"/>
        <v>9.8399363268627635E-9</v>
      </c>
    </row>
    <row r="2715" spans="1:8" x14ac:dyDescent="0.25">
      <c r="A2715" s="12">
        <f>Riesgo!D2719</f>
        <v>0.92608956316560154</v>
      </c>
      <c r="F2715" s="95">
        <f t="shared" si="126"/>
        <v>0.10418623877753119</v>
      </c>
      <c r="G2715" s="26">
        <f t="shared" si="127"/>
        <v>1.130917903996266E-3</v>
      </c>
      <c r="H2715" s="26">
        <f t="shared" si="128"/>
        <v>1.1782608278354008E-4</v>
      </c>
    </row>
    <row r="2716" spans="1:8" x14ac:dyDescent="0.25">
      <c r="A2716" s="12">
        <f>Riesgo!D2720</f>
        <v>0.65914825011983236</v>
      </c>
      <c r="F2716" s="95">
        <f t="shared" si="126"/>
        <v>-0.16275507426823799</v>
      </c>
      <c r="G2716" s="26">
        <f t="shared" si="127"/>
        <v>-4.3112540244379747E-3</v>
      </c>
      <c r="H2716" s="26">
        <f t="shared" si="128"/>
        <v>7.0167846893664251E-4</v>
      </c>
    </row>
    <row r="2717" spans="1:8" x14ac:dyDescent="0.25">
      <c r="A2717" s="12">
        <f>Riesgo!D2721</f>
        <v>0.77792603762013823</v>
      </c>
      <c r="F2717" s="95">
        <f t="shared" si="126"/>
        <v>-4.3977286767932111E-2</v>
      </c>
      <c r="G2717" s="26">
        <f t="shared" si="127"/>
        <v>-8.5052149634032404E-5</v>
      </c>
      <c r="H2717" s="26">
        <f t="shared" si="128"/>
        <v>3.7403627746849156E-6</v>
      </c>
    </row>
    <row r="2718" spans="1:8" x14ac:dyDescent="0.25">
      <c r="A2718" s="12">
        <f>Riesgo!D2722</f>
        <v>1</v>
      </c>
      <c r="F2718" s="95">
        <f t="shared" si="126"/>
        <v>0.17809667561192966</v>
      </c>
      <c r="G2718" s="26">
        <f t="shared" si="127"/>
        <v>5.6489462020255692E-3</v>
      </c>
      <c r="H2718" s="26">
        <f t="shared" si="128"/>
        <v>1.0060585392913898E-3</v>
      </c>
    </row>
    <row r="2719" spans="1:8" x14ac:dyDescent="0.25">
      <c r="A2719" s="12">
        <f>Riesgo!D2723</f>
        <v>0.80447403026036268</v>
      </c>
      <c r="F2719" s="95">
        <f t="shared" si="126"/>
        <v>-1.7429294127707662E-2</v>
      </c>
      <c r="G2719" s="26">
        <f t="shared" si="127"/>
        <v>-5.2946760906698792E-6</v>
      </c>
      <c r="H2719" s="26">
        <f t="shared" si="128"/>
        <v>9.2282466895226688E-8</v>
      </c>
    </row>
    <row r="2720" spans="1:8" x14ac:dyDescent="0.25">
      <c r="A2720" s="12">
        <f>Riesgo!D2724</f>
        <v>0.7110620464239954</v>
      </c>
      <c r="F2720" s="95">
        <f t="shared" si="126"/>
        <v>-0.11084127796407495</v>
      </c>
      <c r="G2720" s="26">
        <f t="shared" si="127"/>
        <v>-1.3617725425514693E-3</v>
      </c>
      <c r="H2720" s="26">
        <f t="shared" si="128"/>
        <v>1.5094060891279249E-4</v>
      </c>
    </row>
    <row r="2721" spans="1:8" x14ac:dyDescent="0.25">
      <c r="A2721" s="12">
        <f>Riesgo!D2725</f>
        <v>0.84995802981023072</v>
      </c>
      <c r="F2721" s="95">
        <f t="shared" si="126"/>
        <v>2.8054705422160375E-2</v>
      </c>
      <c r="G2721" s="26">
        <f t="shared" si="127"/>
        <v>2.2080918702027154E-5</v>
      </c>
      <c r="H2721" s="26">
        <f t="shared" si="128"/>
        <v>6.1947366963604365E-7</v>
      </c>
    </row>
    <row r="2722" spans="1:8" x14ac:dyDescent="0.25">
      <c r="A2722" s="12">
        <f>Riesgo!D2726</f>
        <v>0.66595792114110308</v>
      </c>
      <c r="F2722" s="95">
        <f t="shared" si="126"/>
        <v>-0.15594540324696726</v>
      </c>
      <c r="G2722" s="26">
        <f t="shared" si="127"/>
        <v>-3.7924313951087905E-3</v>
      </c>
      <c r="H2722" s="26">
        <f t="shared" si="128"/>
        <v>5.9141224319669893E-4</v>
      </c>
    </row>
    <row r="2723" spans="1:8" x14ac:dyDescent="0.25">
      <c r="A2723" s="12">
        <f>Riesgo!D2727</f>
        <v>0.88252417357927126</v>
      </c>
      <c r="F2723" s="95">
        <f t="shared" si="126"/>
        <v>6.0620849191200921E-2</v>
      </c>
      <c r="G2723" s="26">
        <f t="shared" si="127"/>
        <v>2.2277479224287782E-4</v>
      </c>
      <c r="H2723" s="26">
        <f t="shared" si="128"/>
        <v>1.3504797084156615E-5</v>
      </c>
    </row>
    <row r="2724" spans="1:8" x14ac:dyDescent="0.25">
      <c r="A2724" s="12">
        <f>Riesgo!D2728</f>
        <v>0.87531964306507104</v>
      </c>
      <c r="F2724" s="95">
        <f t="shared" si="126"/>
        <v>5.3416318677000696E-2</v>
      </c>
      <c r="G2724" s="26">
        <f t="shared" si="127"/>
        <v>1.5241294772524484E-4</v>
      </c>
      <c r="H2724" s="26">
        <f t="shared" si="128"/>
        <v>8.1413385861927274E-6</v>
      </c>
    </row>
    <row r="2725" spans="1:8" x14ac:dyDescent="0.25">
      <c r="A2725" s="12">
        <f>Riesgo!D2729</f>
        <v>0.80164578193238512</v>
      </c>
      <c r="F2725" s="95">
        <f t="shared" si="126"/>
        <v>-2.0257542455685229E-2</v>
      </c>
      <c r="G2725" s="26">
        <f t="shared" si="127"/>
        <v>-8.313047716117097E-6</v>
      </c>
      <c r="H2725" s="26">
        <f t="shared" si="128"/>
        <v>1.6840191704537925E-7</v>
      </c>
    </row>
    <row r="2726" spans="1:8" x14ac:dyDescent="0.25">
      <c r="A2726" s="12">
        <f>Riesgo!D2730</f>
        <v>0.90836551130190335</v>
      </c>
      <c r="F2726" s="95">
        <f t="shared" si="126"/>
        <v>8.6462186913833006E-2</v>
      </c>
      <c r="G2726" s="26">
        <f t="shared" si="127"/>
        <v>6.4636621509476621E-4</v>
      </c>
      <c r="H2726" s="26">
        <f t="shared" si="128"/>
        <v>5.5886236504310473E-5</v>
      </c>
    </row>
    <row r="2727" spans="1:8" x14ac:dyDescent="0.25">
      <c r="A2727" s="12">
        <f>Riesgo!D2731</f>
        <v>0.77131727562989238</v>
      </c>
      <c r="F2727" s="95">
        <f t="shared" si="126"/>
        <v>-5.0586048758177959E-2</v>
      </c>
      <c r="G2727" s="26">
        <f t="shared" si="127"/>
        <v>-1.2944708493866925E-4</v>
      </c>
      <c r="H2727" s="26">
        <f t="shared" si="128"/>
        <v>6.5482165503115272E-6</v>
      </c>
    </row>
    <row r="2728" spans="1:8" x14ac:dyDescent="0.25">
      <c r="A2728" s="12">
        <f>Riesgo!D2732</f>
        <v>0.79036951064274086</v>
      </c>
      <c r="F2728" s="95">
        <f t="shared" si="126"/>
        <v>-3.1533813745329486E-2</v>
      </c>
      <c r="G2728" s="26">
        <f t="shared" si="127"/>
        <v>-3.1356638153476916E-5</v>
      </c>
      <c r="H2728" s="26">
        <f t="shared" si="128"/>
        <v>9.8879438721143322E-7</v>
      </c>
    </row>
    <row r="2729" spans="1:8" x14ac:dyDescent="0.25">
      <c r="A2729" s="12">
        <f>Riesgo!D2733</f>
        <v>0.92565403048759198</v>
      </c>
      <c r="F2729" s="95">
        <f t="shared" si="126"/>
        <v>0.10375070609952164</v>
      </c>
      <c r="G2729" s="26">
        <f t="shared" si="127"/>
        <v>1.1167942860283288E-3</v>
      </c>
      <c r="H2729" s="26">
        <f t="shared" si="128"/>
        <v>1.1586819574335024E-4</v>
      </c>
    </row>
    <row r="2730" spans="1:8" x14ac:dyDescent="0.25">
      <c r="A2730" s="12">
        <f>Riesgo!D2734</f>
        <v>0.81220694546171546</v>
      </c>
      <c r="F2730" s="95">
        <f t="shared" si="126"/>
        <v>-9.6963789263548872E-3</v>
      </c>
      <c r="G2730" s="26">
        <f t="shared" si="127"/>
        <v>-9.1165126105898728E-7</v>
      </c>
      <c r="H2730" s="26">
        <f t="shared" si="128"/>
        <v>8.8397160759172227E-9</v>
      </c>
    </row>
    <row r="2731" spans="1:8" x14ac:dyDescent="0.25">
      <c r="A2731" s="12">
        <f>Riesgo!D2735</f>
        <v>1</v>
      </c>
      <c r="F2731" s="95">
        <f t="shared" si="126"/>
        <v>0.17809667561192966</v>
      </c>
      <c r="G2731" s="26">
        <f t="shared" si="127"/>
        <v>5.6489462020255692E-3</v>
      </c>
      <c r="H2731" s="26">
        <f t="shared" si="128"/>
        <v>1.0060585392913898E-3</v>
      </c>
    </row>
    <row r="2732" spans="1:8" x14ac:dyDescent="0.25">
      <c r="A2732" s="12">
        <f>Riesgo!D2736</f>
        <v>0.92783598193038841</v>
      </c>
      <c r="F2732" s="95">
        <f t="shared" si="126"/>
        <v>0.10593265754231806</v>
      </c>
      <c r="G2732" s="26">
        <f t="shared" si="127"/>
        <v>1.1887474622631598E-3</v>
      </c>
      <c r="H2732" s="26">
        <f t="shared" si="128"/>
        <v>1.2592717782422297E-4</v>
      </c>
    </row>
    <row r="2733" spans="1:8" x14ac:dyDescent="0.25">
      <c r="A2733" s="12">
        <f>Riesgo!D2737</f>
        <v>0.817106315950753</v>
      </c>
      <c r="F2733" s="95">
        <f t="shared" si="126"/>
        <v>-4.7970084373173405E-3</v>
      </c>
      <c r="G2733" s="26">
        <f t="shared" si="127"/>
        <v>-1.1038535203264264E-7</v>
      </c>
      <c r="H2733" s="26">
        <f t="shared" si="128"/>
        <v>5.2951946505683159E-10</v>
      </c>
    </row>
    <row r="2734" spans="1:8" x14ac:dyDescent="0.25">
      <c r="A2734" s="12">
        <f>Riesgo!D2738</f>
        <v>0.97379242918397901</v>
      </c>
      <c r="F2734" s="95">
        <f t="shared" si="126"/>
        <v>0.15188910479590867</v>
      </c>
      <c r="G2734" s="26">
        <f t="shared" si="127"/>
        <v>3.5041272380225692E-3</v>
      </c>
      <c r="H2734" s="26">
        <f t="shared" si="128"/>
        <v>5.3223874927420798E-4</v>
      </c>
    </row>
    <row r="2735" spans="1:8" x14ac:dyDescent="0.25">
      <c r="A2735" s="12">
        <f>Riesgo!D2739</f>
        <v>0.76007905249758578</v>
      </c>
      <c r="F2735" s="95">
        <f t="shared" si="126"/>
        <v>-6.1824271890484561E-2</v>
      </c>
      <c r="G2735" s="26">
        <f t="shared" si="127"/>
        <v>-2.3630724176305532E-4</v>
      </c>
      <c r="H2735" s="26">
        <f t="shared" si="128"/>
        <v>1.4609523164449599E-5</v>
      </c>
    </row>
    <row r="2736" spans="1:8" x14ac:dyDescent="0.25">
      <c r="A2736" s="12">
        <f>Riesgo!D2740</f>
        <v>0.62462767698189681</v>
      </c>
      <c r="F2736" s="95">
        <f t="shared" si="126"/>
        <v>-0.19727564740617354</v>
      </c>
      <c r="G2736" s="26">
        <f t="shared" si="127"/>
        <v>-7.677510726564753E-3</v>
      </c>
      <c r="H2736" s="26">
        <f t="shared" si="128"/>
        <v>1.5145858990509033E-3</v>
      </c>
    </row>
    <row r="2737" spans="1:8" x14ac:dyDescent="0.25">
      <c r="A2737" s="12">
        <f>Riesgo!D2741</f>
        <v>0.79913603593318239</v>
      </c>
      <c r="F2737" s="95">
        <f t="shared" si="126"/>
        <v>-2.2767288454887957E-2</v>
      </c>
      <c r="G2737" s="26">
        <f t="shared" si="127"/>
        <v>-1.1801410847254595E-5</v>
      </c>
      <c r="H2737" s="26">
        <f t="shared" si="128"/>
        <v>2.6868612493408901E-7</v>
      </c>
    </row>
    <row r="2738" spans="1:8" x14ac:dyDescent="0.25">
      <c r="A2738" s="12">
        <f>Riesgo!D2742</f>
        <v>0.83133933027079554</v>
      </c>
      <c r="F2738" s="95">
        <f t="shared" si="126"/>
        <v>9.4360058827251958E-3</v>
      </c>
      <c r="G2738" s="26">
        <f t="shared" si="127"/>
        <v>8.4016504521693177E-7</v>
      </c>
      <c r="H2738" s="26">
        <f t="shared" si="128"/>
        <v>7.9278023091270478E-9</v>
      </c>
    </row>
    <row r="2739" spans="1:8" x14ac:dyDescent="0.25">
      <c r="A2739" s="12">
        <f>Riesgo!D2743</f>
        <v>0.85999713594664828</v>
      </c>
      <c r="F2739" s="95">
        <f t="shared" si="126"/>
        <v>3.8093811558577939E-2</v>
      </c>
      <c r="G2739" s="26">
        <f t="shared" si="127"/>
        <v>5.5279395766730041E-5</v>
      </c>
      <c r="H2739" s="26">
        <f t="shared" si="128"/>
        <v>2.1058028854098653E-6</v>
      </c>
    </row>
    <row r="2740" spans="1:8" x14ac:dyDescent="0.25">
      <c r="A2740" s="12">
        <f>Riesgo!D2744</f>
        <v>0.89502644636775908</v>
      </c>
      <c r="F2740" s="95">
        <f t="shared" si="126"/>
        <v>7.3123121979688732E-2</v>
      </c>
      <c r="G2740" s="26">
        <f t="shared" si="127"/>
        <v>3.9098867278148481E-4</v>
      </c>
      <c r="H2740" s="26">
        <f t="shared" si="128"/>
        <v>2.8590312412477116E-5</v>
      </c>
    </row>
    <row r="2741" spans="1:8" x14ac:dyDescent="0.25">
      <c r="A2741" s="12">
        <f>Riesgo!D2745</f>
        <v>0.77763777598812422</v>
      </c>
      <c r="F2741" s="95">
        <f t="shared" si="126"/>
        <v>-4.426554839994612E-2</v>
      </c>
      <c r="G2741" s="26">
        <f t="shared" si="127"/>
        <v>-8.6735631938043712E-5</v>
      </c>
      <c r="H2741" s="26">
        <f t="shared" si="128"/>
        <v>3.8394003135533859E-6</v>
      </c>
    </row>
    <row r="2742" spans="1:8" x14ac:dyDescent="0.25">
      <c r="A2742" s="12">
        <f>Riesgo!D2746</f>
        <v>0.82216542910332779</v>
      </c>
      <c r="F2742" s="95">
        <f t="shared" si="126"/>
        <v>2.6210471525744961E-4</v>
      </c>
      <c r="G2742" s="26">
        <f t="shared" si="127"/>
        <v>1.800630084225947E-11</v>
      </c>
      <c r="H2742" s="26">
        <f t="shared" si="128"/>
        <v>4.7195363551003936E-15</v>
      </c>
    </row>
    <row r="2743" spans="1:8" x14ac:dyDescent="0.25">
      <c r="A2743" s="12">
        <f>Riesgo!D2747</f>
        <v>0.83645183528583711</v>
      </c>
      <c r="F2743" s="95">
        <f t="shared" si="126"/>
        <v>1.4548510897766764E-2</v>
      </c>
      <c r="G2743" s="26">
        <f t="shared" si="127"/>
        <v>3.0793257317907245E-6</v>
      </c>
      <c r="H2743" s="26">
        <f t="shared" si="128"/>
        <v>4.4799603966730971E-8</v>
      </c>
    </row>
    <row r="2744" spans="1:8" x14ac:dyDescent="0.25">
      <c r="A2744" s="12">
        <f>Riesgo!D2748</f>
        <v>0.74345648462293279</v>
      </c>
      <c r="F2744" s="95">
        <f t="shared" si="126"/>
        <v>-7.8446839765137555E-2</v>
      </c>
      <c r="G2744" s="26">
        <f t="shared" si="127"/>
        <v>-4.8275453040341466E-4</v>
      </c>
      <c r="H2744" s="26">
        <f t="shared" si="128"/>
        <v>3.7870567292450898E-5</v>
      </c>
    </row>
    <row r="2745" spans="1:8" x14ac:dyDescent="0.25">
      <c r="A2745" s="12">
        <f>Riesgo!D2749</f>
        <v>0.65313836796171743</v>
      </c>
      <c r="F2745" s="95">
        <f t="shared" si="126"/>
        <v>-0.16876495642635292</v>
      </c>
      <c r="G2745" s="26">
        <f t="shared" si="127"/>
        <v>-4.8066977579532284E-3</v>
      </c>
      <c r="H2745" s="26">
        <f t="shared" si="128"/>
        <v>8.1120213767562493E-4</v>
      </c>
    </row>
    <row r="2746" spans="1:8" x14ac:dyDescent="0.25">
      <c r="A2746" s="12">
        <f>Riesgo!D2750</f>
        <v>0.87031517914495959</v>
      </c>
      <c r="F2746" s="95">
        <f t="shared" si="126"/>
        <v>4.841185475688925E-2</v>
      </c>
      <c r="G2746" s="26">
        <f t="shared" si="127"/>
        <v>1.1346323584528133E-4</v>
      </c>
      <c r="H2746" s="26">
        <f t="shared" si="128"/>
        <v>5.4929656939884296E-6</v>
      </c>
    </row>
    <row r="2747" spans="1:8" x14ac:dyDescent="0.25">
      <c r="A2747" s="12">
        <f>Riesgo!D2751</f>
        <v>0.88294111438147793</v>
      </c>
      <c r="F2747" s="95">
        <f t="shared" si="126"/>
        <v>6.1037789993407587E-2</v>
      </c>
      <c r="G2747" s="26">
        <f t="shared" si="127"/>
        <v>2.2740311108967529E-4</v>
      </c>
      <c r="H2747" s="26">
        <f t="shared" si="128"/>
        <v>1.3880183338539136E-5</v>
      </c>
    </row>
    <row r="2748" spans="1:8" x14ac:dyDescent="0.25">
      <c r="A2748" s="12">
        <f>Riesgo!D2752</f>
        <v>0.85592851934510794</v>
      </c>
      <c r="F2748" s="95">
        <f t="shared" si="126"/>
        <v>3.4025194957037597E-2</v>
      </c>
      <c r="G2748" s="26">
        <f t="shared" si="127"/>
        <v>3.9391440875157517E-5</v>
      </c>
      <c r="H2748" s="26">
        <f t="shared" si="128"/>
        <v>1.3403014554158542E-6</v>
      </c>
    </row>
    <row r="2749" spans="1:8" x14ac:dyDescent="0.25">
      <c r="A2749" s="12">
        <f>Riesgo!D2753</f>
        <v>0.72642880105146379</v>
      </c>
      <c r="F2749" s="95">
        <f t="shared" si="126"/>
        <v>-9.5474523336606554E-2</v>
      </c>
      <c r="G2749" s="26">
        <f t="shared" si="127"/>
        <v>-8.7028700032132009E-4</v>
      </c>
      <c r="H2749" s="26">
        <f t="shared" si="128"/>
        <v>8.3090236521723193E-5</v>
      </c>
    </row>
    <row r="2750" spans="1:8" x14ac:dyDescent="0.25">
      <c r="A2750" s="12">
        <f>Riesgo!D2754</f>
        <v>0.75946514256994646</v>
      </c>
      <c r="F2750" s="95">
        <f t="shared" si="126"/>
        <v>-6.2438181818123883E-2</v>
      </c>
      <c r="G2750" s="26">
        <f t="shared" si="127"/>
        <v>-2.4341690947382878E-4</v>
      </c>
      <c r="H2750" s="26">
        <f t="shared" si="128"/>
        <v>1.5198509251332724E-5</v>
      </c>
    </row>
    <row r="2751" spans="1:8" x14ac:dyDescent="0.25">
      <c r="A2751" s="12">
        <f>Riesgo!D2755</f>
        <v>0.72761139040932454</v>
      </c>
      <c r="F2751" s="95">
        <f t="shared" si="126"/>
        <v>-9.4291933978745801E-2</v>
      </c>
      <c r="G2751" s="26">
        <f t="shared" si="127"/>
        <v>-8.3834664436511868E-4</v>
      </c>
      <c r="H2751" s="26">
        <f t="shared" si="128"/>
        <v>7.9049326441778863E-5</v>
      </c>
    </row>
    <row r="2752" spans="1:8" x14ac:dyDescent="0.25">
      <c r="A2752" s="12">
        <f>Riesgo!D2756</f>
        <v>0.90740291835456743</v>
      </c>
      <c r="F2752" s="95">
        <f t="shared" si="126"/>
        <v>8.5499593966497089E-2</v>
      </c>
      <c r="G2752" s="26">
        <f t="shared" si="127"/>
        <v>6.2501747042304336E-4</v>
      </c>
      <c r="H2752" s="26">
        <f t="shared" si="128"/>
        <v>5.3438739943137313E-5</v>
      </c>
    </row>
    <row r="2753" spans="1:8" x14ac:dyDescent="0.25">
      <c r="A2753" s="12">
        <f>Riesgo!D2757</f>
        <v>1</v>
      </c>
      <c r="F2753" s="95">
        <f t="shared" si="126"/>
        <v>0.17809667561192966</v>
      </c>
      <c r="G2753" s="26">
        <f t="shared" si="127"/>
        <v>5.6489462020255692E-3</v>
      </c>
      <c r="H2753" s="26">
        <f t="shared" si="128"/>
        <v>1.0060585392913898E-3</v>
      </c>
    </row>
    <row r="2754" spans="1:8" x14ac:dyDescent="0.25">
      <c r="A2754" s="12">
        <f>Riesgo!D2758</f>
        <v>0.75883048520655105</v>
      </c>
      <c r="F2754" s="95">
        <f t="shared" si="126"/>
        <v>-6.3072839181519291E-2</v>
      </c>
      <c r="G2754" s="26">
        <f t="shared" si="127"/>
        <v>-2.5091529926906471E-4</v>
      </c>
      <c r="H2754" s="26">
        <f t="shared" si="128"/>
        <v>1.5825940318980502E-5</v>
      </c>
    </row>
    <row r="2755" spans="1:8" x14ac:dyDescent="0.25">
      <c r="A2755" s="12">
        <f>Riesgo!D2759</f>
        <v>0.82484047965247065</v>
      </c>
      <c r="F2755" s="95">
        <f t="shared" ref="F2755:F2818" si="129">A2755-$D$4</f>
        <v>2.9371552644003041E-3</v>
      </c>
      <c r="G2755" s="26">
        <f t="shared" ref="G2755:G2818" si="130">IF(A2755=0,0,(A2755-D$4)^3)</f>
        <v>2.5338489083122296E-8</v>
      </c>
      <c r="H2755" s="26">
        <f t="shared" ref="H2755:H2818" si="131">IF(A2755=0,0,(A2755-D$4)^4)</f>
        <v>7.4423076602442275E-11</v>
      </c>
    </row>
    <row r="2756" spans="1:8" x14ac:dyDescent="0.25">
      <c r="A2756" s="12">
        <f>Riesgo!D2760</f>
        <v>0.89097472738099048</v>
      </c>
      <c r="F2756" s="95">
        <f t="shared" si="129"/>
        <v>6.9071402992920139E-2</v>
      </c>
      <c r="G2756" s="26">
        <f t="shared" si="130"/>
        <v>3.2952990467810983E-4</v>
      </c>
      <c r="H2756" s="26">
        <f t="shared" si="131"/>
        <v>2.2761092844240282E-5</v>
      </c>
    </row>
    <row r="2757" spans="1:8" x14ac:dyDescent="0.25">
      <c r="A2757" s="12">
        <f>Riesgo!D2761</f>
        <v>0.69630288800594642</v>
      </c>
      <c r="F2757" s="95">
        <f t="shared" si="129"/>
        <v>-0.12560043638212393</v>
      </c>
      <c r="G2757" s="26">
        <f t="shared" si="130"/>
        <v>-1.9814058683270616E-3</v>
      </c>
      <c r="H2757" s="26">
        <f t="shared" si="131"/>
        <v>2.4886544171198011E-4</v>
      </c>
    </row>
    <row r="2758" spans="1:8" x14ac:dyDescent="0.25">
      <c r="A2758" s="12">
        <f>Riesgo!D2762</f>
        <v>0.63471079157509491</v>
      </c>
      <c r="F2758" s="95">
        <f t="shared" si="129"/>
        <v>-0.18719253281297543</v>
      </c>
      <c r="G2758" s="26">
        <f t="shared" si="130"/>
        <v>-6.5594218425917544E-3</v>
      </c>
      <c r="H2758" s="26">
        <f t="shared" si="131"/>
        <v>1.2278747885035048E-3</v>
      </c>
    </row>
    <row r="2759" spans="1:8" x14ac:dyDescent="0.25">
      <c r="A2759" s="12">
        <f>Riesgo!D2763</f>
        <v>0.8775340181790342</v>
      </c>
      <c r="F2759" s="95">
        <f t="shared" si="129"/>
        <v>5.5630693790963859E-2</v>
      </c>
      <c r="G2759" s="26">
        <f t="shared" si="130"/>
        <v>1.7216442984556747E-4</v>
      </c>
      <c r="H2759" s="26">
        <f t="shared" si="131"/>
        <v>9.5776266784346414E-6</v>
      </c>
    </row>
    <row r="2760" spans="1:8" x14ac:dyDescent="0.25">
      <c r="A2760" s="12">
        <f>Riesgo!D2764</f>
        <v>0.74319250081338495</v>
      </c>
      <c r="F2760" s="95">
        <f t="shared" si="129"/>
        <v>-7.8710823574685396E-2</v>
      </c>
      <c r="G2760" s="26">
        <f t="shared" si="130"/>
        <v>-4.8764454425920804E-4</v>
      </c>
      <c r="H2760" s="26">
        <f t="shared" si="131"/>
        <v>3.8382903690344384E-5</v>
      </c>
    </row>
    <row r="2761" spans="1:8" x14ac:dyDescent="0.25">
      <c r="A2761" s="12">
        <f>Riesgo!D2765</f>
        <v>0.91117277782057948</v>
      </c>
      <c r="F2761" s="95">
        <f t="shared" si="129"/>
        <v>8.9269453432509138E-2</v>
      </c>
      <c r="G2761" s="26">
        <f t="shared" si="130"/>
        <v>7.1139142705608388E-4</v>
      </c>
      <c r="H2761" s="26">
        <f t="shared" si="131"/>
        <v>6.3505523869869301E-5</v>
      </c>
    </row>
    <row r="2762" spans="1:8" x14ac:dyDescent="0.25">
      <c r="A2762" s="12">
        <f>Riesgo!D2766</f>
        <v>0.79168267726723973</v>
      </c>
      <c r="F2762" s="95">
        <f t="shared" si="129"/>
        <v>-3.0220647120830613E-2</v>
      </c>
      <c r="G2762" s="26">
        <f t="shared" si="130"/>
        <v>-2.7600139632155031E-5</v>
      </c>
      <c r="H2762" s="26">
        <f t="shared" si="131"/>
        <v>8.3409408030900885E-7</v>
      </c>
    </row>
    <row r="2763" spans="1:8" x14ac:dyDescent="0.25">
      <c r="A2763" s="12">
        <f>Riesgo!D2767</f>
        <v>0.89281362635496131</v>
      </c>
      <c r="F2763" s="95">
        <f t="shared" si="129"/>
        <v>7.0910301966890965E-2</v>
      </c>
      <c r="G2763" s="26">
        <f t="shared" si="130"/>
        <v>3.5655620966561685E-4</v>
      </c>
      <c r="H2763" s="26">
        <f t="shared" si="131"/>
        <v>2.5283508495558978E-5</v>
      </c>
    </row>
    <row r="2764" spans="1:8" x14ac:dyDescent="0.25">
      <c r="A2764" s="12">
        <f>Riesgo!D2768</f>
        <v>0.88550350798317068</v>
      </c>
      <c r="F2764" s="95">
        <f t="shared" si="129"/>
        <v>6.3600183595100335E-2</v>
      </c>
      <c r="G2764" s="26">
        <f t="shared" si="130"/>
        <v>2.5726168391094247E-4</v>
      </c>
      <c r="H2764" s="26">
        <f t="shared" si="131"/>
        <v>1.6361890328720608E-5</v>
      </c>
    </row>
    <row r="2765" spans="1:8" x14ac:dyDescent="0.25">
      <c r="A2765" s="12">
        <f>Riesgo!D2769</f>
        <v>0.70731720488364191</v>
      </c>
      <c r="F2765" s="95">
        <f t="shared" si="129"/>
        <v>-0.11458611950442843</v>
      </c>
      <c r="G2765" s="26">
        <f t="shared" si="130"/>
        <v>-1.504513317928976E-3</v>
      </c>
      <c r="H2765" s="26">
        <f t="shared" si="131"/>
        <v>1.7239634284421375E-4</v>
      </c>
    </row>
    <row r="2766" spans="1:8" x14ac:dyDescent="0.25">
      <c r="A2766" s="12">
        <f>Riesgo!D2770</f>
        <v>0.76010477941390364</v>
      </c>
      <c r="F2766" s="95">
        <f t="shared" si="129"/>
        <v>-6.1798544974166703E-2</v>
      </c>
      <c r="G2766" s="26">
        <f t="shared" si="130"/>
        <v>-2.3601236111391662E-4</v>
      </c>
      <c r="H2766" s="26">
        <f t="shared" si="131"/>
        <v>1.4585220512757649E-5</v>
      </c>
    </row>
    <row r="2767" spans="1:8" x14ac:dyDescent="0.25">
      <c r="A2767" s="12">
        <f>Riesgo!D2771</f>
        <v>0.79630943782303054</v>
      </c>
      <c r="F2767" s="95">
        <f t="shared" si="129"/>
        <v>-2.5593886565039803E-2</v>
      </c>
      <c r="G2767" s="26">
        <f t="shared" si="130"/>
        <v>-1.6765199367894853E-5</v>
      </c>
      <c r="H2767" s="26">
        <f t="shared" si="131"/>
        <v>4.2908661086217787E-7</v>
      </c>
    </row>
    <row r="2768" spans="1:8" x14ac:dyDescent="0.25">
      <c r="A2768" s="12">
        <f>Riesgo!D2772</f>
        <v>0.77034013943255508</v>
      </c>
      <c r="F2768" s="95">
        <f t="shared" si="129"/>
        <v>-5.1563184955515262E-2</v>
      </c>
      <c r="G2768" s="26">
        <f t="shared" si="130"/>
        <v>-1.3709423896336603E-4</v>
      </c>
      <c r="H2768" s="26">
        <f t="shared" si="131"/>
        <v>7.069015600003651E-6</v>
      </c>
    </row>
    <row r="2769" spans="1:8" x14ac:dyDescent="0.25">
      <c r="A2769" s="12">
        <f>Riesgo!D2773</f>
        <v>0.65338623391507011</v>
      </c>
      <c r="F2769" s="95">
        <f t="shared" si="129"/>
        <v>-0.16851709047300023</v>
      </c>
      <c r="G2769" s="26">
        <f t="shared" si="130"/>
        <v>-4.7855499835997113E-3</v>
      </c>
      <c r="H2769" s="26">
        <f t="shared" si="131"/>
        <v>8.0644695954933728E-4</v>
      </c>
    </row>
    <row r="2770" spans="1:8" x14ac:dyDescent="0.25">
      <c r="A2770" s="12">
        <f>Riesgo!D2774</f>
        <v>0.72967715133713118</v>
      </c>
      <c r="F2770" s="95">
        <f t="shared" si="129"/>
        <v>-9.2226173050939164E-2</v>
      </c>
      <c r="G2770" s="26">
        <f t="shared" si="130"/>
        <v>-7.844451162518759E-4</v>
      </c>
      <c r="H2770" s="26">
        <f t="shared" si="131"/>
        <v>7.2346371040409607E-5</v>
      </c>
    </row>
    <row r="2771" spans="1:8" x14ac:dyDescent="0.25">
      <c r="A2771" s="12">
        <f>Riesgo!D2775</f>
        <v>0.77977167035846517</v>
      </c>
      <c r="F2771" s="95">
        <f t="shared" si="129"/>
        <v>-4.213165402960517E-2</v>
      </c>
      <c r="G2771" s="26">
        <f t="shared" si="130"/>
        <v>-7.4786899337323781E-5</v>
      </c>
      <c r="H2771" s="26">
        <f t="shared" si="131"/>
        <v>3.1508957688270337E-6</v>
      </c>
    </row>
    <row r="2772" spans="1:8" x14ac:dyDescent="0.25">
      <c r="A2772" s="12">
        <f>Riesgo!D2776</f>
        <v>0.76889484959641752</v>
      </c>
      <c r="F2772" s="95">
        <f t="shared" si="129"/>
        <v>-5.3008474791652826E-2</v>
      </c>
      <c r="G2772" s="26">
        <f t="shared" si="130"/>
        <v>-1.4894842848957993E-4</v>
      </c>
      <c r="H2772" s="26">
        <f t="shared" si="131"/>
        <v>7.8955290168461997E-6</v>
      </c>
    </row>
    <row r="2773" spans="1:8" x14ac:dyDescent="0.25">
      <c r="A2773" s="12">
        <f>Riesgo!D2777</f>
        <v>0.86459742832716802</v>
      </c>
      <c r="F2773" s="95">
        <f t="shared" si="129"/>
        <v>4.2694103939097672E-2</v>
      </c>
      <c r="G2773" s="26">
        <f t="shared" si="130"/>
        <v>7.7822236766355939E-5</v>
      </c>
      <c r="H2773" s="26">
        <f t="shared" si="131"/>
        <v>3.3225506652758687E-6</v>
      </c>
    </row>
    <row r="2774" spans="1:8" x14ac:dyDescent="0.25">
      <c r="A2774" s="12">
        <f>Riesgo!D2778</f>
        <v>0.79390887280689693</v>
      </c>
      <c r="F2774" s="95">
        <f t="shared" si="129"/>
        <v>-2.7994451581173418E-2</v>
      </c>
      <c r="G2774" s="26">
        <f t="shared" si="130"/>
        <v>-2.1938952704684995E-5</v>
      </c>
      <c r="H2774" s="26">
        <f t="shared" si="131"/>
        <v>6.1416894923295767E-7</v>
      </c>
    </row>
    <row r="2775" spans="1:8" x14ac:dyDescent="0.25">
      <c r="A2775" s="12">
        <f>Riesgo!D2779</f>
        <v>0.74483144721068117</v>
      </c>
      <c r="F2775" s="95">
        <f t="shared" si="129"/>
        <v>-7.707187717738917E-2</v>
      </c>
      <c r="G2775" s="26">
        <f t="shared" si="130"/>
        <v>-4.5781267314747568E-4</v>
      </c>
      <c r="H2775" s="26">
        <f t="shared" si="131"/>
        <v>3.5284482115074455E-5</v>
      </c>
    </row>
    <row r="2776" spans="1:8" x14ac:dyDescent="0.25">
      <c r="A2776" s="12">
        <f>Riesgo!D2780</f>
        <v>0.81588679252081542</v>
      </c>
      <c r="F2776" s="95">
        <f t="shared" si="129"/>
        <v>-6.0165318672549262E-3</v>
      </c>
      <c r="G2776" s="26">
        <f t="shared" si="130"/>
        <v>-2.1779036562916373E-7</v>
      </c>
      <c r="H2776" s="26">
        <f t="shared" si="131"/>
        <v>1.3103426751889656E-9</v>
      </c>
    </row>
    <row r="2777" spans="1:8" x14ac:dyDescent="0.25">
      <c r="A2777" s="12">
        <f>Riesgo!D2781</f>
        <v>0.7532107277575375</v>
      </c>
      <c r="F2777" s="95">
        <f t="shared" si="129"/>
        <v>-6.8692596630532843E-2</v>
      </c>
      <c r="G2777" s="26">
        <f t="shared" si="130"/>
        <v>-3.2413788946938904E-4</v>
      </c>
      <c r="H2777" s="26">
        <f t="shared" si="131"/>
        <v>2.2265873293992982E-5</v>
      </c>
    </row>
    <row r="2778" spans="1:8" x14ac:dyDescent="0.25">
      <c r="A2778" s="12">
        <f>Riesgo!D2782</f>
        <v>0.88814437027663007</v>
      </c>
      <c r="F2778" s="95">
        <f t="shared" si="129"/>
        <v>6.6241045888559724E-2</v>
      </c>
      <c r="G2778" s="26">
        <f t="shared" si="130"/>
        <v>2.9065750609505426E-4</v>
      </c>
      <c r="H2778" s="26">
        <f t="shared" si="131"/>
        <v>1.9253457199096819E-5</v>
      </c>
    </row>
    <row r="2779" spans="1:8" x14ac:dyDescent="0.25">
      <c r="A2779" s="12">
        <f>Riesgo!D2783</f>
        <v>0.8443675490057938</v>
      </c>
      <c r="F2779" s="95">
        <f t="shared" si="129"/>
        <v>2.2464224617723461E-2</v>
      </c>
      <c r="G2779" s="26">
        <f t="shared" si="130"/>
        <v>1.1336377484142831E-5</v>
      </c>
      <c r="H2779" s="26">
        <f t="shared" si="131"/>
        <v>2.5466293015508731E-7</v>
      </c>
    </row>
    <row r="2780" spans="1:8" x14ac:dyDescent="0.25">
      <c r="A2780" s="12">
        <f>Riesgo!D2784</f>
        <v>0.68215042171588769</v>
      </c>
      <c r="F2780" s="95">
        <f t="shared" si="129"/>
        <v>-0.13975290267218266</v>
      </c>
      <c r="G2780" s="26">
        <f t="shared" si="130"/>
        <v>-2.7294963060148507E-3</v>
      </c>
      <c r="H2780" s="26">
        <f t="shared" si="131"/>
        <v>3.8145503159857554E-4</v>
      </c>
    </row>
    <row r="2781" spans="1:8" x14ac:dyDescent="0.25">
      <c r="A2781" s="12">
        <f>Riesgo!D2785</f>
        <v>0.77890563041877958</v>
      </c>
      <c r="F2781" s="95">
        <f t="shared" si="129"/>
        <v>-4.2997693969290762E-2</v>
      </c>
      <c r="G2781" s="26">
        <f t="shared" si="130"/>
        <v>-7.9494209133636903E-5</v>
      </c>
      <c r="H2781" s="26">
        <f t="shared" si="131"/>
        <v>3.4180676766589179E-6</v>
      </c>
    </row>
    <row r="2782" spans="1:8" x14ac:dyDescent="0.25">
      <c r="A2782" s="12">
        <f>Riesgo!D2786</f>
        <v>0.90309002834951513</v>
      </c>
      <c r="F2782" s="95">
        <f t="shared" si="129"/>
        <v>8.1186703961444784E-2</v>
      </c>
      <c r="G2782" s="26">
        <f t="shared" si="130"/>
        <v>5.351243711650336E-4</v>
      </c>
      <c r="H2782" s="26">
        <f t="shared" si="131"/>
        <v>4.3444983904329883E-5</v>
      </c>
    </row>
    <row r="2783" spans="1:8" x14ac:dyDescent="0.25">
      <c r="A2783" s="12">
        <f>Riesgo!D2787</f>
        <v>0.80961704735695195</v>
      </c>
      <c r="F2783" s="95">
        <f t="shared" si="129"/>
        <v>-1.2286277031118398E-2</v>
      </c>
      <c r="G2783" s="26">
        <f t="shared" si="130"/>
        <v>-1.854645502532784E-6</v>
      </c>
      <c r="H2783" s="26">
        <f t="shared" si="131"/>
        <v>2.2786688438635582E-8</v>
      </c>
    </row>
    <row r="2784" spans="1:8" x14ac:dyDescent="0.25">
      <c r="A2784" s="12">
        <f>Riesgo!D2788</f>
        <v>0.89288462382150824</v>
      </c>
      <c r="F2784" s="95">
        <f t="shared" si="129"/>
        <v>7.0981299433437894E-2</v>
      </c>
      <c r="G2784" s="26">
        <f t="shared" si="130"/>
        <v>3.5762826581382486E-4</v>
      </c>
      <c r="H2784" s="26">
        <f t="shared" si="131"/>
        <v>2.5384919021592222E-5</v>
      </c>
    </row>
    <row r="2785" spans="1:8" x14ac:dyDescent="0.25">
      <c r="A2785" s="12">
        <f>Riesgo!D2789</f>
        <v>0.69384792971852149</v>
      </c>
      <c r="F2785" s="95">
        <f t="shared" si="129"/>
        <v>-0.12805539466954885</v>
      </c>
      <c r="G2785" s="26">
        <f t="shared" si="130"/>
        <v>-2.0998759372983025E-3</v>
      </c>
      <c r="H2785" s="26">
        <f t="shared" si="131"/>
        <v>2.6890044190782292E-4</v>
      </c>
    </row>
    <row r="2786" spans="1:8" x14ac:dyDescent="0.25">
      <c r="A2786" s="12">
        <f>Riesgo!D2790</f>
        <v>0.87866300782533635</v>
      </c>
      <c r="F2786" s="95">
        <f t="shared" si="129"/>
        <v>5.6759683437266006E-2</v>
      </c>
      <c r="G2786" s="26">
        <f t="shared" si="130"/>
        <v>1.8286049618486299E-4</v>
      </c>
      <c r="H2786" s="26">
        <f t="shared" si="131"/>
        <v>1.0379103876634211E-5</v>
      </c>
    </row>
    <row r="2787" spans="1:8" x14ac:dyDescent="0.25">
      <c r="A2787" s="12">
        <f>Riesgo!D2791</f>
        <v>0.75654533556279768</v>
      </c>
      <c r="F2787" s="95">
        <f t="shared" si="129"/>
        <v>-6.5357988825272662E-2</v>
      </c>
      <c r="G2787" s="26">
        <f t="shared" si="130"/>
        <v>-2.7918754465855542E-4</v>
      </c>
      <c r="H2787" s="26">
        <f t="shared" si="131"/>
        <v>1.8247136423949177E-5</v>
      </c>
    </row>
    <row r="2788" spans="1:8" x14ac:dyDescent="0.25">
      <c r="A2788" s="12">
        <f>Riesgo!D2792</f>
        <v>0.7584799764834963</v>
      </c>
      <c r="F2788" s="95">
        <f t="shared" si="129"/>
        <v>-6.3423347904574046E-2</v>
      </c>
      <c r="G2788" s="26">
        <f t="shared" si="130"/>
        <v>-2.5512175260536456E-4</v>
      </c>
      <c r="H2788" s="26">
        <f t="shared" si="131"/>
        <v>1.6180675673514708E-5</v>
      </c>
    </row>
    <row r="2789" spans="1:8" x14ac:dyDescent="0.25">
      <c r="A2789" s="12">
        <f>Riesgo!D2793</f>
        <v>0.91599690120209531</v>
      </c>
      <c r="F2789" s="95">
        <f t="shared" si="129"/>
        <v>9.4093576814024971E-2</v>
      </c>
      <c r="G2789" s="26">
        <f t="shared" si="130"/>
        <v>8.3306700437246522E-4</v>
      </c>
      <c r="H2789" s="26">
        <f t="shared" si="131"/>
        <v>7.8386254167150222E-5</v>
      </c>
    </row>
    <row r="2790" spans="1:8" x14ac:dyDescent="0.25">
      <c r="A2790" s="12">
        <f>Riesgo!D2794</f>
        <v>0.90858516896720454</v>
      </c>
      <c r="F2790" s="95">
        <f t="shared" si="129"/>
        <v>8.6681844579134193E-2</v>
      </c>
      <c r="G2790" s="26">
        <f t="shared" si="130"/>
        <v>6.5130503182334141E-4</v>
      </c>
      <c r="H2790" s="26">
        <f t="shared" si="131"/>
        <v>5.6456321542118922E-5</v>
      </c>
    </row>
    <row r="2791" spans="1:8" x14ac:dyDescent="0.25">
      <c r="A2791" s="12">
        <f>Riesgo!D2795</f>
        <v>0.90254484679552327</v>
      </c>
      <c r="F2791" s="95">
        <f t="shared" si="129"/>
        <v>8.0641522407452926E-2</v>
      </c>
      <c r="G2791" s="26">
        <f t="shared" si="130"/>
        <v>5.2441626648210742E-4</v>
      </c>
      <c r="H2791" s="26">
        <f t="shared" si="131"/>
        <v>4.2289726104349669E-5</v>
      </c>
    </row>
    <row r="2792" spans="1:8" x14ac:dyDescent="0.25">
      <c r="A2792" s="12">
        <f>Riesgo!D2796</f>
        <v>0.87042380788782936</v>
      </c>
      <c r="F2792" s="95">
        <f t="shared" si="129"/>
        <v>4.8520483499759015E-2</v>
      </c>
      <c r="G2792" s="26">
        <f t="shared" si="130"/>
        <v>1.1422873299350119E-4</v>
      </c>
      <c r="H2792" s="26">
        <f t="shared" si="131"/>
        <v>5.5424333544095524E-6</v>
      </c>
    </row>
    <row r="2793" spans="1:8" x14ac:dyDescent="0.25">
      <c r="A2793" s="12">
        <f>Riesgo!D2797</f>
        <v>0.73133068125593725</v>
      </c>
      <c r="F2793" s="95">
        <f t="shared" si="129"/>
        <v>-9.057264313213309E-2</v>
      </c>
      <c r="G2793" s="26">
        <f t="shared" si="130"/>
        <v>-7.4300395433439016E-4</v>
      </c>
      <c r="H2793" s="26">
        <f t="shared" si="131"/>
        <v>6.7295832001692434E-5</v>
      </c>
    </row>
    <row r="2794" spans="1:8" x14ac:dyDescent="0.25">
      <c r="A2794" s="12">
        <f>Riesgo!D2798</f>
        <v>0.78360191475558538</v>
      </c>
      <c r="F2794" s="95">
        <f t="shared" si="129"/>
        <v>-3.8301409632484962E-2</v>
      </c>
      <c r="G2794" s="26">
        <f t="shared" si="130"/>
        <v>-5.6188090555704026E-5</v>
      </c>
      <c r="H2794" s="26">
        <f t="shared" si="131"/>
        <v>2.1520830728411796E-6</v>
      </c>
    </row>
    <row r="2795" spans="1:8" x14ac:dyDescent="0.25">
      <c r="A2795" s="12">
        <f>Riesgo!D2799</f>
        <v>0.85510843914968582</v>
      </c>
      <c r="F2795" s="95">
        <f t="shared" si="129"/>
        <v>3.3205114761615473E-2</v>
      </c>
      <c r="G2795" s="26">
        <f t="shared" si="130"/>
        <v>3.6611283690277249E-5</v>
      </c>
      <c r="H2795" s="26">
        <f t="shared" si="131"/>
        <v>1.215681876505717E-6</v>
      </c>
    </row>
    <row r="2796" spans="1:8" x14ac:dyDescent="0.25">
      <c r="A2796" s="12">
        <f>Riesgo!D2800</f>
        <v>0.90362960581804475</v>
      </c>
      <c r="F2796" s="95">
        <f t="shared" si="129"/>
        <v>8.1726281429974401E-2</v>
      </c>
      <c r="G2796" s="26">
        <f t="shared" si="130"/>
        <v>5.4586495927441236E-4</v>
      </c>
      <c r="H2796" s="26">
        <f t="shared" si="131"/>
        <v>4.4611513284422138E-5</v>
      </c>
    </row>
    <row r="2797" spans="1:8" x14ac:dyDescent="0.25">
      <c r="A2797" s="12">
        <f>Riesgo!D2801</f>
        <v>0.84679069149529973</v>
      </c>
      <c r="F2797" s="95">
        <f t="shared" si="129"/>
        <v>2.4887367107229386E-2</v>
      </c>
      <c r="G2797" s="26">
        <f t="shared" si="130"/>
        <v>1.5414763359815278E-5</v>
      </c>
      <c r="H2797" s="26">
        <f t="shared" si="131"/>
        <v>3.8363287460679153E-7</v>
      </c>
    </row>
    <row r="2798" spans="1:8" x14ac:dyDescent="0.25">
      <c r="A2798" s="12">
        <f>Riesgo!D2802</f>
        <v>0.89630768138128702</v>
      </c>
      <c r="F2798" s="95">
        <f t="shared" si="129"/>
        <v>7.440435699321668E-2</v>
      </c>
      <c r="G2798" s="26">
        <f t="shared" si="130"/>
        <v>4.1190314081509101E-4</v>
      </c>
      <c r="H2798" s="26">
        <f t="shared" si="131"/>
        <v>3.0647388335833237E-5</v>
      </c>
    </row>
    <row r="2799" spans="1:8" x14ac:dyDescent="0.25">
      <c r="A2799" s="12">
        <f>Riesgo!D2803</f>
        <v>0.93647935081136569</v>
      </c>
      <c r="F2799" s="95">
        <f t="shared" si="129"/>
        <v>0.11457602642329534</v>
      </c>
      <c r="G2799" s="26">
        <f t="shared" si="130"/>
        <v>1.5041157871233102E-3</v>
      </c>
      <c r="H2799" s="26">
        <f t="shared" si="131"/>
        <v>1.7233561016913605E-4</v>
      </c>
    </row>
    <row r="2800" spans="1:8" x14ac:dyDescent="0.25">
      <c r="A2800" s="12">
        <f>Riesgo!D2804</f>
        <v>0.80497981740216795</v>
      </c>
      <c r="F2800" s="95">
        <f t="shared" si="129"/>
        <v>-1.6923506985902392E-2</v>
      </c>
      <c r="G2800" s="26">
        <f t="shared" si="130"/>
        <v>-4.8469785194443806E-6</v>
      </c>
      <c r="H2800" s="26">
        <f t="shared" si="131"/>
        <v>8.2027874834335809E-8</v>
      </c>
    </row>
    <row r="2801" spans="1:8" x14ac:dyDescent="0.25">
      <c r="A2801" s="12">
        <f>Riesgo!D2805</f>
        <v>0.71450311751348083</v>
      </c>
      <c r="F2801" s="95">
        <f t="shared" si="129"/>
        <v>-0.10740020687458951</v>
      </c>
      <c r="G2801" s="26">
        <f t="shared" si="130"/>
        <v>-1.2388403827600094E-3</v>
      </c>
      <c r="H2801" s="26">
        <f t="shared" si="131"/>
        <v>1.3305171339302065E-4</v>
      </c>
    </row>
    <row r="2802" spans="1:8" x14ac:dyDescent="0.25">
      <c r="A2802" s="12">
        <f>Riesgo!D2806</f>
        <v>0.98045607923726596</v>
      </c>
      <c r="F2802" s="95">
        <f t="shared" si="129"/>
        <v>0.15855275484919562</v>
      </c>
      <c r="G2802" s="26">
        <f t="shared" si="130"/>
        <v>3.9858539100291754E-3</v>
      </c>
      <c r="H2802" s="26">
        <f t="shared" si="131"/>
        <v>6.3196811786156361E-4</v>
      </c>
    </row>
    <row r="2803" spans="1:8" x14ac:dyDescent="0.25">
      <c r="A2803" s="12">
        <f>Riesgo!D2807</f>
        <v>0.97150725658950299</v>
      </c>
      <c r="F2803" s="95">
        <f t="shared" si="129"/>
        <v>0.14960393220143264</v>
      </c>
      <c r="G2803" s="26">
        <f t="shared" si="130"/>
        <v>3.3483359528311439E-3</v>
      </c>
      <c r="H2803" s="26">
        <f t="shared" si="131"/>
        <v>5.009242248749698E-4</v>
      </c>
    </row>
    <row r="2804" spans="1:8" x14ac:dyDescent="0.25">
      <c r="A2804" s="12">
        <f>Riesgo!D2808</f>
        <v>0.87643501098767684</v>
      </c>
      <c r="F2804" s="95">
        <f t="shared" si="129"/>
        <v>5.4531686599606499E-2</v>
      </c>
      <c r="G2804" s="26">
        <f t="shared" si="130"/>
        <v>1.6216114055989545E-4</v>
      </c>
      <c r="H2804" s="26">
        <f t="shared" si="131"/>
        <v>8.8429204956469578E-6</v>
      </c>
    </row>
    <row r="2805" spans="1:8" x14ac:dyDescent="0.25">
      <c r="A2805" s="12">
        <f>Riesgo!D2809</f>
        <v>0.8109548285643392</v>
      </c>
      <c r="F2805" s="95">
        <f t="shared" si="129"/>
        <v>-1.0948495823731141E-2</v>
      </c>
      <c r="G2805" s="26">
        <f t="shared" si="130"/>
        <v>-1.3123913858360104E-6</v>
      </c>
      <c r="H2805" s="26">
        <f t="shared" si="131"/>
        <v>1.4368711606926286E-8</v>
      </c>
    </row>
    <row r="2806" spans="1:8" x14ac:dyDescent="0.25">
      <c r="A2806" s="12">
        <f>Riesgo!D2810</f>
        <v>0.67568298642531954</v>
      </c>
      <c r="F2806" s="95">
        <f t="shared" si="129"/>
        <v>-0.1462203379627508</v>
      </c>
      <c r="G2806" s="26">
        <f t="shared" si="130"/>
        <v>-3.1262474471213447E-3</v>
      </c>
      <c r="H2806" s="26">
        <f t="shared" si="131"/>
        <v>4.5712095827326991E-4</v>
      </c>
    </row>
    <row r="2807" spans="1:8" x14ac:dyDescent="0.25">
      <c r="A2807" s="12">
        <f>Riesgo!D2811</f>
        <v>0.67907055815359285</v>
      </c>
      <c r="F2807" s="95">
        <f t="shared" si="129"/>
        <v>-0.14283276623447749</v>
      </c>
      <c r="G2807" s="26">
        <f t="shared" si="130"/>
        <v>-2.9139597034092118E-3</v>
      </c>
      <c r="H2807" s="26">
        <f t="shared" si="131"/>
        <v>4.1620892513373535E-4</v>
      </c>
    </row>
    <row r="2808" spans="1:8" x14ac:dyDescent="0.25">
      <c r="A2808" s="12">
        <f>Riesgo!D2812</f>
        <v>0.7266605759052478</v>
      </c>
      <c r="F2808" s="95">
        <f t="shared" si="129"/>
        <v>-9.5242748482822548E-2</v>
      </c>
      <c r="G2808" s="26">
        <f t="shared" si="130"/>
        <v>-8.6396422362220327E-4</v>
      </c>
      <c r="H2808" s="26">
        <f t="shared" si="131"/>
        <v>8.2286327248606568E-5</v>
      </c>
    </row>
    <row r="2809" spans="1:8" x14ac:dyDescent="0.25">
      <c r="A2809" s="12">
        <f>Riesgo!D2813</f>
        <v>0.7121911393380238</v>
      </c>
      <c r="F2809" s="95">
        <f t="shared" si="129"/>
        <v>-0.10971218505004654</v>
      </c>
      <c r="G2809" s="26">
        <f t="shared" si="130"/>
        <v>-1.3205796298318216E-3</v>
      </c>
      <c r="H2809" s="26">
        <f t="shared" si="131"/>
        <v>1.4488367672143077E-4</v>
      </c>
    </row>
    <row r="2810" spans="1:8" x14ac:dyDescent="0.25">
      <c r="A2810" s="12">
        <f>Riesgo!D2814</f>
        <v>0.79729721851583912</v>
      </c>
      <c r="F2810" s="95">
        <f t="shared" si="129"/>
        <v>-2.4606105872231221E-2</v>
      </c>
      <c r="G2810" s="26">
        <f t="shared" si="130"/>
        <v>-1.489802384053364E-5</v>
      </c>
      <c r="H2810" s="26">
        <f t="shared" si="131"/>
        <v>3.6658235190719552E-7</v>
      </c>
    </row>
    <row r="2811" spans="1:8" x14ac:dyDescent="0.25">
      <c r="A2811" s="12">
        <f>Riesgo!D2815</f>
        <v>0.74498324949692618</v>
      </c>
      <c r="F2811" s="95">
        <f t="shared" si="129"/>
        <v>-7.6920074891144163E-2</v>
      </c>
      <c r="G2811" s="26">
        <f t="shared" si="130"/>
        <v>-4.5511284721153674E-4</v>
      </c>
      <c r="H2811" s="26">
        <f t="shared" si="131"/>
        <v>3.5007314291433257E-5</v>
      </c>
    </row>
    <row r="2812" spans="1:8" x14ac:dyDescent="0.25">
      <c r="A2812" s="12">
        <f>Riesgo!D2816</f>
        <v>0.93046618662300129</v>
      </c>
      <c r="F2812" s="95">
        <f t="shared" si="129"/>
        <v>0.10856286223493095</v>
      </c>
      <c r="G2812" s="26">
        <f t="shared" si="130"/>
        <v>1.2795105013494268E-3</v>
      </c>
      <c r="H2812" s="26">
        <f t="shared" si="131"/>
        <v>1.3890732228614524E-4</v>
      </c>
    </row>
    <row r="2813" spans="1:8" x14ac:dyDescent="0.25">
      <c r="A2813" s="12">
        <f>Riesgo!D2817</f>
        <v>0.89387217356134863</v>
      </c>
      <c r="F2813" s="95">
        <f t="shared" si="129"/>
        <v>7.1968849173278282E-2</v>
      </c>
      <c r="G2813" s="26">
        <f t="shared" si="130"/>
        <v>3.7276375191338108E-4</v>
      </c>
      <c r="H2813" s="26">
        <f t="shared" si="131"/>
        <v>2.6827378238719444E-5</v>
      </c>
    </row>
    <row r="2814" spans="1:8" x14ac:dyDescent="0.25">
      <c r="A2814" s="12">
        <f>Riesgo!D2818</f>
        <v>0.61832187300492536</v>
      </c>
      <c r="F2814" s="95">
        <f t="shared" si="129"/>
        <v>-0.20358145138314498</v>
      </c>
      <c r="G2814" s="26">
        <f t="shared" si="130"/>
        <v>-8.4375161809224445E-3</v>
      </c>
      <c r="H2814" s="26">
        <f t="shared" si="131"/>
        <v>1.7177217901809616E-3</v>
      </c>
    </row>
    <row r="2815" spans="1:8" x14ac:dyDescent="0.25">
      <c r="A2815" s="12">
        <f>Riesgo!D2819</f>
        <v>0.86383702845066668</v>
      </c>
      <c r="F2815" s="95">
        <f t="shared" si="129"/>
        <v>4.1933704062596333E-2</v>
      </c>
      <c r="G2815" s="26">
        <f t="shared" si="130"/>
        <v>7.373771539694496E-5</v>
      </c>
      <c r="H2815" s="26">
        <f t="shared" si="131"/>
        <v>3.0920955357074432E-6</v>
      </c>
    </row>
    <row r="2816" spans="1:8" x14ac:dyDescent="0.25">
      <c r="A2816" s="12">
        <f>Riesgo!D2820</f>
        <v>0.6656339249965354</v>
      </c>
      <c r="F2816" s="95">
        <f t="shared" si="129"/>
        <v>-0.15626939939153495</v>
      </c>
      <c r="G2816" s="26">
        <f t="shared" si="130"/>
        <v>-3.8161182959121731E-3</v>
      </c>
      <c r="H2816" s="26">
        <f t="shared" si="131"/>
        <v>5.9634251410924316E-4</v>
      </c>
    </row>
    <row r="2817" spans="1:8" x14ac:dyDescent="0.25">
      <c r="A2817" s="12">
        <f>Riesgo!D2821</f>
        <v>0.71822926285060695</v>
      </c>
      <c r="F2817" s="95">
        <f t="shared" si="129"/>
        <v>-0.10367406153746339</v>
      </c>
      <c r="G2817" s="26">
        <f t="shared" si="130"/>
        <v>-1.1143210597362369E-3</v>
      </c>
      <c r="H2817" s="26">
        <f t="shared" si="131"/>
        <v>1.1552619011958605E-4</v>
      </c>
    </row>
    <row r="2818" spans="1:8" x14ac:dyDescent="0.25">
      <c r="A2818" s="12">
        <f>Riesgo!D2822</f>
        <v>0.94097681934698107</v>
      </c>
      <c r="F2818" s="95">
        <f t="shared" si="129"/>
        <v>0.11907349495891073</v>
      </c>
      <c r="G2818" s="26">
        <f t="shared" si="130"/>
        <v>1.688283215075096E-3</v>
      </c>
      <c r="H2818" s="26">
        <f t="shared" si="131"/>
        <v>2.0102978289945802E-4</v>
      </c>
    </row>
    <row r="2819" spans="1:8" x14ac:dyDescent="0.25">
      <c r="A2819" s="12">
        <f>Riesgo!D2823</f>
        <v>0.73241407742190789</v>
      </c>
      <c r="F2819" s="95">
        <f t="shared" ref="F2819:F2882" si="132">A2819-$D$4</f>
        <v>-8.948924696616245E-2</v>
      </c>
      <c r="G2819" s="26">
        <f t="shared" ref="G2819:G2882" si="133">IF(A2819=0,0,(A2819-D$4)^3)</f>
        <v>-7.1665900257691234E-4</v>
      </c>
      <c r="H2819" s="26">
        <f t="shared" ref="H2819:H2882" si="134">IF(A2819=0,0,(A2819-D$4)^4)</f>
        <v>6.4133274472128962E-5</v>
      </c>
    </row>
    <row r="2820" spans="1:8" x14ac:dyDescent="0.25">
      <c r="A2820" s="12">
        <f>Riesgo!D2824</f>
        <v>0.94989437903961316</v>
      </c>
      <c r="F2820" s="95">
        <f t="shared" si="132"/>
        <v>0.12799105465154281</v>
      </c>
      <c r="G2820" s="26">
        <f t="shared" si="133"/>
        <v>2.0967123489593121E-3</v>
      </c>
      <c r="H2820" s="26">
        <f t="shared" si="134"/>
        <v>2.6836042484421605E-4</v>
      </c>
    </row>
    <row r="2821" spans="1:8" x14ac:dyDescent="0.25">
      <c r="A2821" s="12">
        <f>Riesgo!D2825</f>
        <v>0.86823373204133036</v>
      </c>
      <c r="F2821" s="95">
        <f t="shared" si="132"/>
        <v>4.633040765326002E-2</v>
      </c>
      <c r="G2821" s="26">
        <f t="shared" si="133"/>
        <v>9.9448529205231436E-5</v>
      </c>
      <c r="H2821" s="26">
        <f t="shared" si="134"/>
        <v>4.6074908985955075E-6</v>
      </c>
    </row>
    <row r="2822" spans="1:8" x14ac:dyDescent="0.25">
      <c r="A2822" s="12">
        <f>Riesgo!D2826</f>
        <v>0.91408639568578343</v>
      </c>
      <c r="F2822" s="95">
        <f t="shared" si="132"/>
        <v>9.2183071297713082E-2</v>
      </c>
      <c r="G2822" s="26">
        <f t="shared" si="133"/>
        <v>7.8334580269479633E-4</v>
      </c>
      <c r="H2822" s="26">
        <f t="shared" si="134"/>
        <v>7.2211221980578698E-5</v>
      </c>
    </row>
    <row r="2823" spans="1:8" x14ac:dyDescent="0.25">
      <c r="A2823" s="12">
        <f>Riesgo!D2827</f>
        <v>0.98212170520871522</v>
      </c>
      <c r="F2823" s="95">
        <f t="shared" si="132"/>
        <v>0.16021838082064488</v>
      </c>
      <c r="G2823" s="26">
        <f t="shared" si="133"/>
        <v>4.1127945487279046E-3</v>
      </c>
      <c r="H2823" s="26">
        <f t="shared" si="134"/>
        <v>6.5894528324515972E-4</v>
      </c>
    </row>
    <row r="2824" spans="1:8" x14ac:dyDescent="0.25">
      <c r="A2824" s="12">
        <f>Riesgo!D2828</f>
        <v>0.89662246813454227</v>
      </c>
      <c r="F2824" s="95">
        <f t="shared" si="132"/>
        <v>7.4719143746471928E-2</v>
      </c>
      <c r="G2824" s="26">
        <f t="shared" si="133"/>
        <v>4.1715327662061424E-4</v>
      </c>
      <c r="H2824" s="26">
        <f t="shared" si="134"/>
        <v>3.1169335640127446E-5</v>
      </c>
    </row>
    <row r="2825" spans="1:8" x14ac:dyDescent="0.25">
      <c r="A2825" s="12">
        <f>Riesgo!D2829</f>
        <v>0.97029011326519876</v>
      </c>
      <c r="F2825" s="95">
        <f t="shared" si="132"/>
        <v>0.14838678887712842</v>
      </c>
      <c r="G2825" s="26">
        <f t="shared" si="133"/>
        <v>3.2672751534618075E-3</v>
      </c>
      <c r="H2825" s="26">
        <f t="shared" si="134"/>
        <v>4.848204684002246E-4</v>
      </c>
    </row>
    <row r="2826" spans="1:8" x14ac:dyDescent="0.25">
      <c r="A2826" s="12">
        <f>Riesgo!D2830</f>
        <v>0.86048148521630818</v>
      </c>
      <c r="F2826" s="95">
        <f t="shared" si="132"/>
        <v>3.857816082823784E-2</v>
      </c>
      <c r="G2826" s="26">
        <f t="shared" si="133"/>
        <v>5.7414892743250787E-5</v>
      </c>
      <c r="H2826" s="26">
        <f t="shared" si="134"/>
        <v>2.2149609661851542E-6</v>
      </c>
    </row>
    <row r="2827" spans="1:8" x14ac:dyDescent="0.25">
      <c r="A2827" s="12">
        <f>Riesgo!D2831</f>
        <v>0.90298101727787738</v>
      </c>
      <c r="F2827" s="95">
        <f t="shared" si="132"/>
        <v>8.107769288980704E-2</v>
      </c>
      <c r="G2827" s="26">
        <f t="shared" si="133"/>
        <v>5.3297169641202638E-4</v>
      </c>
      <c r="H2827" s="26">
        <f t="shared" si="134"/>
        <v>4.3212115520653745E-5</v>
      </c>
    </row>
    <row r="2828" spans="1:8" x14ac:dyDescent="0.25">
      <c r="A2828" s="12">
        <f>Riesgo!D2832</f>
        <v>0.67738894314978793</v>
      </c>
      <c r="F2828" s="95">
        <f t="shared" si="132"/>
        <v>-0.14451438123828242</v>
      </c>
      <c r="G2828" s="26">
        <f t="shared" si="133"/>
        <v>-3.0180970662113901E-3</v>
      </c>
      <c r="H2828" s="26">
        <f t="shared" si="134"/>
        <v>4.3615843004061452E-4</v>
      </c>
    </row>
    <row r="2829" spans="1:8" x14ac:dyDescent="0.25">
      <c r="A2829" s="12">
        <f>Riesgo!D2833</f>
        <v>0.89084882502815266</v>
      </c>
      <c r="F2829" s="95">
        <f t="shared" si="132"/>
        <v>6.8945500640082313E-2</v>
      </c>
      <c r="G2829" s="26">
        <f t="shared" si="133"/>
        <v>3.2773120030773063E-4</v>
      </c>
      <c r="H2829" s="26">
        <f t="shared" si="134"/>
        <v>2.2595591680591586E-5</v>
      </c>
    </row>
    <row r="2830" spans="1:8" x14ac:dyDescent="0.25">
      <c r="A2830" s="12">
        <f>Riesgo!D2834</f>
        <v>0.81022251858218486</v>
      </c>
      <c r="F2830" s="95">
        <f t="shared" si="132"/>
        <v>-1.1680805805885486E-2</v>
      </c>
      <c r="G2830" s="26">
        <f t="shared" si="133"/>
        <v>-1.5937434446713017E-6</v>
      </c>
      <c r="H2830" s="26">
        <f t="shared" si="134"/>
        <v>1.8616207681608474E-8</v>
      </c>
    </row>
    <row r="2831" spans="1:8" x14ac:dyDescent="0.25">
      <c r="A2831" s="12">
        <f>Riesgo!D2835</f>
        <v>0.77612003966400878</v>
      </c>
      <c r="F2831" s="95">
        <f t="shared" si="132"/>
        <v>-4.5783284724061568E-2</v>
      </c>
      <c r="G2831" s="26">
        <f t="shared" si="133"/>
        <v>-9.5966762490693058E-5</v>
      </c>
      <c r="H2831" s="26">
        <f t="shared" si="134"/>
        <v>4.3936736111577921E-6</v>
      </c>
    </row>
    <row r="2832" spans="1:8" x14ac:dyDescent="0.25">
      <c r="A2832" s="12">
        <f>Riesgo!D2836</f>
        <v>0.77256133550493367</v>
      </c>
      <c r="F2832" s="95">
        <f t="shared" si="132"/>
        <v>-4.9341988883136678E-2</v>
      </c>
      <c r="G2832" s="26">
        <f t="shared" si="133"/>
        <v>-1.2012957851326059E-4</v>
      </c>
      <c r="H2832" s="26">
        <f t="shared" si="134"/>
        <v>5.9274323275371979E-6</v>
      </c>
    </row>
    <row r="2833" spans="1:8" x14ac:dyDescent="0.25">
      <c r="A2833" s="12">
        <f>Riesgo!D2837</f>
        <v>0.64693995579096009</v>
      </c>
      <c r="F2833" s="95">
        <f t="shared" si="132"/>
        <v>-0.17496336859711026</v>
      </c>
      <c r="G2833" s="26">
        <f t="shared" si="133"/>
        <v>-5.356010194286681E-3</v>
      </c>
      <c r="H2833" s="26">
        <f t="shared" si="134"/>
        <v>9.3710558583286066E-4</v>
      </c>
    </row>
    <row r="2834" spans="1:8" x14ac:dyDescent="0.25">
      <c r="A2834" s="12">
        <f>Riesgo!D2838</f>
        <v>0.7664761987410339</v>
      </c>
      <c r="F2834" s="95">
        <f t="shared" si="132"/>
        <v>-5.5427125647036446E-2</v>
      </c>
      <c r="G2834" s="26">
        <f t="shared" si="133"/>
        <v>-1.7028134516261506E-4</v>
      </c>
      <c r="H2834" s="26">
        <f t="shared" si="134"/>
        <v>9.4382055136746462E-6</v>
      </c>
    </row>
    <row r="2835" spans="1:8" x14ac:dyDescent="0.25">
      <c r="A2835" s="12">
        <f>Riesgo!D2839</f>
        <v>0.99140942411145194</v>
      </c>
      <c r="F2835" s="95">
        <f t="shared" si="132"/>
        <v>0.1695060997233816</v>
      </c>
      <c r="G2835" s="26">
        <f t="shared" si="133"/>
        <v>4.8703031336528486E-3</v>
      </c>
      <c r="H2835" s="26">
        <f t="shared" si="134"/>
        <v>8.2554608865605757E-4</v>
      </c>
    </row>
    <row r="2836" spans="1:8" x14ac:dyDescent="0.25">
      <c r="A2836" s="12">
        <f>Riesgo!D2840</f>
        <v>0.8293766736790692</v>
      </c>
      <c r="F2836" s="95">
        <f t="shared" si="132"/>
        <v>7.4733492909988541E-3</v>
      </c>
      <c r="G2836" s="26">
        <f t="shared" si="133"/>
        <v>4.1739365478364728E-7</v>
      </c>
      <c r="H2836" s="26">
        <f t="shared" si="134"/>
        <v>3.119328574044791E-9</v>
      </c>
    </row>
    <row r="2837" spans="1:8" x14ac:dyDescent="0.25">
      <c r="A2837" s="12">
        <f>Riesgo!D2841</f>
        <v>0.6966012288651019</v>
      </c>
      <c r="F2837" s="95">
        <f t="shared" si="132"/>
        <v>-0.12530209552296845</v>
      </c>
      <c r="G2837" s="26">
        <f t="shared" si="133"/>
        <v>-1.9673199783482725E-3</v>
      </c>
      <c r="H2837" s="26">
        <f t="shared" si="134"/>
        <v>2.4650931585123948E-4</v>
      </c>
    </row>
    <row r="2838" spans="1:8" x14ac:dyDescent="0.25">
      <c r="A2838" s="12">
        <f>Riesgo!D2842</f>
        <v>0.69057749726902051</v>
      </c>
      <c r="F2838" s="95">
        <f t="shared" si="132"/>
        <v>-0.13132582711904983</v>
      </c>
      <c r="G2838" s="26">
        <f t="shared" si="133"/>
        <v>-2.2649073143423512E-3</v>
      </c>
      <c r="H2838" s="26">
        <f t="shared" si="134"/>
        <v>2.9744082640399504E-4</v>
      </c>
    </row>
    <row r="2839" spans="1:8" x14ac:dyDescent="0.25">
      <c r="A2839" s="12">
        <f>Riesgo!D2843</f>
        <v>0.93881952900609733</v>
      </c>
      <c r="F2839" s="95">
        <f t="shared" si="132"/>
        <v>0.11691620461802699</v>
      </c>
      <c r="G2839" s="26">
        <f t="shared" si="133"/>
        <v>1.598174239064911E-3</v>
      </c>
      <c r="H2839" s="26">
        <f t="shared" si="134"/>
        <v>1.868524663497727E-4</v>
      </c>
    </row>
    <row r="2840" spans="1:8" x14ac:dyDescent="0.25">
      <c r="A2840" s="12">
        <f>Riesgo!D2844</f>
        <v>0.73012297225506873</v>
      </c>
      <c r="F2840" s="95">
        <f t="shared" si="132"/>
        <v>-9.1780352133001619E-2</v>
      </c>
      <c r="G2840" s="26">
        <f t="shared" si="133"/>
        <v>-7.7312400643541658E-4</v>
      </c>
      <c r="H2840" s="26">
        <f t="shared" si="134"/>
        <v>7.0957593553119542E-5</v>
      </c>
    </row>
    <row r="2841" spans="1:8" x14ac:dyDescent="0.25">
      <c r="A2841" s="12">
        <f>Riesgo!D2845</f>
        <v>0.77904611574914484</v>
      </c>
      <c r="F2841" s="95">
        <f t="shared" si="132"/>
        <v>-4.2857208638925504E-2</v>
      </c>
      <c r="G2841" s="26">
        <f t="shared" si="133"/>
        <v>-7.8717563637784353E-5</v>
      </c>
      <c r="H2841" s="26">
        <f t="shared" si="134"/>
        <v>3.3736150483724194E-6</v>
      </c>
    </row>
    <row r="2842" spans="1:8" x14ac:dyDescent="0.25">
      <c r="A2842" s="12">
        <f>Riesgo!D2846</f>
        <v>0.80213856629884561</v>
      </c>
      <c r="F2842" s="95">
        <f t="shared" si="132"/>
        <v>-1.9764758089224732E-2</v>
      </c>
      <c r="G2842" s="26">
        <f t="shared" si="133"/>
        <v>-7.7210170144699512E-6</v>
      </c>
      <c r="H2842" s="26">
        <f t="shared" si="134"/>
        <v>1.5260403349378677E-7</v>
      </c>
    </row>
    <row r="2843" spans="1:8" x14ac:dyDescent="0.25">
      <c r="A2843" s="12">
        <f>Riesgo!D2847</f>
        <v>0.85401047469895774</v>
      </c>
      <c r="F2843" s="95">
        <f t="shared" si="132"/>
        <v>3.21071503108874E-2</v>
      </c>
      <c r="G2843" s="26">
        <f t="shared" si="133"/>
        <v>3.309826917941491E-5</v>
      </c>
      <c r="H2843" s="26">
        <f t="shared" si="134"/>
        <v>1.0626911035736861E-6</v>
      </c>
    </row>
    <row r="2844" spans="1:8" x14ac:dyDescent="0.25">
      <c r="A2844" s="12">
        <f>Riesgo!D2848</f>
        <v>0.83627049980044432</v>
      </c>
      <c r="F2844" s="95">
        <f t="shared" si="132"/>
        <v>1.4367175412373978E-2</v>
      </c>
      <c r="G2844" s="26">
        <f t="shared" si="133"/>
        <v>2.9656109911561173E-6</v>
      </c>
      <c r="H2844" s="26">
        <f t="shared" si="134"/>
        <v>4.260745331480419E-8</v>
      </c>
    </row>
    <row r="2845" spans="1:8" x14ac:dyDescent="0.25">
      <c r="A2845" s="12">
        <f>Riesgo!D2849</f>
        <v>0.88790340726875794</v>
      </c>
      <c r="F2845" s="95">
        <f t="shared" si="132"/>
        <v>6.6000082880687594E-2</v>
      </c>
      <c r="G2845" s="26">
        <f t="shared" si="133"/>
        <v>2.8749708308618561E-4</v>
      </c>
      <c r="H2845" s="26">
        <f t="shared" si="134"/>
        <v>1.8974831311644178E-5</v>
      </c>
    </row>
    <row r="2846" spans="1:8" x14ac:dyDescent="0.25">
      <c r="A2846" s="12">
        <f>Riesgo!D2850</f>
        <v>0.85913449557337029</v>
      </c>
      <c r="F2846" s="95">
        <f t="shared" si="132"/>
        <v>3.7231171185299949E-2</v>
      </c>
      <c r="G2846" s="26">
        <f t="shared" si="133"/>
        <v>5.1608364264819396E-5</v>
      </c>
      <c r="H2846" s="26">
        <f t="shared" si="134"/>
        <v>1.9214398445368076E-6</v>
      </c>
    </row>
    <row r="2847" spans="1:8" x14ac:dyDescent="0.25">
      <c r="A2847" s="12">
        <f>Riesgo!D2851</f>
        <v>0.97054442925921292</v>
      </c>
      <c r="F2847" s="95">
        <f t="shared" si="132"/>
        <v>0.14864110487114257</v>
      </c>
      <c r="G2847" s="26">
        <f t="shared" si="133"/>
        <v>3.2841030376589077E-3</v>
      </c>
      <c r="H2847" s="26">
        <f t="shared" si="134"/>
        <v>4.8815270402829557E-4</v>
      </c>
    </row>
    <row r="2848" spans="1:8" x14ac:dyDescent="0.25">
      <c r="A2848" s="12">
        <f>Riesgo!D2852</f>
        <v>0.82530204181538258</v>
      </c>
      <c r="F2848" s="95">
        <f t="shared" si="132"/>
        <v>3.3987174273122367E-3</v>
      </c>
      <c r="G2848" s="26">
        <f t="shared" si="133"/>
        <v>3.9259537156004077E-8</v>
      </c>
      <c r="H2848" s="26">
        <f t="shared" si="134"/>
        <v>1.3343207312032335E-10</v>
      </c>
    </row>
    <row r="2849" spans="1:8" x14ac:dyDescent="0.25">
      <c r="A2849" s="12">
        <f>Riesgo!D2853</f>
        <v>0.95614456031268158</v>
      </c>
      <c r="F2849" s="95">
        <f t="shared" si="132"/>
        <v>0.13424123592461124</v>
      </c>
      <c r="G2849" s="26">
        <f t="shared" si="133"/>
        <v>2.4191223051236994E-3</v>
      </c>
      <c r="H2849" s="26">
        <f t="shared" si="134"/>
        <v>3.2474596809259988E-4</v>
      </c>
    </row>
    <row r="2850" spans="1:8" x14ac:dyDescent="0.25">
      <c r="A2850" s="12">
        <f>Riesgo!D2854</f>
        <v>0.96268929356638555</v>
      </c>
      <c r="F2850" s="95">
        <f t="shared" si="132"/>
        <v>0.14078596917831521</v>
      </c>
      <c r="G2850" s="26">
        <f t="shared" si="133"/>
        <v>2.7904749271861575E-3</v>
      </c>
      <c r="H2850" s="26">
        <f t="shared" si="134"/>
        <v>3.9285971709169176E-4</v>
      </c>
    </row>
    <row r="2851" spans="1:8" x14ac:dyDescent="0.25">
      <c r="A2851" s="12">
        <f>Riesgo!D2855</f>
        <v>0.90809821551882941</v>
      </c>
      <c r="F2851" s="95">
        <f t="shared" si="132"/>
        <v>8.6194891130759066E-2</v>
      </c>
      <c r="G2851" s="26">
        <f t="shared" si="133"/>
        <v>6.4039005131037979E-4</v>
      </c>
      <c r="H2851" s="26">
        <f t="shared" si="134"/>
        <v>5.5198350753919394E-5</v>
      </c>
    </row>
    <row r="2852" spans="1:8" x14ac:dyDescent="0.25">
      <c r="A2852" s="12">
        <f>Riesgo!D2856</f>
        <v>0.76821375649786405</v>
      </c>
      <c r="F2852" s="95">
        <f t="shared" si="132"/>
        <v>-5.3689567890206291E-2</v>
      </c>
      <c r="G2852" s="26">
        <f t="shared" si="133"/>
        <v>-1.5476392161912979E-4</v>
      </c>
      <c r="H2852" s="26">
        <f t="shared" si="134"/>
        <v>8.3092080767248341E-6</v>
      </c>
    </row>
    <row r="2853" spans="1:8" x14ac:dyDescent="0.25">
      <c r="A2853" s="12">
        <f>Riesgo!D2857</f>
        <v>0.82866497729316491</v>
      </c>
      <c r="F2853" s="95">
        <f t="shared" si="132"/>
        <v>6.7616529050945617E-3</v>
      </c>
      <c r="G2853" s="26">
        <f t="shared" si="133"/>
        <v>3.0914243279895531E-7</v>
      </c>
      <c r="H2853" s="26">
        <f t="shared" si="134"/>
        <v>2.0903138288230563E-9</v>
      </c>
    </row>
    <row r="2854" spans="1:8" x14ac:dyDescent="0.25">
      <c r="A2854" s="12">
        <f>Riesgo!D2858</f>
        <v>0.74742238583921916</v>
      </c>
      <c r="F2854" s="95">
        <f t="shared" si="132"/>
        <v>-7.4480938548851183E-2</v>
      </c>
      <c r="G2854" s="26">
        <f t="shared" si="133"/>
        <v>-4.1317631874160669E-4</v>
      </c>
      <c r="H2854" s="26">
        <f t="shared" si="134"/>
        <v>3.0773760006034158E-5</v>
      </c>
    </row>
    <row r="2855" spans="1:8" x14ac:dyDescent="0.25">
      <c r="A2855" s="12">
        <f>Riesgo!D2859</f>
        <v>0.85418543463105601</v>
      </c>
      <c r="F2855" s="95">
        <f t="shared" si="132"/>
        <v>3.2282110242985662E-2</v>
      </c>
      <c r="G2855" s="26">
        <f t="shared" si="133"/>
        <v>3.3642305392694078E-5</v>
      </c>
      <c r="H2855" s="26">
        <f t="shared" si="134"/>
        <v>1.0860446115151413E-6</v>
      </c>
    </row>
    <row r="2856" spans="1:8" x14ac:dyDescent="0.25">
      <c r="A2856" s="12">
        <f>Riesgo!D2860</f>
        <v>0.85685463058548961</v>
      </c>
      <c r="F2856" s="95">
        <f t="shared" si="132"/>
        <v>3.4951306197419263E-2</v>
      </c>
      <c r="G2856" s="26">
        <f t="shared" si="133"/>
        <v>4.2696299124131605E-5</v>
      </c>
      <c r="H2856" s="26">
        <f t="shared" si="134"/>
        <v>1.4922914241841275E-6</v>
      </c>
    </row>
    <row r="2857" spans="1:8" x14ac:dyDescent="0.25">
      <c r="A2857" s="12">
        <f>Riesgo!D2861</f>
        <v>0.96604701288940298</v>
      </c>
      <c r="F2857" s="95">
        <f t="shared" si="132"/>
        <v>0.14414368850133263</v>
      </c>
      <c r="G2857" s="26">
        <f t="shared" si="133"/>
        <v>2.994931496496048E-3</v>
      </c>
      <c r="H2857" s="26">
        <f t="shared" si="134"/>
        <v>4.3170047271375635E-4</v>
      </c>
    </row>
    <row r="2858" spans="1:8" x14ac:dyDescent="0.25">
      <c r="A2858" s="12">
        <f>Riesgo!D2862</f>
        <v>0.75526976749378305</v>
      </c>
      <c r="F2858" s="95">
        <f t="shared" si="132"/>
        <v>-6.6633556894287294E-2</v>
      </c>
      <c r="G2858" s="26">
        <f t="shared" si="133"/>
        <v>-2.9585505187967989E-4</v>
      </c>
      <c r="H2858" s="26">
        <f t="shared" si="134"/>
        <v>1.9713874431886965E-5</v>
      </c>
    </row>
    <row r="2859" spans="1:8" x14ac:dyDescent="0.25">
      <c r="A2859" s="12">
        <f>Riesgo!D2863</f>
        <v>0.84111169257886187</v>
      </c>
      <c r="F2859" s="95">
        <f t="shared" si="132"/>
        <v>1.9208368190791525E-2</v>
      </c>
      <c r="G2859" s="26">
        <f t="shared" si="133"/>
        <v>7.0871465836793056E-6</v>
      </c>
      <c r="H2859" s="26">
        <f t="shared" si="134"/>
        <v>1.3613252100142241E-7</v>
      </c>
    </row>
    <row r="2860" spans="1:8" x14ac:dyDescent="0.25">
      <c r="A2860" s="12">
        <f>Riesgo!D2864</f>
        <v>0.8442143524722443</v>
      </c>
      <c r="F2860" s="95">
        <f t="shared" si="132"/>
        <v>2.2311028084173956E-2</v>
      </c>
      <c r="G2860" s="26">
        <f t="shared" si="133"/>
        <v>1.1106027605564873E-5</v>
      </c>
      <c r="H2860" s="26">
        <f t="shared" si="134"/>
        <v>2.4778689381136908E-7</v>
      </c>
    </row>
    <row r="2861" spans="1:8" x14ac:dyDescent="0.25">
      <c r="A2861" s="12">
        <f>Riesgo!D2865</f>
        <v>0.72881209829252869</v>
      </c>
      <c r="F2861" s="95">
        <f t="shared" si="132"/>
        <v>-9.3091226095541657E-2</v>
      </c>
      <c r="G2861" s="26">
        <f t="shared" si="133"/>
        <v>-8.0672636615416299E-4</v>
      </c>
      <c r="H2861" s="26">
        <f t="shared" si="134"/>
        <v>7.5099146548891912E-5</v>
      </c>
    </row>
    <row r="2862" spans="1:8" x14ac:dyDescent="0.25">
      <c r="A2862" s="12">
        <f>Riesgo!D2866</f>
        <v>0.91437804671185818</v>
      </c>
      <c r="F2862" s="95">
        <f t="shared" si="132"/>
        <v>9.2474722323787839E-2</v>
      </c>
      <c r="G2862" s="26">
        <f t="shared" si="133"/>
        <v>7.9080445594423147E-4</v>
      </c>
      <c r="H2862" s="26">
        <f t="shared" si="134"/>
        <v>7.3129422475856921E-5</v>
      </c>
    </row>
    <row r="2863" spans="1:8" x14ac:dyDescent="0.25">
      <c r="A2863" s="12">
        <f>Riesgo!D2867</f>
        <v>0.69528389851487327</v>
      </c>
      <c r="F2863" s="95">
        <f t="shared" si="132"/>
        <v>-0.12661942587319708</v>
      </c>
      <c r="G2863" s="26">
        <f t="shared" si="133"/>
        <v>-2.0300232873750423E-3</v>
      </c>
      <c r="H2863" s="26">
        <f t="shared" si="134"/>
        <v>2.57040383156648E-4</v>
      </c>
    </row>
    <row r="2864" spans="1:8" x14ac:dyDescent="0.25">
      <c r="A2864" s="12">
        <f>Riesgo!D2868</f>
        <v>0.78654901831339463</v>
      </c>
      <c r="F2864" s="95">
        <f t="shared" si="132"/>
        <v>-3.5354306074675712E-2</v>
      </c>
      <c r="G2864" s="26">
        <f t="shared" si="133"/>
        <v>-4.4190300244892895E-5</v>
      </c>
      <c r="H2864" s="26">
        <f t="shared" si="134"/>
        <v>1.5623174003897604E-6</v>
      </c>
    </row>
    <row r="2865" spans="1:8" x14ac:dyDescent="0.25">
      <c r="A2865" s="12">
        <f>Riesgo!D2869</f>
        <v>0.75124152991472193</v>
      </c>
      <c r="F2865" s="95">
        <f t="shared" si="132"/>
        <v>-7.0661794473348416E-2</v>
      </c>
      <c r="G2865" s="26">
        <f t="shared" si="133"/>
        <v>-3.5282064270986162E-4</v>
      </c>
      <c r="H2865" s="26">
        <f t="shared" si="134"/>
        <v>2.4930939741118937E-5</v>
      </c>
    </row>
    <row r="2866" spans="1:8" x14ac:dyDescent="0.25">
      <c r="A2866" s="12">
        <f>Riesgo!D2870</f>
        <v>0.76245511657303622</v>
      </c>
      <c r="F2866" s="95">
        <f t="shared" si="132"/>
        <v>-5.9448207815034126E-2</v>
      </c>
      <c r="G2866" s="26">
        <f t="shared" si="133"/>
        <v>-2.1009528182642538E-4</v>
      </c>
      <c r="H2866" s="26">
        <f t="shared" si="134"/>
        <v>1.2489787974975498E-5</v>
      </c>
    </row>
    <row r="2867" spans="1:8" x14ac:dyDescent="0.25">
      <c r="A2867" s="12">
        <f>Riesgo!D2871</f>
        <v>0.78958576844456174</v>
      </c>
      <c r="F2867" s="95">
        <f t="shared" si="132"/>
        <v>-3.2317555943508602E-2</v>
      </c>
      <c r="G2867" s="26">
        <f t="shared" si="133"/>
        <v>-3.3753244691980884E-5</v>
      </c>
      <c r="H2867" s="26">
        <f t="shared" si="134"/>
        <v>1.0908223736080271E-6</v>
      </c>
    </row>
    <row r="2868" spans="1:8" x14ac:dyDescent="0.25">
      <c r="A2868" s="12">
        <f>Riesgo!D2872</f>
        <v>0.9685658016716121</v>
      </c>
      <c r="F2868" s="95">
        <f t="shared" si="132"/>
        <v>0.14666247728354176</v>
      </c>
      <c r="G2868" s="26">
        <f t="shared" si="133"/>
        <v>3.1546926158276382E-3</v>
      </c>
      <c r="H2868" s="26">
        <f t="shared" si="134"/>
        <v>4.6267503410537788E-4</v>
      </c>
    </row>
    <row r="2869" spans="1:8" x14ac:dyDescent="0.25">
      <c r="A2869" s="12">
        <f>Riesgo!D2873</f>
        <v>0.69344213322958792</v>
      </c>
      <c r="F2869" s="95">
        <f t="shared" si="132"/>
        <v>-0.12846119115848242</v>
      </c>
      <c r="G2869" s="26">
        <f t="shared" si="133"/>
        <v>-2.1199022416731454E-3</v>
      </c>
      <c r="H2869" s="26">
        <f t="shared" si="134"/>
        <v>2.723251671048693E-4</v>
      </c>
    </row>
    <row r="2870" spans="1:8" x14ac:dyDescent="0.25">
      <c r="A2870" s="12">
        <f>Riesgo!D2874</f>
        <v>0.87294418411963293</v>
      </c>
      <c r="F2870" s="95">
        <f t="shared" si="132"/>
        <v>5.1040859731562582E-2</v>
      </c>
      <c r="G2870" s="26">
        <f t="shared" si="133"/>
        <v>1.3297008398980138E-4</v>
      </c>
      <c r="H2870" s="26">
        <f t="shared" si="134"/>
        <v>6.7869074054175481E-6</v>
      </c>
    </row>
    <row r="2871" spans="1:8" x14ac:dyDescent="0.25">
      <c r="A2871" s="12">
        <f>Riesgo!D2875</f>
        <v>0.71009775387589291</v>
      </c>
      <c r="F2871" s="95">
        <f t="shared" si="132"/>
        <v>-0.11180557051217743</v>
      </c>
      <c r="G2871" s="26">
        <f t="shared" si="133"/>
        <v>-1.3976239239137239E-3</v>
      </c>
      <c r="H2871" s="26">
        <f t="shared" si="134"/>
        <v>1.5626214017464197E-4</v>
      </c>
    </row>
    <row r="2872" spans="1:8" x14ac:dyDescent="0.25">
      <c r="A2872" s="12">
        <f>Riesgo!D2876</f>
        <v>0.81378852497219756</v>
      </c>
      <c r="F2872" s="95">
        <f t="shared" si="132"/>
        <v>-8.1147994158727865E-3</v>
      </c>
      <c r="G2872" s="26">
        <f t="shared" si="133"/>
        <v>-5.3435929451950601E-7</v>
      </c>
      <c r="H2872" s="26">
        <f t="shared" si="134"/>
        <v>4.3362184910330818E-9</v>
      </c>
    </row>
    <row r="2873" spans="1:8" x14ac:dyDescent="0.25">
      <c r="A2873" s="12">
        <f>Riesgo!D2877</f>
        <v>0.81551806227607437</v>
      </c>
      <c r="F2873" s="95">
        <f t="shared" si="132"/>
        <v>-6.3852621119959707E-3</v>
      </c>
      <c r="G2873" s="26">
        <f t="shared" si="133"/>
        <v>-2.6033717546349901E-7</v>
      </c>
      <c r="H2873" s="26">
        <f t="shared" si="134"/>
        <v>1.6623211028311274E-9</v>
      </c>
    </row>
    <row r="2874" spans="1:8" x14ac:dyDescent="0.25">
      <c r="A2874" s="12">
        <f>Riesgo!D2878</f>
        <v>0.76952392576118434</v>
      </c>
      <c r="F2874" s="95">
        <f t="shared" si="132"/>
        <v>-5.2379398626886009E-2</v>
      </c>
      <c r="G2874" s="26">
        <f t="shared" si="133"/>
        <v>-1.4370819143081747E-4</v>
      </c>
      <c r="H2874" s="26">
        <f t="shared" si="134"/>
        <v>7.5273486449036314E-6</v>
      </c>
    </row>
    <row r="2875" spans="1:8" x14ac:dyDescent="0.25">
      <c r="A2875" s="12">
        <f>Riesgo!D2879</f>
        <v>0.8024534946842572</v>
      </c>
      <c r="F2875" s="95">
        <f t="shared" si="132"/>
        <v>-1.9449829703813148E-2</v>
      </c>
      <c r="G2875" s="26">
        <f t="shared" si="133"/>
        <v>-7.3577903562725119E-6</v>
      </c>
      <c r="H2875" s="26">
        <f t="shared" si="134"/>
        <v>1.4310776942585905E-7</v>
      </c>
    </row>
    <row r="2876" spans="1:8" x14ac:dyDescent="0.25">
      <c r="A2876" s="12">
        <f>Riesgo!D2880</f>
        <v>0.83315118268221511</v>
      </c>
      <c r="F2876" s="95">
        <f t="shared" si="132"/>
        <v>1.1247858294144764E-2</v>
      </c>
      <c r="G2876" s="26">
        <f t="shared" si="133"/>
        <v>1.423015100856275E-6</v>
      </c>
      <c r="H2876" s="26">
        <f t="shared" si="134"/>
        <v>1.6005872204859498E-8</v>
      </c>
    </row>
    <row r="2877" spans="1:8" x14ac:dyDescent="0.25">
      <c r="A2877" s="12">
        <f>Riesgo!D2881</f>
        <v>0.6804343136043004</v>
      </c>
      <c r="F2877" s="95">
        <f t="shared" si="132"/>
        <v>-0.14146901078376994</v>
      </c>
      <c r="G2877" s="26">
        <f t="shared" si="133"/>
        <v>-2.8312873611269851E-3</v>
      </c>
      <c r="H2877" s="26">
        <f t="shared" si="134"/>
        <v>4.0053942222322502E-4</v>
      </c>
    </row>
    <row r="2878" spans="1:8" x14ac:dyDescent="0.25">
      <c r="A2878" s="12">
        <f>Riesgo!D2882</f>
        <v>0.86460923854305893</v>
      </c>
      <c r="F2878" s="95">
        <f t="shared" si="132"/>
        <v>4.2705914154988589E-2</v>
      </c>
      <c r="G2878" s="26">
        <f t="shared" si="133"/>
        <v>7.7886837139737352E-5</v>
      </c>
      <c r="H2878" s="26">
        <f t="shared" si="134"/>
        <v>3.3262285806932003E-6</v>
      </c>
    </row>
    <row r="2879" spans="1:8" x14ac:dyDescent="0.25">
      <c r="A2879" s="12">
        <f>Riesgo!D2883</f>
        <v>0.58939437658646809</v>
      </c>
      <c r="F2879" s="95">
        <f t="shared" si="132"/>
        <v>-0.23250894780160225</v>
      </c>
      <c r="G2879" s="26">
        <f t="shared" si="133"/>
        <v>-1.2569529234645851E-2</v>
      </c>
      <c r="H2879" s="26">
        <f t="shared" si="134"/>
        <v>2.9225280167089855E-3</v>
      </c>
    </row>
    <row r="2880" spans="1:8" x14ac:dyDescent="0.25">
      <c r="A2880" s="12">
        <f>Riesgo!D2884</f>
        <v>0.62922583334112048</v>
      </c>
      <c r="F2880" s="95">
        <f t="shared" si="132"/>
        <v>-0.19267749104694987</v>
      </c>
      <c r="G2880" s="26">
        <f t="shared" si="133"/>
        <v>-7.1530777814410558E-3</v>
      </c>
      <c r="H2880" s="26">
        <f t="shared" si="134"/>
        <v>1.378237080191745E-3</v>
      </c>
    </row>
    <row r="2881" spans="1:8" x14ac:dyDescent="0.25">
      <c r="A2881" s="12">
        <f>Riesgo!D2885</f>
        <v>0.84177941124737166</v>
      </c>
      <c r="F2881" s="95">
        <f t="shared" si="132"/>
        <v>1.9876086859301312E-2</v>
      </c>
      <c r="G2881" s="26">
        <f t="shared" si="133"/>
        <v>7.8522235965276833E-6</v>
      </c>
      <c r="H2881" s="26">
        <f t="shared" si="134"/>
        <v>1.5607147824323957E-7</v>
      </c>
    </row>
    <row r="2882" spans="1:8" x14ac:dyDescent="0.25">
      <c r="A2882" s="12">
        <f>Riesgo!D2886</f>
        <v>0.91832990460919073</v>
      </c>
      <c r="F2882" s="95">
        <f t="shared" si="132"/>
        <v>9.6426580221120384E-2</v>
      </c>
      <c r="G2882" s="26">
        <f t="shared" si="133"/>
        <v>8.9658257513592612E-4</v>
      </c>
      <c r="H2882" s="26">
        <f t="shared" si="134"/>
        <v>8.6454391606203068E-5</v>
      </c>
    </row>
    <row r="2883" spans="1:8" x14ac:dyDescent="0.25">
      <c r="A2883" s="12">
        <f>Riesgo!D2887</f>
        <v>0.85710903750403633</v>
      </c>
      <c r="F2883" s="95">
        <f t="shared" ref="F2883:F2946" si="135">A2883-$D$4</f>
        <v>3.5205713115965986E-2</v>
      </c>
      <c r="G2883" s="26">
        <f t="shared" ref="G2883:G2946" si="136">IF(A2883=0,0,(A2883-D$4)^3)</f>
        <v>4.3635447784557655E-5</v>
      </c>
      <c r="H2883" s="26">
        <f t="shared" ref="H2883:H2946" si="137">IF(A2883=0,0,(A2883-D$4)^4)</f>
        <v>1.5362170563898503E-6</v>
      </c>
    </row>
    <row r="2884" spans="1:8" x14ac:dyDescent="0.25">
      <c r="A2884" s="12">
        <f>Riesgo!D2888</f>
        <v>0.85946715803887086</v>
      </c>
      <c r="F2884" s="95">
        <f t="shared" si="135"/>
        <v>3.7563833650800516E-2</v>
      </c>
      <c r="G2884" s="26">
        <f t="shared" si="136"/>
        <v>5.3004131882104524E-5</v>
      </c>
      <c r="H2884" s="26">
        <f t="shared" si="137"/>
        <v>1.9910383928244663E-6</v>
      </c>
    </row>
    <row r="2885" spans="1:8" x14ac:dyDescent="0.25">
      <c r="A2885" s="12">
        <f>Riesgo!D2889</f>
        <v>0.80241742791677351</v>
      </c>
      <c r="F2885" s="95">
        <f t="shared" si="135"/>
        <v>-1.9485896471296837E-2</v>
      </c>
      <c r="G2885" s="26">
        <f t="shared" si="136"/>
        <v>-7.3987980330335706E-6</v>
      </c>
      <c r="H2885" s="26">
        <f t="shared" si="137"/>
        <v>1.4417221248372683E-7</v>
      </c>
    </row>
    <row r="2886" spans="1:8" x14ac:dyDescent="0.25">
      <c r="A2886" s="12">
        <f>Riesgo!D2890</f>
        <v>0.72502220275543539</v>
      </c>
      <c r="F2886" s="95">
        <f t="shared" si="135"/>
        <v>-9.6881121632634959E-2</v>
      </c>
      <c r="G2886" s="26">
        <f t="shared" si="136"/>
        <v>-9.0932153107566222E-4</v>
      </c>
      <c r="H2886" s="26">
        <f t="shared" si="137"/>
        <v>8.8096089855315088E-5</v>
      </c>
    </row>
    <row r="2887" spans="1:8" x14ac:dyDescent="0.25">
      <c r="A2887" s="12">
        <f>Riesgo!D2891</f>
        <v>0.76279368528487057</v>
      </c>
      <c r="F2887" s="95">
        <f t="shared" si="135"/>
        <v>-5.9109639103199774E-2</v>
      </c>
      <c r="G2887" s="26">
        <f t="shared" si="136"/>
        <v>-2.0652609014238987E-4</v>
      </c>
      <c r="H2887" s="26">
        <f t="shared" si="137"/>
        <v>1.2207682653711569E-5</v>
      </c>
    </row>
    <row r="2888" spans="1:8" x14ac:dyDescent="0.25">
      <c r="A2888" s="12">
        <f>Riesgo!D2892</f>
        <v>0.67917923748982378</v>
      </c>
      <c r="F2888" s="95">
        <f t="shared" si="135"/>
        <v>-0.14272408689824656</v>
      </c>
      <c r="G2888" s="26">
        <f t="shared" si="136"/>
        <v>-2.907313196871048E-3</v>
      </c>
      <c r="H2888" s="26">
        <f t="shared" si="137"/>
        <v>4.1494362135064246E-4</v>
      </c>
    </row>
    <row r="2889" spans="1:8" x14ac:dyDescent="0.25">
      <c r="A2889" s="12">
        <f>Riesgo!D2893</f>
        <v>0.83262941143878144</v>
      </c>
      <c r="F2889" s="95">
        <f t="shared" si="135"/>
        <v>1.0726087050711097E-2</v>
      </c>
      <c r="G2889" s="26">
        <f t="shared" si="136"/>
        <v>1.2340249822091663E-6</v>
      </c>
      <c r="H2889" s="26">
        <f t="shared" si="137"/>
        <v>1.3236259381927732E-8</v>
      </c>
    </row>
    <row r="2890" spans="1:8" x14ac:dyDescent="0.25">
      <c r="A2890" s="12">
        <f>Riesgo!D2894</f>
        <v>0.90194520067524453</v>
      </c>
      <c r="F2890" s="95">
        <f t="shared" si="135"/>
        <v>8.0041876287174185E-2</v>
      </c>
      <c r="G2890" s="26">
        <f t="shared" si="136"/>
        <v>5.1280444565680221E-4</v>
      </c>
      <c r="H2890" s="26">
        <f t="shared" si="137"/>
        <v>4.1045829998774704E-5</v>
      </c>
    </row>
    <row r="2891" spans="1:8" x14ac:dyDescent="0.25">
      <c r="A2891" s="12">
        <f>Riesgo!D2895</f>
        <v>0.94038376704044557</v>
      </c>
      <c r="F2891" s="95">
        <f t="shared" si="135"/>
        <v>0.11848044265237523</v>
      </c>
      <c r="G2891" s="26">
        <f t="shared" si="136"/>
        <v>1.6631828734736079E-3</v>
      </c>
      <c r="H2891" s="26">
        <f t="shared" si="137"/>
        <v>1.9705464306100245E-4</v>
      </c>
    </row>
    <row r="2892" spans="1:8" x14ac:dyDescent="0.25">
      <c r="A2892" s="12">
        <f>Riesgo!D2896</f>
        <v>0.73513804252029391</v>
      </c>
      <c r="F2892" s="95">
        <f t="shared" si="135"/>
        <v>-8.6765281867776434E-2</v>
      </c>
      <c r="G2892" s="26">
        <f t="shared" si="136"/>
        <v>-6.5318762160938317E-4</v>
      </c>
      <c r="H2892" s="26">
        <f t="shared" si="137"/>
        <v>5.6674008101480627E-5</v>
      </c>
    </row>
    <row r="2893" spans="1:8" x14ac:dyDescent="0.25">
      <c r="A2893" s="12">
        <f>Riesgo!D2897</f>
        <v>0.78951490759043808</v>
      </c>
      <c r="F2893" s="95">
        <f t="shared" si="135"/>
        <v>-3.2388416797632269E-2</v>
      </c>
      <c r="G2893" s="26">
        <f t="shared" si="136"/>
        <v>-3.3975758292273326E-5</v>
      </c>
      <c r="H2893" s="26">
        <f t="shared" si="137"/>
        <v>1.1004210205857592E-6</v>
      </c>
    </row>
    <row r="2894" spans="1:8" x14ac:dyDescent="0.25">
      <c r="A2894" s="12">
        <f>Riesgo!D2898</f>
        <v>0.87165087765979354</v>
      </c>
      <c r="F2894" s="95">
        <f t="shared" si="135"/>
        <v>4.9747553271723199E-2</v>
      </c>
      <c r="G2894" s="26">
        <f t="shared" si="136"/>
        <v>1.2311619285225057E-4</v>
      </c>
      <c r="H2894" s="26">
        <f t="shared" si="137"/>
        <v>6.1247293625290826E-6</v>
      </c>
    </row>
    <row r="2895" spans="1:8" x14ac:dyDescent="0.25">
      <c r="A2895" s="12">
        <f>Riesgo!D2899</f>
        <v>0.97737031584280254</v>
      </c>
      <c r="F2895" s="95">
        <f t="shared" si="135"/>
        <v>0.1554669914547322</v>
      </c>
      <c r="G2895" s="26">
        <f t="shared" si="136"/>
        <v>3.757634918615534E-3</v>
      </c>
      <c r="H2895" s="26">
        <f t="shared" si="137"/>
        <v>5.8418819578240464E-4</v>
      </c>
    </row>
    <row r="2896" spans="1:8" x14ac:dyDescent="0.25">
      <c r="A2896" s="12">
        <f>Riesgo!D2900</f>
        <v>0.83407778009979217</v>
      </c>
      <c r="F2896" s="95">
        <f t="shared" si="135"/>
        <v>1.2174455711721821E-2</v>
      </c>
      <c r="G2896" s="26">
        <f t="shared" si="136"/>
        <v>1.8044658296203962E-6</v>
      </c>
      <c r="H2896" s="26">
        <f t="shared" si="137"/>
        <v>2.1968389326028884E-8</v>
      </c>
    </row>
    <row r="2897" spans="1:8" x14ac:dyDescent="0.25">
      <c r="A2897" s="12">
        <f>Riesgo!D2901</f>
        <v>0.62339993832929519</v>
      </c>
      <c r="F2897" s="95">
        <f t="shared" si="135"/>
        <v>-0.19850338605877516</v>
      </c>
      <c r="G2897" s="26">
        <f t="shared" si="136"/>
        <v>-7.8217468868308007E-3</v>
      </c>
      <c r="H2897" s="26">
        <f t="shared" si="137"/>
        <v>1.5526432419305973E-3</v>
      </c>
    </row>
    <row r="2898" spans="1:8" x14ac:dyDescent="0.25">
      <c r="A2898" s="12">
        <f>Riesgo!D2902</f>
        <v>0.92160623183408963</v>
      </c>
      <c r="F2898" s="95">
        <f t="shared" si="135"/>
        <v>9.9702907446019284E-2</v>
      </c>
      <c r="G2898" s="26">
        <f t="shared" si="136"/>
        <v>9.911136763536949E-4</v>
      </c>
      <c r="H2898" s="26">
        <f t="shared" si="137"/>
        <v>9.8816915141976342E-5</v>
      </c>
    </row>
    <row r="2899" spans="1:8" x14ac:dyDescent="0.25">
      <c r="A2899" s="12">
        <f>Riesgo!D2903</f>
        <v>0.81256276020855556</v>
      </c>
      <c r="F2899" s="95">
        <f t="shared" si="135"/>
        <v>-9.3405641795147876E-3</v>
      </c>
      <c r="G2899" s="26">
        <f t="shared" si="136"/>
        <v>-8.1492816253434481E-7</v>
      </c>
      <c r="H2899" s="26">
        <f t="shared" si="137"/>
        <v>7.6118888038461052E-9</v>
      </c>
    </row>
    <row r="2900" spans="1:8" x14ac:dyDescent="0.25">
      <c r="A2900" s="12">
        <f>Riesgo!D2904</f>
        <v>0.88744160288036644</v>
      </c>
      <c r="F2900" s="95">
        <f t="shared" si="135"/>
        <v>6.5538278492296098E-2</v>
      </c>
      <c r="G2900" s="26">
        <f t="shared" si="136"/>
        <v>2.815043358810514E-4</v>
      </c>
      <c r="H2900" s="26">
        <f t="shared" si="137"/>
        <v>1.844930956176121E-5</v>
      </c>
    </row>
    <row r="2901" spans="1:8" x14ac:dyDescent="0.25">
      <c r="A2901" s="12">
        <f>Riesgo!D2905</f>
        <v>0.87259391964268107</v>
      </c>
      <c r="F2901" s="95">
        <f t="shared" si="135"/>
        <v>5.0690595254610726E-2</v>
      </c>
      <c r="G2901" s="26">
        <f t="shared" si="136"/>
        <v>1.302513320403699E-4</v>
      </c>
      <c r="H2901" s="26">
        <f t="shared" si="137"/>
        <v>6.6025175538323009E-6</v>
      </c>
    </row>
    <row r="2902" spans="1:8" x14ac:dyDescent="0.25">
      <c r="A2902" s="12">
        <f>Riesgo!D2906</f>
        <v>0.74656243095051233</v>
      </c>
      <c r="F2902" s="95">
        <f t="shared" si="135"/>
        <v>-7.534089343755801E-2</v>
      </c>
      <c r="G2902" s="26">
        <f t="shared" si="136"/>
        <v>-4.2765376324899873E-4</v>
      </c>
      <c r="H2902" s="26">
        <f t="shared" si="137"/>
        <v>3.2219816605113476E-5</v>
      </c>
    </row>
    <row r="2903" spans="1:8" x14ac:dyDescent="0.25">
      <c r="A2903" s="12">
        <f>Riesgo!D2907</f>
        <v>0.8717062373561083</v>
      </c>
      <c r="F2903" s="95">
        <f t="shared" si="135"/>
        <v>4.980291296803796E-2</v>
      </c>
      <c r="G2903" s="26">
        <f t="shared" si="136"/>
        <v>1.2352766609949949E-4</v>
      </c>
      <c r="H2903" s="26">
        <f t="shared" si="137"/>
        <v>6.1520376038982266E-6</v>
      </c>
    </row>
    <row r="2904" spans="1:8" x14ac:dyDescent="0.25">
      <c r="A2904" s="12">
        <f>Riesgo!D2908</f>
        <v>0.80699288404615654</v>
      </c>
      <c r="F2904" s="95">
        <f t="shared" si="135"/>
        <v>-1.49104403419138E-2</v>
      </c>
      <c r="G2904" s="26">
        <f t="shared" si="136"/>
        <v>-3.3149074543958989E-6</v>
      </c>
      <c r="H2904" s="26">
        <f t="shared" si="137"/>
        <v>4.942672983773539E-8</v>
      </c>
    </row>
    <row r="2905" spans="1:8" x14ac:dyDescent="0.25">
      <c r="A2905" s="12">
        <f>Riesgo!D2909</f>
        <v>0.86788977753476249</v>
      </c>
      <c r="F2905" s="95">
        <f t="shared" si="135"/>
        <v>4.5986453146692141E-2</v>
      </c>
      <c r="G2905" s="26">
        <f t="shared" si="136"/>
        <v>9.7250029898094002E-5</v>
      </c>
      <c r="H2905" s="26">
        <f t="shared" si="137"/>
        <v>4.4721839434231099E-6</v>
      </c>
    </row>
    <row r="2906" spans="1:8" x14ac:dyDescent="0.25">
      <c r="A2906" s="12">
        <f>Riesgo!D2910</f>
        <v>0.8227180502337782</v>
      </c>
      <c r="F2906" s="95">
        <f t="shared" si="135"/>
        <v>8.1472584570785322E-4</v>
      </c>
      <c r="G2906" s="26">
        <f t="shared" si="136"/>
        <v>5.4079725834289887E-10</v>
      </c>
      <c r="H2906" s="26">
        <f t="shared" si="137"/>
        <v>4.4060150365990673E-13</v>
      </c>
    </row>
    <row r="2907" spans="1:8" x14ac:dyDescent="0.25">
      <c r="A2907" s="12">
        <f>Riesgo!D2911</f>
        <v>0.82078760696743691</v>
      </c>
      <c r="F2907" s="95">
        <f t="shared" si="135"/>
        <v>-1.115717420633433E-3</v>
      </c>
      <c r="G2907" s="26">
        <f t="shared" si="136"/>
        <v>-1.3888733428162121E-9</v>
      </c>
      <c r="H2907" s="26">
        <f t="shared" si="137"/>
        <v>1.5495901836334381E-12</v>
      </c>
    </row>
    <row r="2908" spans="1:8" x14ac:dyDescent="0.25">
      <c r="A2908" s="12">
        <f>Riesgo!D2912</f>
        <v>0.91663812385833732</v>
      </c>
      <c r="F2908" s="95">
        <f t="shared" si="135"/>
        <v>9.4734799470266973E-2</v>
      </c>
      <c r="G2908" s="26">
        <f t="shared" si="136"/>
        <v>8.5021472143205132E-4</v>
      </c>
      <c r="H2908" s="26">
        <f t="shared" si="137"/>
        <v>8.0544921141534272E-5</v>
      </c>
    </row>
    <row r="2909" spans="1:8" x14ac:dyDescent="0.25">
      <c r="A2909" s="12">
        <f>Riesgo!D2913</f>
        <v>0.67679971890324286</v>
      </c>
      <c r="F2909" s="95">
        <f t="shared" si="135"/>
        <v>-0.14510360548482748</v>
      </c>
      <c r="G2909" s="26">
        <f t="shared" si="136"/>
        <v>-3.0551645863995764E-3</v>
      </c>
      <c r="H2909" s="26">
        <f t="shared" si="137"/>
        <v>4.4331539683614024E-4</v>
      </c>
    </row>
    <row r="2910" spans="1:8" x14ac:dyDescent="0.25">
      <c r="A2910" s="12">
        <f>Riesgo!D2914</f>
        <v>0.70453095972625301</v>
      </c>
      <c r="F2910" s="95">
        <f t="shared" si="135"/>
        <v>-0.11737236466181733</v>
      </c>
      <c r="G2910" s="26">
        <f t="shared" si="136"/>
        <v>-1.6169536192571598E-3</v>
      </c>
      <c r="H2910" s="26">
        <f t="shared" si="137"/>
        <v>1.8978566984069673E-4</v>
      </c>
    </row>
    <row r="2911" spans="1:8" x14ac:dyDescent="0.25">
      <c r="A2911" s="12">
        <f>Riesgo!D2915</f>
        <v>0.85737038885617201</v>
      </c>
      <c r="F2911" s="95">
        <f t="shared" si="135"/>
        <v>3.5467064468101661E-2</v>
      </c>
      <c r="G2911" s="26">
        <f t="shared" si="136"/>
        <v>4.4614469477844902E-5</v>
      </c>
      <c r="H2911" s="26">
        <f t="shared" si="137"/>
        <v>1.5823442651808788E-6</v>
      </c>
    </row>
    <row r="2912" spans="1:8" x14ac:dyDescent="0.25">
      <c r="A2912" s="12">
        <f>Riesgo!D2916</f>
        <v>0.81832611405809752</v>
      </c>
      <c r="F2912" s="95">
        <f t="shared" si="135"/>
        <v>-3.5772103299728242E-3</v>
      </c>
      <c r="G2912" s="26">
        <f t="shared" si="136"/>
        <v>-4.5775534978941345E-8</v>
      </c>
      <c r="H2912" s="26">
        <f t="shared" si="137"/>
        <v>1.6374871658670133E-10</v>
      </c>
    </row>
    <row r="2913" spans="1:8" x14ac:dyDescent="0.25">
      <c r="A2913" s="12">
        <f>Riesgo!D2917</f>
        <v>0.83890951942526482</v>
      </c>
      <c r="F2913" s="95">
        <f t="shared" si="135"/>
        <v>1.7006195037194471E-2</v>
      </c>
      <c r="G2913" s="26">
        <f t="shared" si="136"/>
        <v>4.9183730547881414E-6</v>
      </c>
      <c r="H2913" s="26">
        <f t="shared" si="137"/>
        <v>8.36428114354091E-8</v>
      </c>
    </row>
    <row r="2914" spans="1:8" x14ac:dyDescent="0.25">
      <c r="A2914" s="12">
        <f>Riesgo!D2918</f>
        <v>0.67815773372974153</v>
      </c>
      <c r="F2914" s="95">
        <f t="shared" si="135"/>
        <v>-0.14374559065832881</v>
      </c>
      <c r="G2914" s="26">
        <f t="shared" si="136"/>
        <v>-2.9701856480237715E-3</v>
      </c>
      <c r="H2914" s="26">
        <f t="shared" si="137"/>
        <v>4.2695109034006818E-4</v>
      </c>
    </row>
    <row r="2915" spans="1:8" x14ac:dyDescent="0.25">
      <c r="A2915" s="12">
        <f>Riesgo!D2919</f>
        <v>0.89629875379861712</v>
      </c>
      <c r="F2915" s="95">
        <f t="shared" si="135"/>
        <v>7.4395429410546776E-2</v>
      </c>
      <c r="G2915" s="26">
        <f t="shared" si="136"/>
        <v>4.1175488908850937E-4</v>
      </c>
      <c r="H2915" s="26">
        <f t="shared" si="137"/>
        <v>3.0632681785631716E-5</v>
      </c>
    </row>
    <row r="2916" spans="1:8" x14ac:dyDescent="0.25">
      <c r="A2916" s="12">
        <f>Riesgo!D2920</f>
        <v>0.6976267533069429</v>
      </c>
      <c r="F2916" s="95">
        <f t="shared" si="135"/>
        <v>-0.12427657108112744</v>
      </c>
      <c r="G2916" s="26">
        <f t="shared" si="136"/>
        <v>-1.9194101468470056E-3</v>
      </c>
      <c r="H2916" s="26">
        <f t="shared" si="137"/>
        <v>2.3853771154846916E-4</v>
      </c>
    </row>
    <row r="2917" spans="1:8" x14ac:dyDescent="0.25">
      <c r="A2917" s="12">
        <f>Riesgo!D2921</f>
        <v>0.87132375008924556</v>
      </c>
      <c r="F2917" s="95">
        <f t="shared" si="135"/>
        <v>4.9420425701175219E-2</v>
      </c>
      <c r="G2917" s="26">
        <f t="shared" si="136"/>
        <v>1.2070338403129525E-4</v>
      </c>
      <c r="H2917" s="26">
        <f t="shared" si="137"/>
        <v>5.965212622399046E-6</v>
      </c>
    </row>
    <row r="2918" spans="1:8" x14ac:dyDescent="0.25">
      <c r="A2918" s="12">
        <f>Riesgo!D2922</f>
        <v>0.99164164274086142</v>
      </c>
      <c r="F2918" s="95">
        <f t="shared" si="135"/>
        <v>0.16973831835279107</v>
      </c>
      <c r="G2918" s="26">
        <f t="shared" si="136"/>
        <v>4.8903471066828255E-3</v>
      </c>
      <c r="H2918" s="26">
        <f t="shared" si="137"/>
        <v>8.3007929404978014E-4</v>
      </c>
    </row>
    <row r="2919" spans="1:8" x14ac:dyDescent="0.25">
      <c r="A2919" s="12">
        <f>Riesgo!D2923</f>
        <v>0.83403744972291027</v>
      </c>
      <c r="F2919" s="95">
        <f t="shared" si="135"/>
        <v>1.2134125334839929E-2</v>
      </c>
      <c r="G2919" s="26">
        <f t="shared" si="136"/>
        <v>1.7865921833087567E-6</v>
      </c>
      <c r="H2919" s="26">
        <f t="shared" si="137"/>
        <v>2.1678733474513769E-8</v>
      </c>
    </row>
    <row r="2920" spans="1:8" x14ac:dyDescent="0.25">
      <c r="A2920" s="12">
        <f>Riesgo!D2924</f>
        <v>0.580665555132305</v>
      </c>
      <c r="F2920" s="95">
        <f t="shared" si="135"/>
        <v>-0.24123776925576534</v>
      </c>
      <c r="G2920" s="26">
        <f t="shared" si="136"/>
        <v>-1.4038991516114747E-2</v>
      </c>
      <c r="H2920" s="26">
        <f t="shared" si="137"/>
        <v>3.3867349959481366E-3</v>
      </c>
    </row>
    <row r="2921" spans="1:8" x14ac:dyDescent="0.25">
      <c r="A2921" s="12">
        <f>Riesgo!D2925</f>
        <v>0.72940858664776098</v>
      </c>
      <c r="F2921" s="95">
        <f t="shared" si="135"/>
        <v>-9.2494737740309363E-2</v>
      </c>
      <c r="G2921" s="26">
        <f t="shared" si="136"/>
        <v>-7.9131805705577737E-4</v>
      </c>
      <c r="H2921" s="26">
        <f t="shared" si="137"/>
        <v>7.3192756156545283E-5</v>
      </c>
    </row>
    <row r="2922" spans="1:8" x14ac:dyDescent="0.25">
      <c r="A2922" s="12">
        <f>Riesgo!D2926</f>
        <v>0.73468140970783191</v>
      </c>
      <c r="F2922" s="95">
        <f t="shared" si="135"/>
        <v>-8.7221914680238433E-2</v>
      </c>
      <c r="G2922" s="26">
        <f t="shared" si="136"/>
        <v>-6.6355488081131691E-4</v>
      </c>
      <c r="H2922" s="26">
        <f t="shared" si="137"/>
        <v>5.7876527199780467E-5</v>
      </c>
    </row>
    <row r="2923" spans="1:8" x14ac:dyDescent="0.25">
      <c r="A2923" s="12">
        <f>Riesgo!D2927</f>
        <v>0.62007811226130927</v>
      </c>
      <c r="F2923" s="95">
        <f t="shared" si="135"/>
        <v>-0.20182521212676108</v>
      </c>
      <c r="G2923" s="26">
        <f t="shared" si="136"/>
        <v>-8.2210303753063509E-3</v>
      </c>
      <c r="H2923" s="26">
        <f t="shared" si="137"/>
        <v>1.6592111993967507E-3</v>
      </c>
    </row>
    <row r="2924" spans="1:8" x14ac:dyDescent="0.25">
      <c r="A2924" s="12">
        <f>Riesgo!D2928</f>
        <v>0.9405000153719687</v>
      </c>
      <c r="F2924" s="95">
        <f t="shared" si="135"/>
        <v>0.11859669098389836</v>
      </c>
      <c r="G2924" s="26">
        <f t="shared" si="136"/>
        <v>1.6680832264314518E-3</v>
      </c>
      <c r="H2924" s="26">
        <f t="shared" si="137"/>
        <v>1.9782915094051506E-4</v>
      </c>
    </row>
    <row r="2925" spans="1:8" x14ac:dyDescent="0.25">
      <c r="A2925" s="12">
        <f>Riesgo!D2929</f>
        <v>0.51499112829091964</v>
      </c>
      <c r="F2925" s="95">
        <f t="shared" si="135"/>
        <v>-0.3069121960971507</v>
      </c>
      <c r="G2925" s="26">
        <f t="shared" si="136"/>
        <v>-2.8909623809676998E-2</v>
      </c>
      <c r="H2925" s="26">
        <f t="shared" si="137"/>
        <v>8.8727161317704445E-3</v>
      </c>
    </row>
    <row r="2926" spans="1:8" x14ac:dyDescent="0.25">
      <c r="A2926" s="12">
        <f>Riesgo!D2930</f>
        <v>0.66273927815335842</v>
      </c>
      <c r="F2926" s="95">
        <f t="shared" si="135"/>
        <v>-0.15916404623471192</v>
      </c>
      <c r="G2926" s="26">
        <f t="shared" si="136"/>
        <v>-4.0321335996206494E-3</v>
      </c>
      <c r="H2926" s="26">
        <f t="shared" si="137"/>
        <v>6.4177069867455642E-4</v>
      </c>
    </row>
    <row r="2927" spans="1:8" x14ac:dyDescent="0.25">
      <c r="A2927" s="12">
        <f>Riesgo!D2931</f>
        <v>0.7562925413444882</v>
      </c>
      <c r="F2927" s="95">
        <f t="shared" si="135"/>
        <v>-6.5610783043582144E-2</v>
      </c>
      <c r="G2927" s="26">
        <f t="shared" si="136"/>
        <v>-2.8243964883927164E-4</v>
      </c>
      <c r="H2927" s="26">
        <f t="shared" si="137"/>
        <v>1.8531086522898979E-5</v>
      </c>
    </row>
    <row r="2928" spans="1:8" x14ac:dyDescent="0.25">
      <c r="A2928" s="12">
        <f>Riesgo!D2932</f>
        <v>0.90843556155823413</v>
      </c>
      <c r="F2928" s="95">
        <f t="shared" si="135"/>
        <v>8.6532237170163784E-2</v>
      </c>
      <c r="G2928" s="26">
        <f t="shared" si="136"/>
        <v>6.4793851441439479E-4</v>
      </c>
      <c r="H2928" s="26">
        <f t="shared" si="137"/>
        <v>5.6067569200989995E-5</v>
      </c>
    </row>
    <row r="2929" spans="1:8" x14ac:dyDescent="0.25">
      <c r="A2929" s="12">
        <f>Riesgo!D2933</f>
        <v>0.79853770655838208</v>
      </c>
      <c r="F2929" s="95">
        <f t="shared" si="135"/>
        <v>-2.3365617829688268E-2</v>
      </c>
      <c r="G2929" s="26">
        <f t="shared" si="136"/>
        <v>-1.2756508041609203E-5</v>
      </c>
      <c r="H2929" s="26">
        <f t="shared" si="137"/>
        <v>2.9806369174158577E-7</v>
      </c>
    </row>
    <row r="2930" spans="1:8" x14ac:dyDescent="0.25">
      <c r="A2930" s="12">
        <f>Riesgo!D2934</f>
        <v>0.76035663335987169</v>
      </c>
      <c r="F2930" s="95">
        <f t="shared" si="135"/>
        <v>-6.1546691028198652E-2</v>
      </c>
      <c r="G2930" s="26">
        <f t="shared" si="136"/>
        <v>-2.3313856874561701E-4</v>
      </c>
      <c r="H2930" s="26">
        <f t="shared" si="137"/>
        <v>1.4348907457342941E-5</v>
      </c>
    </row>
    <row r="2931" spans="1:8" x14ac:dyDescent="0.25">
      <c r="A2931" s="12">
        <f>Riesgo!D2935</f>
        <v>0.88545524886267479</v>
      </c>
      <c r="F2931" s="95">
        <f t="shared" si="135"/>
        <v>6.3551924474604449E-2</v>
      </c>
      <c r="G2931" s="26">
        <f t="shared" si="136"/>
        <v>2.5667650614494508E-4</v>
      </c>
      <c r="H2931" s="26">
        <f t="shared" si="137"/>
        <v>1.6312285932928897E-5</v>
      </c>
    </row>
    <row r="2932" spans="1:8" x14ac:dyDescent="0.25">
      <c r="A2932" s="12">
        <f>Riesgo!D2936</f>
        <v>0.74068655245443038</v>
      </c>
      <c r="F2932" s="95">
        <f t="shared" si="135"/>
        <v>-8.1216771933639964E-2</v>
      </c>
      <c r="G2932" s="26">
        <f t="shared" si="136"/>
        <v>-5.3571915074326903E-4</v>
      </c>
      <c r="H2932" s="26">
        <f t="shared" si="137"/>
        <v>4.3509380086399372E-5</v>
      </c>
    </row>
    <row r="2933" spans="1:8" x14ac:dyDescent="0.25">
      <c r="A2933" s="12">
        <f>Riesgo!D2937</f>
        <v>0.85895660182741018</v>
      </c>
      <c r="F2933" s="95">
        <f t="shared" si="135"/>
        <v>3.7053277439339838E-2</v>
      </c>
      <c r="G2933" s="26">
        <f t="shared" si="136"/>
        <v>5.0872125666491187E-5</v>
      </c>
      <c r="H2933" s="26">
        <f t="shared" si="137"/>
        <v>1.884978986249459E-6</v>
      </c>
    </row>
    <row r="2934" spans="1:8" x14ac:dyDescent="0.25">
      <c r="A2934" s="12">
        <f>Riesgo!D2938</f>
        <v>0.66363909299168833</v>
      </c>
      <c r="F2934" s="95">
        <f t="shared" si="135"/>
        <v>-0.15826423139638202</v>
      </c>
      <c r="G2934" s="26">
        <f t="shared" si="136"/>
        <v>-3.9641339300274256E-3</v>
      </c>
      <c r="H2934" s="26">
        <f t="shared" si="137"/>
        <v>6.2738060958810978E-4</v>
      </c>
    </row>
    <row r="2935" spans="1:8" x14ac:dyDescent="0.25">
      <c r="A2935" s="12">
        <f>Riesgo!D2939</f>
        <v>0.84357674645516334</v>
      </c>
      <c r="F2935" s="95">
        <f t="shared" si="135"/>
        <v>2.1673422067092996E-2</v>
      </c>
      <c r="G2935" s="26">
        <f t="shared" si="136"/>
        <v>1.0180813118508264E-5</v>
      </c>
      <c r="H2935" s="26">
        <f t="shared" si="137"/>
        <v>2.2065305970362687E-7</v>
      </c>
    </row>
    <row r="2936" spans="1:8" x14ac:dyDescent="0.25">
      <c r="A2936" s="12">
        <f>Riesgo!D2940</f>
        <v>0.74380801240668382</v>
      </c>
      <c r="F2936" s="95">
        <f t="shared" si="135"/>
        <v>-7.8095311981386528E-2</v>
      </c>
      <c r="G2936" s="26">
        <f t="shared" si="136"/>
        <v>-4.7629376089358482E-4</v>
      </c>
      <c r="H2936" s="26">
        <f t="shared" si="137"/>
        <v>3.7196309851772428E-5</v>
      </c>
    </row>
    <row r="2937" spans="1:8" x14ac:dyDescent="0.25">
      <c r="A2937" s="12">
        <f>Riesgo!D2941</f>
        <v>0.69062291168669965</v>
      </c>
      <c r="F2937" s="95">
        <f t="shared" si="135"/>
        <v>-0.1312804127013707</v>
      </c>
      <c r="G2937" s="26">
        <f t="shared" si="136"/>
        <v>-2.2625584112481324E-3</v>
      </c>
      <c r="H2937" s="26">
        <f t="shared" si="137"/>
        <v>2.9702960198961238E-4</v>
      </c>
    </row>
    <row r="2938" spans="1:8" x14ac:dyDescent="0.25">
      <c r="A2938" s="12">
        <f>Riesgo!D2942</f>
        <v>0.80738150488775806</v>
      </c>
      <c r="F2938" s="95">
        <f t="shared" si="135"/>
        <v>-1.4521819500312283E-2</v>
      </c>
      <c r="G2938" s="26">
        <f t="shared" si="136"/>
        <v>-3.0624083701508652E-6</v>
      </c>
      <c r="H2938" s="26">
        <f t="shared" si="137"/>
        <v>4.4471741587576396E-8</v>
      </c>
    </row>
    <row r="2939" spans="1:8" x14ac:dyDescent="0.25">
      <c r="A2939" s="12">
        <f>Riesgo!D2943</f>
        <v>0.8187115575382462</v>
      </c>
      <c r="F2939" s="95">
        <f t="shared" si="135"/>
        <v>-3.1917668498241403E-3</v>
      </c>
      <c r="G2939" s="26">
        <f t="shared" si="136"/>
        <v>-3.2515727802228922E-8</v>
      </c>
      <c r="H2939" s="26">
        <f t="shared" si="137"/>
        <v>1.0378262209705944E-10</v>
      </c>
    </row>
    <row r="2940" spans="1:8" x14ac:dyDescent="0.25">
      <c r="A2940" s="12">
        <f>Riesgo!D2944</f>
        <v>1</v>
      </c>
      <c r="F2940" s="95">
        <f t="shared" si="135"/>
        <v>0.17809667561192966</v>
      </c>
      <c r="G2940" s="26">
        <f t="shared" si="136"/>
        <v>5.6489462020255692E-3</v>
      </c>
      <c r="H2940" s="26">
        <f t="shared" si="137"/>
        <v>1.0060585392913898E-3</v>
      </c>
    </row>
    <row r="2941" spans="1:8" x14ac:dyDescent="0.25">
      <c r="A2941" s="12">
        <f>Riesgo!D2945</f>
        <v>0.69575873677605249</v>
      </c>
      <c r="F2941" s="95">
        <f t="shared" si="135"/>
        <v>-0.12614458761201786</v>
      </c>
      <c r="G2941" s="26">
        <f t="shared" si="136"/>
        <v>-2.0072703241161877E-3</v>
      </c>
      <c r="H2941" s="26">
        <f t="shared" si="137"/>
        <v>2.5320628726147791E-4</v>
      </c>
    </row>
    <row r="2942" spans="1:8" x14ac:dyDescent="0.25">
      <c r="A2942" s="12">
        <f>Riesgo!D2946</f>
        <v>0.81751780521592254</v>
      </c>
      <c r="F2942" s="95">
        <f t="shared" si="135"/>
        <v>-4.3855191721478004E-3</v>
      </c>
      <c r="G2942" s="26">
        <f t="shared" si="136"/>
        <v>-8.4345718447549858E-8</v>
      </c>
      <c r="H2942" s="26">
        <f t="shared" si="137"/>
        <v>3.698997653403103E-10</v>
      </c>
    </row>
    <row r="2943" spans="1:8" x14ac:dyDescent="0.25">
      <c r="A2943" s="12">
        <f>Riesgo!D2947</f>
        <v>0.75437295773516688</v>
      </c>
      <c r="F2943" s="95">
        <f t="shared" si="135"/>
        <v>-6.7530366652903462E-2</v>
      </c>
      <c r="G2943" s="26">
        <f t="shared" si="136"/>
        <v>-3.0796213594693205E-4</v>
      </c>
      <c r="H2943" s="26">
        <f t="shared" si="137"/>
        <v>2.0796795955707624E-5</v>
      </c>
    </row>
    <row r="2944" spans="1:8" x14ac:dyDescent="0.25">
      <c r="A2944" s="12">
        <f>Riesgo!D2948</f>
        <v>0.92376876262681196</v>
      </c>
      <c r="F2944" s="95">
        <f t="shared" si="135"/>
        <v>0.10186543823874161</v>
      </c>
      <c r="G2944" s="26">
        <f t="shared" si="136"/>
        <v>1.0570135965725948E-3</v>
      </c>
      <c r="H2944" s="26">
        <f t="shared" si="137"/>
        <v>1.0767315323917579E-4</v>
      </c>
    </row>
    <row r="2945" spans="1:8" x14ac:dyDescent="0.25">
      <c r="A2945" s="12">
        <f>Riesgo!D2949</f>
        <v>0.81496257468271038</v>
      </c>
      <c r="F2945" s="95">
        <f t="shared" si="135"/>
        <v>-6.9407497053599609E-3</v>
      </c>
      <c r="G2945" s="26">
        <f t="shared" si="136"/>
        <v>-3.3436372122969663E-7</v>
      </c>
      <c r="H2945" s="26">
        <f t="shared" si="137"/>
        <v>2.3207348996080769E-9</v>
      </c>
    </row>
    <row r="2946" spans="1:8" x14ac:dyDescent="0.25">
      <c r="A2946" s="12">
        <f>Riesgo!D2950</f>
        <v>0.70492344852345545</v>
      </c>
      <c r="F2946" s="95">
        <f t="shared" si="135"/>
        <v>-0.11697987586461489</v>
      </c>
      <c r="G2946" s="26">
        <f t="shared" si="136"/>
        <v>-1.6007867042722593E-3</v>
      </c>
      <c r="H2946" s="26">
        <f t="shared" si="137"/>
        <v>1.8725982995149488E-4</v>
      </c>
    </row>
    <row r="2947" spans="1:8" x14ac:dyDescent="0.25">
      <c r="A2947" s="12">
        <f>Riesgo!D2951</f>
        <v>0.86309863837800238</v>
      </c>
      <c r="F2947" s="95">
        <f t="shared" ref="F2947:F3010" si="138">A2947-$D$4</f>
        <v>4.1195313989932036E-2</v>
      </c>
      <c r="G2947" s="26">
        <f t="shared" ref="G2947:G3010" si="139">IF(A2947=0,0,(A2947-D$4)^3)</f>
        <v>6.9910668051201936E-5</v>
      </c>
      <c r="H2947" s="26">
        <f t="shared" ref="H2947:H3010" si="140">IF(A2947=0,0,(A2947-D$4)^4)</f>
        <v>2.8799919216151735E-6</v>
      </c>
    </row>
    <row r="2948" spans="1:8" x14ac:dyDescent="0.25">
      <c r="A2948" s="12">
        <f>Riesgo!D2952</f>
        <v>0.82116735095348792</v>
      </c>
      <c r="F2948" s="95">
        <f t="shared" si="138"/>
        <v>-7.3597343458242648E-4</v>
      </c>
      <c r="G2948" s="26">
        <f t="shared" si="139"/>
        <v>-3.9864508641690041E-10</v>
      </c>
      <c r="H2948" s="26">
        <f t="shared" si="140"/>
        <v>2.9339219342965439E-13</v>
      </c>
    </row>
    <row r="2949" spans="1:8" x14ac:dyDescent="0.25">
      <c r="A2949" s="12">
        <f>Riesgo!D2953</f>
        <v>0.83763062120794018</v>
      </c>
      <c r="F2949" s="95">
        <f t="shared" si="138"/>
        <v>1.572729681986984E-2</v>
      </c>
      <c r="G2949" s="26">
        <f t="shared" si="139"/>
        <v>3.8901132947097208E-6</v>
      </c>
      <c r="H2949" s="26">
        <f t="shared" si="140"/>
        <v>6.1180966448821576E-8</v>
      </c>
    </row>
    <row r="2950" spans="1:8" x14ac:dyDescent="0.25">
      <c r="A2950" s="12">
        <f>Riesgo!D2954</f>
        <v>0.79078263641890834</v>
      </c>
      <c r="F2950" s="95">
        <f t="shared" si="138"/>
        <v>-3.1120687969162009E-2</v>
      </c>
      <c r="G2950" s="26">
        <f t="shared" si="139"/>
        <v>-3.0140299772473794E-5</v>
      </c>
      <c r="H2950" s="26">
        <f t="shared" si="140"/>
        <v>9.3798686451616161E-7</v>
      </c>
    </row>
    <row r="2951" spans="1:8" x14ac:dyDescent="0.25">
      <c r="A2951" s="12">
        <f>Riesgo!D2955</f>
        <v>0.53338004265397976</v>
      </c>
      <c r="F2951" s="95">
        <f t="shared" si="138"/>
        <v>-0.28852328173409059</v>
      </c>
      <c r="G2951" s="26">
        <f t="shared" si="139"/>
        <v>-2.4018317967484281E-2</v>
      </c>
      <c r="H2951" s="26">
        <f t="shared" si="140"/>
        <v>6.929843921711437E-3</v>
      </c>
    </row>
    <row r="2952" spans="1:8" x14ac:dyDescent="0.25">
      <c r="A2952" s="12">
        <f>Riesgo!D2956</f>
        <v>0.84551766847414989</v>
      </c>
      <c r="F2952" s="95">
        <f t="shared" si="138"/>
        <v>2.3614344086079542E-2</v>
      </c>
      <c r="G2952" s="26">
        <f t="shared" si="139"/>
        <v>1.3168237816798548E-5</v>
      </c>
      <c r="H2952" s="26">
        <f t="shared" si="140"/>
        <v>3.1095929881320581E-7</v>
      </c>
    </row>
    <row r="2953" spans="1:8" x14ac:dyDescent="0.25">
      <c r="A2953" s="12">
        <f>Riesgo!D2957</f>
        <v>0.74353717087681503</v>
      </c>
      <c r="F2953" s="95">
        <f t="shared" si="138"/>
        <v>-7.836615351125531E-2</v>
      </c>
      <c r="G2953" s="26">
        <f t="shared" si="139"/>
        <v>-4.8126645498119535E-4</v>
      </c>
      <c r="H2953" s="26">
        <f t="shared" si="140"/>
        <v>3.7715000890874004E-5</v>
      </c>
    </row>
    <row r="2954" spans="1:8" x14ac:dyDescent="0.25">
      <c r="A2954" s="12">
        <f>Riesgo!D2958</f>
        <v>0.81297090072119016</v>
      </c>
      <c r="F2954" s="95">
        <f t="shared" si="138"/>
        <v>-8.9324236668801849E-3</v>
      </c>
      <c r="G2954" s="26">
        <f t="shared" si="139"/>
        <v>-7.1270193960199512E-7</v>
      </c>
      <c r="H2954" s="26">
        <f t="shared" si="140"/>
        <v>6.3661556727322737E-9</v>
      </c>
    </row>
    <row r="2955" spans="1:8" x14ac:dyDescent="0.25">
      <c r="A2955" s="12">
        <f>Riesgo!D2959</f>
        <v>0.52859441468644452</v>
      </c>
      <c r="F2955" s="95">
        <f t="shared" si="138"/>
        <v>-0.29330890970162582</v>
      </c>
      <c r="G2955" s="26">
        <f t="shared" si="139"/>
        <v>-2.5233399675156497E-2</v>
      </c>
      <c r="H2955" s="26">
        <f t="shared" si="140"/>
        <v>7.4011809467855114E-3</v>
      </c>
    </row>
    <row r="2956" spans="1:8" x14ac:dyDescent="0.25">
      <c r="A2956" s="12">
        <f>Riesgo!D2960</f>
        <v>0.85860457096513187</v>
      </c>
      <c r="F2956" s="95">
        <f t="shared" si="138"/>
        <v>3.670124657706153E-2</v>
      </c>
      <c r="G2956" s="26">
        <f t="shared" si="139"/>
        <v>4.9435900177627531E-5</v>
      </c>
      <c r="H2956" s="26">
        <f t="shared" si="140"/>
        <v>1.814359162178108E-6</v>
      </c>
    </row>
    <row r="2957" spans="1:8" x14ac:dyDescent="0.25">
      <c r="A2957" s="12">
        <f>Riesgo!D2961</f>
        <v>0.79325694664128676</v>
      </c>
      <c r="F2957" s="95">
        <f t="shared" si="138"/>
        <v>-2.864637774678358E-2</v>
      </c>
      <c r="G2957" s="26">
        <f t="shared" si="139"/>
        <v>-2.3507646071856011E-5</v>
      </c>
      <c r="H2957" s="26">
        <f t="shared" si="140"/>
        <v>6.7340890931208051E-7</v>
      </c>
    </row>
    <row r="2958" spans="1:8" x14ac:dyDescent="0.25">
      <c r="A2958" s="12">
        <f>Riesgo!D2962</f>
        <v>0.81520373967086679</v>
      </c>
      <c r="F2958" s="95">
        <f t="shared" si="138"/>
        <v>-6.699584717203555E-3</v>
      </c>
      <c r="G2958" s="26">
        <f t="shared" si="139"/>
        <v>-3.0070707733217316E-7</v>
      </c>
      <c r="H2958" s="26">
        <f t="shared" si="140"/>
        <v>2.0146125396495749E-9</v>
      </c>
    </row>
    <row r="2959" spans="1:8" x14ac:dyDescent="0.25">
      <c r="A2959" s="12">
        <f>Riesgo!D2963</f>
        <v>0.80875043514972456</v>
      </c>
      <c r="F2959" s="95">
        <f t="shared" si="138"/>
        <v>-1.3152889238345788E-2</v>
      </c>
      <c r="G2959" s="26">
        <f t="shared" si="139"/>
        <v>-2.2754300472943623E-6</v>
      </c>
      <c r="H2959" s="26">
        <f t="shared" si="140"/>
        <v>2.9928479381666666E-8</v>
      </c>
    </row>
    <row r="2960" spans="1:8" x14ac:dyDescent="0.25">
      <c r="A2960" s="12">
        <f>Riesgo!D2964</f>
        <v>0.79913983054868543</v>
      </c>
      <c r="F2960" s="95">
        <f t="shared" si="138"/>
        <v>-2.2763493839384918E-2</v>
      </c>
      <c r="G2960" s="26">
        <f t="shared" si="139"/>
        <v>-1.1795511020409597E-5</v>
      </c>
      <c r="H2960" s="26">
        <f t="shared" si="140"/>
        <v>2.6850704244549081E-7</v>
      </c>
    </row>
    <row r="2961" spans="1:8" x14ac:dyDescent="0.25">
      <c r="A2961" s="12">
        <f>Riesgo!D2965</f>
        <v>0.588876529704769</v>
      </c>
      <c r="F2961" s="95">
        <f t="shared" si="138"/>
        <v>-0.23302679468330134</v>
      </c>
      <c r="G2961" s="26">
        <f t="shared" si="139"/>
        <v>-1.2653701471555059E-2</v>
      </c>
      <c r="H2961" s="26">
        <f t="shared" si="140"/>
        <v>2.9486514947958489E-3</v>
      </c>
    </row>
    <row r="2962" spans="1:8" x14ac:dyDescent="0.25">
      <c r="A2962" s="12">
        <f>Riesgo!D2966</f>
        <v>0.91328597645148113</v>
      </c>
      <c r="F2962" s="95">
        <f t="shared" si="138"/>
        <v>9.1382652063410785E-2</v>
      </c>
      <c r="G2962" s="26">
        <f t="shared" si="139"/>
        <v>7.6311725461047052E-4</v>
      </c>
      <c r="H2962" s="26">
        <f t="shared" si="140"/>
        <v>6.9735678561653897E-5</v>
      </c>
    </row>
    <row r="2963" spans="1:8" x14ac:dyDescent="0.25">
      <c r="A2963" s="12">
        <f>Riesgo!D2967</f>
        <v>0.88796136268310499</v>
      </c>
      <c r="F2963" s="95">
        <f t="shared" si="138"/>
        <v>6.6058038295034649E-2</v>
      </c>
      <c r="G2963" s="26">
        <f t="shared" si="139"/>
        <v>2.8825511158686227E-4</v>
      </c>
      <c r="H2963" s="26">
        <f t="shared" si="140"/>
        <v>1.9041567199944432E-5</v>
      </c>
    </row>
    <row r="2964" spans="1:8" x14ac:dyDescent="0.25">
      <c r="A2964" s="12">
        <f>Riesgo!D2968</f>
        <v>0.86207810044765065</v>
      </c>
      <c r="F2964" s="95">
        <f t="shared" si="138"/>
        <v>4.0174776059580308E-2</v>
      </c>
      <c r="G2964" s="26">
        <f t="shared" si="139"/>
        <v>6.4842596025332564E-5</v>
      </c>
      <c r="H2964" s="26">
        <f t="shared" si="140"/>
        <v>2.6050367744395676E-6</v>
      </c>
    </row>
    <row r="2965" spans="1:8" x14ac:dyDescent="0.25">
      <c r="A2965" s="12">
        <f>Riesgo!D2969</f>
        <v>0.86793071579812842</v>
      </c>
      <c r="F2965" s="95">
        <f t="shared" si="138"/>
        <v>4.6027391410058072E-2</v>
      </c>
      <c r="G2965" s="26">
        <f t="shared" si="139"/>
        <v>9.7509984231529723E-5</v>
      </c>
      <c r="H2965" s="26">
        <f t="shared" si="140"/>
        <v>4.488130210613209E-6</v>
      </c>
    </row>
    <row r="2966" spans="1:8" x14ac:dyDescent="0.25">
      <c r="A2966" s="12">
        <f>Riesgo!D2970</f>
        <v>0.85651156780862547</v>
      </c>
      <c r="F2966" s="95">
        <f t="shared" si="138"/>
        <v>3.4608243420555129E-2</v>
      </c>
      <c r="G2966" s="26">
        <f t="shared" si="139"/>
        <v>4.1451349134238881E-5</v>
      </c>
      <c r="H2966" s="26">
        <f t="shared" si="140"/>
        <v>1.4345583809481562E-6</v>
      </c>
    </row>
    <row r="2967" spans="1:8" x14ac:dyDescent="0.25">
      <c r="A2967" s="12">
        <f>Riesgo!D2971</f>
        <v>0.93574459244786568</v>
      </c>
      <c r="F2967" s="95">
        <f t="shared" si="138"/>
        <v>0.11384126805979533</v>
      </c>
      <c r="G2967" s="26">
        <f t="shared" si="139"/>
        <v>1.4753639720893811E-3</v>
      </c>
      <c r="H2967" s="26">
        <f t="shared" si="140"/>
        <v>1.6795730543239164E-4</v>
      </c>
    </row>
    <row r="2968" spans="1:8" x14ac:dyDescent="0.25">
      <c r="A2968" s="12">
        <f>Riesgo!D2972</f>
        <v>0.99418811046080635</v>
      </c>
      <c r="F2968" s="95">
        <f t="shared" si="138"/>
        <v>0.17228478607273601</v>
      </c>
      <c r="G2968" s="26">
        <f t="shared" si="139"/>
        <v>5.1137652058278298E-3</v>
      </c>
      <c r="H2968" s="26">
        <f t="shared" si="140"/>
        <v>8.8102394451224845E-4</v>
      </c>
    </row>
    <row r="2969" spans="1:8" x14ac:dyDescent="0.25">
      <c r="A2969" s="12">
        <f>Riesgo!D2973</f>
        <v>0.78607375245257871</v>
      </c>
      <c r="F2969" s="95">
        <f t="shared" si="138"/>
        <v>-3.5829571935491633E-2</v>
      </c>
      <c r="G2969" s="26">
        <f t="shared" si="139"/>
        <v>-4.599650767330333E-5</v>
      </c>
      <c r="H2969" s="26">
        <f t="shared" si="140"/>
        <v>1.6480351804620146E-6</v>
      </c>
    </row>
    <row r="2970" spans="1:8" x14ac:dyDescent="0.25">
      <c r="A2970" s="12">
        <f>Riesgo!D2974</f>
        <v>0.70469682407812595</v>
      </c>
      <c r="F2970" s="95">
        <f t="shared" si="138"/>
        <v>-0.11720650030994439</v>
      </c>
      <c r="G2970" s="26">
        <f t="shared" si="139"/>
        <v>-1.6101083245088311E-3</v>
      </c>
      <c r="H2970" s="26">
        <f t="shared" si="140"/>
        <v>1.8871516183558839E-4</v>
      </c>
    </row>
    <row r="2971" spans="1:8" x14ac:dyDescent="0.25">
      <c r="A2971" s="12">
        <f>Riesgo!D2975</f>
        <v>0.72695858633047616</v>
      </c>
      <c r="F2971" s="95">
        <f t="shared" si="138"/>
        <v>-9.494473805759418E-2</v>
      </c>
      <c r="G2971" s="26">
        <f t="shared" si="139"/>
        <v>-8.5587965309704827E-4</v>
      </c>
      <c r="H2971" s="26">
        <f t="shared" si="140"/>
        <v>8.1261269472123821E-5</v>
      </c>
    </row>
    <row r="2972" spans="1:8" x14ac:dyDescent="0.25">
      <c r="A2972" s="12">
        <f>Riesgo!D2976</f>
        <v>0.69862960517278483</v>
      </c>
      <c r="F2972" s="95">
        <f t="shared" si="138"/>
        <v>-0.12327371921528552</v>
      </c>
      <c r="G2972" s="26">
        <f t="shared" si="139"/>
        <v>-1.8733179608268653E-3</v>
      </c>
      <c r="H2972" s="26">
        <f t="shared" si="140"/>
        <v>2.3093087230392222E-4</v>
      </c>
    </row>
    <row r="2973" spans="1:8" x14ac:dyDescent="0.25">
      <c r="A2973" s="12">
        <f>Riesgo!D2977</f>
        <v>0.92388106057356978</v>
      </c>
      <c r="F2973" s="95">
        <f t="shared" si="138"/>
        <v>0.10197773618549943</v>
      </c>
      <c r="G2973" s="26">
        <f t="shared" si="139"/>
        <v>1.0605132534880681E-3</v>
      </c>
      <c r="H2973" s="26">
        <f t="shared" si="140"/>
        <v>1.0814874078543189E-4</v>
      </c>
    </row>
    <row r="2974" spans="1:8" x14ac:dyDescent="0.25">
      <c r="A2974" s="12">
        <f>Riesgo!D2978</f>
        <v>0.85367508436770856</v>
      </c>
      <c r="F2974" s="95">
        <f t="shared" si="138"/>
        <v>3.1771759979638214E-2</v>
      </c>
      <c r="G2974" s="26">
        <f t="shared" si="139"/>
        <v>3.207183574428742E-5</v>
      </c>
      <c r="H2974" s="26">
        <f t="shared" si="140"/>
        <v>1.0189786673738815E-6</v>
      </c>
    </row>
    <row r="2975" spans="1:8" x14ac:dyDescent="0.25">
      <c r="A2975" s="12">
        <f>Riesgo!D2979</f>
        <v>0.80024772503541641</v>
      </c>
      <c r="F2975" s="95">
        <f t="shared" si="138"/>
        <v>-2.1655599352653931E-2</v>
      </c>
      <c r="G2975" s="26">
        <f t="shared" si="139"/>
        <v>-1.0155717789259674E-5</v>
      </c>
      <c r="H2975" s="26">
        <f t="shared" si="140"/>
        <v>2.199281555828278E-7</v>
      </c>
    </row>
    <row r="2976" spans="1:8" x14ac:dyDescent="0.25">
      <c r="A2976" s="12">
        <f>Riesgo!D2980</f>
        <v>0.994001219827783</v>
      </c>
      <c r="F2976" s="95">
        <f t="shared" si="138"/>
        <v>0.17209789543971266</v>
      </c>
      <c r="G2976" s="26">
        <f t="shared" si="139"/>
        <v>5.0971413620983924E-3</v>
      </c>
      <c r="H2976" s="26">
        <f t="shared" si="140"/>
        <v>8.7720730117584378E-4</v>
      </c>
    </row>
    <row r="2977" spans="1:8" x14ac:dyDescent="0.25">
      <c r="A2977" s="12">
        <f>Riesgo!D2981</f>
        <v>0.8851185960920005</v>
      </c>
      <c r="F2977" s="95">
        <f t="shared" si="138"/>
        <v>6.3215271703930154E-2</v>
      </c>
      <c r="G2977" s="26">
        <f t="shared" si="139"/>
        <v>2.5261900877512845E-4</v>
      </c>
      <c r="H2977" s="26">
        <f t="shared" si="140"/>
        <v>1.5969379277297258E-5</v>
      </c>
    </row>
    <row r="2978" spans="1:8" x14ac:dyDescent="0.25">
      <c r="A2978" s="12">
        <f>Riesgo!D2982</f>
        <v>0.99741088797476651</v>
      </c>
      <c r="F2978" s="95">
        <f t="shared" si="138"/>
        <v>0.17550756358669617</v>
      </c>
      <c r="G2978" s="26">
        <f t="shared" si="139"/>
        <v>5.4061427862037784E-3</v>
      </c>
      <c r="H2978" s="26">
        <f t="shared" si="140"/>
        <v>9.4881894880841848E-4</v>
      </c>
    </row>
    <row r="2979" spans="1:8" x14ac:dyDescent="0.25">
      <c r="A2979" s="12">
        <f>Riesgo!D2983</f>
        <v>0.88206740478009837</v>
      </c>
      <c r="F2979" s="95">
        <f t="shared" si="138"/>
        <v>6.016408039202803E-2</v>
      </c>
      <c r="G2979" s="26">
        <f t="shared" si="139"/>
        <v>2.1777691867884522E-4</v>
      </c>
      <c r="H2979" s="26">
        <f t="shared" si="140"/>
        <v>1.3102348042922195E-5</v>
      </c>
    </row>
    <row r="2980" spans="1:8" x14ac:dyDescent="0.25">
      <c r="A2980" s="12">
        <f>Riesgo!D2984</f>
        <v>0.92759067347440283</v>
      </c>
      <c r="F2980" s="95">
        <f t="shared" si="138"/>
        <v>0.10568734908633248</v>
      </c>
      <c r="G2980" s="26">
        <f t="shared" si="139"/>
        <v>1.1805082171291168E-3</v>
      </c>
      <c r="H2980" s="26">
        <f t="shared" si="140"/>
        <v>1.2476478404300896E-4</v>
      </c>
    </row>
    <row r="2981" spans="1:8" x14ac:dyDescent="0.25">
      <c r="A2981" s="12">
        <f>Riesgo!D2985</f>
        <v>0.90385315427060275</v>
      </c>
      <c r="F2981" s="95">
        <f t="shared" si="138"/>
        <v>8.194982988253241E-2</v>
      </c>
      <c r="G2981" s="26">
        <f t="shared" si="139"/>
        <v>5.5035658745617247E-4</v>
      </c>
      <c r="H2981" s="26">
        <f t="shared" si="140"/>
        <v>4.5101628716764408E-5</v>
      </c>
    </row>
    <row r="2982" spans="1:8" x14ac:dyDescent="0.25">
      <c r="A2982" s="12">
        <f>Riesgo!D2986</f>
        <v>0.99869238346239408</v>
      </c>
      <c r="F2982" s="95">
        <f t="shared" si="138"/>
        <v>0.17678905907432374</v>
      </c>
      <c r="G2982" s="26">
        <f t="shared" si="139"/>
        <v>5.5254309132477834E-3</v>
      </c>
      <c r="H2982" s="26">
        <f t="shared" si="140"/>
        <v>9.7683573213325691E-4</v>
      </c>
    </row>
    <row r="2983" spans="1:8" x14ac:dyDescent="0.25">
      <c r="A2983" s="12">
        <f>Riesgo!D2987</f>
        <v>0.67843448944162177</v>
      </c>
      <c r="F2983" s="95">
        <f t="shared" si="138"/>
        <v>-0.14346883494644858</v>
      </c>
      <c r="G2983" s="26">
        <f t="shared" si="139"/>
        <v>-2.9530630173754202E-3</v>
      </c>
      <c r="H2983" s="26">
        <f t="shared" si="140"/>
        <v>4.2367251062629552E-4</v>
      </c>
    </row>
    <row r="2984" spans="1:8" x14ac:dyDescent="0.25">
      <c r="A2984" s="12">
        <f>Riesgo!D2988</f>
        <v>0.95163855970638234</v>
      </c>
      <c r="F2984" s="95">
        <f t="shared" si="138"/>
        <v>0.12973523531831199</v>
      </c>
      <c r="G2984" s="26">
        <f t="shared" si="139"/>
        <v>2.1836037512096259E-3</v>
      </c>
      <c r="H2984" s="26">
        <f t="shared" si="140"/>
        <v>2.8329034650512955E-4</v>
      </c>
    </row>
    <row r="2985" spans="1:8" x14ac:dyDescent="0.25">
      <c r="A2985" s="12">
        <f>Riesgo!D2989</f>
        <v>0.84654404778228454</v>
      </c>
      <c r="F2985" s="95">
        <f t="shared" si="138"/>
        <v>2.4640723394214192E-2</v>
      </c>
      <c r="G2985" s="26">
        <f t="shared" si="139"/>
        <v>1.4960990964802371E-5</v>
      </c>
      <c r="H2985" s="26">
        <f t="shared" si="140"/>
        <v>3.6864964006703294E-7</v>
      </c>
    </row>
    <row r="2986" spans="1:8" x14ac:dyDescent="0.25">
      <c r="A2986" s="12">
        <f>Riesgo!D2990</f>
        <v>0.93911069036213835</v>
      </c>
      <c r="F2986" s="95">
        <f t="shared" si="138"/>
        <v>0.117207365974068</v>
      </c>
      <c r="G2986" s="26">
        <f t="shared" si="139"/>
        <v>1.6101440006010893E-3</v>
      </c>
      <c r="H2986" s="26">
        <f t="shared" si="140"/>
        <v>1.8872073714940182E-4</v>
      </c>
    </row>
    <row r="2987" spans="1:8" x14ac:dyDescent="0.25">
      <c r="A2987" s="12">
        <f>Riesgo!D2991</f>
        <v>0.92293416976598597</v>
      </c>
      <c r="F2987" s="95">
        <f t="shared" si="138"/>
        <v>0.10103084537791562</v>
      </c>
      <c r="G2987" s="26">
        <f t="shared" si="139"/>
        <v>1.0312452494152127E-3</v>
      </c>
      <c r="H2987" s="26">
        <f t="shared" si="140"/>
        <v>1.0418757934037839E-4</v>
      </c>
    </row>
    <row r="2988" spans="1:8" x14ac:dyDescent="0.25">
      <c r="A2988" s="12">
        <f>Riesgo!D2992</f>
        <v>0.82418180588710166</v>
      </c>
      <c r="F2988" s="95">
        <f t="shared" si="138"/>
        <v>2.2784814990313151E-3</v>
      </c>
      <c r="G2988" s="26">
        <f t="shared" si="139"/>
        <v>1.1828686442172851E-8</v>
      </c>
      <c r="H2988" s="26">
        <f t="shared" si="140"/>
        <v>2.6951443216333393E-11</v>
      </c>
    </row>
    <row r="2989" spans="1:8" x14ac:dyDescent="0.25">
      <c r="A2989" s="12">
        <f>Riesgo!D2993</f>
        <v>0.82446995553128388</v>
      </c>
      <c r="F2989" s="95">
        <f t="shared" si="138"/>
        <v>2.566631143213538E-3</v>
      </c>
      <c r="G2989" s="26">
        <f t="shared" si="139"/>
        <v>1.6907927577501003E-8</v>
      </c>
      <c r="H2989" s="26">
        <f t="shared" si="140"/>
        <v>4.3396413487613113E-11</v>
      </c>
    </row>
    <row r="2990" spans="1:8" x14ac:dyDescent="0.25">
      <c r="A2990" s="12">
        <f>Riesgo!D2994</f>
        <v>0.6739722971154587</v>
      </c>
      <c r="F2990" s="95">
        <f t="shared" si="138"/>
        <v>-0.14793102727261165</v>
      </c>
      <c r="G2990" s="26">
        <f t="shared" si="139"/>
        <v>-3.2372617760230201E-3</v>
      </c>
      <c r="H2990" s="26">
        <f t="shared" si="140"/>
        <v>4.7889146007744463E-4</v>
      </c>
    </row>
    <row r="2991" spans="1:8" x14ac:dyDescent="0.25">
      <c r="A2991" s="12">
        <f>Riesgo!D2995</f>
        <v>0.78817498375265382</v>
      </c>
      <c r="F2991" s="95">
        <f t="shared" si="138"/>
        <v>-3.372834063541652E-2</v>
      </c>
      <c r="G2991" s="26">
        <f t="shared" si="139"/>
        <v>-3.8369392754143882E-5</v>
      </c>
      <c r="H2991" s="26">
        <f t="shared" si="140"/>
        <v>1.2941359487858471E-6</v>
      </c>
    </row>
    <row r="2992" spans="1:8" x14ac:dyDescent="0.25">
      <c r="A2992" s="12">
        <f>Riesgo!D2996</f>
        <v>0.6554613028147237</v>
      </c>
      <c r="F2992" s="95">
        <f t="shared" si="138"/>
        <v>-0.16644202157334664</v>
      </c>
      <c r="G2992" s="26">
        <f t="shared" si="139"/>
        <v>-4.6109344265584627E-3</v>
      </c>
      <c r="H2992" s="26">
        <f t="shared" si="140"/>
        <v>7.6745324729853037E-4</v>
      </c>
    </row>
    <row r="2993" spans="1:8" x14ac:dyDescent="0.25">
      <c r="A2993" s="12">
        <f>Riesgo!D2997</f>
        <v>0.60428355161071923</v>
      </c>
      <c r="F2993" s="95">
        <f t="shared" si="138"/>
        <v>-0.21761977277735112</v>
      </c>
      <c r="G2993" s="26">
        <f t="shared" si="139"/>
        <v>-1.0306116740014522E-2</v>
      </c>
      <c r="H2993" s="26">
        <f t="shared" si="140"/>
        <v>2.2428147831788149E-3</v>
      </c>
    </row>
    <row r="2994" spans="1:8" x14ac:dyDescent="0.25">
      <c r="A2994" s="12">
        <f>Riesgo!D2998</f>
        <v>0.95344420326297563</v>
      </c>
      <c r="F2994" s="95">
        <f t="shared" si="138"/>
        <v>0.13154087887490529</v>
      </c>
      <c r="G2994" s="26">
        <f t="shared" si="139"/>
        <v>2.2760521974840666E-3</v>
      </c>
      <c r="H2994" s="26">
        <f t="shared" si="140"/>
        <v>2.9939390642221361E-4</v>
      </c>
    </row>
    <row r="2995" spans="1:8" x14ac:dyDescent="0.25">
      <c r="A2995" s="12">
        <f>Riesgo!D2999</f>
        <v>0.72502950483110606</v>
      </c>
      <c r="F2995" s="95">
        <f t="shared" si="138"/>
        <v>-9.687381955696428E-2</v>
      </c>
      <c r="G2995" s="26">
        <f t="shared" si="139"/>
        <v>-9.0911593578317182E-4</v>
      </c>
      <c r="H2995" s="26">
        <f t="shared" si="140"/>
        <v>8.8069533119419704E-5</v>
      </c>
    </row>
    <row r="2996" spans="1:8" x14ac:dyDescent="0.25">
      <c r="A2996" s="12">
        <f>Riesgo!D3000</f>
        <v>0.84214674832388259</v>
      </c>
      <c r="F2996" s="95">
        <f t="shared" si="138"/>
        <v>2.0243423935812244E-2</v>
      </c>
      <c r="G2996" s="26">
        <f t="shared" si="139"/>
        <v>8.2956784598633222E-6</v>
      </c>
      <c r="H2996" s="26">
        <f t="shared" si="140"/>
        <v>1.6793293589819922E-7</v>
      </c>
    </row>
    <row r="2997" spans="1:8" x14ac:dyDescent="0.25">
      <c r="A2997" s="12">
        <f>Riesgo!D3001</f>
        <v>0.87240931196841942</v>
      </c>
      <c r="F2997" s="95">
        <f t="shared" si="138"/>
        <v>5.0505987580349077E-2</v>
      </c>
      <c r="G2997" s="26">
        <f t="shared" si="139"/>
        <v>1.2883343991201479E-4</v>
      </c>
      <c r="H2997" s="26">
        <f t="shared" si="140"/>
        <v>6.506860116129868E-6</v>
      </c>
    </row>
    <row r="2998" spans="1:8" x14ac:dyDescent="0.25">
      <c r="A2998" s="12">
        <f>Riesgo!D3002</f>
        <v>0.75478909360635582</v>
      </c>
      <c r="F2998" s="95">
        <f t="shared" si="138"/>
        <v>-6.7114230781714523E-2</v>
      </c>
      <c r="G2998" s="26">
        <f t="shared" si="139"/>
        <v>-3.0230397021087916E-4</v>
      </c>
      <c r="H2998" s="26">
        <f t="shared" si="140"/>
        <v>2.0288898422961497E-5</v>
      </c>
    </row>
    <row r="2999" spans="1:8" x14ac:dyDescent="0.25">
      <c r="A2999" s="12">
        <f>Riesgo!D3003</f>
        <v>0.87876941447380663</v>
      </c>
      <c r="F2999" s="95">
        <f t="shared" si="138"/>
        <v>5.6866090085736287E-2</v>
      </c>
      <c r="G2999" s="26">
        <f t="shared" si="139"/>
        <v>1.8389084401335568E-4</v>
      </c>
      <c r="H2999" s="26">
        <f t="shared" si="140"/>
        <v>1.0457153301605563E-5</v>
      </c>
    </row>
    <row r="3000" spans="1:8" x14ac:dyDescent="0.25">
      <c r="A3000" s="12">
        <f>Riesgo!D3004</f>
        <v>0.7471717808186914</v>
      </c>
      <c r="F3000" s="95">
        <f t="shared" si="138"/>
        <v>-7.4731543569378944E-2</v>
      </c>
      <c r="G3000" s="26">
        <f t="shared" si="139"/>
        <v>-4.17360993878329E-4</v>
      </c>
      <c r="H3000" s="26">
        <f t="shared" si="140"/>
        <v>3.1190031298177643E-5</v>
      </c>
    </row>
    <row r="3001" spans="1:8" x14ac:dyDescent="0.25">
      <c r="A3001" s="12">
        <f>Riesgo!D3005</f>
        <v>0.92339069794114736</v>
      </c>
      <c r="F3001" s="95">
        <f t="shared" si="138"/>
        <v>0.10148737355307702</v>
      </c>
      <c r="G3001" s="26">
        <f t="shared" si="139"/>
        <v>1.045288181105121E-3</v>
      </c>
      <c r="H3001" s="26">
        <f t="shared" si="140"/>
        <v>1.0608355210643184E-4</v>
      </c>
    </row>
    <row r="3002" spans="1:8" x14ac:dyDescent="0.25">
      <c r="A3002" s="12">
        <f>Riesgo!D3006</f>
        <v>0.92041513061815516</v>
      </c>
      <c r="F3002" s="95">
        <f t="shared" si="138"/>
        <v>9.851180623008482E-2</v>
      </c>
      <c r="G3002" s="26">
        <f t="shared" si="139"/>
        <v>9.5601530717804586E-4</v>
      </c>
      <c r="H3002" s="26">
        <f t="shared" si="140"/>
        <v>9.4178794693718673E-5</v>
      </c>
    </row>
    <row r="3003" spans="1:8" x14ac:dyDescent="0.25">
      <c r="A3003" s="12">
        <f>Riesgo!D3007</f>
        <v>0.56745904800290725</v>
      </c>
      <c r="F3003" s="95">
        <f t="shared" si="138"/>
        <v>-0.25444427638516309</v>
      </c>
      <c r="G3003" s="26">
        <f t="shared" si="139"/>
        <v>-1.6473203298195373E-2</v>
      </c>
      <c r="H3003" s="26">
        <f t="shared" si="140"/>
        <v>4.1915122929550037E-3</v>
      </c>
    </row>
    <row r="3004" spans="1:8" x14ac:dyDescent="0.25">
      <c r="A3004" s="12">
        <f>Riesgo!D3008</f>
        <v>0.72126667661712363</v>
      </c>
      <c r="F3004" s="95">
        <f t="shared" si="138"/>
        <v>-0.10063664777094672</v>
      </c>
      <c r="G3004" s="26">
        <f t="shared" si="139"/>
        <v>-1.0192212872899961E-3</v>
      </c>
      <c r="H3004" s="26">
        <f t="shared" si="140"/>
        <v>1.0257101368965423E-4</v>
      </c>
    </row>
    <row r="3005" spans="1:8" x14ac:dyDescent="0.25">
      <c r="A3005" s="12">
        <f>Riesgo!D3009</f>
        <v>0.76140699429995273</v>
      </c>
      <c r="F3005" s="95">
        <f t="shared" si="138"/>
        <v>-6.0496330088117611E-2</v>
      </c>
      <c r="G3005" s="26">
        <f t="shared" si="139"/>
        <v>-2.21404829059536E-4</v>
      </c>
      <c r="H3005" s="26">
        <f t="shared" si="140"/>
        <v>1.3394179621888944E-5</v>
      </c>
    </row>
    <row r="3006" spans="1:8" x14ac:dyDescent="0.25">
      <c r="A3006" s="12">
        <f>Riesgo!D3010</f>
        <v>0.84260087196782152</v>
      </c>
      <c r="F3006" s="95">
        <f t="shared" si="138"/>
        <v>2.0697547579751174E-2</v>
      </c>
      <c r="G3006" s="26">
        <f t="shared" si="139"/>
        <v>8.8665908608200637E-6</v>
      </c>
      <c r="H3006" s="26">
        <f t="shared" si="140"/>
        <v>1.8351668621201022E-7</v>
      </c>
    </row>
    <row r="3007" spans="1:8" x14ac:dyDescent="0.25">
      <c r="A3007" s="12">
        <f>Riesgo!D3011</f>
        <v>0.77562338237681394</v>
      </c>
      <c r="F3007" s="95">
        <f t="shared" si="138"/>
        <v>-4.6279942011256403E-2</v>
      </c>
      <c r="G3007" s="26">
        <f t="shared" si="139"/>
        <v>-9.9123908544913463E-5</v>
      </c>
      <c r="H3007" s="26">
        <f t="shared" si="140"/>
        <v>4.5874487393876779E-6</v>
      </c>
    </row>
    <row r="3008" spans="1:8" x14ac:dyDescent="0.25">
      <c r="A3008" s="12">
        <f>Riesgo!D3012</f>
        <v>0.97961101224482516</v>
      </c>
      <c r="F3008" s="95">
        <f t="shared" si="138"/>
        <v>0.15770768785675482</v>
      </c>
      <c r="G3008" s="26">
        <f t="shared" si="139"/>
        <v>3.9224606355794927E-3</v>
      </c>
      <c r="H3008" s="26">
        <f t="shared" si="140"/>
        <v>6.1860219754637878E-4</v>
      </c>
    </row>
    <row r="3009" spans="1:8" x14ac:dyDescent="0.25">
      <c r="A3009" s="12">
        <f>Riesgo!D3013</f>
        <v>0.57668619957054434</v>
      </c>
      <c r="F3009" s="95">
        <f t="shared" si="138"/>
        <v>-0.245217124817526</v>
      </c>
      <c r="G3009" s="26">
        <f t="shared" si="139"/>
        <v>-1.4745258411993943E-2</v>
      </c>
      <c r="H3009" s="26">
        <f t="shared" si="140"/>
        <v>3.6157898724805942E-3</v>
      </c>
    </row>
    <row r="3010" spans="1:8" x14ac:dyDescent="0.25">
      <c r="A3010" s="12">
        <f>Riesgo!D3014</f>
        <v>0.89723435529776407</v>
      </c>
      <c r="F3010" s="95">
        <f t="shared" si="138"/>
        <v>7.533103090969373E-2</v>
      </c>
      <c r="G3010" s="26">
        <f t="shared" si="139"/>
        <v>4.2748583870514702E-4</v>
      </c>
      <c r="H3010" s="26">
        <f t="shared" si="140"/>
        <v>3.220294892895378E-5</v>
      </c>
    </row>
    <row r="3011" spans="1:8" x14ac:dyDescent="0.25">
      <c r="A3011" s="12">
        <f>Riesgo!D3015</f>
        <v>0.75759992446680235</v>
      </c>
      <c r="F3011" s="95">
        <f t="shared" ref="F3011:F3074" si="141">A3011-$D$4</f>
        <v>-6.430339992126799E-2</v>
      </c>
      <c r="G3011" s="26">
        <f t="shared" ref="G3011:G3074" si="142">IF(A3011=0,0,(A3011-D$4)^3)</f>
        <v>-2.6588988005130988E-4</v>
      </c>
      <c r="H3011" s="26">
        <f t="shared" ref="H3011:H3074" si="143">IF(A3011=0,0,(A3011-D$4)^4)</f>
        <v>1.7097623291957353E-5</v>
      </c>
    </row>
    <row r="3012" spans="1:8" x14ac:dyDescent="0.25">
      <c r="A3012" s="12">
        <f>Riesgo!D3016</f>
        <v>0.96357293563040947</v>
      </c>
      <c r="F3012" s="95">
        <f t="shared" si="141"/>
        <v>0.14166961124233912</v>
      </c>
      <c r="G3012" s="26">
        <f t="shared" si="142"/>
        <v>2.8433485879749074E-3</v>
      </c>
      <c r="H3012" s="26">
        <f t="shared" si="143"/>
        <v>4.0281608908485902E-4</v>
      </c>
    </row>
    <row r="3013" spans="1:8" x14ac:dyDescent="0.25">
      <c r="A3013" s="12">
        <f>Riesgo!D3017</f>
        <v>0.71861275152655313</v>
      </c>
      <c r="F3013" s="95">
        <f t="shared" si="141"/>
        <v>-0.10329057286151722</v>
      </c>
      <c r="G3013" s="26">
        <f t="shared" si="142"/>
        <v>-1.1020011766669727E-3</v>
      </c>
      <c r="H3013" s="26">
        <f t="shared" si="143"/>
        <v>1.1382633283199764E-4</v>
      </c>
    </row>
    <row r="3014" spans="1:8" x14ac:dyDescent="0.25">
      <c r="A3014" s="12">
        <f>Riesgo!D3018</f>
        <v>0.72838918360832072</v>
      </c>
      <c r="F3014" s="95">
        <f t="shared" si="141"/>
        <v>-9.3514140779749622E-2</v>
      </c>
      <c r="G3014" s="26">
        <f t="shared" si="142"/>
        <v>-8.1777129778736932E-4</v>
      </c>
      <c r="H3014" s="26">
        <f t="shared" si="143"/>
        <v>7.6473180266926614E-5</v>
      </c>
    </row>
    <row r="3015" spans="1:8" x14ac:dyDescent="0.25">
      <c r="A3015" s="12">
        <f>Riesgo!D3019</f>
        <v>0.95241951392734281</v>
      </c>
      <c r="F3015" s="95">
        <f t="shared" si="141"/>
        <v>0.13051618953927246</v>
      </c>
      <c r="G3015" s="26">
        <f t="shared" si="142"/>
        <v>2.2232748633204407E-3</v>
      </c>
      <c r="H3015" s="26">
        <f t="shared" si="143"/>
        <v>2.9017336345903074E-4</v>
      </c>
    </row>
    <row r="3016" spans="1:8" x14ac:dyDescent="0.25">
      <c r="A3016" s="12">
        <f>Riesgo!D3020</f>
        <v>0.71837973276022438</v>
      </c>
      <c r="F3016" s="95">
        <f t="shared" si="141"/>
        <v>-0.10352359162784597</v>
      </c>
      <c r="G3016" s="26">
        <f t="shared" si="142"/>
        <v>-1.1094762060727121E-3</v>
      </c>
      <c r="H3016" s="26">
        <f t="shared" si="143"/>
        <v>1.1485696167828332E-4</v>
      </c>
    </row>
    <row r="3017" spans="1:8" x14ac:dyDescent="0.25">
      <c r="A3017" s="12">
        <f>Riesgo!D3021</f>
        <v>0.84397783675835047</v>
      </c>
      <c r="F3017" s="95">
        <f t="shared" si="141"/>
        <v>2.207451237028013E-2</v>
      </c>
      <c r="G3017" s="26">
        <f t="shared" si="142"/>
        <v>1.0756558813505818E-5</v>
      </c>
      <c r="H3017" s="26">
        <f t="shared" si="143"/>
        <v>2.374457905903799E-7</v>
      </c>
    </row>
    <row r="3018" spans="1:8" x14ac:dyDescent="0.25">
      <c r="A3018" s="12">
        <f>Riesgo!D3022</f>
        <v>0.75955043125633315</v>
      </c>
      <c r="F3018" s="95">
        <f t="shared" si="141"/>
        <v>-6.2352893131737197E-2</v>
      </c>
      <c r="G3018" s="26">
        <f t="shared" si="142"/>
        <v>-2.4242077078484369E-4</v>
      </c>
      <c r="H3018" s="26">
        <f t="shared" si="143"/>
        <v>1.5115636413660717E-5</v>
      </c>
    </row>
    <row r="3019" spans="1:8" x14ac:dyDescent="0.25">
      <c r="A3019" s="12">
        <f>Riesgo!D3023</f>
        <v>0.85577398331029331</v>
      </c>
      <c r="F3019" s="95">
        <f t="shared" si="141"/>
        <v>3.3870658922222963E-2</v>
      </c>
      <c r="G3019" s="26">
        <f t="shared" si="142"/>
        <v>3.8857149348176401E-5</v>
      </c>
      <c r="H3019" s="26">
        <f t="shared" si="143"/>
        <v>1.3161172522619613E-6</v>
      </c>
    </row>
    <row r="3020" spans="1:8" x14ac:dyDescent="0.25">
      <c r="A3020" s="12">
        <f>Riesgo!D3024</f>
        <v>0.97037191288978297</v>
      </c>
      <c r="F3020" s="95">
        <f t="shared" si="141"/>
        <v>0.14846858850171263</v>
      </c>
      <c r="G3020" s="26">
        <f t="shared" si="142"/>
        <v>3.2726814818966146E-3</v>
      </c>
      <c r="H3020" s="26">
        <f t="shared" si="143"/>
        <v>4.8589040023288356E-4</v>
      </c>
    </row>
    <row r="3021" spans="1:8" x14ac:dyDescent="0.25">
      <c r="A3021" s="12">
        <f>Riesgo!D3025</f>
        <v>0.72818681827109633</v>
      </c>
      <c r="F3021" s="95">
        <f t="shared" si="141"/>
        <v>-9.3716506116974019E-2</v>
      </c>
      <c r="G3021" s="26">
        <f t="shared" si="142"/>
        <v>-8.2309178536113243E-4</v>
      </c>
      <c r="H3021" s="26">
        <f t="shared" si="143"/>
        <v>7.7137286337627644E-5</v>
      </c>
    </row>
    <row r="3022" spans="1:8" x14ac:dyDescent="0.25">
      <c r="A3022" s="12">
        <f>Riesgo!D3026</f>
        <v>0.84649683568377065</v>
      </c>
      <c r="F3022" s="95">
        <f t="shared" si="141"/>
        <v>2.459351129570031E-2</v>
      </c>
      <c r="G3022" s="26">
        <f t="shared" si="142"/>
        <v>1.4875158994067124E-5</v>
      </c>
      <c r="H3022" s="26">
        <f t="shared" si="143"/>
        <v>3.6583239074592784E-7</v>
      </c>
    </row>
    <row r="3023" spans="1:8" x14ac:dyDescent="0.25">
      <c r="A3023" s="12">
        <f>Riesgo!D3027</f>
        <v>0.98357026948296933</v>
      </c>
      <c r="F3023" s="95">
        <f t="shared" si="141"/>
        <v>0.16166694509489898</v>
      </c>
      <c r="G3023" s="26">
        <f t="shared" si="142"/>
        <v>4.2253597940942102E-3</v>
      </c>
      <c r="H3023" s="26">
        <f t="shared" si="143"/>
        <v>6.8310100983802241E-4</v>
      </c>
    </row>
    <row r="3024" spans="1:8" x14ac:dyDescent="0.25">
      <c r="A3024" s="12">
        <f>Riesgo!D3028</f>
        <v>0.9754390382885092</v>
      </c>
      <c r="F3024" s="95">
        <f t="shared" si="141"/>
        <v>0.15353571390043885</v>
      </c>
      <c r="G3024" s="26">
        <f t="shared" si="142"/>
        <v>3.6193304619571748E-3</v>
      </c>
      <c r="H3024" s="26">
        <f t="shared" si="143"/>
        <v>5.5569648631819996E-4</v>
      </c>
    </row>
    <row r="3025" spans="1:8" x14ac:dyDescent="0.25">
      <c r="A3025" s="12">
        <f>Riesgo!D3029</f>
        <v>0.97101996031963367</v>
      </c>
      <c r="F3025" s="95">
        <f t="shared" si="141"/>
        <v>0.14911663593156332</v>
      </c>
      <c r="G3025" s="26">
        <f t="shared" si="142"/>
        <v>3.315723385498038E-3</v>
      </c>
      <c r="H3025" s="26">
        <f t="shared" si="143"/>
        <v>4.9442951692508152E-4</v>
      </c>
    </row>
    <row r="3026" spans="1:8" x14ac:dyDescent="0.25">
      <c r="A3026" s="12">
        <f>Riesgo!D3030</f>
        <v>0.78317326032526691</v>
      </c>
      <c r="F3026" s="95">
        <f t="shared" si="141"/>
        <v>-3.8730064062803438E-2</v>
      </c>
      <c r="G3026" s="26">
        <f t="shared" si="142"/>
        <v>-5.8095787902571554E-5</v>
      </c>
      <c r="H3026" s="26">
        <f t="shared" si="143"/>
        <v>2.2500535872456372E-6</v>
      </c>
    </row>
    <row r="3027" spans="1:8" x14ac:dyDescent="0.25">
      <c r="A3027" s="12">
        <f>Riesgo!D3031</f>
        <v>1</v>
      </c>
      <c r="F3027" s="95">
        <f t="shared" si="141"/>
        <v>0.17809667561192966</v>
      </c>
      <c r="G3027" s="26">
        <f t="shared" si="142"/>
        <v>5.6489462020255692E-3</v>
      </c>
      <c r="H3027" s="26">
        <f t="shared" si="143"/>
        <v>1.0060585392913898E-3</v>
      </c>
    </row>
    <row r="3028" spans="1:8" x14ac:dyDescent="0.25">
      <c r="A3028" s="12">
        <f>Riesgo!D3032</f>
        <v>0.94417758198966883</v>
      </c>
      <c r="F3028" s="95">
        <f t="shared" si="141"/>
        <v>0.12227425760159849</v>
      </c>
      <c r="G3028" s="26">
        <f t="shared" si="142"/>
        <v>1.8281217005623981E-3</v>
      </c>
      <c r="H3028" s="26">
        <f t="shared" si="143"/>
        <v>2.2353222374163896E-4</v>
      </c>
    </row>
    <row r="3029" spans="1:8" x14ac:dyDescent="0.25">
      <c r="A3029" s="12">
        <f>Riesgo!D3033</f>
        <v>0.86595763039317908</v>
      </c>
      <c r="F3029" s="95">
        <f t="shared" si="141"/>
        <v>4.4054306005108734E-2</v>
      </c>
      <c r="G3029" s="26">
        <f t="shared" si="142"/>
        <v>8.5499798724596854E-5</v>
      </c>
      <c r="H3029" s="26">
        <f t="shared" si="143"/>
        <v>3.766634296388595E-6</v>
      </c>
    </row>
    <row r="3030" spans="1:8" x14ac:dyDescent="0.25">
      <c r="A3030" s="12">
        <f>Riesgo!D3034</f>
        <v>0.83437505354803798</v>
      </c>
      <c r="F3030" s="95">
        <f t="shared" si="141"/>
        <v>1.2471729159967637E-2</v>
      </c>
      <c r="G3030" s="26">
        <f t="shared" si="142"/>
        <v>1.9399029926544876E-6</v>
      </c>
      <c r="H3030" s="26">
        <f t="shared" si="143"/>
        <v>2.4193944720997462E-8</v>
      </c>
    </row>
    <row r="3031" spans="1:8" x14ac:dyDescent="0.25">
      <c r="A3031" s="12">
        <f>Riesgo!D3035</f>
        <v>0.89261208934933089</v>
      </c>
      <c r="F3031" s="95">
        <f t="shared" si="141"/>
        <v>7.0708764961260551E-2</v>
      </c>
      <c r="G3031" s="26">
        <f t="shared" si="142"/>
        <v>3.5352469400879333E-4</v>
      </c>
      <c r="H3031" s="26">
        <f t="shared" si="143"/>
        <v>2.4997294496669324E-5</v>
      </c>
    </row>
    <row r="3032" spans="1:8" x14ac:dyDescent="0.25">
      <c r="A3032" s="12">
        <f>Riesgo!D3036</f>
        <v>0.83122478822827872</v>
      </c>
      <c r="F3032" s="95">
        <f t="shared" si="141"/>
        <v>9.3214638402083771E-3</v>
      </c>
      <c r="G3032" s="26">
        <f t="shared" si="142"/>
        <v>8.0993908593776042E-7</v>
      </c>
      <c r="H3032" s="26">
        <f t="shared" si="143"/>
        <v>7.549817902340259E-9</v>
      </c>
    </row>
    <row r="3033" spans="1:8" x14ac:dyDescent="0.25">
      <c r="A3033" s="12">
        <f>Riesgo!D3037</f>
        <v>0.81890399510827083</v>
      </c>
      <c r="F3033" s="95">
        <f t="shared" si="141"/>
        <v>-2.9993292797995119E-3</v>
      </c>
      <c r="G3033" s="26">
        <f t="shared" si="142"/>
        <v>-2.6981894603075374E-8</v>
      </c>
      <c r="H3033" s="26">
        <f t="shared" si="143"/>
        <v>8.0927586507468405E-11</v>
      </c>
    </row>
    <row r="3034" spans="1:8" x14ac:dyDescent="0.25">
      <c r="A3034" s="12">
        <f>Riesgo!D3038</f>
        <v>0.92890104347573232</v>
      </c>
      <c r="F3034" s="95">
        <f t="shared" si="141"/>
        <v>0.10699771908766198</v>
      </c>
      <c r="G3034" s="26">
        <f t="shared" si="142"/>
        <v>1.2249646591739364E-3</v>
      </c>
      <c r="H3034" s="26">
        <f t="shared" si="143"/>
        <v>1.3106842449460643E-4</v>
      </c>
    </row>
    <row r="3035" spans="1:8" x14ac:dyDescent="0.25">
      <c r="A3035" s="12">
        <f>Riesgo!D3039</f>
        <v>0.95468072843110374</v>
      </c>
      <c r="F3035" s="95">
        <f t="shared" si="141"/>
        <v>0.1327774040430334</v>
      </c>
      <c r="G3035" s="26">
        <f t="shared" si="142"/>
        <v>2.3408442593573185E-3</v>
      </c>
      <c r="H3035" s="26">
        <f t="shared" si="143"/>
        <v>3.1081122402650197E-4</v>
      </c>
    </row>
    <row r="3036" spans="1:8" x14ac:dyDescent="0.25">
      <c r="A3036" s="12">
        <f>Riesgo!D3040</f>
        <v>0.95607013159008114</v>
      </c>
      <c r="F3036" s="95">
        <f t="shared" si="141"/>
        <v>0.1341668072020108</v>
      </c>
      <c r="G3036" s="26">
        <f t="shared" si="142"/>
        <v>2.4151007605056106E-3</v>
      </c>
      <c r="H3036" s="26">
        <f t="shared" si="143"/>
        <v>3.2402635810818595E-4</v>
      </c>
    </row>
    <row r="3037" spans="1:8" x14ac:dyDescent="0.25">
      <c r="A3037" s="12">
        <f>Riesgo!D3041</f>
        <v>0.8085504050325516</v>
      </c>
      <c r="F3037" s="95">
        <f t="shared" si="141"/>
        <v>-1.3352919355518744E-2</v>
      </c>
      <c r="G3037" s="26">
        <f t="shared" si="142"/>
        <v>-2.3808316008732965E-6</v>
      </c>
      <c r="H3037" s="26">
        <f t="shared" si="143"/>
        <v>3.1791052365531721E-8</v>
      </c>
    </row>
    <row r="3038" spans="1:8" x14ac:dyDescent="0.25">
      <c r="A3038" s="12">
        <f>Riesgo!D3042</f>
        <v>0.88107014258032545</v>
      </c>
      <c r="F3038" s="95">
        <f t="shared" si="141"/>
        <v>5.9166818192255111E-2</v>
      </c>
      <c r="G3038" s="26">
        <f t="shared" si="142"/>
        <v>2.0712601263472868E-4</v>
      </c>
      <c r="H3038" s="26">
        <f t="shared" si="143"/>
        <v>1.2254987132445726E-5</v>
      </c>
    </row>
    <row r="3039" spans="1:8" x14ac:dyDescent="0.25">
      <c r="A3039" s="12">
        <f>Riesgo!D3043</f>
        <v>0.99692086799866408</v>
      </c>
      <c r="F3039" s="95">
        <f t="shared" si="141"/>
        <v>0.17501754361059374</v>
      </c>
      <c r="G3039" s="26">
        <f t="shared" si="142"/>
        <v>5.3609869808122924E-3</v>
      </c>
      <c r="H3039" s="26">
        <f t="shared" si="143"/>
        <v>9.3826677271014066E-4</v>
      </c>
    </row>
    <row r="3040" spans="1:8" x14ac:dyDescent="0.25">
      <c r="A3040" s="12">
        <f>Riesgo!D3044</f>
        <v>0.9027159590882684</v>
      </c>
      <c r="F3040" s="95">
        <f t="shared" si="141"/>
        <v>8.0812634700198061E-2</v>
      </c>
      <c r="G3040" s="26">
        <f t="shared" si="142"/>
        <v>5.2776161292500152E-4</v>
      </c>
      <c r="H3040" s="26">
        <f t="shared" si="143"/>
        <v>4.2649806434095471E-5</v>
      </c>
    </row>
    <row r="3041" spans="1:8" x14ac:dyDescent="0.25">
      <c r="A3041" s="12">
        <f>Riesgo!D3045</f>
        <v>0.92274440527201484</v>
      </c>
      <c r="F3041" s="95">
        <f t="shared" si="141"/>
        <v>0.1008410808839445</v>
      </c>
      <c r="G3041" s="26">
        <f t="shared" si="142"/>
        <v>1.0254452466292967E-3</v>
      </c>
      <c r="H3041" s="26">
        <f t="shared" si="143"/>
        <v>1.0340700705740133E-4</v>
      </c>
    </row>
    <row r="3042" spans="1:8" x14ac:dyDescent="0.25">
      <c r="A3042" s="12">
        <f>Riesgo!D3046</f>
        <v>0.71589724835172242</v>
      </c>
      <c r="F3042" s="95">
        <f t="shared" si="141"/>
        <v>-0.10600607603634793</v>
      </c>
      <c r="G3042" s="26">
        <f t="shared" si="142"/>
        <v>-1.1912208227734336E-3</v>
      </c>
      <c r="H3042" s="26">
        <f t="shared" si="143"/>
        <v>1.2627664511500155E-4</v>
      </c>
    </row>
    <row r="3043" spans="1:8" x14ac:dyDescent="0.25">
      <c r="A3043" s="12">
        <f>Riesgo!D3047</f>
        <v>0.91262440589914007</v>
      </c>
      <c r="F3043" s="95">
        <f t="shared" si="141"/>
        <v>9.0721081511069723E-2</v>
      </c>
      <c r="G3043" s="26">
        <f t="shared" si="142"/>
        <v>7.4666304445880182E-4</v>
      </c>
      <c r="H3043" s="26">
        <f t="shared" si="143"/>
        <v>6.7738078917650444E-5</v>
      </c>
    </row>
    <row r="3044" spans="1:8" x14ac:dyDescent="0.25">
      <c r="A3044" s="12">
        <f>Riesgo!D3048</f>
        <v>0.81074780536919577</v>
      </c>
      <c r="F3044" s="95">
        <f t="shared" si="141"/>
        <v>-1.1155519018874571E-2</v>
      </c>
      <c r="G3044" s="26">
        <f t="shared" si="142"/>
        <v>-1.3882553087128028E-6</v>
      </c>
      <c r="H3044" s="26">
        <f t="shared" si="143"/>
        <v>1.5486708499399258E-8</v>
      </c>
    </row>
    <row r="3045" spans="1:8" x14ac:dyDescent="0.25">
      <c r="A3045" s="12">
        <f>Riesgo!D3049</f>
        <v>0.91618333356753978</v>
      </c>
      <c r="F3045" s="95">
        <f t="shared" si="141"/>
        <v>9.4280009179469437E-2</v>
      </c>
      <c r="G3045" s="26">
        <f t="shared" si="142"/>
        <v>8.3802861553318052E-4</v>
      </c>
      <c r="H3045" s="26">
        <f t="shared" si="143"/>
        <v>7.9009345565126334E-5</v>
      </c>
    </row>
    <row r="3046" spans="1:8" x14ac:dyDescent="0.25">
      <c r="A3046" s="12">
        <f>Riesgo!D3050</f>
        <v>0.98459310751342155</v>
      </c>
      <c r="F3046" s="95">
        <f t="shared" si="141"/>
        <v>0.16268978312535121</v>
      </c>
      <c r="G3046" s="26">
        <f t="shared" si="142"/>
        <v>4.3060675723938556E-3</v>
      </c>
      <c r="H3046" s="26">
        <f t="shared" si="143"/>
        <v>7.0055319947586391E-4</v>
      </c>
    </row>
    <row r="3047" spans="1:8" x14ac:dyDescent="0.25">
      <c r="A3047" s="12">
        <f>Riesgo!D3051</f>
        <v>0.6870839715435143</v>
      </c>
      <c r="F3047" s="95">
        <f t="shared" si="141"/>
        <v>-0.13481935284455604</v>
      </c>
      <c r="G3047" s="26">
        <f t="shared" si="142"/>
        <v>-2.4505113274058536E-3</v>
      </c>
      <c r="H3047" s="26">
        <f t="shared" si="143"/>
        <v>3.3037635129911118E-4</v>
      </c>
    </row>
    <row r="3048" spans="1:8" x14ac:dyDescent="0.25">
      <c r="A3048" s="12">
        <f>Riesgo!D3052</f>
        <v>0.91815468930794419</v>
      </c>
      <c r="F3048" s="95">
        <f t="shared" si="141"/>
        <v>9.625136491987385E-2</v>
      </c>
      <c r="G3048" s="26">
        <f t="shared" si="142"/>
        <v>8.9170395027200213E-4</v>
      </c>
      <c r="H3048" s="26">
        <f t="shared" si="143"/>
        <v>8.5827722318123517E-5</v>
      </c>
    </row>
    <row r="3049" spans="1:8" x14ac:dyDescent="0.25">
      <c r="A3049" s="12">
        <f>Riesgo!D3053</f>
        <v>0.83843536722509282</v>
      </c>
      <c r="F3049" s="95">
        <f t="shared" si="141"/>
        <v>1.6532042837022476E-2</v>
      </c>
      <c r="G3049" s="26">
        <f t="shared" si="142"/>
        <v>4.5183468438363987E-6</v>
      </c>
      <c r="H3049" s="26">
        <f t="shared" si="143"/>
        <v>7.4697503574828648E-8</v>
      </c>
    </row>
    <row r="3050" spans="1:8" x14ac:dyDescent="0.25">
      <c r="A3050" s="12">
        <f>Riesgo!D3054</f>
        <v>0.93820684829245204</v>
      </c>
      <c r="F3050" s="95">
        <f t="shared" si="141"/>
        <v>0.1163035239043817</v>
      </c>
      <c r="G3050" s="26">
        <f t="shared" si="142"/>
        <v>1.5731807410474194E-3</v>
      </c>
      <c r="H3050" s="26">
        <f t="shared" si="143"/>
        <v>1.8296646392232144E-4</v>
      </c>
    </row>
    <row r="3051" spans="1:8" x14ac:dyDescent="0.25">
      <c r="A3051" s="12">
        <f>Riesgo!D3055</f>
        <v>0.81714043647460699</v>
      </c>
      <c r="F3051" s="95">
        <f t="shared" si="141"/>
        <v>-4.7628879134633539E-3</v>
      </c>
      <c r="G3051" s="26">
        <f t="shared" si="142"/>
        <v>-1.0804659468417797E-7</v>
      </c>
      <c r="H3051" s="26">
        <f t="shared" si="143"/>
        <v>5.1461381991214515E-10</v>
      </c>
    </row>
    <row r="3052" spans="1:8" x14ac:dyDescent="0.25">
      <c r="A3052" s="12">
        <f>Riesgo!D3056</f>
        <v>0.74740768786749412</v>
      </c>
      <c r="F3052" s="95">
        <f t="shared" si="141"/>
        <v>-7.4495636520576225E-2</v>
      </c>
      <c r="G3052" s="26">
        <f t="shared" si="142"/>
        <v>-4.1342097405033091E-4</v>
      </c>
      <c r="H3052" s="26">
        <f t="shared" si="143"/>
        <v>3.0798058612836026E-5</v>
      </c>
    </row>
    <row r="3053" spans="1:8" x14ac:dyDescent="0.25">
      <c r="A3053" s="12">
        <f>Riesgo!D3057</f>
        <v>0.74288703136539569</v>
      </c>
      <c r="F3053" s="95">
        <f t="shared" si="141"/>
        <v>-7.9016293022674655E-2</v>
      </c>
      <c r="G3053" s="26">
        <f t="shared" si="142"/>
        <v>-4.9334411718249607E-4</v>
      </c>
      <c r="H3053" s="26">
        <f t="shared" si="143"/>
        <v>3.898222332430485E-5</v>
      </c>
    </row>
    <row r="3054" spans="1:8" x14ac:dyDescent="0.25">
      <c r="A3054" s="12">
        <f>Riesgo!D3058</f>
        <v>0.78304617279880973</v>
      </c>
      <c r="F3054" s="95">
        <f t="shared" si="141"/>
        <v>-3.8857151589260619E-2</v>
      </c>
      <c r="G3054" s="26">
        <f t="shared" si="142"/>
        <v>-5.8669567250087638E-5</v>
      </c>
      <c r="H3054" s="26">
        <f t="shared" si="143"/>
        <v>2.2797322683129758E-6</v>
      </c>
    </row>
    <row r="3055" spans="1:8" x14ac:dyDescent="0.25">
      <c r="A3055" s="12">
        <f>Riesgo!D3059</f>
        <v>0.88083348995820565</v>
      </c>
      <c r="F3055" s="95">
        <f t="shared" si="141"/>
        <v>5.8930165570135307E-2</v>
      </c>
      <c r="G3055" s="26">
        <f t="shared" si="142"/>
        <v>2.0465058191037537E-4</v>
      </c>
      <c r="H3055" s="26">
        <f t="shared" si="143"/>
        <v>1.2060092676002958E-5</v>
      </c>
    </row>
    <row r="3056" spans="1:8" x14ac:dyDescent="0.25">
      <c r="A3056" s="12">
        <f>Riesgo!D3060</f>
        <v>0.9274931857498141</v>
      </c>
      <c r="F3056" s="95">
        <f t="shared" si="141"/>
        <v>0.10558986136174375</v>
      </c>
      <c r="G3056" s="26">
        <f t="shared" si="142"/>
        <v>1.1772444697481434E-3</v>
      </c>
      <c r="H3056" s="26">
        <f t="shared" si="143"/>
        <v>1.2430508034958599E-4</v>
      </c>
    </row>
    <row r="3057" spans="1:8" x14ac:dyDescent="0.25">
      <c r="A3057" s="12">
        <f>Riesgo!D3061</f>
        <v>0.76283916270231578</v>
      </c>
      <c r="F3057" s="95">
        <f t="shared" si="141"/>
        <v>-5.9064161685754568E-2</v>
      </c>
      <c r="G3057" s="26">
        <f t="shared" si="142"/>
        <v>-2.0604976940825039E-4</v>
      </c>
      <c r="H3057" s="26">
        <f t="shared" si="143"/>
        <v>1.2170156895641346E-5</v>
      </c>
    </row>
    <row r="3058" spans="1:8" x14ac:dyDescent="0.25">
      <c r="A3058" s="12">
        <f>Riesgo!D3062</f>
        <v>1</v>
      </c>
      <c r="F3058" s="95">
        <f t="shared" si="141"/>
        <v>0.17809667561192966</v>
      </c>
      <c r="G3058" s="26">
        <f t="shared" si="142"/>
        <v>5.6489462020255692E-3</v>
      </c>
      <c r="H3058" s="26">
        <f t="shared" si="143"/>
        <v>1.0060585392913898E-3</v>
      </c>
    </row>
    <row r="3059" spans="1:8" x14ac:dyDescent="0.25">
      <c r="A3059" s="12">
        <f>Riesgo!D3063</f>
        <v>0.80731962700673432</v>
      </c>
      <c r="F3059" s="95">
        <f t="shared" si="141"/>
        <v>-1.4583697381336025E-2</v>
      </c>
      <c r="G3059" s="26">
        <f t="shared" si="142"/>
        <v>-3.1017224380453647E-6</v>
      </c>
      <c r="H3059" s="26">
        <f t="shared" si="143"/>
        <v>4.5234581397353383E-8</v>
      </c>
    </row>
    <row r="3060" spans="1:8" x14ac:dyDescent="0.25">
      <c r="A3060" s="12">
        <f>Riesgo!D3064</f>
        <v>0.823756653121541</v>
      </c>
      <c r="F3060" s="95">
        <f t="shared" si="141"/>
        <v>1.8533287334706605E-3</v>
      </c>
      <c r="G3060" s="26">
        <f t="shared" si="142"/>
        <v>6.3658643043831055E-9</v>
      </c>
      <c r="H3060" s="26">
        <f t="shared" si="143"/>
        <v>1.1798039228688429E-11</v>
      </c>
    </row>
    <row r="3061" spans="1:8" x14ac:dyDescent="0.25">
      <c r="A3061" s="12">
        <f>Riesgo!D3065</f>
        <v>0.94614287700690647</v>
      </c>
      <c r="F3061" s="95">
        <f t="shared" si="141"/>
        <v>0.12423955261883612</v>
      </c>
      <c r="G3061" s="26">
        <f t="shared" si="142"/>
        <v>1.9176954443385844E-3</v>
      </c>
      <c r="H3061" s="26">
        <f t="shared" si="143"/>
        <v>2.3825362406380588E-4</v>
      </c>
    </row>
    <row r="3062" spans="1:8" x14ac:dyDescent="0.25">
      <c r="A3062" s="12">
        <f>Riesgo!D3066</f>
        <v>0.89978480708469599</v>
      </c>
      <c r="F3062" s="95">
        <f t="shared" si="141"/>
        <v>7.7881482696625648E-2</v>
      </c>
      <c r="G3062" s="26">
        <f t="shared" si="142"/>
        <v>4.7239210736025624E-4</v>
      </c>
      <c r="H3062" s="26">
        <f t="shared" si="143"/>
        <v>3.6790597735400318E-5</v>
      </c>
    </row>
    <row r="3063" spans="1:8" x14ac:dyDescent="0.25">
      <c r="A3063" s="12">
        <f>Riesgo!D3067</f>
        <v>0.8908338238418777</v>
      </c>
      <c r="F3063" s="95">
        <f t="shared" si="141"/>
        <v>6.8930499453807359E-2</v>
      </c>
      <c r="G3063" s="26">
        <f t="shared" si="142"/>
        <v>3.2751732324048591E-4</v>
      </c>
      <c r="H3063" s="26">
        <f t="shared" si="143"/>
        <v>2.2575932670740765E-5</v>
      </c>
    </row>
    <row r="3064" spans="1:8" x14ac:dyDescent="0.25">
      <c r="A3064" s="12">
        <f>Riesgo!D3068</f>
        <v>0.6881267036714197</v>
      </c>
      <c r="F3064" s="95">
        <f t="shared" si="141"/>
        <v>-0.13377662071665064</v>
      </c>
      <c r="G3064" s="26">
        <f t="shared" si="142"/>
        <v>-2.3940910527365895E-3</v>
      </c>
      <c r="H3064" s="26">
        <f t="shared" si="143"/>
        <v>3.2027341072306958E-4</v>
      </c>
    </row>
    <row r="3065" spans="1:8" x14ac:dyDescent="0.25">
      <c r="A3065" s="12">
        <f>Riesgo!D3069</f>
        <v>0.93655222772589919</v>
      </c>
      <c r="F3065" s="95">
        <f t="shared" si="141"/>
        <v>0.11464890333782884</v>
      </c>
      <c r="G3065" s="26">
        <f t="shared" si="142"/>
        <v>1.5069877244079067E-3</v>
      </c>
      <c r="H3065" s="26">
        <f t="shared" si="143"/>
        <v>1.7277448994693678E-4</v>
      </c>
    </row>
    <row r="3066" spans="1:8" x14ac:dyDescent="0.25">
      <c r="A3066" s="12">
        <f>Riesgo!D3070</f>
        <v>0.94600896896897702</v>
      </c>
      <c r="F3066" s="95">
        <f t="shared" si="141"/>
        <v>0.12410564458090667</v>
      </c>
      <c r="G3066" s="26">
        <f t="shared" si="142"/>
        <v>1.9115013262163592E-3</v>
      </c>
      <c r="H3066" s="26">
        <f t="shared" si="143"/>
        <v>2.3722810420733921E-4</v>
      </c>
    </row>
    <row r="3067" spans="1:8" x14ac:dyDescent="0.25">
      <c r="A3067" s="12">
        <f>Riesgo!D3071</f>
        <v>0.50928131314253666</v>
      </c>
      <c r="F3067" s="95">
        <f t="shared" si="141"/>
        <v>-0.31262201124553368</v>
      </c>
      <c r="G3067" s="26">
        <f t="shared" si="142"/>
        <v>-3.0553337565228829E-2</v>
      </c>
      <c r="H3067" s="26">
        <f t="shared" si="143"/>
        <v>9.5516458399055523E-3</v>
      </c>
    </row>
    <row r="3068" spans="1:8" x14ac:dyDescent="0.25">
      <c r="A3068" s="12">
        <f>Riesgo!D3072</f>
        <v>0.86244449902262876</v>
      </c>
      <c r="F3068" s="95">
        <f t="shared" si="141"/>
        <v>4.0541174634558419E-2</v>
      </c>
      <c r="G3068" s="26">
        <f t="shared" si="142"/>
        <v>6.6632941137898294E-5</v>
      </c>
      <c r="H3068" s="26">
        <f t="shared" si="143"/>
        <v>2.7013777030857869E-6</v>
      </c>
    </row>
    <row r="3069" spans="1:8" x14ac:dyDescent="0.25">
      <c r="A3069" s="12">
        <f>Riesgo!D3073</f>
        <v>0.94981573245855688</v>
      </c>
      <c r="F3069" s="95">
        <f t="shared" si="141"/>
        <v>0.12791240807048654</v>
      </c>
      <c r="G3069" s="26">
        <f t="shared" si="142"/>
        <v>2.0928496269894273E-3</v>
      </c>
      <c r="H3069" s="26">
        <f t="shared" si="143"/>
        <v>2.6770143551763711E-4</v>
      </c>
    </row>
    <row r="3070" spans="1:8" x14ac:dyDescent="0.25">
      <c r="A3070" s="12">
        <f>Riesgo!D3074</f>
        <v>0.82619718937837194</v>
      </c>
      <c r="F3070" s="95">
        <f t="shared" si="141"/>
        <v>4.2938649903015991E-3</v>
      </c>
      <c r="G3070" s="26">
        <f t="shared" si="142"/>
        <v>7.9167176315755685E-8</v>
      </c>
      <c r="H3070" s="26">
        <f t="shared" si="143"/>
        <v>3.3993316676325725E-10</v>
      </c>
    </row>
    <row r="3071" spans="1:8" x14ac:dyDescent="0.25">
      <c r="A3071" s="12">
        <f>Riesgo!D3075</f>
        <v>0.87281737059553322</v>
      </c>
      <c r="F3071" s="95">
        <f t="shared" si="141"/>
        <v>5.0914046207462871E-2</v>
      </c>
      <c r="G3071" s="26">
        <f t="shared" si="142"/>
        <v>1.3198143229413257E-4</v>
      </c>
      <c r="H3071" s="26">
        <f t="shared" si="143"/>
        <v>6.7197087423505979E-6</v>
      </c>
    </row>
    <row r="3072" spans="1:8" x14ac:dyDescent="0.25">
      <c r="A3072" s="12">
        <f>Riesgo!D3076</f>
        <v>0.9105102886172125</v>
      </c>
      <c r="F3072" s="95">
        <f t="shared" si="141"/>
        <v>8.860696422914216E-2</v>
      </c>
      <c r="G3072" s="26">
        <f t="shared" si="142"/>
        <v>6.9567047565235779E-4</v>
      </c>
      <c r="H3072" s="26">
        <f t="shared" si="143"/>
        <v>6.1641248951398777E-5</v>
      </c>
    </row>
    <row r="3073" spans="1:8" x14ac:dyDescent="0.25">
      <c r="A3073" s="12">
        <f>Riesgo!D3077</f>
        <v>0.84784605608571695</v>
      </c>
      <c r="F3073" s="95">
        <f t="shared" si="141"/>
        <v>2.5942731697646604E-2</v>
      </c>
      <c r="G3073" s="26">
        <f t="shared" si="142"/>
        <v>1.7460115508366288E-5</v>
      </c>
      <c r="H3073" s="26">
        <f t="shared" si="143"/>
        <v>4.5296309204346517E-7</v>
      </c>
    </row>
    <row r="3074" spans="1:8" x14ac:dyDescent="0.25">
      <c r="A3074" s="12">
        <f>Riesgo!D3078</f>
        <v>0.84618059949278002</v>
      </c>
      <c r="F3074" s="95">
        <f t="shared" si="141"/>
        <v>2.4277275104709672E-2</v>
      </c>
      <c r="G3074" s="26">
        <f t="shared" si="142"/>
        <v>1.4308688165085562E-5</v>
      </c>
      <c r="H3074" s="26">
        <f t="shared" si="143"/>
        <v>3.4737595897128567E-7</v>
      </c>
    </row>
    <row r="3075" spans="1:8" x14ac:dyDescent="0.25">
      <c r="A3075" s="12">
        <f>Riesgo!D3079</f>
        <v>0.81840397517479102</v>
      </c>
      <c r="F3075" s="95">
        <f t="shared" ref="F3075:F3138" si="144">A3075-$D$4</f>
        <v>-3.4993492132793236E-3</v>
      </c>
      <c r="G3075" s="26">
        <f t="shared" ref="G3075:G3138" si="145">IF(A3075=0,0,(A3075-D$4)^3)</f>
        <v>-4.2851088034734756E-8</v>
      </c>
      <c r="H3075" s="26">
        <f t="shared" ref="H3075:H3138" si="146">IF(A3075=0,0,(A3075-D$4)^4)</f>
        <v>1.4995092120251208E-10</v>
      </c>
    </row>
    <row r="3076" spans="1:8" x14ac:dyDescent="0.25">
      <c r="A3076" s="12">
        <f>Riesgo!D3080</f>
        <v>0.83283751101078773</v>
      </c>
      <c r="F3076" s="95">
        <f t="shared" si="144"/>
        <v>1.093418662271739E-2</v>
      </c>
      <c r="G3076" s="26">
        <f t="shared" si="145"/>
        <v>1.3072523952030772E-6</v>
      </c>
      <c r="H3076" s="26">
        <f t="shared" si="146"/>
        <v>1.4293741652144754E-8</v>
      </c>
    </row>
    <row r="3077" spans="1:8" x14ac:dyDescent="0.25">
      <c r="A3077" s="12">
        <f>Riesgo!D3081</f>
        <v>0.78983719222327731</v>
      </c>
      <c r="F3077" s="95">
        <f t="shared" si="144"/>
        <v>-3.2066132164793038E-2</v>
      </c>
      <c r="G3077" s="26">
        <f t="shared" si="145"/>
        <v>-3.2971578151939944E-5</v>
      </c>
      <c r="H3077" s="26">
        <f t="shared" si="146"/>
        <v>1.0572709827019089E-6</v>
      </c>
    </row>
    <row r="3078" spans="1:8" x14ac:dyDescent="0.25">
      <c r="A3078" s="12">
        <f>Riesgo!D3082</f>
        <v>0.89680591349100081</v>
      </c>
      <c r="F3078" s="95">
        <f t="shared" si="144"/>
        <v>7.4902589102930461E-2</v>
      </c>
      <c r="G3078" s="26">
        <f t="shared" si="145"/>
        <v>4.2023332518627624E-4</v>
      </c>
      <c r="H3078" s="26">
        <f t="shared" si="146"/>
        <v>3.1476564083785807E-5</v>
      </c>
    </row>
    <row r="3079" spans="1:8" x14ac:dyDescent="0.25">
      <c r="A3079" s="12">
        <f>Riesgo!D3083</f>
        <v>0.83678373901928182</v>
      </c>
      <c r="F3079" s="95">
        <f t="shared" si="144"/>
        <v>1.488041463121148E-2</v>
      </c>
      <c r="G3079" s="26">
        <f t="shared" si="145"/>
        <v>3.2949216956372712E-6</v>
      </c>
      <c r="H3079" s="26">
        <f t="shared" si="146"/>
        <v>4.9029801008456991E-8</v>
      </c>
    </row>
    <row r="3080" spans="1:8" x14ac:dyDescent="0.25">
      <c r="A3080" s="12">
        <f>Riesgo!D3084</f>
        <v>0.6482795220067763</v>
      </c>
      <c r="F3080" s="95">
        <f t="shared" si="144"/>
        <v>-0.17362380238129405</v>
      </c>
      <c r="G3080" s="26">
        <f t="shared" si="145"/>
        <v>-5.2339285453133627E-3</v>
      </c>
      <c r="H3080" s="26">
        <f t="shared" si="146"/>
        <v>9.0873457542930112E-4</v>
      </c>
    </row>
    <row r="3081" spans="1:8" x14ac:dyDescent="0.25">
      <c r="A3081" s="12">
        <f>Riesgo!D3085</f>
        <v>0.92013020527864842</v>
      </c>
      <c r="F3081" s="95">
        <f t="shared" si="144"/>
        <v>9.8226880890578072E-2</v>
      </c>
      <c r="G3081" s="26">
        <f t="shared" si="145"/>
        <v>9.477440375299371E-4</v>
      </c>
      <c r="H3081" s="26">
        <f t="shared" si="146"/>
        <v>9.3093940689208696E-5</v>
      </c>
    </row>
    <row r="3082" spans="1:8" x14ac:dyDescent="0.25">
      <c r="A3082" s="12">
        <f>Riesgo!D3086</f>
        <v>0.86801656521200954</v>
      </c>
      <c r="F3082" s="95">
        <f t="shared" si="144"/>
        <v>4.6113240823939194E-2</v>
      </c>
      <c r="G3082" s="26">
        <f t="shared" si="145"/>
        <v>9.8056623843328407E-5</v>
      </c>
      <c r="H3082" s="26">
        <f t="shared" si="146"/>
        <v>4.5217087096698205E-6</v>
      </c>
    </row>
    <row r="3083" spans="1:8" x14ac:dyDescent="0.25">
      <c r="A3083" s="12">
        <f>Riesgo!D3087</f>
        <v>0.6353246090681115</v>
      </c>
      <c r="F3083" s="95">
        <f t="shared" si="144"/>
        <v>-0.18657871531995884</v>
      </c>
      <c r="G3083" s="26">
        <f t="shared" si="145"/>
        <v>-6.4951067800194861E-3</v>
      </c>
      <c r="H3083" s="26">
        <f t="shared" si="146"/>
        <v>1.2118486788819903E-3</v>
      </c>
    </row>
    <row r="3084" spans="1:8" x14ac:dyDescent="0.25">
      <c r="A3084" s="12">
        <f>Riesgo!D3088</f>
        <v>0.66340645303585322</v>
      </c>
      <c r="F3084" s="95">
        <f t="shared" si="144"/>
        <v>-0.15849687135221713</v>
      </c>
      <c r="G3084" s="26">
        <f t="shared" si="145"/>
        <v>-3.9816408336390812E-3</v>
      </c>
      <c r="H3084" s="26">
        <f t="shared" si="146"/>
        <v>6.3107761498002802E-4</v>
      </c>
    </row>
    <row r="3085" spans="1:8" x14ac:dyDescent="0.25">
      <c r="A3085" s="12">
        <f>Riesgo!D3089</f>
        <v>0.78917884022016982</v>
      </c>
      <c r="F3085" s="95">
        <f t="shared" si="144"/>
        <v>-3.2724484167900525E-2</v>
      </c>
      <c r="G3085" s="26">
        <f t="shared" si="145"/>
        <v>-3.504438385080696E-5</v>
      </c>
      <c r="H3085" s="26">
        <f t="shared" si="146"/>
        <v>1.1468093844995611E-6</v>
      </c>
    </row>
    <row r="3086" spans="1:8" x14ac:dyDescent="0.25">
      <c r="A3086" s="12">
        <f>Riesgo!D3090</f>
        <v>0.74953529794520235</v>
      </c>
      <c r="F3086" s="95">
        <f t="shared" si="144"/>
        <v>-7.2368026442867994E-2</v>
      </c>
      <c r="G3086" s="26">
        <f t="shared" si="145"/>
        <v>-3.7900085287419124E-4</v>
      </c>
      <c r="H3086" s="26">
        <f t="shared" si="146"/>
        <v>2.7427543742668997E-5</v>
      </c>
    </row>
    <row r="3087" spans="1:8" x14ac:dyDescent="0.25">
      <c r="A3087" s="12">
        <f>Riesgo!D3091</f>
        <v>0.80083359767860662</v>
      </c>
      <c r="F3087" s="95">
        <f t="shared" si="144"/>
        <v>-2.1069726709463721E-2</v>
      </c>
      <c r="G3087" s="26">
        <f t="shared" si="145"/>
        <v>-9.3535550699015921E-6</v>
      </c>
      <c r="H3087" s="26">
        <f t="shared" si="146"/>
        <v>1.9707684908474538E-7</v>
      </c>
    </row>
    <row r="3088" spans="1:8" x14ac:dyDescent="0.25">
      <c r="A3088" s="12">
        <f>Riesgo!D3092</f>
        <v>0.69817920148596713</v>
      </c>
      <c r="F3088" s="95">
        <f t="shared" si="144"/>
        <v>-0.12372412290210322</v>
      </c>
      <c r="G3088" s="26">
        <f t="shared" si="145"/>
        <v>-1.8939266324721248E-3</v>
      </c>
      <c r="H3088" s="26">
        <f t="shared" si="146"/>
        <v>2.3432441144354764E-4</v>
      </c>
    </row>
    <row r="3089" spans="1:8" x14ac:dyDescent="0.25">
      <c r="A3089" s="12">
        <f>Riesgo!D3093</f>
        <v>0.79933377528919569</v>
      </c>
      <c r="F3089" s="95">
        <f t="shared" si="144"/>
        <v>-2.2569549098874653E-2</v>
      </c>
      <c r="G3089" s="26">
        <f t="shared" si="145"/>
        <v>-1.1496579533038151E-5</v>
      </c>
      <c r="H3089" s="26">
        <f t="shared" si="146"/>
        <v>2.5947261624002203E-7</v>
      </c>
    </row>
    <row r="3090" spans="1:8" x14ac:dyDescent="0.25">
      <c r="A3090" s="12">
        <f>Riesgo!D3094</f>
        <v>0.71920323553644616</v>
      </c>
      <c r="F3090" s="95">
        <f t="shared" si="144"/>
        <v>-0.10270008885162418</v>
      </c>
      <c r="G3090" s="26">
        <f t="shared" si="145"/>
        <v>-1.0832094944339741E-3</v>
      </c>
      <c r="H3090" s="26">
        <f t="shared" si="146"/>
        <v>1.1124571132329205E-4</v>
      </c>
    </row>
    <row r="3091" spans="1:8" x14ac:dyDescent="0.25">
      <c r="A3091" s="12">
        <f>Riesgo!D3095</f>
        <v>0.78075211741102379</v>
      </c>
      <c r="F3091" s="95">
        <f t="shared" si="144"/>
        <v>-4.1151206977046551E-2</v>
      </c>
      <c r="G3091" s="26">
        <f t="shared" si="145"/>
        <v>-6.9686352459012656E-5</v>
      </c>
      <c r="H3091" s="26">
        <f t="shared" si="146"/>
        <v>2.8676775135162468E-6</v>
      </c>
    </row>
    <row r="3092" spans="1:8" x14ac:dyDescent="0.25">
      <c r="A3092" s="12">
        <f>Riesgo!D3096</f>
        <v>0.71279611395835818</v>
      </c>
      <c r="F3092" s="95">
        <f t="shared" si="144"/>
        <v>-0.10910721042971216</v>
      </c>
      <c r="G3092" s="26">
        <f t="shared" si="145"/>
        <v>-1.2988540611414455E-3</v>
      </c>
      <c r="H3092" s="26">
        <f t="shared" si="146"/>
        <v>1.4171434336644593E-4</v>
      </c>
    </row>
    <row r="3093" spans="1:8" x14ac:dyDescent="0.25">
      <c r="A3093" s="12">
        <f>Riesgo!D3097</f>
        <v>0.76660767988603218</v>
      </c>
      <c r="F3093" s="95">
        <f t="shared" si="144"/>
        <v>-5.5295644502038166E-2</v>
      </c>
      <c r="G3093" s="26">
        <f t="shared" si="145"/>
        <v>-1.690724216328142E-4</v>
      </c>
      <c r="H3093" s="26">
        <f t="shared" si="146"/>
        <v>9.3489685217068018E-6</v>
      </c>
    </row>
    <row r="3094" spans="1:8" x14ac:dyDescent="0.25">
      <c r="A3094" s="12">
        <f>Riesgo!D3098</f>
        <v>0.82859298510206636</v>
      </c>
      <c r="F3094" s="95">
        <f t="shared" si="144"/>
        <v>6.6896607139960151E-3</v>
      </c>
      <c r="G3094" s="26">
        <f t="shared" si="145"/>
        <v>2.9937275595534999E-7</v>
      </c>
      <c r="H3094" s="26">
        <f t="shared" si="146"/>
        <v>2.0027021643552211E-9</v>
      </c>
    </row>
    <row r="3095" spans="1:8" x14ac:dyDescent="0.25">
      <c r="A3095" s="12">
        <f>Riesgo!D3099</f>
        <v>0.73747821409350556</v>
      </c>
      <c r="F3095" s="95">
        <f t="shared" si="144"/>
        <v>-8.4425110294564787E-2</v>
      </c>
      <c r="G3095" s="26">
        <f t="shared" si="145"/>
        <v>-6.0174835266891505E-4</v>
      </c>
      <c r="H3095" s="26">
        <f t="shared" si="146"/>
        <v>5.0802671043645827E-5</v>
      </c>
    </row>
    <row r="3096" spans="1:8" x14ac:dyDescent="0.25">
      <c r="A3096" s="12">
        <f>Riesgo!D3100</f>
        <v>0.89309715251623711</v>
      </c>
      <c r="F3096" s="95">
        <f t="shared" si="144"/>
        <v>7.119382812816677E-2</v>
      </c>
      <c r="G3096" s="26">
        <f t="shared" si="145"/>
        <v>3.6085027233437778E-4</v>
      </c>
      <c r="H3096" s="26">
        <f t="shared" si="146"/>
        <v>2.5690312268575865E-5</v>
      </c>
    </row>
    <row r="3097" spans="1:8" x14ac:dyDescent="0.25">
      <c r="A3097" s="12">
        <f>Riesgo!D3101</f>
        <v>0.73959216049629939</v>
      </c>
      <c r="F3097" s="95">
        <f t="shared" si="144"/>
        <v>-8.2311163891770955E-2</v>
      </c>
      <c r="G3097" s="26">
        <f t="shared" si="145"/>
        <v>-5.5766864660263037E-4</v>
      </c>
      <c r="H3097" s="26">
        <f t="shared" si="146"/>
        <v>4.5902355367811209E-5</v>
      </c>
    </row>
    <row r="3098" spans="1:8" x14ac:dyDescent="0.25">
      <c r="A3098" s="12">
        <f>Riesgo!D3102</f>
        <v>0.97575964218845557</v>
      </c>
      <c r="F3098" s="95">
        <f t="shared" si="144"/>
        <v>0.15385631780038522</v>
      </c>
      <c r="G3098" s="26">
        <f t="shared" si="145"/>
        <v>3.6420508336889625E-3</v>
      </c>
      <c r="H3098" s="26">
        <f t="shared" si="146"/>
        <v>5.603525305132069E-4</v>
      </c>
    </row>
    <row r="3099" spans="1:8" x14ac:dyDescent="0.25">
      <c r="A3099" s="12">
        <f>Riesgo!D3103</f>
        <v>0.91873723281472075</v>
      </c>
      <c r="F3099" s="95">
        <f t="shared" si="144"/>
        <v>9.6833908426650406E-2</v>
      </c>
      <c r="G3099" s="26">
        <f t="shared" si="145"/>
        <v>9.0799275622271535E-4</v>
      </c>
      <c r="H3099" s="26">
        <f t="shared" si="146"/>
        <v>8.7924487408132335E-5</v>
      </c>
    </row>
    <row r="3100" spans="1:8" x14ac:dyDescent="0.25">
      <c r="A3100" s="12">
        <f>Riesgo!D3104</f>
        <v>0.98937528741542791</v>
      </c>
      <c r="F3100" s="95">
        <f t="shared" si="144"/>
        <v>0.16747196302735756</v>
      </c>
      <c r="G3100" s="26">
        <f t="shared" si="145"/>
        <v>4.6970624330379598E-3</v>
      </c>
      <c r="H3100" s="26">
        <f t="shared" si="146"/>
        <v>7.8662626612292341E-4</v>
      </c>
    </row>
    <row r="3101" spans="1:8" x14ac:dyDescent="0.25">
      <c r="A3101" s="12">
        <f>Riesgo!D3105</f>
        <v>1</v>
      </c>
      <c r="F3101" s="95">
        <f t="shared" si="144"/>
        <v>0.17809667561192966</v>
      </c>
      <c r="G3101" s="26">
        <f t="shared" si="145"/>
        <v>5.6489462020255692E-3</v>
      </c>
      <c r="H3101" s="26">
        <f t="shared" si="146"/>
        <v>1.0060585392913898E-3</v>
      </c>
    </row>
    <row r="3102" spans="1:8" x14ac:dyDescent="0.25">
      <c r="A3102" s="12">
        <f>Riesgo!D3106</f>
        <v>0.82145528606885054</v>
      </c>
      <c r="F3102" s="95">
        <f t="shared" si="144"/>
        <v>-4.480383192198012E-4</v>
      </c>
      <c r="G3102" s="26">
        <f t="shared" si="145"/>
        <v>-8.9938466435608544E-11</v>
      </c>
      <c r="H3102" s="26">
        <f t="shared" si="146"/>
        <v>4.0295879335016554E-14</v>
      </c>
    </row>
    <row r="3103" spans="1:8" x14ac:dyDescent="0.25">
      <c r="A3103" s="12">
        <f>Riesgo!D3107</f>
        <v>0.82452755719060489</v>
      </c>
      <c r="F3103" s="95">
        <f t="shared" si="144"/>
        <v>2.6242328025345429E-3</v>
      </c>
      <c r="G3103" s="26">
        <f t="shared" si="145"/>
        <v>1.8072035849603804E-8</v>
      </c>
      <c r="H3103" s="26">
        <f t="shared" si="146"/>
        <v>4.7425229285110517E-11</v>
      </c>
    </row>
    <row r="3104" spans="1:8" x14ac:dyDescent="0.25">
      <c r="A3104" s="12">
        <f>Riesgo!D3108</f>
        <v>0.88870967599939654</v>
      </c>
      <c r="F3104" s="95">
        <f t="shared" si="144"/>
        <v>6.6806351611326198E-2</v>
      </c>
      <c r="G3104" s="26">
        <f t="shared" si="145"/>
        <v>2.9816266732735932E-4</v>
      </c>
      <c r="H3104" s="26">
        <f t="shared" si="146"/>
        <v>1.9919159990842447E-5</v>
      </c>
    </row>
    <row r="3105" spans="1:8" x14ac:dyDescent="0.25">
      <c r="A3105" s="12">
        <f>Riesgo!D3109</f>
        <v>0.96678140450863814</v>
      </c>
      <c r="F3105" s="95">
        <f t="shared" si="144"/>
        <v>0.1448780801205678</v>
      </c>
      <c r="G3105" s="26">
        <f t="shared" si="145"/>
        <v>3.0409413678313367E-3</v>
      </c>
      <c r="H3105" s="26">
        <f t="shared" si="146"/>
        <v>4.4056574713061743E-4</v>
      </c>
    </row>
    <row r="3106" spans="1:8" x14ac:dyDescent="0.25">
      <c r="A3106" s="12">
        <f>Riesgo!D3110</f>
        <v>0.79476122815233308</v>
      </c>
      <c r="F3106" s="95">
        <f t="shared" si="144"/>
        <v>-2.7142096235737267E-2</v>
      </c>
      <c r="G3106" s="26">
        <f t="shared" si="145"/>
        <v>-1.9995402835227907E-5</v>
      </c>
      <c r="H3106" s="26">
        <f t="shared" si="146"/>
        <v>5.4271714802608974E-7</v>
      </c>
    </row>
    <row r="3107" spans="1:8" x14ac:dyDescent="0.25">
      <c r="A3107" s="12">
        <f>Riesgo!D3111</f>
        <v>0.91724078393928399</v>
      </c>
      <c r="F3107" s="95">
        <f t="shared" si="144"/>
        <v>9.5337459551213644E-2</v>
      </c>
      <c r="G3107" s="26">
        <f t="shared" si="145"/>
        <v>8.6654421127902934E-4</v>
      </c>
      <c r="H3107" s="26">
        <f t="shared" si="146"/>
        <v>8.2614123692152799E-5</v>
      </c>
    </row>
    <row r="3108" spans="1:8" x14ac:dyDescent="0.25">
      <c r="A3108" s="12">
        <f>Riesgo!D3112</f>
        <v>0.84416960774400995</v>
      </c>
      <c r="F3108" s="95">
        <f t="shared" si="144"/>
        <v>2.2266283355939609E-2</v>
      </c>
      <c r="G3108" s="26">
        <f t="shared" si="145"/>
        <v>1.1039342164624735E-5</v>
      </c>
      <c r="H3108" s="26">
        <f t="shared" si="146"/>
        <v>2.4580512070070603E-7</v>
      </c>
    </row>
    <row r="3109" spans="1:8" x14ac:dyDescent="0.25">
      <c r="A3109" s="12">
        <f>Riesgo!D3113</f>
        <v>1</v>
      </c>
      <c r="F3109" s="95">
        <f t="shared" si="144"/>
        <v>0.17809667561192966</v>
      </c>
      <c r="G3109" s="26">
        <f t="shared" si="145"/>
        <v>5.6489462020255692E-3</v>
      </c>
      <c r="H3109" s="26">
        <f t="shared" si="146"/>
        <v>1.0060585392913898E-3</v>
      </c>
    </row>
    <row r="3110" spans="1:8" x14ac:dyDescent="0.25">
      <c r="A3110" s="12">
        <f>Riesgo!D3114</f>
        <v>0.42977160473034415</v>
      </c>
      <c r="F3110" s="95">
        <f t="shared" si="144"/>
        <v>-0.3921317196577262</v>
      </c>
      <c r="G3110" s="26">
        <f t="shared" si="145"/>
        <v>-6.0297030114420093E-2</v>
      </c>
      <c r="H3110" s="26">
        <f t="shared" si="146"/>
        <v>2.3644378109021254E-2</v>
      </c>
    </row>
    <row r="3111" spans="1:8" x14ac:dyDescent="0.25">
      <c r="A3111" s="12">
        <f>Riesgo!D3115</f>
        <v>0.76907454595579339</v>
      </c>
      <c r="F3111" s="95">
        <f t="shared" si="144"/>
        <v>-5.2828778432276957E-2</v>
      </c>
      <c r="G3111" s="26">
        <f t="shared" si="145"/>
        <v>-1.4743877220434044E-4</v>
      </c>
      <c r="H3111" s="26">
        <f t="shared" si="146"/>
        <v>7.7890102291100559E-6</v>
      </c>
    </row>
    <row r="3112" spans="1:8" x14ac:dyDescent="0.25">
      <c r="A3112" s="12">
        <f>Riesgo!D3116</f>
        <v>0.69757718422921766</v>
      </c>
      <c r="F3112" s="95">
        <f t="shared" si="144"/>
        <v>-0.12432614015885268</v>
      </c>
      <c r="G3112" s="26">
        <f t="shared" si="145"/>
        <v>-1.9217077966122349E-3</v>
      </c>
      <c r="H3112" s="26">
        <f t="shared" si="146"/>
        <v>2.3891851286597266E-4</v>
      </c>
    </row>
    <row r="3113" spans="1:8" x14ac:dyDescent="0.25">
      <c r="A3113" s="12">
        <f>Riesgo!D3117</f>
        <v>0.84557056215419102</v>
      </c>
      <c r="F3113" s="95">
        <f t="shared" si="144"/>
        <v>2.3667237766120675E-2</v>
      </c>
      <c r="G3113" s="26">
        <f t="shared" si="145"/>
        <v>1.3256922623569342E-5</v>
      </c>
      <c r="H3113" s="26">
        <f t="shared" si="146"/>
        <v>3.1375473977907994E-7</v>
      </c>
    </row>
    <row r="3114" spans="1:8" x14ac:dyDescent="0.25">
      <c r="A3114" s="12">
        <f>Riesgo!D3118</f>
        <v>0.8430727156120742</v>
      </c>
      <c r="F3114" s="95">
        <f t="shared" si="144"/>
        <v>2.1169391224003853E-2</v>
      </c>
      <c r="G3114" s="26">
        <f t="shared" si="145"/>
        <v>9.486917133131484E-6</v>
      </c>
      <c r="H3114" s="26">
        <f t="shared" si="146"/>
        <v>2.0083226030096542E-7</v>
      </c>
    </row>
    <row r="3115" spans="1:8" x14ac:dyDescent="0.25">
      <c r="A3115" s="12">
        <f>Riesgo!D3119</f>
        <v>0.71096415242442557</v>
      </c>
      <c r="F3115" s="95">
        <f t="shared" si="144"/>
        <v>-0.11093917196364478</v>
      </c>
      <c r="G3115" s="26">
        <f t="shared" si="145"/>
        <v>-1.3653838451837875E-3</v>
      </c>
      <c r="H3115" s="26">
        <f t="shared" si="146"/>
        <v>1.5147455319722674E-4</v>
      </c>
    </row>
    <row r="3116" spans="1:8" x14ac:dyDescent="0.25">
      <c r="A3116" s="12">
        <f>Riesgo!D3120</f>
        <v>0.80000549728550774</v>
      </c>
      <c r="F3116" s="95">
        <f t="shared" si="144"/>
        <v>-2.1897827102562606E-2</v>
      </c>
      <c r="G3116" s="26">
        <f t="shared" si="145"/>
        <v>-1.0500332880171347E-5</v>
      </c>
      <c r="H3116" s="26">
        <f t="shared" si="146"/>
        <v>2.2993447392934538E-7</v>
      </c>
    </row>
    <row r="3117" spans="1:8" x14ac:dyDescent="0.25">
      <c r="A3117" s="12">
        <f>Riesgo!D3121</f>
        <v>0.75848858355608695</v>
      </c>
      <c r="F3117" s="95">
        <f t="shared" si="144"/>
        <v>-6.3414740831983396E-2</v>
      </c>
      <c r="G3117" s="26">
        <f t="shared" si="145"/>
        <v>-2.5501790030798725E-4</v>
      </c>
      <c r="H3117" s="26">
        <f t="shared" si="146"/>
        <v>1.6171894055547591E-5</v>
      </c>
    </row>
    <row r="3118" spans="1:8" x14ac:dyDescent="0.25">
      <c r="A3118" s="12">
        <f>Riesgo!D3122</f>
        <v>0.97035461892138641</v>
      </c>
      <c r="F3118" s="95">
        <f t="shared" si="144"/>
        <v>0.14845129453331607</v>
      </c>
      <c r="G3118" s="26">
        <f t="shared" si="145"/>
        <v>3.2715379863265345E-3</v>
      </c>
      <c r="H3118" s="26">
        <f t="shared" si="146"/>
        <v>4.8566404918509216E-4</v>
      </c>
    </row>
    <row r="3119" spans="1:8" x14ac:dyDescent="0.25">
      <c r="A3119" s="12">
        <f>Riesgo!D3123</f>
        <v>0.82164199371873603</v>
      </c>
      <c r="F3119" s="95">
        <f t="shared" si="144"/>
        <v>-2.6133066933431426E-4</v>
      </c>
      <c r="G3119" s="26">
        <f t="shared" si="145"/>
        <v>-1.7847243228273961E-11</v>
      </c>
      <c r="H3119" s="26">
        <f t="shared" si="146"/>
        <v>4.6640320186171416E-15</v>
      </c>
    </row>
    <row r="3120" spans="1:8" x14ac:dyDescent="0.25">
      <c r="A3120" s="12">
        <f>Riesgo!D3124</f>
        <v>0.83166441185017548</v>
      </c>
      <c r="F3120" s="95">
        <f t="shared" si="144"/>
        <v>9.7610874621051336E-3</v>
      </c>
      <c r="G3120" s="26">
        <f t="shared" si="145"/>
        <v>9.3002497771772571E-7</v>
      </c>
      <c r="H3120" s="26">
        <f t="shared" si="146"/>
        <v>9.0780551494450996E-9</v>
      </c>
    </row>
    <row r="3121" spans="1:8" x14ac:dyDescent="0.25">
      <c r="A3121" s="12">
        <f>Riesgo!D3125</f>
        <v>0.83920649241545231</v>
      </c>
      <c r="F3121" s="95">
        <f t="shared" si="144"/>
        <v>1.7303168027381965E-2</v>
      </c>
      <c r="G3121" s="26">
        <f t="shared" si="145"/>
        <v>5.1805619976662711E-6</v>
      </c>
      <c r="H3121" s="26">
        <f t="shared" si="146"/>
        <v>8.9640134721889067E-8</v>
      </c>
    </row>
    <row r="3122" spans="1:8" x14ac:dyDescent="0.25">
      <c r="A3122" s="12">
        <f>Riesgo!D3126</f>
        <v>0.86928664075520867</v>
      </c>
      <c r="F3122" s="95">
        <f t="shared" si="144"/>
        <v>4.7383316367138328E-2</v>
      </c>
      <c r="G3122" s="26">
        <f t="shared" si="145"/>
        <v>1.0638401121891205E-4</v>
      </c>
      <c r="H3122" s="26">
        <f t="shared" si="146"/>
        <v>5.0408272599909032E-6</v>
      </c>
    </row>
    <row r="3123" spans="1:8" x14ac:dyDescent="0.25">
      <c r="A3123" s="12">
        <f>Riesgo!D3127</f>
        <v>0.95891305049313214</v>
      </c>
      <c r="F3123" s="95">
        <f t="shared" si="144"/>
        <v>0.13700972610506179</v>
      </c>
      <c r="G3123" s="26">
        <f t="shared" si="145"/>
        <v>2.5719006866780506E-3</v>
      </c>
      <c r="H3123" s="26">
        <f t="shared" si="146"/>
        <v>3.523754086511801E-4</v>
      </c>
    </row>
    <row r="3124" spans="1:8" x14ac:dyDescent="0.25">
      <c r="A3124" s="12">
        <f>Riesgo!D3128</f>
        <v>0.82515738217388546</v>
      </c>
      <c r="F3124" s="95">
        <f t="shared" si="144"/>
        <v>3.2540577858151121E-3</v>
      </c>
      <c r="G3124" s="26">
        <f t="shared" si="145"/>
        <v>3.4456866694681127E-8</v>
      </c>
      <c r="H3124" s="26">
        <f t="shared" si="146"/>
        <v>1.1212463534262054E-10</v>
      </c>
    </row>
    <row r="3125" spans="1:8" x14ac:dyDescent="0.25">
      <c r="A3125" s="12">
        <f>Riesgo!D3129</f>
        <v>0.88640698676726348</v>
      </c>
      <c r="F3125" s="95">
        <f t="shared" si="144"/>
        <v>6.4503662379193138E-2</v>
      </c>
      <c r="G3125" s="26">
        <f t="shared" si="145"/>
        <v>2.683818368345835E-4</v>
      </c>
      <c r="H3125" s="26">
        <f t="shared" si="146"/>
        <v>1.7311611391885674E-5</v>
      </c>
    </row>
    <row r="3126" spans="1:8" x14ac:dyDescent="0.25">
      <c r="A3126" s="12">
        <f>Riesgo!D3130</f>
        <v>0.9072297062829483</v>
      </c>
      <c r="F3126" s="95">
        <f t="shared" si="144"/>
        <v>8.5326381894877956E-2</v>
      </c>
      <c r="G3126" s="26">
        <f t="shared" si="145"/>
        <v>6.2122652625038973E-4</v>
      </c>
      <c r="H3126" s="26">
        <f t="shared" si="146"/>
        <v>5.3007011822069185E-5</v>
      </c>
    </row>
    <row r="3127" spans="1:8" x14ac:dyDescent="0.25">
      <c r="A3127" s="12">
        <f>Riesgo!D3131</f>
        <v>0.6990410590677304</v>
      </c>
      <c r="F3127" s="95">
        <f t="shared" si="144"/>
        <v>-0.12286226532033995</v>
      </c>
      <c r="G3127" s="26">
        <f t="shared" si="145"/>
        <v>-1.8546226337220174E-3</v>
      </c>
      <c r="H3127" s="26">
        <f t="shared" si="146"/>
        <v>2.2786313809346212E-4</v>
      </c>
    </row>
    <row r="3128" spans="1:8" x14ac:dyDescent="0.25">
      <c r="A3128" s="12">
        <f>Riesgo!D3132</f>
        <v>0.88252762486320546</v>
      </c>
      <c r="F3128" s="95">
        <f t="shared" si="144"/>
        <v>6.0624300475135118E-2</v>
      </c>
      <c r="G3128" s="26">
        <f t="shared" si="145"/>
        <v>2.2281284364823145E-4</v>
      </c>
      <c r="H3128" s="26">
        <f t="shared" si="146"/>
        <v>1.3507872783049684E-5</v>
      </c>
    </row>
    <row r="3129" spans="1:8" x14ac:dyDescent="0.25">
      <c r="A3129" s="12">
        <f>Riesgo!D3133</f>
        <v>0.65449448862622972</v>
      </c>
      <c r="F3129" s="95">
        <f t="shared" si="144"/>
        <v>-0.16740883576184062</v>
      </c>
      <c r="G3129" s="26">
        <f t="shared" si="145"/>
        <v>-4.6917528705082197E-3</v>
      </c>
      <c r="H3129" s="26">
        <f t="shared" si="146"/>
        <v>7.8544088573405477E-4</v>
      </c>
    </row>
    <row r="3130" spans="1:8" x14ac:dyDescent="0.25">
      <c r="A3130" s="12">
        <f>Riesgo!D3134</f>
        <v>0.88720141960561516</v>
      </c>
      <c r="F3130" s="95">
        <f t="shared" si="144"/>
        <v>6.5298095217544816E-2</v>
      </c>
      <c r="G3130" s="26">
        <f t="shared" si="145"/>
        <v>2.7842071121929877E-4</v>
      </c>
      <c r="H3130" s="26">
        <f t="shared" si="146"/>
        <v>1.8180342111734319E-5</v>
      </c>
    </row>
    <row r="3131" spans="1:8" x14ac:dyDescent="0.25">
      <c r="A3131" s="12">
        <f>Riesgo!D3135</f>
        <v>0.68277564363389465</v>
      </c>
      <c r="F3131" s="95">
        <f t="shared" si="144"/>
        <v>-0.1391276807541757</v>
      </c>
      <c r="G3131" s="26">
        <f t="shared" si="145"/>
        <v>-2.693026559726155E-3</v>
      </c>
      <c r="H3131" s="26">
        <f t="shared" si="146"/>
        <v>3.7467453946409652E-4</v>
      </c>
    </row>
    <row r="3132" spans="1:8" x14ac:dyDescent="0.25">
      <c r="A3132" s="12">
        <f>Riesgo!D3136</f>
        <v>0.86943187630334262</v>
      </c>
      <c r="F3132" s="95">
        <f t="shared" si="144"/>
        <v>4.7528551915272277E-2</v>
      </c>
      <c r="G3132" s="26">
        <f t="shared" si="145"/>
        <v>1.0736525196746593E-4</v>
      </c>
      <c r="H3132" s="26">
        <f t="shared" si="146"/>
        <v>5.1029149520319932E-6</v>
      </c>
    </row>
    <row r="3133" spans="1:8" x14ac:dyDescent="0.25">
      <c r="A3133" s="12">
        <f>Riesgo!D3137</f>
        <v>1</v>
      </c>
      <c r="F3133" s="95">
        <f t="shared" si="144"/>
        <v>0.17809667561192966</v>
      </c>
      <c r="G3133" s="26">
        <f t="shared" si="145"/>
        <v>5.6489462020255692E-3</v>
      </c>
      <c r="H3133" s="26">
        <f t="shared" si="146"/>
        <v>1.0060585392913898E-3</v>
      </c>
    </row>
    <row r="3134" spans="1:8" x14ac:dyDescent="0.25">
      <c r="A3134" s="12">
        <f>Riesgo!D3138</f>
        <v>0.67881719082335168</v>
      </c>
      <c r="F3134" s="95">
        <f t="shared" si="144"/>
        <v>-0.14308613356471866</v>
      </c>
      <c r="G3134" s="26">
        <f t="shared" si="145"/>
        <v>-2.9294942191809468E-3</v>
      </c>
      <c r="H3134" s="26">
        <f t="shared" si="146"/>
        <v>4.191700011227961E-4</v>
      </c>
    </row>
    <row r="3135" spans="1:8" x14ac:dyDescent="0.25">
      <c r="A3135" s="12">
        <f>Riesgo!D3139</f>
        <v>0.88952451950263656</v>
      </c>
      <c r="F3135" s="95">
        <f t="shared" si="144"/>
        <v>6.7621195114566213E-2</v>
      </c>
      <c r="G3135" s="26">
        <f t="shared" si="145"/>
        <v>3.0920643687417022E-4</v>
      </c>
      <c r="H3135" s="26">
        <f t="shared" si="146"/>
        <v>2.0908908798548064E-5</v>
      </c>
    </row>
    <row r="3136" spans="1:8" x14ac:dyDescent="0.25">
      <c r="A3136" s="12">
        <f>Riesgo!D3140</f>
        <v>0.95163559448530133</v>
      </c>
      <c r="F3136" s="95">
        <f t="shared" si="144"/>
        <v>0.12973227009723098</v>
      </c>
      <c r="G3136" s="26">
        <f t="shared" si="145"/>
        <v>2.1834540296662452E-3</v>
      </c>
      <c r="H3136" s="26">
        <f t="shared" si="146"/>
        <v>2.8326444792154873E-4</v>
      </c>
    </row>
    <row r="3137" spans="1:8" x14ac:dyDescent="0.25">
      <c r="A3137" s="12">
        <f>Riesgo!D3141</f>
        <v>0.74539328608097755</v>
      </c>
      <c r="F3137" s="95">
        <f t="shared" si="144"/>
        <v>-7.6510038307092798E-2</v>
      </c>
      <c r="G3137" s="26">
        <f t="shared" si="145"/>
        <v>-4.4787338817522932E-4</v>
      </c>
      <c r="H3137" s="26">
        <f t="shared" si="146"/>
        <v>3.4266810086014233E-5</v>
      </c>
    </row>
    <row r="3138" spans="1:8" x14ac:dyDescent="0.25">
      <c r="A3138" s="12">
        <f>Riesgo!D3142</f>
        <v>0.86832213830455984</v>
      </c>
      <c r="F3138" s="95">
        <f t="shared" si="144"/>
        <v>4.6418813916489499E-2</v>
      </c>
      <c r="G3138" s="26">
        <f t="shared" si="145"/>
        <v>1.0001891010730788E-4</v>
      </c>
      <c r="H3138" s="26">
        <f t="shared" si="146"/>
        <v>4.6427591764012149E-6</v>
      </c>
    </row>
    <row r="3139" spans="1:8" x14ac:dyDescent="0.25">
      <c r="A3139" s="12">
        <f>Riesgo!D3143</f>
        <v>0.87893685256481835</v>
      </c>
      <c r="F3139" s="95">
        <f t="shared" ref="F3139:F3202" si="147">A3139-$D$4</f>
        <v>5.7033528176748005E-2</v>
      </c>
      <c r="G3139" s="26">
        <f t="shared" ref="G3139:G3202" si="148">IF(A3139=0,0,(A3139-D$4)^3)</f>
        <v>1.8551999140415989E-4</v>
      </c>
      <c r="H3139" s="26">
        <f t="shared" ref="H3139:H3202" si="149">IF(A3139=0,0,(A3139-D$4)^4)</f>
        <v>1.0580859657099201E-5</v>
      </c>
    </row>
    <row r="3140" spans="1:8" x14ac:dyDescent="0.25">
      <c r="A3140" s="12">
        <f>Riesgo!D3144</f>
        <v>0.83072473807589309</v>
      </c>
      <c r="F3140" s="95">
        <f t="shared" si="147"/>
        <v>8.8214136878227434E-3</v>
      </c>
      <c r="G3140" s="26">
        <f t="shared" si="148"/>
        <v>6.8645894338923212E-7</v>
      </c>
      <c r="H3140" s="26">
        <f t="shared" si="149"/>
        <v>6.0555383193421097E-9</v>
      </c>
    </row>
    <row r="3141" spans="1:8" x14ac:dyDescent="0.25">
      <c r="A3141" s="12">
        <f>Riesgo!D3145</f>
        <v>0.75679278108765757</v>
      </c>
      <c r="F3141" s="95">
        <f t="shared" si="147"/>
        <v>-6.5110543300412771E-2</v>
      </c>
      <c r="G3141" s="26">
        <f t="shared" si="148"/>
        <v>-2.7602852054869811E-4</v>
      </c>
      <c r="H3141" s="26">
        <f t="shared" si="149"/>
        <v>1.7972366939334884E-5</v>
      </c>
    </row>
    <row r="3142" spans="1:8" x14ac:dyDescent="0.25">
      <c r="A3142" s="12">
        <f>Riesgo!D3146</f>
        <v>0.75924193031524945</v>
      </c>
      <c r="F3142" s="95">
        <f t="shared" si="147"/>
        <v>-6.2661394072820897E-2</v>
      </c>
      <c r="G3142" s="26">
        <f t="shared" si="148"/>
        <v>-2.4603685000363436E-4</v>
      </c>
      <c r="H3142" s="26">
        <f t="shared" si="149"/>
        <v>1.541701201451326E-5</v>
      </c>
    </row>
    <row r="3143" spans="1:8" x14ac:dyDescent="0.25">
      <c r="A3143" s="12">
        <f>Riesgo!D3147</f>
        <v>0.82399527392256844</v>
      </c>
      <c r="F3143" s="95">
        <f t="shared" si="147"/>
        <v>2.0919495344980943E-3</v>
      </c>
      <c r="G3143" s="26">
        <f t="shared" si="148"/>
        <v>9.1549001226263837E-9</v>
      </c>
      <c r="H3143" s="26">
        <f t="shared" si="149"/>
        <v>1.9151589049904814E-11</v>
      </c>
    </row>
    <row r="3144" spans="1:8" x14ac:dyDescent="0.25">
      <c r="A3144" s="12">
        <f>Riesgo!D3148</f>
        <v>0.83096867335012603</v>
      </c>
      <c r="F3144" s="95">
        <f t="shared" si="147"/>
        <v>9.065348962055686E-3</v>
      </c>
      <c r="G3144" s="26">
        <f t="shared" si="148"/>
        <v>7.449953799961417E-7</v>
      </c>
      <c r="H3144" s="26">
        <f t="shared" si="149"/>
        <v>6.7536430947843045E-9</v>
      </c>
    </row>
    <row r="3145" spans="1:8" x14ac:dyDescent="0.25">
      <c r="A3145" s="12">
        <f>Riesgo!D3149</f>
        <v>0.88723492087297573</v>
      </c>
      <c r="F3145" s="95">
        <f t="shared" si="147"/>
        <v>6.5331596484905385E-2</v>
      </c>
      <c r="G3145" s="26">
        <f t="shared" si="148"/>
        <v>2.7884946337189105E-4</v>
      </c>
      <c r="H3145" s="26">
        <f t="shared" si="149"/>
        <v>1.8217680621044789E-5</v>
      </c>
    </row>
    <row r="3146" spans="1:8" x14ac:dyDescent="0.25">
      <c r="A3146" s="12">
        <f>Riesgo!D3150</f>
        <v>0.84707066995424241</v>
      </c>
      <c r="F3146" s="95">
        <f t="shared" si="147"/>
        <v>2.5167345566172061E-2</v>
      </c>
      <c r="G3146" s="26">
        <f t="shared" si="148"/>
        <v>1.5940877963396777E-5</v>
      </c>
      <c r="H3146" s="26">
        <f t="shared" si="149"/>
        <v>4.0118958433298383E-7</v>
      </c>
    </row>
    <row r="3147" spans="1:8" x14ac:dyDescent="0.25">
      <c r="A3147" s="12">
        <f>Riesgo!D3151</f>
        <v>0.88242354778547405</v>
      </c>
      <c r="F3147" s="95">
        <f t="shared" si="147"/>
        <v>6.0520223397403705E-2</v>
      </c>
      <c r="G3147" s="26">
        <f t="shared" si="148"/>
        <v>2.2166726731023497E-4</v>
      </c>
      <c r="H3147" s="26">
        <f t="shared" si="149"/>
        <v>1.3415352537507424E-5</v>
      </c>
    </row>
    <row r="3148" spans="1:8" x14ac:dyDescent="0.25">
      <c r="A3148" s="12">
        <f>Riesgo!D3152</f>
        <v>0.84322027613108652</v>
      </c>
      <c r="F3148" s="95">
        <f t="shared" si="147"/>
        <v>2.1316951743016177E-2</v>
      </c>
      <c r="G3148" s="26">
        <f t="shared" si="148"/>
        <v>9.6866878761439918E-6</v>
      </c>
      <c r="H3148" s="26">
        <f t="shared" si="149"/>
        <v>2.0649065800542132E-7</v>
      </c>
    </row>
    <row r="3149" spans="1:8" x14ac:dyDescent="0.25">
      <c r="A3149" s="12">
        <f>Riesgo!D3153</f>
        <v>0.69486587623156981</v>
      </c>
      <c r="F3149" s="95">
        <f t="shared" si="147"/>
        <v>-0.12703744815650053</v>
      </c>
      <c r="G3149" s="26">
        <f t="shared" si="148"/>
        <v>-2.0501955383019532E-3</v>
      </c>
      <c r="H3149" s="26">
        <f t="shared" si="149"/>
        <v>2.604516094077231E-4</v>
      </c>
    </row>
    <row r="3150" spans="1:8" x14ac:dyDescent="0.25">
      <c r="A3150" s="12">
        <f>Riesgo!D3154</f>
        <v>0.78271632854558038</v>
      </c>
      <c r="F3150" s="95">
        <f t="shared" si="147"/>
        <v>-3.9186995842489969E-2</v>
      </c>
      <c r="G3150" s="26">
        <f t="shared" si="148"/>
        <v>-6.0176359759126286E-5</v>
      </c>
      <c r="H3150" s="26">
        <f t="shared" si="149"/>
        <v>2.3581307596970622E-6</v>
      </c>
    </row>
    <row r="3151" spans="1:8" x14ac:dyDescent="0.25">
      <c r="A3151" s="12">
        <f>Riesgo!D3155</f>
        <v>0.84272676780871725</v>
      </c>
      <c r="F3151" s="95">
        <f t="shared" si="147"/>
        <v>2.0823443420646903E-2</v>
      </c>
      <c r="G3151" s="26">
        <f t="shared" si="148"/>
        <v>9.0293739920742204E-6</v>
      </c>
      <c r="H3151" s="26">
        <f t="shared" si="149"/>
        <v>1.8802265844781819E-7</v>
      </c>
    </row>
    <row r="3152" spans="1:8" x14ac:dyDescent="0.25">
      <c r="A3152" s="12">
        <f>Riesgo!D3156</f>
        <v>0.96003358019254736</v>
      </c>
      <c r="F3152" s="95">
        <f t="shared" si="147"/>
        <v>0.13813025580447702</v>
      </c>
      <c r="G3152" s="26">
        <f t="shared" si="148"/>
        <v>2.6355208009932601E-3</v>
      </c>
      <c r="H3152" s="26">
        <f t="shared" si="149"/>
        <v>3.6404516241921915E-4</v>
      </c>
    </row>
    <row r="3153" spans="1:8" x14ac:dyDescent="0.25">
      <c r="A3153" s="12">
        <f>Riesgo!D3157</f>
        <v>0.87410686128287995</v>
      </c>
      <c r="F3153" s="95">
        <f t="shared" si="147"/>
        <v>5.220353689480961E-2</v>
      </c>
      <c r="G3153" s="26">
        <f t="shared" si="148"/>
        <v>1.4226556237641056E-4</v>
      </c>
      <c r="H3153" s="26">
        <f t="shared" si="149"/>
        <v>7.4267655343777863E-6</v>
      </c>
    </row>
    <row r="3154" spans="1:8" x14ac:dyDescent="0.25">
      <c r="A3154" s="12">
        <f>Riesgo!D3158</f>
        <v>0.81368564129294751</v>
      </c>
      <c r="F3154" s="95">
        <f t="shared" si="147"/>
        <v>-8.2176830951228297E-3</v>
      </c>
      <c r="G3154" s="26">
        <f t="shared" si="148"/>
        <v>-5.5494273169712386E-7</v>
      </c>
      <c r="H3154" s="26">
        <f t="shared" si="149"/>
        <v>4.5603435050287389E-9</v>
      </c>
    </row>
    <row r="3155" spans="1:8" x14ac:dyDescent="0.25">
      <c r="A3155" s="12">
        <f>Riesgo!D3159</f>
        <v>0.78844854121671726</v>
      </c>
      <c r="F3155" s="95">
        <f t="shared" si="147"/>
        <v>-3.3454783171353086E-2</v>
      </c>
      <c r="G3155" s="26">
        <f t="shared" si="148"/>
        <v>-3.7443346628144503E-5</v>
      </c>
      <c r="H3155" s="26">
        <f t="shared" si="149"/>
        <v>1.252659042654389E-6</v>
      </c>
    </row>
    <row r="3156" spans="1:8" x14ac:dyDescent="0.25">
      <c r="A3156" s="12">
        <f>Riesgo!D3160</f>
        <v>0.80742985106181764</v>
      </c>
      <c r="F3156" s="95">
        <f t="shared" si="147"/>
        <v>-1.4473473326252706E-2</v>
      </c>
      <c r="G3156" s="26">
        <f t="shared" si="148"/>
        <v>-3.0319238912702921E-6</v>
      </c>
      <c r="H3156" s="26">
        <f t="shared" si="149"/>
        <v>4.3882469567528879E-8</v>
      </c>
    </row>
    <row r="3157" spans="1:8" x14ac:dyDescent="0.25">
      <c r="A3157" s="12">
        <f>Riesgo!D3161</f>
        <v>0.81593935149448704</v>
      </c>
      <c r="F3157" s="95">
        <f t="shared" si="147"/>
        <v>-5.9639728935833025E-3</v>
      </c>
      <c r="G3157" s="26">
        <f t="shared" si="148"/>
        <v>-2.1213238888866924E-7</v>
      </c>
      <c r="H3157" s="26">
        <f t="shared" si="149"/>
        <v>1.2651518171830951E-9</v>
      </c>
    </row>
    <row r="3158" spans="1:8" x14ac:dyDescent="0.25">
      <c r="A3158" s="12">
        <f>Riesgo!D3162</f>
        <v>0.9213571342885214</v>
      </c>
      <c r="F3158" s="95">
        <f t="shared" si="147"/>
        <v>9.9453809900451051E-2</v>
      </c>
      <c r="G3158" s="26">
        <f t="shared" si="148"/>
        <v>9.8370363115957474E-4</v>
      </c>
      <c r="H3158" s="26">
        <f t="shared" si="149"/>
        <v>9.7833073931727761E-5</v>
      </c>
    </row>
    <row r="3159" spans="1:8" x14ac:dyDescent="0.25">
      <c r="A3159" s="12">
        <f>Riesgo!D3163</f>
        <v>0.62593204867069241</v>
      </c>
      <c r="F3159" s="95">
        <f t="shared" si="147"/>
        <v>-0.19597127571737794</v>
      </c>
      <c r="G3159" s="26">
        <f t="shared" si="148"/>
        <v>-7.5262260690023069E-3</v>
      </c>
      <c r="H3159" s="26">
        <f t="shared" si="149"/>
        <v>1.4749241240797687E-3</v>
      </c>
    </row>
    <row r="3160" spans="1:8" x14ac:dyDescent="0.25">
      <c r="A3160" s="12">
        <f>Riesgo!D3164</f>
        <v>0.91781174726395509</v>
      </c>
      <c r="F3160" s="95">
        <f t="shared" si="147"/>
        <v>9.5908422875884747E-2</v>
      </c>
      <c r="G3160" s="26">
        <f t="shared" si="148"/>
        <v>8.8220649017892421E-4</v>
      </c>
      <c r="H3160" s="26">
        <f t="shared" si="149"/>
        <v>8.4611033123930323E-5</v>
      </c>
    </row>
    <row r="3161" spans="1:8" x14ac:dyDescent="0.25">
      <c r="A3161" s="12">
        <f>Riesgo!D3165</f>
        <v>0.64401770839172623</v>
      </c>
      <c r="F3161" s="95">
        <f t="shared" si="147"/>
        <v>-0.17788561599634412</v>
      </c>
      <c r="G3161" s="26">
        <f t="shared" si="148"/>
        <v>-5.6288865568838902E-3</v>
      </c>
      <c r="H3161" s="26">
        <f t="shared" si="149"/>
        <v>1.0012979525448312E-3</v>
      </c>
    </row>
    <row r="3162" spans="1:8" x14ac:dyDescent="0.25">
      <c r="A3162" s="12">
        <f>Riesgo!D3166</f>
        <v>0.70690811249319452</v>
      </c>
      <c r="F3162" s="95">
        <f t="shared" si="147"/>
        <v>-0.11499521189487583</v>
      </c>
      <c r="G3162" s="26">
        <f t="shared" si="148"/>
        <v>-1.5206850398385417E-3</v>
      </c>
      <c r="H3162" s="26">
        <f t="shared" si="149"/>
        <v>1.7487149838160077E-4</v>
      </c>
    </row>
    <row r="3163" spans="1:8" x14ac:dyDescent="0.25">
      <c r="A3163" s="12">
        <f>Riesgo!D3167</f>
        <v>0.8671002391352014</v>
      </c>
      <c r="F3163" s="95">
        <f t="shared" si="147"/>
        <v>4.5196914747131056E-2</v>
      </c>
      <c r="G3163" s="26">
        <f t="shared" si="148"/>
        <v>9.2326499405653818E-5</v>
      </c>
      <c r="H3163" s="26">
        <f t="shared" si="149"/>
        <v>4.1728729225383819E-6</v>
      </c>
    </row>
    <row r="3164" spans="1:8" x14ac:dyDescent="0.25">
      <c r="A3164" s="12">
        <f>Riesgo!D3168</f>
        <v>0.91386730302655861</v>
      </c>
      <c r="F3164" s="95">
        <f t="shared" si="147"/>
        <v>9.1963978638488264E-2</v>
      </c>
      <c r="G3164" s="26">
        <f t="shared" si="148"/>
        <v>7.777737036623769E-4</v>
      </c>
      <c r="H3164" s="26">
        <f t="shared" si="149"/>
        <v>7.1527164269184729E-5</v>
      </c>
    </row>
    <row r="3165" spans="1:8" x14ac:dyDescent="0.25">
      <c r="A3165" s="12">
        <f>Riesgo!D3169</f>
        <v>0.5952597248441921</v>
      </c>
      <c r="F3165" s="95">
        <f t="shared" si="147"/>
        <v>-0.22664359954387825</v>
      </c>
      <c r="G3165" s="26">
        <f t="shared" si="148"/>
        <v>-1.1642074578914231E-2</v>
      </c>
      <c r="H3165" s="26">
        <f t="shared" si="149"/>
        <v>2.6386016887234021E-3</v>
      </c>
    </row>
    <row r="3166" spans="1:8" x14ac:dyDescent="0.25">
      <c r="A3166" s="12">
        <f>Riesgo!D3170</f>
        <v>0.75896775974108266</v>
      </c>
      <c r="F3166" s="95">
        <f t="shared" si="147"/>
        <v>-6.2935564646987685E-2</v>
      </c>
      <c r="G3166" s="26">
        <f t="shared" si="148"/>
        <v>-2.492805526960339E-4</v>
      </c>
      <c r="H3166" s="26">
        <f t="shared" si="149"/>
        <v>1.5688612339438063E-5</v>
      </c>
    </row>
    <row r="3167" spans="1:8" x14ac:dyDescent="0.25">
      <c r="A3167" s="12">
        <f>Riesgo!D3171</f>
        <v>0.59023011100374012</v>
      </c>
      <c r="F3167" s="95">
        <f t="shared" si="147"/>
        <v>-0.23167321338433022</v>
      </c>
      <c r="G3167" s="26">
        <f t="shared" si="148"/>
        <v>-1.2434475402183752E-2</v>
      </c>
      <c r="H3167" s="26">
        <f t="shared" si="149"/>
        <v>2.8807348731723216E-3</v>
      </c>
    </row>
    <row r="3168" spans="1:8" x14ac:dyDescent="0.25">
      <c r="A3168" s="12">
        <f>Riesgo!D3172</f>
        <v>0.67560706567505613</v>
      </c>
      <c r="F3168" s="95">
        <f t="shared" si="147"/>
        <v>-0.14629625871301422</v>
      </c>
      <c r="G3168" s="26">
        <f t="shared" si="148"/>
        <v>-3.1311196211027971E-3</v>
      </c>
      <c r="H3168" s="26">
        <f t="shared" si="149"/>
        <v>4.5807108615024986E-4</v>
      </c>
    </row>
    <row r="3169" spans="1:8" x14ac:dyDescent="0.25">
      <c r="A3169" s="12">
        <f>Riesgo!D3173</f>
        <v>0.84500848171978948</v>
      </c>
      <c r="F3169" s="95">
        <f t="shared" si="147"/>
        <v>2.3105157331719139E-2</v>
      </c>
      <c r="G3169" s="26">
        <f t="shared" si="148"/>
        <v>1.2334648854719407E-5</v>
      </c>
      <c r="H3169" s="26">
        <f t="shared" si="149"/>
        <v>2.849940024198012E-7</v>
      </c>
    </row>
    <row r="3170" spans="1:8" x14ac:dyDescent="0.25">
      <c r="A3170" s="12">
        <f>Riesgo!D3174</f>
        <v>0.66144186957174755</v>
      </c>
      <c r="F3170" s="95">
        <f t="shared" si="147"/>
        <v>-0.16046145481632279</v>
      </c>
      <c r="G3170" s="26">
        <f t="shared" si="148"/>
        <v>-4.1315420396188353E-3</v>
      </c>
      <c r="H3170" s="26">
        <f t="shared" si="149"/>
        <v>6.6295324631203596E-4</v>
      </c>
    </row>
    <row r="3171" spans="1:8" x14ac:dyDescent="0.25">
      <c r="A3171" s="12">
        <f>Riesgo!D3175</f>
        <v>0.94921940357662726</v>
      </c>
      <c r="F3171" s="95">
        <f t="shared" si="147"/>
        <v>0.12731607918855692</v>
      </c>
      <c r="G3171" s="26">
        <f t="shared" si="148"/>
        <v>2.063715219481288E-3</v>
      </c>
      <c r="H3171" s="26">
        <f t="shared" si="149"/>
        <v>2.6274413030610979E-4</v>
      </c>
    </row>
    <row r="3172" spans="1:8" x14ac:dyDescent="0.25">
      <c r="A3172" s="12">
        <f>Riesgo!D3176</f>
        <v>0.81276448183965688</v>
      </c>
      <c r="F3172" s="95">
        <f t="shared" si="147"/>
        <v>-9.1388425484134617E-3</v>
      </c>
      <c r="G3172" s="26">
        <f t="shared" si="148"/>
        <v>-7.6326190160518729E-7</v>
      </c>
      <c r="H3172" s="26">
        <f t="shared" si="149"/>
        <v>6.9753303419724544E-9</v>
      </c>
    </row>
    <row r="3173" spans="1:8" x14ac:dyDescent="0.25">
      <c r="A3173" s="12">
        <f>Riesgo!D3177</f>
        <v>0.59905288351136765</v>
      </c>
      <c r="F3173" s="95">
        <f t="shared" si="147"/>
        <v>-0.22285044087670269</v>
      </c>
      <c r="G3173" s="26">
        <f t="shared" si="148"/>
        <v>-1.1067269683873397E-2</v>
      </c>
      <c r="H3173" s="26">
        <f t="shared" si="149"/>
        <v>2.4663459283525524E-3</v>
      </c>
    </row>
    <row r="3174" spans="1:8" x14ac:dyDescent="0.25">
      <c r="A3174" s="12">
        <f>Riesgo!D3178</f>
        <v>0.92734123950089364</v>
      </c>
      <c r="F3174" s="95">
        <f t="shared" si="147"/>
        <v>0.1054379151128233</v>
      </c>
      <c r="G3174" s="26">
        <f t="shared" si="148"/>
        <v>1.1721695337739591E-3</v>
      </c>
      <c r="H3174" s="26">
        <f t="shared" si="149"/>
        <v>1.2359111179989637E-4</v>
      </c>
    </row>
    <row r="3175" spans="1:8" x14ac:dyDescent="0.25">
      <c r="A3175" s="12">
        <f>Riesgo!D3179</f>
        <v>0.88000309059862047</v>
      </c>
      <c r="F3175" s="95">
        <f t="shared" si="147"/>
        <v>5.809976621055013E-2</v>
      </c>
      <c r="G3175" s="26">
        <f t="shared" si="148"/>
        <v>1.9612057346351218E-4</v>
      </c>
      <c r="H3175" s="26">
        <f t="shared" si="149"/>
        <v>1.139455946730908E-5</v>
      </c>
    </row>
    <row r="3176" spans="1:8" x14ac:dyDescent="0.25">
      <c r="A3176" s="12">
        <f>Riesgo!D3180</f>
        <v>0.91131855306173326</v>
      </c>
      <c r="F3176" s="95">
        <f t="shared" si="147"/>
        <v>8.9415228673662916E-2</v>
      </c>
      <c r="G3176" s="26">
        <f t="shared" si="148"/>
        <v>7.1488218532917433E-4</v>
      </c>
      <c r="H3176" s="26">
        <f t="shared" si="149"/>
        <v>6.3921354075935997E-5</v>
      </c>
    </row>
    <row r="3177" spans="1:8" x14ac:dyDescent="0.25">
      <c r="A3177" s="12">
        <f>Riesgo!D3181</f>
        <v>0.85339363770599697</v>
      </c>
      <c r="F3177" s="95">
        <f t="shared" si="147"/>
        <v>3.1490313317926621E-2</v>
      </c>
      <c r="G3177" s="26">
        <f t="shared" si="148"/>
        <v>3.1227049035335157E-5</v>
      </c>
      <c r="H3177" s="26">
        <f t="shared" si="149"/>
        <v>9.833495581169625E-7</v>
      </c>
    </row>
    <row r="3178" spans="1:8" x14ac:dyDescent="0.25">
      <c r="A3178" s="12">
        <f>Riesgo!D3182</f>
        <v>0.83229896080740395</v>
      </c>
      <c r="F3178" s="95">
        <f t="shared" si="147"/>
        <v>1.0395636419333609E-2</v>
      </c>
      <c r="G3178" s="26">
        <f t="shared" si="148"/>
        <v>1.1234486993363738E-6</v>
      </c>
      <c r="H3178" s="26">
        <f t="shared" si="149"/>
        <v>1.167896421407418E-8</v>
      </c>
    </row>
    <row r="3179" spans="1:8" x14ac:dyDescent="0.25">
      <c r="A3179" s="12">
        <f>Riesgo!D3183</f>
        <v>0.91860906319425217</v>
      </c>
      <c r="F3179" s="95">
        <f t="shared" si="147"/>
        <v>9.6705738806181829E-2</v>
      </c>
      <c r="G3179" s="26">
        <f t="shared" si="148"/>
        <v>9.0439206139032518E-4</v>
      </c>
      <c r="H3179" s="26">
        <f t="shared" si="149"/>
        <v>8.7459902467197154E-5</v>
      </c>
    </row>
    <row r="3180" spans="1:8" x14ac:dyDescent="0.25">
      <c r="A3180" s="12">
        <f>Riesgo!D3184</f>
        <v>1</v>
      </c>
      <c r="F3180" s="95">
        <f t="shared" si="147"/>
        <v>0.17809667561192966</v>
      </c>
      <c r="G3180" s="26">
        <f t="shared" si="148"/>
        <v>5.6489462020255692E-3</v>
      </c>
      <c r="H3180" s="26">
        <f t="shared" si="149"/>
        <v>1.0060585392913898E-3</v>
      </c>
    </row>
    <row r="3181" spans="1:8" x14ac:dyDescent="0.25">
      <c r="A3181" s="12">
        <f>Riesgo!D3185</f>
        <v>0.88439389021576009</v>
      </c>
      <c r="F3181" s="95">
        <f t="shared" si="147"/>
        <v>6.2490565827689748E-2</v>
      </c>
      <c r="G3181" s="26">
        <f t="shared" si="148"/>
        <v>2.4403008498057589E-4</v>
      </c>
      <c r="H3181" s="26">
        <f t="shared" si="149"/>
        <v>1.52495780894154E-5</v>
      </c>
    </row>
    <row r="3182" spans="1:8" x14ac:dyDescent="0.25">
      <c r="A3182" s="12">
        <f>Riesgo!D3186</f>
        <v>0.81510640364255893</v>
      </c>
      <c r="F3182" s="95">
        <f t="shared" si="147"/>
        <v>-6.7969207455114145E-3</v>
      </c>
      <c r="G3182" s="26">
        <f t="shared" si="148"/>
        <v>-3.1400503921703392E-7</v>
      </c>
      <c r="H3182" s="26">
        <f t="shared" si="149"/>
        <v>2.134267365249383E-9</v>
      </c>
    </row>
    <row r="3183" spans="1:8" x14ac:dyDescent="0.25">
      <c r="A3183" s="12">
        <f>Riesgo!D3187</f>
        <v>1</v>
      </c>
      <c r="F3183" s="95">
        <f t="shared" si="147"/>
        <v>0.17809667561192966</v>
      </c>
      <c r="G3183" s="26">
        <f t="shared" si="148"/>
        <v>5.6489462020255692E-3</v>
      </c>
      <c r="H3183" s="26">
        <f t="shared" si="149"/>
        <v>1.0060585392913898E-3</v>
      </c>
    </row>
    <row r="3184" spans="1:8" x14ac:dyDescent="0.25">
      <c r="A3184" s="12">
        <f>Riesgo!D3188</f>
        <v>0.63912154661610321</v>
      </c>
      <c r="F3184" s="95">
        <f t="shared" si="147"/>
        <v>-0.18278177777196714</v>
      </c>
      <c r="G3184" s="26">
        <f t="shared" si="148"/>
        <v>-6.1065890009207782E-3</v>
      </c>
      <c r="H3184" s="26">
        <f t="shared" si="149"/>
        <v>1.1161731937110407E-3</v>
      </c>
    </row>
    <row r="3185" spans="1:8" x14ac:dyDescent="0.25">
      <c r="A3185" s="12">
        <f>Riesgo!D3189</f>
        <v>1</v>
      </c>
      <c r="F3185" s="95">
        <f t="shared" si="147"/>
        <v>0.17809667561192966</v>
      </c>
      <c r="G3185" s="26">
        <f t="shared" si="148"/>
        <v>5.6489462020255692E-3</v>
      </c>
      <c r="H3185" s="26">
        <f t="shared" si="149"/>
        <v>1.0060585392913898E-3</v>
      </c>
    </row>
    <row r="3186" spans="1:8" x14ac:dyDescent="0.25">
      <c r="A3186" s="12">
        <f>Riesgo!D3190</f>
        <v>0.79791266830276841</v>
      </c>
      <c r="F3186" s="95">
        <f t="shared" si="147"/>
        <v>-2.3990656085301931E-2</v>
      </c>
      <c r="G3186" s="26">
        <f t="shared" si="148"/>
        <v>-1.3807860000815348E-5</v>
      </c>
      <c r="H3186" s="26">
        <f t="shared" si="149"/>
        <v>3.3125962055355786E-7</v>
      </c>
    </row>
    <row r="3187" spans="1:8" x14ac:dyDescent="0.25">
      <c r="A3187" s="12">
        <f>Riesgo!D3191</f>
        <v>0.84452372447125879</v>
      </c>
      <c r="F3187" s="95">
        <f t="shared" si="147"/>
        <v>2.2620400083188441E-2</v>
      </c>
      <c r="G3187" s="26">
        <f t="shared" si="148"/>
        <v>1.1574462863835872E-5</v>
      </c>
      <c r="H3187" s="26">
        <f t="shared" si="149"/>
        <v>2.6181898072797448E-7</v>
      </c>
    </row>
    <row r="3188" spans="1:8" x14ac:dyDescent="0.25">
      <c r="A3188" s="12">
        <f>Riesgo!D3192</f>
        <v>0.89850488509518356</v>
      </c>
      <c r="F3188" s="95">
        <f t="shared" si="147"/>
        <v>7.6601560707113214E-2</v>
      </c>
      <c r="G3188" s="26">
        <f t="shared" si="148"/>
        <v>4.494825691876398E-4</v>
      </c>
      <c r="H3188" s="26">
        <f t="shared" si="149"/>
        <v>3.4431066310416206E-5</v>
      </c>
    </row>
    <row r="3189" spans="1:8" x14ac:dyDescent="0.25">
      <c r="A3189" s="12">
        <f>Riesgo!D3193</f>
        <v>0.83264275742471472</v>
      </c>
      <c r="F3189" s="95">
        <f t="shared" si="147"/>
        <v>1.0739433036644375E-2</v>
      </c>
      <c r="G3189" s="26">
        <f t="shared" si="148"/>
        <v>1.2386370407697765E-6</v>
      </c>
      <c r="H3189" s="26">
        <f t="shared" si="149"/>
        <v>1.3302259556054365E-8</v>
      </c>
    </row>
    <row r="3190" spans="1:8" x14ac:dyDescent="0.25">
      <c r="A3190" s="12">
        <f>Riesgo!D3194</f>
        <v>0.82533191814516316</v>
      </c>
      <c r="F3190" s="95">
        <f t="shared" si="147"/>
        <v>3.4285937570928127E-3</v>
      </c>
      <c r="G3190" s="26">
        <f t="shared" si="148"/>
        <v>4.0303994424354506E-8</v>
      </c>
      <c r="H3190" s="26">
        <f t="shared" si="149"/>
        <v>1.3818602366924539E-10</v>
      </c>
    </row>
    <row r="3191" spans="1:8" x14ac:dyDescent="0.25">
      <c r="A3191" s="12">
        <f>Riesgo!D3195</f>
        <v>0.81167879384874175</v>
      </c>
      <c r="F3191" s="95">
        <f t="shared" si="147"/>
        <v>-1.0224530539328591E-2</v>
      </c>
      <c r="G3191" s="26">
        <f t="shared" si="148"/>
        <v>-1.0688829001656357E-6</v>
      </c>
      <c r="H3191" s="26">
        <f t="shared" si="149"/>
        <v>1.0928825855709655E-8</v>
      </c>
    </row>
    <row r="3192" spans="1:8" x14ac:dyDescent="0.25">
      <c r="A3192" s="12">
        <f>Riesgo!D3196</f>
        <v>0.78646836486999472</v>
      </c>
      <c r="F3192" s="95">
        <f t="shared" si="147"/>
        <v>-3.5434959518075626E-2</v>
      </c>
      <c r="G3192" s="26">
        <f t="shared" si="148"/>
        <v>-4.4493423445972773E-5</v>
      </c>
      <c r="H3192" s="26">
        <f t="shared" si="149"/>
        <v>1.5766226586286421E-6</v>
      </c>
    </row>
    <row r="3193" spans="1:8" x14ac:dyDescent="0.25">
      <c r="A3193" s="12">
        <f>Riesgo!D3197</f>
        <v>0.79775523779744739</v>
      </c>
      <c r="F3193" s="95">
        <f t="shared" si="147"/>
        <v>-2.4148086590622952E-2</v>
      </c>
      <c r="G3193" s="26">
        <f t="shared" si="148"/>
        <v>-1.4081475810041044E-5</v>
      </c>
      <c r="H3193" s="26">
        <f t="shared" si="149"/>
        <v>3.400406971846336E-7</v>
      </c>
    </row>
    <row r="3194" spans="1:8" x14ac:dyDescent="0.25">
      <c r="A3194" s="12">
        <f>Riesgo!D3198</f>
        <v>0.67123093162003467</v>
      </c>
      <c r="F3194" s="95">
        <f t="shared" si="147"/>
        <v>-0.15067239276803568</v>
      </c>
      <c r="G3194" s="26">
        <f t="shared" si="148"/>
        <v>-3.4205902662547984E-3</v>
      </c>
      <c r="H3194" s="26">
        <f t="shared" si="149"/>
        <v>5.153885200956627E-4</v>
      </c>
    </row>
    <row r="3195" spans="1:8" x14ac:dyDescent="0.25">
      <c r="A3195" s="12">
        <f>Riesgo!D3199</f>
        <v>0.7519739576086939</v>
      </c>
      <c r="F3195" s="95">
        <f t="shared" si="147"/>
        <v>-6.9929366779376445E-2</v>
      </c>
      <c r="G3195" s="26">
        <f t="shared" si="148"/>
        <v>-3.4196273900533063E-4</v>
      </c>
      <c r="H3195" s="26">
        <f t="shared" si="149"/>
        <v>2.3913237800783943E-5</v>
      </c>
    </row>
    <row r="3196" spans="1:8" x14ac:dyDescent="0.25">
      <c r="A3196" s="12">
        <f>Riesgo!D3200</f>
        <v>0.88645980916448874</v>
      </c>
      <c r="F3196" s="95">
        <f t="shared" si="147"/>
        <v>6.4556484776418399E-2</v>
      </c>
      <c r="G3196" s="26">
        <f t="shared" si="148"/>
        <v>2.6904171492104893E-4</v>
      </c>
      <c r="H3196" s="26">
        <f t="shared" si="149"/>
        <v>1.7368387373522193E-5</v>
      </c>
    </row>
    <row r="3197" spans="1:8" x14ac:dyDescent="0.25">
      <c r="A3197" s="12">
        <f>Riesgo!D3201</f>
        <v>0.74730511171077874</v>
      </c>
      <c r="F3197" s="95">
        <f t="shared" si="147"/>
        <v>-7.4598212677291609E-2</v>
      </c>
      <c r="G3197" s="26">
        <f t="shared" si="148"/>
        <v>-4.1513109650439693E-4</v>
      </c>
      <c r="H3197" s="26">
        <f t="shared" si="149"/>
        <v>3.096803782599227E-5</v>
      </c>
    </row>
    <row r="3198" spans="1:8" x14ac:dyDescent="0.25">
      <c r="A3198" s="12">
        <f>Riesgo!D3202</f>
        <v>0.67174182794400095</v>
      </c>
      <c r="F3198" s="95">
        <f t="shared" si="147"/>
        <v>-0.1501614964440694</v>
      </c>
      <c r="G3198" s="26">
        <f t="shared" si="148"/>
        <v>-3.385912750682341E-3</v>
      </c>
      <c r="H3198" s="26">
        <f t="shared" si="149"/>
        <v>5.0843372547151563E-4</v>
      </c>
    </row>
    <row r="3199" spans="1:8" x14ac:dyDescent="0.25">
      <c r="A3199" s="12">
        <f>Riesgo!D3203</f>
        <v>0.93305427276683661</v>
      </c>
      <c r="F3199" s="95">
        <f t="shared" si="147"/>
        <v>0.11115094837876627</v>
      </c>
      <c r="G3199" s="26">
        <f t="shared" si="148"/>
        <v>1.3732180959063051E-3</v>
      </c>
      <c r="H3199" s="26">
        <f t="shared" si="149"/>
        <v>1.5263449369086942E-4</v>
      </c>
    </row>
    <row r="3200" spans="1:8" x14ac:dyDescent="0.25">
      <c r="A3200" s="12">
        <f>Riesgo!D3204</f>
        <v>0.56826922746404307</v>
      </c>
      <c r="F3200" s="95">
        <f t="shared" si="147"/>
        <v>-0.25363409692402727</v>
      </c>
      <c r="G3200" s="26">
        <f t="shared" si="148"/>
        <v>-1.631634616287916E-2</v>
      </c>
      <c r="H3200" s="26">
        <f t="shared" si="149"/>
        <v>4.1383817241216732E-3</v>
      </c>
    </row>
    <row r="3201" spans="1:8" x14ac:dyDescent="0.25">
      <c r="A3201" s="12">
        <f>Riesgo!D3205</f>
        <v>0.8513841574355977</v>
      </c>
      <c r="F3201" s="95">
        <f t="shared" si="147"/>
        <v>2.9480833047527355E-2</v>
      </c>
      <c r="G3201" s="26">
        <f t="shared" si="148"/>
        <v>2.5622367384218577E-5</v>
      </c>
      <c r="H3201" s="26">
        <f t="shared" si="149"/>
        <v>7.55368735136558E-7</v>
      </c>
    </row>
    <row r="3202" spans="1:8" x14ac:dyDescent="0.25">
      <c r="A3202" s="12">
        <f>Riesgo!D3206</f>
        <v>0.8442088132105211</v>
      </c>
      <c r="F3202" s="95">
        <f t="shared" si="147"/>
        <v>2.2305488822450759E-2</v>
      </c>
      <c r="G3202" s="26">
        <f t="shared" si="148"/>
        <v>1.1097757625222777E-5</v>
      </c>
      <c r="H3202" s="26">
        <f t="shared" si="149"/>
        <v>2.4754090866367431E-7</v>
      </c>
    </row>
    <row r="3203" spans="1:8" x14ac:dyDescent="0.25">
      <c r="A3203" s="12">
        <f>Riesgo!D3207</f>
        <v>0.65161824289935377</v>
      </c>
      <c r="F3203" s="95">
        <f t="shared" ref="F3203:F3266" si="150">A3203-$D$4</f>
        <v>-0.17028508148871657</v>
      </c>
      <c r="G3203" s="26">
        <f t="shared" ref="G3203:G3266" si="151">IF(A3203=0,0,(A3203-D$4)^3)</f>
        <v>-4.9377580366828707E-3</v>
      </c>
      <c r="H3203" s="26">
        <f t="shared" ref="H3203:H3266" si="152">IF(A3203=0,0,(A3203-D$4)^4)</f>
        <v>8.4082652964810785E-4</v>
      </c>
    </row>
    <row r="3204" spans="1:8" x14ac:dyDescent="0.25">
      <c r="A3204" s="12">
        <f>Riesgo!D3208</f>
        <v>0.66253206113511653</v>
      </c>
      <c r="F3204" s="95">
        <f t="shared" si="150"/>
        <v>-0.15937126325295381</v>
      </c>
      <c r="G3204" s="26">
        <f t="shared" si="151"/>
        <v>-4.047902518031595E-3</v>
      </c>
      <c r="H3204" s="26">
        <f t="shared" si="152"/>
        <v>6.4511933782350798E-4</v>
      </c>
    </row>
    <row r="3205" spans="1:8" x14ac:dyDescent="0.25">
      <c r="A3205" s="12">
        <f>Riesgo!D3209</f>
        <v>0.81151003313842085</v>
      </c>
      <c r="F3205" s="95">
        <f t="shared" si="150"/>
        <v>-1.0393291249649494E-2</v>
      </c>
      <c r="G3205" s="26">
        <f t="shared" si="151"/>
        <v>-1.1226885486130605E-6</v>
      </c>
      <c r="H3205" s="26">
        <f t="shared" si="152"/>
        <v>1.1668429068381812E-8</v>
      </c>
    </row>
    <row r="3206" spans="1:8" x14ac:dyDescent="0.25">
      <c r="A3206" s="12">
        <f>Riesgo!D3210</f>
        <v>0.87088470953033859</v>
      </c>
      <c r="F3206" s="95">
        <f t="shared" si="150"/>
        <v>4.8981385142268241E-2</v>
      </c>
      <c r="G3206" s="26">
        <f t="shared" si="151"/>
        <v>1.1751496811070833E-4</v>
      </c>
      <c r="H3206" s="26">
        <f t="shared" si="152"/>
        <v>5.756045913011975E-6</v>
      </c>
    </row>
    <row r="3207" spans="1:8" x14ac:dyDescent="0.25">
      <c r="A3207" s="12">
        <f>Riesgo!D3211</f>
        <v>0.84509738685809588</v>
      </c>
      <c r="F3207" s="95">
        <f t="shared" si="150"/>
        <v>2.3194062470025534E-2</v>
      </c>
      <c r="G3207" s="26">
        <f t="shared" si="151"/>
        <v>1.2477583005086955E-5</v>
      </c>
      <c r="H3207" s="26">
        <f t="shared" si="152"/>
        <v>2.8940583969491577E-7</v>
      </c>
    </row>
    <row r="3208" spans="1:8" x14ac:dyDescent="0.25">
      <c r="A3208" s="12">
        <f>Riesgo!D3212</f>
        <v>0.96568012591858066</v>
      </c>
      <c r="F3208" s="95">
        <f t="shared" si="150"/>
        <v>0.14377680153051031</v>
      </c>
      <c r="G3208" s="26">
        <f t="shared" si="151"/>
        <v>2.972120779675313E-3</v>
      </c>
      <c r="H3208" s="26">
        <f t="shared" si="152"/>
        <v>4.2732201946408301E-4</v>
      </c>
    </row>
    <row r="3209" spans="1:8" x14ac:dyDescent="0.25">
      <c r="A3209" s="12">
        <f>Riesgo!D3213</f>
        <v>0.9406682664394731</v>
      </c>
      <c r="F3209" s="95">
        <f t="shared" si="150"/>
        <v>0.11876494205140276</v>
      </c>
      <c r="G3209" s="26">
        <f t="shared" si="151"/>
        <v>1.6751927452316592E-3</v>
      </c>
      <c r="H3209" s="26">
        <f t="shared" si="152"/>
        <v>1.9895416931236829E-4</v>
      </c>
    </row>
    <row r="3210" spans="1:8" x14ac:dyDescent="0.25">
      <c r="A3210" s="12">
        <f>Riesgo!D3214</f>
        <v>0.91241332004490638</v>
      </c>
      <c r="F3210" s="95">
        <f t="shared" si="150"/>
        <v>9.050999565683604E-2</v>
      </c>
      <c r="G3210" s="26">
        <f t="shared" si="151"/>
        <v>7.4146325291262459E-4</v>
      </c>
      <c r="H3210" s="26">
        <f t="shared" si="152"/>
        <v>6.7109835800825167E-5</v>
      </c>
    </row>
    <row r="3211" spans="1:8" x14ac:dyDescent="0.25">
      <c r="A3211" s="12">
        <f>Riesgo!D3215</f>
        <v>0.86396206444462642</v>
      </c>
      <c r="F3211" s="95">
        <f t="shared" si="150"/>
        <v>4.2058740056556077E-2</v>
      </c>
      <c r="G3211" s="26">
        <f t="shared" si="151"/>
        <v>7.439928733164588E-5</v>
      </c>
      <c r="H3211" s="26">
        <f t="shared" si="152"/>
        <v>3.1291402862747195E-6</v>
      </c>
    </row>
    <row r="3212" spans="1:8" x14ac:dyDescent="0.25">
      <c r="A3212" s="12">
        <f>Riesgo!D3216</f>
        <v>0.92933051334656158</v>
      </c>
      <c r="F3212" s="95">
        <f t="shared" si="150"/>
        <v>0.10742718895849124</v>
      </c>
      <c r="G3212" s="26">
        <f t="shared" si="151"/>
        <v>1.2397743165355934E-3</v>
      </c>
      <c r="H3212" s="26">
        <f t="shared" si="152"/>
        <v>1.3318546976835352E-4</v>
      </c>
    </row>
    <row r="3213" spans="1:8" x14ac:dyDescent="0.25">
      <c r="A3213" s="12">
        <f>Riesgo!D3217</f>
        <v>0.92284683211222573</v>
      </c>
      <c r="F3213" s="95">
        <f t="shared" si="150"/>
        <v>0.10094350772415539</v>
      </c>
      <c r="G3213" s="26">
        <f t="shared" si="151"/>
        <v>1.0285731336893398E-3</v>
      </c>
      <c r="H3213" s="26">
        <f t="shared" si="152"/>
        <v>1.038277800654286E-4</v>
      </c>
    </row>
    <row r="3214" spans="1:8" x14ac:dyDescent="0.25">
      <c r="A3214" s="12">
        <f>Riesgo!D3218</f>
        <v>0.96292069244538581</v>
      </c>
      <c r="F3214" s="95">
        <f t="shared" si="150"/>
        <v>0.14101736805731546</v>
      </c>
      <c r="G3214" s="26">
        <f t="shared" si="151"/>
        <v>2.8042570106454074E-3</v>
      </c>
      <c r="H3214" s="26">
        <f t="shared" si="152"/>
        <v>3.954489429974906E-4</v>
      </c>
    </row>
    <row r="3215" spans="1:8" x14ac:dyDescent="0.25">
      <c r="A3215" s="12">
        <f>Riesgo!D3219</f>
        <v>0.95822470755219036</v>
      </c>
      <c r="F3215" s="95">
        <f t="shared" si="150"/>
        <v>0.13632138316412001</v>
      </c>
      <c r="G3215" s="26">
        <f t="shared" si="151"/>
        <v>2.5333310833578157E-3</v>
      </c>
      <c r="H3215" s="26">
        <f t="shared" si="152"/>
        <v>3.4534719729599603E-4</v>
      </c>
    </row>
    <row r="3216" spans="1:8" x14ac:dyDescent="0.25">
      <c r="A3216" s="12">
        <f>Riesgo!D3220</f>
        <v>0.95237076622298411</v>
      </c>
      <c r="F3216" s="95">
        <f t="shared" si="150"/>
        <v>0.13046744183491377</v>
      </c>
      <c r="G3216" s="26">
        <f t="shared" si="151"/>
        <v>2.2207846188959635E-3</v>
      </c>
      <c r="H3216" s="26">
        <f t="shared" si="152"/>
        <v>2.8974008809368022E-4</v>
      </c>
    </row>
    <row r="3217" spans="1:8" x14ac:dyDescent="0.25">
      <c r="A3217" s="12">
        <f>Riesgo!D3221</f>
        <v>0.9440953016912641</v>
      </c>
      <c r="F3217" s="95">
        <f t="shared" si="150"/>
        <v>0.12219197730319376</v>
      </c>
      <c r="G3217" s="26">
        <f t="shared" si="151"/>
        <v>1.8244336666518744E-3</v>
      </c>
      <c r="H3217" s="26">
        <f t="shared" si="152"/>
        <v>2.2293115718670839E-4</v>
      </c>
    </row>
    <row r="3218" spans="1:8" x14ac:dyDescent="0.25">
      <c r="A3218" s="12">
        <f>Riesgo!D3222</f>
        <v>0.99407379977348853</v>
      </c>
      <c r="F3218" s="95">
        <f t="shared" si="150"/>
        <v>0.17217047538541819</v>
      </c>
      <c r="G3218" s="26">
        <f t="shared" si="151"/>
        <v>5.1035930322791958E-3</v>
      </c>
      <c r="H3218" s="26">
        <f t="shared" si="152"/>
        <v>8.7868803854121707E-4</v>
      </c>
    </row>
    <row r="3219" spans="1:8" x14ac:dyDescent="0.25">
      <c r="A3219" s="12">
        <f>Riesgo!D3223</f>
        <v>0.96625887789330545</v>
      </c>
      <c r="F3219" s="95">
        <f t="shared" si="150"/>
        <v>0.1443555535052351</v>
      </c>
      <c r="G3219" s="26">
        <f t="shared" si="151"/>
        <v>3.0081569301056098E-3</v>
      </c>
      <c r="H3219" s="26">
        <f t="shared" si="152"/>
        <v>4.3424415867600416E-4</v>
      </c>
    </row>
    <row r="3220" spans="1:8" x14ac:dyDescent="0.25">
      <c r="A3220" s="12">
        <f>Riesgo!D3224</f>
        <v>0.80094675027768525</v>
      </c>
      <c r="F3220" s="95">
        <f t="shared" si="150"/>
        <v>-2.0956574110385096E-2</v>
      </c>
      <c r="G3220" s="26">
        <f t="shared" si="151"/>
        <v>-9.2036662720435927E-6</v>
      </c>
      <c r="H3220" s="26">
        <f t="shared" si="152"/>
        <v>1.9287731431733326E-7</v>
      </c>
    </row>
    <row r="3221" spans="1:8" x14ac:dyDescent="0.25">
      <c r="A3221" s="12">
        <f>Riesgo!D3225</f>
        <v>0.65668482704880271</v>
      </c>
      <c r="F3221" s="95">
        <f t="shared" si="150"/>
        <v>-0.16521849733926763</v>
      </c>
      <c r="G3221" s="26">
        <f t="shared" si="151"/>
        <v>-4.5099944124541817E-3</v>
      </c>
      <c r="H3221" s="26">
        <f t="shared" si="152"/>
        <v>7.4513449983417302E-4</v>
      </c>
    </row>
    <row r="3222" spans="1:8" x14ac:dyDescent="0.25">
      <c r="A3222" s="12">
        <f>Riesgo!D3226</f>
        <v>0.82689891347626931</v>
      </c>
      <c r="F3222" s="95">
        <f t="shared" si="150"/>
        <v>4.9955890881989706E-3</v>
      </c>
      <c r="G3222" s="26">
        <f t="shared" si="151"/>
        <v>1.2466947337124722E-7</v>
      </c>
      <c r="H3222" s="26">
        <f t="shared" si="152"/>
        <v>6.2279746080491469E-10</v>
      </c>
    </row>
    <row r="3223" spans="1:8" x14ac:dyDescent="0.25">
      <c r="A3223" s="12">
        <f>Riesgo!D3227</f>
        <v>0.98711000952838956</v>
      </c>
      <c r="F3223" s="95">
        <f t="shared" si="150"/>
        <v>0.16520668514031922</v>
      </c>
      <c r="G3223" s="26">
        <f t="shared" si="151"/>
        <v>4.5090271634447808E-3</v>
      </c>
      <c r="H3223" s="26">
        <f t="shared" si="152"/>
        <v>7.4492143088036866E-4</v>
      </c>
    </row>
    <row r="3224" spans="1:8" x14ac:dyDescent="0.25">
      <c r="A3224" s="12">
        <f>Riesgo!D3228</f>
        <v>1</v>
      </c>
      <c r="F3224" s="95">
        <f t="shared" si="150"/>
        <v>0.17809667561192966</v>
      </c>
      <c r="G3224" s="26">
        <f t="shared" si="151"/>
        <v>5.6489462020255692E-3</v>
      </c>
      <c r="H3224" s="26">
        <f t="shared" si="152"/>
        <v>1.0060585392913898E-3</v>
      </c>
    </row>
    <row r="3225" spans="1:8" x14ac:dyDescent="0.25">
      <c r="A3225" s="12">
        <f>Riesgo!D3229</f>
        <v>0.67840533711034912</v>
      </c>
      <c r="F3225" s="95">
        <f t="shared" si="150"/>
        <v>-0.14349798727772123</v>
      </c>
      <c r="G3225" s="26">
        <f t="shared" si="151"/>
        <v>-2.9548635373029342E-3</v>
      </c>
      <c r="H3225" s="26">
        <f t="shared" si="152"/>
        <v>4.2401697028329884E-4</v>
      </c>
    </row>
    <row r="3226" spans="1:8" x14ac:dyDescent="0.25">
      <c r="A3226" s="12">
        <f>Riesgo!D3230</f>
        <v>0.90961160333344737</v>
      </c>
      <c r="F3226" s="95">
        <f t="shared" si="150"/>
        <v>8.7708278945377027E-2</v>
      </c>
      <c r="G3226" s="26">
        <f t="shared" si="151"/>
        <v>6.7471717834305443E-4</v>
      </c>
      <c r="H3226" s="26">
        <f t="shared" si="152"/>
        <v>5.917828248735032E-5</v>
      </c>
    </row>
    <row r="3227" spans="1:8" x14ac:dyDescent="0.25">
      <c r="A3227" s="12">
        <f>Riesgo!D3231</f>
        <v>0.74163115324270323</v>
      </c>
      <c r="F3227" s="95">
        <f t="shared" si="150"/>
        <v>-8.0272171145367111E-2</v>
      </c>
      <c r="G3227" s="26">
        <f t="shared" si="151"/>
        <v>-5.1724348466447535E-4</v>
      </c>
      <c r="H3227" s="26">
        <f t="shared" si="152"/>
        <v>4.1520257524812837E-5</v>
      </c>
    </row>
    <row r="3228" spans="1:8" x14ac:dyDescent="0.25">
      <c r="A3228" s="12">
        <f>Riesgo!D3232</f>
        <v>0.66085282903723175</v>
      </c>
      <c r="F3228" s="95">
        <f t="shared" si="150"/>
        <v>-0.1610504953508386</v>
      </c>
      <c r="G3228" s="26">
        <f t="shared" si="151"/>
        <v>-4.1772089016399745E-3</v>
      </c>
      <c r="H3228" s="26">
        <f t="shared" si="152"/>
        <v>6.7274156279305026E-4</v>
      </c>
    </row>
    <row r="3229" spans="1:8" x14ac:dyDescent="0.25">
      <c r="A3229" s="12">
        <f>Riesgo!D3233</f>
        <v>0.726510774928535</v>
      </c>
      <c r="F3229" s="95">
        <f t="shared" si="150"/>
        <v>-9.5392549459535347E-2</v>
      </c>
      <c r="G3229" s="26">
        <f t="shared" si="151"/>
        <v>-8.6804725420414096E-4</v>
      </c>
      <c r="H3229" s="26">
        <f t="shared" si="152"/>
        <v>8.2805240629882371E-5</v>
      </c>
    </row>
    <row r="3230" spans="1:8" x14ac:dyDescent="0.25">
      <c r="A3230" s="12">
        <f>Riesgo!D3234</f>
        <v>0.93020479637036679</v>
      </c>
      <c r="F3230" s="95">
        <f t="shared" si="150"/>
        <v>0.10830147198229645</v>
      </c>
      <c r="G3230" s="26">
        <f t="shared" si="151"/>
        <v>1.2702905818592852E-3</v>
      </c>
      <c r="H3230" s="26">
        <f t="shared" si="152"/>
        <v>1.3757433986060844E-4</v>
      </c>
    </row>
    <row r="3231" spans="1:8" x14ac:dyDescent="0.25">
      <c r="A3231" s="12">
        <f>Riesgo!D3235</f>
        <v>0.78179974002009722</v>
      </c>
      <c r="F3231" s="95">
        <f t="shared" si="150"/>
        <v>-4.0103584367973122E-2</v>
      </c>
      <c r="G3231" s="26">
        <f t="shared" si="151"/>
        <v>-6.4498493644256987E-5</v>
      </c>
      <c r="H3231" s="26">
        <f t="shared" si="152"/>
        <v>2.5866207814696385E-6</v>
      </c>
    </row>
    <row r="3232" spans="1:8" x14ac:dyDescent="0.25">
      <c r="A3232" s="12">
        <f>Riesgo!D3236</f>
        <v>0.72603318071226453</v>
      </c>
      <c r="F3232" s="95">
        <f t="shared" si="150"/>
        <v>-9.5870143675805819E-2</v>
      </c>
      <c r="G3232" s="26">
        <f t="shared" si="151"/>
        <v>-8.8115058660645637E-4</v>
      </c>
      <c r="H3232" s="26">
        <f t="shared" si="152"/>
        <v>8.4476033337981554E-5</v>
      </c>
    </row>
    <row r="3233" spans="1:8" x14ac:dyDescent="0.25">
      <c r="A3233" s="12">
        <f>Riesgo!D3237</f>
        <v>0.84056494342642019</v>
      </c>
      <c r="F3233" s="95">
        <f t="shared" si="150"/>
        <v>1.8661619038349841E-2</v>
      </c>
      <c r="G3233" s="26">
        <f t="shared" si="151"/>
        <v>6.4990212688327262E-6</v>
      </c>
      <c r="H3233" s="26">
        <f t="shared" si="152"/>
        <v>1.2128225904108933E-7</v>
      </c>
    </row>
    <row r="3234" spans="1:8" x14ac:dyDescent="0.25">
      <c r="A3234" s="12">
        <f>Riesgo!D3238</f>
        <v>0.80588941904552736</v>
      </c>
      <c r="F3234" s="95">
        <f t="shared" si="150"/>
        <v>-1.6013905342542989E-2</v>
      </c>
      <c r="G3234" s="26">
        <f t="shared" si="151"/>
        <v>-4.1066885869721913E-6</v>
      </c>
      <c r="H3234" s="26">
        <f t="shared" si="152"/>
        <v>6.576412230307429E-8</v>
      </c>
    </row>
    <row r="3235" spans="1:8" x14ac:dyDescent="0.25">
      <c r="A3235" s="12">
        <f>Riesgo!D3239</f>
        <v>0.92090490581071061</v>
      </c>
      <c r="F3235" s="95">
        <f t="shared" si="150"/>
        <v>9.9001581422640261E-2</v>
      </c>
      <c r="G3235" s="26">
        <f t="shared" si="151"/>
        <v>9.7034549931266213E-4</v>
      </c>
      <c r="H3235" s="26">
        <f t="shared" si="152"/>
        <v>9.6065738958295036E-5</v>
      </c>
    </row>
    <row r="3236" spans="1:8" x14ac:dyDescent="0.25">
      <c r="A3236" s="12">
        <f>Riesgo!D3240</f>
        <v>0.82235154549568124</v>
      </c>
      <c r="F3236" s="95">
        <f t="shared" si="150"/>
        <v>4.4822110761089107E-4</v>
      </c>
      <c r="G3236" s="26">
        <f t="shared" si="151"/>
        <v>9.0048589262864074E-11</v>
      </c>
      <c r="H3236" s="26">
        <f t="shared" si="152"/>
        <v>4.0361678418199133E-14</v>
      </c>
    </row>
    <row r="3237" spans="1:8" x14ac:dyDescent="0.25">
      <c r="A3237" s="12">
        <f>Riesgo!D3241</f>
        <v>0.86334499425479216</v>
      </c>
      <c r="F3237" s="95">
        <f t="shared" si="150"/>
        <v>4.144166986672182E-2</v>
      </c>
      <c r="G3237" s="26">
        <f t="shared" si="151"/>
        <v>7.1172421184776064E-5</v>
      </c>
      <c r="H3237" s="26">
        <f t="shared" si="152"/>
        <v>2.949503982354768E-6</v>
      </c>
    </row>
    <row r="3238" spans="1:8" x14ac:dyDescent="0.25">
      <c r="A3238" s="12">
        <f>Riesgo!D3242</f>
        <v>0.77482440591646651</v>
      </c>
      <c r="F3238" s="95">
        <f t="shared" si="150"/>
        <v>-4.7078918471603837E-2</v>
      </c>
      <c r="G3238" s="26">
        <f t="shared" si="151"/>
        <v>-1.0434687136848035E-4</v>
      </c>
      <c r="H3238" s="26">
        <f t="shared" si="152"/>
        <v>4.9125378499236195E-6</v>
      </c>
    </row>
    <row r="3239" spans="1:8" x14ac:dyDescent="0.25">
      <c r="A3239" s="12">
        <f>Riesgo!D3243</f>
        <v>0.73369780101267978</v>
      </c>
      <c r="F3239" s="95">
        <f t="shared" si="150"/>
        <v>-8.820552337539056E-2</v>
      </c>
      <c r="G3239" s="26">
        <f t="shared" si="151"/>
        <v>-6.8625787906081927E-4</v>
      </c>
      <c r="H3239" s="26">
        <f t="shared" si="152"/>
        <v>6.0531735393045037E-5</v>
      </c>
    </row>
    <row r="3240" spans="1:8" x14ac:dyDescent="0.25">
      <c r="A3240" s="12">
        <f>Riesgo!D3244</f>
        <v>0.87641564046741582</v>
      </c>
      <c r="F3240" s="95">
        <f t="shared" si="150"/>
        <v>5.451231607934548E-2</v>
      </c>
      <c r="G3240" s="26">
        <f t="shared" si="151"/>
        <v>1.6198839530652591E-4</v>
      </c>
      <c r="H3240" s="26">
        <f t="shared" si="152"/>
        <v>8.8303626061353053E-6</v>
      </c>
    </row>
    <row r="3241" spans="1:8" x14ac:dyDescent="0.25">
      <c r="A3241" s="12">
        <f>Riesgo!D3245</f>
        <v>0.83329666179829287</v>
      </c>
      <c r="F3241" s="95">
        <f t="shared" si="150"/>
        <v>1.1393337410222526E-2</v>
      </c>
      <c r="G3241" s="26">
        <f t="shared" si="151"/>
        <v>1.4789479073433124E-6</v>
      </c>
      <c r="H3241" s="26">
        <f t="shared" si="152"/>
        <v>1.685015252050488E-8</v>
      </c>
    </row>
    <row r="3242" spans="1:8" x14ac:dyDescent="0.25">
      <c r="A3242" s="12">
        <f>Riesgo!D3246</f>
        <v>0.6774492076521561</v>
      </c>
      <c r="F3242" s="95">
        <f t="shared" si="150"/>
        <v>-0.14445411673591424</v>
      </c>
      <c r="G3242" s="26">
        <f t="shared" si="151"/>
        <v>-3.0143228754648684E-3</v>
      </c>
      <c r="H3242" s="26">
        <f t="shared" si="152"/>
        <v>4.3543134853213876E-4</v>
      </c>
    </row>
    <row r="3243" spans="1:8" x14ac:dyDescent="0.25">
      <c r="A3243" s="12">
        <f>Riesgo!D3247</f>
        <v>0.72631920436193864</v>
      </c>
      <c r="F3243" s="95">
        <f t="shared" si="150"/>
        <v>-9.5584120026131703E-2</v>
      </c>
      <c r="G3243" s="26">
        <f t="shared" si="151"/>
        <v>-8.7328748992545637E-4</v>
      </c>
      <c r="H3243" s="26">
        <f t="shared" si="152"/>
        <v>8.3472416254354095E-5</v>
      </c>
    </row>
    <row r="3244" spans="1:8" x14ac:dyDescent="0.25">
      <c r="A3244" s="12">
        <f>Riesgo!D3248</f>
        <v>0.9575374857876976</v>
      </c>
      <c r="F3244" s="95">
        <f t="shared" si="150"/>
        <v>0.13563416139962725</v>
      </c>
      <c r="G3244" s="26">
        <f t="shared" si="151"/>
        <v>2.495210904635115E-3</v>
      </c>
      <c r="H3244" s="26">
        <f t="shared" si="152"/>
        <v>3.3843583856538905E-4</v>
      </c>
    </row>
    <row r="3245" spans="1:8" x14ac:dyDescent="0.25">
      <c r="A3245" s="12">
        <f>Riesgo!D3249</f>
        <v>0.81241861816062289</v>
      </c>
      <c r="F3245" s="95">
        <f t="shared" si="150"/>
        <v>-9.4847062274474592E-3</v>
      </c>
      <c r="G3245" s="26">
        <f t="shared" si="151"/>
        <v>-8.5324087363934256E-7</v>
      </c>
      <c r="H3245" s="26">
        <f t="shared" si="152"/>
        <v>8.0927390277197831E-9</v>
      </c>
    </row>
    <row r="3246" spans="1:8" x14ac:dyDescent="0.25">
      <c r="A3246" s="12">
        <f>Riesgo!D3250</f>
        <v>0.75137110022945197</v>
      </c>
      <c r="F3246" s="95">
        <f t="shared" si="150"/>
        <v>-7.0532224158618373E-2</v>
      </c>
      <c r="G3246" s="26">
        <f t="shared" si="151"/>
        <v>-3.5088333102741866E-4</v>
      </c>
      <c r="H3246" s="26">
        <f t="shared" si="152"/>
        <v>2.4748581757548585E-5</v>
      </c>
    </row>
    <row r="3247" spans="1:8" x14ac:dyDescent="0.25">
      <c r="A3247" s="12">
        <f>Riesgo!D3251</f>
        <v>0.88414198444990366</v>
      </c>
      <c r="F3247" s="95">
        <f t="shared" si="150"/>
        <v>6.2238660061833317E-2</v>
      </c>
      <c r="G3247" s="26">
        <f t="shared" si="151"/>
        <v>2.4109083573108206E-4</v>
      </c>
      <c r="H3247" s="26">
        <f t="shared" si="152"/>
        <v>1.5005170569090115E-5</v>
      </c>
    </row>
    <row r="3248" spans="1:8" x14ac:dyDescent="0.25">
      <c r="A3248" s="12">
        <f>Riesgo!D3252</f>
        <v>0.98892752871926781</v>
      </c>
      <c r="F3248" s="95">
        <f t="shared" si="150"/>
        <v>0.16702420433119747</v>
      </c>
      <c r="G3248" s="26">
        <f t="shared" si="151"/>
        <v>4.6594883973031529E-3</v>
      </c>
      <c r="H3248" s="26">
        <f t="shared" si="152"/>
        <v>7.7824734215000552E-4</v>
      </c>
    </row>
    <row r="3249" spans="1:8" x14ac:dyDescent="0.25">
      <c r="A3249" s="12">
        <f>Riesgo!D3253</f>
        <v>0.75176920577820328</v>
      </c>
      <c r="F3249" s="95">
        <f t="shared" si="150"/>
        <v>-7.0134118609867069E-2</v>
      </c>
      <c r="G3249" s="26">
        <f t="shared" si="151"/>
        <v>-3.4497532341586253E-4</v>
      </c>
      <c r="H3249" s="26">
        <f t="shared" si="152"/>
        <v>2.4194540249925358E-5</v>
      </c>
    </row>
    <row r="3250" spans="1:8" x14ac:dyDescent="0.25">
      <c r="A3250" s="12">
        <f>Riesgo!D3254</f>
        <v>0.9789642976495686</v>
      </c>
      <c r="F3250" s="95">
        <f t="shared" si="150"/>
        <v>0.15706097326149826</v>
      </c>
      <c r="G3250" s="26">
        <f t="shared" si="151"/>
        <v>3.8744035410495834E-3</v>
      </c>
      <c r="H3250" s="26">
        <f t="shared" si="152"/>
        <v>6.0851759096504279E-4</v>
      </c>
    </row>
    <row r="3251" spans="1:8" x14ac:dyDescent="0.25">
      <c r="A3251" s="12">
        <f>Riesgo!D3255</f>
        <v>0.98576800065471515</v>
      </c>
      <c r="F3251" s="95">
        <f t="shared" si="150"/>
        <v>0.1638646762666448</v>
      </c>
      <c r="G3251" s="26">
        <f t="shared" si="151"/>
        <v>4.4000340058812206E-3</v>
      </c>
      <c r="H3251" s="26">
        <f t="shared" si="152"/>
        <v>7.2101014793595462E-4</v>
      </c>
    </row>
    <row r="3252" spans="1:8" x14ac:dyDescent="0.25">
      <c r="A3252" s="12">
        <f>Riesgo!D3256</f>
        <v>0.94674382413484715</v>
      </c>
      <c r="F3252" s="95">
        <f t="shared" si="150"/>
        <v>0.1248404997467768</v>
      </c>
      <c r="G3252" s="26">
        <f t="shared" si="151"/>
        <v>1.945657961696465E-3</v>
      </c>
      <c r="H3252" s="26">
        <f t="shared" si="152"/>
        <v>2.428969122744818E-4</v>
      </c>
    </row>
    <row r="3253" spans="1:8" x14ac:dyDescent="0.25">
      <c r="A3253" s="12">
        <f>Riesgo!D3257</f>
        <v>0.8522482622780021</v>
      </c>
      <c r="F3253" s="95">
        <f t="shared" si="150"/>
        <v>3.0344937889931756E-2</v>
      </c>
      <c r="G3253" s="26">
        <f t="shared" si="151"/>
        <v>2.7942081737578729E-5</v>
      </c>
      <c r="H3253" s="26">
        <f t="shared" si="152"/>
        <v>8.4790073484222294E-7</v>
      </c>
    </row>
    <row r="3254" spans="1:8" x14ac:dyDescent="0.25">
      <c r="A3254" s="12">
        <f>Riesgo!D3258</f>
        <v>0.72315875044714883</v>
      </c>
      <c r="F3254" s="95">
        <f t="shared" si="150"/>
        <v>-9.874457394092151E-2</v>
      </c>
      <c r="G3254" s="26">
        <f t="shared" si="151"/>
        <v>-9.6280806793436961E-4</v>
      </c>
      <c r="H3254" s="26">
        <f t="shared" si="152"/>
        <v>9.507207245506113E-5</v>
      </c>
    </row>
    <row r="3255" spans="1:8" x14ac:dyDescent="0.25">
      <c r="A3255" s="12">
        <f>Riesgo!D3259</f>
        <v>0.76905043996419609</v>
      </c>
      <c r="F3255" s="95">
        <f t="shared" si="150"/>
        <v>-5.2852884423874258E-2</v>
      </c>
      <c r="G3255" s="26">
        <f t="shared" si="151"/>
        <v>-1.4764069509181249E-4</v>
      </c>
      <c r="H3255" s="26">
        <f t="shared" si="152"/>
        <v>7.8032365939480257E-6</v>
      </c>
    </row>
    <row r="3256" spans="1:8" x14ac:dyDescent="0.25">
      <c r="A3256" s="12">
        <f>Riesgo!D3260</f>
        <v>0.7281219166210352</v>
      </c>
      <c r="F3256" s="95">
        <f t="shared" si="150"/>
        <v>-9.3781407767035141E-2</v>
      </c>
      <c r="G3256" s="26">
        <f t="shared" si="151"/>
        <v>-8.2480302132680614E-4</v>
      </c>
      <c r="H3256" s="26">
        <f t="shared" si="152"/>
        <v>7.7351188470531782E-5</v>
      </c>
    </row>
    <row r="3257" spans="1:8" x14ac:dyDescent="0.25">
      <c r="A3257" s="12">
        <f>Riesgo!D3261</f>
        <v>0.929197364476129</v>
      </c>
      <c r="F3257" s="95">
        <f t="shared" si="150"/>
        <v>0.10729404008805865</v>
      </c>
      <c r="G3257" s="26">
        <f t="shared" si="151"/>
        <v>1.2351701738501878E-3</v>
      </c>
      <c r="H3257" s="26">
        <f t="shared" si="152"/>
        <v>1.325263981486564E-4</v>
      </c>
    </row>
    <row r="3258" spans="1:8" x14ac:dyDescent="0.25">
      <c r="A3258" s="12">
        <f>Riesgo!D3262</f>
        <v>0.67885894533190938</v>
      </c>
      <c r="F3258" s="95">
        <f t="shared" si="150"/>
        <v>-0.14304437905616096</v>
      </c>
      <c r="G3258" s="26">
        <f t="shared" si="151"/>
        <v>-2.9269303669614798E-3</v>
      </c>
      <c r="H3258" s="26">
        <f t="shared" si="152"/>
        <v>4.1868093688262622E-4</v>
      </c>
    </row>
    <row r="3259" spans="1:8" x14ac:dyDescent="0.25">
      <c r="A3259" s="12">
        <f>Riesgo!D3263</f>
        <v>0.66581172692383739</v>
      </c>
      <c r="F3259" s="95">
        <f t="shared" si="150"/>
        <v>-0.15609159746423296</v>
      </c>
      <c r="G3259" s="26">
        <f t="shared" si="151"/>
        <v>-3.8031072750019036E-3</v>
      </c>
      <c r="H3259" s="26">
        <f t="shared" si="152"/>
        <v>5.9363308988289311E-4</v>
      </c>
    </row>
    <row r="3260" spans="1:8" x14ac:dyDescent="0.25">
      <c r="A3260" s="12">
        <f>Riesgo!D3264</f>
        <v>0.7936705389912464</v>
      </c>
      <c r="F3260" s="95">
        <f t="shared" si="150"/>
        <v>-2.8232785396823945E-2</v>
      </c>
      <c r="G3260" s="26">
        <f t="shared" si="151"/>
        <v>-2.2504075747189181E-5</v>
      </c>
      <c r="H3260" s="26">
        <f t="shared" si="152"/>
        <v>6.3535274112426267E-7</v>
      </c>
    </row>
    <row r="3261" spans="1:8" x14ac:dyDescent="0.25">
      <c r="A3261" s="12">
        <f>Riesgo!D3265</f>
        <v>0.82049948908839121</v>
      </c>
      <c r="F3261" s="95">
        <f t="shared" si="150"/>
        <v>-1.4038352996791348E-3</v>
      </c>
      <c r="G3261" s="26">
        <f t="shared" si="151"/>
        <v>-2.766613398527985E-9</v>
      </c>
      <c r="H3261" s="26">
        <f t="shared" si="152"/>
        <v>3.8838695494188433E-12</v>
      </c>
    </row>
    <row r="3262" spans="1:8" x14ac:dyDescent="0.25">
      <c r="A3262" s="12">
        <f>Riesgo!D3266</f>
        <v>0.90711836425000669</v>
      </c>
      <c r="F3262" s="95">
        <f t="shared" si="150"/>
        <v>8.5215039861936348E-2</v>
      </c>
      <c r="G3262" s="26">
        <f t="shared" si="151"/>
        <v>6.1879779069764075E-4</v>
      </c>
      <c r="H3262" s="26">
        <f t="shared" si="152"/>
        <v>5.2730878400777596E-5</v>
      </c>
    </row>
    <row r="3263" spans="1:8" x14ac:dyDescent="0.25">
      <c r="A3263" s="12">
        <f>Riesgo!D3267</f>
        <v>0.97628926611228362</v>
      </c>
      <c r="F3263" s="95">
        <f t="shared" si="150"/>
        <v>0.15438594172421327</v>
      </c>
      <c r="G3263" s="26">
        <f t="shared" si="151"/>
        <v>3.6797918546494306E-3</v>
      </c>
      <c r="H3263" s="26">
        <f t="shared" si="152"/>
        <v>5.6810813082914169E-4</v>
      </c>
    </row>
    <row r="3264" spans="1:8" x14ac:dyDescent="0.25">
      <c r="A3264" s="12">
        <f>Riesgo!D3268</f>
        <v>0.69492690711956362</v>
      </c>
      <c r="F3264" s="95">
        <f t="shared" si="150"/>
        <v>-0.12697641726850672</v>
      </c>
      <c r="G3264" s="26">
        <f t="shared" si="151"/>
        <v>-2.0472421142494501E-3</v>
      </c>
      <c r="H3264" s="26">
        <f t="shared" si="152"/>
        <v>2.5995146894859807E-4</v>
      </c>
    </row>
    <row r="3265" spans="1:8" x14ac:dyDescent="0.25">
      <c r="A3265" s="12">
        <f>Riesgo!D3269</f>
        <v>0.89125082080100171</v>
      </c>
      <c r="F3265" s="95">
        <f t="shared" si="150"/>
        <v>6.9347496412931364E-2</v>
      </c>
      <c r="G3265" s="26">
        <f t="shared" si="151"/>
        <v>3.3349732925509512E-4</v>
      </c>
      <c r="H3265" s="26">
        <f t="shared" si="152"/>
        <v>2.3127204844239899E-5</v>
      </c>
    </row>
    <row r="3266" spans="1:8" x14ac:dyDescent="0.25">
      <c r="A3266" s="12">
        <f>Riesgo!D3270</f>
        <v>0.76986387819428492</v>
      </c>
      <c r="F3266" s="95">
        <f t="shared" si="150"/>
        <v>-5.2039446193785421E-2</v>
      </c>
      <c r="G3266" s="26">
        <f t="shared" si="151"/>
        <v>-1.4092823032170956E-4</v>
      </c>
      <c r="H3266" s="26">
        <f t="shared" si="152"/>
        <v>7.3338270590120024E-6</v>
      </c>
    </row>
    <row r="3267" spans="1:8" x14ac:dyDescent="0.25">
      <c r="A3267" s="12">
        <f>Riesgo!D3271</f>
        <v>0.81132243056277253</v>
      </c>
      <c r="F3267" s="95">
        <f t="shared" ref="F3267:F3330" si="153">A3267-$D$4</f>
        <v>-1.058089382529781E-2</v>
      </c>
      <c r="G3267" s="26">
        <f t="shared" ref="G3267:G3330" si="154">IF(A3267=0,0,(A3267-D$4)^3)</f>
        <v>-1.1845872921167486E-6</v>
      </c>
      <c r="H3267" s="26">
        <f t="shared" ref="H3267:H3330" si="155">IF(A3267=0,0,(A3267-D$4)^4)</f>
        <v>1.2533992364684358E-8</v>
      </c>
    </row>
    <row r="3268" spans="1:8" x14ac:dyDescent="0.25">
      <c r="A3268" s="12">
        <f>Riesgo!D3272</f>
        <v>0.5977753856272775</v>
      </c>
      <c r="F3268" s="95">
        <f t="shared" si="153"/>
        <v>-0.22412793876079284</v>
      </c>
      <c r="G3268" s="26">
        <f t="shared" si="154"/>
        <v>-1.1258693367394185E-2</v>
      </c>
      <c r="H3268" s="26">
        <f t="shared" si="155"/>
        <v>2.5233877375738685E-3</v>
      </c>
    </row>
    <row r="3269" spans="1:8" x14ac:dyDescent="0.25">
      <c r="A3269" s="12">
        <f>Riesgo!D3273</f>
        <v>0.82864369741511013</v>
      </c>
      <c r="F3269" s="95">
        <f t="shared" si="153"/>
        <v>6.740373027039781E-3</v>
      </c>
      <c r="G3269" s="26">
        <f t="shared" si="154"/>
        <v>3.0623286398310526E-7</v>
      </c>
      <c r="H3269" s="26">
        <f t="shared" si="155"/>
        <v>2.0641237363848648E-9</v>
      </c>
    </row>
    <row r="3270" spans="1:8" x14ac:dyDescent="0.25">
      <c r="A3270" s="12">
        <f>Riesgo!D3274</f>
        <v>0.77433341234533293</v>
      </c>
      <c r="F3270" s="95">
        <f t="shared" si="153"/>
        <v>-4.7569912042737417E-2</v>
      </c>
      <c r="G3270" s="26">
        <f t="shared" si="154"/>
        <v>-1.076457889773426E-4</v>
      </c>
      <c r="H3270" s="26">
        <f t="shared" si="155"/>
        <v>5.1207007134232601E-6</v>
      </c>
    </row>
    <row r="3271" spans="1:8" x14ac:dyDescent="0.25">
      <c r="A3271" s="12">
        <f>Riesgo!D3275</f>
        <v>0.96889399969523726</v>
      </c>
      <c r="F3271" s="95">
        <f t="shared" si="153"/>
        <v>0.14699067530716692</v>
      </c>
      <c r="G3271" s="26">
        <f t="shared" si="154"/>
        <v>3.1759185464818036E-3</v>
      </c>
      <c r="H3271" s="26">
        <f t="shared" si="155"/>
        <v>4.6683041186791635E-4</v>
      </c>
    </row>
    <row r="3272" spans="1:8" x14ac:dyDescent="0.25">
      <c r="A3272" s="12">
        <f>Riesgo!D3276</f>
        <v>0.90589230972404389</v>
      </c>
      <c r="F3272" s="95">
        <f t="shared" si="153"/>
        <v>8.3988985335973543E-2</v>
      </c>
      <c r="G3272" s="26">
        <f t="shared" si="154"/>
        <v>5.9247087216390316E-4</v>
      </c>
      <c r="H3272" s="26">
        <f t="shared" si="155"/>
        <v>4.9761027394165515E-5</v>
      </c>
    </row>
    <row r="3273" spans="1:8" x14ac:dyDescent="0.25">
      <c r="A3273" s="12">
        <f>Riesgo!D3277</f>
        <v>0.83036743609503005</v>
      </c>
      <c r="F3273" s="95">
        <f t="shared" si="153"/>
        <v>8.4641117069597094E-3</v>
      </c>
      <c r="G3273" s="26">
        <f t="shared" si="154"/>
        <v>6.0637900948470964E-7</v>
      </c>
      <c r="H3273" s="26">
        <f t="shared" si="155"/>
        <v>5.1324596730341637E-9</v>
      </c>
    </row>
    <row r="3274" spans="1:8" x14ac:dyDescent="0.25">
      <c r="A3274" s="12">
        <f>Riesgo!D3278</f>
        <v>0.79876827927819005</v>
      </c>
      <c r="F3274" s="95">
        <f t="shared" si="153"/>
        <v>-2.3135045109880292E-2</v>
      </c>
      <c r="G3274" s="26">
        <f t="shared" si="154"/>
        <v>-1.2382577417759708E-5</v>
      </c>
      <c r="H3274" s="26">
        <f t="shared" si="155"/>
        <v>2.8647148713645589E-7</v>
      </c>
    </row>
    <row r="3275" spans="1:8" x14ac:dyDescent="0.25">
      <c r="A3275" s="12">
        <f>Riesgo!D3279</f>
        <v>0.77490438018024066</v>
      </c>
      <c r="F3275" s="95">
        <f t="shared" si="153"/>
        <v>-4.6998944207829685E-2</v>
      </c>
      <c r="G3275" s="26">
        <f t="shared" si="154"/>
        <v>-1.0381600342245844E-4</v>
      </c>
      <c r="H3275" s="26">
        <f t="shared" si="155"/>
        <v>4.8792425527319805E-6</v>
      </c>
    </row>
    <row r="3276" spans="1:8" x14ac:dyDescent="0.25">
      <c r="A3276" s="12">
        <f>Riesgo!D3280</f>
        <v>0.49125869554080376</v>
      </c>
      <c r="F3276" s="95">
        <f t="shared" si="153"/>
        <v>-0.33064462884726659</v>
      </c>
      <c r="G3276" s="26">
        <f t="shared" si="154"/>
        <v>-3.6148011903162379E-2</v>
      </c>
      <c r="H3276" s="26">
        <f t="shared" si="155"/>
        <v>1.1952145979287699E-2</v>
      </c>
    </row>
    <row r="3277" spans="1:8" x14ac:dyDescent="0.25">
      <c r="A3277" s="12">
        <f>Riesgo!D3281</f>
        <v>0.79594350791751955</v>
      </c>
      <c r="F3277" s="95">
        <f t="shared" si="153"/>
        <v>-2.5959816470550789E-2</v>
      </c>
      <c r="G3277" s="26">
        <f t="shared" si="154"/>
        <v>-1.7494633685243051E-5</v>
      </c>
      <c r="H3277" s="26">
        <f t="shared" si="155"/>
        <v>4.5415747968842523E-7</v>
      </c>
    </row>
    <row r="3278" spans="1:8" x14ac:dyDescent="0.25">
      <c r="A3278" s="12">
        <f>Riesgo!D3282</f>
        <v>0.79098264628780879</v>
      </c>
      <c r="F3278" s="95">
        <f t="shared" si="153"/>
        <v>-3.0920678100261556E-2</v>
      </c>
      <c r="G3278" s="26">
        <f t="shared" si="154"/>
        <v>-2.9562899616594908E-5</v>
      </c>
      <c r="H3278" s="26">
        <f t="shared" si="155"/>
        <v>9.1410490275507699E-7</v>
      </c>
    </row>
    <row r="3279" spans="1:8" x14ac:dyDescent="0.25">
      <c r="A3279" s="12">
        <f>Riesgo!D3283</f>
        <v>0.65065105999016593</v>
      </c>
      <c r="F3279" s="95">
        <f t="shared" si="153"/>
        <v>-0.17125226439790442</v>
      </c>
      <c r="G3279" s="26">
        <f t="shared" si="154"/>
        <v>-5.0223730517792702E-3</v>
      </c>
      <c r="H3279" s="26">
        <f t="shared" si="155"/>
        <v>8.6009275776821365E-4</v>
      </c>
    </row>
    <row r="3280" spans="1:8" x14ac:dyDescent="0.25">
      <c r="A3280" s="12">
        <f>Riesgo!D3284</f>
        <v>0.65292491851502488</v>
      </c>
      <c r="F3280" s="95">
        <f t="shared" si="153"/>
        <v>-0.16897840587304547</v>
      </c>
      <c r="G3280" s="26">
        <f t="shared" si="154"/>
        <v>-4.8249589868273896E-3</v>
      </c>
      <c r="H3280" s="26">
        <f t="shared" si="155"/>
        <v>8.1531387799691683E-4</v>
      </c>
    </row>
    <row r="3281" spans="1:8" x14ac:dyDescent="0.25">
      <c r="A3281" s="12">
        <f>Riesgo!D3285</f>
        <v>0.95468922947349633</v>
      </c>
      <c r="F3281" s="95">
        <f t="shared" si="153"/>
        <v>0.13278590508542598</v>
      </c>
      <c r="G3281" s="26">
        <f t="shared" si="154"/>
        <v>2.3412939041712569E-3</v>
      </c>
      <c r="H3281" s="26">
        <f t="shared" si="155"/>
        <v>3.1089083013637097E-4</v>
      </c>
    </row>
    <row r="3282" spans="1:8" x14ac:dyDescent="0.25">
      <c r="A3282" s="12">
        <f>Riesgo!D3286</f>
        <v>0.90946508680220317</v>
      </c>
      <c r="F3282" s="95">
        <f t="shared" si="153"/>
        <v>8.7561762414132827E-2</v>
      </c>
      <c r="G3282" s="26">
        <f t="shared" si="154"/>
        <v>6.7134148201660935E-4</v>
      </c>
      <c r="H3282" s="26">
        <f t="shared" si="155"/>
        <v>5.878384334709017E-5</v>
      </c>
    </row>
    <row r="3283" spans="1:8" x14ac:dyDescent="0.25">
      <c r="A3283" s="12">
        <f>Riesgo!D3287</f>
        <v>0.80673583756964051</v>
      </c>
      <c r="F3283" s="95">
        <f t="shared" si="153"/>
        <v>-1.5167486818429832E-2</v>
      </c>
      <c r="G3283" s="26">
        <f t="shared" si="154"/>
        <v>-3.4893206332982712E-6</v>
      </c>
      <c r="H3283" s="26">
        <f t="shared" si="155"/>
        <v>5.2924224710826757E-8</v>
      </c>
    </row>
    <row r="3284" spans="1:8" x14ac:dyDescent="0.25">
      <c r="A3284" s="12">
        <f>Riesgo!D3288</f>
        <v>0.87553337091830807</v>
      </c>
      <c r="F3284" s="95">
        <f t="shared" si="153"/>
        <v>5.3630046530237729E-2</v>
      </c>
      <c r="G3284" s="26">
        <f t="shared" si="154"/>
        <v>1.5424976863493307E-4</v>
      </c>
      <c r="H3284" s="26">
        <f t="shared" si="155"/>
        <v>8.2724222691698631E-6</v>
      </c>
    </row>
    <row r="3285" spans="1:8" x14ac:dyDescent="0.25">
      <c r="A3285" s="12">
        <f>Riesgo!D3289</f>
        <v>0.90124717808086574</v>
      </c>
      <c r="F3285" s="95">
        <f t="shared" si="153"/>
        <v>7.9343853692795396E-2</v>
      </c>
      <c r="G3285" s="26">
        <f t="shared" si="154"/>
        <v>4.9950503512667969E-4</v>
      </c>
      <c r="H3285" s="26">
        <f t="shared" si="155"/>
        <v>3.9632654425905898E-5</v>
      </c>
    </row>
    <row r="3286" spans="1:8" x14ac:dyDescent="0.25">
      <c r="A3286" s="12">
        <f>Riesgo!D3290</f>
        <v>0.90017124761024747</v>
      </c>
      <c r="F3286" s="95">
        <f t="shared" si="153"/>
        <v>7.8267923222177127E-2</v>
      </c>
      <c r="G3286" s="26">
        <f t="shared" si="154"/>
        <v>4.7945895107106792E-4</v>
      </c>
      <c r="H3286" s="26">
        <f t="shared" si="155"/>
        <v>3.7526256370615918E-5</v>
      </c>
    </row>
    <row r="3287" spans="1:8" x14ac:dyDescent="0.25">
      <c r="A3287" s="12">
        <f>Riesgo!D3291</f>
        <v>0.98397110797606779</v>
      </c>
      <c r="F3287" s="95">
        <f t="shared" si="153"/>
        <v>0.16206778358799745</v>
      </c>
      <c r="G3287" s="26">
        <f t="shared" si="154"/>
        <v>4.2568669707444481E-3</v>
      </c>
      <c r="H3287" s="26">
        <f t="shared" si="155"/>
        <v>6.8990099497750557E-4</v>
      </c>
    </row>
    <row r="3288" spans="1:8" x14ac:dyDescent="0.25">
      <c r="A3288" s="12">
        <f>Riesgo!D3292</f>
        <v>0.97356153970192771</v>
      </c>
      <c r="F3288" s="95">
        <f t="shared" si="153"/>
        <v>0.15165821531385737</v>
      </c>
      <c r="G3288" s="26">
        <f t="shared" si="154"/>
        <v>3.4881714483557852E-3</v>
      </c>
      <c r="H3288" s="26">
        <f t="shared" si="155"/>
        <v>5.2900985656639137E-4</v>
      </c>
    </row>
    <row r="3289" spans="1:8" x14ac:dyDescent="0.25">
      <c r="A3289" s="12">
        <f>Riesgo!D3293</f>
        <v>0.88976041534877692</v>
      </c>
      <c r="F3289" s="95">
        <f t="shared" si="153"/>
        <v>6.7857090960706579E-2</v>
      </c>
      <c r="G3289" s="26">
        <f t="shared" si="154"/>
        <v>3.1245372917896767E-4</v>
      </c>
      <c r="H3289" s="26">
        <f t="shared" si="155"/>
        <v>2.1202201121909188E-5</v>
      </c>
    </row>
    <row r="3290" spans="1:8" x14ac:dyDescent="0.25">
      <c r="A3290" s="12">
        <f>Riesgo!D3294</f>
        <v>0.87201767108189454</v>
      </c>
      <c r="F3290" s="95">
        <f t="shared" si="153"/>
        <v>5.0114346693824197E-2</v>
      </c>
      <c r="G3290" s="26">
        <f t="shared" si="154"/>
        <v>1.2585956297374179E-4</v>
      </c>
      <c r="H3290" s="26">
        <f t="shared" si="155"/>
        <v>6.3073697735992948E-6</v>
      </c>
    </row>
    <row r="3291" spans="1:8" x14ac:dyDescent="0.25">
      <c r="A3291" s="12">
        <f>Riesgo!D3295</f>
        <v>0.59458000334388372</v>
      </c>
      <c r="F3291" s="95">
        <f t="shared" si="153"/>
        <v>-0.22732332104418662</v>
      </c>
      <c r="G3291" s="26">
        <f t="shared" si="154"/>
        <v>-1.1747135453411403E-2</v>
      </c>
      <c r="H3291" s="26">
        <f t="shared" si="155"/>
        <v>2.670397844025387E-3</v>
      </c>
    </row>
    <row r="3292" spans="1:8" x14ac:dyDescent="0.25">
      <c r="A3292" s="12">
        <f>Riesgo!D3296</f>
        <v>0.84731286771193604</v>
      </c>
      <c r="F3292" s="95">
        <f t="shared" si="153"/>
        <v>2.5409543323865691E-2</v>
      </c>
      <c r="G3292" s="26">
        <f t="shared" si="154"/>
        <v>1.6405541853262044E-5</v>
      </c>
      <c r="H3292" s="26">
        <f t="shared" si="155"/>
        <v>4.1685732647195371E-7</v>
      </c>
    </row>
    <row r="3293" spans="1:8" x14ac:dyDescent="0.25">
      <c r="A3293" s="12">
        <f>Riesgo!D3297</f>
        <v>0.74026905574601809</v>
      </c>
      <c r="F3293" s="95">
        <f t="shared" si="153"/>
        <v>-8.1634268642052255E-2</v>
      </c>
      <c r="G3293" s="26">
        <f t="shared" si="154"/>
        <v>-5.440233229463033E-4</v>
      </c>
      <c r="H3293" s="26">
        <f t="shared" si="155"/>
        <v>4.4410946092940478E-5</v>
      </c>
    </row>
    <row r="3294" spans="1:8" x14ac:dyDescent="0.25">
      <c r="A3294" s="12">
        <f>Riesgo!D3298</f>
        <v>0.89972559046317191</v>
      </c>
      <c r="F3294" s="95">
        <f t="shared" si="153"/>
        <v>7.7822266075101565E-2</v>
      </c>
      <c r="G3294" s="26">
        <f t="shared" si="154"/>
        <v>4.71315386695701E-4</v>
      </c>
      <c r="H3294" s="26">
        <f t="shared" si="155"/>
        <v>3.6678831428722226E-5</v>
      </c>
    </row>
    <row r="3295" spans="1:8" x14ac:dyDescent="0.25">
      <c r="A3295" s="12">
        <f>Riesgo!D3299</f>
        <v>0.88564166793414734</v>
      </c>
      <c r="F3295" s="95">
        <f t="shared" si="153"/>
        <v>6.3738343546076992E-2</v>
      </c>
      <c r="G3295" s="26">
        <f t="shared" si="154"/>
        <v>2.5894189268729735E-4</v>
      </c>
      <c r="H3295" s="26">
        <f t="shared" si="155"/>
        <v>1.650452731457436E-5</v>
      </c>
    </row>
    <row r="3296" spans="1:8" x14ac:dyDescent="0.25">
      <c r="A3296" s="12">
        <f>Riesgo!D3300</f>
        <v>0.91936388952415982</v>
      </c>
      <c r="F3296" s="95">
        <f t="shared" si="153"/>
        <v>9.7460565136089472E-2</v>
      </c>
      <c r="G3296" s="26">
        <f t="shared" si="154"/>
        <v>9.2573519678276002E-4</v>
      </c>
      <c r="H3296" s="26">
        <f t="shared" si="155"/>
        <v>9.0222675444816795E-5</v>
      </c>
    </row>
    <row r="3297" spans="1:8" x14ac:dyDescent="0.25">
      <c r="A3297" s="12">
        <f>Riesgo!D3301</f>
        <v>0.85336362872047877</v>
      </c>
      <c r="F3297" s="95">
        <f t="shared" si="153"/>
        <v>3.1460304332408429E-2</v>
      </c>
      <c r="G3297" s="26">
        <f t="shared" si="154"/>
        <v>3.1137859766945914E-5</v>
      </c>
      <c r="H3297" s="26">
        <f t="shared" si="155"/>
        <v>9.7960654452797462E-7</v>
      </c>
    </row>
    <row r="3298" spans="1:8" x14ac:dyDescent="0.25">
      <c r="A3298" s="12">
        <f>Riesgo!D3302</f>
        <v>0.85168896502339164</v>
      </c>
      <c r="F3298" s="95">
        <f t="shared" si="153"/>
        <v>2.9785640635321298E-2</v>
      </c>
      <c r="G3298" s="26">
        <f t="shared" si="154"/>
        <v>2.6425355359918444E-5</v>
      </c>
      <c r="H3298" s="26">
        <f t="shared" si="155"/>
        <v>7.8709613841119227E-7</v>
      </c>
    </row>
    <row r="3299" spans="1:8" x14ac:dyDescent="0.25">
      <c r="A3299" s="12">
        <f>Riesgo!D3303</f>
        <v>0.8371203017976232</v>
      </c>
      <c r="F3299" s="95">
        <f t="shared" si="153"/>
        <v>1.5216977409552856E-2</v>
      </c>
      <c r="G3299" s="26">
        <f t="shared" si="154"/>
        <v>3.5235885304017576E-6</v>
      </c>
      <c r="H3299" s="26">
        <f t="shared" si="155"/>
        <v>5.3618367067683093E-8</v>
      </c>
    </row>
    <row r="3300" spans="1:8" x14ac:dyDescent="0.25">
      <c r="A3300" s="12">
        <f>Riesgo!D3304</f>
        <v>0.88163013969638149</v>
      </c>
      <c r="F3300" s="95">
        <f t="shared" si="153"/>
        <v>5.9726815308311143E-2</v>
      </c>
      <c r="G3300" s="26">
        <f t="shared" si="154"/>
        <v>2.1306301831965991E-4</v>
      </c>
      <c r="H3300" s="26">
        <f t="shared" si="155"/>
        <v>1.272557554420964E-5</v>
      </c>
    </row>
    <row r="3301" spans="1:8" x14ac:dyDescent="0.25">
      <c r="A3301" s="12">
        <f>Riesgo!D3305</f>
        <v>0.8320840543316006</v>
      </c>
      <c r="F3301" s="95">
        <f t="shared" si="153"/>
        <v>1.0180729943530253E-2</v>
      </c>
      <c r="G3301" s="26">
        <f t="shared" si="154"/>
        <v>1.055204785672351E-6</v>
      </c>
      <c r="H3301" s="26">
        <f t="shared" si="155"/>
        <v>1.0742754958050929E-8</v>
      </c>
    </row>
    <row r="3302" spans="1:8" x14ac:dyDescent="0.25">
      <c r="A3302" s="12">
        <f>Riesgo!D3306</f>
        <v>0.77316658410519978</v>
      </c>
      <c r="F3302" s="95">
        <f t="shared" si="153"/>
        <v>-4.8736740282870561E-2</v>
      </c>
      <c r="G3302" s="26">
        <f t="shared" si="154"/>
        <v>-1.1576290994688675E-4</v>
      </c>
      <c r="H3302" s="26">
        <f t="shared" si="155"/>
        <v>5.6419068764707531E-6</v>
      </c>
    </row>
    <row r="3303" spans="1:8" x14ac:dyDescent="0.25">
      <c r="A3303" s="12">
        <f>Riesgo!D3307</f>
        <v>0.88632723383698375</v>
      </c>
      <c r="F3303" s="95">
        <f t="shared" si="153"/>
        <v>6.4423909448913408E-2</v>
      </c>
      <c r="G3303" s="26">
        <f t="shared" si="154"/>
        <v>2.6738757773485427E-4</v>
      </c>
      <c r="H3303" s="26">
        <f t="shared" si="155"/>
        <v>1.7226153095754546E-5</v>
      </c>
    </row>
    <row r="3304" spans="1:8" x14ac:dyDescent="0.25">
      <c r="A3304" s="12">
        <f>Riesgo!D3308</f>
        <v>0.91490696772346147</v>
      </c>
      <c r="F3304" s="95">
        <f t="shared" si="153"/>
        <v>9.3003643335391128E-2</v>
      </c>
      <c r="G3304" s="26">
        <f t="shared" si="154"/>
        <v>8.04451537326858E-4</v>
      </c>
      <c r="H3304" s="26">
        <f t="shared" si="155"/>
        <v>7.4816923858154186E-5</v>
      </c>
    </row>
    <row r="3305" spans="1:8" x14ac:dyDescent="0.25">
      <c r="A3305" s="12">
        <f>Riesgo!D3309</f>
        <v>0.8934354782060836</v>
      </c>
      <c r="F3305" s="95">
        <f t="shared" si="153"/>
        <v>7.1532153818013255E-2</v>
      </c>
      <c r="G3305" s="26">
        <f t="shared" si="154"/>
        <v>3.6601923186634636E-4</v>
      </c>
      <c r="H3305" s="26">
        <f t="shared" si="155"/>
        <v>2.6182143994214546E-5</v>
      </c>
    </row>
    <row r="3306" spans="1:8" x14ac:dyDescent="0.25">
      <c r="A3306" s="12">
        <f>Riesgo!D3310</f>
        <v>0.84503369562827013</v>
      </c>
      <c r="F3306" s="95">
        <f t="shared" si="153"/>
        <v>2.3130371240199787E-2</v>
      </c>
      <c r="G3306" s="26">
        <f t="shared" si="154"/>
        <v>1.2375074143631457E-5</v>
      </c>
      <c r="H3306" s="26">
        <f t="shared" si="155"/>
        <v>2.8624005906719312E-7</v>
      </c>
    </row>
    <row r="3307" spans="1:8" x14ac:dyDescent="0.25">
      <c r="A3307" s="12">
        <f>Riesgo!D3311</f>
        <v>0.69369149342247471</v>
      </c>
      <c r="F3307" s="95">
        <f t="shared" si="153"/>
        <v>-0.12821183096559563</v>
      </c>
      <c r="G3307" s="26">
        <f t="shared" si="154"/>
        <v>-2.1075811561117779E-3</v>
      </c>
      <c r="H3307" s="26">
        <f t="shared" si="155"/>
        <v>2.7021683893367789E-4</v>
      </c>
    </row>
    <row r="3308" spans="1:8" x14ac:dyDescent="0.25">
      <c r="A3308" s="12">
        <f>Riesgo!D3312</f>
        <v>0.95717835615872249</v>
      </c>
      <c r="F3308" s="95">
        <f t="shared" si="153"/>
        <v>0.13527503177065214</v>
      </c>
      <c r="G3308" s="26">
        <f t="shared" si="154"/>
        <v>2.475443018066811E-3</v>
      </c>
      <c r="H3308" s="26">
        <f t="shared" si="155"/>
        <v>3.3486563291542688E-4</v>
      </c>
    </row>
    <row r="3309" spans="1:8" x14ac:dyDescent="0.25">
      <c r="A3309" s="12">
        <f>Riesgo!D3313</f>
        <v>0.96693263281029507</v>
      </c>
      <c r="F3309" s="95">
        <f t="shared" si="153"/>
        <v>0.14502930842222472</v>
      </c>
      <c r="G3309" s="26">
        <f t="shared" si="154"/>
        <v>3.0504740024148713E-3</v>
      </c>
      <c r="H3309" s="26">
        <f t="shared" si="155"/>
        <v>4.4240813493020463E-4</v>
      </c>
    </row>
    <row r="3310" spans="1:8" x14ac:dyDescent="0.25">
      <c r="A3310" s="12">
        <f>Riesgo!D3314</f>
        <v>0.75349431088051122</v>
      </c>
      <c r="F3310" s="95">
        <f t="shared" si="153"/>
        <v>-6.8409013507559124E-2</v>
      </c>
      <c r="G3310" s="26">
        <f t="shared" si="154"/>
        <v>-3.201400313796387E-4</v>
      </c>
      <c r="H3310" s="26">
        <f t="shared" si="155"/>
        <v>2.1900463730960103E-5</v>
      </c>
    </row>
    <row r="3311" spans="1:8" x14ac:dyDescent="0.25">
      <c r="A3311" s="12">
        <f>Riesgo!D3315</f>
        <v>0.78066754437305674</v>
      </c>
      <c r="F3311" s="95">
        <f t="shared" si="153"/>
        <v>-4.1235780015013601E-2</v>
      </c>
      <c r="G3311" s="26">
        <f t="shared" si="154"/>
        <v>-7.0116889565751008E-5</v>
      </c>
      <c r="H3311" s="26">
        <f t="shared" si="155"/>
        <v>2.8913246334703109E-6</v>
      </c>
    </row>
    <row r="3312" spans="1:8" x14ac:dyDescent="0.25">
      <c r="A3312" s="12">
        <f>Riesgo!D3316</f>
        <v>0.9608705571134597</v>
      </c>
      <c r="F3312" s="95">
        <f t="shared" si="153"/>
        <v>0.13896723272538936</v>
      </c>
      <c r="G3312" s="26">
        <f t="shared" si="154"/>
        <v>2.6837201581570778E-3</v>
      </c>
      <c r="H3312" s="26">
        <f t="shared" si="155"/>
        <v>3.7294916378843336E-4</v>
      </c>
    </row>
    <row r="3313" spans="1:8" x14ac:dyDescent="0.25">
      <c r="A3313" s="12">
        <f>Riesgo!D3317</f>
        <v>0.71912353863416967</v>
      </c>
      <c r="F3313" s="95">
        <f t="shared" si="153"/>
        <v>-0.10277978575390068</v>
      </c>
      <c r="G3313" s="26">
        <f t="shared" si="154"/>
        <v>-1.0857332152533412E-3</v>
      </c>
      <c r="H3313" s="26">
        <f t="shared" si="155"/>
        <v>1.1159142724963214E-4</v>
      </c>
    </row>
    <row r="3314" spans="1:8" x14ac:dyDescent="0.25">
      <c r="A3314" s="12">
        <f>Riesgo!D3318</f>
        <v>0.9717495583369371</v>
      </c>
      <c r="F3314" s="95">
        <f t="shared" si="153"/>
        <v>0.14984623394886676</v>
      </c>
      <c r="G3314" s="26">
        <f t="shared" si="154"/>
        <v>3.3646314277121785E-3</v>
      </c>
      <c r="H3314" s="26">
        <f t="shared" si="155"/>
        <v>5.0417734806866869E-4</v>
      </c>
    </row>
    <row r="3315" spans="1:8" x14ac:dyDescent="0.25">
      <c r="A3315" s="12">
        <f>Riesgo!D3319</f>
        <v>0.6749148461353337</v>
      </c>
      <c r="F3315" s="95">
        <f t="shared" si="153"/>
        <v>-0.14698847825273664</v>
      </c>
      <c r="G3315" s="26">
        <f t="shared" si="154"/>
        <v>-3.17577613823167E-3</v>
      </c>
      <c r="H3315" s="26">
        <f t="shared" si="155"/>
        <v>4.6680250183002577E-4</v>
      </c>
    </row>
    <row r="3316" spans="1:8" x14ac:dyDescent="0.25">
      <c r="A3316" s="12">
        <f>Riesgo!D3320</f>
        <v>0.87605615734263831</v>
      </c>
      <c r="F3316" s="95">
        <f t="shared" si="153"/>
        <v>5.4152832954567964E-2</v>
      </c>
      <c r="G3316" s="26">
        <f t="shared" si="154"/>
        <v>1.5880477023816358E-4</v>
      </c>
      <c r="H3316" s="26">
        <f t="shared" si="155"/>
        <v>8.5997281950958197E-6</v>
      </c>
    </row>
    <row r="3317" spans="1:8" x14ac:dyDescent="0.25">
      <c r="A3317" s="12">
        <f>Riesgo!D3321</f>
        <v>0.88508891923863786</v>
      </c>
      <c r="F3317" s="95">
        <f t="shared" si="153"/>
        <v>6.3185594850567517E-2</v>
      </c>
      <c r="G3317" s="26">
        <f t="shared" si="154"/>
        <v>2.5226339446838262E-4</v>
      </c>
      <c r="H3317" s="26">
        <f t="shared" si="155"/>
        <v>1.5939412638508121E-5</v>
      </c>
    </row>
    <row r="3318" spans="1:8" x14ac:dyDescent="0.25">
      <c r="A3318" s="12">
        <f>Riesgo!D3322</f>
        <v>0.73040833614875433</v>
      </c>
      <c r="F3318" s="95">
        <f t="shared" si="153"/>
        <v>-9.1494988239316011E-2</v>
      </c>
      <c r="G3318" s="26">
        <f t="shared" si="154"/>
        <v>-7.6593500275453567E-4</v>
      </c>
      <c r="H3318" s="26">
        <f t="shared" si="155"/>
        <v>7.0079214069106724E-5</v>
      </c>
    </row>
    <row r="3319" spans="1:8" x14ac:dyDescent="0.25">
      <c r="A3319" s="12">
        <f>Riesgo!D3323</f>
        <v>0.68909280451502231</v>
      </c>
      <c r="F3319" s="95">
        <f t="shared" si="153"/>
        <v>-0.13281051987304804</v>
      </c>
      <c r="G3319" s="26">
        <f t="shared" si="154"/>
        <v>-2.3425961764848738E-3</v>
      </c>
      <c r="H3319" s="26">
        <f t="shared" si="155"/>
        <v>3.1112141605157067E-4</v>
      </c>
    </row>
    <row r="3320" spans="1:8" x14ac:dyDescent="0.25">
      <c r="A3320" s="12">
        <f>Riesgo!D3324</f>
        <v>0.94310708038492153</v>
      </c>
      <c r="F3320" s="95">
        <f t="shared" si="153"/>
        <v>0.12120375599685118</v>
      </c>
      <c r="G3320" s="26">
        <f t="shared" si="154"/>
        <v>1.7805256536007014E-3</v>
      </c>
      <c r="H3320" s="26">
        <f t="shared" si="155"/>
        <v>2.1580639686515337E-4</v>
      </c>
    </row>
    <row r="3321" spans="1:8" x14ac:dyDescent="0.25">
      <c r="A3321" s="12">
        <f>Riesgo!D3325</f>
        <v>0.74306156723646444</v>
      </c>
      <c r="F3321" s="95">
        <f t="shared" si="153"/>
        <v>-7.8841757151605907E-2</v>
      </c>
      <c r="G3321" s="26">
        <f t="shared" si="154"/>
        <v>-4.9008214985636915E-4</v>
      </c>
      <c r="H3321" s="26">
        <f t="shared" si="155"/>
        <v>3.8638937843312787E-5</v>
      </c>
    </row>
    <row r="3322" spans="1:8" x14ac:dyDescent="0.25">
      <c r="A3322" s="12">
        <f>Riesgo!D3326</f>
        <v>0.67239871192089606</v>
      </c>
      <c r="F3322" s="95">
        <f t="shared" si="153"/>
        <v>-0.14950461246717428</v>
      </c>
      <c r="G3322" s="26">
        <f t="shared" si="154"/>
        <v>-3.341671653925256E-3</v>
      </c>
      <c r="H3322" s="26">
        <f t="shared" si="155"/>
        <v>4.9959532561263671E-4</v>
      </c>
    </row>
    <row r="3323" spans="1:8" x14ac:dyDescent="0.25">
      <c r="A3323" s="12">
        <f>Riesgo!D3327</f>
        <v>0.70766736728614454</v>
      </c>
      <c r="F3323" s="95">
        <f t="shared" si="153"/>
        <v>-0.1142359571019258</v>
      </c>
      <c r="G3323" s="26">
        <f t="shared" si="154"/>
        <v>-1.4907625497348233E-3</v>
      </c>
      <c r="H3323" s="26">
        <f t="shared" si="155"/>
        <v>1.7029868668066479E-4</v>
      </c>
    </row>
    <row r="3324" spans="1:8" x14ac:dyDescent="0.25">
      <c r="A3324" s="12">
        <f>Riesgo!D3328</f>
        <v>0.92422968633169922</v>
      </c>
      <c r="F3324" s="95">
        <f t="shared" si="153"/>
        <v>0.10232636194362887</v>
      </c>
      <c r="G3324" s="26">
        <f t="shared" si="154"/>
        <v>1.0714270364542307E-3</v>
      </c>
      <c r="H3324" s="26">
        <f t="shared" si="155"/>
        <v>1.0963523072840524E-4</v>
      </c>
    </row>
    <row r="3325" spans="1:8" x14ac:dyDescent="0.25">
      <c r="A3325" s="12">
        <f>Riesgo!D3329</f>
        <v>0.72574269139309167</v>
      </c>
      <c r="F3325" s="95">
        <f t="shared" si="153"/>
        <v>-9.6160632994978679E-2</v>
      </c>
      <c r="G3325" s="26">
        <f t="shared" si="154"/>
        <v>-8.8918461644219092E-4</v>
      </c>
      <c r="H3325" s="26">
        <f t="shared" si="155"/>
        <v>8.5504555566478401E-5</v>
      </c>
    </row>
    <row r="3326" spans="1:8" x14ac:dyDescent="0.25">
      <c r="A3326" s="12">
        <f>Riesgo!D3330</f>
        <v>0.65870651526128221</v>
      </c>
      <c r="F3326" s="95">
        <f t="shared" si="153"/>
        <v>-0.16319680912678813</v>
      </c>
      <c r="G3326" s="26">
        <f t="shared" si="154"/>
        <v>-4.3464530135361107E-3</v>
      </c>
      <c r="H3326" s="26">
        <f t="shared" si="155"/>
        <v>7.0932726282860572E-4</v>
      </c>
    </row>
    <row r="3327" spans="1:8" x14ac:dyDescent="0.25">
      <c r="A3327" s="12">
        <f>Riesgo!D3331</f>
        <v>0.82601977837314244</v>
      </c>
      <c r="F3327" s="95">
        <f t="shared" si="153"/>
        <v>4.1164539850720994E-3</v>
      </c>
      <c r="G3327" s="26">
        <f t="shared" si="154"/>
        <v>6.975410894541745E-8</v>
      </c>
      <c r="H3327" s="26">
        <f t="shared" si="155"/>
        <v>2.8713957974351708E-10</v>
      </c>
    </row>
    <row r="3328" spans="1:8" x14ac:dyDescent="0.25">
      <c r="A3328" s="12">
        <f>Riesgo!D3332</f>
        <v>0.95460938570876641</v>
      </c>
      <c r="F3328" s="95">
        <f t="shared" si="153"/>
        <v>0.13270606132069607</v>
      </c>
      <c r="G3328" s="26">
        <f t="shared" si="154"/>
        <v>2.3370730042880212E-3</v>
      </c>
      <c r="H3328" s="26">
        <f t="shared" si="155"/>
        <v>3.1014375341798948E-4</v>
      </c>
    </row>
    <row r="3329" spans="1:8" x14ac:dyDescent="0.25">
      <c r="A3329" s="12">
        <f>Riesgo!D3333</f>
        <v>0.9964131123569917</v>
      </c>
      <c r="F3329" s="95">
        <f t="shared" si="153"/>
        <v>0.17450978796892136</v>
      </c>
      <c r="G3329" s="26">
        <f t="shared" si="154"/>
        <v>5.3144628134564505E-3</v>
      </c>
      <c r="H3329" s="26">
        <f t="shared" si="155"/>
        <v>9.2742577874500246E-4</v>
      </c>
    </row>
    <row r="3330" spans="1:8" x14ac:dyDescent="0.25">
      <c r="A3330" s="12">
        <f>Riesgo!D3334</f>
        <v>0.87857139076328317</v>
      </c>
      <c r="F3330" s="95">
        <f t="shared" si="153"/>
        <v>5.6668066375212822E-2</v>
      </c>
      <c r="G3330" s="26">
        <f t="shared" si="154"/>
        <v>1.8197644715502162E-4</v>
      </c>
      <c r="H3330" s="26">
        <f t="shared" si="155"/>
        <v>1.0312253386106173E-5</v>
      </c>
    </row>
    <row r="3331" spans="1:8" x14ac:dyDescent="0.25">
      <c r="A3331" s="12">
        <f>Riesgo!D3335</f>
        <v>0.75197847819498786</v>
      </c>
      <c r="F3331" s="95">
        <f t="shared" ref="F3331:F3394" si="156">A3331-$D$4</f>
        <v>-6.9924846193082479E-2</v>
      </c>
      <c r="G3331" s="26">
        <f t="shared" ref="G3331:G3394" si="157">IF(A3331=0,0,(A3331-D$4)^3)</f>
        <v>-3.4189642471372242E-4</v>
      </c>
      <c r="H3331" s="26">
        <f t="shared" ref="H3331:H3394" si="158">IF(A3331=0,0,(A3331-D$4)^4)</f>
        <v>2.3907054912071845E-5</v>
      </c>
    </row>
    <row r="3332" spans="1:8" x14ac:dyDescent="0.25">
      <c r="A3332" s="12">
        <f>Riesgo!D3336</f>
        <v>0.76728164586984104</v>
      </c>
      <c r="F3332" s="95">
        <f t="shared" si="156"/>
        <v>-5.46216785182293E-2</v>
      </c>
      <c r="G3332" s="26">
        <f t="shared" si="157"/>
        <v>-1.6296529438354678E-4</v>
      </c>
      <c r="H3332" s="26">
        <f t="shared" si="158"/>
        <v>8.9014379194466905E-6</v>
      </c>
    </row>
    <row r="3333" spans="1:8" x14ac:dyDescent="0.25">
      <c r="A3333" s="12">
        <f>Riesgo!D3337</f>
        <v>0.77727683962857808</v>
      </c>
      <c r="F3333" s="95">
        <f t="shared" si="156"/>
        <v>-4.4626484759492269E-2</v>
      </c>
      <c r="G3333" s="26">
        <f t="shared" si="157"/>
        <v>-8.8874677144157007E-5</v>
      </c>
      <c r="H3333" s="26">
        <f t="shared" si="158"/>
        <v>3.9661644250785185E-6</v>
      </c>
    </row>
    <row r="3334" spans="1:8" x14ac:dyDescent="0.25">
      <c r="A3334" s="12">
        <f>Riesgo!D3338</f>
        <v>0.60785089298119543</v>
      </c>
      <c r="F3334" s="95">
        <f t="shared" si="156"/>
        <v>-0.21405243140687491</v>
      </c>
      <c r="G3334" s="26">
        <f t="shared" si="157"/>
        <v>-9.8075492111635246E-3</v>
      </c>
      <c r="H3334" s="26">
        <f t="shared" si="158"/>
        <v>2.0993297547921307E-3</v>
      </c>
    </row>
    <row r="3335" spans="1:8" x14ac:dyDescent="0.25">
      <c r="A3335" s="12">
        <f>Riesgo!D3339</f>
        <v>0.89143057530329239</v>
      </c>
      <c r="F3335" s="95">
        <f t="shared" si="156"/>
        <v>6.952725091522205E-2</v>
      </c>
      <c r="G3335" s="26">
        <f t="shared" si="157"/>
        <v>3.3609741605467215E-4</v>
      </c>
      <c r="H3335" s="26">
        <f t="shared" si="158"/>
        <v>2.336792937799097E-5</v>
      </c>
    </row>
    <row r="3336" spans="1:8" x14ac:dyDescent="0.25">
      <c r="A3336" s="12">
        <f>Riesgo!D3340</f>
        <v>0.99038106427906314</v>
      </c>
      <c r="F3336" s="95">
        <f t="shared" si="156"/>
        <v>0.16847773989099279</v>
      </c>
      <c r="G3336" s="26">
        <f t="shared" si="157"/>
        <v>4.7821983317306357E-3</v>
      </c>
      <c r="H3336" s="26">
        <f t="shared" si="158"/>
        <v>8.0569396664045367E-4</v>
      </c>
    </row>
    <row r="3337" spans="1:8" x14ac:dyDescent="0.25">
      <c r="A3337" s="12">
        <f>Riesgo!D3341</f>
        <v>0.66082600628080446</v>
      </c>
      <c r="F3337" s="95">
        <f t="shared" si="156"/>
        <v>-0.16107731810726589</v>
      </c>
      <c r="G3337" s="26">
        <f t="shared" si="157"/>
        <v>-4.1792963758548627E-3</v>
      </c>
      <c r="H3337" s="26">
        <f t="shared" si="158"/>
        <v>6.7318985179811721E-4</v>
      </c>
    </row>
    <row r="3338" spans="1:8" x14ac:dyDescent="0.25">
      <c r="A3338" s="12">
        <f>Riesgo!D3342</f>
        <v>0.95218749555265958</v>
      </c>
      <c r="F3338" s="95">
        <f t="shared" si="156"/>
        <v>0.13028417116458924</v>
      </c>
      <c r="G3338" s="26">
        <f t="shared" si="157"/>
        <v>2.2114389947602252E-3</v>
      </c>
      <c r="H3338" s="26">
        <f t="shared" si="158"/>
        <v>2.8811549651338838E-4</v>
      </c>
    </row>
    <row r="3339" spans="1:8" x14ac:dyDescent="0.25">
      <c r="A3339" s="12">
        <f>Riesgo!D3343</f>
        <v>0.81899684233852499</v>
      </c>
      <c r="F3339" s="95">
        <f t="shared" si="156"/>
        <v>-2.9064820495453558E-3</v>
      </c>
      <c r="G3339" s="26">
        <f t="shared" si="157"/>
        <v>-2.4552907929992269E-8</v>
      </c>
      <c r="H3339" s="26">
        <f t="shared" si="158"/>
        <v>7.1362586162662359E-11</v>
      </c>
    </row>
    <row r="3340" spans="1:8" x14ac:dyDescent="0.25">
      <c r="A3340" s="12">
        <f>Riesgo!D3344</f>
        <v>0.89119464218088629</v>
      </c>
      <c r="F3340" s="95">
        <f t="shared" si="156"/>
        <v>6.9291317792815943E-2</v>
      </c>
      <c r="G3340" s="26">
        <f t="shared" si="157"/>
        <v>3.3268748403145947E-4</v>
      </c>
      <c r="H3340" s="26">
        <f t="shared" si="158"/>
        <v>2.3052354181716235E-5</v>
      </c>
    </row>
    <row r="3341" spans="1:8" x14ac:dyDescent="0.25">
      <c r="A3341" s="12">
        <f>Riesgo!D3345</f>
        <v>0.67078925567405612</v>
      </c>
      <c r="F3341" s="95">
        <f t="shared" si="156"/>
        <v>-0.15111406871401423</v>
      </c>
      <c r="G3341" s="26">
        <f t="shared" si="157"/>
        <v>-3.4507595380161371E-3</v>
      </c>
      <c r="H3341" s="26">
        <f t="shared" si="158"/>
        <v>5.2145831394331051E-4</v>
      </c>
    </row>
    <row r="3342" spans="1:8" x14ac:dyDescent="0.25">
      <c r="A3342" s="12">
        <f>Riesgo!D3346</f>
        <v>0.66601551254859992</v>
      </c>
      <c r="F3342" s="95">
        <f t="shared" si="156"/>
        <v>-0.15588781183947042</v>
      </c>
      <c r="G3342" s="26">
        <f t="shared" si="157"/>
        <v>-3.78823125569785E-3</v>
      </c>
      <c r="H3342" s="26">
        <f t="shared" si="158"/>
        <v>5.9053908119262723E-4</v>
      </c>
    </row>
    <row r="3343" spans="1:8" x14ac:dyDescent="0.25">
      <c r="A3343" s="12">
        <f>Riesgo!D3347</f>
        <v>0.79133512192708355</v>
      </c>
      <c r="F3343" s="95">
        <f t="shared" si="156"/>
        <v>-3.0568202460986793E-2</v>
      </c>
      <c r="G3343" s="26">
        <f t="shared" si="157"/>
        <v>-2.8563386954422949E-5</v>
      </c>
      <c r="H3343" s="26">
        <f t="shared" si="158"/>
        <v>8.7313139539430973E-7</v>
      </c>
    </row>
    <row r="3344" spans="1:8" x14ac:dyDescent="0.25">
      <c r="A3344" s="12">
        <f>Riesgo!D3348</f>
        <v>0.753941547537756</v>
      </c>
      <c r="F3344" s="95">
        <f t="shared" si="156"/>
        <v>-6.7961776850314348E-2</v>
      </c>
      <c r="G3344" s="26">
        <f t="shared" si="157"/>
        <v>-3.1390206645758728E-4</v>
      </c>
      <c r="H3344" s="26">
        <f t="shared" si="158"/>
        <v>2.133334219344309E-5</v>
      </c>
    </row>
    <row r="3345" spans="1:8" x14ac:dyDescent="0.25">
      <c r="A3345" s="12">
        <f>Riesgo!D3349</f>
        <v>0.78231034546299938</v>
      </c>
      <c r="F3345" s="95">
        <f t="shared" si="156"/>
        <v>-3.9592978925070965E-2</v>
      </c>
      <c r="G3345" s="26">
        <f t="shared" si="157"/>
        <v>-6.2066111349376332E-5</v>
      </c>
      <c r="H3345" s="26">
        <f t="shared" si="158"/>
        <v>2.4573822386169649E-6</v>
      </c>
    </row>
    <row r="3346" spans="1:8" x14ac:dyDescent="0.25">
      <c r="A3346" s="12">
        <f>Riesgo!D3350</f>
        <v>0.96430364529397306</v>
      </c>
      <c r="F3346" s="95">
        <f t="shared" si="156"/>
        <v>0.14240032090590271</v>
      </c>
      <c r="G3346" s="26">
        <f t="shared" si="157"/>
        <v>2.8875725458026263E-3</v>
      </c>
      <c r="H3346" s="26">
        <f t="shared" si="158"/>
        <v>4.1119125716136847E-4</v>
      </c>
    </row>
    <row r="3347" spans="1:8" x14ac:dyDescent="0.25">
      <c r="A3347" s="12">
        <f>Riesgo!D3351</f>
        <v>0.75690761472601664</v>
      </c>
      <c r="F3347" s="95">
        <f t="shared" si="156"/>
        <v>-6.4995709662053702E-2</v>
      </c>
      <c r="G3347" s="26">
        <f t="shared" si="157"/>
        <v>-2.7457062355581665E-4</v>
      </c>
      <c r="H3347" s="26">
        <f t="shared" si="158"/>
        <v>1.7845912530362901E-5</v>
      </c>
    </row>
    <row r="3348" spans="1:8" x14ac:dyDescent="0.25">
      <c r="A3348" s="12">
        <f>Riesgo!D3352</f>
        <v>0.96108388149854085</v>
      </c>
      <c r="F3348" s="95">
        <f t="shared" si="156"/>
        <v>0.1391805571104705</v>
      </c>
      <c r="G3348" s="26">
        <f t="shared" si="157"/>
        <v>2.6960982322433696E-3</v>
      </c>
      <c r="H3348" s="26">
        <f t="shared" si="158"/>
        <v>3.7524445398818689E-4</v>
      </c>
    </row>
    <row r="3349" spans="1:8" x14ac:dyDescent="0.25">
      <c r="A3349" s="12">
        <f>Riesgo!D3353</f>
        <v>0.94356507995903049</v>
      </c>
      <c r="F3349" s="95">
        <f t="shared" si="156"/>
        <v>0.12166175557096015</v>
      </c>
      <c r="G3349" s="26">
        <f t="shared" si="157"/>
        <v>1.8007865448577286E-3</v>
      </c>
      <c r="H3349" s="26">
        <f t="shared" si="158"/>
        <v>2.1908685245595482E-4</v>
      </c>
    </row>
    <row r="3350" spans="1:8" x14ac:dyDescent="0.25">
      <c r="A3350" s="12">
        <f>Riesgo!D3354</f>
        <v>0.83236417601330359</v>
      </c>
      <c r="F3350" s="95">
        <f t="shared" si="156"/>
        <v>1.0460851625233247E-2</v>
      </c>
      <c r="G3350" s="26">
        <f t="shared" si="157"/>
        <v>1.1447248917975601E-6</v>
      </c>
      <c r="H3350" s="26">
        <f t="shared" si="158"/>
        <v>1.197479724480546E-8</v>
      </c>
    </row>
    <row r="3351" spans="1:8" x14ac:dyDescent="0.25">
      <c r="A3351" s="12">
        <f>Riesgo!D3355</f>
        <v>0.78106383442217309</v>
      </c>
      <c r="F3351" s="95">
        <f t="shared" si="156"/>
        <v>-4.0839489965897258E-2</v>
      </c>
      <c r="G3351" s="26">
        <f t="shared" si="157"/>
        <v>-6.8114712669663116E-5</v>
      </c>
      <c r="H3351" s="26">
        <f t="shared" si="158"/>
        <v>2.7817701246026816E-6</v>
      </c>
    </row>
    <row r="3352" spans="1:8" x14ac:dyDescent="0.25">
      <c r="A3352" s="12">
        <f>Riesgo!D3356</f>
        <v>0.66607253201483674</v>
      </c>
      <c r="F3352" s="95">
        <f t="shared" si="156"/>
        <v>-0.15583079237323361</v>
      </c>
      <c r="G3352" s="26">
        <f t="shared" si="157"/>
        <v>-3.7840758841518256E-3</v>
      </c>
      <c r="H3352" s="26">
        <f t="shared" si="158"/>
        <v>5.8967554342782358E-4</v>
      </c>
    </row>
    <row r="3353" spans="1:8" x14ac:dyDescent="0.25">
      <c r="A3353" s="12">
        <f>Riesgo!D3357</f>
        <v>0.84614257206520371</v>
      </c>
      <c r="F3353" s="95">
        <f t="shared" si="156"/>
        <v>2.4239247677133369E-2</v>
      </c>
      <c r="G3353" s="26">
        <f t="shared" si="157"/>
        <v>1.4241554920965146E-5</v>
      </c>
      <c r="H3353" s="26">
        <f t="shared" si="158"/>
        <v>3.4520457703677174E-7</v>
      </c>
    </row>
    <row r="3354" spans="1:8" x14ac:dyDescent="0.25">
      <c r="A3354" s="12">
        <f>Riesgo!D3358</f>
        <v>0.6638762196921425</v>
      </c>
      <c r="F3354" s="95">
        <f t="shared" si="156"/>
        <v>-0.15802710469592784</v>
      </c>
      <c r="G3354" s="26">
        <f t="shared" si="157"/>
        <v>-3.9463422731383334E-3</v>
      </c>
      <c r="H3354" s="26">
        <f t="shared" si="158"/>
        <v>6.2362904356319721E-4</v>
      </c>
    </row>
    <row r="3355" spans="1:8" x14ac:dyDescent="0.25">
      <c r="A3355" s="12">
        <f>Riesgo!D3359</f>
        <v>0.83866356172310252</v>
      </c>
      <c r="F3355" s="95">
        <f t="shared" si="156"/>
        <v>1.676023733503218E-2</v>
      </c>
      <c r="G3355" s="26">
        <f t="shared" si="157"/>
        <v>4.7080437793549866E-6</v>
      </c>
      <c r="H3355" s="26">
        <f t="shared" si="158"/>
        <v>7.8907931125711437E-8</v>
      </c>
    </row>
    <row r="3356" spans="1:8" x14ac:dyDescent="0.25">
      <c r="A3356" s="12">
        <f>Riesgo!D3360</f>
        <v>0.73646758539785151</v>
      </c>
      <c r="F3356" s="95">
        <f t="shared" si="156"/>
        <v>-8.5435738990218835E-2</v>
      </c>
      <c r="G3356" s="26">
        <f t="shared" si="157"/>
        <v>-6.236181418053248E-4</v>
      </c>
      <c r="H3356" s="26">
        <f t="shared" si="158"/>
        <v>5.3279276792845008E-5</v>
      </c>
    </row>
    <row r="3357" spans="1:8" x14ac:dyDescent="0.25">
      <c r="A3357" s="12">
        <f>Riesgo!D3361</f>
        <v>0.87087922921635075</v>
      </c>
      <c r="F3357" s="95">
        <f t="shared" si="156"/>
        <v>4.8975904828280403E-2</v>
      </c>
      <c r="G3357" s="26">
        <f t="shared" si="157"/>
        <v>1.1747552780897775E-4</v>
      </c>
      <c r="H3357" s="26">
        <f t="shared" si="158"/>
        <v>5.7534702696245018E-6</v>
      </c>
    </row>
    <row r="3358" spans="1:8" x14ac:dyDescent="0.25">
      <c r="A3358" s="12">
        <f>Riesgo!D3362</f>
        <v>0.73059284094203192</v>
      </c>
      <c r="F3358" s="95">
        <f t="shared" si="156"/>
        <v>-9.1310483446038426E-2</v>
      </c>
      <c r="G3358" s="26">
        <f t="shared" si="157"/>
        <v>-7.613106873724096E-4</v>
      </c>
      <c r="H3358" s="26">
        <f t="shared" si="158"/>
        <v>6.9515646916610546E-5</v>
      </c>
    </row>
    <row r="3359" spans="1:8" x14ac:dyDescent="0.25">
      <c r="A3359" s="12">
        <f>Riesgo!D3363</f>
        <v>0.94933816946114813</v>
      </c>
      <c r="F3359" s="95">
        <f t="shared" si="156"/>
        <v>0.12743484507307778</v>
      </c>
      <c r="G3359" s="26">
        <f t="shared" si="157"/>
        <v>2.0694959741564909E-3</v>
      </c>
      <c r="H3359" s="26">
        <f t="shared" si="158"/>
        <v>2.6372589884599061E-4</v>
      </c>
    </row>
    <row r="3360" spans="1:8" x14ac:dyDescent="0.25">
      <c r="A3360" s="12">
        <f>Riesgo!D3364</f>
        <v>0.93942384753597119</v>
      </c>
      <c r="F3360" s="95">
        <f t="shared" si="156"/>
        <v>0.11752052314790085</v>
      </c>
      <c r="G3360" s="26">
        <f t="shared" si="157"/>
        <v>1.6230845666136214E-3</v>
      </c>
      <c r="H3360" s="26">
        <f t="shared" si="158"/>
        <v>1.9074574738171669E-4</v>
      </c>
    </row>
    <row r="3361" spans="1:8" x14ac:dyDescent="0.25">
      <c r="A3361" s="12">
        <f>Riesgo!D3365</f>
        <v>0.60310721719993932</v>
      </c>
      <c r="F3361" s="95">
        <f t="shared" si="156"/>
        <v>-0.21879610718813103</v>
      </c>
      <c r="G3361" s="26">
        <f t="shared" si="157"/>
        <v>-1.0474149595060695E-2</v>
      </c>
      <c r="H3361" s="26">
        <f t="shared" si="158"/>
        <v>2.2917031575054188E-3</v>
      </c>
    </row>
    <row r="3362" spans="1:8" x14ac:dyDescent="0.25">
      <c r="A3362" s="12">
        <f>Riesgo!D3366</f>
        <v>0.73424748625332803</v>
      </c>
      <c r="F3362" s="95">
        <f t="shared" si="156"/>
        <v>-8.7655838134742314E-2</v>
      </c>
      <c r="G3362" s="26">
        <f t="shared" si="157"/>
        <v>-6.7350766089208634E-4</v>
      </c>
      <c r="H3362" s="26">
        <f t="shared" si="158"/>
        <v>5.9036878505665636E-5</v>
      </c>
    </row>
    <row r="3363" spans="1:8" x14ac:dyDescent="0.25">
      <c r="A3363" s="12">
        <f>Riesgo!D3367</f>
        <v>0.59058596732454494</v>
      </c>
      <c r="F3363" s="95">
        <f t="shared" si="156"/>
        <v>-0.23131735706352541</v>
      </c>
      <c r="G3363" s="26">
        <f t="shared" si="157"/>
        <v>-1.2377264298608614E-2</v>
      </c>
      <c r="H3363" s="26">
        <f t="shared" si="158"/>
        <v>2.8630760652308741E-3</v>
      </c>
    </row>
    <row r="3364" spans="1:8" x14ac:dyDescent="0.25">
      <c r="A3364" s="12">
        <f>Riesgo!D3368</f>
        <v>0.98492186108180668</v>
      </c>
      <c r="F3364" s="95">
        <f t="shared" si="156"/>
        <v>0.16301853669373634</v>
      </c>
      <c r="G3364" s="26">
        <f t="shared" si="157"/>
        <v>4.3322246722788194E-3</v>
      </c>
      <c r="H3364" s="26">
        <f t="shared" si="158"/>
        <v>7.0623292670339468E-4</v>
      </c>
    </row>
    <row r="3365" spans="1:8" x14ac:dyDescent="0.25">
      <c r="A3365" s="12">
        <f>Riesgo!D3369</f>
        <v>0.90266015348425344</v>
      </c>
      <c r="F3365" s="95">
        <f t="shared" si="156"/>
        <v>8.0756829096183091E-2</v>
      </c>
      <c r="G3365" s="26">
        <f t="shared" si="157"/>
        <v>5.2666902181846501E-4</v>
      </c>
      <c r="H3365" s="26">
        <f t="shared" si="158"/>
        <v>4.2532120185247698E-5</v>
      </c>
    </row>
    <row r="3366" spans="1:8" x14ac:dyDescent="0.25">
      <c r="A3366" s="12">
        <f>Riesgo!D3370</f>
        <v>0.88629766252583164</v>
      </c>
      <c r="F3366" s="95">
        <f t="shared" si="156"/>
        <v>6.4394338137761298E-2</v>
      </c>
      <c r="G3366" s="26">
        <f t="shared" si="157"/>
        <v>2.6701954485024696E-4</v>
      </c>
      <c r="H3366" s="26">
        <f t="shared" si="158"/>
        <v>1.719454686047792E-5</v>
      </c>
    </row>
    <row r="3367" spans="1:8" x14ac:dyDescent="0.25">
      <c r="A3367" s="12">
        <f>Riesgo!D3371</f>
        <v>0.86669878864697536</v>
      </c>
      <c r="F3367" s="95">
        <f t="shared" si="156"/>
        <v>4.4795464258905016E-2</v>
      </c>
      <c r="G3367" s="26">
        <f t="shared" si="157"/>
        <v>8.9888084523488974E-5</v>
      </c>
      <c r="H3367" s="26">
        <f t="shared" si="158"/>
        <v>4.026578477573384E-6</v>
      </c>
    </row>
    <row r="3368" spans="1:8" x14ac:dyDescent="0.25">
      <c r="A3368" s="12">
        <f>Riesgo!D3372</f>
        <v>0.72354701882248584</v>
      </c>
      <c r="F3368" s="95">
        <f t="shared" si="156"/>
        <v>-9.8356305565584501E-2</v>
      </c>
      <c r="G3368" s="26">
        <f t="shared" si="157"/>
        <v>-9.5149524556479843E-4</v>
      </c>
      <c r="H3368" s="26">
        <f t="shared" si="158"/>
        <v>9.358555711697219E-5</v>
      </c>
    </row>
    <row r="3369" spans="1:8" x14ac:dyDescent="0.25">
      <c r="A3369" s="12">
        <f>Riesgo!D3373</f>
        <v>0.66285401148211665</v>
      </c>
      <c r="F3369" s="95">
        <f t="shared" si="156"/>
        <v>-0.1590493129059537</v>
      </c>
      <c r="G3369" s="26">
        <f t="shared" si="157"/>
        <v>-4.0234201987969682E-3</v>
      </c>
      <c r="H3369" s="26">
        <f t="shared" si="158"/>
        <v>6.3992221815059342E-4</v>
      </c>
    </row>
    <row r="3370" spans="1:8" x14ac:dyDescent="0.25">
      <c r="A3370" s="12">
        <f>Riesgo!D3374</f>
        <v>0.95575485973362173</v>
      </c>
      <c r="F3370" s="95">
        <f t="shared" si="156"/>
        <v>0.13385153534555139</v>
      </c>
      <c r="G3370" s="26">
        <f t="shared" si="157"/>
        <v>2.3981153635066962E-3</v>
      </c>
      <c r="H3370" s="26">
        <f t="shared" si="158"/>
        <v>3.2099142334112644E-4</v>
      </c>
    </row>
    <row r="3371" spans="1:8" x14ac:dyDescent="0.25">
      <c r="A3371" s="12">
        <f>Riesgo!D3375</f>
        <v>0.91377916819960592</v>
      </c>
      <c r="F3371" s="95">
        <f t="shared" si="156"/>
        <v>9.1875843811535574E-2</v>
      </c>
      <c r="G3371" s="26">
        <f t="shared" si="157"/>
        <v>7.7553967862219457E-4</v>
      </c>
      <c r="H3371" s="26">
        <f t="shared" si="158"/>
        <v>7.1253362382741236E-5</v>
      </c>
    </row>
    <row r="3372" spans="1:8" x14ac:dyDescent="0.25">
      <c r="A3372" s="12">
        <f>Riesgo!D3376</f>
        <v>0.87212511748298749</v>
      </c>
      <c r="F3372" s="95">
        <f t="shared" si="156"/>
        <v>5.0221793094917144E-2</v>
      </c>
      <c r="G3372" s="26">
        <f t="shared" si="157"/>
        <v>1.2667083794890669E-4</v>
      </c>
      <c r="H3372" s="26">
        <f t="shared" si="158"/>
        <v>6.3616366146297701E-6</v>
      </c>
    </row>
    <row r="3373" spans="1:8" x14ac:dyDescent="0.25">
      <c r="A3373" s="12">
        <f>Riesgo!D3377</f>
        <v>0.78488158667079344</v>
      </c>
      <c r="F3373" s="95">
        <f t="shared" si="156"/>
        <v>-3.7021737717276904E-2</v>
      </c>
      <c r="G3373" s="26">
        <f t="shared" si="157"/>
        <v>-5.0742329265775049E-5</v>
      </c>
      <c r="H3373" s="26">
        <f t="shared" si="158"/>
        <v>1.8785692052412281E-6</v>
      </c>
    </row>
    <row r="3374" spans="1:8" x14ac:dyDescent="0.25">
      <c r="A3374" s="12">
        <f>Riesgo!D3378</f>
        <v>0.75236965937225775</v>
      </c>
      <c r="F3374" s="95">
        <f t="shared" si="156"/>
        <v>-6.9533665015812596E-2</v>
      </c>
      <c r="G3374" s="26">
        <f t="shared" si="157"/>
        <v>-3.3619044266603094E-4</v>
      </c>
      <c r="H3374" s="26">
        <f t="shared" si="158"/>
        <v>2.3376553621857546E-5</v>
      </c>
    </row>
    <row r="3375" spans="1:8" x14ac:dyDescent="0.25">
      <c r="A3375" s="12">
        <f>Riesgo!D3379</f>
        <v>0.95050470832000133</v>
      </c>
      <c r="F3375" s="95">
        <f t="shared" si="156"/>
        <v>0.12860138393193099</v>
      </c>
      <c r="G3375" s="26">
        <f t="shared" si="157"/>
        <v>2.1268503189716651E-3</v>
      </c>
      <c r="H3375" s="26">
        <f t="shared" si="158"/>
        <v>2.7351589443582499E-4</v>
      </c>
    </row>
    <row r="3376" spans="1:8" x14ac:dyDescent="0.25">
      <c r="A3376" s="12">
        <f>Riesgo!D3380</f>
        <v>0.58589424886744734</v>
      </c>
      <c r="F3376" s="95">
        <f t="shared" si="156"/>
        <v>-0.236009075520623</v>
      </c>
      <c r="G3376" s="26">
        <f t="shared" si="157"/>
        <v>-1.3145772468905076E-2</v>
      </c>
      <c r="H3376" s="26">
        <f t="shared" si="158"/>
        <v>3.1025216073907449E-3</v>
      </c>
    </row>
    <row r="3377" spans="1:8" x14ac:dyDescent="0.25">
      <c r="A3377" s="12">
        <f>Riesgo!D3381</f>
        <v>0.88351695054150525</v>
      </c>
      <c r="F3377" s="95">
        <f t="shared" si="156"/>
        <v>6.1613626153434908E-2</v>
      </c>
      <c r="G3377" s="26">
        <f t="shared" si="157"/>
        <v>2.339000460850601E-4</v>
      </c>
      <c r="H3377" s="26">
        <f t="shared" si="158"/>
        <v>1.441142999675609E-5</v>
      </c>
    </row>
    <row r="3378" spans="1:8" x14ac:dyDescent="0.25">
      <c r="A3378" s="12">
        <f>Riesgo!D3382</f>
        <v>0.90835248579238048</v>
      </c>
      <c r="F3378" s="95">
        <f t="shared" si="156"/>
        <v>8.6449161404310138E-2</v>
      </c>
      <c r="G3378" s="26">
        <f t="shared" si="157"/>
        <v>6.460741343148526E-4</v>
      </c>
      <c r="H3378" s="26">
        <f t="shared" si="158"/>
        <v>5.5852567116534641E-5</v>
      </c>
    </row>
    <row r="3379" spans="1:8" x14ac:dyDescent="0.25">
      <c r="A3379" s="12">
        <f>Riesgo!D3383</f>
        <v>1</v>
      </c>
      <c r="F3379" s="95">
        <f t="shared" si="156"/>
        <v>0.17809667561192966</v>
      </c>
      <c r="G3379" s="26">
        <f t="shared" si="157"/>
        <v>5.6489462020255692E-3</v>
      </c>
      <c r="H3379" s="26">
        <f t="shared" si="158"/>
        <v>1.0060585392913898E-3</v>
      </c>
    </row>
    <row r="3380" spans="1:8" x14ac:dyDescent="0.25">
      <c r="A3380" s="12">
        <f>Riesgo!D3384</f>
        <v>0.98642572010327079</v>
      </c>
      <c r="F3380" s="95">
        <f t="shared" si="156"/>
        <v>0.16452239571520044</v>
      </c>
      <c r="G3380" s="26">
        <f t="shared" si="157"/>
        <v>4.4532294734918286E-3</v>
      </c>
      <c r="H3380" s="26">
        <f t="shared" si="158"/>
        <v>7.3265598164841633E-4</v>
      </c>
    </row>
    <row r="3381" spans="1:8" x14ac:dyDescent="0.25">
      <c r="A3381" s="12">
        <f>Riesgo!D3385</f>
        <v>0.8407611840031004</v>
      </c>
      <c r="F3381" s="95">
        <f t="shared" si="156"/>
        <v>1.8857859615030059E-2</v>
      </c>
      <c r="G3381" s="26">
        <f t="shared" si="157"/>
        <v>6.7062107129642345E-6</v>
      </c>
      <c r="H3381" s="26">
        <f t="shared" si="158"/>
        <v>1.2646478017389018E-7</v>
      </c>
    </row>
    <row r="3382" spans="1:8" x14ac:dyDescent="0.25">
      <c r="A3382" s="12">
        <f>Riesgo!D3386</f>
        <v>0.8132289016470815</v>
      </c>
      <c r="F3382" s="95">
        <f t="shared" si="156"/>
        <v>-8.6744227409888408E-3</v>
      </c>
      <c r="G3382" s="26">
        <f t="shared" si="157"/>
        <v>-6.5271222958405051E-7</v>
      </c>
      <c r="H3382" s="26">
        <f t="shared" si="158"/>
        <v>5.6619018076254172E-9</v>
      </c>
    </row>
    <row r="3383" spans="1:8" x14ac:dyDescent="0.25">
      <c r="A3383" s="12">
        <f>Riesgo!D3387</f>
        <v>0.63378865079207136</v>
      </c>
      <c r="F3383" s="95">
        <f t="shared" si="156"/>
        <v>-0.18811467359599898</v>
      </c>
      <c r="G3383" s="26">
        <f t="shared" si="157"/>
        <v>-6.6568384888578873E-3</v>
      </c>
      <c r="H3383" s="26">
        <f t="shared" si="158"/>
        <v>1.2522489995127845E-3</v>
      </c>
    </row>
    <row r="3384" spans="1:8" x14ac:dyDescent="0.25">
      <c r="A3384" s="12">
        <f>Riesgo!D3388</f>
        <v>0.73777781163676392</v>
      </c>
      <c r="F3384" s="95">
        <f t="shared" si="156"/>
        <v>-8.4125512751306419E-2</v>
      </c>
      <c r="G3384" s="26">
        <f t="shared" si="157"/>
        <v>-5.953648257664998E-4</v>
      </c>
      <c r="H3384" s="26">
        <f t="shared" si="158"/>
        <v>5.0085371241699009E-5</v>
      </c>
    </row>
    <row r="3385" spans="1:8" x14ac:dyDescent="0.25">
      <c r="A3385" s="12">
        <f>Riesgo!D3389</f>
        <v>0.88142040168221847</v>
      </c>
      <c r="F3385" s="95">
        <f t="shared" si="156"/>
        <v>5.9517077294148124E-2</v>
      </c>
      <c r="G3385" s="26">
        <f t="shared" si="157"/>
        <v>2.1082630073346862E-4</v>
      </c>
      <c r="H3385" s="26">
        <f t="shared" si="158"/>
        <v>1.2547765236393168E-5</v>
      </c>
    </row>
    <row r="3386" spans="1:8" x14ac:dyDescent="0.25">
      <c r="A3386" s="12">
        <f>Riesgo!D3390</f>
        <v>0.61758296622285513</v>
      </c>
      <c r="F3386" s="95">
        <f t="shared" si="156"/>
        <v>-0.20432035816521521</v>
      </c>
      <c r="G3386" s="26">
        <f t="shared" si="157"/>
        <v>-8.5297229182535999E-3</v>
      </c>
      <c r="H3386" s="26">
        <f t="shared" si="158"/>
        <v>1.7427960417076202E-3</v>
      </c>
    </row>
    <row r="3387" spans="1:8" x14ac:dyDescent="0.25">
      <c r="A3387" s="12">
        <f>Riesgo!D3391</f>
        <v>0.78863147290557867</v>
      </c>
      <c r="F3387" s="95">
        <f t="shared" si="156"/>
        <v>-3.3271851482491677E-2</v>
      </c>
      <c r="G3387" s="26">
        <f t="shared" si="157"/>
        <v>-3.6832475303627303E-5</v>
      </c>
      <c r="H3387" s="26">
        <f t="shared" si="158"/>
        <v>1.22548464803483E-6</v>
      </c>
    </row>
    <row r="3388" spans="1:8" x14ac:dyDescent="0.25">
      <c r="A3388" s="12">
        <f>Riesgo!D3392</f>
        <v>0.83977491368913593</v>
      </c>
      <c r="F3388" s="95">
        <f t="shared" si="156"/>
        <v>1.7871589301065582E-2</v>
      </c>
      <c r="G3388" s="26">
        <f t="shared" si="157"/>
        <v>5.7080731058426773E-6</v>
      </c>
      <c r="H3388" s="26">
        <f t="shared" si="158"/>
        <v>1.0201233824807818E-7</v>
      </c>
    </row>
    <row r="3389" spans="1:8" x14ac:dyDescent="0.25">
      <c r="A3389" s="12">
        <f>Riesgo!D3393</f>
        <v>0.77546510077508213</v>
      </c>
      <c r="F3389" s="95">
        <f t="shared" si="156"/>
        <v>-4.6438223612988216E-2</v>
      </c>
      <c r="G3389" s="26">
        <f t="shared" si="157"/>
        <v>-1.0014442916271065E-4</v>
      </c>
      <c r="H3389" s="26">
        <f t="shared" si="158"/>
        <v>4.6505293950530164E-6</v>
      </c>
    </row>
    <row r="3390" spans="1:8" x14ac:dyDescent="0.25">
      <c r="A3390" s="12">
        <f>Riesgo!D3394</f>
        <v>0.847822464464694</v>
      </c>
      <c r="F3390" s="95">
        <f t="shared" si="156"/>
        <v>2.5919140076623659E-2</v>
      </c>
      <c r="G3390" s="26">
        <f t="shared" si="157"/>
        <v>1.7412525536226399E-5</v>
      </c>
      <c r="H3390" s="26">
        <f t="shared" si="158"/>
        <v>4.5131768846123853E-7</v>
      </c>
    </row>
    <row r="3391" spans="1:8" x14ac:dyDescent="0.25">
      <c r="A3391" s="12">
        <f>Riesgo!D3395</f>
        <v>0.84126014025959228</v>
      </c>
      <c r="F3391" s="95">
        <f t="shared" si="156"/>
        <v>1.9356815871521937E-2</v>
      </c>
      <c r="G3391" s="26">
        <f t="shared" si="157"/>
        <v>7.2527341190582791E-6</v>
      </c>
      <c r="H3391" s="26">
        <f t="shared" si="158"/>
        <v>1.4038983890771597E-7</v>
      </c>
    </row>
    <row r="3392" spans="1:8" x14ac:dyDescent="0.25">
      <c r="A3392" s="12">
        <f>Riesgo!D3396</f>
        <v>0.80211783659431923</v>
      </c>
      <c r="F3392" s="95">
        <f t="shared" si="156"/>
        <v>-1.9785487793751111E-2</v>
      </c>
      <c r="G3392" s="26">
        <f t="shared" si="157"/>
        <v>-7.7453364108155605E-6</v>
      </c>
      <c r="H3392" s="26">
        <f t="shared" si="158"/>
        <v>1.5324525901468732E-7</v>
      </c>
    </row>
    <row r="3393" spans="1:8" x14ac:dyDescent="0.25">
      <c r="A3393" s="12">
        <f>Riesgo!D3397</f>
        <v>0.86840956759438148</v>
      </c>
      <c r="F3393" s="95">
        <f t="shared" si="156"/>
        <v>4.6506243206311138E-2</v>
      </c>
      <c r="G3393" s="26">
        <f t="shared" si="157"/>
        <v>1.0058512855616081E-4</v>
      </c>
      <c r="H3393" s="26">
        <f t="shared" si="158"/>
        <v>4.6778364515708855E-6</v>
      </c>
    </row>
    <row r="3394" spans="1:8" x14ac:dyDescent="0.25">
      <c r="A3394" s="12">
        <f>Riesgo!D3398</f>
        <v>0.91937846838283732</v>
      </c>
      <c r="F3394" s="95">
        <f t="shared" si="156"/>
        <v>9.7475143994766977E-2</v>
      </c>
      <c r="G3394" s="26">
        <f t="shared" si="157"/>
        <v>9.261506934980456E-4</v>
      </c>
      <c r="H3394" s="26">
        <f t="shared" si="158"/>
        <v>9.027667220957529E-5</v>
      </c>
    </row>
    <row r="3395" spans="1:8" x14ac:dyDescent="0.25">
      <c r="A3395" s="12">
        <f>Riesgo!D3399</f>
        <v>0.91998306683570463</v>
      </c>
      <c r="F3395" s="95">
        <f t="shared" ref="F3395:F3458" si="159">A3395-$D$4</f>
        <v>9.8079742447634288E-2</v>
      </c>
      <c r="G3395" s="26">
        <f t="shared" ref="G3395:G3458" si="160">IF(A3395=0,0,(A3395-D$4)^3)</f>
        <v>9.4349140941254865E-4</v>
      </c>
      <c r="H3395" s="26">
        <f t="shared" ref="H3395:H3458" si="161">IF(A3395=0,0,(A3395-D$4)^4)</f>
        <v>9.2537394436738248E-5</v>
      </c>
    </row>
    <row r="3396" spans="1:8" x14ac:dyDescent="0.25">
      <c r="A3396" s="12">
        <f>Riesgo!D3400</f>
        <v>0.62680609323112657</v>
      </c>
      <c r="F3396" s="95">
        <f t="shared" si="159"/>
        <v>-0.19509723115694377</v>
      </c>
      <c r="G3396" s="26">
        <f t="shared" si="160"/>
        <v>-7.4259721756778346E-3</v>
      </c>
      <c r="H3396" s="26">
        <f t="shared" si="161"/>
        <v>1.4487866101232513E-3</v>
      </c>
    </row>
    <row r="3397" spans="1:8" x14ac:dyDescent="0.25">
      <c r="A3397" s="12">
        <f>Riesgo!D3401</f>
        <v>0.88794723098909434</v>
      </c>
      <c r="F3397" s="95">
        <f t="shared" si="159"/>
        <v>6.6043906601023994E-2</v>
      </c>
      <c r="G3397" s="26">
        <f t="shared" si="160"/>
        <v>2.8807015324916772E-4</v>
      </c>
      <c r="H3397" s="26">
        <f t="shared" si="161"/>
        <v>1.90252782957307E-5</v>
      </c>
    </row>
    <row r="3398" spans="1:8" x14ac:dyDescent="0.25">
      <c r="A3398" s="12">
        <f>Riesgo!D3402</f>
        <v>0.86263134511225947</v>
      </c>
      <c r="F3398" s="95">
        <f t="shared" si="159"/>
        <v>4.0728020724189129E-2</v>
      </c>
      <c r="G3398" s="26">
        <f t="shared" si="160"/>
        <v>6.7558487038393088E-5</v>
      </c>
      <c r="H3398" s="26">
        <f t="shared" si="161"/>
        <v>2.7515234601945366E-6</v>
      </c>
    </row>
    <row r="3399" spans="1:8" x14ac:dyDescent="0.25">
      <c r="A3399" s="12">
        <f>Riesgo!D3403</f>
        <v>0.96079908788733648</v>
      </c>
      <c r="F3399" s="95">
        <f t="shared" si="159"/>
        <v>0.13889576349926613</v>
      </c>
      <c r="G3399" s="26">
        <f t="shared" si="160"/>
        <v>2.679581669383859E-3</v>
      </c>
      <c r="H3399" s="26">
        <f t="shared" si="161"/>
        <v>3.7218254182770925E-4</v>
      </c>
    </row>
    <row r="3400" spans="1:8" x14ac:dyDescent="0.25">
      <c r="A3400" s="12">
        <f>Riesgo!D3404</f>
        <v>0.79600242835310864</v>
      </c>
      <c r="F3400" s="95">
        <f t="shared" si="159"/>
        <v>-2.5900896034961707E-2</v>
      </c>
      <c r="G3400" s="26">
        <f t="shared" si="160"/>
        <v>-1.7375782270022379E-5</v>
      </c>
      <c r="H3400" s="26">
        <f t="shared" si="161"/>
        <v>4.5004833010198056E-7</v>
      </c>
    </row>
    <row r="3401" spans="1:8" x14ac:dyDescent="0.25">
      <c r="A3401" s="12">
        <f>Riesgo!D3405</f>
        <v>0.75886825072417219</v>
      </c>
      <c r="F3401" s="95">
        <f t="shared" si="159"/>
        <v>-6.3035073663898156E-2</v>
      </c>
      <c r="G3401" s="26">
        <f t="shared" si="160"/>
        <v>-2.504648546597806E-4</v>
      </c>
      <c r="H3401" s="26">
        <f t="shared" si="161"/>
        <v>1.5788070563696815E-5</v>
      </c>
    </row>
    <row r="3402" spans="1:8" x14ac:dyDescent="0.25">
      <c r="A3402" s="12">
        <f>Riesgo!D3406</f>
        <v>0.71012649165940067</v>
      </c>
      <c r="F3402" s="95">
        <f t="shared" si="159"/>
        <v>-0.11177683272866967</v>
      </c>
      <c r="G3402" s="26">
        <f t="shared" si="160"/>
        <v>-1.3965464921507703E-3</v>
      </c>
      <c r="H3402" s="26">
        <f t="shared" si="161"/>
        <v>1.5610154365094703E-4</v>
      </c>
    </row>
    <row r="3403" spans="1:8" x14ac:dyDescent="0.25">
      <c r="A3403" s="12">
        <f>Riesgo!D3407</f>
        <v>0.83971877692682728</v>
      </c>
      <c r="F3403" s="95">
        <f t="shared" si="159"/>
        <v>1.7815452538756937E-2</v>
      </c>
      <c r="G3403" s="26">
        <f t="shared" si="160"/>
        <v>5.6544527017319619E-6</v>
      </c>
      <c r="H3403" s="26">
        <f t="shared" si="161"/>
        <v>1.007366337403517E-7</v>
      </c>
    </row>
    <row r="3404" spans="1:8" x14ac:dyDescent="0.25">
      <c r="A3404" s="12">
        <f>Riesgo!D3408</f>
        <v>0.84549146521244878</v>
      </c>
      <c r="F3404" s="95">
        <f t="shared" si="159"/>
        <v>2.3588140824378434E-2</v>
      </c>
      <c r="G3404" s="26">
        <f t="shared" si="160"/>
        <v>1.312445069628485E-5</v>
      </c>
      <c r="H3404" s="26">
        <f t="shared" si="161"/>
        <v>3.0958139126657865E-7</v>
      </c>
    </row>
    <row r="3405" spans="1:8" x14ac:dyDescent="0.25">
      <c r="A3405" s="12">
        <f>Riesgo!D3409</f>
        <v>0.87597795922657207</v>
      </c>
      <c r="F3405" s="95">
        <f t="shared" si="159"/>
        <v>5.4074634838501723E-2</v>
      </c>
      <c r="G3405" s="26">
        <f t="shared" si="160"/>
        <v>1.5811780838113307E-4</v>
      </c>
      <c r="H3405" s="26">
        <f t="shared" si="161"/>
        <v>8.550162749673958E-6</v>
      </c>
    </row>
    <row r="3406" spans="1:8" x14ac:dyDescent="0.25">
      <c r="A3406" s="12">
        <f>Riesgo!D3410</f>
        <v>0.97840928711076447</v>
      </c>
      <c r="F3406" s="95">
        <f t="shared" si="159"/>
        <v>0.15650596272269413</v>
      </c>
      <c r="G3406" s="26">
        <f t="shared" si="160"/>
        <v>3.8334752631775599E-3</v>
      </c>
      <c r="H3406" s="26">
        <f t="shared" si="161"/>
        <v>5.999617366372373E-4</v>
      </c>
    </row>
    <row r="3407" spans="1:8" x14ac:dyDescent="0.25">
      <c r="A3407" s="12">
        <f>Riesgo!D3411</f>
        <v>0.79637144857165176</v>
      </c>
      <c r="F3407" s="95">
        <f t="shared" si="159"/>
        <v>-2.5531875816418581E-2</v>
      </c>
      <c r="G3407" s="26">
        <f t="shared" si="160"/>
        <v>-1.6643634510443471E-5</v>
      </c>
      <c r="H3407" s="26">
        <f t="shared" si="161"/>
        <v>4.2494320945450135E-7</v>
      </c>
    </row>
    <row r="3408" spans="1:8" x14ac:dyDescent="0.25">
      <c r="A3408" s="12">
        <f>Riesgo!D3412</f>
        <v>0.94711759319398969</v>
      </c>
      <c r="F3408" s="95">
        <f t="shared" si="159"/>
        <v>0.12521426880591935</v>
      </c>
      <c r="G3408" s="26">
        <f t="shared" si="160"/>
        <v>1.9631860767852366E-3</v>
      </c>
      <c r="H3408" s="26">
        <f t="shared" si="161"/>
        <v>2.4581890913462487E-4</v>
      </c>
    </row>
    <row r="3409" spans="1:8" x14ac:dyDescent="0.25">
      <c r="A3409" s="12">
        <f>Riesgo!D3413</f>
        <v>0.81261025208280957</v>
      </c>
      <c r="F3409" s="95">
        <f t="shared" si="159"/>
        <v>-9.2930723052607744E-3</v>
      </c>
      <c r="G3409" s="26">
        <f t="shared" si="160"/>
        <v>-8.0256080971696032E-7</v>
      </c>
      <c r="H3409" s="26">
        <f t="shared" si="161"/>
        <v>7.4582556340683452E-9</v>
      </c>
    </row>
    <row r="3410" spans="1:8" x14ac:dyDescent="0.25">
      <c r="A3410" s="12">
        <f>Riesgo!D3414</f>
        <v>0.90061620008341936</v>
      </c>
      <c r="F3410" s="95">
        <f t="shared" si="159"/>
        <v>7.8712875695349016E-2</v>
      </c>
      <c r="G3410" s="26">
        <f t="shared" si="160"/>
        <v>4.8768268634020491E-4</v>
      </c>
      <c r="H3410" s="26">
        <f t="shared" si="161"/>
        <v>3.8386906668670434E-5</v>
      </c>
    </row>
    <row r="3411" spans="1:8" x14ac:dyDescent="0.25">
      <c r="A3411" s="12">
        <f>Riesgo!D3415</f>
        <v>0.81123136633220494</v>
      </c>
      <c r="F3411" s="95">
        <f t="shared" si="159"/>
        <v>-1.0671958055865405E-2</v>
      </c>
      <c r="G3411" s="26">
        <f t="shared" si="160"/>
        <v>-1.2154366532525402E-6</v>
      </c>
      <c r="H3411" s="26">
        <f t="shared" si="161"/>
        <v>1.2971088983072534E-8</v>
      </c>
    </row>
    <row r="3412" spans="1:8" x14ac:dyDescent="0.25">
      <c r="A3412" s="12">
        <f>Riesgo!D3416</f>
        <v>0.85842492725847253</v>
      </c>
      <c r="F3412" s="95">
        <f t="shared" si="159"/>
        <v>3.6521602870402181E-2</v>
      </c>
      <c r="G3412" s="26">
        <f t="shared" si="160"/>
        <v>4.8713517384260684E-5</v>
      </c>
      <c r="H3412" s="26">
        <f t="shared" si="161"/>
        <v>1.7790957363284015E-6</v>
      </c>
    </row>
    <row r="3413" spans="1:8" x14ac:dyDescent="0.25">
      <c r="A3413" s="12">
        <f>Riesgo!D3417</f>
        <v>0.89569171070506359</v>
      </c>
      <c r="F3413" s="95">
        <f t="shared" si="159"/>
        <v>7.3788386316993249E-2</v>
      </c>
      <c r="G3413" s="26">
        <f t="shared" si="160"/>
        <v>4.0175754217731561E-4</v>
      </c>
      <c r="H3413" s="26">
        <f t="shared" si="161"/>
        <v>2.9645040727945473E-5</v>
      </c>
    </row>
    <row r="3414" spans="1:8" x14ac:dyDescent="0.25">
      <c r="A3414" s="12">
        <f>Riesgo!D3418</f>
        <v>0.87544778811638502</v>
      </c>
      <c r="F3414" s="95">
        <f t="shared" si="159"/>
        <v>5.3544463728314673E-2</v>
      </c>
      <c r="G3414" s="26">
        <f t="shared" si="160"/>
        <v>1.5351249131922509E-4</v>
      </c>
      <c r="H3414" s="26">
        <f t="shared" si="161"/>
        <v>8.21974402328547E-6</v>
      </c>
    </row>
    <row r="3415" spans="1:8" x14ac:dyDescent="0.25">
      <c r="A3415" s="12">
        <f>Riesgo!D3419</f>
        <v>0.82016351973017587</v>
      </c>
      <c r="F3415" s="95">
        <f t="shared" si="159"/>
        <v>-1.7398046578944726E-3</v>
      </c>
      <c r="G3415" s="26">
        <f t="shared" si="160"/>
        <v>-5.2662499459040308E-9</v>
      </c>
      <c r="H3415" s="26">
        <f t="shared" si="161"/>
        <v>9.1622461855203471E-12</v>
      </c>
    </row>
    <row r="3416" spans="1:8" x14ac:dyDescent="0.25">
      <c r="A3416" s="12">
        <f>Riesgo!D3420</f>
        <v>0.83231526557874402</v>
      </c>
      <c r="F3416" s="95">
        <f t="shared" si="159"/>
        <v>1.0411941190673679E-2</v>
      </c>
      <c r="G3416" s="26">
        <f t="shared" si="160"/>
        <v>1.128743128123997E-6</v>
      </c>
      <c r="H3416" s="26">
        <f t="shared" si="161"/>
        <v>1.1752407069404102E-8</v>
      </c>
    </row>
    <row r="3417" spans="1:8" x14ac:dyDescent="0.25">
      <c r="A3417" s="12">
        <f>Riesgo!D3421</f>
        <v>0.8427740745581902</v>
      </c>
      <c r="F3417" s="95">
        <f t="shared" si="159"/>
        <v>2.0870750170119856E-2</v>
      </c>
      <c r="G3417" s="26">
        <f t="shared" si="160"/>
        <v>9.0910527635501563E-6</v>
      </c>
      <c r="H3417" s="26">
        <f t="shared" si="161"/>
        <v>1.89737091011433E-7</v>
      </c>
    </row>
    <row r="3418" spans="1:8" x14ac:dyDescent="0.25">
      <c r="A3418" s="12">
        <f>Riesgo!D3422</f>
        <v>0.86160229097179464</v>
      </c>
      <c r="F3418" s="95">
        <f t="shared" si="159"/>
        <v>3.9698966583724293E-2</v>
      </c>
      <c r="G3418" s="26">
        <f t="shared" si="160"/>
        <v>6.2565886856017709E-5</v>
      </c>
      <c r="H3418" s="26">
        <f t="shared" si="161"/>
        <v>2.4838010515781224E-6</v>
      </c>
    </row>
    <row r="3419" spans="1:8" x14ac:dyDescent="0.25">
      <c r="A3419" s="12">
        <f>Riesgo!D3423</f>
        <v>0.95006946478021481</v>
      </c>
      <c r="F3419" s="95">
        <f t="shared" si="159"/>
        <v>0.12816614039214447</v>
      </c>
      <c r="G3419" s="26">
        <f t="shared" si="160"/>
        <v>2.1053287365504791E-3</v>
      </c>
      <c r="H3419" s="26">
        <f t="shared" si="161"/>
        <v>2.6983185842034484E-4</v>
      </c>
    </row>
    <row r="3420" spans="1:8" x14ac:dyDescent="0.25">
      <c r="A3420" s="12">
        <f>Riesgo!D3424</f>
        <v>0.70769001588529157</v>
      </c>
      <c r="F3420" s="95">
        <f t="shared" si="159"/>
        <v>-0.11421330850277878</v>
      </c>
      <c r="G3420" s="26">
        <f t="shared" si="160"/>
        <v>-1.4898760427889226E-3</v>
      </c>
      <c r="H3420" s="26">
        <f t="shared" si="161"/>
        <v>1.7016367210595043E-4</v>
      </c>
    </row>
    <row r="3421" spans="1:8" x14ac:dyDescent="0.25">
      <c r="A3421" s="12">
        <f>Riesgo!D3425</f>
        <v>0.70695474378298973</v>
      </c>
      <c r="F3421" s="95">
        <f t="shared" si="159"/>
        <v>-0.11494858060508062</v>
      </c>
      <c r="G3421" s="26">
        <f t="shared" si="160"/>
        <v>-1.518835847534813E-3</v>
      </c>
      <c r="H3421" s="26">
        <f t="shared" si="161"/>
        <v>1.745880248462414E-4</v>
      </c>
    </row>
    <row r="3422" spans="1:8" x14ac:dyDescent="0.25">
      <c r="A3422" s="12">
        <f>Riesgo!D3426</f>
        <v>0.86738788787040733</v>
      </c>
      <c r="F3422" s="95">
        <f t="shared" si="159"/>
        <v>4.5484563482336982E-2</v>
      </c>
      <c r="G3422" s="26">
        <f t="shared" si="160"/>
        <v>9.4100535170295676E-5</v>
      </c>
      <c r="H3422" s="26">
        <f t="shared" si="161"/>
        <v>4.280121765675197E-6</v>
      </c>
    </row>
    <row r="3423" spans="1:8" x14ac:dyDescent="0.25">
      <c r="A3423" s="12">
        <f>Riesgo!D3427</f>
        <v>0.8345308954638313</v>
      </c>
      <c r="F3423" s="95">
        <f t="shared" si="159"/>
        <v>1.2627571075760957E-2</v>
      </c>
      <c r="G3423" s="26">
        <f t="shared" si="160"/>
        <v>2.0135363071294376E-6</v>
      </c>
      <c r="H3423" s="26">
        <f t="shared" si="161"/>
        <v>2.5426072831902221E-8</v>
      </c>
    </row>
    <row r="3424" spans="1:8" x14ac:dyDescent="0.25">
      <c r="A3424" s="12">
        <f>Riesgo!D3428</f>
        <v>0.9097255153758117</v>
      </c>
      <c r="F3424" s="95">
        <f t="shared" si="159"/>
        <v>8.7822190987741355E-2</v>
      </c>
      <c r="G3424" s="26">
        <f t="shared" si="160"/>
        <v>6.7734948204142733E-4</v>
      </c>
      <c r="H3424" s="26">
        <f t="shared" si="161"/>
        <v>5.9486315577289919E-5</v>
      </c>
    </row>
    <row r="3425" spans="1:8" x14ac:dyDescent="0.25">
      <c r="A3425" s="12">
        <f>Riesgo!D3429</f>
        <v>0.86824505574608934</v>
      </c>
      <c r="F3425" s="95">
        <f t="shared" si="159"/>
        <v>4.6341731358019E-2</v>
      </c>
      <c r="G3425" s="26">
        <f t="shared" si="160"/>
        <v>9.9521466252507697E-5</v>
      </c>
      <c r="H3425" s="26">
        <f t="shared" si="161"/>
        <v>4.6119970534298661E-6</v>
      </c>
    </row>
    <row r="3426" spans="1:8" x14ac:dyDescent="0.25">
      <c r="A3426" s="12">
        <f>Riesgo!D3430</f>
        <v>0.87120055943455987</v>
      </c>
      <c r="F3426" s="95">
        <f t="shared" si="159"/>
        <v>4.9297235046489529E-2</v>
      </c>
      <c r="G3426" s="26">
        <f t="shared" si="160"/>
        <v>1.1980299755509662E-4</v>
      </c>
      <c r="H3426" s="26">
        <f t="shared" si="161"/>
        <v>5.9059565297476091E-6</v>
      </c>
    </row>
    <row r="3427" spans="1:8" x14ac:dyDescent="0.25">
      <c r="A3427" s="12">
        <f>Riesgo!D3431</f>
        <v>0.78795126788571324</v>
      </c>
      <c r="F3427" s="95">
        <f t="shared" si="159"/>
        <v>-3.3952056502357109E-2</v>
      </c>
      <c r="G3427" s="26">
        <f t="shared" si="160"/>
        <v>-3.9137966295027095E-5</v>
      </c>
      <c r="H3427" s="26">
        <f t="shared" si="161"/>
        <v>1.328814443036108E-6</v>
      </c>
    </row>
    <row r="3428" spans="1:8" x14ac:dyDescent="0.25">
      <c r="A3428" s="12">
        <f>Riesgo!D3432</f>
        <v>0.66540065208373811</v>
      </c>
      <c r="F3428" s="95">
        <f t="shared" si="159"/>
        <v>-0.15650267230433224</v>
      </c>
      <c r="G3428" s="26">
        <f t="shared" si="160"/>
        <v>-3.8332334805901611E-3</v>
      </c>
      <c r="H3428" s="26">
        <f t="shared" si="161"/>
        <v>5.9991128327879686E-4</v>
      </c>
    </row>
    <row r="3429" spans="1:8" x14ac:dyDescent="0.25">
      <c r="A3429" s="12">
        <f>Riesgo!D3433</f>
        <v>0.64270991501023622</v>
      </c>
      <c r="F3429" s="95">
        <f t="shared" si="159"/>
        <v>-0.17919340937783412</v>
      </c>
      <c r="G3429" s="26">
        <f t="shared" si="160"/>
        <v>-5.7539501845201031E-3</v>
      </c>
      <c r="H3429" s="26">
        <f t="shared" si="161"/>
        <v>1.0310699509543751E-3</v>
      </c>
    </row>
    <row r="3430" spans="1:8" x14ac:dyDescent="0.25">
      <c r="A3430" s="12">
        <f>Riesgo!D3434</f>
        <v>0.77052017660472261</v>
      </c>
      <c r="F3430" s="95">
        <f t="shared" si="159"/>
        <v>-5.1383147783347738E-2</v>
      </c>
      <c r="G3430" s="26">
        <f t="shared" si="160"/>
        <v>-1.3566321914066336E-4</v>
      </c>
      <c r="H3430" s="26">
        <f t="shared" si="161"/>
        <v>6.9708032378693946E-6</v>
      </c>
    </row>
    <row r="3431" spans="1:8" x14ac:dyDescent="0.25">
      <c r="A3431" s="12">
        <f>Riesgo!D3435</f>
        <v>0.82091600960288003</v>
      </c>
      <c r="F3431" s="95">
        <f t="shared" si="159"/>
        <v>-9.8731478519031857E-4</v>
      </c>
      <c r="G3431" s="26">
        <f t="shared" si="160"/>
        <v>-9.6242505835804346E-10</v>
      </c>
      <c r="H3431" s="26">
        <f t="shared" si="161"/>
        <v>9.502164897545516E-13</v>
      </c>
    </row>
    <row r="3432" spans="1:8" x14ac:dyDescent="0.25">
      <c r="A3432" s="12">
        <f>Riesgo!D3436</f>
        <v>0.84705659766752861</v>
      </c>
      <c r="F3432" s="95">
        <f t="shared" si="159"/>
        <v>2.5153273279458266E-2</v>
      </c>
      <c r="G3432" s="26">
        <f t="shared" si="160"/>
        <v>1.5914152952151836E-5</v>
      </c>
      <c r="H3432" s="26">
        <f t="shared" si="161"/>
        <v>4.0029303821657267E-7</v>
      </c>
    </row>
    <row r="3433" spans="1:8" x14ac:dyDescent="0.25">
      <c r="A3433" s="12">
        <f>Riesgo!D3437</f>
        <v>0.86117172808913045</v>
      </c>
      <c r="F3433" s="95">
        <f t="shared" si="159"/>
        <v>3.9268403701060106E-2</v>
      </c>
      <c r="G3433" s="26">
        <f t="shared" si="160"/>
        <v>6.0552174167855538E-5</v>
      </c>
      <c r="H3433" s="26">
        <f t="shared" si="161"/>
        <v>2.3777872202002548E-6</v>
      </c>
    </row>
    <row r="3434" spans="1:8" x14ac:dyDescent="0.25">
      <c r="A3434" s="12">
        <f>Riesgo!D3438</f>
        <v>0.9557309900307015</v>
      </c>
      <c r="F3434" s="95">
        <f t="shared" si="159"/>
        <v>0.13382766564263116</v>
      </c>
      <c r="G3434" s="26">
        <f t="shared" si="160"/>
        <v>2.3968326267696277E-3</v>
      </c>
      <c r="H3434" s="26">
        <f t="shared" si="161"/>
        <v>3.2076251537667508E-4</v>
      </c>
    </row>
    <row r="3435" spans="1:8" x14ac:dyDescent="0.25">
      <c r="A3435" s="12">
        <f>Riesgo!D3439</f>
        <v>1</v>
      </c>
      <c r="F3435" s="95">
        <f t="shared" si="159"/>
        <v>0.17809667561192966</v>
      </c>
      <c r="G3435" s="26">
        <f t="shared" si="160"/>
        <v>5.6489462020255692E-3</v>
      </c>
      <c r="H3435" s="26">
        <f t="shared" si="161"/>
        <v>1.0060585392913898E-3</v>
      </c>
    </row>
    <row r="3436" spans="1:8" x14ac:dyDescent="0.25">
      <c r="A3436" s="12">
        <f>Riesgo!D3440</f>
        <v>0.98405942867491281</v>
      </c>
      <c r="F3436" s="95">
        <f t="shared" si="159"/>
        <v>0.16215610428684246</v>
      </c>
      <c r="G3436" s="26">
        <f t="shared" si="160"/>
        <v>4.2638302496302233E-3</v>
      </c>
      <c r="H3436" s="26">
        <f t="shared" si="161"/>
        <v>6.91406102620432E-4</v>
      </c>
    </row>
    <row r="3437" spans="1:8" x14ac:dyDescent="0.25">
      <c r="A3437" s="12">
        <f>Riesgo!D3441</f>
        <v>0.93430582346617519</v>
      </c>
      <c r="F3437" s="95">
        <f t="shared" si="159"/>
        <v>0.11240249907810484</v>
      </c>
      <c r="G3437" s="26">
        <f t="shared" si="160"/>
        <v>1.4201293443649552E-3</v>
      </c>
      <c r="H3437" s="26">
        <f t="shared" si="161"/>
        <v>1.5962608732077152E-4</v>
      </c>
    </row>
    <row r="3438" spans="1:8" x14ac:dyDescent="0.25">
      <c r="A3438" s="12">
        <f>Riesgo!D3442</f>
        <v>0.91941033976805586</v>
      </c>
      <c r="F3438" s="95">
        <f t="shared" si="159"/>
        <v>9.7507015379985518E-2</v>
      </c>
      <c r="G3438" s="26">
        <f t="shared" si="160"/>
        <v>9.2705945926385756E-4</v>
      </c>
      <c r="H3438" s="26">
        <f t="shared" si="161"/>
        <v>9.0394800952602015E-5</v>
      </c>
    </row>
    <row r="3439" spans="1:8" x14ac:dyDescent="0.25">
      <c r="A3439" s="12">
        <f>Riesgo!D3443</f>
        <v>0.84348129006746553</v>
      </c>
      <c r="F3439" s="95">
        <f t="shared" si="159"/>
        <v>2.1577965679395184E-2</v>
      </c>
      <c r="G3439" s="26">
        <f t="shared" si="160"/>
        <v>1.0046886452569176E-5</v>
      </c>
      <c r="H3439" s="26">
        <f t="shared" si="161"/>
        <v>2.1679137105831811E-7</v>
      </c>
    </row>
    <row r="3440" spans="1:8" x14ac:dyDescent="0.25">
      <c r="A3440" s="12">
        <f>Riesgo!D3444</f>
        <v>0.93714171737256657</v>
      </c>
      <c r="F3440" s="95">
        <f t="shared" si="159"/>
        <v>0.11523839298449623</v>
      </c>
      <c r="G3440" s="26">
        <f t="shared" si="160"/>
        <v>1.5303528619772455E-3</v>
      </c>
      <c r="H3440" s="26">
        <f t="shared" si="161"/>
        <v>1.7635540451348234E-4</v>
      </c>
    </row>
    <row r="3441" spans="1:8" x14ac:dyDescent="0.25">
      <c r="A3441" s="12">
        <f>Riesgo!D3445</f>
        <v>0.84617998933256922</v>
      </c>
      <c r="F3441" s="95">
        <f t="shared" si="159"/>
        <v>2.4276664944498871E-2</v>
      </c>
      <c r="G3441" s="26">
        <f t="shared" si="160"/>
        <v>1.4307609332383929E-5</v>
      </c>
      <c r="H3441" s="26">
        <f t="shared" si="161"/>
        <v>3.4734103791906981E-7</v>
      </c>
    </row>
    <row r="3442" spans="1:8" x14ac:dyDescent="0.25">
      <c r="A3442" s="12">
        <f>Riesgo!D3446</f>
        <v>0.79399442618401017</v>
      </c>
      <c r="F3442" s="95">
        <f t="shared" si="159"/>
        <v>-2.7908898204060173E-2</v>
      </c>
      <c r="G3442" s="26">
        <f t="shared" si="160"/>
        <v>-2.1738424980973553E-5</v>
      </c>
      <c r="H3442" s="26">
        <f t="shared" si="161"/>
        <v>6.0669548991058964E-7</v>
      </c>
    </row>
    <row r="3443" spans="1:8" x14ac:dyDescent="0.25">
      <c r="A3443" s="12">
        <f>Riesgo!D3447</f>
        <v>0.75558081192019466</v>
      </c>
      <c r="F3443" s="95">
        <f t="shared" si="159"/>
        <v>-6.6322512467875683E-2</v>
      </c>
      <c r="G3443" s="26">
        <f t="shared" si="160"/>
        <v>-2.9173122130590859E-4</v>
      </c>
      <c r="H3443" s="26">
        <f t="shared" si="161"/>
        <v>1.9348347562329718E-5</v>
      </c>
    </row>
    <row r="3444" spans="1:8" x14ac:dyDescent="0.25">
      <c r="A3444" s="12">
        <f>Riesgo!D3448</f>
        <v>0.69308690829575303</v>
      </c>
      <c r="F3444" s="95">
        <f t="shared" si="159"/>
        <v>-0.12881641609231731</v>
      </c>
      <c r="G3444" s="26">
        <f t="shared" si="160"/>
        <v>-2.1375369774702178E-3</v>
      </c>
      <c r="H3444" s="26">
        <f t="shared" si="161"/>
        <v>2.7534985270251784E-4</v>
      </c>
    </row>
    <row r="3445" spans="1:8" x14ac:dyDescent="0.25">
      <c r="A3445" s="12">
        <f>Riesgo!D3449</f>
        <v>0.87442928429827338</v>
      </c>
      <c r="F3445" s="95">
        <f t="shared" si="159"/>
        <v>5.2525959910203035E-2</v>
      </c>
      <c r="G3445" s="26">
        <f t="shared" si="160"/>
        <v>1.4491788716690385E-4</v>
      </c>
      <c r="H3445" s="26">
        <f t="shared" si="161"/>
        <v>7.6119511316001186E-6</v>
      </c>
    </row>
    <row r="3446" spans="1:8" x14ac:dyDescent="0.25">
      <c r="A3446" s="12">
        <f>Riesgo!D3450</f>
        <v>0.77373654717712648</v>
      </c>
      <c r="F3446" s="95">
        <f t="shared" si="159"/>
        <v>-4.8166777210943867E-2</v>
      </c>
      <c r="G3446" s="26">
        <f t="shared" si="160"/>
        <v>-1.1174877402877677E-4</v>
      </c>
      <c r="H3446" s="26">
        <f t="shared" si="161"/>
        <v>5.3825783022402001E-6</v>
      </c>
    </row>
    <row r="3447" spans="1:8" x14ac:dyDescent="0.25">
      <c r="A3447" s="12">
        <f>Riesgo!D3451</f>
        <v>0.83694717350911452</v>
      </c>
      <c r="F3447" s="95">
        <f t="shared" si="159"/>
        <v>1.5043849121044173E-2</v>
      </c>
      <c r="G3447" s="26">
        <f t="shared" si="160"/>
        <v>3.4046847645592488E-6</v>
      </c>
      <c r="H3447" s="26">
        <f t="shared" si="161"/>
        <v>5.1219563902747143E-8</v>
      </c>
    </row>
    <row r="3448" spans="1:8" x14ac:dyDescent="0.25">
      <c r="A3448" s="12">
        <f>Riesgo!D3452</f>
        <v>0.80746586847201562</v>
      </c>
      <c r="F3448" s="95">
        <f t="shared" si="159"/>
        <v>-1.443745591605472E-2</v>
      </c>
      <c r="G3448" s="26">
        <f t="shared" si="160"/>
        <v>-3.0093452360599063E-6</v>
      </c>
      <c r="H3448" s="26">
        <f t="shared" si="161"/>
        <v>4.3447289181804182E-8</v>
      </c>
    </row>
    <row r="3449" spans="1:8" x14ac:dyDescent="0.25">
      <c r="A3449" s="12">
        <f>Riesgo!D3453</f>
        <v>0.89070201125725534</v>
      </c>
      <c r="F3449" s="95">
        <f t="shared" si="159"/>
        <v>6.8798686869185E-2</v>
      </c>
      <c r="G3449" s="26">
        <f t="shared" si="160"/>
        <v>3.2564202547812098E-4</v>
      </c>
      <c r="H3449" s="26">
        <f t="shared" si="161"/>
        <v>2.2403743742316407E-5</v>
      </c>
    </row>
    <row r="3450" spans="1:8" x14ac:dyDescent="0.25">
      <c r="A3450" s="12">
        <f>Riesgo!D3454</f>
        <v>0.8151220622859785</v>
      </c>
      <c r="F3450" s="95">
        <f t="shared" si="159"/>
        <v>-6.7812621020918451E-3</v>
      </c>
      <c r="G3450" s="26">
        <f t="shared" si="160"/>
        <v>-3.1183983484302712E-7</v>
      </c>
      <c r="H3450" s="26">
        <f t="shared" si="161"/>
        <v>2.1146676539435999E-9</v>
      </c>
    </row>
    <row r="3451" spans="1:8" x14ac:dyDescent="0.25">
      <c r="A3451" s="12">
        <f>Riesgo!D3455</f>
        <v>0.75451519590268656</v>
      </c>
      <c r="F3451" s="95">
        <f t="shared" si="159"/>
        <v>-6.738812848538378E-2</v>
      </c>
      <c r="G3451" s="26">
        <f t="shared" si="160"/>
        <v>-3.0602026416973708E-4</v>
      </c>
      <c r="H3451" s="26">
        <f t="shared" si="161"/>
        <v>2.0622132881001331E-5</v>
      </c>
    </row>
    <row r="3452" spans="1:8" x14ac:dyDescent="0.25">
      <c r="A3452" s="12">
        <f>Riesgo!D3456</f>
        <v>0.82716916542400987</v>
      </c>
      <c r="F3452" s="95">
        <f t="shared" si="159"/>
        <v>5.2658410359395225E-3</v>
      </c>
      <c r="G3452" s="26">
        <f t="shared" si="160"/>
        <v>1.4601693691448309E-7</v>
      </c>
      <c r="H3452" s="26">
        <f t="shared" si="161"/>
        <v>7.6890197834647757E-10</v>
      </c>
    </row>
    <row r="3453" spans="1:8" x14ac:dyDescent="0.25">
      <c r="A3453" s="12">
        <f>Riesgo!D3457</f>
        <v>0.71115336938328999</v>
      </c>
      <c r="F3453" s="95">
        <f t="shared" si="159"/>
        <v>-0.11074995500478035</v>
      </c>
      <c r="G3453" s="26">
        <f t="shared" si="160"/>
        <v>-1.3584093912006364E-3</v>
      </c>
      <c r="H3453" s="26">
        <f t="shared" si="161"/>
        <v>1.5044377895354156E-4</v>
      </c>
    </row>
    <row r="3454" spans="1:8" x14ac:dyDescent="0.25">
      <c r="A3454" s="12">
        <f>Riesgo!D3458</f>
        <v>0.93988317226036611</v>
      </c>
      <c r="F3454" s="95">
        <f t="shared" si="159"/>
        <v>0.11797984787229576</v>
      </c>
      <c r="G3454" s="26">
        <f t="shared" si="160"/>
        <v>1.6421903490756755E-3</v>
      </c>
      <c r="H3454" s="26">
        <f t="shared" si="161"/>
        <v>1.9374536756130046E-4</v>
      </c>
    </row>
    <row r="3455" spans="1:8" x14ac:dyDescent="0.25">
      <c r="A3455" s="12">
        <f>Riesgo!D3459</f>
        <v>0.93308382371876286</v>
      </c>
      <c r="F3455" s="95">
        <f t="shared" si="159"/>
        <v>0.11118049933069252</v>
      </c>
      <c r="G3455" s="26">
        <f t="shared" si="160"/>
        <v>1.3743136517838479E-3</v>
      </c>
      <c r="H3455" s="26">
        <f t="shared" si="161"/>
        <v>1.5279687804231569E-4</v>
      </c>
    </row>
    <row r="3456" spans="1:8" x14ac:dyDescent="0.25">
      <c r="A3456" s="12">
        <f>Riesgo!D3460</f>
        <v>0.99462708942105749</v>
      </c>
      <c r="F3456" s="95">
        <f t="shared" si="159"/>
        <v>0.17272376503298714</v>
      </c>
      <c r="G3456" s="26">
        <f t="shared" si="160"/>
        <v>5.1529542726263819E-3</v>
      </c>
      <c r="H3456" s="26">
        <f t="shared" si="161"/>
        <v>8.900376630108463E-4</v>
      </c>
    </row>
    <row r="3457" spans="1:8" x14ac:dyDescent="0.25">
      <c r="A3457" s="12">
        <f>Riesgo!D3461</f>
        <v>0.58330716693366014</v>
      </c>
      <c r="F3457" s="95">
        <f t="shared" si="159"/>
        <v>-0.23859615745441021</v>
      </c>
      <c r="G3457" s="26">
        <f t="shared" si="160"/>
        <v>-1.3582832198668668E-2</v>
      </c>
      <c r="H3457" s="26">
        <f t="shared" si="161"/>
        <v>3.2408115699503822E-3</v>
      </c>
    </row>
    <row r="3458" spans="1:8" x14ac:dyDescent="0.25">
      <c r="A3458" s="12">
        <f>Riesgo!D3462</f>
        <v>0.98590777896592641</v>
      </c>
      <c r="F3458" s="95">
        <f t="shared" si="159"/>
        <v>0.16400445457785606</v>
      </c>
      <c r="G3458" s="26">
        <f t="shared" si="160"/>
        <v>4.4113034407410245E-3</v>
      </c>
      <c r="H3458" s="26">
        <f t="shared" si="161"/>
        <v>7.2347341477615144E-4</v>
      </c>
    </row>
    <row r="3459" spans="1:8" x14ac:dyDescent="0.25">
      <c r="A3459" s="12">
        <f>Riesgo!D3463</f>
        <v>0.77280400569723318</v>
      </c>
      <c r="F3459" s="95">
        <f t="shared" ref="F3459:F3522" si="162">A3459-$D$4</f>
        <v>-4.9099318690837168E-2</v>
      </c>
      <c r="G3459" s="26">
        <f t="shared" ref="G3459:G3522" si="163">IF(A3459=0,0,(A3459-D$4)^3)</f>
        <v>-1.1836584354754518E-4</v>
      </c>
      <c r="H3459" s="26">
        <f t="shared" ref="H3459:H3522" si="164">IF(A3459=0,0,(A3459-D$4)^4)</f>
        <v>5.8116822744506923E-6</v>
      </c>
    </row>
    <row r="3460" spans="1:8" x14ac:dyDescent="0.25">
      <c r="A3460" s="12">
        <f>Riesgo!D3464</f>
        <v>0.85870637612240719</v>
      </c>
      <c r="F3460" s="95">
        <f t="shared" si="162"/>
        <v>3.6803051734336845E-2</v>
      </c>
      <c r="G3460" s="26">
        <f t="shared" si="163"/>
        <v>4.9848431370317709E-5</v>
      </c>
      <c r="H3460" s="26">
        <f t="shared" si="164"/>
        <v>1.8345743985973423E-6</v>
      </c>
    </row>
    <row r="3461" spans="1:8" x14ac:dyDescent="0.25">
      <c r="A3461" s="12">
        <f>Riesgo!D3465</f>
        <v>0.89724376949785467</v>
      </c>
      <c r="F3461" s="95">
        <f t="shared" si="162"/>
        <v>7.5340445109784326E-2</v>
      </c>
      <c r="G3461" s="26">
        <f t="shared" si="163"/>
        <v>4.276461288325514E-4</v>
      </c>
      <c r="H3461" s="26">
        <f t="shared" si="164"/>
        <v>3.2219049695720593E-5</v>
      </c>
    </row>
    <row r="3462" spans="1:8" x14ac:dyDescent="0.25">
      <c r="A3462" s="12">
        <f>Riesgo!D3466</f>
        <v>0.87664975820044266</v>
      </c>
      <c r="F3462" s="95">
        <f t="shared" si="162"/>
        <v>5.4746433812372319E-2</v>
      </c>
      <c r="G3462" s="26">
        <f t="shared" si="163"/>
        <v>1.6408447935293383E-4</v>
      </c>
      <c r="H3462" s="26">
        <f t="shared" si="164"/>
        <v>8.9830400885329641E-6</v>
      </c>
    </row>
    <row r="3463" spans="1:8" x14ac:dyDescent="0.25">
      <c r="A3463" s="12">
        <f>Riesgo!D3467</f>
        <v>1</v>
      </c>
      <c r="F3463" s="95">
        <f t="shared" si="162"/>
        <v>0.17809667561192966</v>
      </c>
      <c r="G3463" s="26">
        <f t="shared" si="163"/>
        <v>5.6489462020255692E-3</v>
      </c>
      <c r="H3463" s="26">
        <f t="shared" si="164"/>
        <v>1.0060585392913898E-3</v>
      </c>
    </row>
    <row r="3464" spans="1:8" x14ac:dyDescent="0.25">
      <c r="A3464" s="12">
        <f>Riesgo!D3468</f>
        <v>0.93470717423712302</v>
      </c>
      <c r="F3464" s="95">
        <f t="shared" si="162"/>
        <v>0.11280384984905267</v>
      </c>
      <c r="G3464" s="26">
        <f t="shared" si="163"/>
        <v>1.4353961116057089E-3</v>
      </c>
      <c r="H3464" s="26">
        <f t="shared" si="164"/>
        <v>1.6191820744748445E-4</v>
      </c>
    </row>
    <row r="3465" spans="1:8" x14ac:dyDescent="0.25">
      <c r="A3465" s="12">
        <f>Riesgo!D3469</f>
        <v>0.91333108094821069</v>
      </c>
      <c r="F3465" s="95">
        <f t="shared" si="162"/>
        <v>9.142775656014035E-2</v>
      </c>
      <c r="G3465" s="26">
        <f t="shared" si="163"/>
        <v>7.642477868518169E-4</v>
      </c>
      <c r="H3465" s="26">
        <f t="shared" si="164"/>
        <v>6.9873460607913952E-5</v>
      </c>
    </row>
    <row r="3466" spans="1:8" x14ac:dyDescent="0.25">
      <c r="A3466" s="12">
        <f>Riesgo!D3470</f>
        <v>0.86426684064208525</v>
      </c>
      <c r="F3466" s="95">
        <f t="shared" si="162"/>
        <v>4.236351625401491E-2</v>
      </c>
      <c r="G3466" s="26">
        <f t="shared" si="163"/>
        <v>7.6028426205196676E-5</v>
      </c>
      <c r="H3466" s="26">
        <f t="shared" si="164"/>
        <v>3.2208314693110223E-6</v>
      </c>
    </row>
    <row r="3467" spans="1:8" x14ac:dyDescent="0.25">
      <c r="A3467" s="12">
        <f>Riesgo!D3471</f>
        <v>0.93545907649394178</v>
      </c>
      <c r="F3467" s="95">
        <f t="shared" si="162"/>
        <v>0.11355575210587143</v>
      </c>
      <c r="G3467" s="26">
        <f t="shared" si="163"/>
        <v>1.4642910712461146E-3</v>
      </c>
      <c r="H3467" s="26">
        <f t="shared" si="164"/>
        <v>1.6627867389726474E-4</v>
      </c>
    </row>
    <row r="3468" spans="1:8" x14ac:dyDescent="0.25">
      <c r="A3468" s="12">
        <f>Riesgo!D3472</f>
        <v>0.95664159627934309</v>
      </c>
      <c r="F3468" s="95">
        <f t="shared" si="162"/>
        <v>0.13473827189127274</v>
      </c>
      <c r="G3468" s="26">
        <f t="shared" si="163"/>
        <v>2.4460927408757162E-3</v>
      </c>
      <c r="H3468" s="26">
        <f t="shared" si="164"/>
        <v>3.2958230879138079E-4</v>
      </c>
    </row>
    <row r="3469" spans="1:8" x14ac:dyDescent="0.25">
      <c r="A3469" s="12">
        <f>Riesgo!D3473</f>
        <v>0.81153002482285164</v>
      </c>
      <c r="F3469" s="95">
        <f t="shared" si="162"/>
        <v>-1.0373299565218708E-2</v>
      </c>
      <c r="G3469" s="26">
        <f t="shared" si="163"/>
        <v>-1.1162224667794598E-6</v>
      </c>
      <c r="H3469" s="26">
        <f t="shared" si="164"/>
        <v>1.1578910029330723E-8</v>
      </c>
    </row>
    <row r="3470" spans="1:8" x14ac:dyDescent="0.25">
      <c r="A3470" s="12">
        <f>Riesgo!D3474</f>
        <v>0.84828802433870776</v>
      </c>
      <c r="F3470" s="95">
        <f t="shared" si="162"/>
        <v>2.6384699950637414E-2</v>
      </c>
      <c r="G3470" s="26">
        <f t="shared" si="163"/>
        <v>1.8367771969254775E-5</v>
      </c>
      <c r="H3470" s="26">
        <f t="shared" si="164"/>
        <v>4.8462815217051571E-7</v>
      </c>
    </row>
    <row r="3471" spans="1:8" x14ac:dyDescent="0.25">
      <c r="A3471" s="12">
        <f>Riesgo!D3475</f>
        <v>0.82438584245904434</v>
      </c>
      <c r="F3471" s="95">
        <f t="shared" si="162"/>
        <v>2.4825180709739936E-3</v>
      </c>
      <c r="G3471" s="26">
        <f t="shared" si="163"/>
        <v>1.5299500621791475E-8</v>
      </c>
      <c r="H3471" s="26">
        <f t="shared" si="164"/>
        <v>3.7981286770475184E-11</v>
      </c>
    </row>
    <row r="3472" spans="1:8" x14ac:dyDescent="0.25">
      <c r="A3472" s="12">
        <f>Riesgo!D3476</f>
        <v>0.93207287693604324</v>
      </c>
      <c r="F3472" s="95">
        <f t="shared" si="162"/>
        <v>0.11016955254797289</v>
      </c>
      <c r="G3472" s="26">
        <f t="shared" si="163"/>
        <v>1.337164249227677E-3</v>
      </c>
      <c r="H3472" s="26">
        <f t="shared" si="164"/>
        <v>1.473147870205593E-4</v>
      </c>
    </row>
    <row r="3473" spans="1:8" x14ac:dyDescent="0.25">
      <c r="A3473" s="12">
        <f>Riesgo!D3477</f>
        <v>0.74876912461945788</v>
      </c>
      <c r="F3473" s="95">
        <f t="shared" si="162"/>
        <v>-7.3134199768612462E-2</v>
      </c>
      <c r="G3473" s="26">
        <f t="shared" si="163"/>
        <v>-3.9116639821524781E-4</v>
      </c>
      <c r="H3473" s="26">
        <f t="shared" si="164"/>
        <v>2.8607641509842547E-5</v>
      </c>
    </row>
    <row r="3474" spans="1:8" x14ac:dyDescent="0.25">
      <c r="A3474" s="12">
        <f>Riesgo!D3478</f>
        <v>0.97746431431551672</v>
      </c>
      <c r="F3474" s="95">
        <f t="shared" si="162"/>
        <v>0.15556098992744638</v>
      </c>
      <c r="G3474" s="26">
        <f t="shared" si="163"/>
        <v>3.7644548655795629E-3</v>
      </c>
      <c r="H3474" s="26">
        <f t="shared" si="164"/>
        <v>5.8560232542674887E-4</v>
      </c>
    </row>
    <row r="3475" spans="1:8" x14ac:dyDescent="0.25">
      <c r="A3475" s="12">
        <f>Riesgo!D3479</f>
        <v>0.89217525482467175</v>
      </c>
      <c r="F3475" s="95">
        <f t="shared" si="162"/>
        <v>7.0271930436601404E-2</v>
      </c>
      <c r="G3475" s="26">
        <f t="shared" si="163"/>
        <v>3.4701292622034641E-4</v>
      </c>
      <c r="H3475" s="26">
        <f t="shared" si="164"/>
        <v>2.4385268211957677E-5</v>
      </c>
    </row>
    <row r="3476" spans="1:8" x14ac:dyDescent="0.25">
      <c r="A3476" s="12">
        <f>Riesgo!D3480</f>
        <v>0.83224872741058842</v>
      </c>
      <c r="F3476" s="95">
        <f t="shared" si="162"/>
        <v>1.0345403022518074E-2</v>
      </c>
      <c r="G3476" s="26">
        <f t="shared" si="163"/>
        <v>1.107241211896804E-6</v>
      </c>
      <c r="H3476" s="26">
        <f t="shared" si="164"/>
        <v>1.1454856580213772E-8</v>
      </c>
    </row>
    <row r="3477" spans="1:8" x14ac:dyDescent="0.25">
      <c r="A3477" s="12">
        <f>Riesgo!D3481</f>
        <v>0.8379494068030211</v>
      </c>
      <c r="F3477" s="95">
        <f t="shared" si="162"/>
        <v>1.6046082414950757E-2</v>
      </c>
      <c r="G3477" s="26">
        <f t="shared" si="163"/>
        <v>4.1314933248127392E-6</v>
      </c>
      <c r="H3477" s="26">
        <f t="shared" si="164"/>
        <v>6.6294282386764139E-8</v>
      </c>
    </row>
    <row r="3478" spans="1:8" x14ac:dyDescent="0.25">
      <c r="A3478" s="12">
        <f>Riesgo!D3482</f>
        <v>0.65775632095534742</v>
      </c>
      <c r="F3478" s="95">
        <f t="shared" si="162"/>
        <v>-0.16414700343272293</v>
      </c>
      <c r="G3478" s="26">
        <f t="shared" si="163"/>
        <v>-4.4228160482808355E-3</v>
      </c>
      <c r="H3478" s="26">
        <f t="shared" si="164"/>
        <v>7.259920010594563E-4</v>
      </c>
    </row>
    <row r="3479" spans="1:8" x14ac:dyDescent="0.25">
      <c r="A3479" s="12">
        <f>Riesgo!D3483</f>
        <v>0.81319936405301607</v>
      </c>
      <c r="F3479" s="95">
        <f t="shared" si="162"/>
        <v>-8.7039603350542727E-3</v>
      </c>
      <c r="G3479" s="26">
        <f t="shared" si="163"/>
        <v>-6.594026827019113E-7</v>
      </c>
      <c r="H3479" s="26">
        <f t="shared" si="164"/>
        <v>5.7394147950658147E-9</v>
      </c>
    </row>
    <row r="3480" spans="1:8" x14ac:dyDescent="0.25">
      <c r="A3480" s="12">
        <f>Riesgo!D3484</f>
        <v>0.75944211563228614</v>
      </c>
      <c r="F3480" s="95">
        <f t="shared" si="162"/>
        <v>-6.2461208755784203E-2</v>
      </c>
      <c r="G3480" s="26">
        <f t="shared" si="163"/>
        <v>-2.4368632219109231E-4</v>
      </c>
      <c r="H3480" s="26">
        <f t="shared" si="164"/>
        <v>1.5220942241307105E-5</v>
      </c>
    </row>
    <row r="3481" spans="1:8" x14ac:dyDescent="0.25">
      <c r="A3481" s="12">
        <f>Riesgo!D3485</f>
        <v>0.74233783892715077</v>
      </c>
      <c r="F3481" s="95">
        <f t="shared" si="162"/>
        <v>-7.9565485460919572E-2</v>
      </c>
      <c r="G3481" s="26">
        <f t="shared" si="163"/>
        <v>-5.037025515043787E-4</v>
      </c>
      <c r="H3481" s="26">
        <f t="shared" si="164"/>
        <v>4.0077338038349736E-5</v>
      </c>
    </row>
    <row r="3482" spans="1:8" x14ac:dyDescent="0.25">
      <c r="A3482" s="12">
        <f>Riesgo!D3486</f>
        <v>0.62530995985889359</v>
      </c>
      <c r="F3482" s="95">
        <f t="shared" si="162"/>
        <v>-0.19659336452917675</v>
      </c>
      <c r="G3482" s="26">
        <f t="shared" si="163"/>
        <v>-7.5981273080723312E-3</v>
      </c>
      <c r="H3482" s="26">
        <f t="shared" si="164"/>
        <v>1.4937414116149561E-3</v>
      </c>
    </row>
    <row r="3483" spans="1:8" x14ac:dyDescent="0.25">
      <c r="A3483" s="12">
        <f>Riesgo!D3487</f>
        <v>0.91144831383230851</v>
      </c>
      <c r="F3483" s="95">
        <f t="shared" si="162"/>
        <v>8.9544989444238166E-2</v>
      </c>
      <c r="G3483" s="26">
        <f t="shared" si="163"/>
        <v>7.1799904863563706E-4</v>
      </c>
      <c r="H3483" s="26">
        <f t="shared" si="164"/>
        <v>6.429321723105117E-5</v>
      </c>
    </row>
    <row r="3484" spans="1:8" x14ac:dyDescent="0.25">
      <c r="A3484" s="12">
        <f>Riesgo!D3488</f>
        <v>0.69534604067779437</v>
      </c>
      <c r="F3484" s="95">
        <f t="shared" si="162"/>
        <v>-0.12655728371027597</v>
      </c>
      <c r="G3484" s="26">
        <f t="shared" si="163"/>
        <v>-2.0270358752464673E-3</v>
      </c>
      <c r="H3484" s="26">
        <f t="shared" si="164"/>
        <v>2.565361543544747E-4</v>
      </c>
    </row>
    <row r="3485" spans="1:8" x14ac:dyDescent="0.25">
      <c r="A3485" s="12">
        <f>Riesgo!D3489</f>
        <v>0.74671557668529931</v>
      </c>
      <c r="F3485" s="95">
        <f t="shared" si="162"/>
        <v>-7.5187747702771035E-2</v>
      </c>
      <c r="G3485" s="26">
        <f t="shared" si="163"/>
        <v>-4.2505118017219402E-4</v>
      </c>
      <c r="H3485" s="26">
        <f t="shared" si="164"/>
        <v>3.1958640895551996E-5</v>
      </c>
    </row>
    <row r="3486" spans="1:8" x14ac:dyDescent="0.25">
      <c r="A3486" s="12">
        <f>Riesgo!D3490</f>
        <v>0.8658784679106073</v>
      </c>
      <c r="F3486" s="95">
        <f t="shared" si="162"/>
        <v>4.3975143522536952E-2</v>
      </c>
      <c r="G3486" s="26">
        <f t="shared" si="163"/>
        <v>8.5039715119007478E-5</v>
      </c>
      <c r="H3486" s="26">
        <f t="shared" si="164"/>
        <v>3.7396336774740096E-6</v>
      </c>
    </row>
    <row r="3487" spans="1:8" x14ac:dyDescent="0.25">
      <c r="A3487" s="12">
        <f>Riesgo!D3491</f>
        <v>0.66963963675239335</v>
      </c>
      <c r="F3487" s="95">
        <f t="shared" si="162"/>
        <v>-0.15226368763567699</v>
      </c>
      <c r="G3487" s="26">
        <f t="shared" si="163"/>
        <v>-3.5301164419517124E-3</v>
      </c>
      <c r="H3487" s="26">
        <f t="shared" si="164"/>
        <v>5.3750854723490303E-4</v>
      </c>
    </row>
    <row r="3488" spans="1:8" x14ac:dyDescent="0.25">
      <c r="A3488" s="12">
        <f>Riesgo!D3492</f>
        <v>0.95317347169862121</v>
      </c>
      <c r="F3488" s="95">
        <f t="shared" si="162"/>
        <v>0.13127014731055087</v>
      </c>
      <c r="G3488" s="26">
        <f t="shared" si="163"/>
        <v>2.262027694675098E-3</v>
      </c>
      <c r="H3488" s="26">
        <f t="shared" si="164"/>
        <v>2.9693670870054593E-4</v>
      </c>
    </row>
    <row r="3489" spans="1:8" x14ac:dyDescent="0.25">
      <c r="A3489" s="12">
        <f>Riesgo!D3493</f>
        <v>0.76109971739887983</v>
      </c>
      <c r="F3489" s="95">
        <f t="shared" si="162"/>
        <v>-6.0803606989190517E-2</v>
      </c>
      <c r="G3489" s="26">
        <f t="shared" si="163"/>
        <v>-2.247957155947023E-4</v>
      </c>
      <c r="H3489" s="26">
        <f t="shared" si="164"/>
        <v>1.3668390343874125E-5</v>
      </c>
    </row>
    <row r="3490" spans="1:8" x14ac:dyDescent="0.25">
      <c r="A3490" s="12">
        <f>Riesgo!D3494</f>
        <v>0.61832769012917077</v>
      </c>
      <c r="F3490" s="95">
        <f t="shared" si="162"/>
        <v>-0.20357563425889957</v>
      </c>
      <c r="G3490" s="26">
        <f t="shared" si="163"/>
        <v>-8.4367929223373647E-3</v>
      </c>
      <c r="H3490" s="26">
        <f t="shared" si="164"/>
        <v>1.7175254702758238E-3</v>
      </c>
    </row>
    <row r="3491" spans="1:8" x14ac:dyDescent="0.25">
      <c r="A3491" s="12">
        <f>Riesgo!D3495</f>
        <v>0.81070380681622944</v>
      </c>
      <c r="F3491" s="95">
        <f t="shared" si="162"/>
        <v>-1.11995175718409E-2</v>
      </c>
      <c r="G3491" s="26">
        <f t="shared" si="163"/>
        <v>-1.404746460455016E-6</v>
      </c>
      <c r="H3491" s="26">
        <f t="shared" si="164"/>
        <v>1.5732482667847256E-8</v>
      </c>
    </row>
    <row r="3492" spans="1:8" x14ac:dyDescent="0.25">
      <c r="A3492" s="12">
        <f>Riesgo!D3496</f>
        <v>0.79987523659981219</v>
      </c>
      <c r="F3492" s="95">
        <f t="shared" si="162"/>
        <v>-2.2028087788258155E-2</v>
      </c>
      <c r="G3492" s="26">
        <f t="shared" si="163"/>
        <v>-1.0688835559684017E-5</v>
      </c>
      <c r="H3492" s="26">
        <f t="shared" si="164"/>
        <v>2.3545460806297504E-7</v>
      </c>
    </row>
    <row r="3493" spans="1:8" x14ac:dyDescent="0.25">
      <c r="A3493" s="12">
        <f>Riesgo!D3497</f>
        <v>0.96550858182589805</v>
      </c>
      <c r="F3493" s="95">
        <f t="shared" si="162"/>
        <v>0.1436052574378277</v>
      </c>
      <c r="G3493" s="26">
        <f t="shared" si="163"/>
        <v>2.961495108153181E-3</v>
      </c>
      <c r="H3493" s="26">
        <f t="shared" si="164"/>
        <v>4.2528626740720492E-4</v>
      </c>
    </row>
    <row r="3494" spans="1:8" x14ac:dyDescent="0.25">
      <c r="A3494" s="12">
        <f>Riesgo!D3498</f>
        <v>0.89621812548290636</v>
      </c>
      <c r="F3494" s="95">
        <f t="shared" si="162"/>
        <v>7.4314801094836014E-2</v>
      </c>
      <c r="G3494" s="26">
        <f t="shared" si="163"/>
        <v>4.1041758372257613E-4</v>
      </c>
      <c r="H3494" s="26">
        <f t="shared" si="164"/>
        <v>3.0500101100166456E-5</v>
      </c>
    </row>
    <row r="3495" spans="1:8" x14ac:dyDescent="0.25">
      <c r="A3495" s="12">
        <f>Riesgo!D3499</f>
        <v>0.93157697426948982</v>
      </c>
      <c r="F3495" s="95">
        <f t="shared" si="162"/>
        <v>0.10967364988141948</v>
      </c>
      <c r="G3495" s="26">
        <f t="shared" si="163"/>
        <v>1.3191886023897696E-3</v>
      </c>
      <c r="H3495" s="26">
        <f t="shared" si="164"/>
        <v>1.4468022890605468E-4</v>
      </c>
    </row>
    <row r="3496" spans="1:8" x14ac:dyDescent="0.25">
      <c r="A3496" s="12">
        <f>Riesgo!D3500</f>
        <v>0.72691706616402774</v>
      </c>
      <c r="F3496" s="95">
        <f t="shared" si="162"/>
        <v>-9.4986258224042608E-2</v>
      </c>
      <c r="G3496" s="26">
        <f t="shared" si="163"/>
        <v>-8.5700299523173453E-4</v>
      </c>
      <c r="H3496" s="26">
        <f t="shared" si="164"/>
        <v>8.1403507803859488E-5</v>
      </c>
    </row>
    <row r="3497" spans="1:8" x14ac:dyDescent="0.25">
      <c r="A3497" s="12">
        <f>Riesgo!D3501</f>
        <v>0.90235103425431884</v>
      </c>
      <c r="F3497" s="95">
        <f t="shared" si="162"/>
        <v>8.0447709866248496E-2</v>
      </c>
      <c r="G3497" s="26">
        <f t="shared" si="163"/>
        <v>5.2064422576262388E-4</v>
      </c>
      <c r="H3497" s="26">
        <f t="shared" si="164"/>
        <v>4.1884635617689146E-5</v>
      </c>
    </row>
    <row r="3498" spans="1:8" x14ac:dyDescent="0.25">
      <c r="A3498" s="12">
        <f>Riesgo!D3502</f>
        <v>0.70053556605175615</v>
      </c>
      <c r="F3498" s="95">
        <f t="shared" si="162"/>
        <v>-0.12136775833631419</v>
      </c>
      <c r="G3498" s="26">
        <f t="shared" si="163"/>
        <v>-1.7877631935122396E-3</v>
      </c>
      <c r="H3498" s="26">
        <f t="shared" si="164"/>
        <v>2.1697681123275081E-4</v>
      </c>
    </row>
    <row r="3499" spans="1:8" x14ac:dyDescent="0.25">
      <c r="A3499" s="12">
        <f>Riesgo!D3503</f>
        <v>0.7882108014320145</v>
      </c>
      <c r="F3499" s="95">
        <f t="shared" si="162"/>
        <v>-3.3692522956055848E-2</v>
      </c>
      <c r="G3499" s="26">
        <f t="shared" si="163"/>
        <v>-3.8247283839586602E-5</v>
      </c>
      <c r="H3499" s="26">
        <f t="shared" si="164"/>
        <v>1.2886474887720556E-6</v>
      </c>
    </row>
    <row r="3500" spans="1:8" x14ac:dyDescent="0.25">
      <c r="A3500" s="12">
        <f>Riesgo!D3504</f>
        <v>0.75497337912220497</v>
      </c>
      <c r="F3500" s="95">
        <f t="shared" si="162"/>
        <v>-6.6929945265865376E-2</v>
      </c>
      <c r="G3500" s="26">
        <f t="shared" si="163"/>
        <v>-2.9982055899242452E-4</v>
      </c>
      <c r="H3500" s="26">
        <f t="shared" si="164"/>
        <v>2.0066973602944136E-5</v>
      </c>
    </row>
    <row r="3501" spans="1:8" x14ac:dyDescent="0.25">
      <c r="A3501" s="12">
        <f>Riesgo!D3505</f>
        <v>0.94758087919061373</v>
      </c>
      <c r="F3501" s="95">
        <f t="shared" si="162"/>
        <v>0.12567755480254339</v>
      </c>
      <c r="G3501" s="26">
        <f t="shared" si="163"/>
        <v>1.9850578476128446E-3</v>
      </c>
      <c r="H3501" s="26">
        <f t="shared" si="164"/>
        <v>2.4947721642958211E-4</v>
      </c>
    </row>
    <row r="3502" spans="1:8" x14ac:dyDescent="0.25">
      <c r="A3502" s="12">
        <f>Riesgo!D3506</f>
        <v>0.87510091518059896</v>
      </c>
      <c r="F3502" s="95">
        <f t="shared" si="162"/>
        <v>5.3197590792528615E-2</v>
      </c>
      <c r="G3502" s="26">
        <f t="shared" si="163"/>
        <v>1.5054831302028777E-4</v>
      </c>
      <c r="H3502" s="26">
        <f t="shared" si="164"/>
        <v>8.0088075505587757E-6</v>
      </c>
    </row>
    <row r="3503" spans="1:8" x14ac:dyDescent="0.25">
      <c r="A3503" s="12">
        <f>Riesgo!D3507</f>
        <v>0.85307308846422036</v>
      </c>
      <c r="F3503" s="95">
        <f t="shared" si="162"/>
        <v>3.1169764076150019E-2</v>
      </c>
      <c r="G3503" s="26">
        <f t="shared" si="163"/>
        <v>3.0283114969378532E-5</v>
      </c>
      <c r="H3503" s="26">
        <f t="shared" si="164"/>
        <v>9.4391754908645591E-7</v>
      </c>
    </row>
    <row r="3504" spans="1:8" x14ac:dyDescent="0.25">
      <c r="A3504" s="12">
        <f>Riesgo!D3508</f>
        <v>0.92002210491279068</v>
      </c>
      <c r="F3504" s="95">
        <f t="shared" si="162"/>
        <v>9.8118780524720339E-2</v>
      </c>
      <c r="G3504" s="26">
        <f t="shared" si="163"/>
        <v>9.4461845414513213E-4</v>
      </c>
      <c r="H3504" s="26">
        <f t="shared" si="164"/>
        <v>9.2684810781866825E-5</v>
      </c>
    </row>
    <row r="3505" spans="1:8" x14ac:dyDescent="0.25">
      <c r="A3505" s="12">
        <f>Riesgo!D3509</f>
        <v>0.66661797986010629</v>
      </c>
      <c r="F3505" s="95">
        <f t="shared" si="162"/>
        <v>-0.15528534452796405</v>
      </c>
      <c r="G3505" s="26">
        <f t="shared" si="163"/>
        <v>-3.7444790910835207E-3</v>
      </c>
      <c r="H3505" s="26">
        <f t="shared" si="164"/>
        <v>5.8146272573666221E-4</v>
      </c>
    </row>
    <row r="3506" spans="1:8" x14ac:dyDescent="0.25">
      <c r="A3506" s="12">
        <f>Riesgo!D3510</f>
        <v>0.82515927452182602</v>
      </c>
      <c r="F3506" s="95">
        <f t="shared" si="162"/>
        <v>3.2559501337556807E-3</v>
      </c>
      <c r="G3506" s="26">
        <f t="shared" si="163"/>
        <v>3.4517015263936392E-8</v>
      </c>
      <c r="H3506" s="26">
        <f t="shared" si="164"/>
        <v>1.1238568046546055E-10</v>
      </c>
    </row>
    <row r="3507" spans="1:8" x14ac:dyDescent="0.25">
      <c r="A3507" s="12">
        <f>Riesgo!D3511</f>
        <v>0.79965413618527437</v>
      </c>
      <c r="F3507" s="95">
        <f t="shared" si="162"/>
        <v>-2.2249188202795978E-2</v>
      </c>
      <c r="G3507" s="26">
        <f t="shared" si="163"/>
        <v>-1.1013934997928747E-5</v>
      </c>
      <c r="H3507" s="26">
        <f t="shared" si="164"/>
        <v>2.4505111262227805E-7</v>
      </c>
    </row>
    <row r="3508" spans="1:8" x14ac:dyDescent="0.25">
      <c r="A3508" s="12">
        <f>Riesgo!D3512</f>
        <v>0.86083528637371343</v>
      </c>
      <c r="F3508" s="95">
        <f t="shared" si="162"/>
        <v>3.8931961985643082E-2</v>
      </c>
      <c r="G3508" s="26">
        <f t="shared" si="163"/>
        <v>5.9009083838583276E-5</v>
      </c>
      <c r="H3508" s="26">
        <f t="shared" si="164"/>
        <v>2.2973394088113494E-6</v>
      </c>
    </row>
    <row r="3509" spans="1:8" x14ac:dyDescent="0.25">
      <c r="A3509" s="12">
        <f>Riesgo!D3513</f>
        <v>0.85402249512836748</v>
      </c>
      <c r="F3509" s="95">
        <f t="shared" si="162"/>
        <v>3.2119170740297132E-2</v>
      </c>
      <c r="G3509" s="26">
        <f t="shared" si="163"/>
        <v>3.3135457566488687E-5</v>
      </c>
      <c r="H3509" s="26">
        <f t="shared" si="164"/>
        <v>1.0642834191359206E-6</v>
      </c>
    </row>
    <row r="3510" spans="1:8" x14ac:dyDescent="0.25">
      <c r="A3510" s="12">
        <f>Riesgo!D3514</f>
        <v>0.67691635697121633</v>
      </c>
      <c r="F3510" s="95">
        <f t="shared" si="162"/>
        <v>-0.14498696741685402</v>
      </c>
      <c r="G3510" s="26">
        <f t="shared" si="163"/>
        <v>-3.0478030436998306E-3</v>
      </c>
      <c r="H3510" s="26">
        <f t="shared" si="164"/>
        <v>4.4189172058989583E-4</v>
      </c>
    </row>
    <row r="3511" spans="1:8" x14ac:dyDescent="0.25">
      <c r="A3511" s="12">
        <f>Riesgo!D3515</f>
        <v>0.956336650906082</v>
      </c>
      <c r="F3511" s="95">
        <f t="shared" si="162"/>
        <v>0.13443332651801165</v>
      </c>
      <c r="G3511" s="26">
        <f t="shared" si="163"/>
        <v>2.4295219985310101E-3</v>
      </c>
      <c r="H3511" s="26">
        <f t="shared" si="164"/>
        <v>3.2660872411121152E-4</v>
      </c>
    </row>
    <row r="3512" spans="1:8" x14ac:dyDescent="0.25">
      <c r="A3512" s="12">
        <f>Riesgo!D3516</f>
        <v>0.79399863793381109</v>
      </c>
      <c r="F3512" s="95">
        <f t="shared" si="162"/>
        <v>-2.7904686454259253E-2</v>
      </c>
      <c r="G3512" s="26">
        <f t="shared" si="163"/>
        <v>-2.1728584786973602E-5</v>
      </c>
      <c r="H3512" s="26">
        <f t="shared" si="164"/>
        <v>6.0632934557528599E-7</v>
      </c>
    </row>
    <row r="3513" spans="1:8" x14ac:dyDescent="0.25">
      <c r="A3513" s="12">
        <f>Riesgo!D3517</f>
        <v>0.83657185651004329</v>
      </c>
      <c r="F3513" s="95">
        <f t="shared" si="162"/>
        <v>1.4668532121972944E-2</v>
      </c>
      <c r="G3513" s="26">
        <f t="shared" si="163"/>
        <v>3.1561669565770729E-6</v>
      </c>
      <c r="H3513" s="26">
        <f t="shared" si="164"/>
        <v>4.6296336384860379E-8</v>
      </c>
    </row>
    <row r="3514" spans="1:8" x14ac:dyDescent="0.25">
      <c r="A3514" s="12">
        <f>Riesgo!D3518</f>
        <v>0.76095176311036372</v>
      </c>
      <c r="F3514" s="95">
        <f t="shared" si="162"/>
        <v>-6.0951561277706623E-2</v>
      </c>
      <c r="G3514" s="26">
        <f t="shared" si="163"/>
        <v>-2.2644070780408336E-4</v>
      </c>
      <c r="H3514" s="26">
        <f t="shared" si="164"/>
        <v>1.3801914677487848E-5</v>
      </c>
    </row>
    <row r="3515" spans="1:8" x14ac:dyDescent="0.25">
      <c r="A3515" s="12">
        <f>Riesgo!D3519</f>
        <v>0.80183986764579007</v>
      </c>
      <c r="F3515" s="95">
        <f t="shared" si="162"/>
        <v>-2.0063456742280272E-2</v>
      </c>
      <c r="G3515" s="26">
        <f t="shared" si="163"/>
        <v>-8.0763899517497291E-6</v>
      </c>
      <c r="H3515" s="26">
        <f t="shared" si="164"/>
        <v>1.6204030043071775E-7</v>
      </c>
    </row>
    <row r="3516" spans="1:8" x14ac:dyDescent="0.25">
      <c r="A3516" s="12">
        <f>Riesgo!D3520</f>
        <v>0.91683424127219193</v>
      </c>
      <c r="F3516" s="95">
        <f t="shared" si="162"/>
        <v>9.4930916884121586E-2</v>
      </c>
      <c r="G3516" s="26">
        <f t="shared" si="163"/>
        <v>8.555059344638107E-4</v>
      </c>
      <c r="H3516" s="26">
        <f t="shared" si="164"/>
        <v>8.1213962758456775E-5</v>
      </c>
    </row>
    <row r="3517" spans="1:8" x14ac:dyDescent="0.25">
      <c r="A3517" s="12">
        <f>Riesgo!D3521</f>
        <v>0.86273130615288074</v>
      </c>
      <c r="F3517" s="95">
        <f t="shared" si="162"/>
        <v>4.0827981764810395E-2</v>
      </c>
      <c r="G3517" s="26">
        <f t="shared" si="163"/>
        <v>6.8057146553480481E-5</v>
      </c>
      <c r="H3517" s="26">
        <f t="shared" si="164"/>
        <v>2.7786359384505301E-6</v>
      </c>
    </row>
    <row r="3518" spans="1:8" x14ac:dyDescent="0.25">
      <c r="A3518" s="12">
        <f>Riesgo!D3522</f>
        <v>0.88110382614116267</v>
      </c>
      <c r="F3518" s="95">
        <f t="shared" si="162"/>
        <v>5.9200501753092327E-2</v>
      </c>
      <c r="G3518" s="26">
        <f t="shared" si="163"/>
        <v>2.074799634365845E-4</v>
      </c>
      <c r="H3518" s="26">
        <f t="shared" si="164"/>
        <v>1.2282917939159051E-5</v>
      </c>
    </row>
    <row r="3519" spans="1:8" x14ac:dyDescent="0.25">
      <c r="A3519" s="12">
        <f>Riesgo!D3523</f>
        <v>0.76885154563120295</v>
      </c>
      <c r="F3519" s="95">
        <f t="shared" si="162"/>
        <v>-5.3051778756867396E-2</v>
      </c>
      <c r="G3519" s="26">
        <f t="shared" si="163"/>
        <v>-1.4931376600824881E-4</v>
      </c>
      <c r="H3519" s="26">
        <f t="shared" si="164"/>
        <v>7.9213608796242838E-6</v>
      </c>
    </row>
    <row r="3520" spans="1:8" x14ac:dyDescent="0.25">
      <c r="A3520" s="12">
        <f>Riesgo!D3524</f>
        <v>0.75390547523195284</v>
      </c>
      <c r="F3520" s="95">
        <f t="shared" si="162"/>
        <v>-6.7997849156117507E-2</v>
      </c>
      <c r="G3520" s="26">
        <f t="shared" si="163"/>
        <v>-3.1440216443738247E-4</v>
      </c>
      <c r="H3520" s="26">
        <f t="shared" si="164"/>
        <v>2.1378670951769984E-5</v>
      </c>
    </row>
    <row r="3521" spans="1:8" x14ac:dyDescent="0.25">
      <c r="A3521" s="12">
        <f>Riesgo!D3525</f>
        <v>0.70652230717666364</v>
      </c>
      <c r="F3521" s="95">
        <f t="shared" si="162"/>
        <v>-0.1153810172114067</v>
      </c>
      <c r="G3521" s="26">
        <f t="shared" si="163"/>
        <v>-1.5360419982462063E-3</v>
      </c>
      <c r="H3521" s="26">
        <f t="shared" si="164"/>
        <v>1.7723008823708909E-4</v>
      </c>
    </row>
    <row r="3522" spans="1:8" x14ac:dyDescent="0.25">
      <c r="A3522" s="12">
        <f>Riesgo!D3526</f>
        <v>0.87714901647629373</v>
      </c>
      <c r="F3522" s="95">
        <f t="shared" si="162"/>
        <v>5.5245692088223386E-2</v>
      </c>
      <c r="G3522" s="26">
        <f t="shared" si="163"/>
        <v>1.6861463069109796E-4</v>
      </c>
      <c r="H3522" s="26">
        <f t="shared" si="164"/>
        <v>9.3152319687298994E-6</v>
      </c>
    </row>
    <row r="3523" spans="1:8" x14ac:dyDescent="0.25">
      <c r="A3523" s="12">
        <f>Riesgo!D3527</f>
        <v>0.90897950016746332</v>
      </c>
      <c r="F3523" s="95">
        <f t="shared" ref="F3523:F3586" si="165">A3523-$D$4</f>
        <v>8.7076175779392972E-2</v>
      </c>
      <c r="G3523" s="26">
        <f t="shared" ref="G3523:G3586" si="166">IF(A3523=0,0,(A3523-D$4)^3)</f>
        <v>6.6023423838228971E-4</v>
      </c>
      <c r="H3523" s="26">
        <f t="shared" ref="H3523:H3586" si="167">IF(A3523=0,0,(A3523-D$4)^4)</f>
        <v>5.7490672596949904E-5</v>
      </c>
    </row>
    <row r="3524" spans="1:8" x14ac:dyDescent="0.25">
      <c r="A3524" s="12">
        <f>Riesgo!D3528</f>
        <v>0.89806984565743042</v>
      </c>
      <c r="F3524" s="95">
        <f t="shared" si="165"/>
        <v>7.6166521269360077E-2</v>
      </c>
      <c r="G3524" s="26">
        <f t="shared" si="166"/>
        <v>4.4186780746095322E-4</v>
      </c>
      <c r="H3524" s="26">
        <f t="shared" si="167"/>
        <v>3.3655533755220193E-5</v>
      </c>
    </row>
    <row r="3525" spans="1:8" x14ac:dyDescent="0.25">
      <c r="A3525" s="12">
        <f>Riesgo!D3529</f>
        <v>0.97711387586986009</v>
      </c>
      <c r="F3525" s="95">
        <f t="shared" si="165"/>
        <v>0.15521055148178975</v>
      </c>
      <c r="G3525" s="26">
        <f t="shared" si="166"/>
        <v>3.7390711217299638E-3</v>
      </c>
      <c r="H3525" s="26">
        <f t="shared" si="167"/>
        <v>5.8034329083334188E-4</v>
      </c>
    </row>
    <row r="3526" spans="1:8" x14ac:dyDescent="0.25">
      <c r="A3526" s="12">
        <f>Riesgo!D3530</f>
        <v>0.60553932698580681</v>
      </c>
      <c r="F3526" s="95">
        <f t="shared" si="165"/>
        <v>-0.21636399740226353</v>
      </c>
      <c r="G3526" s="26">
        <f t="shared" si="166"/>
        <v>-1.012872989281007E-2</v>
      </c>
      <c r="H3526" s="26">
        <f t="shared" si="167"/>
        <v>2.1914924882161868E-3</v>
      </c>
    </row>
    <row r="3527" spans="1:8" x14ac:dyDescent="0.25">
      <c r="A3527" s="12">
        <f>Riesgo!D3531</f>
        <v>0.85853049922963742</v>
      </c>
      <c r="F3527" s="95">
        <f t="shared" si="165"/>
        <v>3.6627174841567078E-2</v>
      </c>
      <c r="G3527" s="26">
        <f t="shared" si="166"/>
        <v>4.9137184096603807E-5</v>
      </c>
      <c r="H3527" s="26">
        <f t="shared" si="167"/>
        <v>1.7997562331285769E-6</v>
      </c>
    </row>
    <row r="3528" spans="1:8" x14ac:dyDescent="0.25">
      <c r="A3528" s="12">
        <f>Riesgo!D3532</f>
        <v>0.95426181344650707</v>
      </c>
      <c r="F3528" s="95">
        <f t="shared" si="165"/>
        <v>0.13235848905843672</v>
      </c>
      <c r="G3528" s="26">
        <f t="shared" si="166"/>
        <v>2.3187578778379996E-3</v>
      </c>
      <c r="H3528" s="26">
        <f t="shared" si="167"/>
        <v>3.0690728920298484E-4</v>
      </c>
    </row>
    <row r="3529" spans="1:8" x14ac:dyDescent="0.25">
      <c r="A3529" s="12">
        <f>Riesgo!D3533</f>
        <v>0.79248311502824309</v>
      </c>
      <c r="F3529" s="95">
        <f t="shared" si="165"/>
        <v>-2.9420209359827254E-2</v>
      </c>
      <c r="G3529" s="26">
        <f t="shared" si="166"/>
        <v>-2.5464624517522137E-5</v>
      </c>
      <c r="H3529" s="26">
        <f t="shared" si="167"/>
        <v>7.4917458457489141E-7</v>
      </c>
    </row>
    <row r="3530" spans="1:8" x14ac:dyDescent="0.25">
      <c r="A3530" s="12">
        <f>Riesgo!D3534</f>
        <v>0.82252486886413556</v>
      </c>
      <c r="F3530" s="95">
        <f t="shared" si="165"/>
        <v>6.2154447606521668E-4</v>
      </c>
      <c r="G3530" s="26">
        <f t="shared" si="166"/>
        <v>2.4011353033835866E-10</v>
      </c>
      <c r="H3530" s="26">
        <f t="shared" si="167"/>
        <v>1.4924123841032464E-13</v>
      </c>
    </row>
    <row r="3531" spans="1:8" x14ac:dyDescent="0.25">
      <c r="A3531" s="12">
        <f>Riesgo!D3535</f>
        <v>0.85017868646738293</v>
      </c>
      <c r="F3531" s="95">
        <f t="shared" si="165"/>
        <v>2.8275362079312583E-2</v>
      </c>
      <c r="G3531" s="26">
        <f t="shared" si="166"/>
        <v>2.2606041728749908E-5</v>
      </c>
      <c r="H3531" s="26">
        <f t="shared" si="167"/>
        <v>6.3919401506045301E-7</v>
      </c>
    </row>
    <row r="3532" spans="1:8" x14ac:dyDescent="0.25">
      <c r="A3532" s="12">
        <f>Riesgo!D3536</f>
        <v>0.9096198233913938</v>
      </c>
      <c r="F3532" s="95">
        <f t="shared" si="165"/>
        <v>8.7716499003323456E-2</v>
      </c>
      <c r="G3532" s="26">
        <f t="shared" si="166"/>
        <v>6.749069004826281E-4</v>
      </c>
      <c r="H3532" s="26">
        <f t="shared" si="167"/>
        <v>5.9200470463520574E-5</v>
      </c>
    </row>
    <row r="3533" spans="1:8" x14ac:dyDescent="0.25">
      <c r="A3533" s="12">
        <f>Riesgo!D3537</f>
        <v>0.82787895331867689</v>
      </c>
      <c r="F3533" s="95">
        <f t="shared" si="165"/>
        <v>5.9756289306065469E-3</v>
      </c>
      <c r="G3533" s="26">
        <f t="shared" si="166"/>
        <v>2.1337860111275504E-7</v>
      </c>
      <c r="H3533" s="26">
        <f t="shared" si="167"/>
        <v>1.2750713419817335E-9</v>
      </c>
    </row>
    <row r="3534" spans="1:8" x14ac:dyDescent="0.25">
      <c r="A3534" s="12">
        <f>Riesgo!D3538</f>
        <v>0.76581622430187979</v>
      </c>
      <c r="F3534" s="95">
        <f t="shared" si="165"/>
        <v>-5.6087100086190556E-2</v>
      </c>
      <c r="G3534" s="26">
        <f t="shared" si="166"/>
        <v>-1.7643671279106145E-4</v>
      </c>
      <c r="H3534" s="26">
        <f t="shared" si="167"/>
        <v>9.8958235691907218E-6</v>
      </c>
    </row>
    <row r="3535" spans="1:8" x14ac:dyDescent="0.25">
      <c r="A3535" s="12">
        <f>Riesgo!D3539</f>
        <v>0.800966642923575</v>
      </c>
      <c r="F3535" s="95">
        <f t="shared" si="165"/>
        <v>-2.0936681464495344E-2</v>
      </c>
      <c r="G3535" s="26">
        <f t="shared" si="166"/>
        <v>-9.1774819055954512E-6</v>
      </c>
      <c r="H3535" s="26">
        <f t="shared" si="167"/>
        <v>1.9214601530362167E-7</v>
      </c>
    </row>
    <row r="3536" spans="1:8" x14ac:dyDescent="0.25">
      <c r="A3536" s="12">
        <f>Riesgo!D3540</f>
        <v>0.92892507062608942</v>
      </c>
      <c r="F3536" s="95">
        <f t="shared" si="165"/>
        <v>0.10702174623801908</v>
      </c>
      <c r="G3536" s="26">
        <f t="shared" si="166"/>
        <v>1.2257900698480618E-3</v>
      </c>
      <c r="H3536" s="26">
        <f t="shared" si="167"/>
        <v>1.3118619379636295E-4</v>
      </c>
    </row>
    <row r="3537" spans="1:8" x14ac:dyDescent="0.25">
      <c r="A3537" s="12">
        <f>Riesgo!D3541</f>
        <v>0.89401008984371411</v>
      </c>
      <c r="F3537" s="95">
        <f t="shared" si="165"/>
        <v>7.2106765455643762E-2</v>
      </c>
      <c r="G3537" s="26">
        <f t="shared" si="166"/>
        <v>3.7491087973748062E-4</v>
      </c>
      <c r="H3537" s="26">
        <f t="shared" si="167"/>
        <v>2.7033610871999581E-5</v>
      </c>
    </row>
    <row r="3538" spans="1:8" x14ac:dyDescent="0.25">
      <c r="A3538" s="12">
        <f>Riesgo!D3542</f>
        <v>0.74203374618195928</v>
      </c>
      <c r="F3538" s="95">
        <f t="shared" si="165"/>
        <v>-7.9869578206111069E-2</v>
      </c>
      <c r="G3538" s="26">
        <f t="shared" si="166"/>
        <v>-5.0949998170151528E-4</v>
      </c>
      <c r="H3538" s="26">
        <f t="shared" si="167"/>
        <v>4.0693548634521329E-5</v>
      </c>
    </row>
    <row r="3539" spans="1:8" x14ac:dyDescent="0.25">
      <c r="A3539" s="12">
        <f>Riesgo!D3543</f>
        <v>0.69183142267086639</v>
      </c>
      <c r="F3539" s="95">
        <f t="shared" si="165"/>
        <v>-0.13007190171720395</v>
      </c>
      <c r="G3539" s="26">
        <f t="shared" si="166"/>
        <v>-2.2006474336781676E-3</v>
      </c>
      <c r="H3539" s="26">
        <f t="shared" si="167"/>
        <v>2.862423967076037E-4</v>
      </c>
    </row>
    <row r="3540" spans="1:8" x14ac:dyDescent="0.25">
      <c r="A3540" s="12">
        <f>Riesgo!D3544</f>
        <v>0.93699968230867936</v>
      </c>
      <c r="F3540" s="95">
        <f t="shared" si="165"/>
        <v>0.11509635792060902</v>
      </c>
      <c r="G3540" s="26">
        <f t="shared" si="166"/>
        <v>1.5247012046676895E-3</v>
      </c>
      <c r="H3540" s="26">
        <f t="shared" si="167"/>
        <v>1.7548755557441614E-4</v>
      </c>
    </row>
    <row r="3541" spans="1:8" x14ac:dyDescent="0.25">
      <c r="A3541" s="12">
        <f>Riesgo!D3545</f>
        <v>0.75599538909647312</v>
      </c>
      <c r="F3541" s="95">
        <f t="shared" si="165"/>
        <v>-6.5907935291597219E-2</v>
      </c>
      <c r="G3541" s="26">
        <f t="shared" si="166"/>
        <v>-2.862945758405458E-4</v>
      </c>
      <c r="H3541" s="26">
        <f t="shared" si="167"/>
        <v>1.8869084378833963E-5</v>
      </c>
    </row>
    <row r="3542" spans="1:8" x14ac:dyDescent="0.25">
      <c r="A3542" s="12">
        <f>Riesgo!D3546</f>
        <v>0.88644960204319556</v>
      </c>
      <c r="F3542" s="95">
        <f t="shared" si="165"/>
        <v>6.4546277655125217E-2</v>
      </c>
      <c r="G3542" s="26">
        <f t="shared" si="166"/>
        <v>2.689141193470472E-4</v>
      </c>
      <c r="H3542" s="26">
        <f t="shared" si="167"/>
        <v>1.7357405412757988E-5</v>
      </c>
    </row>
    <row r="3543" spans="1:8" x14ac:dyDescent="0.25">
      <c r="A3543" s="12">
        <f>Riesgo!D3547</f>
        <v>0.86797970144844805</v>
      </c>
      <c r="F3543" s="95">
        <f t="shared" si="165"/>
        <v>4.6076377060377705E-2</v>
      </c>
      <c r="G3543" s="26">
        <f t="shared" si="166"/>
        <v>9.7821647041658409E-5</v>
      </c>
      <c r="H3543" s="26">
        <f t="shared" si="167"/>
        <v>4.5072670937586349E-6</v>
      </c>
    </row>
    <row r="3544" spans="1:8" x14ac:dyDescent="0.25">
      <c r="A3544" s="12">
        <f>Riesgo!D3548</f>
        <v>0.91098139885992802</v>
      </c>
      <c r="F3544" s="95">
        <f t="shared" si="165"/>
        <v>8.9078074471857671E-2</v>
      </c>
      <c r="G3544" s="26">
        <f t="shared" si="166"/>
        <v>7.0682591168204898E-4</v>
      </c>
      <c r="H3544" s="26">
        <f t="shared" si="167"/>
        <v>6.2962691199452259E-5</v>
      </c>
    </row>
    <row r="3545" spans="1:8" x14ac:dyDescent="0.25">
      <c r="A3545" s="12">
        <f>Riesgo!D3549</f>
        <v>0.85797013969510261</v>
      </c>
      <c r="F3545" s="95">
        <f t="shared" si="165"/>
        <v>3.6066815307032263E-2</v>
      </c>
      <c r="G3545" s="26">
        <f t="shared" si="166"/>
        <v>4.691626035483144E-5</v>
      </c>
      <c r="H3545" s="26">
        <f t="shared" si="167"/>
        <v>1.6921200971143457E-6</v>
      </c>
    </row>
    <row r="3546" spans="1:8" x14ac:dyDescent="0.25">
      <c r="A3546" s="12">
        <f>Riesgo!D3550</f>
        <v>0.83051704784497626</v>
      </c>
      <c r="F3546" s="95">
        <f t="shared" si="165"/>
        <v>8.6137234569059196E-3</v>
      </c>
      <c r="G3546" s="26">
        <f t="shared" si="166"/>
        <v>6.3910582220122072E-7</v>
      </c>
      <c r="H3546" s="26">
        <f t="shared" si="167"/>
        <v>5.5050808121397999E-9</v>
      </c>
    </row>
    <row r="3547" spans="1:8" x14ac:dyDescent="0.25">
      <c r="A3547" s="12">
        <f>Riesgo!D3551</f>
        <v>0.99690035164488988</v>
      </c>
      <c r="F3547" s="95">
        <f t="shared" si="165"/>
        <v>0.17499702725681954</v>
      </c>
      <c r="G3547" s="26">
        <f t="shared" si="166"/>
        <v>5.3591018838598002E-3</v>
      </c>
      <c r="H3547" s="26">
        <f t="shared" si="167"/>
        <v>9.3782689844188643E-4</v>
      </c>
    </row>
    <row r="3548" spans="1:8" x14ac:dyDescent="0.25">
      <c r="A3548" s="12">
        <f>Riesgo!D3552</f>
        <v>0.8095510814081972</v>
      </c>
      <c r="F3548" s="95">
        <f t="shared" si="165"/>
        <v>-1.235224297987314E-2</v>
      </c>
      <c r="G3548" s="26">
        <f t="shared" si="166"/>
        <v>-1.8846793761014075E-6</v>
      </c>
      <c r="H3548" s="26">
        <f t="shared" si="167"/>
        <v>2.32800175927603E-8</v>
      </c>
    </row>
    <row r="3549" spans="1:8" x14ac:dyDescent="0.25">
      <c r="A3549" s="12">
        <f>Riesgo!D3553</f>
        <v>0.72207898782402336</v>
      </c>
      <c r="F3549" s="95">
        <f t="shared" si="165"/>
        <v>-9.9824336564046989E-2</v>
      </c>
      <c r="G3549" s="26">
        <f t="shared" si="166"/>
        <v>-9.947393487936692E-4</v>
      </c>
      <c r="H3549" s="26">
        <f t="shared" si="167"/>
        <v>9.9299195547480172E-5</v>
      </c>
    </row>
    <row r="3550" spans="1:8" x14ac:dyDescent="0.25">
      <c r="A3550" s="12">
        <f>Riesgo!D3554</f>
        <v>0.86404242782683305</v>
      </c>
      <c r="F3550" s="95">
        <f t="shared" si="165"/>
        <v>4.2139103438762704E-2</v>
      </c>
      <c r="G3550" s="26">
        <f t="shared" si="166"/>
        <v>7.4826576160152443E-5</v>
      </c>
      <c r="H3550" s="26">
        <f t="shared" si="167"/>
        <v>3.1531248327811188E-6</v>
      </c>
    </row>
    <row r="3551" spans="1:8" x14ac:dyDescent="0.25">
      <c r="A3551" s="12">
        <f>Riesgo!D3555</f>
        <v>0.72867335822871382</v>
      </c>
      <c r="F3551" s="95">
        <f t="shared" si="165"/>
        <v>-9.3229966159356525E-2</v>
      </c>
      <c r="G3551" s="26">
        <f t="shared" si="166"/>
        <v>-8.1033869885566536E-4</v>
      </c>
      <c r="H3551" s="26">
        <f t="shared" si="167"/>
        <v>7.5547849471930677E-5</v>
      </c>
    </row>
    <row r="3552" spans="1:8" x14ac:dyDescent="0.25">
      <c r="A3552" s="12">
        <f>Riesgo!D3556</f>
        <v>0.9536178167121786</v>
      </c>
      <c r="F3552" s="95">
        <f t="shared" si="165"/>
        <v>0.13171449232410826</v>
      </c>
      <c r="G3552" s="26">
        <f t="shared" si="166"/>
        <v>2.2850761992873987E-3</v>
      </c>
      <c r="H3552" s="26">
        <f t="shared" si="167"/>
        <v>3.0097765151104256E-4</v>
      </c>
    </row>
    <row r="3553" spans="1:8" x14ac:dyDescent="0.25">
      <c r="A3553" s="12">
        <f>Riesgo!D3557</f>
        <v>0.96671099322078569</v>
      </c>
      <c r="F3553" s="95">
        <f t="shared" si="165"/>
        <v>0.14480766883271534</v>
      </c>
      <c r="G3553" s="26">
        <f t="shared" si="166"/>
        <v>3.0365097957148353E-3</v>
      </c>
      <c r="H3553" s="26">
        <f t="shared" si="167"/>
        <v>4.3970990490516999E-4</v>
      </c>
    </row>
    <row r="3554" spans="1:8" x14ac:dyDescent="0.25">
      <c r="A3554" s="12">
        <f>Riesgo!D3558</f>
        <v>0.78046549260632248</v>
      </c>
      <c r="F3554" s="95">
        <f t="shared" si="165"/>
        <v>-4.1437831781747869E-2</v>
      </c>
      <c r="G3554" s="26">
        <f t="shared" si="166"/>
        <v>-7.1152648296549039E-5</v>
      </c>
      <c r="H3554" s="26">
        <f t="shared" si="167"/>
        <v>2.948411470938268E-6</v>
      </c>
    </row>
    <row r="3555" spans="1:8" x14ac:dyDescent="0.25">
      <c r="A3555" s="12">
        <f>Riesgo!D3559</f>
        <v>0.80096672432045035</v>
      </c>
      <c r="F3555" s="95">
        <f t="shared" si="165"/>
        <v>-2.0936600067619993E-2</v>
      </c>
      <c r="G3555" s="26">
        <f t="shared" si="166"/>
        <v>-9.1773748663617852E-6</v>
      </c>
      <c r="H3555" s="26">
        <f t="shared" si="167"/>
        <v>1.9214302724764418E-7</v>
      </c>
    </row>
    <row r="3556" spans="1:8" x14ac:dyDescent="0.25">
      <c r="A3556" s="12">
        <f>Riesgo!D3560</f>
        <v>0.81209708892065335</v>
      </c>
      <c r="F3556" s="95">
        <f t="shared" si="165"/>
        <v>-9.8062354674169905E-3</v>
      </c>
      <c r="G3556" s="26">
        <f t="shared" si="166"/>
        <v>-9.429897062176098E-7</v>
      </c>
      <c r="H3556" s="26">
        <f t="shared" si="167"/>
        <v>9.2471791025202531E-9</v>
      </c>
    </row>
    <row r="3557" spans="1:8" x14ac:dyDescent="0.25">
      <c r="A3557" s="12">
        <f>Riesgo!D3561</f>
        <v>0.85348495900148946</v>
      </c>
      <c r="F3557" s="95">
        <f t="shared" si="165"/>
        <v>3.1581634613419118E-2</v>
      </c>
      <c r="G3557" s="26">
        <f t="shared" si="166"/>
        <v>3.1499511147380787E-5</v>
      </c>
      <c r="H3557" s="26">
        <f t="shared" si="167"/>
        <v>9.9480605155790229E-7</v>
      </c>
    </row>
    <row r="3558" spans="1:8" x14ac:dyDescent="0.25">
      <c r="A3558" s="12">
        <f>Riesgo!D3562</f>
        <v>0.76583940849658616</v>
      </c>
      <c r="F3558" s="95">
        <f t="shared" si="165"/>
        <v>-5.6063915891484184E-2</v>
      </c>
      <c r="G3558" s="26">
        <f t="shared" si="166"/>
        <v>-1.7621800728871397E-4</v>
      </c>
      <c r="H3558" s="26">
        <f t="shared" si="167"/>
        <v>9.879471539199407E-6</v>
      </c>
    </row>
    <row r="3559" spans="1:8" x14ac:dyDescent="0.25">
      <c r="A3559" s="12">
        <f>Riesgo!D3563</f>
        <v>0.73606058735667956</v>
      </c>
      <c r="F3559" s="95">
        <f t="shared" si="165"/>
        <v>-8.5842737031390781E-2</v>
      </c>
      <c r="G3559" s="26">
        <f t="shared" si="166"/>
        <v>-6.3257302612658168E-4</v>
      </c>
      <c r="H3559" s="26">
        <f t="shared" si="167"/>
        <v>5.4301799934935234E-5</v>
      </c>
    </row>
    <row r="3560" spans="1:8" x14ac:dyDescent="0.25">
      <c r="A3560" s="12">
        <f>Riesgo!D3564</f>
        <v>0.86208819390825964</v>
      </c>
      <c r="F3560" s="95">
        <f t="shared" si="165"/>
        <v>4.0184869520189292E-2</v>
      </c>
      <c r="G3560" s="26">
        <f t="shared" si="166"/>
        <v>6.4891481223885433E-5</v>
      </c>
      <c r="H3560" s="26">
        <f t="shared" si="167"/>
        <v>2.6076557059536496E-6</v>
      </c>
    </row>
    <row r="3561" spans="1:8" x14ac:dyDescent="0.25">
      <c r="A3561" s="12">
        <f>Riesgo!D3565</f>
        <v>0.80647620573779011</v>
      </c>
      <c r="F3561" s="95">
        <f t="shared" si="165"/>
        <v>-1.5427118650280236E-2</v>
      </c>
      <c r="G3561" s="26">
        <f t="shared" si="166"/>
        <v>-3.6715923737041303E-6</v>
      </c>
      <c r="H3561" s="26">
        <f t="shared" si="167"/>
        <v>5.6642091184597673E-8</v>
      </c>
    </row>
    <row r="3562" spans="1:8" x14ac:dyDescent="0.25">
      <c r="A3562" s="12">
        <f>Riesgo!D3566</f>
        <v>0.88435806619086743</v>
      </c>
      <c r="F3562" s="95">
        <f t="shared" si="165"/>
        <v>6.2454741802797087E-2</v>
      </c>
      <c r="G3562" s="26">
        <f t="shared" si="166"/>
        <v>2.4361063946590344E-4</v>
      </c>
      <c r="H3562" s="26">
        <f t="shared" si="167"/>
        <v>1.5214639588257289E-5</v>
      </c>
    </row>
    <row r="3563" spans="1:8" x14ac:dyDescent="0.25">
      <c r="A3563" s="12">
        <f>Riesgo!D3567</f>
        <v>0.56947830965218604</v>
      </c>
      <c r="F3563" s="95">
        <f t="shared" si="165"/>
        <v>-0.2524250147358843</v>
      </c>
      <c r="G3563" s="26">
        <f t="shared" si="166"/>
        <v>-1.6084115046105844E-2</v>
      </c>
      <c r="H3563" s="26">
        <f t="shared" si="167"/>
        <v>4.0600329775269265E-3</v>
      </c>
    </row>
    <row r="3564" spans="1:8" x14ac:dyDescent="0.25">
      <c r="A3564" s="12">
        <f>Riesgo!D3568</f>
        <v>0.83798098475361327</v>
      </c>
      <c r="F3564" s="95">
        <f t="shared" si="165"/>
        <v>1.6077660365542923E-2</v>
      </c>
      <c r="G3564" s="26">
        <f t="shared" si="166"/>
        <v>4.1559331234709701E-6</v>
      </c>
      <c r="H3564" s="26">
        <f t="shared" si="167"/>
        <v>6.6817681261076231E-8</v>
      </c>
    </row>
    <row r="3565" spans="1:8" x14ac:dyDescent="0.25">
      <c r="A3565" s="12">
        <f>Riesgo!D3569</f>
        <v>0.76504604283800792</v>
      </c>
      <c r="F3565" s="95">
        <f t="shared" si="165"/>
        <v>-5.6857281550062422E-2</v>
      </c>
      <c r="G3565" s="26">
        <f t="shared" si="166"/>
        <v>-1.8380540338455757E-4</v>
      </c>
      <c r="H3565" s="26">
        <f t="shared" si="167"/>
        <v>1.0450675570658585E-5</v>
      </c>
    </row>
    <row r="3566" spans="1:8" x14ac:dyDescent="0.25">
      <c r="A3566" s="12">
        <f>Riesgo!D3570</f>
        <v>0.74764843221302524</v>
      </c>
      <c r="F3566" s="95">
        <f t="shared" si="165"/>
        <v>-7.4254892175045106E-2</v>
      </c>
      <c r="G3566" s="26">
        <f t="shared" si="166"/>
        <v>-4.094258085566306E-4</v>
      </c>
      <c r="H3566" s="26">
        <f t="shared" si="167"/>
        <v>3.0401869268053266E-5</v>
      </c>
    </row>
    <row r="3567" spans="1:8" x14ac:dyDescent="0.25">
      <c r="A3567" s="12">
        <f>Riesgo!D3571</f>
        <v>0.92105774914585481</v>
      </c>
      <c r="F3567" s="95">
        <f t="shared" si="165"/>
        <v>9.9154424757784465E-2</v>
      </c>
      <c r="G3567" s="26">
        <f t="shared" si="166"/>
        <v>9.7484663739643232E-4</v>
      </c>
      <c r="H3567" s="26">
        <f t="shared" si="167"/>
        <v>9.6660357558103744E-5</v>
      </c>
    </row>
    <row r="3568" spans="1:8" x14ac:dyDescent="0.25">
      <c r="A3568" s="12">
        <f>Riesgo!D3572</f>
        <v>0.69518905222712546</v>
      </c>
      <c r="F3568" s="95">
        <f t="shared" si="165"/>
        <v>-0.12671427216094489</v>
      </c>
      <c r="G3568" s="26">
        <f t="shared" si="166"/>
        <v>-2.0345885687163478E-3</v>
      </c>
      <c r="H3568" s="26">
        <f t="shared" si="167"/>
        <v>2.5781140963187057E-4</v>
      </c>
    </row>
    <row r="3569" spans="1:8" x14ac:dyDescent="0.25">
      <c r="A3569" s="12">
        <f>Riesgo!D3573</f>
        <v>0.82272290148549432</v>
      </c>
      <c r="F3569" s="95">
        <f t="shared" si="165"/>
        <v>8.1957709742397356E-4</v>
      </c>
      <c r="G3569" s="26">
        <f t="shared" si="166"/>
        <v>5.5051536081061321E-10</v>
      </c>
      <c r="H3569" s="26">
        <f t="shared" si="167"/>
        <v>4.5118978150047386E-13</v>
      </c>
    </row>
    <row r="3570" spans="1:8" x14ac:dyDescent="0.25">
      <c r="A3570" s="12">
        <f>Riesgo!D3574</f>
        <v>0.92522493122312577</v>
      </c>
      <c r="F3570" s="95">
        <f t="shared" si="165"/>
        <v>0.10332160683505542</v>
      </c>
      <c r="G3570" s="26">
        <f t="shared" si="166"/>
        <v>1.1029947741689251E-3</v>
      </c>
      <c r="H3570" s="26">
        <f t="shared" si="167"/>
        <v>1.1396319239780242E-4</v>
      </c>
    </row>
    <row r="3571" spans="1:8" x14ac:dyDescent="0.25">
      <c r="A3571" s="12">
        <f>Riesgo!D3575</f>
        <v>0.9568109332861926</v>
      </c>
      <c r="F3571" s="95">
        <f t="shared" si="165"/>
        <v>0.13490760889812226</v>
      </c>
      <c r="G3571" s="26">
        <f t="shared" si="166"/>
        <v>2.4553269728430343E-3</v>
      </c>
      <c r="H3571" s="26">
        <f t="shared" si="167"/>
        <v>3.312422909693185E-4</v>
      </c>
    </row>
    <row r="3572" spans="1:8" x14ac:dyDescent="0.25">
      <c r="A3572" s="12">
        <f>Riesgo!D3576</f>
        <v>0.8422198185292934</v>
      </c>
      <c r="F3572" s="95">
        <f t="shared" si="165"/>
        <v>2.0316494141223052E-2</v>
      </c>
      <c r="G3572" s="26">
        <f t="shared" si="166"/>
        <v>8.3858347847098706E-6</v>
      </c>
      <c r="H3572" s="26">
        <f t="shared" si="167"/>
        <v>1.7037076327282253E-7</v>
      </c>
    </row>
    <row r="3573" spans="1:8" x14ac:dyDescent="0.25">
      <c r="A3573" s="12">
        <f>Riesgo!D3577</f>
        <v>0.55573959576880183</v>
      </c>
      <c r="F3573" s="95">
        <f t="shared" si="165"/>
        <v>-0.26616372861926851</v>
      </c>
      <c r="G3573" s="26">
        <f t="shared" si="166"/>
        <v>-1.8855871742978463E-2</v>
      </c>
      <c r="H3573" s="26">
        <f t="shared" si="167"/>
        <v>5.0187491294778532E-3</v>
      </c>
    </row>
    <row r="3574" spans="1:8" x14ac:dyDescent="0.25">
      <c r="A3574" s="12">
        <f>Riesgo!D3578</f>
        <v>0.76605524182465556</v>
      </c>
      <c r="F3574" s="95">
        <f t="shared" si="165"/>
        <v>-5.584808256341478E-2</v>
      </c>
      <c r="G3574" s="26">
        <f t="shared" si="166"/>
        <v>-1.7419063450698426E-4</v>
      </c>
      <c r="H3574" s="26">
        <f t="shared" si="167"/>
        <v>9.7282129377196664E-6</v>
      </c>
    </row>
    <row r="3575" spans="1:8" x14ac:dyDescent="0.25">
      <c r="A3575" s="12">
        <f>Riesgo!D3579</f>
        <v>0.85965925737845073</v>
      </c>
      <c r="F3575" s="95">
        <f t="shared" si="165"/>
        <v>3.7755932990380381E-2</v>
      </c>
      <c r="G3575" s="26">
        <f t="shared" si="166"/>
        <v>5.3821478007963119E-5</v>
      </c>
      <c r="H3575" s="26">
        <f t="shared" si="167"/>
        <v>2.0320801171118869E-6</v>
      </c>
    </row>
    <row r="3576" spans="1:8" x14ac:dyDescent="0.25">
      <c r="A3576" s="12">
        <f>Riesgo!D3580</f>
        <v>0.83812244682455572</v>
      </c>
      <c r="F3576" s="95">
        <f t="shared" si="165"/>
        <v>1.6219122436485378E-2</v>
      </c>
      <c r="G3576" s="26">
        <f t="shared" si="166"/>
        <v>4.2666012551303719E-6</v>
      </c>
      <c r="H3576" s="26">
        <f t="shared" si="167"/>
        <v>6.9200528144621685E-8</v>
      </c>
    </row>
    <row r="3577" spans="1:8" x14ac:dyDescent="0.25">
      <c r="A3577" s="12">
        <f>Riesgo!D3581</f>
        <v>0.87151498692606544</v>
      </c>
      <c r="F3577" s="95">
        <f t="shared" si="165"/>
        <v>4.9611662537995094E-2</v>
      </c>
      <c r="G3577" s="26">
        <f t="shared" si="166"/>
        <v>1.2211003136900942E-4</v>
      </c>
      <c r="H3577" s="26">
        <f t="shared" si="167"/>
        <v>6.0580816687832917E-6</v>
      </c>
    </row>
    <row r="3578" spans="1:8" x14ac:dyDescent="0.25">
      <c r="A3578" s="12">
        <f>Riesgo!D3582</f>
        <v>0.68331953023932313</v>
      </c>
      <c r="F3578" s="95">
        <f t="shared" si="165"/>
        <v>-0.13858379414874722</v>
      </c>
      <c r="G3578" s="26">
        <f t="shared" si="166"/>
        <v>-2.6615666239341424E-3</v>
      </c>
      <c r="H3578" s="26">
        <f t="shared" si="167"/>
        <v>3.6885000112446532E-4</v>
      </c>
    </row>
    <row r="3579" spans="1:8" x14ac:dyDescent="0.25">
      <c r="A3579" s="12">
        <f>Riesgo!D3583</f>
        <v>0.75728316512618654</v>
      </c>
      <c r="F3579" s="95">
        <f t="shared" si="165"/>
        <v>-6.4620159261883803E-2</v>
      </c>
      <c r="G3579" s="26">
        <f t="shared" si="166"/>
        <v>-2.6983859824367541E-4</v>
      </c>
      <c r="H3579" s="26">
        <f t="shared" si="167"/>
        <v>1.7437013193509784E-5</v>
      </c>
    </row>
    <row r="3580" spans="1:8" x14ac:dyDescent="0.25">
      <c r="A3580" s="12">
        <f>Riesgo!D3584</f>
        <v>0.68003059935089027</v>
      </c>
      <c r="F3580" s="95">
        <f t="shared" si="165"/>
        <v>-0.14187272503718007</v>
      </c>
      <c r="G3580" s="26">
        <f t="shared" si="166"/>
        <v>-2.8555957816256646E-3</v>
      </c>
      <c r="H3580" s="26">
        <f t="shared" si="167"/>
        <v>4.051311551439092E-4</v>
      </c>
    </row>
    <row r="3581" spans="1:8" x14ac:dyDescent="0.25">
      <c r="A3581" s="12">
        <f>Riesgo!D3585</f>
        <v>0.72475924391763158</v>
      </c>
      <c r="F3581" s="95">
        <f t="shared" si="165"/>
        <v>-9.7144080470438765E-2</v>
      </c>
      <c r="G3581" s="26">
        <f t="shared" si="166"/>
        <v>-9.1674600335201872E-4</v>
      </c>
      <c r="H3581" s="26">
        <f t="shared" si="167"/>
        <v>8.9056447520581637E-5</v>
      </c>
    </row>
    <row r="3582" spans="1:8" x14ac:dyDescent="0.25">
      <c r="A3582" s="12">
        <f>Riesgo!D3586</f>
        <v>0.77074832751061639</v>
      </c>
      <c r="F3582" s="95">
        <f t="shared" si="165"/>
        <v>-5.1154996877453951E-2</v>
      </c>
      <c r="G3582" s="26">
        <f t="shared" si="166"/>
        <v>-1.3386412003532226E-4</v>
      </c>
      <c r="H3582" s="26">
        <f t="shared" si="167"/>
        <v>6.8478186424100304E-6</v>
      </c>
    </row>
    <row r="3583" spans="1:8" x14ac:dyDescent="0.25">
      <c r="A3583" s="12">
        <f>Riesgo!D3587</f>
        <v>0.92973494215570196</v>
      </c>
      <c r="F3583" s="95">
        <f t="shared" si="165"/>
        <v>0.10783161776763162</v>
      </c>
      <c r="G3583" s="26">
        <f t="shared" si="166"/>
        <v>1.253829150385577E-3</v>
      </c>
      <c r="H3583" s="26">
        <f t="shared" si="167"/>
        <v>1.3520242569029184E-4</v>
      </c>
    </row>
    <row r="3584" spans="1:8" x14ac:dyDescent="0.25">
      <c r="A3584" s="12">
        <f>Riesgo!D3588</f>
        <v>0.52927708939239715</v>
      </c>
      <c r="F3584" s="95">
        <f t="shared" si="165"/>
        <v>-0.2926262349956732</v>
      </c>
      <c r="G3584" s="26">
        <f t="shared" si="166"/>
        <v>-2.5057617688760338E-2</v>
      </c>
      <c r="H3584" s="26">
        <f t="shared" si="167"/>
        <v>7.3325163222229201E-3</v>
      </c>
    </row>
    <row r="3585" spans="1:8" x14ac:dyDescent="0.25">
      <c r="A3585" s="12">
        <f>Riesgo!D3589</f>
        <v>0.98922175454001315</v>
      </c>
      <c r="F3585" s="95">
        <f t="shared" si="165"/>
        <v>0.16731843015194281</v>
      </c>
      <c r="G3585" s="26">
        <f t="shared" si="166"/>
        <v>4.6841559280892979E-3</v>
      </c>
      <c r="H3585" s="26">
        <f t="shared" si="167"/>
        <v>7.837456164748181E-4</v>
      </c>
    </row>
    <row r="3586" spans="1:8" x14ac:dyDescent="0.25">
      <c r="A3586" s="12">
        <f>Riesgo!D3590</f>
        <v>0.82521057999212444</v>
      </c>
      <c r="F3586" s="95">
        <f t="shared" si="165"/>
        <v>3.3072556040540935E-3</v>
      </c>
      <c r="G3586" s="26">
        <f t="shared" si="166"/>
        <v>3.6174562139932613E-8</v>
      </c>
      <c r="H3586" s="26">
        <f t="shared" si="167"/>
        <v>1.1963852336149516E-10</v>
      </c>
    </row>
    <row r="3587" spans="1:8" x14ac:dyDescent="0.25">
      <c r="A3587" s="12">
        <f>Riesgo!D3591</f>
        <v>0.79845786712244826</v>
      </c>
      <c r="F3587" s="95">
        <f t="shared" ref="F3587:F3650" si="168">A3587-$D$4</f>
        <v>-2.3445457265622083E-2</v>
      </c>
      <c r="G3587" s="26">
        <f t="shared" ref="G3587:G3650" si="169">IF(A3587=0,0,(A3587-D$4)^3)</f>
        <v>-1.2887720893705742E-5</v>
      </c>
      <c r="H3587" s="26">
        <f t="shared" ref="H3587:H3650" si="170">IF(A3587=0,0,(A3587-D$4)^4)</f>
        <v>3.0215850946464277E-7</v>
      </c>
    </row>
    <row r="3588" spans="1:8" x14ac:dyDescent="0.25">
      <c r="A3588" s="12">
        <f>Riesgo!D3592</f>
        <v>0.92917574913980927</v>
      </c>
      <c r="F3588" s="95">
        <f t="shared" si="168"/>
        <v>0.10727242475173893</v>
      </c>
      <c r="G3588" s="26">
        <f t="shared" si="169"/>
        <v>1.2344238162598073E-3</v>
      </c>
      <c r="H3588" s="26">
        <f t="shared" si="170"/>
        <v>1.3241963594148458E-4</v>
      </c>
    </row>
    <row r="3589" spans="1:8" x14ac:dyDescent="0.25">
      <c r="A3589" s="12">
        <f>Riesgo!D3593</f>
        <v>0.87035685870485469</v>
      </c>
      <c r="F3589" s="95">
        <f t="shared" si="168"/>
        <v>4.8453534316784341E-2</v>
      </c>
      <c r="G3589" s="26">
        <f t="shared" si="169"/>
        <v>1.137565423328345E-4</v>
      </c>
      <c r="H3589" s="26">
        <f t="shared" si="170"/>
        <v>5.5119065276827274E-6</v>
      </c>
    </row>
    <row r="3590" spans="1:8" x14ac:dyDescent="0.25">
      <c r="A3590" s="12">
        <f>Riesgo!D3594</f>
        <v>0.79161793660824598</v>
      </c>
      <c r="F3590" s="95">
        <f t="shared" si="168"/>
        <v>-3.0285387779824369E-2</v>
      </c>
      <c r="G3590" s="26">
        <f t="shared" si="169"/>
        <v>-2.7777900405910247E-5</v>
      </c>
      <c r="H3590" s="26">
        <f t="shared" si="170"/>
        <v>8.4126448550233259E-7</v>
      </c>
    </row>
    <row r="3591" spans="1:8" x14ac:dyDescent="0.25">
      <c r="A3591" s="12">
        <f>Riesgo!D3595</f>
        <v>0.75019234456558481</v>
      </c>
      <c r="F3591" s="95">
        <f t="shared" si="168"/>
        <v>-7.1710979822485532E-2</v>
      </c>
      <c r="G3591" s="26">
        <f t="shared" si="169"/>
        <v>-3.6877117711188017E-4</v>
      </c>
      <c r="H3591" s="26">
        <f t="shared" si="170"/>
        <v>2.6444942440984275E-5</v>
      </c>
    </row>
    <row r="3592" spans="1:8" x14ac:dyDescent="0.25">
      <c r="A3592" s="12">
        <f>Riesgo!D3596</f>
        <v>0.98031946648965185</v>
      </c>
      <c r="F3592" s="95">
        <f t="shared" si="168"/>
        <v>0.1584161421015815</v>
      </c>
      <c r="G3592" s="26">
        <f t="shared" si="169"/>
        <v>3.9755598709306263E-3</v>
      </c>
      <c r="H3592" s="26">
        <f t="shared" si="170"/>
        <v>6.2979285744669113E-4</v>
      </c>
    </row>
    <row r="3593" spans="1:8" x14ac:dyDescent="0.25">
      <c r="A3593" s="12">
        <f>Riesgo!D3597</f>
        <v>0.91673191262704912</v>
      </c>
      <c r="F3593" s="95">
        <f t="shared" si="168"/>
        <v>9.4828588238978773E-2</v>
      </c>
      <c r="G3593" s="26">
        <f t="shared" si="169"/>
        <v>8.5274239540159902E-4</v>
      </c>
      <c r="H3593" s="26">
        <f t="shared" si="170"/>
        <v>8.0864357487458666E-5</v>
      </c>
    </row>
    <row r="3594" spans="1:8" x14ac:dyDescent="0.25">
      <c r="A3594" s="12">
        <f>Riesgo!D3598</f>
        <v>0.94798739889562078</v>
      </c>
      <c r="F3594" s="95">
        <f t="shared" si="168"/>
        <v>0.12608407450755044</v>
      </c>
      <c r="G3594" s="26">
        <f t="shared" si="169"/>
        <v>2.0043829731415208E-3</v>
      </c>
      <c r="H3594" s="26">
        <f t="shared" si="170"/>
        <v>2.5272077212724095E-4</v>
      </c>
    </row>
    <row r="3595" spans="1:8" x14ac:dyDescent="0.25">
      <c r="A3595" s="12">
        <f>Riesgo!D3599</f>
        <v>0.68099399974405417</v>
      </c>
      <c r="F3595" s="95">
        <f t="shared" si="168"/>
        <v>-0.14090932464401618</v>
      </c>
      <c r="G3595" s="26">
        <f t="shared" si="169"/>
        <v>-2.7978163269120593E-3</v>
      </c>
      <c r="H3595" s="26">
        <f t="shared" si="170"/>
        <v>3.9423840910318025E-4</v>
      </c>
    </row>
    <row r="3596" spans="1:8" x14ac:dyDescent="0.25">
      <c r="A3596" s="12">
        <f>Riesgo!D3600</f>
        <v>0.79150253411191862</v>
      </c>
      <c r="F3596" s="95">
        <f t="shared" si="168"/>
        <v>-3.0400790276151723E-2</v>
      </c>
      <c r="G3596" s="26">
        <f t="shared" si="169"/>
        <v>-2.809665508178334E-5</v>
      </c>
      <c r="H3596" s="26">
        <f t="shared" si="170"/>
        <v>8.5416051860266791E-7</v>
      </c>
    </row>
    <row r="3597" spans="1:8" x14ac:dyDescent="0.25">
      <c r="A3597" s="12">
        <f>Riesgo!D3601</f>
        <v>0.88837253925504567</v>
      </c>
      <c r="F3597" s="95">
        <f t="shared" si="168"/>
        <v>6.6469214866975324E-2</v>
      </c>
      <c r="G3597" s="26">
        <f t="shared" si="169"/>
        <v>2.9367139537828991E-4</v>
      </c>
      <c r="H3597" s="26">
        <f t="shared" si="170"/>
        <v>1.9520107079684017E-5</v>
      </c>
    </row>
    <row r="3598" spans="1:8" x14ac:dyDescent="0.25">
      <c r="A3598" s="12">
        <f>Riesgo!D3602</f>
        <v>0.99795698740498451</v>
      </c>
      <c r="F3598" s="95">
        <f t="shared" si="168"/>
        <v>0.17605366301691416</v>
      </c>
      <c r="G3598" s="26">
        <f t="shared" si="169"/>
        <v>5.4567643174821684E-3</v>
      </c>
      <c r="H3598" s="26">
        <f t="shared" si="170"/>
        <v>9.6068334631272724E-4</v>
      </c>
    </row>
    <row r="3599" spans="1:8" x14ac:dyDescent="0.25">
      <c r="A3599" s="12">
        <f>Riesgo!D3603</f>
        <v>0.80127746128686061</v>
      </c>
      <c r="F3599" s="95">
        <f t="shared" si="168"/>
        <v>-2.0625863101209729E-2</v>
      </c>
      <c r="G3599" s="26">
        <f t="shared" si="169"/>
        <v>-8.7747831522081695E-6</v>
      </c>
      <c r="H3599" s="26">
        <f t="shared" si="170"/>
        <v>1.8098747604024726E-7</v>
      </c>
    </row>
    <row r="3600" spans="1:8" x14ac:dyDescent="0.25">
      <c r="A3600" s="12">
        <f>Riesgo!D3604</f>
        <v>0.8713813939147943</v>
      </c>
      <c r="F3600" s="95">
        <f t="shared" si="168"/>
        <v>4.9478069526723956E-2</v>
      </c>
      <c r="G3600" s="26">
        <f t="shared" si="169"/>
        <v>1.2112624098344898E-4</v>
      </c>
      <c r="H3600" s="26">
        <f t="shared" si="170"/>
        <v>5.993092572889809E-6</v>
      </c>
    </row>
    <row r="3601" spans="1:8" x14ac:dyDescent="0.25">
      <c r="A3601" s="12">
        <f>Riesgo!D3605</f>
        <v>0.80205894542287093</v>
      </c>
      <c r="F3601" s="95">
        <f t="shared" si="168"/>
        <v>-1.9844378965199416E-2</v>
      </c>
      <c r="G3601" s="26">
        <f t="shared" si="169"/>
        <v>-7.8147040638119767E-6</v>
      </c>
      <c r="H3601" s="26">
        <f t="shared" si="170"/>
        <v>1.5507794894316878E-7</v>
      </c>
    </row>
    <row r="3602" spans="1:8" x14ac:dyDescent="0.25">
      <c r="A3602" s="12">
        <f>Riesgo!D3606</f>
        <v>0.92770783651340272</v>
      </c>
      <c r="F3602" s="95">
        <f t="shared" si="168"/>
        <v>0.10580451212533237</v>
      </c>
      <c r="G3602" s="26">
        <f t="shared" si="169"/>
        <v>1.1844386397819422E-3</v>
      </c>
      <c r="H3602" s="26">
        <f t="shared" si="170"/>
        <v>1.2531895242452067E-4</v>
      </c>
    </row>
    <row r="3603" spans="1:8" x14ac:dyDescent="0.25">
      <c r="A3603" s="12">
        <f>Riesgo!D3607</f>
        <v>0.82692366253205074</v>
      </c>
      <c r="F3603" s="95">
        <f t="shared" si="168"/>
        <v>5.0203381439803962E-3</v>
      </c>
      <c r="G3603" s="26">
        <f t="shared" si="169"/>
        <v>1.2653157381271014E-7</v>
      </c>
      <c r="H3603" s="26">
        <f t="shared" si="170"/>
        <v>6.3523128642981966E-10</v>
      </c>
    </row>
    <row r="3604" spans="1:8" x14ac:dyDescent="0.25">
      <c r="A3604" s="12">
        <f>Riesgo!D3608</f>
        <v>0.97970463041978018</v>
      </c>
      <c r="F3604" s="95">
        <f t="shared" si="168"/>
        <v>0.15780130603170983</v>
      </c>
      <c r="G3604" s="26">
        <f t="shared" si="169"/>
        <v>3.9294501166674137E-3</v>
      </c>
      <c r="H3604" s="26">
        <f t="shared" si="170"/>
        <v>6.2007236039657255E-4</v>
      </c>
    </row>
    <row r="3605" spans="1:8" x14ac:dyDescent="0.25">
      <c r="A3605" s="12">
        <f>Riesgo!D3609</f>
        <v>0.76563772820701748</v>
      </c>
      <c r="F3605" s="95">
        <f t="shared" si="168"/>
        <v>-5.6265596181052868E-2</v>
      </c>
      <c r="G3605" s="26">
        <f t="shared" si="169"/>
        <v>-1.7812659855052712E-4</v>
      </c>
      <c r="H3605" s="26">
        <f t="shared" si="170"/>
        <v>1.0022399263148476E-5</v>
      </c>
    </row>
    <row r="3606" spans="1:8" x14ac:dyDescent="0.25">
      <c r="A3606" s="12">
        <f>Riesgo!D3610</f>
        <v>0.92327382482549614</v>
      </c>
      <c r="F3606" s="95">
        <f t="shared" si="168"/>
        <v>0.10137050043742579</v>
      </c>
      <c r="G3606" s="26">
        <f t="shared" si="169"/>
        <v>1.0416810687293116E-3</v>
      </c>
      <c r="H3606" s="26">
        <f t="shared" si="170"/>
        <v>1.0559573123328284E-4</v>
      </c>
    </row>
    <row r="3607" spans="1:8" x14ac:dyDescent="0.25">
      <c r="A3607" s="12">
        <f>Riesgo!D3611</f>
        <v>0.71194267304987358</v>
      </c>
      <c r="F3607" s="95">
        <f t="shared" si="168"/>
        <v>-0.10996065133819677</v>
      </c>
      <c r="G3607" s="26">
        <f t="shared" si="169"/>
        <v>-1.3295721544602898E-3</v>
      </c>
      <c r="H3607" s="26">
        <f t="shared" si="170"/>
        <v>1.4620062010558304E-4</v>
      </c>
    </row>
    <row r="3608" spans="1:8" x14ac:dyDescent="0.25">
      <c r="A3608" s="12">
        <f>Riesgo!D3612</f>
        <v>0.82632406371753675</v>
      </c>
      <c r="F3608" s="95">
        <f t="shared" si="168"/>
        <v>4.4207393294664055E-3</v>
      </c>
      <c r="G3608" s="26">
        <f t="shared" si="169"/>
        <v>8.6394226756989439E-8</v>
      </c>
      <c r="H3608" s="26">
        <f t="shared" si="170"/>
        <v>3.8192635606346206E-10</v>
      </c>
    </row>
    <row r="3609" spans="1:8" x14ac:dyDescent="0.25">
      <c r="A3609" s="12">
        <f>Riesgo!D3613</f>
        <v>0.68942325687957273</v>
      </c>
      <c r="F3609" s="95">
        <f t="shared" si="168"/>
        <v>-0.13248006750849761</v>
      </c>
      <c r="G3609" s="26">
        <f t="shared" si="169"/>
        <v>-2.3251534635086906E-3</v>
      </c>
      <c r="H3609" s="26">
        <f t="shared" si="170"/>
        <v>3.0803648781324838E-4</v>
      </c>
    </row>
    <row r="3610" spans="1:8" x14ac:dyDescent="0.25">
      <c r="A3610" s="12">
        <f>Riesgo!D3614</f>
        <v>0.78691634223640938</v>
      </c>
      <c r="F3610" s="95">
        <f t="shared" si="168"/>
        <v>-3.4986982151660961E-2</v>
      </c>
      <c r="G3610" s="26">
        <f t="shared" si="169"/>
        <v>-4.2827177198907384E-5</v>
      </c>
      <c r="H3610" s="26">
        <f t="shared" si="170"/>
        <v>1.4983936842641939E-6</v>
      </c>
    </row>
    <row r="3611" spans="1:8" x14ac:dyDescent="0.25">
      <c r="A3611" s="12">
        <f>Riesgo!D3615</f>
        <v>0.89467502993199421</v>
      </c>
      <c r="F3611" s="95">
        <f t="shared" si="168"/>
        <v>7.277170554392387E-2</v>
      </c>
      <c r="G3611" s="26">
        <f t="shared" si="169"/>
        <v>3.8537865855292841E-4</v>
      </c>
      <c r="H3611" s="26">
        <f t="shared" si="170"/>
        <v>2.8044662263126088E-5</v>
      </c>
    </row>
    <row r="3612" spans="1:8" x14ac:dyDescent="0.25">
      <c r="A3612" s="12">
        <f>Riesgo!D3616</f>
        <v>0.7465925408122791</v>
      </c>
      <c r="F3612" s="95">
        <f t="shared" si="168"/>
        <v>-7.531078357579124E-2</v>
      </c>
      <c r="G3612" s="26">
        <f t="shared" si="169"/>
        <v>-4.271412348059244E-4</v>
      </c>
      <c r="H3612" s="26">
        <f t="shared" si="170"/>
        <v>3.2168341090765205E-5</v>
      </c>
    </row>
    <row r="3613" spans="1:8" x14ac:dyDescent="0.25">
      <c r="A3613" s="12">
        <f>Riesgo!D3617</f>
        <v>0.81019339017334402</v>
      </c>
      <c r="F3613" s="95">
        <f t="shared" si="168"/>
        <v>-1.1709934214726325E-2</v>
      </c>
      <c r="G3613" s="26">
        <f t="shared" si="169"/>
        <v>-1.6056961489126942E-6</v>
      </c>
      <c r="H3613" s="26">
        <f t="shared" si="170"/>
        <v>1.8802596272607052E-8</v>
      </c>
    </row>
    <row r="3614" spans="1:8" x14ac:dyDescent="0.25">
      <c r="A3614" s="12">
        <f>Riesgo!D3618</f>
        <v>0.80182307143823228</v>
      </c>
      <c r="F3614" s="95">
        <f t="shared" si="168"/>
        <v>-2.0080252949838062E-2</v>
      </c>
      <c r="G3614" s="26">
        <f t="shared" si="169"/>
        <v>-8.0966904888351458E-6</v>
      </c>
      <c r="H3614" s="26">
        <f t="shared" si="170"/>
        <v>1.6258359307235771E-7</v>
      </c>
    </row>
    <row r="3615" spans="1:8" x14ac:dyDescent="0.25">
      <c r="A3615" s="12">
        <f>Riesgo!D3619</f>
        <v>0.80476221470853981</v>
      </c>
      <c r="F3615" s="95">
        <f t="shared" si="168"/>
        <v>-1.7141109679530531E-2</v>
      </c>
      <c r="G3615" s="26">
        <f t="shared" si="169"/>
        <v>-5.0363604109451938E-6</v>
      </c>
      <c r="H3615" s="26">
        <f t="shared" si="170"/>
        <v>8.6328806189657019E-8</v>
      </c>
    </row>
    <row r="3616" spans="1:8" x14ac:dyDescent="0.25">
      <c r="A3616" s="12">
        <f>Riesgo!D3620</f>
        <v>0.79779084767280739</v>
      </c>
      <c r="F3616" s="95">
        <f t="shared" si="168"/>
        <v>-2.4112476715262954E-2</v>
      </c>
      <c r="G3616" s="26">
        <f t="shared" si="169"/>
        <v>-1.4019272059744898E-5</v>
      </c>
      <c r="H3616" s="26">
        <f t="shared" si="170"/>
        <v>3.3803937110553535E-7</v>
      </c>
    </row>
    <row r="3617" spans="1:8" x14ac:dyDescent="0.25">
      <c r="A3617" s="12">
        <f>Riesgo!D3621</f>
        <v>0.79847166086455379</v>
      </c>
      <c r="F3617" s="95">
        <f t="shared" si="168"/>
        <v>-2.3431663523516555E-2</v>
      </c>
      <c r="G3617" s="26">
        <f t="shared" si="169"/>
        <v>-1.2864987449581598E-5</v>
      </c>
      <c r="H3617" s="26">
        <f t="shared" si="170"/>
        <v>3.0144805715285941E-7</v>
      </c>
    </row>
    <row r="3618" spans="1:8" x14ac:dyDescent="0.25">
      <c r="A3618" s="12">
        <f>Riesgo!D3622</f>
        <v>0.77957046532380303</v>
      </c>
      <c r="F3618" s="95">
        <f t="shared" si="168"/>
        <v>-4.2332859064267314E-2</v>
      </c>
      <c r="G3618" s="26">
        <f t="shared" si="169"/>
        <v>-7.5863487237014585E-5</v>
      </c>
      <c r="H3618" s="26">
        <f t="shared" si="170"/>
        <v>3.2115183133283806E-6</v>
      </c>
    </row>
    <row r="3619" spans="1:8" x14ac:dyDescent="0.25">
      <c r="A3619" s="12">
        <f>Riesgo!D3623</f>
        <v>0.56857301066468124</v>
      </c>
      <c r="F3619" s="95">
        <f t="shared" si="168"/>
        <v>-0.2533303137233891</v>
      </c>
      <c r="G3619" s="26">
        <f t="shared" si="169"/>
        <v>-1.6257789001732127E-2</v>
      </c>
      <c r="H3619" s="26">
        <f t="shared" si="170"/>
        <v>4.1185907882574655E-3</v>
      </c>
    </row>
    <row r="3620" spans="1:8" x14ac:dyDescent="0.25">
      <c r="A3620" s="12">
        <f>Riesgo!D3624</f>
        <v>0.78350848662928119</v>
      </c>
      <c r="F3620" s="95">
        <f t="shared" si="168"/>
        <v>-3.8394837758789158E-2</v>
      </c>
      <c r="G3620" s="26">
        <f t="shared" si="169"/>
        <v>-5.6600270966597047E-5</v>
      </c>
      <c r="H3620" s="26">
        <f t="shared" si="170"/>
        <v>2.1731582208659983E-6</v>
      </c>
    </row>
    <row r="3621" spans="1:8" x14ac:dyDescent="0.25">
      <c r="A3621" s="12">
        <f>Riesgo!D3625</f>
        <v>0.82450262909120808</v>
      </c>
      <c r="F3621" s="95">
        <f t="shared" si="168"/>
        <v>2.5993047031377392E-3</v>
      </c>
      <c r="G3621" s="26">
        <f t="shared" si="169"/>
        <v>1.7561903150111484E-8</v>
      </c>
      <c r="H3621" s="26">
        <f t="shared" si="170"/>
        <v>4.564873745413426E-11</v>
      </c>
    </row>
    <row r="3622" spans="1:8" x14ac:dyDescent="0.25">
      <c r="A3622" s="12">
        <f>Riesgo!D3626</f>
        <v>0.94078517318234778</v>
      </c>
      <c r="F3622" s="95">
        <f t="shared" si="168"/>
        <v>0.11888184879427743</v>
      </c>
      <c r="G3622" s="26">
        <f t="shared" si="169"/>
        <v>1.6801445642934786E-3</v>
      </c>
      <c r="H3622" s="26">
        <f t="shared" si="170"/>
        <v>1.9973869204486448E-4</v>
      </c>
    </row>
    <row r="3623" spans="1:8" x14ac:dyDescent="0.25">
      <c r="A3623" s="12">
        <f>Riesgo!D3627</f>
        <v>0.72957805743684578</v>
      </c>
      <c r="F3623" s="95">
        <f t="shared" si="168"/>
        <v>-9.2325266951224561E-2</v>
      </c>
      <c r="G3623" s="26">
        <f t="shared" si="169"/>
        <v>-7.8697641324899697E-4</v>
      </c>
      <c r="H3623" s="26">
        <f t="shared" si="170"/>
        <v>7.2657807437530864E-5</v>
      </c>
    </row>
    <row r="3624" spans="1:8" x14ac:dyDescent="0.25">
      <c r="A3624" s="12">
        <f>Riesgo!D3628</f>
        <v>0.93150490565426414</v>
      </c>
      <c r="F3624" s="95">
        <f t="shared" si="168"/>
        <v>0.10960158126619379</v>
      </c>
      <c r="G3624" s="26">
        <f t="shared" si="169"/>
        <v>1.3165897200897035E-3</v>
      </c>
      <c r="H3624" s="26">
        <f t="shared" si="170"/>
        <v>1.4430031520064698E-4</v>
      </c>
    </row>
    <row r="3625" spans="1:8" x14ac:dyDescent="0.25">
      <c r="A3625" s="12">
        <f>Riesgo!D3629</f>
        <v>0.87842726324958409</v>
      </c>
      <c r="F3625" s="95">
        <f t="shared" si="168"/>
        <v>5.6523938861513745E-2</v>
      </c>
      <c r="G3625" s="26">
        <f t="shared" si="169"/>
        <v>1.8059147864093122E-4</v>
      </c>
      <c r="H3625" s="26">
        <f t="shared" si="170"/>
        <v>1.0207741697610361E-5</v>
      </c>
    </row>
    <row r="3626" spans="1:8" x14ac:dyDescent="0.25">
      <c r="A3626" s="12">
        <f>Riesgo!D3630</f>
        <v>0.78976706013833775</v>
      </c>
      <c r="F3626" s="95">
        <f t="shared" si="168"/>
        <v>-3.2136264249732593E-2</v>
      </c>
      <c r="G3626" s="26">
        <f t="shared" si="169"/>
        <v>-3.3188388828118216E-5</v>
      </c>
      <c r="H3626" s="26">
        <f t="shared" si="170"/>
        <v>1.0665508334032799E-6</v>
      </c>
    </row>
    <row r="3627" spans="1:8" x14ac:dyDescent="0.25">
      <c r="A3627" s="12">
        <f>Riesgo!D3631</f>
        <v>0.95235773430974147</v>
      </c>
      <c r="F3627" s="95">
        <f t="shared" si="168"/>
        <v>0.13045440992167112</v>
      </c>
      <c r="G3627" s="26">
        <f t="shared" si="169"/>
        <v>2.2201192073260895E-3</v>
      </c>
      <c r="H3627" s="26">
        <f t="shared" si="170"/>
        <v>2.8962434114749322E-4</v>
      </c>
    </row>
    <row r="3628" spans="1:8" x14ac:dyDescent="0.25">
      <c r="A3628" s="12">
        <f>Riesgo!D3632</f>
        <v>0.59149387322887714</v>
      </c>
      <c r="F3628" s="95">
        <f t="shared" si="168"/>
        <v>-0.2304094511591932</v>
      </c>
      <c r="G3628" s="26">
        <f t="shared" si="169"/>
        <v>-1.2232095646282269E-2</v>
      </c>
      <c r="H3628" s="26">
        <f t="shared" si="170"/>
        <v>2.8183904443866543E-3</v>
      </c>
    </row>
    <row r="3629" spans="1:8" x14ac:dyDescent="0.25">
      <c r="A3629" s="12">
        <f>Riesgo!D3633</f>
        <v>0.79807191698463897</v>
      </c>
      <c r="F3629" s="95">
        <f t="shared" si="168"/>
        <v>-2.3831407403431371E-2</v>
      </c>
      <c r="G3629" s="26">
        <f t="shared" si="169"/>
        <v>-1.353471369052435E-5</v>
      </c>
      <c r="H3629" s="26">
        <f t="shared" si="170"/>
        <v>3.225512760476859E-7</v>
      </c>
    </row>
    <row r="3630" spans="1:8" x14ac:dyDescent="0.25">
      <c r="A3630" s="12">
        <f>Riesgo!D3634</f>
        <v>0.80973728990962901</v>
      </c>
      <c r="F3630" s="95">
        <f t="shared" si="168"/>
        <v>-1.2166034478441334E-2</v>
      </c>
      <c r="G3630" s="26">
        <f t="shared" si="169"/>
        <v>-1.8007238999626385E-6</v>
      </c>
      <c r="H3630" s="26">
        <f t="shared" si="170"/>
        <v>2.1907669053098802E-8</v>
      </c>
    </row>
    <row r="3631" spans="1:8" x14ac:dyDescent="0.25">
      <c r="A3631" s="12">
        <f>Riesgo!D3635</f>
        <v>0.77759043300013642</v>
      </c>
      <c r="F3631" s="95">
        <f t="shared" si="168"/>
        <v>-4.4312891387933928E-2</v>
      </c>
      <c r="G3631" s="26">
        <f t="shared" si="169"/>
        <v>-8.7014226748231388E-5</v>
      </c>
      <c r="H3631" s="26">
        <f t="shared" si="170"/>
        <v>3.8558519790994325E-6</v>
      </c>
    </row>
    <row r="3632" spans="1:8" x14ac:dyDescent="0.25">
      <c r="A3632" s="12">
        <f>Riesgo!D3636</f>
        <v>0.92739113205730872</v>
      </c>
      <c r="F3632" s="95">
        <f t="shared" si="168"/>
        <v>0.10548780766923838</v>
      </c>
      <c r="G3632" s="26">
        <f t="shared" si="169"/>
        <v>1.173834310978461E-3</v>
      </c>
      <c r="H3632" s="26">
        <f t="shared" si="170"/>
        <v>1.2382520803204885E-4</v>
      </c>
    </row>
    <row r="3633" spans="1:8" x14ac:dyDescent="0.25">
      <c r="A3633" s="12">
        <f>Riesgo!D3637</f>
        <v>0.93915140040317302</v>
      </c>
      <c r="F3633" s="95">
        <f t="shared" si="168"/>
        <v>0.11724807601510268</v>
      </c>
      <c r="G3633" s="26">
        <f t="shared" si="169"/>
        <v>1.611822354119197E-3</v>
      </c>
      <c r="H3633" s="26">
        <f t="shared" si="170"/>
        <v>1.8898306989860935E-4</v>
      </c>
    </row>
    <row r="3634" spans="1:8" x14ac:dyDescent="0.25">
      <c r="A3634" s="12">
        <f>Riesgo!D3638</f>
        <v>0.75451835097214015</v>
      </c>
      <c r="F3634" s="95">
        <f t="shared" si="168"/>
        <v>-6.7384973415930194E-2</v>
      </c>
      <c r="G3634" s="26">
        <f t="shared" si="169"/>
        <v>-3.0597728315786199E-4</v>
      </c>
      <c r="H3634" s="26">
        <f t="shared" si="170"/>
        <v>2.0618271091471074E-5</v>
      </c>
    </row>
    <row r="3635" spans="1:8" x14ac:dyDescent="0.25">
      <c r="A3635" s="12">
        <f>Riesgo!D3639</f>
        <v>0.91781391057001238</v>
      </c>
      <c r="F3635" s="95">
        <f t="shared" si="168"/>
        <v>9.5910586181942037E-2</v>
      </c>
      <c r="G3635" s="26">
        <f t="shared" si="169"/>
        <v>8.8226618855477264E-4</v>
      </c>
      <c r="H3635" s="26">
        <f t="shared" si="170"/>
        <v>8.4618667312796054E-5</v>
      </c>
    </row>
    <row r="3636" spans="1:8" x14ac:dyDescent="0.25">
      <c r="A3636" s="12">
        <f>Riesgo!D3640</f>
        <v>0.84071126246299799</v>
      </c>
      <c r="F3636" s="95">
        <f t="shared" si="168"/>
        <v>1.8807938074927644E-2</v>
      </c>
      <c r="G3636" s="26">
        <f t="shared" si="169"/>
        <v>6.6530924540425742E-6</v>
      </c>
      <c r="H3636" s="26">
        <f t="shared" si="170"/>
        <v>1.2513095088240114E-7</v>
      </c>
    </row>
    <row r="3637" spans="1:8" x14ac:dyDescent="0.25">
      <c r="A3637" s="12">
        <f>Riesgo!D3641</f>
        <v>0.73744934008684815</v>
      </c>
      <c r="F3637" s="95">
        <f t="shared" si="168"/>
        <v>-8.4453984301222196E-2</v>
      </c>
      <c r="G3637" s="26">
        <f t="shared" si="169"/>
        <v>-6.0236597089515908E-4</v>
      </c>
      <c r="H3637" s="26">
        <f t="shared" si="170"/>
        <v>5.0872206249570235E-5</v>
      </c>
    </row>
    <row r="3638" spans="1:8" x14ac:dyDescent="0.25">
      <c r="A3638" s="12">
        <f>Riesgo!D3642</f>
        <v>0.87749718091929452</v>
      </c>
      <c r="F3638" s="95">
        <f t="shared" si="168"/>
        <v>5.5593856531224173E-2</v>
      </c>
      <c r="G3638" s="26">
        <f t="shared" si="169"/>
        <v>1.71822647274264E-4</v>
      </c>
      <c r="H3638" s="26">
        <f t="shared" si="170"/>
        <v>9.5522836013805686E-6</v>
      </c>
    </row>
    <row r="3639" spans="1:8" x14ac:dyDescent="0.25">
      <c r="A3639" s="12">
        <f>Riesgo!D3643</f>
        <v>0.81575373118176775</v>
      </c>
      <c r="F3639" s="95">
        <f t="shared" si="168"/>
        <v>-6.1495932063025949E-3</v>
      </c>
      <c r="G3639" s="26">
        <f t="shared" si="169"/>
        <v>-2.3256222018919888E-7</v>
      </c>
      <c r="H3639" s="26">
        <f t="shared" si="170"/>
        <v>1.4301630493181458E-9</v>
      </c>
    </row>
    <row r="3640" spans="1:8" x14ac:dyDescent="0.25">
      <c r="A3640" s="12">
        <f>Riesgo!D3644</f>
        <v>0.80724091103831896</v>
      </c>
      <c r="F3640" s="95">
        <f t="shared" si="168"/>
        <v>-1.466241334975138E-2</v>
      </c>
      <c r="G3640" s="26">
        <f t="shared" si="169"/>
        <v>-3.1522189516943628E-6</v>
      </c>
      <c r="H3640" s="26">
        <f t="shared" si="170"/>
        <v>4.6219137238662722E-8</v>
      </c>
    </row>
    <row r="3641" spans="1:8" x14ac:dyDescent="0.25">
      <c r="A3641" s="12">
        <f>Riesgo!D3645</f>
        <v>0.98020551594820238</v>
      </c>
      <c r="F3641" s="95">
        <f t="shared" si="168"/>
        <v>0.15830219156013203</v>
      </c>
      <c r="G3641" s="26">
        <f t="shared" si="169"/>
        <v>3.9669870434737558E-3</v>
      </c>
      <c r="H3641" s="26">
        <f t="shared" si="170"/>
        <v>6.2798274287254442E-4</v>
      </c>
    </row>
    <row r="3642" spans="1:8" x14ac:dyDescent="0.25">
      <c r="A3642" s="12">
        <f>Riesgo!D3646</f>
        <v>0.78283454826777832</v>
      </c>
      <c r="F3642" s="95">
        <f t="shared" si="168"/>
        <v>-3.9068776120292026E-2</v>
      </c>
      <c r="G3642" s="26">
        <f t="shared" si="169"/>
        <v>-5.9633379190316729E-5</v>
      </c>
      <c r="H3642" s="26">
        <f t="shared" si="170"/>
        <v>2.3298031408829659E-6</v>
      </c>
    </row>
    <row r="3643" spans="1:8" x14ac:dyDescent="0.25">
      <c r="A3643" s="12">
        <f>Riesgo!D3647</f>
        <v>0.84154249505902967</v>
      </c>
      <c r="F3643" s="95">
        <f t="shared" si="168"/>
        <v>1.9639170670959327E-2</v>
      </c>
      <c r="G3643" s="26">
        <f t="shared" si="169"/>
        <v>7.5747696942464386E-6</v>
      </c>
      <c r="H3643" s="26">
        <f t="shared" si="170"/>
        <v>1.4876219481851621E-7</v>
      </c>
    </row>
    <row r="3644" spans="1:8" x14ac:dyDescent="0.25">
      <c r="A3644" s="12">
        <f>Riesgo!D3648</f>
        <v>0.89144810192579604</v>
      </c>
      <c r="F3644" s="95">
        <f t="shared" si="168"/>
        <v>6.9544777537725699E-2</v>
      </c>
      <c r="G3644" s="26">
        <f t="shared" si="169"/>
        <v>3.3635165324289286E-4</v>
      </c>
      <c r="H3644" s="26">
        <f t="shared" si="170"/>
        <v>2.3391500899223236E-5</v>
      </c>
    </row>
    <row r="3645" spans="1:8" x14ac:dyDescent="0.25">
      <c r="A3645" s="12">
        <f>Riesgo!D3649</f>
        <v>0.72864865698328973</v>
      </c>
      <c r="F3645" s="95">
        <f t="shared" si="168"/>
        <v>-9.3254667404780611E-2</v>
      </c>
      <c r="G3645" s="26">
        <f t="shared" si="169"/>
        <v>-8.1098296634931016E-4</v>
      </c>
      <c r="H3645" s="26">
        <f t="shared" si="170"/>
        <v>7.562794679784729E-5</v>
      </c>
    </row>
    <row r="3646" spans="1:8" x14ac:dyDescent="0.25">
      <c r="A3646" s="12">
        <f>Riesgo!D3650</f>
        <v>0.77335871980369664</v>
      </c>
      <c r="F3646" s="95">
        <f t="shared" si="168"/>
        <v>-4.8544604584373707E-2</v>
      </c>
      <c r="G3646" s="26">
        <f t="shared" si="169"/>
        <v>-1.1439917797180486E-4</v>
      </c>
      <c r="H3646" s="26">
        <f t="shared" si="170"/>
        <v>5.5534628594186616E-6</v>
      </c>
    </row>
    <row r="3647" spans="1:8" x14ac:dyDescent="0.25">
      <c r="A3647" s="12">
        <f>Riesgo!D3651</f>
        <v>0.74660506906113044</v>
      </c>
      <c r="F3647" s="95">
        <f t="shared" si="168"/>
        <v>-7.52982553269399E-2</v>
      </c>
      <c r="G3647" s="26">
        <f t="shared" si="169"/>
        <v>-4.2692810032779406E-4</v>
      </c>
      <c r="H3647" s="26">
        <f t="shared" si="170"/>
        <v>3.2146941104727649E-5</v>
      </c>
    </row>
    <row r="3648" spans="1:8" x14ac:dyDescent="0.25">
      <c r="A3648" s="12">
        <f>Riesgo!D3652</f>
        <v>0.8624845836204732</v>
      </c>
      <c r="F3648" s="95">
        <f t="shared" si="168"/>
        <v>4.0581259232402855E-2</v>
      </c>
      <c r="G3648" s="26">
        <f t="shared" si="169"/>
        <v>6.683078417654253E-5</v>
      </c>
      <c r="H3648" s="26">
        <f t="shared" si="170"/>
        <v>2.7120773773730391E-6</v>
      </c>
    </row>
    <row r="3649" spans="1:8" x14ac:dyDescent="0.25">
      <c r="A3649" s="12">
        <f>Riesgo!D3653</f>
        <v>0.66529423402275889</v>
      </c>
      <c r="F3649" s="95">
        <f t="shared" si="168"/>
        <v>-0.15660909036531145</v>
      </c>
      <c r="G3649" s="26">
        <f t="shared" si="169"/>
        <v>-3.8410583191799646E-3</v>
      </c>
      <c r="H3649" s="26">
        <f t="shared" si="170"/>
        <v>6.0154464940688642E-4</v>
      </c>
    </row>
    <row r="3650" spans="1:8" x14ac:dyDescent="0.25">
      <c r="A3650" s="12">
        <f>Riesgo!D3654</f>
        <v>0.73111516112094499</v>
      </c>
      <c r="F3650" s="95">
        <f t="shared" si="168"/>
        <v>-9.0788163267125355E-2</v>
      </c>
      <c r="G3650" s="26">
        <f t="shared" si="169"/>
        <v>-7.4832058135984472E-4</v>
      </c>
      <c r="H3650" s="26">
        <f t="shared" si="170"/>
        <v>6.7938651116647753E-5</v>
      </c>
    </row>
    <row r="3651" spans="1:8" x14ac:dyDescent="0.25">
      <c r="A3651" s="12">
        <f>Riesgo!D3655</f>
        <v>0.88376056478159071</v>
      </c>
      <c r="F3651" s="95">
        <f t="shared" ref="F3651:F3714" si="171">A3651-$D$4</f>
        <v>6.1857240393520363E-2</v>
      </c>
      <c r="G3651" s="26">
        <f t="shared" ref="G3651:G3714" si="172">IF(A3651=0,0,(A3651-D$4)^3)</f>
        <v>2.3668548404536752E-4</v>
      </c>
      <c r="H3651" s="26">
        <f t="shared" ref="H3651:H3714" si="173">IF(A3651=0,0,(A3651-D$4)^4)</f>
        <v>1.4640710884251027E-5</v>
      </c>
    </row>
    <row r="3652" spans="1:8" x14ac:dyDescent="0.25">
      <c r="A3652" s="12">
        <f>Riesgo!D3656</f>
        <v>0.98014305608808727</v>
      </c>
      <c r="F3652" s="95">
        <f t="shared" si="171"/>
        <v>0.15823973170001693</v>
      </c>
      <c r="G3652" s="26">
        <f t="shared" si="172"/>
        <v>3.9622932416458661E-3</v>
      </c>
      <c r="H3652" s="26">
        <f t="shared" si="173"/>
        <v>6.2699221947483223E-4</v>
      </c>
    </row>
    <row r="3653" spans="1:8" x14ac:dyDescent="0.25">
      <c r="A3653" s="12">
        <f>Riesgo!D3657</f>
        <v>0.98244576813258022</v>
      </c>
      <c r="F3653" s="95">
        <f t="shared" si="171"/>
        <v>0.16054244374450988</v>
      </c>
      <c r="G3653" s="26">
        <f t="shared" si="172"/>
        <v>4.137801076893495E-3</v>
      </c>
      <c r="H3653" s="26">
        <f t="shared" si="173"/>
        <v>6.6429269661314632E-4</v>
      </c>
    </row>
    <row r="3654" spans="1:8" x14ac:dyDescent="0.25">
      <c r="A3654" s="12">
        <f>Riesgo!D3658</f>
        <v>0.77346377577740311</v>
      </c>
      <c r="F3654" s="95">
        <f t="shared" si="171"/>
        <v>-4.8439548610667238E-2</v>
      </c>
      <c r="G3654" s="26">
        <f t="shared" si="172"/>
        <v>-1.1365806614831797E-4</v>
      </c>
      <c r="H3654" s="26">
        <f t="shared" si="173"/>
        <v>5.5055454201858806E-6</v>
      </c>
    </row>
    <row r="3655" spans="1:8" x14ac:dyDescent="0.25">
      <c r="A3655" s="12">
        <f>Riesgo!D3659</f>
        <v>0.83911743673030681</v>
      </c>
      <c r="F3655" s="95">
        <f t="shared" si="171"/>
        <v>1.7214112342236465E-2</v>
      </c>
      <c r="G3655" s="26">
        <f t="shared" si="172"/>
        <v>5.1009832653555918E-6</v>
      </c>
      <c r="H3655" s="26">
        <f t="shared" si="173"/>
        <v>8.7808898985699364E-8</v>
      </c>
    </row>
    <row r="3656" spans="1:8" x14ac:dyDescent="0.25">
      <c r="A3656" s="12">
        <f>Riesgo!D3660</f>
        <v>0.76300705403052849</v>
      </c>
      <c r="F3656" s="95">
        <f t="shared" si="171"/>
        <v>-5.8896270357541858E-2</v>
      </c>
      <c r="G3656" s="26">
        <f t="shared" si="172"/>
        <v>-2.0429765471914962E-4</v>
      </c>
      <c r="H3656" s="26">
        <f t="shared" si="173"/>
        <v>1.2032369905750773E-5</v>
      </c>
    </row>
    <row r="3657" spans="1:8" x14ac:dyDescent="0.25">
      <c r="A3657" s="12">
        <f>Riesgo!D3661</f>
        <v>0.66467190875593263</v>
      </c>
      <c r="F3657" s="95">
        <f t="shared" si="171"/>
        <v>-0.15723141563213772</v>
      </c>
      <c r="G3657" s="26">
        <f t="shared" si="172"/>
        <v>-3.887030727697484E-3</v>
      </c>
      <c r="H3657" s="26">
        <f t="shared" si="173"/>
        <v>6.1116334392149389E-4</v>
      </c>
    </row>
    <row r="3658" spans="1:8" x14ac:dyDescent="0.25">
      <c r="A3658" s="12">
        <f>Riesgo!D3662</f>
        <v>0.84705463279551374</v>
      </c>
      <c r="F3658" s="95">
        <f t="shared" si="171"/>
        <v>2.5151308407443396E-2</v>
      </c>
      <c r="G3658" s="26">
        <f t="shared" si="172"/>
        <v>1.5910423795608709E-5</v>
      </c>
      <c r="H3658" s="26">
        <f t="shared" si="173"/>
        <v>4.0016797577648074E-7</v>
      </c>
    </row>
    <row r="3659" spans="1:8" x14ac:dyDescent="0.25">
      <c r="A3659" s="12">
        <f>Riesgo!D3663</f>
        <v>0.69597412679401827</v>
      </c>
      <c r="F3659" s="95">
        <f t="shared" si="171"/>
        <v>-0.12592919759405208</v>
      </c>
      <c r="G3659" s="26">
        <f t="shared" si="172"/>
        <v>-1.9970057175612813E-3</v>
      </c>
      <c r="H3659" s="26">
        <f t="shared" si="173"/>
        <v>2.514813276032263E-4</v>
      </c>
    </row>
    <row r="3660" spans="1:8" x14ac:dyDescent="0.25">
      <c r="A3660" s="12">
        <f>Riesgo!D3664</f>
        <v>1</v>
      </c>
      <c r="F3660" s="95">
        <f t="shared" si="171"/>
        <v>0.17809667561192966</v>
      </c>
      <c r="G3660" s="26">
        <f t="shared" si="172"/>
        <v>5.6489462020255692E-3</v>
      </c>
      <c r="H3660" s="26">
        <f t="shared" si="173"/>
        <v>1.0060585392913898E-3</v>
      </c>
    </row>
    <row r="3661" spans="1:8" x14ac:dyDescent="0.25">
      <c r="A3661" s="12">
        <f>Riesgo!D3665</f>
        <v>1</v>
      </c>
      <c r="F3661" s="95">
        <f t="shared" si="171"/>
        <v>0.17809667561192966</v>
      </c>
      <c r="G3661" s="26">
        <f t="shared" si="172"/>
        <v>5.6489462020255692E-3</v>
      </c>
      <c r="H3661" s="26">
        <f t="shared" si="173"/>
        <v>1.0060585392913898E-3</v>
      </c>
    </row>
    <row r="3662" spans="1:8" x14ac:dyDescent="0.25">
      <c r="A3662" s="12">
        <f>Riesgo!D3666</f>
        <v>0.90116100546326616</v>
      </c>
      <c r="F3662" s="95">
        <f t="shared" si="171"/>
        <v>7.9257681075195818E-2</v>
      </c>
      <c r="G3662" s="26">
        <f t="shared" si="172"/>
        <v>4.9787931657094915E-4</v>
      </c>
      <c r="H3662" s="26">
        <f t="shared" si="173"/>
        <v>3.9460760086716743E-5</v>
      </c>
    </row>
    <row r="3663" spans="1:8" x14ac:dyDescent="0.25">
      <c r="A3663" s="12">
        <f>Riesgo!D3667</f>
        <v>0.9086224204228317</v>
      </c>
      <c r="F3663" s="95">
        <f t="shared" si="171"/>
        <v>8.6719096034761356E-2</v>
      </c>
      <c r="G3663" s="26">
        <f t="shared" si="172"/>
        <v>6.5214508623286256E-4</v>
      </c>
      <c r="H3663" s="26">
        <f t="shared" si="173"/>
        <v>5.6553432361625328E-5</v>
      </c>
    </row>
    <row r="3664" spans="1:8" x14ac:dyDescent="0.25">
      <c r="A3664" s="12">
        <f>Riesgo!D3668</f>
        <v>0.76797071993588195</v>
      </c>
      <c r="F3664" s="95">
        <f t="shared" si="171"/>
        <v>-5.3932604452188393E-2</v>
      </c>
      <c r="G3664" s="26">
        <f t="shared" si="172"/>
        <v>-1.5687515927152081E-4</v>
      </c>
      <c r="H3664" s="26">
        <f t="shared" si="173"/>
        <v>8.4606859133649858E-6</v>
      </c>
    </row>
    <row r="3665" spans="1:8" x14ac:dyDescent="0.25">
      <c r="A3665" s="12">
        <f>Riesgo!D3669</f>
        <v>0.89238859344696808</v>
      </c>
      <c r="F3665" s="95">
        <f t="shared" si="171"/>
        <v>7.0485269058897737E-2</v>
      </c>
      <c r="G3665" s="26">
        <f t="shared" si="172"/>
        <v>3.5018302151239517E-4</v>
      </c>
      <c r="H3665" s="26">
        <f t="shared" si="173"/>
        <v>2.468274449115895E-5</v>
      </c>
    </row>
    <row r="3666" spans="1:8" x14ac:dyDescent="0.25">
      <c r="A3666" s="12">
        <f>Riesgo!D3670</f>
        <v>0.86444760371609164</v>
      </c>
      <c r="F3666" s="95">
        <f t="shared" si="171"/>
        <v>4.2544279328021295E-2</v>
      </c>
      <c r="G3666" s="26">
        <f t="shared" si="172"/>
        <v>7.7005813679540533E-5</v>
      </c>
      <c r="H3666" s="26">
        <f t="shared" si="173"/>
        <v>3.2761568470639361E-6</v>
      </c>
    </row>
    <row r="3667" spans="1:8" x14ac:dyDescent="0.25">
      <c r="A3667" s="12">
        <f>Riesgo!D3671</f>
        <v>0.63900538144654306</v>
      </c>
      <c r="F3667" s="95">
        <f t="shared" si="171"/>
        <v>-0.18289794294152728</v>
      </c>
      <c r="G3667" s="26">
        <f t="shared" si="172"/>
        <v>-6.1182393506315396E-3</v>
      </c>
      <c r="H3667" s="26">
        <f t="shared" si="173"/>
        <v>1.1190133916544143E-3</v>
      </c>
    </row>
    <row r="3668" spans="1:8" x14ac:dyDescent="0.25">
      <c r="A3668" s="12">
        <f>Riesgo!D3672</f>
        <v>0.86843972884065535</v>
      </c>
      <c r="F3668" s="95">
        <f t="shared" si="171"/>
        <v>4.6536404452585001E-2</v>
      </c>
      <c r="G3668" s="26">
        <f t="shared" si="172"/>
        <v>1.0078095650819345E-4</v>
      </c>
      <c r="H3668" s="26">
        <f t="shared" si="173"/>
        <v>4.689983353183669E-6</v>
      </c>
    </row>
    <row r="3669" spans="1:8" x14ac:dyDescent="0.25">
      <c r="A3669" s="12">
        <f>Riesgo!D3673</f>
        <v>0.84361044422088249</v>
      </c>
      <c r="F3669" s="95">
        <f t="shared" si="171"/>
        <v>2.170711983281215E-2</v>
      </c>
      <c r="G3669" s="26">
        <f t="shared" si="172"/>
        <v>1.0228374274630112E-5</v>
      </c>
      <c r="H3669" s="26">
        <f t="shared" si="173"/>
        <v>2.220285460742489E-7</v>
      </c>
    </row>
    <row r="3670" spans="1:8" x14ac:dyDescent="0.25">
      <c r="A3670" s="12">
        <f>Riesgo!D3674</f>
        <v>0.75990622455677992</v>
      </c>
      <c r="F3670" s="95">
        <f t="shared" si="171"/>
        <v>-6.1997099831290425E-2</v>
      </c>
      <c r="G3670" s="26">
        <f t="shared" si="172"/>
        <v>-2.382945568188588E-4</v>
      </c>
      <c r="H3670" s="26">
        <f t="shared" si="173"/>
        <v>1.4773571428351898E-5</v>
      </c>
    </row>
    <row r="3671" spans="1:8" x14ac:dyDescent="0.25">
      <c r="A3671" s="12">
        <f>Riesgo!D3675</f>
        <v>0.8855897113706156</v>
      </c>
      <c r="F3671" s="95">
        <f t="shared" si="171"/>
        <v>6.3686386982545251E-2</v>
      </c>
      <c r="G3671" s="26">
        <f t="shared" si="172"/>
        <v>2.583091761966415E-4</v>
      </c>
      <c r="H3671" s="26">
        <f t="shared" si="173"/>
        <v>1.6450778156401776E-5</v>
      </c>
    </row>
    <row r="3672" spans="1:8" x14ac:dyDescent="0.25">
      <c r="A3672" s="12">
        <f>Riesgo!D3676</f>
        <v>0.93361505265754319</v>
      </c>
      <c r="F3672" s="95">
        <f t="shared" si="171"/>
        <v>0.11171172826947284</v>
      </c>
      <c r="G3672" s="26">
        <f t="shared" si="172"/>
        <v>1.3941076560796998E-3</v>
      </c>
      <c r="H3672" s="26">
        <f t="shared" si="173"/>
        <v>1.5573817565436713E-4</v>
      </c>
    </row>
    <row r="3673" spans="1:8" x14ac:dyDescent="0.25">
      <c r="A3673" s="12">
        <f>Riesgo!D3677</f>
        <v>0.89370643088796609</v>
      </c>
      <c r="F3673" s="95">
        <f t="shared" si="171"/>
        <v>7.1803106499895741E-2</v>
      </c>
      <c r="G3673" s="26">
        <f t="shared" si="172"/>
        <v>3.7019427833628112E-4</v>
      </c>
      <c r="H3673" s="26">
        <f t="shared" si="173"/>
        <v>2.6581099193032038E-5</v>
      </c>
    </row>
    <row r="3674" spans="1:8" x14ac:dyDescent="0.25">
      <c r="A3674" s="12">
        <f>Riesgo!D3678</f>
        <v>0.96673360179746137</v>
      </c>
      <c r="F3674" s="95">
        <f t="shared" si="171"/>
        <v>0.14483027740939103</v>
      </c>
      <c r="G3674" s="26">
        <f t="shared" si="172"/>
        <v>3.037932273212978E-3</v>
      </c>
      <c r="H3674" s="26">
        <f t="shared" si="173"/>
        <v>4.399845738803775E-4</v>
      </c>
    </row>
    <row r="3675" spans="1:8" x14ac:dyDescent="0.25">
      <c r="A3675" s="12">
        <f>Riesgo!D3679</f>
        <v>0.94676447676884234</v>
      </c>
      <c r="F3675" s="95">
        <f t="shared" si="171"/>
        <v>0.124861152380772</v>
      </c>
      <c r="G3675" s="26">
        <f t="shared" si="172"/>
        <v>1.9466237446699032E-3</v>
      </c>
      <c r="H3675" s="26">
        <f t="shared" si="173"/>
        <v>2.4305768401125779E-4</v>
      </c>
    </row>
    <row r="3676" spans="1:8" x14ac:dyDescent="0.25">
      <c r="A3676" s="12">
        <f>Riesgo!D3680</f>
        <v>0.6691709533086595</v>
      </c>
      <c r="F3676" s="95">
        <f t="shared" si="171"/>
        <v>-0.15273237107941084</v>
      </c>
      <c r="G3676" s="26">
        <f t="shared" si="172"/>
        <v>-3.5628150806095633E-3</v>
      </c>
      <c r="H3676" s="26">
        <f t="shared" si="173"/>
        <v>5.4415719497898096E-4</v>
      </c>
    </row>
    <row r="3677" spans="1:8" x14ac:dyDescent="0.25">
      <c r="A3677" s="12">
        <f>Riesgo!D3681</f>
        <v>0.9240484432308147</v>
      </c>
      <c r="F3677" s="95">
        <f t="shared" si="171"/>
        <v>0.10214511884274435</v>
      </c>
      <c r="G3677" s="26">
        <f t="shared" si="172"/>
        <v>1.0657438965762909E-3</v>
      </c>
      <c r="H3677" s="26">
        <f t="shared" si="173"/>
        <v>1.0886053697171468E-4</v>
      </c>
    </row>
    <row r="3678" spans="1:8" x14ac:dyDescent="0.25">
      <c r="A3678" s="12">
        <f>Riesgo!D3682</f>
        <v>0.92943929336480291</v>
      </c>
      <c r="F3678" s="95">
        <f t="shared" si="171"/>
        <v>0.10753596897673257</v>
      </c>
      <c r="G3678" s="26">
        <f t="shared" si="172"/>
        <v>1.2435442917485828E-3</v>
      </c>
      <c r="H3678" s="26">
        <f t="shared" si="173"/>
        <v>1.3372574037866846E-4</v>
      </c>
    </row>
    <row r="3679" spans="1:8" x14ac:dyDescent="0.25">
      <c r="A3679" s="12">
        <f>Riesgo!D3683</f>
        <v>0.87296381853245775</v>
      </c>
      <c r="F3679" s="95">
        <f t="shared" si="171"/>
        <v>5.1060494144387403E-2</v>
      </c>
      <c r="G3679" s="26">
        <f t="shared" si="172"/>
        <v>1.3312359593988603E-4</v>
      </c>
      <c r="H3679" s="26">
        <f t="shared" si="173"/>
        <v>6.7973565909683439E-6</v>
      </c>
    </row>
    <row r="3680" spans="1:8" x14ac:dyDescent="0.25">
      <c r="A3680" s="12">
        <f>Riesgo!D3684</f>
        <v>0.7977443651929107</v>
      </c>
      <c r="F3680" s="95">
        <f t="shared" si="171"/>
        <v>-2.4158959195159646E-2</v>
      </c>
      <c r="G3680" s="26">
        <f t="shared" si="172"/>
        <v>-1.4100504803673159E-5</v>
      </c>
      <c r="H3680" s="26">
        <f t="shared" si="173"/>
        <v>3.4065352018309245E-7</v>
      </c>
    </row>
    <row r="3681" spans="1:8" x14ac:dyDescent="0.25">
      <c r="A3681" s="12">
        <f>Riesgo!D3685</f>
        <v>0.86645781383199827</v>
      </c>
      <c r="F3681" s="95">
        <f t="shared" si="171"/>
        <v>4.4554489443927925E-2</v>
      </c>
      <c r="G3681" s="26">
        <f t="shared" si="172"/>
        <v>8.8445229700582581E-5</v>
      </c>
      <c r="H3681" s="26">
        <f t="shared" si="173"/>
        <v>3.9406320530603868E-6</v>
      </c>
    </row>
    <row r="3682" spans="1:8" x14ac:dyDescent="0.25">
      <c r="A3682" s="12">
        <f>Riesgo!D3686</f>
        <v>0.72224493429751679</v>
      </c>
      <c r="F3682" s="95">
        <f t="shared" si="171"/>
        <v>-9.965839009055355E-2</v>
      </c>
      <c r="G3682" s="26">
        <f t="shared" si="172"/>
        <v>-9.8978667205071162E-4</v>
      </c>
      <c r="H3682" s="26">
        <f t="shared" si="173"/>
        <v>9.8640546269660614E-5</v>
      </c>
    </row>
    <row r="3683" spans="1:8" x14ac:dyDescent="0.25">
      <c r="A3683" s="12">
        <f>Riesgo!D3687</f>
        <v>0.68229671511175161</v>
      </c>
      <c r="F3683" s="95">
        <f t="shared" si="171"/>
        <v>-0.13960660927631874</v>
      </c>
      <c r="G3683" s="26">
        <f t="shared" si="172"/>
        <v>-2.7209335621976851E-3</v>
      </c>
      <c r="H3683" s="26">
        <f t="shared" si="173"/>
        <v>3.7986030868455441E-4</v>
      </c>
    </row>
    <row r="3684" spans="1:8" x14ac:dyDescent="0.25">
      <c r="A3684" s="12">
        <f>Riesgo!D3688</f>
        <v>0.73537385775081732</v>
      </c>
      <c r="F3684" s="95">
        <f t="shared" si="171"/>
        <v>-8.6529466637253027E-2</v>
      </c>
      <c r="G3684" s="26">
        <f t="shared" si="172"/>
        <v>-6.4787628058470827E-4</v>
      </c>
      <c r="H3684" s="26">
        <f t="shared" si="173"/>
        <v>5.6060389005922101E-5</v>
      </c>
    </row>
    <row r="3685" spans="1:8" x14ac:dyDescent="0.25">
      <c r="A3685" s="12">
        <f>Riesgo!D3689</f>
        <v>0.62331475712638429</v>
      </c>
      <c r="F3685" s="95">
        <f t="shared" si="171"/>
        <v>-0.19858856726168606</v>
      </c>
      <c r="G3685" s="26">
        <f t="shared" si="172"/>
        <v>-7.8318205450522305E-3</v>
      </c>
      <c r="H3685" s="26">
        <f t="shared" si="173"/>
        <v>1.5553100210925594E-3</v>
      </c>
    </row>
    <row r="3686" spans="1:8" x14ac:dyDescent="0.25">
      <c r="A3686" s="12">
        <f>Riesgo!D3690</f>
        <v>0.82858282283980289</v>
      </c>
      <c r="F3686" s="95">
        <f t="shared" si="171"/>
        <v>6.6794984517325462E-3</v>
      </c>
      <c r="G3686" s="26">
        <f t="shared" si="172"/>
        <v>2.9801049617872025E-7</v>
      </c>
      <c r="H3686" s="26">
        <f t="shared" si="173"/>
        <v>1.9905606478258099E-9</v>
      </c>
    </row>
    <row r="3687" spans="1:8" x14ac:dyDescent="0.25">
      <c r="A3687" s="12">
        <f>Riesgo!D3691</f>
        <v>0.86597525474855797</v>
      </c>
      <c r="F3687" s="95">
        <f t="shared" si="171"/>
        <v>4.4071930360487621E-2</v>
      </c>
      <c r="G3687" s="26">
        <f t="shared" si="172"/>
        <v>8.5602454870810422E-5</v>
      </c>
      <c r="H3687" s="26">
        <f t="shared" si="173"/>
        <v>3.7726654297531412E-6</v>
      </c>
    </row>
    <row r="3688" spans="1:8" x14ac:dyDescent="0.25">
      <c r="A3688" s="12">
        <f>Riesgo!D3692</f>
        <v>0.69596255843558319</v>
      </c>
      <c r="F3688" s="95">
        <f t="shared" si="171"/>
        <v>-0.12594076595248715</v>
      </c>
      <c r="G3688" s="26">
        <f t="shared" si="172"/>
        <v>-1.997556126855387E-3</v>
      </c>
      <c r="H3688" s="26">
        <f t="shared" si="173"/>
        <v>2.5157374864925104E-4</v>
      </c>
    </row>
    <row r="3689" spans="1:8" x14ac:dyDescent="0.25">
      <c r="A3689" s="12">
        <f>Riesgo!D3693</f>
        <v>0.87911405459585379</v>
      </c>
      <c r="F3689" s="95">
        <f t="shared" si="171"/>
        <v>5.7210730207783445E-2</v>
      </c>
      <c r="G3689" s="26">
        <f t="shared" si="172"/>
        <v>1.8725459032790882E-4</v>
      </c>
      <c r="H3689" s="26">
        <f t="shared" si="173"/>
        <v>1.0712971847419008E-5</v>
      </c>
    </row>
    <row r="3690" spans="1:8" x14ac:dyDescent="0.25">
      <c r="A3690" s="12">
        <f>Riesgo!D3694</f>
        <v>0.93905548165336628</v>
      </c>
      <c r="F3690" s="95">
        <f t="shared" si="171"/>
        <v>0.11715215726529593</v>
      </c>
      <c r="G3690" s="26">
        <f t="shared" si="172"/>
        <v>1.6078697722301449E-3</v>
      </c>
      <c r="H3690" s="26">
        <f t="shared" si="173"/>
        <v>1.8836541241842148E-4</v>
      </c>
    </row>
    <row r="3691" spans="1:8" x14ac:dyDescent="0.25">
      <c r="A3691" s="12">
        <f>Riesgo!D3695</f>
        <v>0.80060748445411922</v>
      </c>
      <c r="F3691" s="95">
        <f t="shared" si="171"/>
        <v>-2.1295839933951122E-2</v>
      </c>
      <c r="G3691" s="26">
        <f t="shared" si="172"/>
        <v>-9.6579359646938148E-6</v>
      </c>
      <c r="H3691" s="26">
        <f t="shared" si="173"/>
        <v>2.0567385839646929E-7</v>
      </c>
    </row>
    <row r="3692" spans="1:8" x14ac:dyDescent="0.25">
      <c r="A3692" s="12">
        <f>Riesgo!D3696</f>
        <v>0.88578347106123734</v>
      </c>
      <c r="F3692" s="95">
        <f t="shared" si="171"/>
        <v>6.3880146673166993E-2</v>
      </c>
      <c r="G3692" s="26">
        <f t="shared" si="172"/>
        <v>2.6067399864363556E-4</v>
      </c>
      <c r="H3692" s="26">
        <f t="shared" si="173"/>
        <v>1.6651893267236374E-5</v>
      </c>
    </row>
    <row r="3693" spans="1:8" x14ac:dyDescent="0.25">
      <c r="A3693" s="12">
        <f>Riesgo!D3697</f>
        <v>0.67603539599656692</v>
      </c>
      <c r="F3693" s="95">
        <f t="shared" si="171"/>
        <v>-0.14586792839150342</v>
      </c>
      <c r="G3693" s="26">
        <f t="shared" si="172"/>
        <v>-3.1036979224706271E-3</v>
      </c>
      <c r="H3693" s="26">
        <f t="shared" si="173"/>
        <v>4.5272998630380335E-4</v>
      </c>
    </row>
    <row r="3694" spans="1:8" x14ac:dyDescent="0.25">
      <c r="A3694" s="12">
        <f>Riesgo!D3698</f>
        <v>0.89463085464420344</v>
      </c>
      <c r="F3694" s="95">
        <f t="shared" si="171"/>
        <v>7.2727530256133099E-2</v>
      </c>
      <c r="G3694" s="26">
        <f t="shared" si="172"/>
        <v>3.8467726448444085E-4</v>
      </c>
      <c r="H3694" s="26">
        <f t="shared" si="173"/>
        <v>2.7976627391638686E-5</v>
      </c>
    </row>
    <row r="3695" spans="1:8" x14ac:dyDescent="0.25">
      <c r="A3695" s="12">
        <f>Riesgo!D3699</f>
        <v>0.80581550176541661</v>
      </c>
      <c r="F3695" s="95">
        <f t="shared" si="171"/>
        <v>-1.6087822622653736E-2</v>
      </c>
      <c r="G3695" s="26">
        <f t="shared" si="172"/>
        <v>-4.1638186665839288E-6</v>
      </c>
      <c r="H3695" s="26">
        <f t="shared" si="173"/>
        <v>6.6986776140896848E-8</v>
      </c>
    </row>
    <row r="3696" spans="1:8" x14ac:dyDescent="0.25">
      <c r="A3696" s="12">
        <f>Riesgo!D3700</f>
        <v>0.91089436178879446</v>
      </c>
      <c r="F3696" s="95">
        <f t="shared" si="171"/>
        <v>8.8991037400724116E-2</v>
      </c>
      <c r="G3696" s="26">
        <f t="shared" si="172"/>
        <v>7.0475604320031286E-4</v>
      </c>
      <c r="H3696" s="26">
        <f t="shared" si="173"/>
        <v>6.2716971398825392E-5</v>
      </c>
    </row>
    <row r="3697" spans="1:8" x14ac:dyDescent="0.25">
      <c r="A3697" s="12">
        <f>Riesgo!D3701</f>
        <v>0.70527779581419936</v>
      </c>
      <c r="F3697" s="95">
        <f t="shared" si="171"/>
        <v>-0.11662552857387098</v>
      </c>
      <c r="G3697" s="26">
        <f t="shared" si="172"/>
        <v>-1.586283749757457E-3</v>
      </c>
      <c r="H3697" s="26">
        <f t="shared" si="173"/>
        <v>1.8500118078360552E-4</v>
      </c>
    </row>
    <row r="3698" spans="1:8" x14ac:dyDescent="0.25">
      <c r="A3698" s="12">
        <f>Riesgo!D3702</f>
        <v>0.789148521556161</v>
      </c>
      <c r="F3698" s="95">
        <f t="shared" si="171"/>
        <v>-3.2754802831909346E-2</v>
      </c>
      <c r="G3698" s="26">
        <f t="shared" si="172"/>
        <v>-3.5141878153661937E-5</v>
      </c>
      <c r="H3698" s="26">
        <f t="shared" si="173"/>
        <v>1.1510652900661793E-6</v>
      </c>
    </row>
    <row r="3699" spans="1:8" x14ac:dyDescent="0.25">
      <c r="A3699" s="12">
        <f>Riesgo!D3703</f>
        <v>0.66687479543954942</v>
      </c>
      <c r="F3699" s="95">
        <f t="shared" si="171"/>
        <v>-0.15502852894852093</v>
      </c>
      <c r="G3699" s="26">
        <f t="shared" si="172"/>
        <v>-3.7259316024517855E-3</v>
      </c>
      <c r="H3699" s="26">
        <f t="shared" si="173"/>
        <v>5.7762569529090559E-4</v>
      </c>
    </row>
    <row r="3700" spans="1:8" x14ac:dyDescent="0.25">
      <c r="A3700" s="12">
        <f>Riesgo!D3704</f>
        <v>0.75758933700772224</v>
      </c>
      <c r="F3700" s="95">
        <f t="shared" si="171"/>
        <v>-6.4313987380348103E-2</v>
      </c>
      <c r="G3700" s="26">
        <f t="shared" si="172"/>
        <v>-2.6602123679553237E-4</v>
      </c>
      <c r="H3700" s="26">
        <f t="shared" si="173"/>
        <v>1.7108886466172463E-5</v>
      </c>
    </row>
    <row r="3701" spans="1:8" x14ac:dyDescent="0.25">
      <c r="A3701" s="12">
        <f>Riesgo!D3705</f>
        <v>0.82585814024749526</v>
      </c>
      <c r="F3701" s="95">
        <f t="shared" si="171"/>
        <v>3.9548158594249205E-3</v>
      </c>
      <c r="G3701" s="26">
        <f t="shared" si="172"/>
        <v>6.1855568282872505E-8</v>
      </c>
      <c r="H3701" s="26">
        <f t="shared" si="173"/>
        <v>2.4462738243884528E-10</v>
      </c>
    </row>
    <row r="3702" spans="1:8" x14ac:dyDescent="0.25">
      <c r="A3702" s="12">
        <f>Riesgo!D3706</f>
        <v>0.78511853176519941</v>
      </c>
      <c r="F3702" s="95">
        <f t="shared" si="171"/>
        <v>-3.6784792622870932E-2</v>
      </c>
      <c r="G3702" s="26">
        <f t="shared" si="172"/>
        <v>-4.9774274212854105E-5</v>
      </c>
      <c r="H3702" s="26">
        <f t="shared" si="173"/>
        <v>1.8309363548737508E-6</v>
      </c>
    </row>
    <row r="3703" spans="1:8" x14ac:dyDescent="0.25">
      <c r="A3703" s="12">
        <f>Riesgo!D3707</f>
        <v>0.86599272765398216</v>
      </c>
      <c r="F3703" s="95">
        <f t="shared" si="171"/>
        <v>4.408940326591182E-2</v>
      </c>
      <c r="G3703" s="26">
        <f t="shared" si="172"/>
        <v>8.5704309951613303E-5</v>
      </c>
      <c r="H3703" s="26">
        <f t="shared" si="173"/>
        <v>3.7786518830833785E-6</v>
      </c>
    </row>
    <row r="3704" spans="1:8" x14ac:dyDescent="0.25">
      <c r="A3704" s="12">
        <f>Riesgo!D3708</f>
        <v>0.96103689452786356</v>
      </c>
      <c r="F3704" s="95">
        <f t="shared" si="171"/>
        <v>0.13913357013979322</v>
      </c>
      <c r="G3704" s="26">
        <f t="shared" si="172"/>
        <v>2.6933685680854526E-3</v>
      </c>
      <c r="H3704" s="26">
        <f t="shared" si="173"/>
        <v>3.7473798458003169E-4</v>
      </c>
    </row>
    <row r="3705" spans="1:8" x14ac:dyDescent="0.25">
      <c r="A3705" s="12">
        <f>Riesgo!D3709</f>
        <v>0.86851273665088224</v>
      </c>
      <c r="F3705" s="95">
        <f t="shared" si="171"/>
        <v>4.66094122628119E-2</v>
      </c>
      <c r="G3705" s="26">
        <f t="shared" si="172"/>
        <v>1.0125602626610791E-4</v>
      </c>
      <c r="H3705" s="26">
        <f t="shared" si="173"/>
        <v>4.7194838723311342E-6</v>
      </c>
    </row>
    <row r="3706" spans="1:8" x14ac:dyDescent="0.25">
      <c r="A3706" s="12">
        <f>Riesgo!D3710</f>
        <v>0.54618234848067382</v>
      </c>
      <c r="F3706" s="95">
        <f t="shared" si="171"/>
        <v>-0.27572097590739653</v>
      </c>
      <c r="G3706" s="26">
        <f t="shared" si="172"/>
        <v>-2.0960875623922088E-2</v>
      </c>
      <c r="H3706" s="26">
        <f t="shared" si="173"/>
        <v>5.7793530829013577E-3</v>
      </c>
    </row>
    <row r="3707" spans="1:8" x14ac:dyDescent="0.25">
      <c r="A3707" s="12">
        <f>Riesgo!D3711</f>
        <v>0.85409277719836241</v>
      </c>
      <c r="F3707" s="95">
        <f t="shared" si="171"/>
        <v>3.2189452810292063E-2</v>
      </c>
      <c r="G3707" s="26">
        <f t="shared" si="172"/>
        <v>3.3353451500390525E-5</v>
      </c>
      <c r="H3707" s="26">
        <f t="shared" si="173"/>
        <v>1.0736293531321859E-6</v>
      </c>
    </row>
    <row r="3708" spans="1:8" x14ac:dyDescent="0.25">
      <c r="A3708" s="12">
        <f>Riesgo!D3712</f>
        <v>0.85754762814439633</v>
      </c>
      <c r="F3708" s="95">
        <f t="shared" si="171"/>
        <v>3.564430375632599E-2</v>
      </c>
      <c r="G3708" s="26">
        <f t="shared" si="172"/>
        <v>4.5286672142290013E-5</v>
      </c>
      <c r="H3708" s="26">
        <f t="shared" si="173"/>
        <v>1.6142118979529315E-6</v>
      </c>
    </row>
    <row r="3709" spans="1:8" x14ac:dyDescent="0.25">
      <c r="A3709" s="12">
        <f>Riesgo!D3713</f>
        <v>0.71284808213958095</v>
      </c>
      <c r="F3709" s="95">
        <f t="shared" si="171"/>
        <v>-0.10905524224848939</v>
      </c>
      <c r="G3709" s="26">
        <f t="shared" si="172"/>
        <v>-1.2969989975393584E-3</v>
      </c>
      <c r="H3709" s="26">
        <f t="shared" si="173"/>
        <v>1.4144453987270262E-4</v>
      </c>
    </row>
    <row r="3710" spans="1:8" x14ac:dyDescent="0.25">
      <c r="A3710" s="12">
        <f>Riesgo!D3714</f>
        <v>0.80249804685602755</v>
      </c>
      <c r="F3710" s="95">
        <f t="shared" si="171"/>
        <v>-1.9405277532042797E-2</v>
      </c>
      <c r="G3710" s="26">
        <f t="shared" si="172"/>
        <v>-7.3073443770323209E-6</v>
      </c>
      <c r="H3710" s="26">
        <f t="shared" si="173"/>
        <v>1.4180104565852457E-7</v>
      </c>
    </row>
    <row r="3711" spans="1:8" x14ac:dyDescent="0.25">
      <c r="A3711" s="12">
        <f>Riesgo!D3715</f>
        <v>0.87249550359991013</v>
      </c>
      <c r="F3711" s="95">
        <f t="shared" si="171"/>
        <v>5.0592179211839783E-2</v>
      </c>
      <c r="G3711" s="26">
        <f t="shared" si="172"/>
        <v>1.294941531848056E-4</v>
      </c>
      <c r="H3711" s="26">
        <f t="shared" si="173"/>
        <v>6.5513914048111181E-6</v>
      </c>
    </row>
    <row r="3712" spans="1:8" x14ac:dyDescent="0.25">
      <c r="A3712" s="12">
        <f>Riesgo!D3716</f>
        <v>0.80115643804910841</v>
      </c>
      <c r="F3712" s="95">
        <f t="shared" si="171"/>
        <v>-2.0746886338961934E-2</v>
      </c>
      <c r="G3712" s="26">
        <f t="shared" si="172"/>
        <v>-8.9301506014343021E-6</v>
      </c>
      <c r="H3712" s="26">
        <f t="shared" si="173"/>
        <v>1.8527281951777001E-7</v>
      </c>
    </row>
    <row r="3713" spans="1:8" x14ac:dyDescent="0.25">
      <c r="A3713" s="12">
        <f>Riesgo!D3717</f>
        <v>0.5684911637888721</v>
      </c>
      <c r="F3713" s="95">
        <f t="shared" si="171"/>
        <v>-0.25341216059919824</v>
      </c>
      <c r="G3713" s="26">
        <f t="shared" si="172"/>
        <v>-1.6273551969555468E-2</v>
      </c>
      <c r="H3713" s="26">
        <f t="shared" si="173"/>
        <v>4.1239159652283891E-3</v>
      </c>
    </row>
    <row r="3714" spans="1:8" x14ac:dyDescent="0.25">
      <c r="A3714" s="12">
        <f>Riesgo!D3718</f>
        <v>0.85615716898408778</v>
      </c>
      <c r="F3714" s="95">
        <f t="shared" si="171"/>
        <v>3.4253844596017435E-2</v>
      </c>
      <c r="G3714" s="26">
        <f t="shared" si="172"/>
        <v>4.0190921998043308E-5</v>
      </c>
      <c r="H3714" s="26">
        <f t="shared" si="173"/>
        <v>1.376693596291634E-6</v>
      </c>
    </row>
    <row r="3715" spans="1:8" x14ac:dyDescent="0.25">
      <c r="A3715" s="12">
        <f>Riesgo!D3719</f>
        <v>0.92606282072231072</v>
      </c>
      <c r="F3715" s="95">
        <f t="shared" ref="F3715:F3778" si="174">A3715-$D$4</f>
        <v>0.10415949633424038</v>
      </c>
      <c r="G3715" s="26">
        <f t="shared" ref="G3715:G3778" si="175">IF(A3715=0,0,(A3715-D$4)^3)</f>
        <v>1.1300472781040304E-3</v>
      </c>
      <c r="H3715" s="26">
        <f t="shared" ref="H3715:H3778" si="176">IF(A3715=0,0,(A3715-D$4)^4)</f>
        <v>1.1770515532119507E-4</v>
      </c>
    </row>
    <row r="3716" spans="1:8" x14ac:dyDescent="0.25">
      <c r="A3716" s="12">
        <f>Riesgo!D3720</f>
        <v>0.77991595803155989</v>
      </c>
      <c r="F3716" s="95">
        <f t="shared" si="174"/>
        <v>-4.1987366356510458E-2</v>
      </c>
      <c r="G3716" s="26">
        <f t="shared" si="175"/>
        <v>-7.4021162867364331E-5</v>
      </c>
      <c r="H3716" s="26">
        <f t="shared" si="176"/>
        <v>3.1079536834469542E-6</v>
      </c>
    </row>
    <row r="3717" spans="1:8" x14ac:dyDescent="0.25">
      <c r="A3717" s="12">
        <f>Riesgo!D3721</f>
        <v>0.81311842811894719</v>
      </c>
      <c r="F3717" s="95">
        <f t="shared" si="174"/>
        <v>-8.7848962691231547E-3</v>
      </c>
      <c r="G3717" s="26">
        <f t="shared" si="175"/>
        <v>-6.7796912023610865E-7</v>
      </c>
      <c r="H3717" s="26">
        <f t="shared" si="176"/>
        <v>5.9558883949428987E-9</v>
      </c>
    </row>
    <row r="3718" spans="1:8" x14ac:dyDescent="0.25">
      <c r="A3718" s="12">
        <f>Riesgo!D3722</f>
        <v>0.77657170294309974</v>
      </c>
      <c r="F3718" s="95">
        <f t="shared" si="174"/>
        <v>-4.5331621444970605E-2</v>
      </c>
      <c r="G3718" s="26">
        <f t="shared" si="175"/>
        <v>-9.3154483073202733E-5</v>
      </c>
      <c r="H3718" s="26">
        <f t="shared" si="176"/>
        <v>4.2228437625763481E-6</v>
      </c>
    </row>
    <row r="3719" spans="1:8" x14ac:dyDescent="0.25">
      <c r="A3719" s="12">
        <f>Riesgo!D3723</f>
        <v>0.87554093462471649</v>
      </c>
      <c r="F3719" s="95">
        <f t="shared" si="174"/>
        <v>5.3637610236646149E-2</v>
      </c>
      <c r="G3719" s="26">
        <f t="shared" si="175"/>
        <v>1.5431504162603357E-4</v>
      </c>
      <c r="H3719" s="26">
        <f t="shared" si="176"/>
        <v>8.2770900563890145E-6</v>
      </c>
    </row>
    <row r="3720" spans="1:8" x14ac:dyDescent="0.25">
      <c r="A3720" s="12">
        <f>Riesgo!D3724</f>
        <v>0.60964718514701355</v>
      </c>
      <c r="F3720" s="95">
        <f t="shared" si="174"/>
        <v>-0.2122561392410568</v>
      </c>
      <c r="G3720" s="26">
        <f t="shared" si="175"/>
        <v>-9.5627055092044524E-3</v>
      </c>
      <c r="H3720" s="26">
        <f t="shared" si="176"/>
        <v>2.0297429520829209E-3</v>
      </c>
    </row>
    <row r="3721" spans="1:8" x14ac:dyDescent="0.25">
      <c r="A3721" s="12">
        <f>Riesgo!D3725</f>
        <v>0.75161487608101485</v>
      </c>
      <c r="F3721" s="95">
        <f t="shared" si="174"/>
        <v>-7.0288448307055496E-2</v>
      </c>
      <c r="G3721" s="26">
        <f t="shared" si="175"/>
        <v>-3.4725768662274175E-4</v>
      </c>
      <c r="H3721" s="26">
        <f t="shared" si="176"/>
        <v>2.440820395541026E-5</v>
      </c>
    </row>
    <row r="3722" spans="1:8" x14ac:dyDescent="0.25">
      <c r="A3722" s="12">
        <f>Riesgo!D3726</f>
        <v>0.71158458129177904</v>
      </c>
      <c r="F3722" s="95">
        <f t="shared" si="174"/>
        <v>-0.11031874309629131</v>
      </c>
      <c r="G3722" s="26">
        <f t="shared" si="175"/>
        <v>-1.3426039338420412E-3</v>
      </c>
      <c r="H3722" s="26">
        <f t="shared" si="176"/>
        <v>1.4811437845759024E-4</v>
      </c>
    </row>
    <row r="3723" spans="1:8" x14ac:dyDescent="0.25">
      <c r="A3723" s="12">
        <f>Riesgo!D3727</f>
        <v>0.9269408425694764</v>
      </c>
      <c r="F3723" s="95">
        <f t="shared" si="174"/>
        <v>0.10503751818140605</v>
      </c>
      <c r="G3723" s="26">
        <f t="shared" si="175"/>
        <v>1.1588663573012061E-3</v>
      </c>
      <c r="H3723" s="26">
        <f t="shared" si="176"/>
        <v>1.2172444607484524E-4</v>
      </c>
    </row>
    <row r="3724" spans="1:8" x14ac:dyDescent="0.25">
      <c r="A3724" s="12">
        <f>Riesgo!D3728</f>
        <v>0.69938314733398865</v>
      </c>
      <c r="F3724" s="95">
        <f t="shared" si="174"/>
        <v>-0.12252017705408169</v>
      </c>
      <c r="G3724" s="26">
        <f t="shared" si="175"/>
        <v>-1.8391741203758699E-3</v>
      </c>
      <c r="H3724" s="26">
        <f t="shared" si="176"/>
        <v>2.2533593886173652E-4</v>
      </c>
    </row>
    <row r="3725" spans="1:8" x14ac:dyDescent="0.25">
      <c r="A3725" s="12">
        <f>Riesgo!D3729</f>
        <v>0.86296650467724345</v>
      </c>
      <c r="F3725" s="95">
        <f t="shared" si="174"/>
        <v>4.1063180289173107E-2</v>
      </c>
      <c r="G3725" s="26">
        <f t="shared" si="175"/>
        <v>6.9240109435619456E-5</v>
      </c>
      <c r="H3725" s="26">
        <f t="shared" si="176"/>
        <v>2.8432190969969175E-6</v>
      </c>
    </row>
    <row r="3726" spans="1:8" x14ac:dyDescent="0.25">
      <c r="A3726" s="12">
        <f>Riesgo!D3730</f>
        <v>0.85413353736958886</v>
      </c>
      <c r="F3726" s="95">
        <f t="shared" si="174"/>
        <v>3.2230212981518513E-2</v>
      </c>
      <c r="G3726" s="26">
        <f t="shared" si="175"/>
        <v>3.3480314289674877E-5</v>
      </c>
      <c r="H3726" s="26">
        <f t="shared" si="176"/>
        <v>1.0790776602443991E-6</v>
      </c>
    </row>
    <row r="3727" spans="1:8" x14ac:dyDescent="0.25">
      <c r="A3727" s="12">
        <f>Riesgo!D3731</f>
        <v>0.62863884733115527</v>
      </c>
      <c r="F3727" s="95">
        <f t="shared" si="174"/>
        <v>-0.19326447705691507</v>
      </c>
      <c r="G3727" s="26">
        <f t="shared" si="175"/>
        <v>-7.2186520361365537E-3</v>
      </c>
      <c r="H3727" s="26">
        <f t="shared" si="176"/>
        <v>1.3951090108197662E-3</v>
      </c>
    </row>
    <row r="3728" spans="1:8" x14ac:dyDescent="0.25">
      <c r="A3728" s="12">
        <f>Riesgo!D3732</f>
        <v>0.87334465123120975</v>
      </c>
      <c r="F3728" s="95">
        <f t="shared" si="174"/>
        <v>5.1441326843139401E-2</v>
      </c>
      <c r="G3728" s="26">
        <f t="shared" si="175"/>
        <v>1.3612455902949219E-4</v>
      </c>
      <c r="H3728" s="26">
        <f t="shared" si="176"/>
        <v>7.0024279324143306E-6</v>
      </c>
    </row>
    <row r="3729" spans="1:8" x14ac:dyDescent="0.25">
      <c r="A3729" s="12">
        <f>Riesgo!D3733</f>
        <v>0.77744756704114604</v>
      </c>
      <c r="F3729" s="95">
        <f t="shared" si="174"/>
        <v>-4.4455757346924307E-2</v>
      </c>
      <c r="G3729" s="26">
        <f t="shared" si="175"/>
        <v>-8.7858551686688342E-5</v>
      </c>
      <c r="H3729" s="26">
        <f t="shared" si="176"/>
        <v>3.9058184546356239E-6</v>
      </c>
    </row>
    <row r="3730" spans="1:8" x14ac:dyDescent="0.25">
      <c r="A3730" s="12">
        <f>Riesgo!D3734</f>
        <v>0.75253849840216247</v>
      </c>
      <c r="F3730" s="95">
        <f t="shared" si="174"/>
        <v>-6.9364825985907874E-2</v>
      </c>
      <c r="G3730" s="26">
        <f t="shared" si="175"/>
        <v>-3.3374740940032995E-4</v>
      </c>
      <c r="H3730" s="26">
        <f t="shared" si="176"/>
        <v>2.315033097630144E-5</v>
      </c>
    </row>
    <row r="3731" spans="1:8" x14ac:dyDescent="0.25">
      <c r="A3731" s="12">
        <f>Riesgo!D3735</f>
        <v>0.94074441650820573</v>
      </c>
      <c r="F3731" s="95">
        <f t="shared" si="174"/>
        <v>0.11884109212013538</v>
      </c>
      <c r="G3731" s="26">
        <f t="shared" si="175"/>
        <v>1.678417127389014E-3</v>
      </c>
      <c r="H3731" s="26">
        <f t="shared" si="176"/>
        <v>1.9946492445205083E-4</v>
      </c>
    </row>
    <row r="3732" spans="1:8" x14ac:dyDescent="0.25">
      <c r="A3732" s="12">
        <f>Riesgo!D3736</f>
        <v>0.90581312100723954</v>
      </c>
      <c r="F3732" s="95">
        <f t="shared" si="174"/>
        <v>8.3909796619169197E-2</v>
      </c>
      <c r="G3732" s="26">
        <f t="shared" si="175"/>
        <v>5.9079662453639839E-4</v>
      </c>
      <c r="H3732" s="26">
        <f t="shared" si="176"/>
        <v>4.9573624608140852E-5</v>
      </c>
    </row>
    <row r="3733" spans="1:8" x14ac:dyDescent="0.25">
      <c r="A3733" s="12">
        <f>Riesgo!D3737</f>
        <v>0.65649830682208354</v>
      </c>
      <c r="F3733" s="95">
        <f t="shared" si="174"/>
        <v>-0.1654050175659868</v>
      </c>
      <c r="G3733" s="26">
        <f t="shared" si="175"/>
        <v>-4.5252860755589756E-3</v>
      </c>
      <c r="H3733" s="26">
        <f t="shared" si="176"/>
        <v>7.4850502281894791E-4</v>
      </c>
    </row>
    <row r="3734" spans="1:8" x14ac:dyDescent="0.25">
      <c r="A3734" s="12">
        <f>Riesgo!D3738</f>
        <v>0.80168755398447267</v>
      </c>
      <c r="F3734" s="95">
        <f t="shared" si="174"/>
        <v>-2.0215770403597677E-2</v>
      </c>
      <c r="G3734" s="26">
        <f t="shared" si="175"/>
        <v>-8.2617279419353315E-6</v>
      </c>
      <c r="H3734" s="26">
        <f t="shared" si="176"/>
        <v>1.6701719521115222E-7</v>
      </c>
    </row>
    <row r="3735" spans="1:8" x14ac:dyDescent="0.25">
      <c r="A3735" s="12">
        <f>Riesgo!D3739</f>
        <v>0.76204268632712613</v>
      </c>
      <c r="F3735" s="95">
        <f t="shared" si="174"/>
        <v>-5.9860638060944216E-2</v>
      </c>
      <c r="G3735" s="26">
        <f t="shared" si="175"/>
        <v>-2.144983842665551E-4</v>
      </c>
      <c r="H3735" s="26">
        <f t="shared" si="176"/>
        <v>1.2840010145237587E-5</v>
      </c>
    </row>
    <row r="3736" spans="1:8" x14ac:dyDescent="0.25">
      <c r="A3736" s="12">
        <f>Riesgo!D3740</f>
        <v>0.81976558585742521</v>
      </c>
      <c r="F3736" s="95">
        <f t="shared" si="174"/>
        <v>-2.1377385306451391E-3</v>
      </c>
      <c r="G3736" s="26">
        <f t="shared" si="175"/>
        <v>-9.7693069467059194E-9</v>
      </c>
      <c r="H3736" s="26">
        <f t="shared" si="176"/>
        <v>2.0884223877672465E-11</v>
      </c>
    </row>
    <row r="3737" spans="1:8" x14ac:dyDescent="0.25">
      <c r="A3737" s="12">
        <f>Riesgo!D3741</f>
        <v>0.90396068153918041</v>
      </c>
      <c r="F3737" s="95">
        <f t="shared" si="174"/>
        <v>8.2057357151110066E-2</v>
      </c>
      <c r="G3737" s="26">
        <f t="shared" si="175"/>
        <v>5.5252581794221298E-4</v>
      </c>
      <c r="H3737" s="26">
        <f t="shared" si="176"/>
        <v>4.5338808378093392E-5</v>
      </c>
    </row>
    <row r="3738" spans="1:8" x14ac:dyDescent="0.25">
      <c r="A3738" s="12">
        <f>Riesgo!D3742</f>
        <v>0.74860176259122724</v>
      </c>
      <c r="F3738" s="95">
        <f t="shared" si="174"/>
        <v>-7.3301561796843107E-2</v>
      </c>
      <c r="G3738" s="26">
        <f t="shared" si="175"/>
        <v>-3.9385801162430701E-4</v>
      </c>
      <c r="H3738" s="26">
        <f t="shared" si="176"/>
        <v>2.8870407378260889E-5</v>
      </c>
    </row>
    <row r="3739" spans="1:8" x14ac:dyDescent="0.25">
      <c r="A3739" s="12">
        <f>Riesgo!D3743</f>
        <v>0.69837449566951126</v>
      </c>
      <c r="F3739" s="95">
        <f t="shared" si="174"/>
        <v>-0.12352882871855908</v>
      </c>
      <c r="G3739" s="26">
        <f t="shared" si="175"/>
        <v>-1.8849722914125902E-3</v>
      </c>
      <c r="H3739" s="26">
        <f t="shared" si="176"/>
        <v>2.3284841932513569E-4</v>
      </c>
    </row>
    <row r="3740" spans="1:8" x14ac:dyDescent="0.25">
      <c r="A3740" s="12">
        <f>Riesgo!D3744</f>
        <v>0.77933821994063768</v>
      </c>
      <c r="F3740" s="95">
        <f t="shared" si="174"/>
        <v>-4.2565104447432667E-2</v>
      </c>
      <c r="G3740" s="26">
        <f t="shared" si="175"/>
        <v>-7.7118950420583898E-5</v>
      </c>
      <c r="H3740" s="26">
        <f t="shared" si="176"/>
        <v>3.2825761795285348E-6</v>
      </c>
    </row>
    <row r="3741" spans="1:8" x14ac:dyDescent="0.25">
      <c r="A3741" s="12">
        <f>Riesgo!D3745</f>
        <v>0.91624500537622078</v>
      </c>
      <c r="F3741" s="95">
        <f t="shared" si="174"/>
        <v>9.4341680988150434E-2</v>
      </c>
      <c r="G3741" s="26">
        <f t="shared" si="175"/>
        <v>8.3967424186688654E-4</v>
      </c>
      <c r="H3741" s="26">
        <f t="shared" si="176"/>
        <v>7.921627946017288E-5</v>
      </c>
    </row>
    <row r="3742" spans="1:8" x14ac:dyDescent="0.25">
      <c r="A3742" s="12">
        <f>Riesgo!D3746</f>
        <v>0.76214901777305277</v>
      </c>
      <c r="F3742" s="95">
        <f t="shared" si="174"/>
        <v>-5.9754306615017572E-2</v>
      </c>
      <c r="G3742" s="26">
        <f t="shared" si="175"/>
        <v>-2.1335736235394609E-4</v>
      </c>
      <c r="H3742" s="26">
        <f t="shared" si="176"/>
        <v>1.2749021248669102E-5</v>
      </c>
    </row>
    <row r="3743" spans="1:8" x14ac:dyDescent="0.25">
      <c r="A3743" s="12">
        <f>Riesgo!D3747</f>
        <v>0.81496995183448262</v>
      </c>
      <c r="F3743" s="95">
        <f t="shared" si="174"/>
        <v>-6.9333725535877244E-3</v>
      </c>
      <c r="G3743" s="26">
        <f t="shared" si="175"/>
        <v>-3.332986931526522E-7</v>
      </c>
      <c r="H3743" s="26">
        <f t="shared" si="176"/>
        <v>2.3108840112512555E-9</v>
      </c>
    </row>
    <row r="3744" spans="1:8" x14ac:dyDescent="0.25">
      <c r="A3744" s="12">
        <f>Riesgo!D3748</f>
        <v>0.71093627930938164</v>
      </c>
      <c r="F3744" s="95">
        <f t="shared" si="174"/>
        <v>-0.11096704507868871</v>
      </c>
      <c r="G3744" s="26">
        <f t="shared" si="175"/>
        <v>-1.366413248854718E-3</v>
      </c>
      <c r="H3744" s="26">
        <f t="shared" si="176"/>
        <v>1.5162684058177899E-4</v>
      </c>
    </row>
    <row r="3745" spans="1:8" x14ac:dyDescent="0.25">
      <c r="A3745" s="12">
        <f>Riesgo!D3749</f>
        <v>0.85203233206808515</v>
      </c>
      <c r="F3745" s="95">
        <f t="shared" si="174"/>
        <v>3.0129007680014808E-2</v>
      </c>
      <c r="G3745" s="26">
        <f t="shared" si="175"/>
        <v>2.7349820751447666E-5</v>
      </c>
      <c r="H3745" s="26">
        <f t="shared" si="176"/>
        <v>8.2402295946739503E-7</v>
      </c>
    </row>
    <row r="3746" spans="1:8" x14ac:dyDescent="0.25">
      <c r="A3746" s="12">
        <f>Riesgo!D3750</f>
        <v>0.7496500932167991</v>
      </c>
      <c r="F3746" s="95">
        <f t="shared" si="174"/>
        <v>-7.2253231171271248E-2</v>
      </c>
      <c r="G3746" s="26">
        <f t="shared" si="175"/>
        <v>-3.7720011863595746E-4</v>
      </c>
      <c r="H3746" s="26">
        <f t="shared" si="176"/>
        <v>2.7253927369634774E-5</v>
      </c>
    </row>
    <row r="3747" spans="1:8" x14ac:dyDescent="0.25">
      <c r="A3747" s="12">
        <f>Riesgo!D3751</f>
        <v>0.94406177057985896</v>
      </c>
      <c r="F3747" s="95">
        <f t="shared" si="174"/>
        <v>0.12215844619178862</v>
      </c>
      <c r="G3747" s="26">
        <f t="shared" si="175"/>
        <v>1.8229321318351914E-3</v>
      </c>
      <c r="H3747" s="26">
        <f t="shared" si="176"/>
        <v>2.2268655673807173E-4</v>
      </c>
    </row>
    <row r="3748" spans="1:8" x14ac:dyDescent="0.25">
      <c r="A3748" s="12">
        <f>Riesgo!D3752</f>
        <v>0.74521834822555</v>
      </c>
      <c r="F3748" s="95">
        <f t="shared" si="174"/>
        <v>-7.6684976162520346E-2</v>
      </c>
      <c r="G3748" s="26">
        <f t="shared" si="175"/>
        <v>-4.5095256418397771E-4</v>
      </c>
      <c r="H3748" s="26">
        <f t="shared" si="176"/>
        <v>3.4581286634875753E-5</v>
      </c>
    </row>
    <row r="3749" spans="1:8" x14ac:dyDescent="0.25">
      <c r="A3749" s="12">
        <f>Riesgo!D3753</f>
        <v>0.63230346435994345</v>
      </c>
      <c r="F3749" s="95">
        <f t="shared" si="174"/>
        <v>-0.1895998600281269</v>
      </c>
      <c r="G3749" s="26">
        <f t="shared" si="175"/>
        <v>-6.8157560408172741E-3</v>
      </c>
      <c r="H3749" s="26">
        <f t="shared" si="176"/>
        <v>1.2922663913248155E-3</v>
      </c>
    </row>
    <row r="3750" spans="1:8" x14ac:dyDescent="0.25">
      <c r="A3750" s="12">
        <f>Riesgo!D3754</f>
        <v>0.85985642234363824</v>
      </c>
      <c r="F3750" s="95">
        <f t="shared" si="174"/>
        <v>3.7953097955567894E-2</v>
      </c>
      <c r="G3750" s="26">
        <f t="shared" si="175"/>
        <v>5.4669071017746908E-5</v>
      </c>
      <c r="H3750" s="26">
        <f t="shared" si="176"/>
        <v>2.074860607476446E-6</v>
      </c>
    </row>
    <row r="3751" spans="1:8" x14ac:dyDescent="0.25">
      <c r="A3751" s="12">
        <f>Riesgo!D3755</f>
        <v>0.79052041056573918</v>
      </c>
      <c r="F3751" s="95">
        <f t="shared" si="174"/>
        <v>-3.138291382233116E-2</v>
      </c>
      <c r="G3751" s="26">
        <f t="shared" si="175"/>
        <v>-3.0908632632318218E-5</v>
      </c>
      <c r="H3751" s="26">
        <f t="shared" si="176"/>
        <v>9.7000295426613537E-7</v>
      </c>
    </row>
    <row r="3752" spans="1:8" x14ac:dyDescent="0.25">
      <c r="A3752" s="12">
        <f>Riesgo!D3756</f>
        <v>0.775690120663446</v>
      </c>
      <c r="F3752" s="95">
        <f t="shared" si="174"/>
        <v>-4.6213203724624341E-2</v>
      </c>
      <c r="G3752" s="26">
        <f t="shared" si="175"/>
        <v>-9.8695699839557931E-5</v>
      </c>
      <c r="H3752" s="26">
        <f t="shared" si="176"/>
        <v>4.5610444834298647E-6</v>
      </c>
    </row>
    <row r="3753" spans="1:8" x14ac:dyDescent="0.25">
      <c r="A3753" s="12">
        <f>Riesgo!D3757</f>
        <v>0.82339800592782597</v>
      </c>
      <c r="F3753" s="95">
        <f t="shared" si="174"/>
        <v>1.4946815397556268E-3</v>
      </c>
      <c r="G3753" s="26">
        <f t="shared" si="175"/>
        <v>3.3392275299995804E-9</v>
      </c>
      <c r="H3753" s="26">
        <f t="shared" si="176"/>
        <v>4.9910817461341508E-12</v>
      </c>
    </row>
    <row r="3754" spans="1:8" x14ac:dyDescent="0.25">
      <c r="A3754" s="12">
        <f>Riesgo!D3758</f>
        <v>0.96827425704872294</v>
      </c>
      <c r="F3754" s="95">
        <f t="shared" si="174"/>
        <v>0.1463709326606526</v>
      </c>
      <c r="G3754" s="26">
        <f t="shared" si="175"/>
        <v>3.1359167176953904E-3</v>
      </c>
      <c r="H3754" s="26">
        <f t="shared" si="176"/>
        <v>4.5900705471520669E-4</v>
      </c>
    </row>
    <row r="3755" spans="1:8" x14ac:dyDescent="0.25">
      <c r="A3755" s="12">
        <f>Riesgo!D3759</f>
        <v>0.59479399068121186</v>
      </c>
      <c r="F3755" s="95">
        <f t="shared" si="174"/>
        <v>-0.22710933370685848</v>
      </c>
      <c r="G3755" s="26">
        <f t="shared" si="175"/>
        <v>-1.1713992711627381E-2</v>
      </c>
      <c r="H3755" s="26">
        <f t="shared" si="176"/>
        <v>2.6603570797846909E-3</v>
      </c>
    </row>
    <row r="3756" spans="1:8" x14ac:dyDescent="0.25">
      <c r="A3756" s="12">
        <f>Riesgo!D3760</f>
        <v>0.78854475185424189</v>
      </c>
      <c r="F3756" s="95">
        <f t="shared" si="174"/>
        <v>-3.3358572533828457E-2</v>
      </c>
      <c r="G3756" s="26">
        <f t="shared" si="175"/>
        <v>-3.7121231423156083E-5</v>
      </c>
      <c r="H3756" s="26">
        <f t="shared" si="176"/>
        <v>1.2383112909743843E-6</v>
      </c>
    </row>
    <row r="3757" spans="1:8" x14ac:dyDescent="0.25">
      <c r="A3757" s="12">
        <f>Riesgo!D3761</f>
        <v>0.65718594094894245</v>
      </c>
      <c r="F3757" s="95">
        <f t="shared" si="174"/>
        <v>-0.1647173834391279</v>
      </c>
      <c r="G3757" s="26">
        <f t="shared" si="175"/>
        <v>-4.4690818065172243E-3</v>
      </c>
      <c r="H3757" s="26">
        <f t="shared" si="176"/>
        <v>7.3613546154492799E-4</v>
      </c>
    </row>
    <row r="3758" spans="1:8" x14ac:dyDescent="0.25">
      <c r="A3758" s="12">
        <f>Riesgo!D3762</f>
        <v>0.83584652204977106</v>
      </c>
      <c r="F3758" s="95">
        <f t="shared" si="174"/>
        <v>1.3943197661700713E-2</v>
      </c>
      <c r="G3758" s="26">
        <f t="shared" si="175"/>
        <v>2.7107355550436777E-6</v>
      </c>
      <c r="H3758" s="26">
        <f t="shared" si="176"/>
        <v>3.7796321652573991E-8</v>
      </c>
    </row>
    <row r="3759" spans="1:8" x14ac:dyDescent="0.25">
      <c r="A3759" s="12">
        <f>Riesgo!D3763</f>
        <v>0.90722314724343833</v>
      </c>
      <c r="F3759" s="95">
        <f t="shared" si="174"/>
        <v>8.5319822855367988E-2</v>
      </c>
      <c r="G3759" s="26">
        <f t="shared" si="175"/>
        <v>6.2108327620171051E-4</v>
      </c>
      <c r="H3759" s="26">
        <f t="shared" si="176"/>
        <v>5.2990715103961526E-5</v>
      </c>
    </row>
    <row r="3760" spans="1:8" x14ac:dyDescent="0.25">
      <c r="A3760" s="12">
        <f>Riesgo!D3764</f>
        <v>0.79668296977761199</v>
      </c>
      <c r="F3760" s="95">
        <f t="shared" si="174"/>
        <v>-2.5220354610458351E-2</v>
      </c>
      <c r="G3760" s="26">
        <f t="shared" si="175"/>
        <v>-1.6041817305758154E-5</v>
      </c>
      <c r="H3760" s="26">
        <f t="shared" si="176"/>
        <v>4.0458032104740821E-7</v>
      </c>
    </row>
    <row r="3761" spans="1:8" x14ac:dyDescent="0.25">
      <c r="A3761" s="12">
        <f>Riesgo!D3765</f>
        <v>0.90484090847252674</v>
      </c>
      <c r="F3761" s="95">
        <f t="shared" si="174"/>
        <v>8.2937584084456395E-2</v>
      </c>
      <c r="G3761" s="26">
        <f t="shared" si="175"/>
        <v>5.704980200711855E-4</v>
      </c>
      <c r="H3761" s="26">
        <f t="shared" si="176"/>
        <v>4.731572750966984E-5</v>
      </c>
    </row>
    <row r="3762" spans="1:8" x14ac:dyDescent="0.25">
      <c r="A3762" s="12">
        <f>Riesgo!D3766</f>
        <v>0.93387044337009995</v>
      </c>
      <c r="F3762" s="95">
        <f t="shared" si="174"/>
        <v>0.1119671189820296</v>
      </c>
      <c r="G3762" s="26">
        <f t="shared" si="175"/>
        <v>1.4036909847663995E-3</v>
      </c>
      <c r="H3762" s="26">
        <f t="shared" si="176"/>
        <v>1.5716723550534173E-4</v>
      </c>
    </row>
    <row r="3763" spans="1:8" x14ac:dyDescent="0.25">
      <c r="A3763" s="12">
        <f>Riesgo!D3767</f>
        <v>1</v>
      </c>
      <c r="F3763" s="95">
        <f t="shared" si="174"/>
        <v>0.17809667561192966</v>
      </c>
      <c r="G3763" s="26">
        <f t="shared" si="175"/>
        <v>5.6489462020255692E-3</v>
      </c>
      <c r="H3763" s="26">
        <f t="shared" si="176"/>
        <v>1.0060585392913898E-3</v>
      </c>
    </row>
    <row r="3764" spans="1:8" x14ac:dyDescent="0.25">
      <c r="A3764" s="12">
        <f>Riesgo!D3768</f>
        <v>0.88315417998598345</v>
      </c>
      <c r="F3764" s="95">
        <f t="shared" si="174"/>
        <v>6.1250855597913101E-2</v>
      </c>
      <c r="G3764" s="26">
        <f t="shared" si="175"/>
        <v>2.29792832746652E-4</v>
      </c>
      <c r="H3764" s="26">
        <f t="shared" si="176"/>
        <v>1.4075007616000578E-5</v>
      </c>
    </row>
    <row r="3765" spans="1:8" x14ac:dyDescent="0.25">
      <c r="A3765" s="12">
        <f>Riesgo!D3769</f>
        <v>0.73812688132333382</v>
      </c>
      <c r="F3765" s="95">
        <f t="shared" si="174"/>
        <v>-8.3776443064736528E-2</v>
      </c>
      <c r="G3765" s="26">
        <f t="shared" si="175"/>
        <v>-5.8798433000271336E-4</v>
      </c>
      <c r="H3765" s="26">
        <f t="shared" si="176"/>
        <v>4.9259235745429563E-5</v>
      </c>
    </row>
    <row r="3766" spans="1:8" x14ac:dyDescent="0.25">
      <c r="A3766" s="12">
        <f>Riesgo!D3770</f>
        <v>0.72638332883523193</v>
      </c>
      <c r="F3766" s="95">
        <f t="shared" si="174"/>
        <v>-9.551999555283841E-2</v>
      </c>
      <c r="G3766" s="26">
        <f t="shared" si="175"/>
        <v>-8.7153108287935945E-4</v>
      </c>
      <c r="H3766" s="26">
        <f t="shared" si="176"/>
        <v>8.3248645160796856E-5</v>
      </c>
    </row>
    <row r="3767" spans="1:8" x14ac:dyDescent="0.25">
      <c r="A3767" s="12">
        <f>Riesgo!D3771</f>
        <v>0.81510102752718139</v>
      </c>
      <c r="F3767" s="95">
        <f t="shared" si="174"/>
        <v>-6.8022968608889567E-3</v>
      </c>
      <c r="G3767" s="26">
        <f t="shared" si="175"/>
        <v>-3.1475072817626017E-7</v>
      </c>
      <c r="H3767" s="26">
        <f t="shared" si="176"/>
        <v>2.1410278902358878E-9</v>
      </c>
    </row>
    <row r="3768" spans="1:8" x14ac:dyDescent="0.25">
      <c r="A3768" s="12">
        <f>Riesgo!D3772</f>
        <v>0.79039376709063625</v>
      </c>
      <c r="F3768" s="95">
        <f t="shared" si="174"/>
        <v>-3.1509557297434099E-2</v>
      </c>
      <c r="G3768" s="26">
        <f t="shared" si="175"/>
        <v>-3.1284333317822718E-5</v>
      </c>
      <c r="H3768" s="26">
        <f t="shared" si="176"/>
        <v>9.857554931899615E-7</v>
      </c>
    </row>
    <row r="3769" spans="1:8" x14ac:dyDescent="0.25">
      <c r="A3769" s="12">
        <f>Riesgo!D3773</f>
        <v>0.69043675023471951</v>
      </c>
      <c r="F3769" s="95">
        <f t="shared" si="174"/>
        <v>-0.13146657415335083</v>
      </c>
      <c r="G3769" s="26">
        <f t="shared" si="175"/>
        <v>-2.2721972914423066E-3</v>
      </c>
      <c r="H3769" s="26">
        <f t="shared" si="176"/>
        <v>2.9871799370644286E-4</v>
      </c>
    </row>
    <row r="3770" spans="1:8" x14ac:dyDescent="0.25">
      <c r="A3770" s="12">
        <f>Riesgo!D3774</f>
        <v>0.82544299308007285</v>
      </c>
      <c r="F3770" s="95">
        <f t="shared" si="174"/>
        <v>3.5396686920025067E-3</v>
      </c>
      <c r="G3770" s="26">
        <f t="shared" si="175"/>
        <v>4.4349409707763661E-8</v>
      </c>
      <c r="H3770" s="26">
        <f t="shared" si="176"/>
        <v>1.5698221705136307E-10</v>
      </c>
    </row>
    <row r="3771" spans="1:8" x14ac:dyDescent="0.25">
      <c r="A3771" s="12">
        <f>Riesgo!D3775</f>
        <v>0.85686406201761922</v>
      </c>
      <c r="F3771" s="95">
        <f t="shared" si="174"/>
        <v>3.4960737629548877E-2</v>
      </c>
      <c r="G3771" s="26">
        <f t="shared" si="175"/>
        <v>4.2730872589109861E-5</v>
      </c>
      <c r="H3771" s="26">
        <f t="shared" si="176"/>
        <v>1.4939028252695517E-6</v>
      </c>
    </row>
    <row r="3772" spans="1:8" x14ac:dyDescent="0.25">
      <c r="A3772" s="12">
        <f>Riesgo!D3776</f>
        <v>0.55516598379988569</v>
      </c>
      <c r="F3772" s="95">
        <f t="shared" si="174"/>
        <v>-0.26673734058818466</v>
      </c>
      <c r="G3772" s="26">
        <f t="shared" si="175"/>
        <v>-1.8978044062415683E-2</v>
      </c>
      <c r="H3772" s="26">
        <f t="shared" si="176"/>
        <v>5.0621530027741479E-3</v>
      </c>
    </row>
    <row r="3773" spans="1:8" x14ac:dyDescent="0.25">
      <c r="A3773" s="12">
        <f>Riesgo!D3777</f>
        <v>0.45141690025877124</v>
      </c>
      <c r="F3773" s="95">
        <f t="shared" si="174"/>
        <v>-0.37048642412929911</v>
      </c>
      <c r="G3773" s="26">
        <f t="shared" si="175"/>
        <v>-5.0853037140356459E-2</v>
      </c>
      <c r="H3773" s="26">
        <f t="shared" si="176"/>
        <v>1.8840359886245103E-2</v>
      </c>
    </row>
    <row r="3774" spans="1:8" x14ac:dyDescent="0.25">
      <c r="A3774" s="12">
        <f>Riesgo!D3778</f>
        <v>0.96495286478200126</v>
      </c>
      <c r="F3774" s="95">
        <f t="shared" si="174"/>
        <v>0.14304954039393092</v>
      </c>
      <c r="G3774" s="26">
        <f t="shared" si="175"/>
        <v>2.9272472075415851E-3</v>
      </c>
      <c r="H3774" s="26">
        <f t="shared" si="176"/>
        <v>4.1874136765824151E-4</v>
      </c>
    </row>
    <row r="3775" spans="1:8" x14ac:dyDescent="0.25">
      <c r="A3775" s="12">
        <f>Riesgo!D3779</f>
        <v>0.75394394346634452</v>
      </c>
      <c r="F3775" s="95">
        <f t="shared" si="174"/>
        <v>-6.795938092172582E-2</v>
      </c>
      <c r="G3775" s="26">
        <f t="shared" si="175"/>
        <v>-3.1386886866070481E-4</v>
      </c>
      <c r="H3775" s="26">
        <f t="shared" si="176"/>
        <v>2.1330334004783965E-5</v>
      </c>
    </row>
    <row r="3776" spans="1:8" x14ac:dyDescent="0.25">
      <c r="A3776" s="12">
        <f>Riesgo!D3780</f>
        <v>0.68536512231917124</v>
      </c>
      <c r="F3776" s="95">
        <f t="shared" si="174"/>
        <v>-0.13653820206889911</v>
      </c>
      <c r="G3776" s="26">
        <f t="shared" si="175"/>
        <v>-2.5454380941739969E-3</v>
      </c>
      <c r="H3776" s="26">
        <f t="shared" si="176"/>
        <v>3.4754954085620265E-4</v>
      </c>
    </row>
    <row r="3777" spans="1:8" x14ac:dyDescent="0.25">
      <c r="A3777" s="12">
        <f>Riesgo!D3781</f>
        <v>0.79979964932315184</v>
      </c>
      <c r="F3777" s="95">
        <f t="shared" si="174"/>
        <v>-2.2103675064918504E-2</v>
      </c>
      <c r="G3777" s="26">
        <f t="shared" si="175"/>
        <v>-1.079924671087475E-5</v>
      </c>
      <c r="H3777" s="26">
        <f t="shared" si="176"/>
        <v>2.3870304024306537E-7</v>
      </c>
    </row>
    <row r="3778" spans="1:8" x14ac:dyDescent="0.25">
      <c r="A3778" s="12">
        <f>Riesgo!D3782</f>
        <v>0.91429628386082085</v>
      </c>
      <c r="F3778" s="95">
        <f t="shared" si="174"/>
        <v>9.2392959472750502E-2</v>
      </c>
      <c r="G3778" s="26">
        <f t="shared" si="175"/>
        <v>7.8870870674439548E-4</v>
      </c>
      <c r="H3778" s="26">
        <f t="shared" si="176"/>
        <v>7.2871131578040388E-5</v>
      </c>
    </row>
    <row r="3779" spans="1:8" x14ac:dyDescent="0.25">
      <c r="A3779" s="12">
        <f>Riesgo!D3783</f>
        <v>0.68874528003820257</v>
      </c>
      <c r="F3779" s="95">
        <f t="shared" ref="F3779:F3842" si="177">A3779-$D$4</f>
        <v>-0.13315804434986778</v>
      </c>
      <c r="G3779" s="26">
        <f t="shared" ref="G3779:G3842" si="178">IF(A3779=0,0,(A3779-D$4)^3)</f>
        <v>-2.3610339096906611E-3</v>
      </c>
      <c r="H3779" s="26">
        <f t="shared" ref="H3779:H3842" si="179">IF(A3779=0,0,(A3779-D$4)^4)</f>
        <v>3.1439065805813083E-4</v>
      </c>
    </row>
    <row r="3780" spans="1:8" x14ac:dyDescent="0.25">
      <c r="A3780" s="12">
        <f>Riesgo!D3784</f>
        <v>0.82808164446979482</v>
      </c>
      <c r="F3780" s="95">
        <f t="shared" si="177"/>
        <v>6.1783200817244754E-3</v>
      </c>
      <c r="G3780" s="26">
        <f t="shared" si="178"/>
        <v>2.3583660398522578E-7</v>
      </c>
      <c r="H3780" s="26">
        <f t="shared" si="179"/>
        <v>1.4570740264076228E-9</v>
      </c>
    </row>
    <row r="3781" spans="1:8" x14ac:dyDescent="0.25">
      <c r="A3781" s="12">
        <f>Riesgo!D3785</f>
        <v>0.96288461747915366</v>
      </c>
      <c r="F3781" s="95">
        <f t="shared" si="177"/>
        <v>0.14098129309108332</v>
      </c>
      <c r="G3781" s="26">
        <f t="shared" si="178"/>
        <v>2.8021054118531263E-3</v>
      </c>
      <c r="H3781" s="26">
        <f t="shared" si="179"/>
        <v>3.9504444434057632E-4</v>
      </c>
    </row>
    <row r="3782" spans="1:8" x14ac:dyDescent="0.25">
      <c r="A3782" s="12">
        <f>Riesgo!D3786</f>
        <v>0.89854800352341913</v>
      </c>
      <c r="F3782" s="95">
        <f t="shared" si="177"/>
        <v>7.6644679135348781E-2</v>
      </c>
      <c r="G3782" s="26">
        <f t="shared" si="178"/>
        <v>4.5024202734394704E-4</v>
      </c>
      <c r="H3782" s="26">
        <f t="shared" si="179"/>
        <v>3.4508655719025751E-5</v>
      </c>
    </row>
    <row r="3783" spans="1:8" x14ac:dyDescent="0.25">
      <c r="A3783" s="12">
        <f>Riesgo!D3787</f>
        <v>0.90393089090959544</v>
      </c>
      <c r="F3783" s="95">
        <f t="shared" si="177"/>
        <v>8.2027566521525097E-2</v>
      </c>
      <c r="G3783" s="26">
        <f t="shared" si="178"/>
        <v>5.5192425883177727E-4</v>
      </c>
      <c r="H3783" s="26">
        <f t="shared" si="179"/>
        <v>4.5273003856167046E-5</v>
      </c>
    </row>
    <row r="3784" spans="1:8" x14ac:dyDescent="0.25">
      <c r="A3784" s="12">
        <f>Riesgo!D3788</f>
        <v>0.68770894221594714</v>
      </c>
      <c r="F3784" s="95">
        <f t="shared" si="177"/>
        <v>-0.13419438217212321</v>
      </c>
      <c r="G3784" s="26">
        <f t="shared" si="178"/>
        <v>-2.4165901755329455E-3</v>
      </c>
      <c r="H3784" s="26">
        <f t="shared" si="179"/>
        <v>3.2429282556886637E-4</v>
      </c>
    </row>
    <row r="3785" spans="1:8" x14ac:dyDescent="0.25">
      <c r="A3785" s="12">
        <f>Riesgo!D3789</f>
        <v>0.82179711709869063</v>
      </c>
      <c r="F3785" s="95">
        <f t="shared" si="177"/>
        <v>-1.0620728937971169E-4</v>
      </c>
      <c r="G3785" s="26">
        <f t="shared" si="178"/>
        <v>-1.1980169834243628E-12</v>
      </c>
      <c r="H3785" s="26">
        <f t="shared" si="179"/>
        <v>1.2723813644036058E-16</v>
      </c>
    </row>
    <row r="3786" spans="1:8" x14ac:dyDescent="0.25">
      <c r="A3786" s="12">
        <f>Riesgo!D3790</f>
        <v>0.85284731012110415</v>
      </c>
      <c r="F3786" s="95">
        <f t="shared" si="177"/>
        <v>3.0943985733033808E-2</v>
      </c>
      <c r="G3786" s="26">
        <f t="shared" si="178"/>
        <v>2.962980248920986E-5</v>
      </c>
      <c r="H3786" s="26">
        <f t="shared" si="179"/>
        <v>9.1686418549871951E-7</v>
      </c>
    </row>
    <row r="3787" spans="1:8" x14ac:dyDescent="0.25">
      <c r="A3787" s="12">
        <f>Riesgo!D3791</f>
        <v>0.82054952443445783</v>
      </c>
      <c r="F3787" s="95">
        <f t="shared" si="177"/>
        <v>-1.3537999536125112E-3</v>
      </c>
      <c r="G3787" s="26">
        <f t="shared" si="178"/>
        <v>-2.4812097818185973E-9</v>
      </c>
      <c r="H3787" s="26">
        <f t="shared" si="179"/>
        <v>3.3590616875289261E-12</v>
      </c>
    </row>
    <row r="3788" spans="1:8" x14ac:dyDescent="0.25">
      <c r="A3788" s="12">
        <f>Riesgo!D3792</f>
        <v>0.74385474073197866</v>
      </c>
      <c r="F3788" s="95">
        <f t="shared" si="177"/>
        <v>-7.8048583656091686E-2</v>
      </c>
      <c r="G3788" s="26">
        <f t="shared" si="178"/>
        <v>-4.7543930133262452E-4</v>
      </c>
      <c r="H3788" s="26">
        <f t="shared" si="179"/>
        <v>3.7107364083453126E-5</v>
      </c>
    </row>
    <row r="3789" spans="1:8" x14ac:dyDescent="0.25">
      <c r="A3789" s="12">
        <f>Riesgo!D3793</f>
        <v>0.75211085144122214</v>
      </c>
      <c r="F3789" s="95">
        <f t="shared" si="177"/>
        <v>-6.9792472946848205E-2</v>
      </c>
      <c r="G3789" s="26">
        <f t="shared" si="178"/>
        <v>-3.3995838755133771E-4</v>
      </c>
      <c r="H3789" s="26">
        <f t="shared" si="179"/>
        <v>2.3726536566230872E-5</v>
      </c>
    </row>
    <row r="3790" spans="1:8" x14ac:dyDescent="0.25">
      <c r="A3790" s="12">
        <f>Riesgo!D3794</f>
        <v>0.85532528498313276</v>
      </c>
      <c r="F3790" s="95">
        <f t="shared" si="177"/>
        <v>3.3421960595062417E-2</v>
      </c>
      <c r="G3790" s="26">
        <f t="shared" si="178"/>
        <v>3.7333247418101472E-5</v>
      </c>
      <c r="H3790" s="26">
        <f t="shared" si="179"/>
        <v>1.2477503240935031E-6</v>
      </c>
    </row>
    <row r="3791" spans="1:8" x14ac:dyDescent="0.25">
      <c r="A3791" s="12">
        <f>Riesgo!D3795</f>
        <v>0.87612607902237249</v>
      </c>
      <c r="F3791" s="95">
        <f t="shared" si="177"/>
        <v>5.422275463430215E-2</v>
      </c>
      <c r="G3791" s="26">
        <f t="shared" si="178"/>
        <v>1.5942070697346779E-4</v>
      </c>
      <c r="H3791" s="26">
        <f t="shared" si="179"/>
        <v>8.6442298778493259E-6</v>
      </c>
    </row>
    <row r="3792" spans="1:8" x14ac:dyDescent="0.25">
      <c r="A3792" s="12">
        <f>Riesgo!D3796</f>
        <v>0.71627038183270419</v>
      </c>
      <c r="F3792" s="95">
        <f t="shared" si="177"/>
        <v>-0.10563294255536615</v>
      </c>
      <c r="G3792" s="26">
        <f t="shared" si="178"/>
        <v>-1.1786860227135203E-3</v>
      </c>
      <c r="H3792" s="26">
        <f t="shared" si="179"/>
        <v>1.2450807292811028E-4</v>
      </c>
    </row>
    <row r="3793" spans="1:8" x14ac:dyDescent="0.25">
      <c r="A3793" s="12">
        <f>Riesgo!D3797</f>
        <v>0.87658307224710241</v>
      </c>
      <c r="F3793" s="95">
        <f t="shared" si="177"/>
        <v>5.4679747859032068E-2</v>
      </c>
      <c r="G3793" s="26">
        <f t="shared" si="178"/>
        <v>1.6348560161177336E-4</v>
      </c>
      <c r="H3793" s="26">
        <f t="shared" si="179"/>
        <v>8.9393514747139355E-6</v>
      </c>
    </row>
    <row r="3794" spans="1:8" x14ac:dyDescent="0.25">
      <c r="A3794" s="12">
        <f>Riesgo!D3798</f>
        <v>0.82843555600574947</v>
      </c>
      <c r="F3794" s="95">
        <f t="shared" si="177"/>
        <v>6.5322316176791295E-3</v>
      </c>
      <c r="G3794" s="26">
        <f t="shared" si="178"/>
        <v>2.7873064913049684E-7</v>
      </c>
      <c r="H3794" s="26">
        <f t="shared" si="179"/>
        <v>1.8207331590664593E-9</v>
      </c>
    </row>
    <row r="3795" spans="1:8" x14ac:dyDescent="0.25">
      <c r="A3795" s="12">
        <f>Riesgo!D3799</f>
        <v>0.89158406510093158</v>
      </c>
      <c r="F3795" s="95">
        <f t="shared" si="177"/>
        <v>6.9680740712861233E-2</v>
      </c>
      <c r="G3795" s="26">
        <f t="shared" si="178"/>
        <v>3.3832826050148989E-4</v>
      </c>
      <c r="H3795" s="26">
        <f t="shared" si="179"/>
        <v>2.3574963795837689E-5</v>
      </c>
    </row>
    <row r="3796" spans="1:8" x14ac:dyDescent="0.25">
      <c r="A3796" s="12">
        <f>Riesgo!D3800</f>
        <v>0.85675017239860007</v>
      </c>
      <c r="F3796" s="95">
        <f t="shared" si="177"/>
        <v>3.484684801052973E-2</v>
      </c>
      <c r="G3796" s="26">
        <f t="shared" si="178"/>
        <v>4.231462567728265E-5</v>
      </c>
      <c r="H3796" s="26">
        <f t="shared" si="179"/>
        <v>1.474531329598727E-6</v>
      </c>
    </row>
    <row r="3797" spans="1:8" x14ac:dyDescent="0.25">
      <c r="A3797" s="12">
        <f>Riesgo!D3801</f>
        <v>0.78257347640014507</v>
      </c>
      <c r="F3797" s="95">
        <f t="shared" si="177"/>
        <v>-3.932984798792527E-2</v>
      </c>
      <c r="G3797" s="26">
        <f t="shared" si="178"/>
        <v>-6.0836861820594725E-5</v>
      </c>
      <c r="H3797" s="26">
        <f t="shared" si="179"/>
        <v>2.3927045274664051E-6</v>
      </c>
    </row>
    <row r="3798" spans="1:8" x14ac:dyDescent="0.25">
      <c r="A3798" s="12">
        <f>Riesgo!D3802</f>
        <v>0.58416230496119192</v>
      </c>
      <c r="F3798" s="95">
        <f t="shared" si="177"/>
        <v>-0.23774101942687842</v>
      </c>
      <c r="G3798" s="26">
        <f t="shared" si="178"/>
        <v>-1.3437310784527434E-2</v>
      </c>
      <c r="H3798" s="26">
        <f t="shared" si="179"/>
        <v>3.1945999642693395E-3</v>
      </c>
    </row>
    <row r="3799" spans="1:8" x14ac:dyDescent="0.25">
      <c r="A3799" s="12">
        <f>Riesgo!D3803</f>
        <v>0.89587233794023036</v>
      </c>
      <c r="F3799" s="95">
        <f t="shared" si="177"/>
        <v>7.3969013552160012E-2</v>
      </c>
      <c r="G3799" s="26">
        <f t="shared" si="178"/>
        <v>4.0471516776064158E-4</v>
      </c>
      <c r="H3799" s="26">
        <f t="shared" si="179"/>
        <v>2.9936381728851609E-5</v>
      </c>
    </row>
    <row r="3800" spans="1:8" x14ac:dyDescent="0.25">
      <c r="A3800" s="12">
        <f>Riesgo!D3804</f>
        <v>0.94979944429019458</v>
      </c>
      <c r="F3800" s="95">
        <f t="shared" si="177"/>
        <v>0.12789611990212424</v>
      </c>
      <c r="G3800" s="26">
        <f t="shared" si="178"/>
        <v>2.0920502280809307E-3</v>
      </c>
      <c r="H3800" s="26">
        <f t="shared" si="179"/>
        <v>2.6756510681190512E-4</v>
      </c>
    </row>
    <row r="3801" spans="1:8" x14ac:dyDescent="0.25">
      <c r="A3801" s="12">
        <f>Riesgo!D3805</f>
        <v>0.83316561690187207</v>
      </c>
      <c r="F3801" s="95">
        <f t="shared" si="177"/>
        <v>1.126229251380173E-2</v>
      </c>
      <c r="G3801" s="26">
        <f t="shared" si="178"/>
        <v>1.4285005405155411E-6</v>
      </c>
      <c r="H3801" s="26">
        <f t="shared" si="179"/>
        <v>1.6088190943409904E-8</v>
      </c>
    </row>
    <row r="3802" spans="1:8" x14ac:dyDescent="0.25">
      <c r="A3802" s="12">
        <f>Riesgo!D3806</f>
        <v>0.89371517963786384</v>
      </c>
      <c r="F3802" s="95">
        <f t="shared" si="177"/>
        <v>7.1811855249793499E-2</v>
      </c>
      <c r="G3802" s="26">
        <f t="shared" si="178"/>
        <v>3.7032961224931507E-4</v>
      </c>
      <c r="H3802" s="26">
        <f t="shared" si="179"/>
        <v>2.6594056509559971E-5</v>
      </c>
    </row>
    <row r="3803" spans="1:8" x14ac:dyDescent="0.25">
      <c r="A3803" s="12">
        <f>Riesgo!D3807</f>
        <v>0.80227085999029768</v>
      </c>
      <c r="F3803" s="95">
        <f t="shared" si="177"/>
        <v>-1.9632464397772664E-2</v>
      </c>
      <c r="G3803" s="26">
        <f t="shared" si="178"/>
        <v>-7.5670125748632915E-6</v>
      </c>
      <c r="H3803" s="26">
        <f t="shared" si="179"/>
        <v>1.4855910497350164E-7</v>
      </c>
    </row>
    <row r="3804" spans="1:8" x14ac:dyDescent="0.25">
      <c r="A3804" s="12">
        <f>Riesgo!D3808</f>
        <v>0.84208632817885387</v>
      </c>
      <c r="F3804" s="95">
        <f t="shared" si="177"/>
        <v>2.0183003790783527E-2</v>
      </c>
      <c r="G3804" s="26">
        <f t="shared" si="178"/>
        <v>8.2216201010545567E-6</v>
      </c>
      <c r="H3804" s="26">
        <f t="shared" si="179"/>
        <v>1.6593698966596618E-7</v>
      </c>
    </row>
    <row r="3805" spans="1:8" x14ac:dyDescent="0.25">
      <c r="A3805" s="12">
        <f>Riesgo!D3809</f>
        <v>0.769569277720907</v>
      </c>
      <c r="F3805" s="95">
        <f t="shared" si="177"/>
        <v>-5.2334046667163348E-2</v>
      </c>
      <c r="G3805" s="26">
        <f t="shared" si="178"/>
        <v>-1.4333523143878477E-4</v>
      </c>
      <c r="H3805" s="26">
        <f t="shared" si="179"/>
        <v>7.5013126911660219E-6</v>
      </c>
    </row>
    <row r="3806" spans="1:8" x14ac:dyDescent="0.25">
      <c r="A3806" s="12">
        <f>Riesgo!D3810</f>
        <v>0.65603523356738347</v>
      </c>
      <c r="F3806" s="95">
        <f t="shared" si="177"/>
        <v>-0.16586809082068688</v>
      </c>
      <c r="G3806" s="26">
        <f t="shared" si="178"/>
        <v>-4.5633999948850486E-3</v>
      </c>
      <c r="H3806" s="26">
        <f t="shared" si="179"/>
        <v>7.5692244480271521E-4</v>
      </c>
    </row>
    <row r="3807" spans="1:8" x14ac:dyDescent="0.25">
      <c r="A3807" s="12">
        <f>Riesgo!D3811</f>
        <v>0.9090421126950301</v>
      </c>
      <c r="F3807" s="95">
        <f t="shared" si="177"/>
        <v>8.7138788306959758E-2</v>
      </c>
      <c r="G3807" s="26">
        <f t="shared" si="178"/>
        <v>6.6165949619217534E-4</v>
      </c>
      <c r="H3807" s="26">
        <f t="shared" si="179"/>
        <v>5.7656206769979615E-5</v>
      </c>
    </row>
    <row r="3808" spans="1:8" x14ac:dyDescent="0.25">
      <c r="A3808" s="12">
        <f>Riesgo!D3812</f>
        <v>0.90948506902691217</v>
      </c>
      <c r="F3808" s="95">
        <f t="shared" si="177"/>
        <v>8.758174463884183E-2</v>
      </c>
      <c r="G3808" s="26">
        <f t="shared" si="178"/>
        <v>6.7180120179345074E-4</v>
      </c>
      <c r="H3808" s="26">
        <f t="shared" si="179"/>
        <v>5.8837521303541051E-5</v>
      </c>
    </row>
    <row r="3809" spans="1:8" x14ac:dyDescent="0.25">
      <c r="A3809" s="12">
        <f>Riesgo!D3813</f>
        <v>0.92795231735193462</v>
      </c>
      <c r="F3809" s="95">
        <f t="shared" si="177"/>
        <v>0.10604899296386427</v>
      </c>
      <c r="G3809" s="26">
        <f t="shared" si="178"/>
        <v>1.1926682182422769E-3</v>
      </c>
      <c r="H3809" s="26">
        <f t="shared" si="179"/>
        <v>1.2648126348459976E-4</v>
      </c>
    </row>
    <row r="3810" spans="1:8" x14ac:dyDescent="0.25">
      <c r="A3810" s="12">
        <f>Riesgo!D3814</f>
        <v>0.82748280108423122</v>
      </c>
      <c r="F3810" s="95">
        <f t="shared" si="177"/>
        <v>5.5794766961608788E-3</v>
      </c>
      <c r="G3810" s="26">
        <f t="shared" si="178"/>
        <v>1.736922351910847E-7</v>
      </c>
      <c r="H3810" s="26">
        <f t="shared" si="179"/>
        <v>9.6911177855275161E-10</v>
      </c>
    </row>
    <row r="3811" spans="1:8" x14ac:dyDescent="0.25">
      <c r="A3811" s="12">
        <f>Riesgo!D3815</f>
        <v>0.84622518069819275</v>
      </c>
      <c r="F3811" s="95">
        <f t="shared" si="177"/>
        <v>2.4321856310122403E-2</v>
      </c>
      <c r="G3811" s="26">
        <f t="shared" si="178"/>
        <v>1.4387659632338754E-5</v>
      </c>
      <c r="H3811" s="26">
        <f t="shared" si="179"/>
        <v>3.4993459021669171E-7</v>
      </c>
    </row>
    <row r="3812" spans="1:8" x14ac:dyDescent="0.25">
      <c r="A3812" s="12">
        <f>Riesgo!D3816</f>
        <v>0.60040825511843576</v>
      </c>
      <c r="F3812" s="95">
        <f t="shared" si="177"/>
        <v>-0.22149506926963458</v>
      </c>
      <c r="G3812" s="26">
        <f t="shared" si="178"/>
        <v>-1.086656265297766E-2</v>
      </c>
      <c r="H3812" s="26">
        <f t="shared" si="179"/>
        <v>2.4068900475441106E-3</v>
      </c>
    </row>
    <row r="3813" spans="1:8" x14ac:dyDescent="0.25">
      <c r="A3813" s="12">
        <f>Riesgo!D3817</f>
        <v>0.92767165322147771</v>
      </c>
      <c r="F3813" s="95">
        <f t="shared" si="177"/>
        <v>0.10576832883340737</v>
      </c>
      <c r="G3813" s="26">
        <f t="shared" si="178"/>
        <v>1.1832238834287086E-3</v>
      </c>
      <c r="H3813" s="26">
        <f t="shared" si="179"/>
        <v>1.2514761278602891E-4</v>
      </c>
    </row>
    <row r="3814" spans="1:8" x14ac:dyDescent="0.25">
      <c r="A3814" s="12">
        <f>Riesgo!D3818</f>
        <v>0.87760221807871008</v>
      </c>
      <c r="F3814" s="95">
        <f t="shared" si="177"/>
        <v>5.5698893690639739E-2</v>
      </c>
      <c r="G3814" s="26">
        <f t="shared" si="178"/>
        <v>1.727983962633344E-4</v>
      </c>
      <c r="H3814" s="26">
        <f t="shared" si="179"/>
        <v>9.6246795033845015E-6</v>
      </c>
    </row>
    <row r="3815" spans="1:8" x14ac:dyDescent="0.25">
      <c r="A3815" s="12">
        <f>Riesgo!D3819</f>
        <v>0.89012737900837191</v>
      </c>
      <c r="F3815" s="95">
        <f t="shared" si="177"/>
        <v>6.8224054620301566E-2</v>
      </c>
      <c r="G3815" s="26">
        <f t="shared" si="178"/>
        <v>3.1755033783693843E-4</v>
      </c>
      <c r="H3815" s="26">
        <f t="shared" si="179"/>
        <v>2.16645715932825E-5</v>
      </c>
    </row>
    <row r="3816" spans="1:8" x14ac:dyDescent="0.25">
      <c r="A3816" s="12">
        <f>Riesgo!D3820</f>
        <v>0.69215641436661424</v>
      </c>
      <c r="F3816" s="95">
        <f t="shared" si="177"/>
        <v>-0.12974691002145611</v>
      </c>
      <c r="G3816" s="26">
        <f t="shared" si="178"/>
        <v>-2.1841933031457863E-3</v>
      </c>
      <c r="H3816" s="26">
        <f t="shared" si="179"/>
        <v>2.8339233197272333E-4</v>
      </c>
    </row>
    <row r="3817" spans="1:8" x14ac:dyDescent="0.25">
      <c r="A3817" s="12">
        <f>Riesgo!D3821</f>
        <v>0.88187341321698687</v>
      </c>
      <c r="F3817" s="95">
        <f t="shared" si="177"/>
        <v>5.9970088828916523E-2</v>
      </c>
      <c r="G3817" s="26">
        <f t="shared" si="178"/>
        <v>2.1567712036760559E-4</v>
      </c>
      <c r="H3817" s="26">
        <f t="shared" si="179"/>
        <v>1.2934176066810227E-5</v>
      </c>
    </row>
    <row r="3818" spans="1:8" x14ac:dyDescent="0.25">
      <c r="A3818" s="12">
        <f>Riesgo!D3822</f>
        <v>0.705592806915747</v>
      </c>
      <c r="F3818" s="95">
        <f t="shared" si="177"/>
        <v>-0.11631051747232335</v>
      </c>
      <c r="G3818" s="26">
        <f t="shared" si="178"/>
        <v>-1.5734645538062004E-3</v>
      </c>
      <c r="H3818" s="26">
        <f t="shared" si="179"/>
        <v>1.8301047647755755E-4</v>
      </c>
    </row>
    <row r="3819" spans="1:8" x14ac:dyDescent="0.25">
      <c r="A3819" s="12">
        <f>Riesgo!D3823</f>
        <v>0.8607008376012657</v>
      </c>
      <c r="F3819" s="95">
        <f t="shared" si="177"/>
        <v>3.8797513213195356E-2</v>
      </c>
      <c r="G3819" s="26">
        <f t="shared" si="178"/>
        <v>5.8399841594833314E-5</v>
      </c>
      <c r="H3819" s="26">
        <f t="shared" si="179"/>
        <v>2.2657686259240613E-6</v>
      </c>
    </row>
    <row r="3820" spans="1:8" x14ac:dyDescent="0.25">
      <c r="A3820" s="12">
        <f>Riesgo!D3824</f>
        <v>0.63212675804639884</v>
      </c>
      <c r="F3820" s="95">
        <f t="shared" si="177"/>
        <v>-0.1897765663416715</v>
      </c>
      <c r="G3820" s="26">
        <f t="shared" si="178"/>
        <v>-6.8348305795304489E-3</v>
      </c>
      <c r="H3820" s="26">
        <f t="shared" si="179"/>
        <v>1.2970906789103454E-3</v>
      </c>
    </row>
    <row r="3821" spans="1:8" x14ac:dyDescent="0.25">
      <c r="A3821" s="12">
        <f>Riesgo!D3825</f>
        <v>0.83507520906052679</v>
      </c>
      <c r="F3821" s="95">
        <f t="shared" si="177"/>
        <v>1.3171884672456446E-2</v>
      </c>
      <c r="G3821" s="26">
        <f t="shared" si="178"/>
        <v>2.2853028364391227E-6</v>
      </c>
      <c r="H3821" s="26">
        <f t="shared" si="179"/>
        <v>3.0101745403213718E-8</v>
      </c>
    </row>
    <row r="3822" spans="1:8" x14ac:dyDescent="0.25">
      <c r="A3822" s="12">
        <f>Riesgo!D3826</f>
        <v>0.90264966824492243</v>
      </c>
      <c r="F3822" s="95">
        <f t="shared" si="177"/>
        <v>8.0746343856852087E-2</v>
      </c>
      <c r="G3822" s="26">
        <f t="shared" si="178"/>
        <v>5.2646390478348481E-4</v>
      </c>
      <c r="H3822" s="26">
        <f t="shared" si="179"/>
        <v>4.2510035483868303E-5</v>
      </c>
    </row>
    <row r="3823" spans="1:8" x14ac:dyDescent="0.25">
      <c r="A3823" s="12">
        <f>Riesgo!D3827</f>
        <v>0.95702517343749216</v>
      </c>
      <c r="F3823" s="95">
        <f t="shared" si="177"/>
        <v>0.13512184904942182</v>
      </c>
      <c r="G3823" s="26">
        <f t="shared" si="178"/>
        <v>2.4670431116985462E-3</v>
      </c>
      <c r="H3823" s="26">
        <f t="shared" si="179"/>
        <v>3.3335142693734687E-4</v>
      </c>
    </row>
    <row r="3824" spans="1:8" x14ac:dyDescent="0.25">
      <c r="A3824" s="12">
        <f>Riesgo!D3828</f>
        <v>0.66614089258884679</v>
      </c>
      <c r="F3824" s="95">
        <f t="shared" si="177"/>
        <v>-0.15576243179922356</v>
      </c>
      <c r="G3824" s="26">
        <f t="shared" si="178"/>
        <v>-3.7790980206778941E-3</v>
      </c>
      <c r="H3824" s="26">
        <f t="shared" si="179"/>
        <v>5.8864149770842123E-4</v>
      </c>
    </row>
    <row r="3825" spans="1:8" x14ac:dyDescent="0.25">
      <c r="A3825" s="12">
        <f>Riesgo!D3829</f>
        <v>0.90081275838524122</v>
      </c>
      <c r="F3825" s="95">
        <f t="shared" si="177"/>
        <v>7.8909433997170875E-2</v>
      </c>
      <c r="G3825" s="26">
        <f t="shared" si="178"/>
        <v>4.9134527590779555E-4</v>
      </c>
      <c r="H3825" s="26">
        <f t="shared" si="179"/>
        <v>3.8771777619067905E-5</v>
      </c>
    </row>
    <row r="3826" spans="1:8" x14ac:dyDescent="0.25">
      <c r="A3826" s="12">
        <f>Riesgo!D3830</f>
        <v>0.74599561432559103</v>
      </c>
      <c r="F3826" s="95">
        <f t="shared" si="177"/>
        <v>-7.5907710062479317E-2</v>
      </c>
      <c r="G3826" s="26">
        <f t="shared" si="178"/>
        <v>-4.3737874115119368E-4</v>
      </c>
      <c r="H3826" s="26">
        <f t="shared" si="179"/>
        <v>3.3200418670797006E-5</v>
      </c>
    </row>
    <row r="3827" spans="1:8" x14ac:dyDescent="0.25">
      <c r="A3827" s="12">
        <f>Riesgo!D3831</f>
        <v>0.82063427014531143</v>
      </c>
      <c r="F3827" s="95">
        <f t="shared" si="177"/>
        <v>-1.2690542427589158E-3</v>
      </c>
      <c r="G3827" s="26">
        <f t="shared" si="178"/>
        <v>-2.0438101714718785E-9</v>
      </c>
      <c r="H3827" s="26">
        <f t="shared" si="179"/>
        <v>2.5937059695002146E-12</v>
      </c>
    </row>
    <row r="3828" spans="1:8" x14ac:dyDescent="0.25">
      <c r="A3828" s="12">
        <f>Riesgo!D3832</f>
        <v>0.82296908988052431</v>
      </c>
      <c r="F3828" s="95">
        <f t="shared" si="177"/>
        <v>1.0657654924539628E-3</v>
      </c>
      <c r="G3828" s="26">
        <f t="shared" si="178"/>
        <v>1.2105562196862873E-9</v>
      </c>
      <c r="H3828" s="26">
        <f t="shared" si="179"/>
        <v>1.2901690456171635E-12</v>
      </c>
    </row>
    <row r="3829" spans="1:8" x14ac:dyDescent="0.25">
      <c r="A3829" s="12">
        <f>Riesgo!D3833</f>
        <v>0.74667581064761723</v>
      </c>
      <c r="F3829" s="95">
        <f t="shared" si="177"/>
        <v>-7.5227513740453111E-2</v>
      </c>
      <c r="G3829" s="26">
        <f t="shared" si="178"/>
        <v>-4.257259527097981E-4</v>
      </c>
      <c r="H3829" s="26">
        <f t="shared" si="179"/>
        <v>3.2026304957143828E-5</v>
      </c>
    </row>
    <row r="3830" spans="1:8" x14ac:dyDescent="0.25">
      <c r="A3830" s="12">
        <f>Riesgo!D3834</f>
        <v>0.91504583729393951</v>
      </c>
      <c r="F3830" s="95">
        <f t="shared" si="177"/>
        <v>9.3142512905869168E-2</v>
      </c>
      <c r="G3830" s="26">
        <f t="shared" si="178"/>
        <v>8.0806045173302087E-4</v>
      </c>
      <c r="H3830" s="26">
        <f t="shared" si="179"/>
        <v>7.5264781054265362E-5</v>
      </c>
    </row>
    <row r="3831" spans="1:8" x14ac:dyDescent="0.25">
      <c r="A3831" s="12">
        <f>Riesgo!D3835</f>
        <v>0.80374701219510802</v>
      </c>
      <c r="F3831" s="95">
        <f t="shared" si="177"/>
        <v>-1.8156312192962321E-2</v>
      </c>
      <c r="G3831" s="26">
        <f t="shared" si="178"/>
        <v>-5.9852586799037128E-6</v>
      </c>
      <c r="H3831" s="26">
        <f t="shared" si="179"/>
        <v>1.0867022514796934E-7</v>
      </c>
    </row>
    <row r="3832" spans="1:8" x14ac:dyDescent="0.25">
      <c r="A3832" s="12">
        <f>Riesgo!D3836</f>
        <v>0.86839934672906349</v>
      </c>
      <c r="F3832" s="95">
        <f t="shared" si="177"/>
        <v>4.6496022340993148E-2</v>
      </c>
      <c r="G3832" s="26">
        <f t="shared" si="178"/>
        <v>1.0051882512751146E-4</v>
      </c>
      <c r="H3832" s="26">
        <f t="shared" si="179"/>
        <v>4.6737255388191562E-6</v>
      </c>
    </row>
    <row r="3833" spans="1:8" x14ac:dyDescent="0.25">
      <c r="A3833" s="12">
        <f>Riesgo!D3837</f>
        <v>0.86824449406973048</v>
      </c>
      <c r="F3833" s="95">
        <f t="shared" si="177"/>
        <v>4.6341169681660133E-2</v>
      </c>
      <c r="G3833" s="26">
        <f t="shared" si="178"/>
        <v>9.9517847601953647E-5</v>
      </c>
      <c r="H3833" s="26">
        <f t="shared" si="179"/>
        <v>4.6117734620757283E-6</v>
      </c>
    </row>
    <row r="3834" spans="1:8" x14ac:dyDescent="0.25">
      <c r="A3834" s="12">
        <f>Riesgo!D3838</f>
        <v>0.95760505332103973</v>
      </c>
      <c r="F3834" s="95">
        <f t="shared" si="177"/>
        <v>0.13570172893296939</v>
      </c>
      <c r="G3834" s="26">
        <f t="shared" si="178"/>
        <v>2.4989418064735387E-3</v>
      </c>
      <c r="H3834" s="26">
        <f t="shared" si="179"/>
        <v>3.3911072364133706E-4</v>
      </c>
    </row>
    <row r="3835" spans="1:8" x14ac:dyDescent="0.25">
      <c r="A3835" s="12">
        <f>Riesgo!D3839</f>
        <v>0.75727651761491921</v>
      </c>
      <c r="F3835" s="95">
        <f t="shared" si="177"/>
        <v>-6.4626806773151135E-2</v>
      </c>
      <c r="G3835" s="26">
        <f t="shared" si="178"/>
        <v>-2.699218821448718E-4</v>
      </c>
      <c r="H3835" s="26">
        <f t="shared" si="179"/>
        <v>1.7444189321221902E-5</v>
      </c>
    </row>
    <row r="3836" spans="1:8" x14ac:dyDescent="0.25">
      <c r="A3836" s="12">
        <f>Riesgo!D3840</f>
        <v>0.95792942241375245</v>
      </c>
      <c r="F3836" s="95">
        <f t="shared" si="177"/>
        <v>0.13602609802568211</v>
      </c>
      <c r="G3836" s="26">
        <f t="shared" si="178"/>
        <v>2.5169044051584579E-3</v>
      </c>
      <c r="H3836" s="26">
        <f t="shared" si="179"/>
        <v>3.423646853373555E-4</v>
      </c>
    </row>
    <row r="3837" spans="1:8" x14ac:dyDescent="0.25">
      <c r="A3837" s="12">
        <f>Riesgo!D3841</f>
        <v>0.75716014897758988</v>
      </c>
      <c r="F3837" s="95">
        <f t="shared" si="177"/>
        <v>-6.4743175410480469E-2</v>
      </c>
      <c r="G3837" s="26">
        <f t="shared" si="178"/>
        <v>-2.7138259336758773E-4</v>
      </c>
      <c r="H3837" s="26">
        <f t="shared" si="179"/>
        <v>1.7570170845748826E-5</v>
      </c>
    </row>
    <row r="3838" spans="1:8" x14ac:dyDescent="0.25">
      <c r="A3838" s="12">
        <f>Riesgo!D3842</f>
        <v>0.8468442970222223</v>
      </c>
      <c r="F3838" s="95">
        <f t="shared" si="177"/>
        <v>2.4940972634151959E-2</v>
      </c>
      <c r="G3838" s="26">
        <f t="shared" si="178"/>
        <v>1.5514584800613931E-5</v>
      </c>
      <c r="H3838" s="26">
        <f t="shared" si="179"/>
        <v>3.869488349423419E-7</v>
      </c>
    </row>
    <row r="3839" spans="1:8" x14ac:dyDescent="0.25">
      <c r="A3839" s="12">
        <f>Riesgo!D3843</f>
        <v>0.79252697586854171</v>
      </c>
      <c r="F3839" s="95">
        <f t="shared" si="177"/>
        <v>-2.9376348519528639E-2</v>
      </c>
      <c r="G3839" s="26">
        <f t="shared" si="178"/>
        <v>-2.5350903144209873E-5</v>
      </c>
      <c r="H3839" s="26">
        <f t="shared" si="179"/>
        <v>7.4471696604912354E-7</v>
      </c>
    </row>
    <row r="3840" spans="1:8" x14ac:dyDescent="0.25">
      <c r="A3840" s="12">
        <f>Riesgo!D3844</f>
        <v>0.82007937491831551</v>
      </c>
      <c r="F3840" s="95">
        <f t="shared" si="177"/>
        <v>-1.8239494697548375E-3</v>
      </c>
      <c r="G3840" s="26">
        <f t="shared" si="178"/>
        <v>-6.0678998992327706E-9</v>
      </c>
      <c r="H3840" s="26">
        <f t="shared" si="179"/>
        <v>1.1067542803731044E-11</v>
      </c>
    </row>
    <row r="3841" spans="1:8" x14ac:dyDescent="0.25">
      <c r="A3841" s="12">
        <f>Riesgo!D3845</f>
        <v>0.96626915755719167</v>
      </c>
      <c r="F3841" s="95">
        <f t="shared" si="177"/>
        <v>0.14436583316912133</v>
      </c>
      <c r="G3841" s="26">
        <f t="shared" si="178"/>
        <v>3.0087996149936779E-3</v>
      </c>
      <c r="H3841" s="26">
        <f t="shared" si="179"/>
        <v>4.3436786325749376E-4</v>
      </c>
    </row>
    <row r="3842" spans="1:8" x14ac:dyDescent="0.25">
      <c r="A3842" s="12">
        <f>Riesgo!D3846</f>
        <v>0.90482678213374046</v>
      </c>
      <c r="F3842" s="95">
        <f t="shared" si="177"/>
        <v>8.2923457745670115E-2</v>
      </c>
      <c r="G3842" s="26">
        <f t="shared" si="178"/>
        <v>5.7020655960178263E-4</v>
      </c>
      <c r="H3842" s="26">
        <f t="shared" si="179"/>
        <v>4.7283499551442348E-5</v>
      </c>
    </row>
    <row r="3843" spans="1:8" x14ac:dyDescent="0.25">
      <c r="A3843" s="12">
        <f>Riesgo!D3847</f>
        <v>0.90144022130760226</v>
      </c>
      <c r="F3843" s="95">
        <f t="shared" ref="F3843:F3906" si="180">A3843-$D$4</f>
        <v>7.9536896919531919E-2</v>
      </c>
      <c r="G3843" s="26">
        <f t="shared" ref="G3843:G3906" si="181">IF(A3843=0,0,(A3843-D$4)^3)</f>
        <v>5.0315979300701269E-4</v>
      </c>
      <c r="H3843" s="26">
        <f t="shared" ref="H3843:H3906" si="182">IF(A3843=0,0,(A3843-D$4)^4)</f>
        <v>4.0019768590451778E-5</v>
      </c>
    </row>
    <row r="3844" spans="1:8" x14ac:dyDescent="0.25">
      <c r="A3844" s="12">
        <f>Riesgo!D3848</f>
        <v>0.91039034807966857</v>
      </c>
      <c r="F3844" s="95">
        <f t="shared" si="180"/>
        <v>8.8487023691598221E-2</v>
      </c>
      <c r="G3844" s="26">
        <f t="shared" si="181"/>
        <v>6.9284926862948134E-4</v>
      </c>
      <c r="H3844" s="26">
        <f t="shared" si="182"/>
        <v>6.1308169647923412E-5</v>
      </c>
    </row>
    <row r="3845" spans="1:8" x14ac:dyDescent="0.25">
      <c r="A3845" s="12">
        <f>Riesgo!D3849</f>
        <v>0.60485792554548568</v>
      </c>
      <c r="F3845" s="95">
        <f t="shared" si="180"/>
        <v>-0.21704539884258467</v>
      </c>
      <c r="G3845" s="26">
        <f t="shared" si="181"/>
        <v>-1.0224727700135723E-2</v>
      </c>
      <c r="H3845" s="26">
        <f t="shared" si="182"/>
        <v>2.2192301017327815E-3</v>
      </c>
    </row>
    <row r="3846" spans="1:8" x14ac:dyDescent="0.25">
      <c r="A3846" s="12">
        <f>Riesgo!D3850</f>
        <v>0.96799685914962064</v>
      </c>
      <c r="F3846" s="95">
        <f t="shared" si="180"/>
        <v>0.14609353476155029</v>
      </c>
      <c r="G3846" s="26">
        <f t="shared" si="181"/>
        <v>3.1181211937031396E-3</v>
      </c>
      <c r="H3846" s="26">
        <f t="shared" si="182"/>
        <v>4.5553734700299632E-4</v>
      </c>
    </row>
    <row r="3847" spans="1:8" x14ac:dyDescent="0.25">
      <c r="A3847" s="12">
        <f>Riesgo!D3851</f>
        <v>0.9105513504324585</v>
      </c>
      <c r="F3847" s="95">
        <f t="shared" si="180"/>
        <v>8.8648026044388151E-2</v>
      </c>
      <c r="G3847" s="26">
        <f t="shared" si="181"/>
        <v>6.9663807676093742E-4</v>
      </c>
      <c r="H3847" s="26">
        <f t="shared" si="182"/>
        <v>6.1755590372216047E-5</v>
      </c>
    </row>
    <row r="3848" spans="1:8" x14ac:dyDescent="0.25">
      <c r="A3848" s="12">
        <f>Riesgo!D3852</f>
        <v>0.87162826984402342</v>
      </c>
      <c r="F3848" s="95">
        <f t="shared" si="180"/>
        <v>4.9724945455953073E-2</v>
      </c>
      <c r="G3848" s="26">
        <f t="shared" si="181"/>
        <v>1.2294841836072603E-4</v>
      </c>
      <c r="H3848" s="26">
        <f t="shared" si="182"/>
        <v>6.1136033968828017E-6</v>
      </c>
    </row>
    <row r="3849" spans="1:8" x14ac:dyDescent="0.25">
      <c r="A3849" s="12">
        <f>Riesgo!D3853</f>
        <v>0.77955983444647259</v>
      </c>
      <c r="F3849" s="95">
        <f t="shared" si="180"/>
        <v>-4.2343489941597756E-2</v>
      </c>
      <c r="G3849" s="26">
        <f t="shared" si="181"/>
        <v>-7.5920655450550191E-5</v>
      </c>
      <c r="H3849" s="26">
        <f t="shared" si="182"/>
        <v>3.2147455104298811E-6</v>
      </c>
    </row>
    <row r="3850" spans="1:8" x14ac:dyDescent="0.25">
      <c r="A3850" s="12">
        <f>Riesgo!D3854</f>
        <v>0.90215672622255383</v>
      </c>
      <c r="F3850" s="95">
        <f t="shared" si="180"/>
        <v>8.0253401834483484E-2</v>
      </c>
      <c r="G3850" s="26">
        <f t="shared" si="181"/>
        <v>5.1688074249117829E-4</v>
      </c>
      <c r="H3850" s="26">
        <f t="shared" si="182"/>
        <v>4.1481437927650711E-5</v>
      </c>
    </row>
    <row r="3851" spans="1:8" x14ac:dyDescent="0.25">
      <c r="A3851" s="12">
        <f>Riesgo!D3855</f>
        <v>0.81100480987182866</v>
      </c>
      <c r="F3851" s="95">
        <f t="shared" si="180"/>
        <v>-1.0898514516241686E-2</v>
      </c>
      <c r="G3851" s="26">
        <f t="shared" si="181"/>
        <v>-1.2944996011785937E-6</v>
      </c>
      <c r="H3851" s="26">
        <f t="shared" si="182"/>
        <v>1.4108122694713977E-8</v>
      </c>
    </row>
    <row r="3852" spans="1:8" x14ac:dyDescent="0.25">
      <c r="A3852" s="12">
        <f>Riesgo!D3856</f>
        <v>0.80110869331326018</v>
      </c>
      <c r="F3852" s="95">
        <f t="shared" si="180"/>
        <v>-2.0794631074810166E-2</v>
      </c>
      <c r="G3852" s="26">
        <f t="shared" si="181"/>
        <v>-8.9919453631651703E-6</v>
      </c>
      <c r="H3852" s="26">
        <f t="shared" si="182"/>
        <v>1.8698418647186963E-7</v>
      </c>
    </row>
    <row r="3853" spans="1:8" x14ac:dyDescent="0.25">
      <c r="A3853" s="12">
        <f>Riesgo!D3857</f>
        <v>0.68152944778452218</v>
      </c>
      <c r="F3853" s="95">
        <f t="shared" si="180"/>
        <v>-0.14037387660354816</v>
      </c>
      <c r="G3853" s="26">
        <f t="shared" si="181"/>
        <v>-2.7660427057106586E-3</v>
      </c>
      <c r="H3853" s="26">
        <f t="shared" si="182"/>
        <v>3.8828013745157249E-4</v>
      </c>
    </row>
    <row r="3854" spans="1:8" x14ac:dyDescent="0.25">
      <c r="A3854" s="12">
        <f>Riesgo!D3858</f>
        <v>0.8621120972069074</v>
      </c>
      <c r="F3854" s="95">
        <f t="shared" si="180"/>
        <v>4.0208772818837057E-2</v>
      </c>
      <c r="G3854" s="26">
        <f t="shared" si="181"/>
        <v>6.5007348960794949E-5</v>
      </c>
      <c r="H3854" s="26">
        <f t="shared" si="182"/>
        <v>2.6138657259194675E-6</v>
      </c>
    </row>
    <row r="3855" spans="1:8" x14ac:dyDescent="0.25">
      <c r="A3855" s="12">
        <f>Riesgo!D3859</f>
        <v>0.90516397884950417</v>
      </c>
      <c r="F3855" s="95">
        <f t="shared" si="180"/>
        <v>8.3260654461433825E-2</v>
      </c>
      <c r="G3855" s="26">
        <f t="shared" si="181"/>
        <v>5.7719088070983004E-4</v>
      </c>
      <c r="H3855" s="26">
        <f t="shared" si="182"/>
        <v>4.805729047707183E-5</v>
      </c>
    </row>
    <row r="3856" spans="1:8" x14ac:dyDescent="0.25">
      <c r="A3856" s="12">
        <f>Riesgo!D3860</f>
        <v>0.83889397271103083</v>
      </c>
      <c r="F3856" s="95">
        <f t="shared" si="180"/>
        <v>1.6990648322960489E-2</v>
      </c>
      <c r="G3856" s="26">
        <f t="shared" si="181"/>
        <v>4.9048965553359398E-6</v>
      </c>
      <c r="H3856" s="26">
        <f t="shared" si="182"/>
        <v>8.3337372432213265E-8</v>
      </c>
    </row>
    <row r="3857" spans="1:8" x14ac:dyDescent="0.25">
      <c r="A3857" s="12">
        <f>Riesgo!D3861</f>
        <v>0.92031449555341238</v>
      </c>
      <c r="F3857" s="95">
        <f t="shared" si="180"/>
        <v>9.8411171165342037E-2</v>
      </c>
      <c r="G3857" s="26">
        <f t="shared" si="181"/>
        <v>9.5308843727694159E-4</v>
      </c>
      <c r="H3857" s="26">
        <f t="shared" si="182"/>
        <v>9.3794549336569469E-5</v>
      </c>
    </row>
    <row r="3858" spans="1:8" x14ac:dyDescent="0.25">
      <c r="A3858" s="12">
        <f>Riesgo!D3862</f>
        <v>0.87222154771644789</v>
      </c>
      <c r="F3858" s="95">
        <f t="shared" si="180"/>
        <v>5.0318223328377543E-2</v>
      </c>
      <c r="G3858" s="26">
        <f t="shared" si="181"/>
        <v>1.2740189710107129E-4</v>
      </c>
      <c r="H3858" s="26">
        <f t="shared" si="182"/>
        <v>6.4106371107906801E-6</v>
      </c>
    </row>
    <row r="3859" spans="1:8" x14ac:dyDescent="0.25">
      <c r="A3859" s="12">
        <f>Riesgo!D3863</f>
        <v>0.82626546591074579</v>
      </c>
      <c r="F3859" s="95">
        <f t="shared" si="180"/>
        <v>4.3621415226754445E-3</v>
      </c>
      <c r="G3859" s="26">
        <f t="shared" si="181"/>
        <v>8.3004044464616028E-8</v>
      </c>
      <c r="H3859" s="26">
        <f t="shared" si="182"/>
        <v>3.620753889091005E-10</v>
      </c>
    </row>
    <row r="3860" spans="1:8" x14ac:dyDescent="0.25">
      <c r="A3860" s="12">
        <f>Riesgo!D3864</f>
        <v>0.77649728473732793</v>
      </c>
      <c r="F3860" s="95">
        <f t="shared" si="180"/>
        <v>-4.5406039650742414E-2</v>
      </c>
      <c r="G3860" s="26">
        <f t="shared" si="181"/>
        <v>-9.3614015028012311E-5</v>
      </c>
      <c r="H3860" s="26">
        <f t="shared" si="182"/>
        <v>4.2506416782271228E-6</v>
      </c>
    </row>
    <row r="3861" spans="1:8" x14ac:dyDescent="0.25">
      <c r="A3861" s="12">
        <f>Riesgo!D3865</f>
        <v>0.71794998845727775</v>
      </c>
      <c r="F3861" s="95">
        <f t="shared" si="180"/>
        <v>-0.10395333593079259</v>
      </c>
      <c r="G3861" s="26">
        <f t="shared" si="181"/>
        <v>-1.123350523571776E-3</v>
      </c>
      <c r="H3861" s="26">
        <f t="shared" si="182"/>
        <v>1.1677603434488857E-4</v>
      </c>
    </row>
    <row r="3862" spans="1:8" x14ac:dyDescent="0.25">
      <c r="A3862" s="12">
        <f>Riesgo!D3866</f>
        <v>0.7056622757959341</v>
      </c>
      <c r="F3862" s="95">
        <f t="shared" si="180"/>
        <v>-0.11624104859213624</v>
      </c>
      <c r="G3862" s="26">
        <f t="shared" si="181"/>
        <v>-1.5706468839128177E-3</v>
      </c>
      <c r="H3862" s="26">
        <f t="shared" si="182"/>
        <v>1.8257364075399723E-4</v>
      </c>
    </row>
    <row r="3863" spans="1:8" x14ac:dyDescent="0.25">
      <c r="A3863" s="12">
        <f>Riesgo!D3867</f>
        <v>0.79806312658568468</v>
      </c>
      <c r="F3863" s="95">
        <f t="shared" si="180"/>
        <v>-2.3840197802385665E-2</v>
      </c>
      <c r="G3863" s="26">
        <f t="shared" si="181"/>
        <v>-1.3549696367144971E-5</v>
      </c>
      <c r="H3863" s="26">
        <f t="shared" si="182"/>
        <v>3.2302744155500265E-7</v>
      </c>
    </row>
    <row r="3864" spans="1:8" x14ac:dyDescent="0.25">
      <c r="A3864" s="12">
        <f>Riesgo!D3868</f>
        <v>0.88508179089868178</v>
      </c>
      <c r="F3864" s="95">
        <f t="shared" si="180"/>
        <v>6.3178466510611431E-2</v>
      </c>
      <c r="G3864" s="26">
        <f t="shared" si="181"/>
        <v>2.5217802613189383E-4</v>
      </c>
      <c r="H3864" s="26">
        <f t="shared" si="182"/>
        <v>1.5932220978685951E-5</v>
      </c>
    </row>
    <row r="3865" spans="1:8" x14ac:dyDescent="0.25">
      <c r="A3865" s="12">
        <f>Riesgo!D3869</f>
        <v>0.81458504943401167</v>
      </c>
      <c r="F3865" s="95">
        <f t="shared" si="180"/>
        <v>-7.3182749540586789E-3</v>
      </c>
      <c r="G3865" s="26">
        <f t="shared" si="181"/>
        <v>-3.9194593703813357E-7</v>
      </c>
      <c r="H3865" s="26">
        <f t="shared" si="182"/>
        <v>2.8683681343712329E-9</v>
      </c>
    </row>
    <row r="3866" spans="1:8" x14ac:dyDescent="0.25">
      <c r="A3866" s="12">
        <f>Riesgo!D3870</f>
        <v>0.95830963831480631</v>
      </c>
      <c r="F3866" s="95">
        <f t="shared" si="180"/>
        <v>0.13640631392673597</v>
      </c>
      <c r="G3866" s="26">
        <f t="shared" si="181"/>
        <v>2.5380689713763809E-3</v>
      </c>
      <c r="H3866" s="26">
        <f t="shared" si="182"/>
        <v>3.4620863287727443E-4</v>
      </c>
    </row>
    <row r="3867" spans="1:8" x14ac:dyDescent="0.25">
      <c r="A3867" s="12">
        <f>Riesgo!D3871</f>
        <v>0.88270404663852697</v>
      </c>
      <c r="F3867" s="95">
        <f t="shared" si="180"/>
        <v>6.0800722250456629E-2</v>
      </c>
      <c r="G3867" s="26">
        <f t="shared" si="181"/>
        <v>2.2476372179493253E-4</v>
      </c>
      <c r="H3867" s="26">
        <f t="shared" si="182"/>
        <v>1.3665796620832598E-5</v>
      </c>
    </row>
    <row r="3868" spans="1:8" x14ac:dyDescent="0.25">
      <c r="A3868" s="12">
        <f>Riesgo!D3872</f>
        <v>1</v>
      </c>
      <c r="F3868" s="95">
        <f t="shared" si="180"/>
        <v>0.17809667561192966</v>
      </c>
      <c r="G3868" s="26">
        <f t="shared" si="181"/>
        <v>5.6489462020255692E-3</v>
      </c>
      <c r="H3868" s="26">
        <f t="shared" si="182"/>
        <v>1.0060585392913898E-3</v>
      </c>
    </row>
    <row r="3869" spans="1:8" x14ac:dyDescent="0.25">
      <c r="A3869" s="12">
        <f>Riesgo!D3873</f>
        <v>0.96681170430575014</v>
      </c>
      <c r="F3869" s="95">
        <f t="shared" si="180"/>
        <v>0.1449083799176798</v>
      </c>
      <c r="G3869" s="26">
        <f t="shared" si="181"/>
        <v>3.0428497140327481E-3</v>
      </c>
      <c r="H3869" s="26">
        <f t="shared" si="182"/>
        <v>4.4093442239346084E-4</v>
      </c>
    </row>
    <row r="3870" spans="1:8" x14ac:dyDescent="0.25">
      <c r="A3870" s="12">
        <f>Riesgo!D3874</f>
        <v>0.89734105688660515</v>
      </c>
      <c r="F3870" s="95">
        <f t="shared" si="180"/>
        <v>7.5437732498534804E-2</v>
      </c>
      <c r="G3870" s="26">
        <f t="shared" si="181"/>
        <v>4.2930493197814671E-4</v>
      </c>
      <c r="H3870" s="26">
        <f t="shared" si="182"/>
        <v>3.2385790618869116E-5</v>
      </c>
    </row>
    <row r="3871" spans="1:8" x14ac:dyDescent="0.25">
      <c r="A3871" s="12">
        <f>Riesgo!D3875</f>
        <v>0.6354116151500645</v>
      </c>
      <c r="F3871" s="95">
        <f t="shared" si="180"/>
        <v>-0.18649170923800584</v>
      </c>
      <c r="G3871" s="26">
        <f t="shared" si="181"/>
        <v>-6.486024549388519E-3</v>
      </c>
      <c r="H3871" s="26">
        <f t="shared" si="182"/>
        <v>1.2095898043751315E-3</v>
      </c>
    </row>
    <row r="3872" spans="1:8" x14ac:dyDescent="0.25">
      <c r="A3872" s="12">
        <f>Riesgo!D3876</f>
        <v>0.899940167936498</v>
      </c>
      <c r="F3872" s="95">
        <f t="shared" si="180"/>
        <v>7.8036843548427659E-2</v>
      </c>
      <c r="G3872" s="26">
        <f t="shared" si="181"/>
        <v>4.75224786138527E-4</v>
      </c>
      <c r="H3872" s="26">
        <f t="shared" si="182"/>
        <v>3.7085042286227222E-5</v>
      </c>
    </row>
    <row r="3873" spans="1:8" x14ac:dyDescent="0.25">
      <c r="A3873" s="12">
        <f>Riesgo!D3877</f>
        <v>1</v>
      </c>
      <c r="F3873" s="95">
        <f t="shared" si="180"/>
        <v>0.17809667561192966</v>
      </c>
      <c r="G3873" s="26">
        <f t="shared" si="181"/>
        <v>5.6489462020255692E-3</v>
      </c>
      <c r="H3873" s="26">
        <f t="shared" si="182"/>
        <v>1.0060585392913898E-3</v>
      </c>
    </row>
    <row r="3874" spans="1:8" x14ac:dyDescent="0.25">
      <c r="A3874" s="12">
        <f>Riesgo!D3878</f>
        <v>0.75289721591740988</v>
      </c>
      <c r="F3874" s="95">
        <f t="shared" si="180"/>
        <v>-6.9006108470660465E-2</v>
      </c>
      <c r="G3874" s="26">
        <f t="shared" si="181"/>
        <v>-3.2859625501054801E-4</v>
      </c>
      <c r="H3874" s="26">
        <f t="shared" si="182"/>
        <v>2.2675148816310687E-5</v>
      </c>
    </row>
    <row r="3875" spans="1:8" x14ac:dyDescent="0.25">
      <c r="A3875" s="12">
        <f>Riesgo!D3879</f>
        <v>0.83074685417995586</v>
      </c>
      <c r="F3875" s="95">
        <f t="shared" si="180"/>
        <v>8.8435297918855182E-3</v>
      </c>
      <c r="G3875" s="26">
        <f t="shared" si="181"/>
        <v>6.9163494758238968E-7</v>
      </c>
      <c r="H3875" s="26">
        <f t="shared" si="182"/>
        <v>6.1164942640540422E-9</v>
      </c>
    </row>
    <row r="3876" spans="1:8" x14ac:dyDescent="0.25">
      <c r="A3876" s="12">
        <f>Riesgo!D3880</f>
        <v>0.86921202308133128</v>
      </c>
      <c r="F3876" s="95">
        <f t="shared" si="180"/>
        <v>4.7308698693260931E-2</v>
      </c>
      <c r="G3876" s="26">
        <f t="shared" si="181"/>
        <v>1.0588221223618028E-4</v>
      </c>
      <c r="H3876" s="26">
        <f t="shared" si="182"/>
        <v>5.0091496756573576E-6</v>
      </c>
    </row>
    <row r="3877" spans="1:8" x14ac:dyDescent="0.25">
      <c r="A3877" s="12">
        <f>Riesgo!D3881</f>
        <v>0.84487123227995586</v>
      </c>
      <c r="F3877" s="95">
        <f t="shared" si="180"/>
        <v>2.296790789188552E-2</v>
      </c>
      <c r="G3877" s="26">
        <f t="shared" si="181"/>
        <v>1.2116140854705372E-5</v>
      </c>
      <c r="H3877" s="26">
        <f t="shared" si="182"/>
        <v>2.7828240715598411E-7</v>
      </c>
    </row>
    <row r="3878" spans="1:8" x14ac:dyDescent="0.25">
      <c r="A3878" s="12">
        <f>Riesgo!D3882</f>
        <v>0.67694235867286445</v>
      </c>
      <c r="F3878" s="95">
        <f t="shared" si="180"/>
        <v>-0.14496096571520589</v>
      </c>
      <c r="G3878" s="26">
        <f t="shared" si="181"/>
        <v>-3.0461635752259309E-3</v>
      </c>
      <c r="H3878" s="26">
        <f t="shared" si="182"/>
        <v>4.4157481359123515E-4</v>
      </c>
    </row>
    <row r="3879" spans="1:8" x14ac:dyDescent="0.25">
      <c r="A3879" s="12">
        <f>Riesgo!D3883</f>
        <v>0.81674571142197838</v>
      </c>
      <c r="F3879" s="95">
        <f t="shared" si="180"/>
        <v>-5.1576129660919623E-3</v>
      </c>
      <c r="G3879" s="26">
        <f t="shared" si="181"/>
        <v>-1.3719751556030329E-7</v>
      </c>
      <c r="H3879" s="26">
        <f t="shared" si="182"/>
        <v>7.0761168516942402E-10</v>
      </c>
    </row>
    <row r="3880" spans="1:8" x14ac:dyDescent="0.25">
      <c r="A3880" s="12">
        <f>Riesgo!D3884</f>
        <v>0.82556678787649651</v>
      </c>
      <c r="F3880" s="95">
        <f t="shared" si="180"/>
        <v>3.6634634884261663E-3</v>
      </c>
      <c r="G3880" s="26">
        <f t="shared" si="181"/>
        <v>4.9167214271589628E-8</v>
      </c>
      <c r="H3880" s="26">
        <f t="shared" si="182"/>
        <v>1.8012229431159456E-10</v>
      </c>
    </row>
    <row r="3881" spans="1:8" x14ac:dyDescent="0.25">
      <c r="A3881" s="12">
        <f>Riesgo!D3885</f>
        <v>0.7225472665706224</v>
      </c>
      <c r="F3881" s="95">
        <f t="shared" si="180"/>
        <v>-9.935605781744794E-2</v>
      </c>
      <c r="G3881" s="26">
        <f t="shared" si="181"/>
        <v>-9.8080586596572573E-4</v>
      </c>
      <c r="H3881" s="26">
        <f t="shared" si="182"/>
        <v>9.7449004326582734E-5</v>
      </c>
    </row>
    <row r="3882" spans="1:8" x14ac:dyDescent="0.25">
      <c r="A3882" s="12">
        <f>Riesgo!D3886</f>
        <v>0.83196850555641133</v>
      </c>
      <c r="F3882" s="95">
        <f t="shared" si="180"/>
        <v>1.0065181168340986E-2</v>
      </c>
      <c r="G3882" s="26">
        <f t="shared" si="181"/>
        <v>1.0196820849711997E-6</v>
      </c>
      <c r="H3882" s="26">
        <f t="shared" si="182"/>
        <v>1.0263284919346792E-8</v>
      </c>
    </row>
    <row r="3883" spans="1:8" x14ac:dyDescent="0.25">
      <c r="A3883" s="12">
        <f>Riesgo!D3887</f>
        <v>0.61101057540574699</v>
      </c>
      <c r="F3883" s="95">
        <f t="shared" si="180"/>
        <v>-0.21089274898232335</v>
      </c>
      <c r="G3883" s="26">
        <f t="shared" si="181"/>
        <v>-9.3796135123526102E-3</v>
      </c>
      <c r="H3883" s="26">
        <f t="shared" si="182"/>
        <v>1.9780924780117871E-3</v>
      </c>
    </row>
    <row r="3884" spans="1:8" x14ac:dyDescent="0.25">
      <c r="A3884" s="12">
        <f>Riesgo!D3888</f>
        <v>0.93988665429488927</v>
      </c>
      <c r="F3884" s="95">
        <f t="shared" si="180"/>
        <v>0.11798332990681892</v>
      </c>
      <c r="G3884" s="26">
        <f t="shared" si="181"/>
        <v>1.642335755236778E-3</v>
      </c>
      <c r="H3884" s="26">
        <f t="shared" si="182"/>
        <v>1.9376824122786541E-4</v>
      </c>
    </row>
    <row r="3885" spans="1:8" x14ac:dyDescent="0.25">
      <c r="A3885" s="12">
        <f>Riesgo!D3889</f>
        <v>0.74063964758358569</v>
      </c>
      <c r="F3885" s="95">
        <f t="shared" si="180"/>
        <v>-8.1263676804484652E-2</v>
      </c>
      <c r="G3885" s="26">
        <f t="shared" si="181"/>
        <v>-5.3664786356102706E-4</v>
      </c>
      <c r="H3885" s="26">
        <f t="shared" si="182"/>
        <v>4.3609978542240471E-5</v>
      </c>
    </row>
    <row r="3886" spans="1:8" x14ac:dyDescent="0.25">
      <c r="A3886" s="12">
        <f>Riesgo!D3890</f>
        <v>0.94451956083983735</v>
      </c>
      <c r="F3886" s="95">
        <f t="shared" si="180"/>
        <v>0.122616236451767</v>
      </c>
      <c r="G3886" s="26">
        <f t="shared" si="181"/>
        <v>1.8435034115938706E-3</v>
      </c>
      <c r="H3886" s="26">
        <f t="shared" si="182"/>
        <v>2.2604345021563316E-4</v>
      </c>
    </row>
    <row r="3887" spans="1:8" x14ac:dyDescent="0.25">
      <c r="A3887" s="12">
        <f>Riesgo!D3891</f>
        <v>0.74743252158928852</v>
      </c>
      <c r="F3887" s="95">
        <f t="shared" si="180"/>
        <v>-7.4470802798781821E-2</v>
      </c>
      <c r="G3887" s="26">
        <f t="shared" si="181"/>
        <v>-4.1300766020543737E-4</v>
      </c>
      <c r="H3887" s="26">
        <f t="shared" si="182"/>
        <v>3.0757012017545417E-5</v>
      </c>
    </row>
    <row r="3888" spans="1:8" x14ac:dyDescent="0.25">
      <c r="A3888" s="12">
        <f>Riesgo!D3892</f>
        <v>0.84023961128476821</v>
      </c>
      <c r="F3888" s="95">
        <f t="shared" si="180"/>
        <v>1.8336286896697862E-2</v>
      </c>
      <c r="G3888" s="26">
        <f t="shared" si="181"/>
        <v>6.1650156932498793E-6</v>
      </c>
      <c r="H3888" s="26">
        <f t="shared" si="182"/>
        <v>1.1304349647407444E-7</v>
      </c>
    </row>
    <row r="3889" spans="1:8" x14ac:dyDescent="0.25">
      <c r="A3889" s="12">
        <f>Riesgo!D3893</f>
        <v>0.89221201209396872</v>
      </c>
      <c r="F3889" s="95">
        <f t="shared" si="180"/>
        <v>7.0308687705898376E-2</v>
      </c>
      <c r="G3889" s="26">
        <f t="shared" si="181"/>
        <v>3.4755774919192331E-4</v>
      </c>
      <c r="H3889" s="26">
        <f t="shared" si="182"/>
        <v>2.4436329247699889E-5</v>
      </c>
    </row>
    <row r="3890" spans="1:8" x14ac:dyDescent="0.25">
      <c r="A3890" s="12">
        <f>Riesgo!D3894</f>
        <v>0.70976598930759638</v>
      </c>
      <c r="F3890" s="95">
        <f t="shared" si="180"/>
        <v>-0.11213733508047397</v>
      </c>
      <c r="G3890" s="26">
        <f t="shared" si="181"/>
        <v>-1.4101025336092374E-3</v>
      </c>
      <c r="H3890" s="26">
        <f t="shared" si="182"/>
        <v>1.5812514030916436E-4</v>
      </c>
    </row>
    <row r="3891" spans="1:8" x14ac:dyDescent="0.25">
      <c r="A3891" s="12">
        <f>Riesgo!D3895</f>
        <v>0.85454676904518645</v>
      </c>
      <c r="F3891" s="95">
        <f t="shared" si="180"/>
        <v>3.2643444657116105E-2</v>
      </c>
      <c r="G3891" s="26">
        <f t="shared" si="181"/>
        <v>3.478467440484833E-5</v>
      </c>
      <c r="H3891" s="26">
        <f t="shared" si="182"/>
        <v>1.1354915938504696E-6</v>
      </c>
    </row>
    <row r="3892" spans="1:8" x14ac:dyDescent="0.25">
      <c r="A3892" s="12">
        <f>Riesgo!D3896</f>
        <v>0.78614597518452722</v>
      </c>
      <c r="F3892" s="95">
        <f t="shared" si="180"/>
        <v>-3.5757349203543121E-2</v>
      </c>
      <c r="G3892" s="26">
        <f t="shared" si="181"/>
        <v>-4.5718918392414443E-5</v>
      </c>
      <c r="H3892" s="26">
        <f t="shared" si="182"/>
        <v>1.6347873301658537E-6</v>
      </c>
    </row>
    <row r="3893" spans="1:8" x14ac:dyDescent="0.25">
      <c r="A3893" s="12">
        <f>Riesgo!D3897</f>
        <v>0.83282525721233347</v>
      </c>
      <c r="F3893" s="95">
        <f t="shared" si="180"/>
        <v>1.0921932824263125E-2</v>
      </c>
      <c r="G3893" s="26">
        <f t="shared" si="181"/>
        <v>1.3028622573979753E-6</v>
      </c>
      <c r="H3893" s="26">
        <f t="shared" si="182"/>
        <v>1.4229774054568499E-8</v>
      </c>
    </row>
    <row r="3894" spans="1:8" x14ac:dyDescent="0.25">
      <c r="A3894" s="12">
        <f>Riesgo!D3898</f>
        <v>0.89008150109184003</v>
      </c>
      <c r="F3894" s="95">
        <f t="shared" si="180"/>
        <v>6.8178176703769688E-2</v>
      </c>
      <c r="G3894" s="26">
        <f t="shared" si="181"/>
        <v>3.1691014926656216E-4</v>
      </c>
      <c r="H3894" s="26">
        <f t="shared" si="182"/>
        <v>2.1606356155913707E-5</v>
      </c>
    </row>
    <row r="3895" spans="1:8" x14ac:dyDescent="0.25">
      <c r="A3895" s="12">
        <f>Riesgo!D3899</f>
        <v>0.80274916964260967</v>
      </c>
      <c r="F3895" s="95">
        <f t="shared" si="180"/>
        <v>-1.9154154745460672E-2</v>
      </c>
      <c r="G3895" s="26">
        <f t="shared" si="181"/>
        <v>-7.027307782695044E-6</v>
      </c>
      <c r="H3895" s="26">
        <f t="shared" si="182"/>
        <v>1.3460214071372098E-7</v>
      </c>
    </row>
    <row r="3896" spans="1:8" x14ac:dyDescent="0.25">
      <c r="A3896" s="12">
        <f>Riesgo!D3900</f>
        <v>0.8483040932890854</v>
      </c>
      <c r="F3896" s="95">
        <f t="shared" si="180"/>
        <v>2.6400768901015059E-2</v>
      </c>
      <c r="G3896" s="26">
        <f t="shared" si="181"/>
        <v>1.8401351726578556E-5</v>
      </c>
      <c r="H3896" s="26">
        <f t="shared" si="182"/>
        <v>4.858098343996949E-7</v>
      </c>
    </row>
    <row r="3897" spans="1:8" x14ac:dyDescent="0.25">
      <c r="A3897" s="12">
        <f>Riesgo!D3901</f>
        <v>0.61878357069638212</v>
      </c>
      <c r="F3897" s="95">
        <f t="shared" si="180"/>
        <v>-0.20311975369168822</v>
      </c>
      <c r="G3897" s="26">
        <f t="shared" si="181"/>
        <v>-8.380240524996245E-3</v>
      </c>
      <c r="H3897" s="26">
        <f t="shared" si="182"/>
        <v>1.7021923913143415E-3</v>
      </c>
    </row>
    <row r="3898" spans="1:8" x14ac:dyDescent="0.25">
      <c r="A3898" s="12">
        <f>Riesgo!D3902</f>
        <v>0.82645570107844135</v>
      </c>
      <c r="F3898" s="95">
        <f t="shared" si="180"/>
        <v>4.5523766903710072E-3</v>
      </c>
      <c r="G3898" s="26">
        <f t="shared" si="181"/>
        <v>9.4344062414812126E-8</v>
      </c>
      <c r="H3898" s="26">
        <f t="shared" si="182"/>
        <v>4.2948971061209823E-10</v>
      </c>
    </row>
    <row r="3899" spans="1:8" x14ac:dyDescent="0.25">
      <c r="A3899" s="12">
        <f>Riesgo!D3903</f>
        <v>0.68601226128427684</v>
      </c>
      <c r="F3899" s="95">
        <f t="shared" si="180"/>
        <v>-0.13589106310379351</v>
      </c>
      <c r="G3899" s="26">
        <f t="shared" si="181"/>
        <v>-2.5094161500474337E-3</v>
      </c>
      <c r="H3899" s="26">
        <f t="shared" si="182"/>
        <v>3.4100722839977435E-4</v>
      </c>
    </row>
    <row r="3900" spans="1:8" x14ac:dyDescent="0.25">
      <c r="A3900" s="12">
        <f>Riesgo!D3904</f>
        <v>0.85354402010615715</v>
      </c>
      <c r="F3900" s="95">
        <f t="shared" si="180"/>
        <v>3.1640695718086809E-2</v>
      </c>
      <c r="G3900" s="26">
        <f t="shared" si="181"/>
        <v>3.1676564418367566E-5</v>
      </c>
      <c r="H3900" s="26">
        <f t="shared" si="182"/>
        <v>1.0022685361559436E-6</v>
      </c>
    </row>
    <row r="3901" spans="1:8" x14ac:dyDescent="0.25">
      <c r="A3901" s="12">
        <f>Riesgo!D3905</f>
        <v>0.9556424216765389</v>
      </c>
      <c r="F3901" s="95">
        <f t="shared" si="180"/>
        <v>0.13373909728846856</v>
      </c>
      <c r="G3901" s="26">
        <f t="shared" si="181"/>
        <v>2.3920770392059213E-3</v>
      </c>
      <c r="H3901" s="26">
        <f t="shared" si="182"/>
        <v>3.1991422386787256E-4</v>
      </c>
    </row>
    <row r="3902" spans="1:8" x14ac:dyDescent="0.25">
      <c r="A3902" s="12">
        <f>Riesgo!D3906</f>
        <v>0.83247512496841591</v>
      </c>
      <c r="F3902" s="95">
        <f t="shared" si="180"/>
        <v>1.0571800580345569E-2</v>
      </c>
      <c r="G3902" s="26">
        <f t="shared" si="181"/>
        <v>1.1815358047896504E-6</v>
      </c>
      <c r="H3902" s="26">
        <f t="shared" si="182"/>
        <v>1.2490960906774296E-8</v>
      </c>
    </row>
    <row r="3903" spans="1:8" x14ac:dyDescent="0.25">
      <c r="A3903" s="12">
        <f>Riesgo!D3907</f>
        <v>0.89576413484454898</v>
      </c>
      <c r="F3903" s="95">
        <f t="shared" si="180"/>
        <v>7.3860810456478632E-2</v>
      </c>
      <c r="G3903" s="26">
        <f t="shared" si="181"/>
        <v>4.0294169245025418E-4</v>
      </c>
      <c r="H3903" s="26">
        <f t="shared" si="182"/>
        <v>2.976159997108093E-5</v>
      </c>
    </row>
    <row r="3904" spans="1:8" x14ac:dyDescent="0.25">
      <c r="A3904" s="12">
        <f>Riesgo!D3908</f>
        <v>0.73922722392601092</v>
      </c>
      <c r="F3904" s="95">
        <f t="shared" si="180"/>
        <v>-8.2676100462059421E-2</v>
      </c>
      <c r="G3904" s="26">
        <f t="shared" si="181"/>
        <v>-5.6511905708554549E-4</v>
      </c>
      <c r="H3904" s="26">
        <f t="shared" si="182"/>
        <v>4.672183993662885E-5</v>
      </c>
    </row>
    <row r="3905" spans="1:8" x14ac:dyDescent="0.25">
      <c r="A3905" s="12">
        <f>Riesgo!D3909</f>
        <v>0.72557761075654092</v>
      </c>
      <c r="F3905" s="95">
        <f t="shared" si="180"/>
        <v>-9.6325713631529419E-2</v>
      </c>
      <c r="G3905" s="26">
        <f t="shared" si="181"/>
        <v>-8.9377191877777133E-4</v>
      </c>
      <c r="H3905" s="26">
        <f t="shared" si="182"/>
        <v>8.6093217900090174E-5</v>
      </c>
    </row>
    <row r="3906" spans="1:8" x14ac:dyDescent="0.25">
      <c r="A3906" s="12">
        <f>Riesgo!D3910</f>
        <v>0.55644310782842932</v>
      </c>
      <c r="F3906" s="95">
        <f t="shared" si="180"/>
        <v>-0.26546021655964103</v>
      </c>
      <c r="G3906" s="26">
        <f t="shared" si="181"/>
        <v>-1.8706749601604913E-2</v>
      </c>
      <c r="H3906" s="26">
        <f t="shared" si="182"/>
        <v>4.9658978003690188E-3</v>
      </c>
    </row>
    <row r="3907" spans="1:8" x14ac:dyDescent="0.25">
      <c r="A3907" s="12">
        <f>Riesgo!D3911</f>
        <v>0.74382640448590653</v>
      </c>
      <c r="F3907" s="95">
        <f t="shared" ref="F3907:F3970" si="183">A3907-$D$4</f>
        <v>-7.8076919902163811E-2</v>
      </c>
      <c r="G3907" s="26">
        <f t="shared" ref="G3907:G3970" si="184">IF(A3907=0,0,(A3907-D$4)^3)</f>
        <v>-4.759573270104993E-4</v>
      </c>
      <c r="H3907" s="26">
        <f t="shared" ref="H3907:H3970" si="185">IF(A3907=0,0,(A3907-D$4)^4)</f>
        <v>3.7161282097846742E-5</v>
      </c>
    </row>
    <row r="3908" spans="1:8" x14ac:dyDescent="0.25">
      <c r="A3908" s="12">
        <f>Riesgo!D3912</f>
        <v>0.95060710456819919</v>
      </c>
      <c r="F3908" s="95">
        <f t="shared" si="183"/>
        <v>0.12870378018012885</v>
      </c>
      <c r="G3908" s="26">
        <f t="shared" si="184"/>
        <v>2.1319347497127262E-3</v>
      </c>
      <c r="H3908" s="26">
        <f t="shared" si="185"/>
        <v>2.7438806138540476E-4</v>
      </c>
    </row>
    <row r="3909" spans="1:8" x14ac:dyDescent="0.25">
      <c r="A3909" s="12">
        <f>Riesgo!D3913</f>
        <v>0.66339958912991182</v>
      </c>
      <c r="F3909" s="95">
        <f t="shared" si="183"/>
        <v>-0.15850373525815853</v>
      </c>
      <c r="G3909" s="26">
        <f t="shared" si="184"/>
        <v>-3.9821581459021206E-3</v>
      </c>
      <c r="H3909" s="26">
        <f t="shared" si="185"/>
        <v>6.3118694051418915E-4</v>
      </c>
    </row>
    <row r="3910" spans="1:8" x14ac:dyDescent="0.25">
      <c r="A3910" s="12">
        <f>Riesgo!D3914</f>
        <v>0.90895384992999084</v>
      </c>
      <c r="F3910" s="95">
        <f t="shared" si="183"/>
        <v>8.7050525541920498E-2</v>
      </c>
      <c r="G3910" s="26">
        <f t="shared" si="184"/>
        <v>6.5965094989810279E-4</v>
      </c>
      <c r="H3910" s="26">
        <f t="shared" si="185"/>
        <v>5.7422961862856914E-5</v>
      </c>
    </row>
    <row r="3911" spans="1:8" x14ac:dyDescent="0.25">
      <c r="A3911" s="12">
        <f>Riesgo!D3915</f>
        <v>0.79325758964790127</v>
      </c>
      <c r="F3911" s="95">
        <f t="shared" si="183"/>
        <v>-2.8645734740169071E-2</v>
      </c>
      <c r="G3911" s="26">
        <f t="shared" si="184"/>
        <v>-2.3506063124850024E-5</v>
      </c>
      <c r="H3911" s="26">
        <f t="shared" si="185"/>
        <v>6.7334844906012353E-7</v>
      </c>
    </row>
    <row r="3912" spans="1:8" x14ac:dyDescent="0.25">
      <c r="A3912" s="12">
        <f>Riesgo!D3916</f>
        <v>0.96348740026972346</v>
      </c>
      <c r="F3912" s="95">
        <f t="shared" si="183"/>
        <v>0.14158407588165312</v>
      </c>
      <c r="G3912" s="26">
        <f t="shared" si="184"/>
        <v>2.8382015412446188E-3</v>
      </c>
      <c r="H3912" s="26">
        <f t="shared" si="185"/>
        <v>4.0184414238300295E-4</v>
      </c>
    </row>
    <row r="3913" spans="1:8" x14ac:dyDescent="0.25">
      <c r="A3913" s="12">
        <f>Riesgo!D3917</f>
        <v>0.85765662989780478</v>
      </c>
      <c r="F3913" s="95">
        <f t="shared" si="183"/>
        <v>3.5753305509734434E-2</v>
      </c>
      <c r="G3913" s="26">
        <f t="shared" si="184"/>
        <v>4.5703409490996829E-5</v>
      </c>
      <c r="H3913" s="26">
        <f t="shared" si="185"/>
        <v>1.634047962368106E-6</v>
      </c>
    </row>
    <row r="3914" spans="1:8" x14ac:dyDescent="0.25">
      <c r="A3914" s="12">
        <f>Riesgo!D3918</f>
        <v>0.86146077420684108</v>
      </c>
      <c r="F3914" s="95">
        <f t="shared" si="183"/>
        <v>3.955744981877074E-2</v>
      </c>
      <c r="G3914" s="26">
        <f t="shared" si="184"/>
        <v>6.189917453590191E-5</v>
      </c>
      <c r="H3914" s="26">
        <f t="shared" si="185"/>
        <v>2.4485734905272711E-6</v>
      </c>
    </row>
    <row r="3915" spans="1:8" x14ac:dyDescent="0.25">
      <c r="A3915" s="12">
        <f>Riesgo!D3919</f>
        <v>0.92219795407398453</v>
      </c>
      <c r="F3915" s="95">
        <f t="shared" si="183"/>
        <v>0.10029462968591418</v>
      </c>
      <c r="G3915" s="26">
        <f t="shared" si="184"/>
        <v>1.0088649581487886E-3</v>
      </c>
      <c r="H3915" s="26">
        <f t="shared" si="185"/>
        <v>1.0118373738062806E-4</v>
      </c>
    </row>
    <row r="3916" spans="1:8" x14ac:dyDescent="0.25">
      <c r="A3916" s="12">
        <f>Riesgo!D3920</f>
        <v>0.80741461504112022</v>
      </c>
      <c r="F3916" s="95">
        <f t="shared" si="183"/>
        <v>-1.4488709346950124E-2</v>
      </c>
      <c r="G3916" s="26">
        <f t="shared" si="184"/>
        <v>-3.041508964479285E-6</v>
      </c>
      <c r="H3916" s="26">
        <f t="shared" si="185"/>
        <v>4.406753936248361E-8</v>
      </c>
    </row>
    <row r="3917" spans="1:8" x14ac:dyDescent="0.25">
      <c r="A3917" s="12">
        <f>Riesgo!D3921</f>
        <v>0.99055512593995321</v>
      </c>
      <c r="F3917" s="95">
        <f t="shared" si="183"/>
        <v>0.16865180155188286</v>
      </c>
      <c r="G3917" s="26">
        <f t="shared" si="184"/>
        <v>4.7970357399283988E-3</v>
      </c>
      <c r="H3917" s="26">
        <f t="shared" si="185"/>
        <v>8.0902871964769381E-4</v>
      </c>
    </row>
    <row r="3918" spans="1:8" x14ac:dyDescent="0.25">
      <c r="A3918" s="12">
        <f>Riesgo!D3922</f>
        <v>0.94982039253197514</v>
      </c>
      <c r="F3918" s="95">
        <f t="shared" si="183"/>
        <v>0.1279170681439048</v>
      </c>
      <c r="G3918" s="26">
        <f t="shared" si="184"/>
        <v>2.0930783738728471E-3</v>
      </c>
      <c r="H3918" s="26">
        <f t="shared" si="185"/>
        <v>2.6774044898122647E-4</v>
      </c>
    </row>
    <row r="3919" spans="1:8" x14ac:dyDescent="0.25">
      <c r="A3919" s="12">
        <f>Riesgo!D3923</f>
        <v>0.86276122405058597</v>
      </c>
      <c r="F3919" s="95">
        <f t="shared" si="183"/>
        <v>4.0857899662515629E-2</v>
      </c>
      <c r="G3919" s="26">
        <f t="shared" si="184"/>
        <v>6.8206868806931729E-5</v>
      </c>
      <c r="H3919" s="26">
        <f t="shared" si="185"/>
        <v>2.7867894020079837E-6</v>
      </c>
    </row>
    <row r="3920" spans="1:8" x14ac:dyDescent="0.25">
      <c r="A3920" s="12">
        <f>Riesgo!D3924</f>
        <v>0.83279523080400641</v>
      </c>
      <c r="F3920" s="95">
        <f t="shared" si="183"/>
        <v>1.089190641593607E-2</v>
      </c>
      <c r="G3920" s="26">
        <f t="shared" si="184"/>
        <v>1.2921463453514824E-6</v>
      </c>
      <c r="H3920" s="26">
        <f t="shared" si="185"/>
        <v>1.4073937069262156E-8</v>
      </c>
    </row>
    <row r="3921" spans="1:8" x14ac:dyDescent="0.25">
      <c r="A3921" s="12">
        <f>Riesgo!D3925</f>
        <v>0.59881452136277935</v>
      </c>
      <c r="F3921" s="95">
        <f t="shared" si="183"/>
        <v>-0.22308880302529099</v>
      </c>
      <c r="G3921" s="26">
        <f t="shared" si="184"/>
        <v>-1.1102820533353201E-2</v>
      </c>
      <c r="H3921" s="26">
        <f t="shared" si="185"/>
        <v>2.4769149429903887E-3</v>
      </c>
    </row>
    <row r="3922" spans="1:8" x14ac:dyDescent="0.25">
      <c r="A3922" s="12">
        <f>Riesgo!D3926</f>
        <v>0.90941260917461475</v>
      </c>
      <c r="F3922" s="95">
        <f t="shared" si="183"/>
        <v>8.7509284786544406E-2</v>
      </c>
      <c r="G3922" s="26">
        <f t="shared" si="184"/>
        <v>6.7013515757114827E-4</v>
      </c>
      <c r="H3922" s="26">
        <f t="shared" si="185"/>
        <v>5.8643048349369424E-5</v>
      </c>
    </row>
    <row r="3923" spans="1:8" x14ac:dyDescent="0.25">
      <c r="A3923" s="12">
        <f>Riesgo!D3927</f>
        <v>0.61658033055786765</v>
      </c>
      <c r="F3923" s="95">
        <f t="shared" si="183"/>
        <v>-0.20532299383020269</v>
      </c>
      <c r="G3923" s="26">
        <f t="shared" si="184"/>
        <v>-8.6559106407229653E-3</v>
      </c>
      <c r="H3923" s="26">
        <f t="shared" si="185"/>
        <v>1.7772574870799473E-3</v>
      </c>
    </row>
    <row r="3924" spans="1:8" x14ac:dyDescent="0.25">
      <c r="A3924" s="12">
        <f>Riesgo!D3928</f>
        <v>0.88104304373874298</v>
      </c>
      <c r="F3924" s="95">
        <f t="shared" si="183"/>
        <v>5.9139719350672637E-2</v>
      </c>
      <c r="G3924" s="26">
        <f t="shared" si="184"/>
        <v>2.0684154721156581E-4</v>
      </c>
      <c r="H3924" s="26">
        <f t="shared" si="185"/>
        <v>1.2232551052150905E-5</v>
      </c>
    </row>
    <row r="3925" spans="1:8" x14ac:dyDescent="0.25">
      <c r="A3925" s="12">
        <f>Riesgo!D3929</f>
        <v>0.78229705460693721</v>
      </c>
      <c r="F3925" s="95">
        <f t="shared" si="183"/>
        <v>-3.960626978113313E-2</v>
      </c>
      <c r="G3925" s="26">
        <f t="shared" si="184"/>
        <v>-6.2128636730238114E-5</v>
      </c>
      <c r="H3925" s="26">
        <f t="shared" si="185"/>
        <v>2.460683547471828E-6</v>
      </c>
    </row>
    <row r="3926" spans="1:8" x14ac:dyDescent="0.25">
      <c r="A3926" s="12">
        <f>Riesgo!D3930</f>
        <v>0.92424313165197602</v>
      </c>
      <c r="F3926" s="95">
        <f t="shared" si="183"/>
        <v>0.10233980726390568</v>
      </c>
      <c r="G3926" s="26">
        <f t="shared" si="184"/>
        <v>1.0718494370650616E-3</v>
      </c>
      <c r="H3926" s="26">
        <f t="shared" si="185"/>
        <v>1.0969286480516419E-4</v>
      </c>
    </row>
    <row r="3927" spans="1:8" x14ac:dyDescent="0.25">
      <c r="A3927" s="12">
        <f>Riesgo!D3931</f>
        <v>0.79402096800708244</v>
      </c>
      <c r="F3927" s="95">
        <f t="shared" si="183"/>
        <v>-2.7882356380987905E-2</v>
      </c>
      <c r="G3927" s="26">
        <f t="shared" si="184"/>
        <v>-2.1676463141665302E-5</v>
      </c>
      <c r="H3927" s="26">
        <f t="shared" si="185"/>
        <v>6.0439087039526063E-7</v>
      </c>
    </row>
    <row r="3928" spans="1:8" x14ac:dyDescent="0.25">
      <c r="A3928" s="12">
        <f>Riesgo!D3932</f>
        <v>0.5662062945759142</v>
      </c>
      <c r="F3928" s="95">
        <f t="shared" si="183"/>
        <v>-0.25569702981215614</v>
      </c>
      <c r="G3928" s="26">
        <f t="shared" si="184"/>
        <v>-1.6717720104936343E-2</v>
      </c>
      <c r="H3928" s="26">
        <f t="shared" si="185"/>
        <v>4.2746713760631909E-3</v>
      </c>
    </row>
    <row r="3929" spans="1:8" x14ac:dyDescent="0.25">
      <c r="A3929" s="12">
        <f>Riesgo!D3933</f>
        <v>0.72832773871863765</v>
      </c>
      <c r="F3929" s="95">
        <f t="shared" si="183"/>
        <v>-9.3575585669432693E-2</v>
      </c>
      <c r="G3929" s="26">
        <f t="shared" si="184"/>
        <v>-8.1938434443838476E-4</v>
      </c>
      <c r="H3929" s="26">
        <f t="shared" si="185"/>
        <v>7.6674369919186027E-5</v>
      </c>
    </row>
    <row r="3930" spans="1:8" x14ac:dyDescent="0.25">
      <c r="A3930" s="12">
        <f>Riesgo!D3934</f>
        <v>0.84055599816985127</v>
      </c>
      <c r="F3930" s="95">
        <f t="shared" si="183"/>
        <v>1.8652673781780926E-2</v>
      </c>
      <c r="G3930" s="26">
        <f t="shared" si="184"/>
        <v>6.4896800294022527E-6</v>
      </c>
      <c r="H3930" s="26">
        <f t="shared" si="185"/>
        <v>1.2104988453657869E-7</v>
      </c>
    </row>
    <row r="3931" spans="1:8" x14ac:dyDescent="0.25">
      <c r="A3931" s="12">
        <f>Riesgo!D3935</f>
        <v>0.91239940380856588</v>
      </c>
      <c r="F3931" s="95">
        <f t="shared" si="183"/>
        <v>9.0496079420495534E-2</v>
      </c>
      <c r="G3931" s="26">
        <f t="shared" si="184"/>
        <v>7.4112129759429162E-4</v>
      </c>
      <c r="H3931" s="26">
        <f t="shared" si="185"/>
        <v>6.7068571807313727E-5</v>
      </c>
    </row>
    <row r="3932" spans="1:8" x14ac:dyDescent="0.25">
      <c r="A3932" s="12">
        <f>Riesgo!D3936</f>
        <v>0.94495782881416224</v>
      </c>
      <c r="F3932" s="95">
        <f t="shared" si="183"/>
        <v>0.12305450442609189</v>
      </c>
      <c r="G3932" s="26">
        <f t="shared" si="184"/>
        <v>1.8633418887492297E-3</v>
      </c>
      <c r="H3932" s="26">
        <f t="shared" si="185"/>
        <v>2.2929261269641452E-4</v>
      </c>
    </row>
    <row r="3933" spans="1:8" x14ac:dyDescent="0.25">
      <c r="A3933" s="12">
        <f>Riesgo!D3937</f>
        <v>0.89154624243554725</v>
      </c>
      <c r="F3933" s="95">
        <f t="shared" si="183"/>
        <v>6.9642918047476909E-2</v>
      </c>
      <c r="G3933" s="26">
        <f t="shared" si="184"/>
        <v>3.3777762634664782E-4</v>
      </c>
      <c r="H3933" s="26">
        <f t="shared" si="185"/>
        <v>2.3523819549930871E-5</v>
      </c>
    </row>
    <row r="3934" spans="1:8" x14ac:dyDescent="0.25">
      <c r="A3934" s="12">
        <f>Riesgo!D3938</f>
        <v>0.68356164117700147</v>
      </c>
      <c r="F3934" s="95">
        <f t="shared" si="183"/>
        <v>-0.13834168321106888</v>
      </c>
      <c r="G3934" s="26">
        <f t="shared" si="184"/>
        <v>-2.6476414185359442E-3</v>
      </c>
      <c r="H3934" s="26">
        <f t="shared" si="185"/>
        <v>3.6627917037960464E-4</v>
      </c>
    </row>
    <row r="3935" spans="1:8" x14ac:dyDescent="0.25">
      <c r="A3935" s="12">
        <f>Riesgo!D3939</f>
        <v>0.95138841615282144</v>
      </c>
      <c r="F3935" s="95">
        <f t="shared" si="183"/>
        <v>0.12948509176475109</v>
      </c>
      <c r="G3935" s="26">
        <f t="shared" si="184"/>
        <v>2.1709974168463908E-3</v>
      </c>
      <c r="H3935" s="26">
        <f t="shared" si="185"/>
        <v>2.8111179974139248E-4</v>
      </c>
    </row>
    <row r="3936" spans="1:8" x14ac:dyDescent="0.25">
      <c r="A3936" s="12">
        <f>Riesgo!D3940</f>
        <v>0.89750897681949759</v>
      </c>
      <c r="F3936" s="95">
        <f t="shared" si="183"/>
        <v>7.560565243142725E-2</v>
      </c>
      <c r="G3936" s="26">
        <f t="shared" si="184"/>
        <v>4.3217814028788246E-4</v>
      </c>
      <c r="H3936" s="26">
        <f t="shared" si="185"/>
        <v>3.2675110263066243E-5</v>
      </c>
    </row>
    <row r="3937" spans="1:8" x14ac:dyDescent="0.25">
      <c r="A3937" s="12">
        <f>Riesgo!D3941</f>
        <v>0.99564466136673146</v>
      </c>
      <c r="F3937" s="95">
        <f t="shared" si="183"/>
        <v>0.17374133697866112</v>
      </c>
      <c r="G3937" s="26">
        <f t="shared" si="184"/>
        <v>5.2445650630151726E-3</v>
      </c>
      <c r="H3937" s="26">
        <f t="shared" si="185"/>
        <v>9.1119774591983218E-4</v>
      </c>
    </row>
    <row r="3938" spans="1:8" x14ac:dyDescent="0.25">
      <c r="A3938" s="12">
        <f>Riesgo!D3942</f>
        <v>0.92490870000358771</v>
      </c>
      <c r="F3938" s="95">
        <f t="shared" si="183"/>
        <v>0.10300537561551737</v>
      </c>
      <c r="G3938" s="26">
        <f t="shared" si="184"/>
        <v>1.0928980986444747E-3</v>
      </c>
      <c r="H3938" s="26">
        <f t="shared" si="185"/>
        <v>1.1257437916035887E-4</v>
      </c>
    </row>
    <row r="3939" spans="1:8" x14ac:dyDescent="0.25">
      <c r="A3939" s="12">
        <f>Riesgo!D3943</f>
        <v>0.76429496496668237</v>
      </c>
      <c r="F3939" s="95">
        <f t="shared" si="183"/>
        <v>-5.7608359421387978E-2</v>
      </c>
      <c r="G3939" s="26">
        <f t="shared" si="184"/>
        <v>-1.9118619173754789E-4</v>
      </c>
      <c r="H3939" s="26">
        <f t="shared" si="185"/>
        <v>1.1013922850023056E-5</v>
      </c>
    </row>
    <row r="3940" spans="1:8" x14ac:dyDescent="0.25">
      <c r="A3940" s="12">
        <f>Riesgo!D3944</f>
        <v>0.80513485591664868</v>
      </c>
      <c r="F3940" s="95">
        <f t="shared" si="183"/>
        <v>-1.676846847142166E-2</v>
      </c>
      <c r="G3940" s="26">
        <f t="shared" si="184"/>
        <v>-4.7149837023319684E-6</v>
      </c>
      <c r="H3940" s="26">
        <f t="shared" si="185"/>
        <v>7.9063055555820584E-8</v>
      </c>
    </row>
    <row r="3941" spans="1:8" x14ac:dyDescent="0.25">
      <c r="A3941" s="12">
        <f>Riesgo!D3945</f>
        <v>0.94813426754003616</v>
      </c>
      <c r="F3941" s="95">
        <f t="shared" si="183"/>
        <v>0.12623094315196581</v>
      </c>
      <c r="G3941" s="26">
        <f t="shared" si="184"/>
        <v>2.0113955332906287E-3</v>
      </c>
      <c r="H3941" s="26">
        <f t="shared" si="185"/>
        <v>2.5390035521892734E-4</v>
      </c>
    </row>
    <row r="3942" spans="1:8" x14ac:dyDescent="0.25">
      <c r="A3942" s="12">
        <f>Riesgo!D3946</f>
        <v>0.8461537906440566</v>
      </c>
      <c r="F3942" s="95">
        <f t="shared" si="183"/>
        <v>2.4250466255986258E-2</v>
      </c>
      <c r="G3942" s="26">
        <f t="shared" si="184"/>
        <v>1.4261338203798318E-5</v>
      </c>
      <c r="H3942" s="26">
        <f t="shared" si="185"/>
        <v>3.4584410087641877E-7</v>
      </c>
    </row>
    <row r="3943" spans="1:8" x14ac:dyDescent="0.25">
      <c r="A3943" s="12">
        <f>Riesgo!D3947</f>
        <v>0.84037316667262074</v>
      </c>
      <c r="F3943" s="95">
        <f t="shared" si="183"/>
        <v>1.8469842284550397E-2</v>
      </c>
      <c r="G3943" s="26">
        <f t="shared" si="184"/>
        <v>6.300711014807009E-6</v>
      </c>
      <c r="H3943" s="26">
        <f t="shared" si="185"/>
        <v>1.1637313872401493E-7</v>
      </c>
    </row>
    <row r="3944" spans="1:8" x14ac:dyDescent="0.25">
      <c r="A3944" s="12">
        <f>Riesgo!D3948</f>
        <v>0.77801455773213046</v>
      </c>
      <c r="F3944" s="95">
        <f t="shared" si="183"/>
        <v>-4.3888766655939881E-2</v>
      </c>
      <c r="G3944" s="26">
        <f t="shared" si="184"/>
        <v>-8.4539588578526261E-5</v>
      </c>
      <c r="H3944" s="26">
        <f t="shared" si="185"/>
        <v>3.7103382763120993E-6</v>
      </c>
    </row>
    <row r="3945" spans="1:8" x14ac:dyDescent="0.25">
      <c r="A3945" s="12">
        <f>Riesgo!D3949</f>
        <v>0.79050343991344962</v>
      </c>
      <c r="F3945" s="95">
        <f t="shared" si="183"/>
        <v>-3.1399884474620721E-2</v>
      </c>
      <c r="G3945" s="26">
        <f t="shared" si="184"/>
        <v>-3.0958802291048338E-5</v>
      </c>
      <c r="H3945" s="26">
        <f t="shared" si="185"/>
        <v>9.7210281541154125E-7</v>
      </c>
    </row>
    <row r="3946" spans="1:8" x14ac:dyDescent="0.25">
      <c r="A3946" s="12">
        <f>Riesgo!D3950</f>
        <v>0.99306678814219063</v>
      </c>
      <c r="F3946" s="95">
        <f t="shared" si="183"/>
        <v>0.17116346375412028</v>
      </c>
      <c r="G3946" s="26">
        <f t="shared" si="184"/>
        <v>5.0145642428351513E-3</v>
      </c>
      <c r="H3946" s="26">
        <f t="shared" si="185"/>
        <v>8.5831018502122213E-4</v>
      </c>
    </row>
    <row r="3947" spans="1:8" x14ac:dyDescent="0.25">
      <c r="A3947" s="12">
        <f>Riesgo!D3951</f>
        <v>0.70472302040910872</v>
      </c>
      <c r="F3947" s="95">
        <f t="shared" si="183"/>
        <v>-0.11718030397896162</v>
      </c>
      <c r="G3947" s="26">
        <f t="shared" si="184"/>
        <v>-1.6090289602088287E-3</v>
      </c>
      <c r="H3947" s="26">
        <f t="shared" si="185"/>
        <v>1.8854650266822307E-4</v>
      </c>
    </row>
    <row r="3948" spans="1:8" x14ac:dyDescent="0.25">
      <c r="A3948" s="12">
        <f>Riesgo!D3952</f>
        <v>0.90868734154000652</v>
      </c>
      <c r="F3948" s="95">
        <f t="shared" si="183"/>
        <v>8.6784017151936177E-2</v>
      </c>
      <c r="G3948" s="26">
        <f t="shared" si="184"/>
        <v>6.53610842675881E-4</v>
      </c>
      <c r="H3948" s="26">
        <f t="shared" si="185"/>
        <v>5.6722974581475109E-5</v>
      </c>
    </row>
    <row r="3949" spans="1:8" x14ac:dyDescent="0.25">
      <c r="A3949" s="12">
        <f>Riesgo!D3953</f>
        <v>0.56677437079803261</v>
      </c>
      <c r="F3949" s="95">
        <f t="shared" si="183"/>
        <v>-0.25512895359003773</v>
      </c>
      <c r="G3949" s="26">
        <f t="shared" si="184"/>
        <v>-1.6606543344927695E-2</v>
      </c>
      <c r="H3949" s="26">
        <f t="shared" si="185"/>
        <v>4.2368100263390079E-3</v>
      </c>
    </row>
    <row r="3950" spans="1:8" x14ac:dyDescent="0.25">
      <c r="A3950" s="12">
        <f>Riesgo!D3954</f>
        <v>0.55962487402296712</v>
      </c>
      <c r="F3950" s="95">
        <f t="shared" si="183"/>
        <v>-0.26227845036510322</v>
      </c>
      <c r="G3950" s="26">
        <f t="shared" si="184"/>
        <v>-1.8042130804376156E-2</v>
      </c>
      <c r="H3950" s="26">
        <f t="shared" si="185"/>
        <v>4.7320621086562719E-3</v>
      </c>
    </row>
    <row r="3951" spans="1:8" x14ac:dyDescent="0.25">
      <c r="A3951" s="12">
        <f>Riesgo!D3955</f>
        <v>0.8504823371920095</v>
      </c>
      <c r="F3951" s="95">
        <f t="shared" si="183"/>
        <v>2.8579012803939152E-2</v>
      </c>
      <c r="G3951" s="26">
        <f t="shared" si="184"/>
        <v>2.3342193721759928E-5</v>
      </c>
      <c r="H3951" s="26">
        <f t="shared" si="185"/>
        <v>6.6709685324620501E-7</v>
      </c>
    </row>
    <row r="3952" spans="1:8" x14ac:dyDescent="0.25">
      <c r="A3952" s="12">
        <f>Riesgo!D3956</f>
        <v>0.81420516059428938</v>
      </c>
      <c r="F3952" s="95">
        <f t="shared" si="183"/>
        <v>-7.6981637937809655E-3</v>
      </c>
      <c r="G3952" s="26">
        <f t="shared" si="184"/>
        <v>-4.5620647187882002E-7</v>
      </c>
      <c r="H3952" s="26">
        <f t="shared" si="185"/>
        <v>3.5119521443060869E-9</v>
      </c>
    </row>
    <row r="3953" spans="1:8" x14ac:dyDescent="0.25">
      <c r="A3953" s="12">
        <f>Riesgo!D3957</f>
        <v>0.92008948236193955</v>
      </c>
      <c r="F3953" s="95">
        <f t="shared" si="183"/>
        <v>9.8186157973869204E-2</v>
      </c>
      <c r="G3953" s="26">
        <f t="shared" si="184"/>
        <v>9.4656577850300828E-4</v>
      </c>
      <c r="H3953" s="26">
        <f t="shared" si="185"/>
        <v>9.2939657060754857E-5</v>
      </c>
    </row>
    <row r="3954" spans="1:8" x14ac:dyDescent="0.25">
      <c r="A3954" s="12">
        <f>Riesgo!D3958</f>
        <v>0.84287486291448233</v>
      </c>
      <c r="F3954" s="95">
        <f t="shared" si="183"/>
        <v>2.0971538526411981E-2</v>
      </c>
      <c r="G3954" s="26">
        <f t="shared" si="184"/>
        <v>9.2233964808828434E-6</v>
      </c>
      <c r="H3954" s="26">
        <f t="shared" si="185"/>
        <v>1.9342881464320724E-7</v>
      </c>
    </row>
    <row r="3955" spans="1:8" x14ac:dyDescent="0.25">
      <c r="A3955" s="12">
        <f>Riesgo!D3959</f>
        <v>0.71701331586963324</v>
      </c>
      <c r="F3955" s="95">
        <f t="shared" si="183"/>
        <v>-0.10489000851843711</v>
      </c>
      <c r="G3955" s="26">
        <f t="shared" si="184"/>
        <v>-1.1539908413263117E-3</v>
      </c>
      <c r="H3955" s="26">
        <f t="shared" si="185"/>
        <v>1.2104210917691524E-4</v>
      </c>
    </row>
    <row r="3956" spans="1:8" x14ac:dyDescent="0.25">
      <c r="A3956" s="12">
        <f>Riesgo!D3960</f>
        <v>0.88060919021645778</v>
      </c>
      <c r="F3956" s="95">
        <f t="shared" si="183"/>
        <v>5.8705865828387438E-2</v>
      </c>
      <c r="G3956" s="26">
        <f t="shared" si="184"/>
        <v>2.0232264453808949E-4</v>
      </c>
      <c r="H3956" s="26">
        <f t="shared" si="185"/>
        <v>1.1877526024297606E-5</v>
      </c>
    </row>
    <row r="3957" spans="1:8" x14ac:dyDescent="0.25">
      <c r="A3957" s="12">
        <f>Riesgo!D3961</f>
        <v>0.855618734782572</v>
      </c>
      <c r="F3957" s="95">
        <f t="shared" si="183"/>
        <v>3.3715410394501655E-2</v>
      </c>
      <c r="G3957" s="26">
        <f t="shared" si="184"/>
        <v>3.8325281305708575E-5</v>
      </c>
      <c r="H3957" s="26">
        <f t="shared" si="185"/>
        <v>1.2921525877066869E-6</v>
      </c>
    </row>
    <row r="3958" spans="1:8" x14ac:dyDescent="0.25">
      <c r="A3958" s="12">
        <f>Riesgo!D3962</f>
        <v>0.73067019481199147</v>
      </c>
      <c r="F3958" s="95">
        <f t="shared" si="183"/>
        <v>-9.1233129576078875E-2</v>
      </c>
      <c r="G3958" s="26">
        <f t="shared" si="184"/>
        <v>-7.5937748811497313E-4</v>
      </c>
      <c r="H3958" s="26">
        <f t="shared" si="185"/>
        <v>6.9280384770350646E-5</v>
      </c>
    </row>
    <row r="3959" spans="1:8" x14ac:dyDescent="0.25">
      <c r="A3959" s="12">
        <f>Riesgo!D3963</f>
        <v>0.89609322326201213</v>
      </c>
      <c r="F3959" s="95">
        <f t="shared" si="183"/>
        <v>7.4189898873941784E-2</v>
      </c>
      <c r="G3959" s="26">
        <f t="shared" si="184"/>
        <v>4.0835167122044554E-4</v>
      </c>
      <c r="H3959" s="26">
        <f t="shared" si="185"/>
        <v>3.0295569192849978E-5</v>
      </c>
    </row>
    <row r="3960" spans="1:8" x14ac:dyDescent="0.25">
      <c r="A3960" s="12">
        <f>Riesgo!D3964</f>
        <v>0.49906716812663149</v>
      </c>
      <c r="F3960" s="95">
        <f t="shared" si="183"/>
        <v>-0.32283615626143886</v>
      </c>
      <c r="G3960" s="26">
        <f t="shared" si="184"/>
        <v>-3.3647012047983392E-2</v>
      </c>
      <c r="H3960" s="26">
        <f t="shared" si="185"/>
        <v>1.0862472039253283E-2</v>
      </c>
    </row>
    <row r="3961" spans="1:8" x14ac:dyDescent="0.25">
      <c r="A3961" s="12">
        <f>Riesgo!D3965</f>
        <v>0.79156433017236705</v>
      </c>
      <c r="F3961" s="95">
        <f t="shared" si="183"/>
        <v>-3.0338994215703297E-2</v>
      </c>
      <c r="G3961" s="26">
        <f t="shared" si="184"/>
        <v>-2.7925665875668949E-5</v>
      </c>
      <c r="H3961" s="26">
        <f t="shared" si="185"/>
        <v>8.4723661547158322E-7</v>
      </c>
    </row>
    <row r="3962" spans="1:8" x14ac:dyDescent="0.25">
      <c r="A3962" s="12">
        <f>Riesgo!D3966</f>
        <v>0.73977909113622542</v>
      </c>
      <c r="F3962" s="95">
        <f t="shared" si="183"/>
        <v>-8.2124233251844925E-2</v>
      </c>
      <c r="G3962" s="26">
        <f t="shared" si="184"/>
        <v>-5.5387783181323205E-4</v>
      </c>
      <c r="H3962" s="26">
        <f t="shared" si="185"/>
        <v>4.5486792252855995E-5</v>
      </c>
    </row>
    <row r="3963" spans="1:8" x14ac:dyDescent="0.25">
      <c r="A3963" s="12">
        <f>Riesgo!D3967</f>
        <v>0.97520772669695988</v>
      </c>
      <c r="F3963" s="95">
        <f t="shared" si="183"/>
        <v>0.15330440230888953</v>
      </c>
      <c r="G3963" s="26">
        <f t="shared" si="184"/>
        <v>3.602996820443973E-3</v>
      </c>
      <c r="H3963" s="26">
        <f t="shared" si="185"/>
        <v>5.5235527407899261E-4</v>
      </c>
    </row>
    <row r="3964" spans="1:8" x14ac:dyDescent="0.25">
      <c r="A3964" s="12">
        <f>Riesgo!D3968</f>
        <v>0.86304794689335407</v>
      </c>
      <c r="F3964" s="95">
        <f t="shared" si="183"/>
        <v>4.1144622505283723E-2</v>
      </c>
      <c r="G3964" s="26">
        <f t="shared" si="184"/>
        <v>6.9652906946313532E-5</v>
      </c>
      <c r="H3964" s="26">
        <f t="shared" si="185"/>
        <v>2.8658425627017246E-6</v>
      </c>
    </row>
    <row r="3965" spans="1:8" x14ac:dyDescent="0.25">
      <c r="A3965" s="12">
        <f>Riesgo!D3969</f>
        <v>0.94692802131285636</v>
      </c>
      <c r="F3965" s="95">
        <f t="shared" si="183"/>
        <v>0.12502469692478602</v>
      </c>
      <c r="G3965" s="26">
        <f t="shared" si="184"/>
        <v>1.9542828970911933E-3</v>
      </c>
      <c r="H3965" s="26">
        <f t="shared" si="185"/>
        <v>2.443336269141192E-4</v>
      </c>
    </row>
    <row r="3966" spans="1:8" x14ac:dyDescent="0.25">
      <c r="A3966" s="12">
        <f>Riesgo!D3970</f>
        <v>0.64302048659536581</v>
      </c>
      <c r="F3966" s="95">
        <f t="shared" si="183"/>
        <v>-0.17888283779270453</v>
      </c>
      <c r="G3966" s="26">
        <f t="shared" si="184"/>
        <v>-5.7240843869296272E-3</v>
      </c>
      <c r="H3966" s="26">
        <f t="shared" si="185"/>
        <v>1.0239404588988849E-3</v>
      </c>
    </row>
    <row r="3967" spans="1:8" x14ac:dyDescent="0.25">
      <c r="A3967" s="12">
        <f>Riesgo!D3971</f>
        <v>0.79906750293269158</v>
      </c>
      <c r="F3967" s="95">
        <f t="shared" si="183"/>
        <v>-2.2835821455378769E-2</v>
      </c>
      <c r="G3967" s="26">
        <f t="shared" si="184"/>
        <v>-1.190830409134147E-5</v>
      </c>
      <c r="H3967" s="26">
        <f t="shared" si="185"/>
        <v>2.7193590606623031E-7</v>
      </c>
    </row>
    <row r="3968" spans="1:8" x14ac:dyDescent="0.25">
      <c r="A3968" s="12">
        <f>Riesgo!D3972</f>
        <v>0.7546851357457679</v>
      </c>
      <c r="F3968" s="95">
        <f t="shared" si="183"/>
        <v>-6.7218188642302446E-2</v>
      </c>
      <c r="G3968" s="26">
        <f t="shared" si="184"/>
        <v>-3.03710925696047E-4</v>
      </c>
      <c r="H3968" s="26">
        <f t="shared" si="185"/>
        <v>2.041489829616519E-5</v>
      </c>
    </row>
    <row r="3969" spans="1:8" x14ac:dyDescent="0.25">
      <c r="A3969" s="12">
        <f>Riesgo!D3973</f>
        <v>0.73122066951224063</v>
      </c>
      <c r="F3969" s="95">
        <f t="shared" si="183"/>
        <v>-9.0682654875829716E-2</v>
      </c>
      <c r="G3969" s="26">
        <f t="shared" si="184"/>
        <v>-7.4571465638536671E-4</v>
      </c>
      <c r="H3969" s="26">
        <f t="shared" si="185"/>
        <v>6.7623384820842157E-5</v>
      </c>
    </row>
    <row r="3970" spans="1:8" x14ac:dyDescent="0.25">
      <c r="A3970" s="12">
        <f>Riesgo!D3974</f>
        <v>0.90175644624354367</v>
      </c>
      <c r="F3970" s="95">
        <f t="shared" si="183"/>
        <v>7.985312185547333E-2</v>
      </c>
      <c r="G3970" s="26">
        <f t="shared" si="184"/>
        <v>5.0918511402189945E-4</v>
      </c>
      <c r="H3970" s="26">
        <f t="shared" si="185"/>
        <v>4.0660020956983816E-5</v>
      </c>
    </row>
    <row r="3971" spans="1:8" x14ac:dyDescent="0.25">
      <c r="A3971" s="12">
        <f>Riesgo!D3975</f>
        <v>0.86419415087915541</v>
      </c>
      <c r="F3971" s="95">
        <f t="shared" ref="F3971:F4034" si="186">A3971-$D$4</f>
        <v>4.2290826491085065E-2</v>
      </c>
      <c r="G3971" s="26">
        <f t="shared" ref="G3971:G4034" si="187">IF(A3971=0,0,(A3971-D$4)^3)</f>
        <v>7.5637735474978236E-5</v>
      </c>
      <c r="H3971" s="26">
        <f t="shared" ref="H3971:H4034" si="188">IF(A3971=0,0,(A3971-D$4)^4)</f>
        <v>3.1987823471508945E-6</v>
      </c>
    </row>
    <row r="3972" spans="1:8" x14ac:dyDescent="0.25">
      <c r="A3972" s="12">
        <f>Riesgo!D3976</f>
        <v>0.75292570785380508</v>
      </c>
      <c r="F3972" s="95">
        <f t="shared" si="186"/>
        <v>-6.8977616534265263E-2</v>
      </c>
      <c r="G3972" s="26">
        <f t="shared" si="187"/>
        <v>-3.2818940065874061E-4</v>
      </c>
      <c r="H3972" s="26">
        <f t="shared" si="188"/>
        <v>2.2637722629248951E-5</v>
      </c>
    </row>
    <row r="3973" spans="1:8" x14ac:dyDescent="0.25">
      <c r="A3973" s="12">
        <f>Riesgo!D3977</f>
        <v>0.78810702137356425</v>
      </c>
      <c r="F3973" s="95">
        <f t="shared" si="186"/>
        <v>-3.3796303014506091E-2</v>
      </c>
      <c r="G3973" s="26">
        <f t="shared" si="187"/>
        <v>-3.8601802633531441E-5</v>
      </c>
      <c r="H3973" s="26">
        <f t="shared" si="188"/>
        <v>1.3045982187089878E-6</v>
      </c>
    </row>
    <row r="3974" spans="1:8" x14ac:dyDescent="0.25">
      <c r="A3974" s="12">
        <f>Riesgo!D3978</f>
        <v>0.83010139744260347</v>
      </c>
      <c r="F3974" s="95">
        <f t="shared" si="186"/>
        <v>8.1980730545331282E-3</v>
      </c>
      <c r="G3974" s="26">
        <f t="shared" si="187"/>
        <v>5.509793878959909E-7</v>
      </c>
      <c r="H3974" s="26">
        <f t="shared" si="188"/>
        <v>4.5169692735132799E-9</v>
      </c>
    </row>
    <row r="3975" spans="1:8" x14ac:dyDescent="0.25">
      <c r="A3975" s="12">
        <f>Riesgo!D3979</f>
        <v>0.60767609458809402</v>
      </c>
      <c r="F3975" s="95">
        <f t="shared" si="186"/>
        <v>-0.21422722979997633</v>
      </c>
      <c r="G3975" s="26">
        <f t="shared" si="187"/>
        <v>-9.831595808123034E-3</v>
      </c>
      <c r="H3975" s="26">
        <f t="shared" si="188"/>
        <v>2.1061955344872569E-3</v>
      </c>
    </row>
    <row r="3976" spans="1:8" x14ac:dyDescent="0.25">
      <c r="A3976" s="12">
        <f>Riesgo!D3980</f>
        <v>0.93266671991333749</v>
      </c>
      <c r="F3976" s="95">
        <f t="shared" si="186"/>
        <v>0.11076339552526715</v>
      </c>
      <c r="G3976" s="26">
        <f t="shared" si="187"/>
        <v>1.3589040174535297E-3</v>
      </c>
      <c r="H3976" s="26">
        <f t="shared" si="188"/>
        <v>1.5051682316607985E-4</v>
      </c>
    </row>
    <row r="3977" spans="1:8" x14ac:dyDescent="0.25">
      <c r="A3977" s="12">
        <f>Riesgo!D3981</f>
        <v>0.82167738655586853</v>
      </c>
      <c r="F3977" s="95">
        <f t="shared" si="186"/>
        <v>-2.2593783220181685E-4</v>
      </c>
      <c r="G3977" s="26">
        <f t="shared" si="187"/>
        <v>-1.1533652772737943E-11</v>
      </c>
      <c r="H3977" s="26">
        <f t="shared" si="188"/>
        <v>2.6058885048408849E-15</v>
      </c>
    </row>
    <row r="3978" spans="1:8" x14ac:dyDescent="0.25">
      <c r="A3978" s="12">
        <f>Riesgo!D3982</f>
        <v>0.81518782228518483</v>
      </c>
      <c r="F3978" s="95">
        <f t="shared" si="186"/>
        <v>-6.7155021028855177E-3</v>
      </c>
      <c r="G3978" s="26">
        <f t="shared" si="187"/>
        <v>-3.0285550225638035E-7</v>
      </c>
      <c r="H3978" s="26">
        <f t="shared" si="188"/>
        <v>2.033826762273172E-9</v>
      </c>
    </row>
    <row r="3979" spans="1:8" x14ac:dyDescent="0.25">
      <c r="A3979" s="12">
        <f>Riesgo!D3983</f>
        <v>0.71297852612793855</v>
      </c>
      <c r="F3979" s="95">
        <f t="shared" si="186"/>
        <v>-0.10892479826013179</v>
      </c>
      <c r="G3979" s="26">
        <f t="shared" si="187"/>
        <v>-1.2923504332442381E-3</v>
      </c>
      <c r="H3979" s="26">
        <f t="shared" si="188"/>
        <v>1.4076901022252254E-4</v>
      </c>
    </row>
    <row r="3980" spans="1:8" x14ac:dyDescent="0.25">
      <c r="A3980" s="12">
        <f>Riesgo!D3984</f>
        <v>0.91238552872615797</v>
      </c>
      <c r="F3980" s="95">
        <f t="shared" si="186"/>
        <v>9.0482204338087624E-2</v>
      </c>
      <c r="G3980" s="26">
        <f t="shared" si="187"/>
        <v>7.4078045821456668E-4</v>
      </c>
      <c r="H3980" s="26">
        <f t="shared" si="188"/>
        <v>6.7027448789832602E-5</v>
      </c>
    </row>
    <row r="3981" spans="1:8" x14ac:dyDescent="0.25">
      <c r="A3981" s="12">
        <f>Riesgo!D3985</f>
        <v>0.7817763308023481</v>
      </c>
      <c r="F3981" s="95">
        <f t="shared" si="186"/>
        <v>-4.0126993585722248E-2</v>
      </c>
      <c r="G3981" s="26">
        <f t="shared" si="187"/>
        <v>-6.4611506544037193E-5</v>
      </c>
      <c r="H3981" s="26">
        <f t="shared" si="188"/>
        <v>2.5926655086564311E-6</v>
      </c>
    </row>
    <row r="3982" spans="1:8" x14ac:dyDescent="0.25">
      <c r="A3982" s="12">
        <f>Riesgo!D3986</f>
        <v>0.96645259852232079</v>
      </c>
      <c r="F3982" s="95">
        <f t="shared" si="186"/>
        <v>0.14454927413425045</v>
      </c>
      <c r="G3982" s="26">
        <f t="shared" si="187"/>
        <v>3.0202837463568061E-3</v>
      </c>
      <c r="H3982" s="26">
        <f t="shared" si="188"/>
        <v>4.3657982321535096E-4</v>
      </c>
    </row>
    <row r="3983" spans="1:8" x14ac:dyDescent="0.25">
      <c r="A3983" s="12">
        <f>Riesgo!D3987</f>
        <v>0.83914510806897269</v>
      </c>
      <c r="F3983" s="95">
        <f t="shared" si="186"/>
        <v>1.7241783680902345E-2</v>
      </c>
      <c r="G3983" s="26">
        <f t="shared" si="187"/>
        <v>5.1256220126246456E-6</v>
      </c>
      <c r="H3983" s="26">
        <f t="shared" si="188"/>
        <v>8.8374865971745455E-8</v>
      </c>
    </row>
    <row r="3984" spans="1:8" x14ac:dyDescent="0.25">
      <c r="A3984" s="12">
        <f>Riesgo!D3988</f>
        <v>0.92340602386170323</v>
      </c>
      <c r="F3984" s="95">
        <f t="shared" si="186"/>
        <v>0.10150269947363288</v>
      </c>
      <c r="G3984" s="26">
        <f t="shared" si="187"/>
        <v>1.0457618091756623E-3</v>
      </c>
      <c r="H3984" s="26">
        <f t="shared" si="188"/>
        <v>1.0614764663775988E-4</v>
      </c>
    </row>
    <row r="3985" spans="1:8" x14ac:dyDescent="0.25">
      <c r="A3985" s="12">
        <f>Riesgo!D3989</f>
        <v>0.77217668665328609</v>
      </c>
      <c r="F3985" s="95">
        <f t="shared" si="186"/>
        <v>-4.9726637734784251E-2</v>
      </c>
      <c r="G3985" s="26">
        <f t="shared" si="187"/>
        <v>-1.2296097162256615E-4</v>
      </c>
      <c r="H3985" s="26">
        <f t="shared" si="188"/>
        <v>6.114435691392434E-6</v>
      </c>
    </row>
    <row r="3986" spans="1:8" x14ac:dyDescent="0.25">
      <c r="A3986" s="12">
        <f>Riesgo!D3990</f>
        <v>0.81023734187936947</v>
      </c>
      <c r="F3986" s="95">
        <f t="shared" si="186"/>
        <v>-1.1665982508700878E-2</v>
      </c>
      <c r="G3986" s="26">
        <f t="shared" si="187"/>
        <v>-1.5876836148424701E-6</v>
      </c>
      <c r="H3986" s="26">
        <f t="shared" si="188"/>
        <v>1.8521889280103237E-8</v>
      </c>
    </row>
    <row r="3987" spans="1:8" x14ac:dyDescent="0.25">
      <c r="A3987" s="12">
        <f>Riesgo!D3991</f>
        <v>0.80700147579635784</v>
      </c>
      <c r="F3987" s="95">
        <f t="shared" si="186"/>
        <v>-1.4901848591712508E-2</v>
      </c>
      <c r="G3987" s="26">
        <f t="shared" si="187"/>
        <v>-3.3091803702975205E-6</v>
      </c>
      <c r="H3987" s="26">
        <f t="shared" si="188"/>
        <v>4.9312904840840775E-8</v>
      </c>
    </row>
    <row r="3988" spans="1:8" x14ac:dyDescent="0.25">
      <c r="A3988" s="12">
        <f>Riesgo!D3992</f>
        <v>0.69952300945348711</v>
      </c>
      <c r="F3988" s="95">
        <f t="shared" si="186"/>
        <v>-0.12238031493458323</v>
      </c>
      <c r="G3988" s="26">
        <f t="shared" si="187"/>
        <v>-1.8328828155060584E-3</v>
      </c>
      <c r="H3988" s="26">
        <f t="shared" si="188"/>
        <v>2.2430877619981703E-4</v>
      </c>
    </row>
    <row r="3989" spans="1:8" x14ac:dyDescent="0.25">
      <c r="A3989" s="12">
        <f>Riesgo!D3993</f>
        <v>0.7681393186651666</v>
      </c>
      <c r="F3989" s="95">
        <f t="shared" si="186"/>
        <v>-5.376400572290374E-2</v>
      </c>
      <c r="G3989" s="26">
        <f t="shared" si="187"/>
        <v>-1.5540853123507131E-4</v>
      </c>
      <c r="H3989" s="26">
        <f t="shared" si="188"/>
        <v>8.3553851627104386E-6</v>
      </c>
    </row>
    <row r="3990" spans="1:8" x14ac:dyDescent="0.25">
      <c r="A3990" s="12">
        <f>Riesgo!D3994</f>
        <v>0.89047913458471406</v>
      </c>
      <c r="F3990" s="95">
        <f t="shared" si="186"/>
        <v>6.8575810196643716E-2</v>
      </c>
      <c r="G3990" s="26">
        <f t="shared" si="187"/>
        <v>3.2248746766800528E-4</v>
      </c>
      <c r="H3990" s="26">
        <f t="shared" si="188"/>
        <v>2.2114839373597407E-5</v>
      </c>
    </row>
    <row r="3991" spans="1:8" x14ac:dyDescent="0.25">
      <c r="A3991" s="12">
        <f>Riesgo!D3995</f>
        <v>1</v>
      </c>
      <c r="F3991" s="95">
        <f t="shared" si="186"/>
        <v>0.17809667561192966</v>
      </c>
      <c r="G3991" s="26">
        <f t="shared" si="187"/>
        <v>5.6489462020255692E-3</v>
      </c>
      <c r="H3991" s="26">
        <f t="shared" si="188"/>
        <v>1.0060585392913898E-3</v>
      </c>
    </row>
    <row r="3992" spans="1:8" x14ac:dyDescent="0.25">
      <c r="A3992" s="12">
        <f>Riesgo!D3996</f>
        <v>1</v>
      </c>
      <c r="F3992" s="95">
        <f t="shared" si="186"/>
        <v>0.17809667561192966</v>
      </c>
      <c r="G3992" s="26">
        <f t="shared" si="187"/>
        <v>5.6489462020255692E-3</v>
      </c>
      <c r="H3992" s="26">
        <f t="shared" si="188"/>
        <v>1.0060585392913898E-3</v>
      </c>
    </row>
    <row r="3993" spans="1:8" x14ac:dyDescent="0.25">
      <c r="A3993" s="12">
        <f>Riesgo!D3997</f>
        <v>0.85632796415121037</v>
      </c>
      <c r="F3993" s="95">
        <f t="shared" si="186"/>
        <v>3.442463976314003E-2</v>
      </c>
      <c r="G3993" s="26">
        <f t="shared" si="187"/>
        <v>4.0795119799857532E-5</v>
      </c>
      <c r="H3993" s="26">
        <f t="shared" si="188"/>
        <v>1.4043573032042369E-6</v>
      </c>
    </row>
    <row r="3994" spans="1:8" x14ac:dyDescent="0.25">
      <c r="A3994" s="12">
        <f>Riesgo!D3998</f>
        <v>0.79510115779223067</v>
      </c>
      <c r="F3994" s="95">
        <f t="shared" si="186"/>
        <v>-2.6802166595839672E-2</v>
      </c>
      <c r="G3994" s="26">
        <f t="shared" si="187"/>
        <v>-1.9253500784806486E-5</v>
      </c>
      <c r="H3994" s="26">
        <f t="shared" si="188"/>
        <v>5.1603553558751334E-7</v>
      </c>
    </row>
    <row r="3995" spans="1:8" x14ac:dyDescent="0.25">
      <c r="A3995" s="12">
        <f>Riesgo!D3999</f>
        <v>0.9772494480858257</v>
      </c>
      <c r="F3995" s="95">
        <f t="shared" si="186"/>
        <v>0.15534612369775536</v>
      </c>
      <c r="G3995" s="26">
        <f t="shared" si="187"/>
        <v>3.748877614732474E-3</v>
      </c>
      <c r="H3995" s="26">
        <f t="shared" si="188"/>
        <v>5.8237360566597697E-4</v>
      </c>
    </row>
    <row r="3996" spans="1:8" x14ac:dyDescent="0.25">
      <c r="A3996" s="12">
        <f>Riesgo!D4000</f>
        <v>0.89924758141379957</v>
      </c>
      <c r="F3996" s="95">
        <f t="shared" si="186"/>
        <v>7.7344257025729224E-2</v>
      </c>
      <c r="G3996" s="26">
        <f t="shared" si="187"/>
        <v>4.6268371699538958E-4</v>
      </c>
      <c r="H3996" s="26">
        <f t="shared" si="188"/>
        <v>3.578592832891117E-5</v>
      </c>
    </row>
    <row r="3997" spans="1:8" x14ac:dyDescent="0.25">
      <c r="A3997" s="12">
        <f>Riesgo!D4001</f>
        <v>0.70913653379905817</v>
      </c>
      <c r="F3997" s="95">
        <f t="shared" si="186"/>
        <v>-0.11276679058901218</v>
      </c>
      <c r="G3997" s="26">
        <f t="shared" si="187"/>
        <v>-1.4339818714771732E-3</v>
      </c>
      <c r="H3997" s="26">
        <f t="shared" si="188"/>
        <v>1.6170553340930614E-4</v>
      </c>
    </row>
    <row r="3998" spans="1:8" x14ac:dyDescent="0.25">
      <c r="A3998" s="12">
        <f>Riesgo!D4002</f>
        <v>0.98712740119661069</v>
      </c>
      <c r="F3998" s="95">
        <f t="shared" si="186"/>
        <v>0.16522407680854034</v>
      </c>
      <c r="G3998" s="26">
        <f t="shared" si="187"/>
        <v>4.5104513387445042E-3</v>
      </c>
      <c r="H3998" s="26">
        <f t="shared" si="188"/>
        <v>7.4523515843390566E-4</v>
      </c>
    </row>
    <row r="3999" spans="1:8" x14ac:dyDescent="0.25">
      <c r="A3999" s="12">
        <f>Riesgo!D4003</f>
        <v>0.89708864075737316</v>
      </c>
      <c r="F3999" s="95">
        <f t="shared" si="186"/>
        <v>7.5185316369302813E-2</v>
      </c>
      <c r="G3999" s="26">
        <f t="shared" si="187"/>
        <v>4.2500994708141336E-4</v>
      </c>
      <c r="H3999" s="26">
        <f t="shared" si="188"/>
        <v>3.1954507331416711E-5</v>
      </c>
    </row>
    <row r="4000" spans="1:8" x14ac:dyDescent="0.25">
      <c r="A4000" s="12">
        <f>Riesgo!D4004</f>
        <v>0.75664958171518548</v>
      </c>
      <c r="F4000" s="95">
        <f t="shared" si="186"/>
        <v>-6.5253742672884862E-2</v>
      </c>
      <c r="G4000" s="26">
        <f t="shared" si="187"/>
        <v>-2.7785375985821324E-4</v>
      </c>
      <c r="H4000" s="26">
        <f t="shared" si="188"/>
        <v>1.8130997746481393E-5</v>
      </c>
    </row>
    <row r="4001" spans="1:8" x14ac:dyDescent="0.25">
      <c r="A4001" s="12">
        <f>Riesgo!D4005</f>
        <v>0.7877082248283741</v>
      </c>
      <c r="F4001" s="95">
        <f t="shared" si="186"/>
        <v>-3.419509955969624E-2</v>
      </c>
      <c r="G4001" s="26">
        <f t="shared" si="187"/>
        <v>-3.9984495210760387E-5</v>
      </c>
      <c r="H4001" s="26">
        <f t="shared" si="188"/>
        <v>1.3672737945761489E-6</v>
      </c>
    </row>
    <row r="4002" spans="1:8" x14ac:dyDescent="0.25">
      <c r="A4002" s="12">
        <f>Riesgo!D4006</f>
        <v>0.90954422654045031</v>
      </c>
      <c r="F4002" s="95">
        <f t="shared" si="186"/>
        <v>8.7640902152379963E-2</v>
      </c>
      <c r="G4002" s="26">
        <f t="shared" si="187"/>
        <v>6.7316343563170958E-4</v>
      </c>
      <c r="H4002" s="26">
        <f t="shared" si="188"/>
        <v>5.8996650794758587E-5</v>
      </c>
    </row>
    <row r="4003" spans="1:8" x14ac:dyDescent="0.25">
      <c r="A4003" s="12">
        <f>Riesgo!D4007</f>
        <v>0.7626257387030756</v>
      </c>
      <c r="F4003" s="95">
        <f t="shared" si="186"/>
        <v>-5.9277585684994749E-2</v>
      </c>
      <c r="G4003" s="26">
        <f t="shared" si="187"/>
        <v>-2.0829148722225046E-4</v>
      </c>
      <c r="H4003" s="26">
        <f t="shared" si="188"/>
        <v>1.2347016481271941E-5</v>
      </c>
    </row>
    <row r="4004" spans="1:8" x14ac:dyDescent="0.25">
      <c r="A4004" s="12">
        <f>Riesgo!D4008</f>
        <v>0.54954648168511566</v>
      </c>
      <c r="F4004" s="95">
        <f t="shared" si="186"/>
        <v>-0.27235684270295468</v>
      </c>
      <c r="G4004" s="26">
        <f t="shared" si="187"/>
        <v>-2.020295390380453E-2</v>
      </c>
      <c r="H4004" s="26">
        <f t="shared" si="188"/>
        <v>5.5024127385135341E-3</v>
      </c>
    </row>
    <row r="4005" spans="1:8" x14ac:dyDescent="0.25">
      <c r="A4005" s="12">
        <f>Riesgo!D4009</f>
        <v>0.9149042363325014</v>
      </c>
      <c r="F4005" s="95">
        <f t="shared" si="186"/>
        <v>9.3000911944431053E-2</v>
      </c>
      <c r="G4005" s="26">
        <f t="shared" si="187"/>
        <v>8.0438066245418162E-4</v>
      </c>
      <c r="H4005" s="26">
        <f t="shared" si="188"/>
        <v>7.4808135158704466E-5</v>
      </c>
    </row>
    <row r="4006" spans="1:8" x14ac:dyDescent="0.25">
      <c r="A4006" s="12">
        <f>Riesgo!D4010</f>
        <v>0.94858453435173873</v>
      </c>
      <c r="F4006" s="95">
        <f t="shared" si="186"/>
        <v>0.12668120996366838</v>
      </c>
      <c r="G4006" s="26">
        <f t="shared" si="187"/>
        <v>2.0329963940345667E-3</v>
      </c>
      <c r="H4006" s="26">
        <f t="shared" si="188"/>
        <v>2.5754244304807369E-4</v>
      </c>
    </row>
    <row r="4007" spans="1:8" x14ac:dyDescent="0.25">
      <c r="A4007" s="12">
        <f>Riesgo!D4011</f>
        <v>0.90606047218372054</v>
      </c>
      <c r="F4007" s="95">
        <f t="shared" si="186"/>
        <v>8.41571477956502E-2</v>
      </c>
      <c r="G4007" s="26">
        <f t="shared" si="187"/>
        <v>5.9603673166743452E-4</v>
      </c>
      <c r="H4007" s="26">
        <f t="shared" si="188"/>
        <v>5.016075131857259E-5</v>
      </c>
    </row>
    <row r="4008" spans="1:8" x14ac:dyDescent="0.25">
      <c r="A4008" s="12">
        <f>Riesgo!D4012</f>
        <v>0.83619545994945232</v>
      </c>
      <c r="F4008" s="95">
        <f t="shared" si="186"/>
        <v>1.429213556138198E-2</v>
      </c>
      <c r="G4008" s="26">
        <f t="shared" si="187"/>
        <v>2.9193850556936286E-6</v>
      </c>
      <c r="H4008" s="26">
        <f t="shared" si="188"/>
        <v>4.1724246971846021E-8</v>
      </c>
    </row>
    <row r="4009" spans="1:8" x14ac:dyDescent="0.25">
      <c r="A4009" s="12">
        <f>Riesgo!D4013</f>
        <v>0.95834788945999894</v>
      </c>
      <c r="F4009" s="95">
        <f t="shared" si="186"/>
        <v>0.13644456507192859</v>
      </c>
      <c r="G4009" s="26">
        <f t="shared" si="187"/>
        <v>2.5402047509202681E-3</v>
      </c>
      <c r="H4009" s="26">
        <f t="shared" si="188"/>
        <v>3.4659713243296274E-4</v>
      </c>
    </row>
    <row r="4010" spans="1:8" x14ac:dyDescent="0.25">
      <c r="A4010" s="12">
        <f>Riesgo!D4014</f>
        <v>0.94934591395371393</v>
      </c>
      <c r="F4010" s="95">
        <f t="shared" si="186"/>
        <v>0.12744258956564358</v>
      </c>
      <c r="G4010" s="26">
        <f t="shared" si="187"/>
        <v>2.0698733003941829E-3</v>
      </c>
      <c r="H4010" s="26">
        <f t="shared" si="188"/>
        <v>2.6379001347501995E-4</v>
      </c>
    </row>
    <row r="4011" spans="1:8" x14ac:dyDescent="0.25">
      <c r="A4011" s="12">
        <f>Riesgo!D4015</f>
        <v>0.74613043058172035</v>
      </c>
      <c r="F4011" s="95">
        <f t="shared" si="186"/>
        <v>-7.5772893806349995E-2</v>
      </c>
      <c r="G4011" s="26">
        <f t="shared" si="187"/>
        <v>-4.3505245176981417E-4</v>
      </c>
      <c r="H4011" s="26">
        <f t="shared" si="188"/>
        <v>3.2965183228146333E-5</v>
      </c>
    </row>
    <row r="4012" spans="1:8" x14ac:dyDescent="0.25">
      <c r="A4012" s="12">
        <f>Riesgo!D4016</f>
        <v>0.97138401675329078</v>
      </c>
      <c r="F4012" s="95">
        <f t="shared" si="186"/>
        <v>0.14948069236522044</v>
      </c>
      <c r="G4012" s="26">
        <f t="shared" si="187"/>
        <v>3.3400679507940715E-3</v>
      </c>
      <c r="H4012" s="26">
        <f t="shared" si="188"/>
        <v>4.9927566983158081E-4</v>
      </c>
    </row>
    <row r="4013" spans="1:8" x14ac:dyDescent="0.25">
      <c r="A4013" s="12">
        <f>Riesgo!D4017</f>
        <v>0.68605683504734172</v>
      </c>
      <c r="F4013" s="95">
        <f t="shared" si="186"/>
        <v>-0.13584648934072863</v>
      </c>
      <c r="G4013" s="26">
        <f t="shared" si="187"/>
        <v>-2.5069476116539751E-3</v>
      </c>
      <c r="H4013" s="26">
        <f t="shared" si="188"/>
        <v>3.4056003200431679E-4</v>
      </c>
    </row>
    <row r="4014" spans="1:8" x14ac:dyDescent="0.25">
      <c r="A4014" s="12">
        <f>Riesgo!D4018</f>
        <v>0.89432852196015578</v>
      </c>
      <c r="F4014" s="95">
        <f t="shared" si="186"/>
        <v>7.2425197572085431E-2</v>
      </c>
      <c r="G4014" s="26">
        <f t="shared" si="187"/>
        <v>3.7989980079647319E-4</v>
      </c>
      <c r="H4014" s="26">
        <f t="shared" si="188"/>
        <v>2.7514318130280468E-5</v>
      </c>
    </row>
    <row r="4015" spans="1:8" x14ac:dyDescent="0.25">
      <c r="A4015" s="12">
        <f>Riesgo!D4019</f>
        <v>0.98298323153171685</v>
      </c>
      <c r="F4015" s="95">
        <f t="shared" si="186"/>
        <v>0.16107990714364651</v>
      </c>
      <c r="G4015" s="26">
        <f t="shared" si="187"/>
        <v>4.1794979037498275E-3</v>
      </c>
      <c r="H4015" s="26">
        <f t="shared" si="188"/>
        <v>6.7323313424308743E-4</v>
      </c>
    </row>
    <row r="4016" spans="1:8" x14ac:dyDescent="0.25">
      <c r="A4016" s="12">
        <f>Riesgo!D4020</f>
        <v>0.69518519084887065</v>
      </c>
      <c r="F4016" s="95">
        <f t="shared" si="186"/>
        <v>-0.1267181335391997</v>
      </c>
      <c r="G4016" s="26">
        <f t="shared" si="187"/>
        <v>-2.0347745751226878E-3</v>
      </c>
      <c r="H4016" s="26">
        <f t="shared" si="188"/>
        <v>2.5784283633256509E-4</v>
      </c>
    </row>
    <row r="4017" spans="1:8" x14ac:dyDescent="0.25">
      <c r="A4017" s="12">
        <f>Riesgo!D4021</f>
        <v>0.95682610299775928</v>
      </c>
      <c r="F4017" s="95">
        <f t="shared" si="186"/>
        <v>0.13492277860968893</v>
      </c>
      <c r="G4017" s="26">
        <f t="shared" si="187"/>
        <v>2.4561553350972245E-3</v>
      </c>
      <c r="H4017" s="26">
        <f t="shared" si="188"/>
        <v>3.3139130250832915E-4</v>
      </c>
    </row>
    <row r="4018" spans="1:8" x14ac:dyDescent="0.25">
      <c r="A4018" s="12">
        <f>Riesgo!D4022</f>
        <v>0.79753975764707163</v>
      </c>
      <c r="F4018" s="95">
        <f t="shared" si="186"/>
        <v>-2.436356674099871E-2</v>
      </c>
      <c r="G4018" s="26">
        <f t="shared" si="187"/>
        <v>-1.4461808400790971E-5</v>
      </c>
      <c r="H4018" s="26">
        <f t="shared" si="188"/>
        <v>3.5234123416820663E-7</v>
      </c>
    </row>
    <row r="4019" spans="1:8" x14ac:dyDescent="0.25">
      <c r="A4019" s="12">
        <f>Riesgo!D4023</f>
        <v>0.8257851545132413</v>
      </c>
      <c r="F4019" s="95">
        <f t="shared" si="186"/>
        <v>3.8818301251709597E-3</v>
      </c>
      <c r="G4019" s="26">
        <f t="shared" si="187"/>
        <v>5.8493765301779597E-8</v>
      </c>
      <c r="H4019" s="26">
        <f t="shared" si="188"/>
        <v>2.2706286028312783E-10</v>
      </c>
    </row>
    <row r="4020" spans="1:8" x14ac:dyDescent="0.25">
      <c r="A4020" s="12">
        <f>Riesgo!D4024</f>
        <v>0.7494786284541215</v>
      </c>
      <c r="F4020" s="95">
        <f t="shared" si="186"/>
        <v>-7.2424695933948846E-2</v>
      </c>
      <c r="G4020" s="26">
        <f t="shared" si="187"/>
        <v>-3.7989190695919306E-4</v>
      </c>
      <c r="H4020" s="26">
        <f t="shared" si="188"/>
        <v>2.7513555849287543E-5</v>
      </c>
    </row>
    <row r="4021" spans="1:8" x14ac:dyDescent="0.25">
      <c r="A4021" s="12">
        <f>Riesgo!D4025</f>
        <v>0.81664790774524942</v>
      </c>
      <c r="F4021" s="95">
        <f t="shared" si="186"/>
        <v>-5.2554166428209204E-3</v>
      </c>
      <c r="G4021" s="26">
        <f t="shared" si="187"/>
        <v>-1.451514759174856E-7</v>
      </c>
      <c r="H4021" s="26">
        <f t="shared" si="188"/>
        <v>7.6283148226677382E-10</v>
      </c>
    </row>
    <row r="4022" spans="1:8" x14ac:dyDescent="0.25">
      <c r="A4022" s="12">
        <f>Riesgo!D4026</f>
        <v>0.74942888527391371</v>
      </c>
      <c r="F4022" s="95">
        <f t="shared" si="186"/>
        <v>-7.247443911415663E-2</v>
      </c>
      <c r="G4022" s="26">
        <f t="shared" si="187"/>
        <v>-3.8067520387021441E-4</v>
      </c>
      <c r="H4022" s="26">
        <f t="shared" si="188"/>
        <v>2.7589221885161018E-5</v>
      </c>
    </row>
    <row r="4023" spans="1:8" x14ac:dyDescent="0.25">
      <c r="A4023" s="12">
        <f>Riesgo!D4027</f>
        <v>0.69553498485464882</v>
      </c>
      <c r="F4023" s="95">
        <f t="shared" si="186"/>
        <v>-0.12636833953342153</v>
      </c>
      <c r="G4023" s="26">
        <f t="shared" si="187"/>
        <v>-2.0179706100483938E-3</v>
      </c>
      <c r="H4023" s="26">
        <f t="shared" si="188"/>
        <v>2.5500759521906123E-4</v>
      </c>
    </row>
    <row r="4024" spans="1:8" x14ac:dyDescent="0.25">
      <c r="A4024" s="12">
        <f>Riesgo!D4028</f>
        <v>1</v>
      </c>
      <c r="F4024" s="95">
        <f t="shared" si="186"/>
        <v>0.17809667561192966</v>
      </c>
      <c r="G4024" s="26">
        <f t="shared" si="187"/>
        <v>5.6489462020255692E-3</v>
      </c>
      <c r="H4024" s="26">
        <f t="shared" si="188"/>
        <v>1.0060585392913898E-3</v>
      </c>
    </row>
    <row r="4025" spans="1:8" x14ac:dyDescent="0.25">
      <c r="A4025" s="12">
        <f>Riesgo!D4029</f>
        <v>0.96703522803751463</v>
      </c>
      <c r="F4025" s="95">
        <f t="shared" si="186"/>
        <v>0.14513190364944428</v>
      </c>
      <c r="G4025" s="26">
        <f t="shared" si="187"/>
        <v>3.0569523933627737E-3</v>
      </c>
      <c r="H4025" s="26">
        <f t="shared" si="188"/>
        <v>4.4366132021446414E-4</v>
      </c>
    </row>
    <row r="4026" spans="1:8" x14ac:dyDescent="0.25">
      <c r="A4026" s="12">
        <f>Riesgo!D4030</f>
        <v>0.91124534479100006</v>
      </c>
      <c r="F4026" s="95">
        <f t="shared" si="186"/>
        <v>8.9342020402929712E-2</v>
      </c>
      <c r="G4026" s="26">
        <f t="shared" si="187"/>
        <v>7.1312770395792367E-4</v>
      </c>
      <c r="H4026" s="26">
        <f t="shared" si="188"/>
        <v>6.371226987690323E-5</v>
      </c>
    </row>
    <row r="4027" spans="1:8" x14ac:dyDescent="0.25">
      <c r="A4027" s="12">
        <f>Riesgo!D4031</f>
        <v>0.8079454565884614</v>
      </c>
      <c r="F4027" s="95">
        <f t="shared" si="186"/>
        <v>-1.3957867799608947E-2</v>
      </c>
      <c r="G4027" s="26">
        <f t="shared" si="187"/>
        <v>-2.7193007465172634E-6</v>
      </c>
      <c r="H4027" s="26">
        <f t="shared" si="188"/>
        <v>3.795564032726588E-8</v>
      </c>
    </row>
    <row r="4028" spans="1:8" x14ac:dyDescent="0.25">
      <c r="A4028" s="12">
        <f>Riesgo!D4032</f>
        <v>0.81142707182579255</v>
      </c>
      <c r="F4028" s="95">
        <f t="shared" si="186"/>
        <v>-1.0476252562277799E-2</v>
      </c>
      <c r="G4028" s="26">
        <f t="shared" si="187"/>
        <v>-1.1497882857163817E-6</v>
      </c>
      <c r="H4028" s="26">
        <f t="shared" si="188"/>
        <v>1.2045472474313241E-8</v>
      </c>
    </row>
    <row r="4029" spans="1:8" x14ac:dyDescent="0.25">
      <c r="A4029" s="12">
        <f>Riesgo!D4033</f>
        <v>0.67025497073631768</v>
      </c>
      <c r="F4029" s="95">
        <f t="shared" si="186"/>
        <v>-0.15164835365175267</v>
      </c>
      <c r="G4029" s="26">
        <f t="shared" si="187"/>
        <v>-3.4874910315777288E-3</v>
      </c>
      <c r="H4029" s="26">
        <f t="shared" si="188"/>
        <v>5.2887227331401508E-4</v>
      </c>
    </row>
    <row r="4030" spans="1:8" x14ac:dyDescent="0.25">
      <c r="A4030" s="12">
        <f>Riesgo!D4034</f>
        <v>0.95346180856985774</v>
      </c>
      <c r="F4030" s="95">
        <f t="shared" si="186"/>
        <v>0.13155848418178739</v>
      </c>
      <c r="G4030" s="26">
        <f t="shared" si="187"/>
        <v>2.2769661938251886E-3</v>
      </c>
      <c r="H4030" s="26">
        <f t="shared" si="188"/>
        <v>2.9955422099281568E-4</v>
      </c>
    </row>
    <row r="4031" spans="1:8" x14ac:dyDescent="0.25">
      <c r="A4031" s="12">
        <f>Riesgo!D4035</f>
        <v>0.62139649635098304</v>
      </c>
      <c r="F4031" s="95">
        <f t="shared" si="186"/>
        <v>-0.2005068280370873</v>
      </c>
      <c r="G4031" s="26">
        <f t="shared" si="187"/>
        <v>-8.0609736194372627E-3</v>
      </c>
      <c r="H4031" s="26">
        <f t="shared" si="188"/>
        <v>1.6162802513240047E-3</v>
      </c>
    </row>
    <row r="4032" spans="1:8" x14ac:dyDescent="0.25">
      <c r="A4032" s="12">
        <f>Riesgo!D4036</f>
        <v>0.6801299301384548</v>
      </c>
      <c r="F4032" s="95">
        <f t="shared" si="186"/>
        <v>-0.14177339424961555</v>
      </c>
      <c r="G4032" s="26">
        <f t="shared" si="187"/>
        <v>-2.8496020284822627E-3</v>
      </c>
      <c r="H4032" s="26">
        <f t="shared" si="188"/>
        <v>4.0399775183852E-4</v>
      </c>
    </row>
    <row r="4033" spans="1:8" x14ac:dyDescent="0.25">
      <c r="A4033" s="12">
        <f>Riesgo!D4037</f>
        <v>0.81011353119339058</v>
      </c>
      <c r="F4033" s="95">
        <f t="shared" si="186"/>
        <v>-1.1789793194679765E-2</v>
      </c>
      <c r="G4033" s="26">
        <f t="shared" si="187"/>
        <v>-1.6387721001504675E-6</v>
      </c>
      <c r="H4033" s="26">
        <f t="shared" si="188"/>
        <v>1.932078415398505E-8</v>
      </c>
    </row>
    <row r="4034" spans="1:8" x14ac:dyDescent="0.25">
      <c r="A4034" s="12">
        <f>Riesgo!D4038</f>
        <v>0.89124381823739518</v>
      </c>
      <c r="F4034" s="95">
        <f t="shared" si="186"/>
        <v>6.9340493849324836E-2</v>
      </c>
      <c r="G4034" s="26">
        <f t="shared" si="187"/>
        <v>3.3339631189013808E-4</v>
      </c>
      <c r="H4034" s="26">
        <f t="shared" si="188"/>
        <v>2.3117864914005707E-5</v>
      </c>
    </row>
    <row r="4035" spans="1:8" x14ac:dyDescent="0.25">
      <c r="A4035" s="12">
        <f>Riesgo!D4039</f>
        <v>0.80448366440924313</v>
      </c>
      <c r="F4035" s="95">
        <f t="shared" ref="F4035:F4098" si="189">A4035-$D$4</f>
        <v>-1.7419659978827218E-2</v>
      </c>
      <c r="G4035" s="26">
        <f t="shared" ref="G4035:G4098" si="190">IF(A4035=0,0,(A4035-D$4)^3)</f>
        <v>-5.2859009492389205E-6</v>
      </c>
      <c r="H4035" s="26">
        <f t="shared" ref="H4035:H4098" si="191">IF(A4035=0,0,(A4035-D$4)^4)</f>
        <v>9.2078597217502041E-8</v>
      </c>
    </row>
    <row r="4036" spans="1:8" x14ac:dyDescent="0.25">
      <c r="A4036" s="12">
        <f>Riesgo!D4040</f>
        <v>0.92580664574448901</v>
      </c>
      <c r="F4036" s="95">
        <f t="shared" si="189"/>
        <v>0.10390332135641867</v>
      </c>
      <c r="G4036" s="26">
        <f t="shared" si="190"/>
        <v>1.1217298866585998E-3</v>
      </c>
      <c r="H4036" s="26">
        <f t="shared" si="191"/>
        <v>1.1655146088858758E-4</v>
      </c>
    </row>
    <row r="4037" spans="1:8" x14ac:dyDescent="0.25">
      <c r="A4037" s="12">
        <f>Riesgo!D4041</f>
        <v>0.87638693716503002</v>
      </c>
      <c r="F4037" s="95">
        <f t="shared" si="189"/>
        <v>5.4483612776959678E-2</v>
      </c>
      <c r="G4037" s="26">
        <f t="shared" si="190"/>
        <v>1.6173264645435922E-4</v>
      </c>
      <c r="H4037" s="26">
        <f t="shared" si="191"/>
        <v>8.8117788828122278E-6</v>
      </c>
    </row>
    <row r="4038" spans="1:8" x14ac:dyDescent="0.25">
      <c r="A4038" s="12">
        <f>Riesgo!D4042</f>
        <v>0.81271888784855306</v>
      </c>
      <c r="F4038" s="95">
        <f t="shared" si="189"/>
        <v>-9.1844365395172822E-3</v>
      </c>
      <c r="G4038" s="26">
        <f t="shared" si="190"/>
        <v>-7.7474280765236723E-7</v>
      </c>
      <c r="H4038" s="26">
        <f t="shared" si="191"/>
        <v>7.1155761513306106E-9</v>
      </c>
    </row>
    <row r="4039" spans="1:8" x14ac:dyDescent="0.25">
      <c r="A4039" s="12">
        <f>Riesgo!D4043</f>
        <v>0.89597229621672525</v>
      </c>
      <c r="F4039" s="95">
        <f t="shared" si="189"/>
        <v>7.4068971828654906E-2</v>
      </c>
      <c r="G4039" s="26">
        <f t="shared" si="190"/>
        <v>4.0635812560836849E-4</v>
      </c>
      <c r="H4039" s="26">
        <f t="shared" si="191"/>
        <v>3.0098528558031258E-5</v>
      </c>
    </row>
    <row r="4040" spans="1:8" x14ac:dyDescent="0.25">
      <c r="A4040" s="12">
        <f>Riesgo!D4044</f>
        <v>0.90405322737072447</v>
      </c>
      <c r="F4040" s="95">
        <f t="shared" si="189"/>
        <v>8.2149902982654122E-2</v>
      </c>
      <c r="G4040" s="26">
        <f t="shared" si="190"/>
        <v>5.5439737417698983E-4</v>
      </c>
      <c r="H4040" s="26">
        <f t="shared" si="191"/>
        <v>4.554369050247791E-5</v>
      </c>
    </row>
    <row r="4041" spans="1:8" x14ac:dyDescent="0.25">
      <c r="A4041" s="12">
        <f>Riesgo!D4045</f>
        <v>0.71096844855380603</v>
      </c>
      <c r="F4041" s="95">
        <f t="shared" si="189"/>
        <v>-0.11093487583426431</v>
      </c>
      <c r="G4041" s="26">
        <f t="shared" si="190"/>
        <v>-1.3652252274909786E-3</v>
      </c>
      <c r="H4041" s="26">
        <f t="shared" si="191"/>
        <v>1.5145109109751696E-4</v>
      </c>
    </row>
    <row r="4042" spans="1:8" x14ac:dyDescent="0.25">
      <c r="A4042" s="12">
        <f>Riesgo!D4046</f>
        <v>0.73011309741699215</v>
      </c>
      <c r="F4042" s="95">
        <f t="shared" si="189"/>
        <v>-9.1790226971078193E-2</v>
      </c>
      <c r="G4042" s="26">
        <f t="shared" si="190"/>
        <v>-7.7337357932234427E-4</v>
      </c>
      <c r="H4042" s="26">
        <f t="shared" si="191"/>
        <v>7.0988136379433116E-5</v>
      </c>
    </row>
    <row r="4043" spans="1:8" x14ac:dyDescent="0.25">
      <c r="A4043" s="12">
        <f>Riesgo!D4047</f>
        <v>0.69137169831138967</v>
      </c>
      <c r="F4043" s="95">
        <f t="shared" si="189"/>
        <v>-0.13053162607668067</v>
      </c>
      <c r="G4043" s="26">
        <f t="shared" si="190"/>
        <v>-2.2240638165905218E-3</v>
      </c>
      <c r="H4043" s="26">
        <f t="shared" si="191"/>
        <v>2.9031066647786932E-4</v>
      </c>
    </row>
    <row r="4044" spans="1:8" x14ac:dyDescent="0.25">
      <c r="A4044" s="12">
        <f>Riesgo!D4048</f>
        <v>0.88028423623763952</v>
      </c>
      <c r="F4044" s="95">
        <f t="shared" si="189"/>
        <v>5.8380911849569173E-2</v>
      </c>
      <c r="G4044" s="26">
        <f t="shared" si="190"/>
        <v>1.989814639814767E-4</v>
      </c>
      <c r="H4044" s="26">
        <f t="shared" si="191"/>
        <v>1.1616719308400814E-5</v>
      </c>
    </row>
    <row r="4045" spans="1:8" x14ac:dyDescent="0.25">
      <c r="A4045" s="12">
        <f>Riesgo!D4049</f>
        <v>0.79952207869630421</v>
      </c>
      <c r="F4045" s="95">
        <f t="shared" si="189"/>
        <v>-2.2381245691766138E-2</v>
      </c>
      <c r="G4045" s="26">
        <f t="shared" si="190"/>
        <v>-1.1211217144163388E-5</v>
      </c>
      <c r="H4045" s="26">
        <f t="shared" si="191"/>
        <v>2.5092100540726151E-7</v>
      </c>
    </row>
    <row r="4046" spans="1:8" x14ac:dyDescent="0.25">
      <c r="A4046" s="12">
        <f>Riesgo!D4050</f>
        <v>0.82939027639609053</v>
      </c>
      <c r="F4046" s="95">
        <f t="shared" si="189"/>
        <v>7.4869520080201868E-3</v>
      </c>
      <c r="G4046" s="26">
        <f t="shared" si="190"/>
        <v>4.1967697975911549E-7</v>
      </c>
      <c r="H4046" s="26">
        <f t="shared" si="191"/>
        <v>3.142101406327357E-9</v>
      </c>
    </row>
    <row r="4047" spans="1:8" x14ac:dyDescent="0.25">
      <c r="A4047" s="12">
        <f>Riesgo!D4051</f>
        <v>0.77449684066290103</v>
      </c>
      <c r="F4047" s="95">
        <f t="shared" si="189"/>
        <v>-4.7406483725169313E-2</v>
      </c>
      <c r="G4047" s="26">
        <f t="shared" si="190"/>
        <v>-1.065401321012588E-4</v>
      </c>
      <c r="H4047" s="26">
        <f t="shared" si="191"/>
        <v>5.0506930385357138E-6</v>
      </c>
    </row>
    <row r="4048" spans="1:8" x14ac:dyDescent="0.25">
      <c r="A4048" s="12">
        <f>Riesgo!D4052</f>
        <v>0.76302920160753329</v>
      </c>
      <c r="F4048" s="95">
        <f t="shared" si="189"/>
        <v>-5.8874122780537053E-2</v>
      </c>
      <c r="G4048" s="26">
        <f t="shared" si="190"/>
        <v>-2.0406726678077976E-4</v>
      </c>
      <c r="H4048" s="26">
        <f t="shared" si="191"/>
        <v>1.2014281319940237E-5</v>
      </c>
    </row>
    <row r="4049" spans="1:8" x14ac:dyDescent="0.25">
      <c r="A4049" s="12">
        <f>Riesgo!D4053</f>
        <v>0.97698873786924711</v>
      </c>
      <c r="F4049" s="95">
        <f t="shared" si="189"/>
        <v>0.15508541348117677</v>
      </c>
      <c r="G4049" s="26">
        <f t="shared" si="190"/>
        <v>3.7300345696691327E-3</v>
      </c>
      <c r="H4049" s="26">
        <f t="shared" si="191"/>
        <v>5.7847395353622072E-4</v>
      </c>
    </row>
    <row r="4050" spans="1:8" x14ac:dyDescent="0.25">
      <c r="A4050" s="12">
        <f>Riesgo!D4054</f>
        <v>0.73726392412430219</v>
      </c>
      <c r="F4050" s="95">
        <f t="shared" si="189"/>
        <v>-8.463940026376815E-2</v>
      </c>
      <c r="G4050" s="26">
        <f t="shared" si="190"/>
        <v>-6.0634211203090002E-4</v>
      </c>
      <c r="H4050" s="26">
        <f t="shared" si="191"/>
        <v>5.1320432716961895E-5</v>
      </c>
    </row>
    <row r="4051" spans="1:8" x14ac:dyDescent="0.25">
      <c r="A4051" s="12">
        <f>Riesgo!D4055</f>
        <v>0.9139829977286329</v>
      </c>
      <c r="F4051" s="95">
        <f t="shared" si="189"/>
        <v>9.2079673340562551E-2</v>
      </c>
      <c r="G4051" s="26">
        <f t="shared" si="190"/>
        <v>7.8071281797348823E-4</v>
      </c>
      <c r="H4051" s="26">
        <f t="shared" si="191"/>
        <v>7.1887781251788886E-5</v>
      </c>
    </row>
    <row r="4052" spans="1:8" x14ac:dyDescent="0.25">
      <c r="A4052" s="12">
        <f>Riesgo!D4056</f>
        <v>0.73746506513362708</v>
      </c>
      <c r="F4052" s="95">
        <f t="shared" si="189"/>
        <v>-8.443825925444326E-2</v>
      </c>
      <c r="G4052" s="26">
        <f t="shared" si="190"/>
        <v>-6.0202955801089901E-4</v>
      </c>
      <c r="H4052" s="26">
        <f t="shared" si="191"/>
        <v>5.0834327898162183E-5</v>
      </c>
    </row>
    <row r="4053" spans="1:8" x14ac:dyDescent="0.25">
      <c r="A4053" s="12">
        <f>Riesgo!D4057</f>
        <v>0.87533335367298193</v>
      </c>
      <c r="F4053" s="95">
        <f t="shared" si="189"/>
        <v>5.3430029284911584E-2</v>
      </c>
      <c r="G4053" s="26">
        <f t="shared" si="190"/>
        <v>1.5253033941175053E-4</v>
      </c>
      <c r="H4053" s="26">
        <f t="shared" si="191"/>
        <v>8.1497005016073337E-6</v>
      </c>
    </row>
    <row r="4054" spans="1:8" x14ac:dyDescent="0.25">
      <c r="A4054" s="12">
        <f>Riesgo!D4058</f>
        <v>0.84565904989873686</v>
      </c>
      <c r="F4054" s="95">
        <f t="shared" si="189"/>
        <v>2.3755725510666514E-2</v>
      </c>
      <c r="G4054" s="26">
        <f t="shared" si="190"/>
        <v>1.3406175348448591E-5</v>
      </c>
      <c r="H4054" s="26">
        <f t="shared" si="191"/>
        <v>3.184734217256087E-7</v>
      </c>
    </row>
    <row r="4055" spans="1:8" x14ac:dyDescent="0.25">
      <c r="A4055" s="12">
        <f>Riesgo!D4059</f>
        <v>0.74992805136708951</v>
      </c>
      <c r="F4055" s="95">
        <f t="shared" si="189"/>
        <v>-7.1975273020980834E-2</v>
      </c>
      <c r="G4055" s="26">
        <f t="shared" si="190"/>
        <v>-3.7286357807464943E-4</v>
      </c>
      <c r="H4055" s="26">
        <f t="shared" si="191"/>
        <v>2.68369578315027E-5</v>
      </c>
    </row>
    <row r="4056" spans="1:8" x14ac:dyDescent="0.25">
      <c r="A4056" s="12">
        <f>Riesgo!D4060</f>
        <v>0.7689673948551613</v>
      </c>
      <c r="F4056" s="95">
        <f t="shared" si="189"/>
        <v>-5.2935929532909043E-2</v>
      </c>
      <c r="G4056" s="26">
        <f t="shared" si="190"/>
        <v>-1.4833773060974942E-4</v>
      </c>
      <c r="H4056" s="26">
        <f t="shared" si="191"/>
        <v>7.8523956546293397E-6</v>
      </c>
    </row>
    <row r="4057" spans="1:8" x14ac:dyDescent="0.25">
      <c r="A4057" s="12">
        <f>Riesgo!D4061</f>
        <v>1</v>
      </c>
      <c r="F4057" s="95">
        <f t="shared" si="189"/>
        <v>0.17809667561192966</v>
      </c>
      <c r="G4057" s="26">
        <f t="shared" si="190"/>
        <v>5.6489462020255692E-3</v>
      </c>
      <c r="H4057" s="26">
        <f t="shared" si="191"/>
        <v>1.0060585392913898E-3</v>
      </c>
    </row>
    <row r="4058" spans="1:8" x14ac:dyDescent="0.25">
      <c r="A4058" s="12">
        <f>Riesgo!D4062</f>
        <v>0.8439296887504385</v>
      </c>
      <c r="F4058" s="95">
        <f t="shared" si="189"/>
        <v>2.2026364362368156E-2</v>
      </c>
      <c r="G4058" s="26">
        <f t="shared" si="190"/>
        <v>1.0686326947737696E-5</v>
      </c>
      <c r="H4058" s="26">
        <f t="shared" si="191"/>
        <v>2.3538093104626406E-7</v>
      </c>
    </row>
    <row r="4059" spans="1:8" x14ac:dyDescent="0.25">
      <c r="A4059" s="12">
        <f>Riesgo!D4063</f>
        <v>0.72734825326134178</v>
      </c>
      <c r="F4059" s="95">
        <f t="shared" si="189"/>
        <v>-9.4555071126728563E-2</v>
      </c>
      <c r="G4059" s="26">
        <f t="shared" si="190"/>
        <v>-8.4538488176244574E-4</v>
      </c>
      <c r="H4059" s="26">
        <f t="shared" si="191"/>
        <v>7.9935427624509072E-5</v>
      </c>
    </row>
    <row r="4060" spans="1:8" x14ac:dyDescent="0.25">
      <c r="A4060" s="12">
        <f>Riesgo!D4064</f>
        <v>0.95914749973044933</v>
      </c>
      <c r="F4060" s="95">
        <f t="shared" si="189"/>
        <v>0.13724417534237898</v>
      </c>
      <c r="G4060" s="26">
        <f t="shared" si="190"/>
        <v>2.5851263000381637E-3</v>
      </c>
      <c r="H4060" s="26">
        <f t="shared" si="191"/>
        <v>3.5479352720463314E-4</v>
      </c>
    </row>
    <row r="4061" spans="1:8" x14ac:dyDescent="0.25">
      <c r="A4061" s="12">
        <f>Riesgo!D4065</f>
        <v>0.77852462464720262</v>
      </c>
      <c r="F4061" s="95">
        <f t="shared" si="189"/>
        <v>-4.3378699740867721E-2</v>
      </c>
      <c r="G4061" s="26">
        <f t="shared" si="190"/>
        <v>-8.1626202113937763E-5</v>
      </c>
      <c r="H4061" s="26">
        <f t="shared" si="191"/>
        <v>3.540838512487888E-6</v>
      </c>
    </row>
    <row r="4062" spans="1:8" x14ac:dyDescent="0.25">
      <c r="A4062" s="12">
        <f>Riesgo!D4066</f>
        <v>0.80323303558812664</v>
      </c>
      <c r="F4062" s="95">
        <f t="shared" si="189"/>
        <v>-1.8670288799943702E-2</v>
      </c>
      <c r="G4062" s="26">
        <f t="shared" si="190"/>
        <v>-6.5080833677076493E-6</v>
      </c>
      <c r="H4062" s="26">
        <f t="shared" si="191"/>
        <v>1.2150779600921199E-7</v>
      </c>
    </row>
    <row r="4063" spans="1:8" x14ac:dyDescent="0.25">
      <c r="A4063" s="12">
        <f>Riesgo!D4067</f>
        <v>0.84874807427579868</v>
      </c>
      <c r="F4063" s="95">
        <f t="shared" si="189"/>
        <v>2.6844749887728336E-2</v>
      </c>
      <c r="G4063" s="26">
        <f t="shared" si="190"/>
        <v>1.9345416572917114E-5</v>
      </c>
      <c r="H4063" s="26">
        <f t="shared" si="191"/>
        <v>5.1932286937387462E-7</v>
      </c>
    </row>
    <row r="4064" spans="1:8" x14ac:dyDescent="0.25">
      <c r="A4064" s="12">
        <f>Riesgo!D4068</f>
        <v>0.89716231683267145</v>
      </c>
      <c r="F4064" s="95">
        <f t="shared" si="189"/>
        <v>7.5258992444601103E-2</v>
      </c>
      <c r="G4064" s="26">
        <f t="shared" si="190"/>
        <v>4.2626060721953331E-4</v>
      </c>
      <c r="H4064" s="26">
        <f t="shared" si="191"/>
        <v>3.2079943818165938E-5</v>
      </c>
    </row>
    <row r="4065" spans="1:8" x14ac:dyDescent="0.25">
      <c r="A4065" s="12">
        <f>Riesgo!D4069</f>
        <v>0.58508178712993508</v>
      </c>
      <c r="F4065" s="95">
        <f t="shared" si="189"/>
        <v>-0.23682153725813526</v>
      </c>
      <c r="G4065" s="26">
        <f t="shared" si="190"/>
        <v>-1.3282003417676363E-2</v>
      </c>
      <c r="H4065" s="26">
        <f t="shared" si="191"/>
        <v>3.1454644672419228E-3</v>
      </c>
    </row>
    <row r="4066" spans="1:8" x14ac:dyDescent="0.25">
      <c r="A4066" s="12">
        <f>Riesgo!D4070</f>
        <v>0.69626744903332227</v>
      </c>
      <c r="F4066" s="95">
        <f t="shared" si="189"/>
        <v>-0.12563587535474807</v>
      </c>
      <c r="G4066" s="26">
        <f t="shared" si="190"/>
        <v>-1.9830835409120869E-3</v>
      </c>
      <c r="H4066" s="26">
        <f t="shared" si="191"/>
        <v>2.4914643656408339E-4</v>
      </c>
    </row>
    <row r="4067" spans="1:8" x14ac:dyDescent="0.25">
      <c r="A4067" s="12">
        <f>Riesgo!D4071</f>
        <v>0.60246505337001433</v>
      </c>
      <c r="F4067" s="95">
        <f t="shared" si="189"/>
        <v>-0.21943827101805602</v>
      </c>
      <c r="G4067" s="26">
        <f t="shared" si="190"/>
        <v>-1.0566645030610524E-2</v>
      </c>
      <c r="H4067" s="26">
        <f t="shared" si="191"/>
        <v>2.3187263159787069E-3</v>
      </c>
    </row>
    <row r="4068" spans="1:8" x14ac:dyDescent="0.25">
      <c r="A4068" s="12">
        <f>Riesgo!D4072</f>
        <v>0.89342579693138391</v>
      </c>
      <c r="F4068" s="95">
        <f t="shared" si="189"/>
        <v>7.1522472543313564E-2</v>
      </c>
      <c r="G4068" s="26">
        <f t="shared" si="190"/>
        <v>3.6587063911577432E-4</v>
      </c>
      <c r="H4068" s="26">
        <f t="shared" si="191"/>
        <v>2.6167972740562557E-5</v>
      </c>
    </row>
    <row r="4069" spans="1:8" x14ac:dyDescent="0.25">
      <c r="A4069" s="12">
        <f>Riesgo!D4073</f>
        <v>0.93569701852172071</v>
      </c>
      <c r="F4069" s="95">
        <f t="shared" si="189"/>
        <v>0.11379369413365037</v>
      </c>
      <c r="G4069" s="26">
        <f t="shared" si="190"/>
        <v>1.4735150943437352E-3</v>
      </c>
      <c r="H4069" s="26">
        <f t="shared" si="191"/>
        <v>1.6767672594706796E-4</v>
      </c>
    </row>
    <row r="4070" spans="1:8" x14ac:dyDescent="0.25">
      <c r="A4070" s="12">
        <f>Riesgo!D4074</f>
        <v>0.73386653171005434</v>
      </c>
      <c r="F4070" s="95">
        <f t="shared" si="189"/>
        <v>-8.8036792678016007E-2</v>
      </c>
      <c r="G4070" s="26">
        <f t="shared" si="190"/>
        <v>-6.8232712492257927E-4</v>
      </c>
      <c r="H4070" s="26">
        <f t="shared" si="191"/>
        <v>6.0069891635395844E-5</v>
      </c>
    </row>
    <row r="4071" spans="1:8" x14ac:dyDescent="0.25">
      <c r="A4071" s="12">
        <f>Riesgo!D4075</f>
        <v>0.88381293384300075</v>
      </c>
      <c r="F4071" s="95">
        <f t="shared" si="189"/>
        <v>6.1909609454930403E-2</v>
      </c>
      <c r="G4071" s="26">
        <f t="shared" si="190"/>
        <v>2.372871351995446E-4</v>
      </c>
      <c r="H4071" s="26">
        <f t="shared" si="191"/>
        <v>1.4690353868883074E-5</v>
      </c>
    </row>
    <row r="4072" spans="1:8" x14ac:dyDescent="0.25">
      <c r="A4072" s="12">
        <f>Riesgo!D4076</f>
        <v>0.78439398111214576</v>
      </c>
      <c r="F4072" s="95">
        <f t="shared" si="189"/>
        <v>-3.7509343275924589E-2</v>
      </c>
      <c r="G4072" s="26">
        <f t="shared" si="190"/>
        <v>-5.2773801767013063E-5</v>
      </c>
      <c r="H4072" s="26">
        <f t="shared" si="191"/>
        <v>1.9795106464544888E-6</v>
      </c>
    </row>
    <row r="4073" spans="1:8" x14ac:dyDescent="0.25">
      <c r="A4073" s="12">
        <f>Riesgo!D4077</f>
        <v>0.82934274829300969</v>
      </c>
      <c r="F4073" s="95">
        <f t="shared" si="189"/>
        <v>7.4394239049393462E-3</v>
      </c>
      <c r="G4073" s="26">
        <f t="shared" si="190"/>
        <v>4.1173512460084536E-7</v>
      </c>
      <c r="H4073" s="26">
        <f t="shared" si="191"/>
        <v>3.063072128458709E-9</v>
      </c>
    </row>
    <row r="4074" spans="1:8" x14ac:dyDescent="0.25">
      <c r="A4074" s="12">
        <f>Riesgo!D4078</f>
        <v>0.81556554463913677</v>
      </c>
      <c r="F4074" s="95">
        <f t="shared" si="189"/>
        <v>-6.3377797489335697E-3</v>
      </c>
      <c r="G4074" s="26">
        <f t="shared" si="190"/>
        <v>-2.545724647771293E-7</v>
      </c>
      <c r="H4074" s="26">
        <f t="shared" si="191"/>
        <v>1.6134242119005946E-9</v>
      </c>
    </row>
    <row r="4075" spans="1:8" x14ac:dyDescent="0.25">
      <c r="A4075" s="12">
        <f>Riesgo!D4079</f>
        <v>0.8321236159196379</v>
      </c>
      <c r="F4075" s="95">
        <f t="shared" si="189"/>
        <v>1.022029153156756E-2</v>
      </c>
      <c r="G4075" s="26">
        <f t="shared" si="190"/>
        <v>1.0675540006231818E-6</v>
      </c>
      <c r="H4075" s="26">
        <f t="shared" si="191"/>
        <v>1.0910713112060173E-8</v>
      </c>
    </row>
    <row r="4076" spans="1:8" x14ac:dyDescent="0.25">
      <c r="A4076" s="12">
        <f>Riesgo!D4080</f>
        <v>0.77774036549801595</v>
      </c>
      <c r="F4076" s="95">
        <f t="shared" si="189"/>
        <v>-4.4162958890054393E-2</v>
      </c>
      <c r="G4076" s="26">
        <f t="shared" si="190"/>
        <v>-8.6133974900086898E-5</v>
      </c>
      <c r="H4076" s="26">
        <f t="shared" si="191"/>
        <v>3.8039311925495149E-6</v>
      </c>
    </row>
    <row r="4077" spans="1:8" x14ac:dyDescent="0.25">
      <c r="A4077" s="12">
        <f>Riesgo!D4081</f>
        <v>0.8523396351755228</v>
      </c>
      <c r="F4077" s="95">
        <f t="shared" si="189"/>
        <v>3.0436310787452459E-2</v>
      </c>
      <c r="G4077" s="26">
        <f t="shared" si="190"/>
        <v>2.8195255224634626E-5</v>
      </c>
      <c r="H4077" s="26">
        <f t="shared" si="191"/>
        <v>8.5815955074852218E-7</v>
      </c>
    </row>
    <row r="4078" spans="1:8" x14ac:dyDescent="0.25">
      <c r="A4078" s="12">
        <f>Riesgo!D4082</f>
        <v>0.94133989923423933</v>
      </c>
      <c r="F4078" s="95">
        <f t="shared" si="189"/>
        <v>0.11943657484616899</v>
      </c>
      <c r="G4078" s="26">
        <f t="shared" si="190"/>
        <v>1.7037741357417951E-3</v>
      </c>
      <c r="H4078" s="26">
        <f t="shared" si="191"/>
        <v>2.0349294708449177E-4</v>
      </c>
    </row>
    <row r="4079" spans="1:8" x14ac:dyDescent="0.25">
      <c r="A4079" s="12">
        <f>Riesgo!D4083</f>
        <v>0.80581321348190982</v>
      </c>
      <c r="F4079" s="95">
        <f t="shared" si="189"/>
        <v>-1.6090110906160526E-2</v>
      </c>
      <c r="G4079" s="26">
        <f t="shared" si="190"/>
        <v>-4.1655956664492618E-6</v>
      </c>
      <c r="H4079" s="26">
        <f t="shared" si="191"/>
        <v>6.7024896263390281E-8</v>
      </c>
    </row>
    <row r="4080" spans="1:8" x14ac:dyDescent="0.25">
      <c r="A4080" s="12">
        <f>Riesgo!D4084</f>
        <v>0.81112151024701662</v>
      </c>
      <c r="F4080" s="95">
        <f t="shared" si="189"/>
        <v>-1.0781814141053725E-2</v>
      </c>
      <c r="G4080" s="26">
        <f t="shared" si="190"/>
        <v>-1.2533591137280786E-6</v>
      </c>
      <c r="H4080" s="26">
        <f t="shared" si="191"/>
        <v>1.3513485016211962E-8</v>
      </c>
    </row>
    <row r="4081" spans="1:8" x14ac:dyDescent="0.25">
      <c r="A4081" s="12">
        <f>Riesgo!D4085</f>
        <v>0.8968025521957913</v>
      </c>
      <c r="F4081" s="95">
        <f t="shared" si="189"/>
        <v>7.4899227807720958E-2</v>
      </c>
      <c r="G4081" s="26">
        <f t="shared" si="190"/>
        <v>4.2017675311476182E-4</v>
      </c>
      <c r="H4081" s="26">
        <f t="shared" si="191"/>
        <v>3.1470914351051072E-5</v>
      </c>
    </row>
    <row r="4082" spans="1:8" x14ac:dyDescent="0.25">
      <c r="A4082" s="12">
        <f>Riesgo!D4086</f>
        <v>0.79401377479638269</v>
      </c>
      <c r="F4082" s="95">
        <f t="shared" si="189"/>
        <v>-2.7889549591687657E-2</v>
      </c>
      <c r="G4082" s="26">
        <f t="shared" si="190"/>
        <v>-2.1693244032819004E-5</v>
      </c>
      <c r="H4082" s="26">
        <f t="shared" si="191"/>
        <v>6.0501480525788802E-7</v>
      </c>
    </row>
    <row r="4083" spans="1:8" x14ac:dyDescent="0.25">
      <c r="A4083" s="12">
        <f>Riesgo!D4087</f>
        <v>0.86762564301579292</v>
      </c>
      <c r="F4083" s="95">
        <f t="shared" si="189"/>
        <v>4.572231862772258E-2</v>
      </c>
      <c r="G4083" s="26">
        <f t="shared" si="190"/>
        <v>9.5583897995963135E-5</v>
      </c>
      <c r="H4083" s="26">
        <f t="shared" si="191"/>
        <v>4.3703174398511603E-6</v>
      </c>
    </row>
    <row r="4084" spans="1:8" x14ac:dyDescent="0.25">
      <c r="A4084" s="12">
        <f>Riesgo!D4088</f>
        <v>0.74781574265896233</v>
      </c>
      <c r="F4084" s="95">
        <f t="shared" si="189"/>
        <v>-7.408758172910801E-2</v>
      </c>
      <c r="G4084" s="26">
        <f t="shared" si="190"/>
        <v>-4.0666449618174597E-4</v>
      </c>
      <c r="H4084" s="26">
        <f t="shared" si="191"/>
        <v>3.0128789097191639E-5</v>
      </c>
    </row>
    <row r="4085" spans="1:8" x14ac:dyDescent="0.25">
      <c r="A4085" s="12">
        <f>Riesgo!D4089</f>
        <v>0.89489063577059091</v>
      </c>
      <c r="F4085" s="95">
        <f t="shared" si="189"/>
        <v>7.298731138252057E-2</v>
      </c>
      <c r="G4085" s="26">
        <f t="shared" si="190"/>
        <v>3.8881418232953544E-4</v>
      </c>
      <c r="H4085" s="26">
        <f t="shared" si="191"/>
        <v>2.8378501795625934E-5</v>
      </c>
    </row>
    <row r="4086" spans="1:8" x14ac:dyDescent="0.25">
      <c r="A4086" s="12">
        <f>Riesgo!D4090</f>
        <v>0.9212529911638927</v>
      </c>
      <c r="F4086" s="95">
        <f t="shared" si="189"/>
        <v>9.9349666775822354E-2</v>
      </c>
      <c r="G4086" s="26">
        <f t="shared" si="190"/>
        <v>9.8061660821783321E-4</v>
      </c>
      <c r="H4086" s="26">
        <f t="shared" si="191"/>
        <v>9.7423933261278864E-5</v>
      </c>
    </row>
    <row r="4087" spans="1:8" x14ac:dyDescent="0.25">
      <c r="A4087" s="12">
        <f>Riesgo!D4091</f>
        <v>0.84554318178178778</v>
      </c>
      <c r="F4087" s="95">
        <f t="shared" si="189"/>
        <v>2.3639857393717434E-2</v>
      </c>
      <c r="G4087" s="26">
        <f t="shared" si="190"/>
        <v>1.3210965459050357E-5</v>
      </c>
      <c r="H4087" s="26">
        <f t="shared" si="191"/>
        <v>3.1230533948527719E-7</v>
      </c>
    </row>
    <row r="4088" spans="1:8" x14ac:dyDescent="0.25">
      <c r="A4088" s="12">
        <f>Riesgo!D4092</f>
        <v>0.87177241404557981</v>
      </c>
      <c r="F4088" s="95">
        <f t="shared" si="189"/>
        <v>4.9869089657509469E-2</v>
      </c>
      <c r="G4088" s="26">
        <f t="shared" si="190"/>
        <v>1.2402074081550835E-4</v>
      </c>
      <c r="H4088" s="26">
        <f t="shared" si="191"/>
        <v>6.184801443119329E-6</v>
      </c>
    </row>
    <row r="4089" spans="1:8" x14ac:dyDescent="0.25">
      <c r="A4089" s="12">
        <f>Riesgo!D4093</f>
        <v>0.88297826658291678</v>
      </c>
      <c r="F4089" s="95">
        <f t="shared" si="189"/>
        <v>6.1074942194846438E-2</v>
      </c>
      <c r="G4089" s="26">
        <f t="shared" si="190"/>
        <v>2.278186079308311E-4</v>
      </c>
      <c r="H4089" s="26">
        <f t="shared" si="191"/>
        <v>1.3914008310285895E-5</v>
      </c>
    </row>
    <row r="4090" spans="1:8" x14ac:dyDescent="0.25">
      <c r="A4090" s="12">
        <f>Riesgo!D4094</f>
        <v>0.8517530349946193</v>
      </c>
      <c r="F4090" s="95">
        <f t="shared" si="189"/>
        <v>2.9849710606548951E-2</v>
      </c>
      <c r="G4090" s="26">
        <f t="shared" si="190"/>
        <v>2.6596248064270948E-5</v>
      </c>
      <c r="H4090" s="26">
        <f t="shared" si="191"/>
        <v>7.9389030793847558E-7</v>
      </c>
    </row>
    <row r="4091" spans="1:8" x14ac:dyDescent="0.25">
      <c r="A4091" s="12">
        <f>Riesgo!D4095</f>
        <v>0.8759954066963449</v>
      </c>
      <c r="F4091" s="95">
        <f t="shared" si="189"/>
        <v>5.4092082308274558E-2</v>
      </c>
      <c r="G4091" s="26">
        <f t="shared" si="190"/>
        <v>1.5827091043610822E-4</v>
      </c>
      <c r="H4091" s="26">
        <f t="shared" si="191"/>
        <v>8.5612031143155176E-6</v>
      </c>
    </row>
    <row r="4092" spans="1:8" x14ac:dyDescent="0.25">
      <c r="A4092" s="12">
        <f>Riesgo!D4096</f>
        <v>0.60507354326326912</v>
      </c>
      <c r="F4092" s="95">
        <f t="shared" si="189"/>
        <v>-0.21682978112480122</v>
      </c>
      <c r="G4092" s="26">
        <f t="shared" si="190"/>
        <v>-1.0194285547602317E-2</v>
      </c>
      <c r="H4092" s="26">
        <f t="shared" si="191"/>
        <v>2.2104247040103347E-3</v>
      </c>
    </row>
    <row r="4093" spans="1:8" x14ac:dyDescent="0.25">
      <c r="A4093" s="12">
        <f>Riesgo!D4097</f>
        <v>0.83110554394220904</v>
      </c>
      <c r="F4093" s="95">
        <f t="shared" si="189"/>
        <v>9.2022195541386909E-3</v>
      </c>
      <c r="G4093" s="26">
        <f t="shared" si="190"/>
        <v>7.7925172516703871E-7</v>
      </c>
      <c r="H4093" s="26">
        <f t="shared" si="191"/>
        <v>7.1708454629284323E-9</v>
      </c>
    </row>
    <row r="4094" spans="1:8" x14ac:dyDescent="0.25">
      <c r="A4094" s="12">
        <f>Riesgo!D4098</f>
        <v>0.78973898860254754</v>
      </c>
      <c r="F4094" s="95">
        <f t="shared" si="189"/>
        <v>-3.2164335785522802E-2</v>
      </c>
      <c r="G4094" s="26">
        <f t="shared" si="190"/>
        <v>-3.3275436571258144E-5</v>
      </c>
      <c r="H4094" s="26">
        <f t="shared" si="191"/>
        <v>1.0702823152878125E-6</v>
      </c>
    </row>
    <row r="4095" spans="1:8" x14ac:dyDescent="0.25">
      <c r="A4095" s="12">
        <f>Riesgo!D4099</f>
        <v>0.96920942312526304</v>
      </c>
      <c r="F4095" s="95">
        <f t="shared" si="189"/>
        <v>0.14730609873719269</v>
      </c>
      <c r="G4095" s="26">
        <f t="shared" si="190"/>
        <v>3.196407811645029E-3</v>
      </c>
      <c r="H4095" s="26">
        <f t="shared" si="191"/>
        <v>4.7085036470651665E-4</v>
      </c>
    </row>
    <row r="4096" spans="1:8" x14ac:dyDescent="0.25">
      <c r="A4096" s="12">
        <f>Riesgo!D4100</f>
        <v>0.95863106131423281</v>
      </c>
      <c r="F4096" s="95">
        <f t="shared" si="189"/>
        <v>0.13672773692616247</v>
      </c>
      <c r="G4096" s="26">
        <f t="shared" si="190"/>
        <v>2.5560531291908811E-3</v>
      </c>
      <c r="H4096" s="26">
        <f t="shared" si="191"/>
        <v>3.4948335981730512E-4</v>
      </c>
    </row>
    <row r="4097" spans="1:8" x14ac:dyDescent="0.25">
      <c r="A4097" s="12">
        <f>Riesgo!D4101</f>
        <v>0.85433675288328381</v>
      </c>
      <c r="F4097" s="95">
        <f t="shared" si="189"/>
        <v>3.2433428495213468E-2</v>
      </c>
      <c r="G4097" s="26">
        <f t="shared" si="190"/>
        <v>3.4117608346290225E-5</v>
      </c>
      <c r="H4097" s="26">
        <f t="shared" si="191"/>
        <v>1.1065510107271023E-6</v>
      </c>
    </row>
    <row r="4098" spans="1:8" x14ac:dyDescent="0.25">
      <c r="A4098" s="12">
        <f>Riesgo!D4102</f>
        <v>0.68007864747186464</v>
      </c>
      <c r="F4098" s="95">
        <f t="shared" si="189"/>
        <v>-0.14182467691620571</v>
      </c>
      <c r="G4098" s="26">
        <f t="shared" si="190"/>
        <v>-2.8526954450922631E-3</v>
      </c>
      <c r="H4098" s="26">
        <f t="shared" si="191"/>
        <v>4.0458260984054185E-4</v>
      </c>
    </row>
    <row r="4099" spans="1:8" x14ac:dyDescent="0.25">
      <c r="A4099" s="12">
        <f>Riesgo!D4103</f>
        <v>0.78610350394825612</v>
      </c>
      <c r="F4099" s="95">
        <f t="shared" ref="F4099:F4162" si="192">A4099-$D$4</f>
        <v>-3.5799820439814223E-2</v>
      </c>
      <c r="G4099" s="26">
        <f t="shared" ref="G4099:G4162" si="193">IF(A4099=0,0,(A4099-D$4)^3)</f>
        <v>-4.5882021608913273E-5</v>
      </c>
      <c r="H4099" s="26">
        <f t="shared" ref="H4099:H4162" si="194">IF(A4099=0,0,(A4099-D$4)^4)</f>
        <v>1.6425681350147715E-6</v>
      </c>
    </row>
    <row r="4100" spans="1:8" x14ac:dyDescent="0.25">
      <c r="A4100" s="12">
        <f>Riesgo!D4104</f>
        <v>0.97907870485932147</v>
      </c>
      <c r="F4100" s="95">
        <f t="shared" si="192"/>
        <v>0.15717538047125112</v>
      </c>
      <c r="G4100" s="26">
        <f t="shared" si="193"/>
        <v>3.8828763522658805E-3</v>
      </c>
      <c r="H4100" s="26">
        <f t="shared" si="194"/>
        <v>6.1029256799021347E-4</v>
      </c>
    </row>
    <row r="4101" spans="1:8" x14ac:dyDescent="0.25">
      <c r="A4101" s="12">
        <f>Riesgo!D4105</f>
        <v>0.79124698780801173</v>
      </c>
      <c r="F4101" s="95">
        <f t="shared" si="192"/>
        <v>-3.0656336580058619E-2</v>
      </c>
      <c r="G4101" s="26">
        <f t="shared" si="193"/>
        <v>-2.8811161494893876E-5</v>
      </c>
      <c r="H4101" s="26">
        <f t="shared" si="194"/>
        <v>8.832446640498915E-7</v>
      </c>
    </row>
    <row r="4102" spans="1:8" x14ac:dyDescent="0.25">
      <c r="A4102" s="12">
        <f>Riesgo!D4106</f>
        <v>0.86777381162071032</v>
      </c>
      <c r="F4102" s="95">
        <f t="shared" si="192"/>
        <v>4.5870487232639978E-2</v>
      </c>
      <c r="G4102" s="26">
        <f t="shared" si="193"/>
        <v>9.651616553126229E-5</v>
      </c>
      <c r="H4102" s="26">
        <f t="shared" si="194"/>
        <v>4.4272435387451339E-6</v>
      </c>
    </row>
    <row r="4103" spans="1:8" x14ac:dyDescent="0.25">
      <c r="A4103" s="12">
        <f>Riesgo!D4107</f>
        <v>0.95970179464953886</v>
      </c>
      <c r="F4103" s="95">
        <f t="shared" si="192"/>
        <v>0.13779847026146852</v>
      </c>
      <c r="G4103" s="26">
        <f t="shared" si="193"/>
        <v>2.6165750090867451E-3</v>
      </c>
      <c r="H4103" s="26">
        <f t="shared" si="194"/>
        <v>3.6056003357654156E-4</v>
      </c>
    </row>
    <row r="4104" spans="1:8" x14ac:dyDescent="0.25">
      <c r="A4104" s="12">
        <f>Riesgo!D4108</f>
        <v>0.90121350008204948</v>
      </c>
      <c r="F4104" s="95">
        <f t="shared" si="192"/>
        <v>7.9310175693979135E-2</v>
      </c>
      <c r="G4104" s="26">
        <f t="shared" si="193"/>
        <v>4.9886925088384179E-4</v>
      </c>
      <c r="H4104" s="26">
        <f t="shared" si="194"/>
        <v>3.9565407935921247E-5</v>
      </c>
    </row>
    <row r="4105" spans="1:8" x14ac:dyDescent="0.25">
      <c r="A4105" s="12">
        <f>Riesgo!D4109</f>
        <v>0.7137081187091846</v>
      </c>
      <c r="F4105" s="95">
        <f t="shared" si="192"/>
        <v>-0.10819520567888574</v>
      </c>
      <c r="G4105" s="26">
        <f t="shared" si="193"/>
        <v>-1.2665549906572227E-3</v>
      </c>
      <c r="H4105" s="26">
        <f t="shared" si="194"/>
        <v>1.3703517771777743E-4</v>
      </c>
    </row>
    <row r="4106" spans="1:8" x14ac:dyDescent="0.25">
      <c r="A4106" s="12">
        <f>Riesgo!D4110</f>
        <v>0.71626878404724315</v>
      </c>
      <c r="F4106" s="95">
        <f t="shared" si="192"/>
        <v>-0.1056345403408272</v>
      </c>
      <c r="G4106" s="26">
        <f t="shared" si="193"/>
        <v>-1.1787395093200018E-3</v>
      </c>
      <c r="H4106" s="26">
        <f t="shared" si="194"/>
        <v>1.2451560624859059E-4</v>
      </c>
    </row>
    <row r="4107" spans="1:8" x14ac:dyDescent="0.25">
      <c r="A4107" s="12">
        <f>Riesgo!D4111</f>
        <v>0.83836688706350326</v>
      </c>
      <c r="F4107" s="95">
        <f t="shared" si="192"/>
        <v>1.6463562675432919E-2</v>
      </c>
      <c r="G4107" s="26">
        <f t="shared" si="193"/>
        <v>4.4624304868745485E-6</v>
      </c>
      <c r="H4107" s="26">
        <f t="shared" si="194"/>
        <v>7.3467504005421759E-8</v>
      </c>
    </row>
    <row r="4108" spans="1:8" x14ac:dyDescent="0.25">
      <c r="A4108" s="12">
        <f>Riesgo!D4112</f>
        <v>0.73561700513837169</v>
      </c>
      <c r="F4108" s="95">
        <f t="shared" si="192"/>
        <v>-8.6286319249698651E-2</v>
      </c>
      <c r="G4108" s="26">
        <f t="shared" si="193"/>
        <v>-6.4243002549228617E-4</v>
      </c>
      <c r="H4108" s="26">
        <f t="shared" si="194"/>
        <v>5.5432922275219452E-5</v>
      </c>
    </row>
    <row r="4109" spans="1:8" x14ac:dyDescent="0.25">
      <c r="A4109" s="12">
        <f>Riesgo!D4113</f>
        <v>0.58950305096944633</v>
      </c>
      <c r="F4109" s="95">
        <f t="shared" si="192"/>
        <v>-0.23240027341862401</v>
      </c>
      <c r="G4109" s="26">
        <f t="shared" si="193"/>
        <v>-1.255191252587491E-2</v>
      </c>
      <c r="H4109" s="26">
        <f t="shared" si="194"/>
        <v>2.9170679029399808E-3</v>
      </c>
    </row>
    <row r="4110" spans="1:8" x14ac:dyDescent="0.25">
      <c r="A4110" s="12">
        <f>Riesgo!D4114</f>
        <v>0.99071108496625115</v>
      </c>
      <c r="F4110" s="95">
        <f t="shared" si="192"/>
        <v>0.16880776057818081</v>
      </c>
      <c r="G4110" s="26">
        <f t="shared" si="193"/>
        <v>4.8103560792054851E-3</v>
      </c>
      <c r="H4110" s="26">
        <f t="shared" si="194"/>
        <v>8.1202543731431602E-4</v>
      </c>
    </row>
    <row r="4111" spans="1:8" x14ac:dyDescent="0.25">
      <c r="A4111" s="12">
        <f>Riesgo!D4115</f>
        <v>0.86818321362404516</v>
      </c>
      <c r="F4111" s="95">
        <f t="shared" si="192"/>
        <v>4.6279889235974814E-2</v>
      </c>
      <c r="G4111" s="26">
        <f t="shared" si="193"/>
        <v>9.9123569437775937E-5</v>
      </c>
      <c r="H4111" s="26">
        <f t="shared" si="194"/>
        <v>4.5874278142547289E-6</v>
      </c>
    </row>
    <row r="4112" spans="1:8" x14ac:dyDescent="0.25">
      <c r="A4112" s="12">
        <f>Riesgo!D4116</f>
        <v>0.84883034783686595</v>
      </c>
      <c r="F4112" s="95">
        <f t="shared" si="192"/>
        <v>2.6927023448795606E-2</v>
      </c>
      <c r="G4112" s="26">
        <f t="shared" si="193"/>
        <v>1.9523831265612824E-5</v>
      </c>
      <c r="H4112" s="26">
        <f t="shared" si="194"/>
        <v>5.2571866229948538E-7</v>
      </c>
    </row>
    <row r="4113" spans="1:8" x14ac:dyDescent="0.25">
      <c r="A4113" s="12">
        <f>Riesgo!D4117</f>
        <v>0.86259154667944271</v>
      </c>
      <c r="F4113" s="95">
        <f t="shared" si="192"/>
        <v>4.0688222291372367E-2</v>
      </c>
      <c r="G4113" s="26">
        <f t="shared" si="193"/>
        <v>6.7360630965703248E-5</v>
      </c>
      <c r="H4113" s="26">
        <f t="shared" si="194"/>
        <v>2.7407843264196343E-6</v>
      </c>
    </row>
    <row r="4114" spans="1:8" x14ac:dyDescent="0.25">
      <c r="A4114" s="12">
        <f>Riesgo!D4118</f>
        <v>0.8043896309258568</v>
      </c>
      <c r="F4114" s="95">
        <f t="shared" si="192"/>
        <v>-1.7513693462213542E-2</v>
      </c>
      <c r="G4114" s="26">
        <f t="shared" si="193"/>
        <v>-5.3719657152990041E-6</v>
      </c>
      <c r="H4114" s="26">
        <f t="shared" si="194"/>
        <v>9.4082960827267457E-8</v>
      </c>
    </row>
    <row r="4115" spans="1:8" x14ac:dyDescent="0.25">
      <c r="A4115" s="12">
        <f>Riesgo!D4119</f>
        <v>0.92027667954760251</v>
      </c>
      <c r="F4115" s="95">
        <f t="shared" si="192"/>
        <v>9.8373355159532161E-2</v>
      </c>
      <c r="G4115" s="26">
        <f t="shared" si="193"/>
        <v>9.5199014275803163E-4</v>
      </c>
      <c r="H4115" s="26">
        <f t="shared" si="194"/>
        <v>9.3650464421909566E-5</v>
      </c>
    </row>
    <row r="4116" spans="1:8" x14ac:dyDescent="0.25">
      <c r="A4116" s="12">
        <f>Riesgo!D4120</f>
        <v>0.78345976129819306</v>
      </c>
      <c r="F4116" s="95">
        <f t="shared" si="192"/>
        <v>-3.8443563089877286E-2</v>
      </c>
      <c r="G4116" s="26">
        <f t="shared" si="193"/>
        <v>-5.6816031872070412E-5</v>
      </c>
      <c r="H4116" s="26">
        <f t="shared" si="194"/>
        <v>2.1842107057904176E-6</v>
      </c>
    </row>
    <row r="4117" spans="1:8" x14ac:dyDescent="0.25">
      <c r="A4117" s="12">
        <f>Riesgo!D4121</f>
        <v>0.80185386466224395</v>
      </c>
      <c r="F4117" s="95">
        <f t="shared" si="192"/>
        <v>-2.0049459725826391E-2</v>
      </c>
      <c r="G4117" s="26">
        <f t="shared" si="193"/>
        <v>-8.0594985678519678E-6</v>
      </c>
      <c r="H4117" s="26">
        <f t="shared" si="194"/>
        <v>1.6158859194650352E-7</v>
      </c>
    </row>
    <row r="4118" spans="1:8" x14ac:dyDescent="0.25">
      <c r="A4118" s="12">
        <f>Riesgo!D4122</f>
        <v>0.83274156768909535</v>
      </c>
      <c r="F4118" s="95">
        <f t="shared" si="192"/>
        <v>1.0838243301025008E-2</v>
      </c>
      <c r="G4118" s="26">
        <f t="shared" si="193"/>
        <v>1.2731415384497881E-6</v>
      </c>
      <c r="H4118" s="26">
        <f t="shared" si="194"/>
        <v>1.3798617750360086E-8</v>
      </c>
    </row>
    <row r="4119" spans="1:8" x14ac:dyDescent="0.25">
      <c r="A4119" s="12">
        <f>Riesgo!D4123</f>
        <v>0.81731299879212782</v>
      </c>
      <c r="F4119" s="95">
        <f t="shared" si="192"/>
        <v>-4.5903255959425238E-3</v>
      </c>
      <c r="G4119" s="26">
        <f t="shared" si="193"/>
        <v>-9.6723159523459697E-8</v>
      </c>
      <c r="H4119" s="26">
        <f t="shared" si="194"/>
        <v>4.4399079488096898E-10</v>
      </c>
    </row>
    <row r="4120" spans="1:8" x14ac:dyDescent="0.25">
      <c r="A4120" s="12">
        <f>Riesgo!D4124</f>
        <v>0.77883648724978538</v>
      </c>
      <c r="F4120" s="95">
        <f t="shared" si="192"/>
        <v>-4.3066837138284964E-2</v>
      </c>
      <c r="G4120" s="26">
        <f t="shared" si="193"/>
        <v>-7.9878322173835742E-5</v>
      </c>
      <c r="H4120" s="26">
        <f t="shared" si="194"/>
        <v>3.4401066919400403E-6</v>
      </c>
    </row>
    <row r="4121" spans="1:8" x14ac:dyDescent="0.25">
      <c r="A4121" s="12">
        <f>Riesgo!D4125</f>
        <v>0.84800255765732979</v>
      </c>
      <c r="F4121" s="95">
        <f t="shared" si="192"/>
        <v>2.6099233269259448E-2</v>
      </c>
      <c r="G4121" s="26">
        <f t="shared" si="193"/>
        <v>1.7778014132086927E-5</v>
      </c>
      <c r="H4121" s="26">
        <f t="shared" si="194"/>
        <v>4.6399253789752776E-7</v>
      </c>
    </row>
    <row r="4122" spans="1:8" x14ac:dyDescent="0.25">
      <c r="A4122" s="12">
        <f>Riesgo!D4126</f>
        <v>0.66748127459298445</v>
      </c>
      <c r="F4122" s="95">
        <f t="shared" si="192"/>
        <v>-0.15442204979508589</v>
      </c>
      <c r="G4122" s="26">
        <f t="shared" si="193"/>
        <v>-3.6823743682244691E-3</v>
      </c>
      <c r="H4122" s="26">
        <f t="shared" si="194"/>
        <v>5.6863979805410697E-4</v>
      </c>
    </row>
    <row r="4123" spans="1:8" x14ac:dyDescent="0.25">
      <c r="A4123" s="12">
        <f>Riesgo!D4127</f>
        <v>0.885641249577648</v>
      </c>
      <c r="F4123" s="95">
        <f t="shared" si="192"/>
        <v>6.373792518957766E-2</v>
      </c>
      <c r="G4123" s="26">
        <f t="shared" si="193"/>
        <v>2.5893679390499353E-4</v>
      </c>
      <c r="H4123" s="26">
        <f t="shared" si="194"/>
        <v>1.6504093998745565E-5</v>
      </c>
    </row>
    <row r="4124" spans="1:8" x14ac:dyDescent="0.25">
      <c r="A4124" s="12">
        <f>Riesgo!D4128</f>
        <v>0.71607548066680815</v>
      </c>
      <c r="F4124" s="95">
        <f t="shared" si="192"/>
        <v>-0.10582784372126219</v>
      </c>
      <c r="G4124" s="26">
        <f t="shared" si="193"/>
        <v>-1.1852223758693854E-3</v>
      </c>
      <c r="H4124" s="26">
        <f t="shared" si="194"/>
        <v>1.2542952836844839E-4</v>
      </c>
    </row>
    <row r="4125" spans="1:8" x14ac:dyDescent="0.25">
      <c r="A4125" s="12">
        <f>Riesgo!D4129</f>
        <v>0.82305028412356729</v>
      </c>
      <c r="F4125" s="95">
        <f t="shared" si="192"/>
        <v>1.1469597354969441E-3</v>
      </c>
      <c r="G4125" s="26">
        <f t="shared" si="193"/>
        <v>1.5088446115507852E-9</v>
      </c>
      <c r="H4125" s="26">
        <f t="shared" si="194"/>
        <v>1.7305840165702781E-12</v>
      </c>
    </row>
    <row r="4126" spans="1:8" x14ac:dyDescent="0.25">
      <c r="A4126" s="12">
        <f>Riesgo!D4130</f>
        <v>0.87000204581818752</v>
      </c>
      <c r="F4126" s="95">
        <f t="shared" si="192"/>
        <v>4.8098721430117175E-2</v>
      </c>
      <c r="G4126" s="26">
        <f t="shared" si="193"/>
        <v>1.1127576689969122E-4</v>
      </c>
      <c r="H4126" s="26">
        <f t="shared" si="194"/>
        <v>5.3522221140309012E-6</v>
      </c>
    </row>
    <row r="4127" spans="1:8" x14ac:dyDescent="0.25">
      <c r="A4127" s="12">
        <f>Riesgo!D4131</f>
        <v>0.61165490060861694</v>
      </c>
      <c r="F4127" s="95">
        <f t="shared" si="192"/>
        <v>-0.21024842377945341</v>
      </c>
      <c r="G4127" s="26">
        <f t="shared" si="193"/>
        <v>-9.2939053614087483E-3</v>
      </c>
      <c r="H4127" s="26">
        <f t="shared" si="194"/>
        <v>1.9540289529916006E-3</v>
      </c>
    </row>
    <row r="4128" spans="1:8" x14ac:dyDescent="0.25">
      <c r="A4128" s="12">
        <f>Riesgo!D4132</f>
        <v>0.90267315732709086</v>
      </c>
      <c r="F4128" s="95">
        <f t="shared" si="192"/>
        <v>8.0769832939020514E-2</v>
      </c>
      <c r="G4128" s="26">
        <f t="shared" si="193"/>
        <v>5.2692348292606719E-4</v>
      </c>
      <c r="H4128" s="26">
        <f t="shared" si="194"/>
        <v>4.2559521687585272E-5</v>
      </c>
    </row>
    <row r="4129" spans="1:8" x14ac:dyDescent="0.25">
      <c r="A4129" s="12">
        <f>Riesgo!D4133</f>
        <v>0.89375582155077848</v>
      </c>
      <c r="F4129" s="95">
        <f t="shared" si="192"/>
        <v>7.185249716270814E-2</v>
      </c>
      <c r="G4129" s="26">
        <f t="shared" si="193"/>
        <v>3.7095873219599888E-4</v>
      </c>
      <c r="H4129" s="26">
        <f t="shared" si="194"/>
        <v>2.6654311252594817E-5</v>
      </c>
    </row>
    <row r="4130" spans="1:8" x14ac:dyDescent="0.25">
      <c r="A4130" s="12">
        <f>Riesgo!D4134</f>
        <v>0.69233461597727852</v>
      </c>
      <c r="F4130" s="95">
        <f t="shared" si="192"/>
        <v>-0.12956870841079182</v>
      </c>
      <c r="G4130" s="26">
        <f t="shared" si="193"/>
        <v>-2.1752059810511665E-3</v>
      </c>
      <c r="H4130" s="26">
        <f t="shared" si="194"/>
        <v>2.8183862949222893E-4</v>
      </c>
    </row>
    <row r="4131" spans="1:8" x14ac:dyDescent="0.25">
      <c r="A4131" s="12">
        <f>Riesgo!D4135</f>
        <v>0.68019219656157537</v>
      </c>
      <c r="F4131" s="95">
        <f t="shared" si="192"/>
        <v>-0.14171112782649498</v>
      </c>
      <c r="G4131" s="26">
        <f t="shared" si="193"/>
        <v>-2.8458490688532778E-3</v>
      </c>
      <c r="H4131" s="26">
        <f t="shared" si="194"/>
        <v>4.0328848117117855E-4</v>
      </c>
    </row>
    <row r="4132" spans="1:8" x14ac:dyDescent="0.25">
      <c r="A4132" s="12">
        <f>Riesgo!D4136</f>
        <v>0.76691998893585234</v>
      </c>
      <c r="F4132" s="95">
        <f t="shared" si="192"/>
        <v>-5.4983335452218007E-2</v>
      </c>
      <c r="G4132" s="26">
        <f t="shared" si="193"/>
        <v>-1.6622381504593074E-4</v>
      </c>
      <c r="H4132" s="26">
        <f t="shared" si="194"/>
        <v>9.1395397828178527E-6</v>
      </c>
    </row>
    <row r="4133" spans="1:8" x14ac:dyDescent="0.25">
      <c r="A4133" s="12">
        <f>Riesgo!D4137</f>
        <v>0.75253255404876818</v>
      </c>
      <c r="F4133" s="95">
        <f t="shared" si="192"/>
        <v>-6.9370770339302168E-2</v>
      </c>
      <c r="G4133" s="26">
        <f t="shared" si="193"/>
        <v>-3.3383322014970317E-4</v>
      </c>
      <c r="H4133" s="26">
        <f t="shared" si="194"/>
        <v>2.3158267646634762E-5</v>
      </c>
    </row>
    <row r="4134" spans="1:8" x14ac:dyDescent="0.25">
      <c r="A4134" s="12">
        <f>Riesgo!D4138</f>
        <v>0.72684801275286126</v>
      </c>
      <c r="F4134" s="95">
        <f t="shared" si="192"/>
        <v>-9.5055311635209083E-2</v>
      </c>
      <c r="G4134" s="26">
        <f t="shared" si="193"/>
        <v>-8.5887343461494702E-4</v>
      </c>
      <c r="H4134" s="26">
        <f t="shared" si="194"/>
        <v>8.1640481982526154E-5</v>
      </c>
    </row>
    <row r="4135" spans="1:8" x14ac:dyDescent="0.25">
      <c r="A4135" s="12">
        <f>Riesgo!D4139</f>
        <v>0.83366336842661182</v>
      </c>
      <c r="F4135" s="95">
        <f t="shared" si="192"/>
        <v>1.1760044038541473E-2</v>
      </c>
      <c r="G4135" s="26">
        <f t="shared" si="193"/>
        <v>1.6263980473422015E-6</v>
      </c>
      <c r="H4135" s="26">
        <f t="shared" si="194"/>
        <v>1.9126512660942148E-8</v>
      </c>
    </row>
    <row r="4136" spans="1:8" x14ac:dyDescent="0.25">
      <c r="A4136" s="12">
        <f>Riesgo!D4140</f>
        <v>0.91524172400607573</v>
      </c>
      <c r="F4136" s="95">
        <f t="shared" si="192"/>
        <v>9.3338399618005385E-2</v>
      </c>
      <c r="G4136" s="26">
        <f t="shared" si="193"/>
        <v>8.1316944313009076E-4</v>
      </c>
      <c r="H4136" s="26">
        <f t="shared" si="194"/>
        <v>7.5899934440027322E-5</v>
      </c>
    </row>
    <row r="4137" spans="1:8" x14ac:dyDescent="0.25">
      <c r="A4137" s="12">
        <f>Riesgo!D4141</f>
        <v>0.91596306427334095</v>
      </c>
      <c r="F4137" s="95">
        <f t="shared" si="192"/>
        <v>9.405973988527061E-2</v>
      </c>
      <c r="G4137" s="26">
        <f t="shared" si="193"/>
        <v>8.3216859150875375E-4</v>
      </c>
      <c r="H4137" s="26">
        <f t="shared" si="194"/>
        <v>7.8273561258005391E-5</v>
      </c>
    </row>
    <row r="4138" spans="1:8" x14ac:dyDescent="0.25">
      <c r="A4138" s="12">
        <f>Riesgo!D4142</f>
        <v>0.95163213472385977</v>
      </c>
      <c r="F4138" s="95">
        <f t="shared" si="192"/>
        <v>0.12972881033578942</v>
      </c>
      <c r="G4138" s="26">
        <f t="shared" si="193"/>
        <v>2.1832793461754462E-3</v>
      </c>
      <c r="H4138" s="26">
        <f t="shared" si="194"/>
        <v>2.8323423221004079E-4</v>
      </c>
    </row>
    <row r="4139" spans="1:8" x14ac:dyDescent="0.25">
      <c r="A4139" s="12">
        <f>Riesgo!D4143</f>
        <v>1</v>
      </c>
      <c r="F4139" s="95">
        <f t="shared" si="192"/>
        <v>0.17809667561192966</v>
      </c>
      <c r="G4139" s="26">
        <f t="shared" si="193"/>
        <v>5.6489462020255692E-3</v>
      </c>
      <c r="H4139" s="26">
        <f t="shared" si="194"/>
        <v>1.0060585392913898E-3</v>
      </c>
    </row>
    <row r="4140" spans="1:8" x14ac:dyDescent="0.25">
      <c r="A4140" s="12">
        <f>Riesgo!D4144</f>
        <v>0.88395678917385001</v>
      </c>
      <c r="F4140" s="95">
        <f t="shared" si="192"/>
        <v>6.2053464785779666E-2</v>
      </c>
      <c r="G4140" s="26">
        <f t="shared" si="193"/>
        <v>2.3894508774033655E-4</v>
      </c>
      <c r="H4140" s="26">
        <f t="shared" si="194"/>
        <v>1.4827370587830006E-5</v>
      </c>
    </row>
    <row r="4141" spans="1:8" x14ac:dyDescent="0.25">
      <c r="A4141" s="12">
        <f>Riesgo!D4145</f>
        <v>0.81732789193930289</v>
      </c>
      <c r="F4141" s="95">
        <f t="shared" si="192"/>
        <v>-4.575432448767458E-3</v>
      </c>
      <c r="G4141" s="26">
        <f t="shared" si="193"/>
        <v>-9.5784766210769834E-8</v>
      </c>
      <c r="H4141" s="26">
        <f t="shared" si="194"/>
        <v>4.3825672741836115E-10</v>
      </c>
    </row>
    <row r="4142" spans="1:8" x14ac:dyDescent="0.25">
      <c r="A4142" s="12">
        <f>Riesgo!D4146</f>
        <v>0.94693924990308798</v>
      </c>
      <c r="F4142" s="95">
        <f t="shared" si="192"/>
        <v>0.12503592551501763</v>
      </c>
      <c r="G4142" s="26">
        <f t="shared" si="193"/>
        <v>1.9548094925538047E-3</v>
      </c>
      <c r="H4142" s="26">
        <f t="shared" si="194"/>
        <v>2.4442141410700697E-4</v>
      </c>
    </row>
    <row r="4143" spans="1:8" x14ac:dyDescent="0.25">
      <c r="A4143" s="12">
        <f>Riesgo!D4147</f>
        <v>1</v>
      </c>
      <c r="F4143" s="95">
        <f t="shared" si="192"/>
        <v>0.17809667561192966</v>
      </c>
      <c r="G4143" s="26">
        <f t="shared" si="193"/>
        <v>5.6489462020255692E-3</v>
      </c>
      <c r="H4143" s="26">
        <f t="shared" si="194"/>
        <v>1.0060585392913898E-3</v>
      </c>
    </row>
    <row r="4144" spans="1:8" x14ac:dyDescent="0.25">
      <c r="A4144" s="12">
        <f>Riesgo!D4148</f>
        <v>1</v>
      </c>
      <c r="F4144" s="95">
        <f t="shared" si="192"/>
        <v>0.17809667561192966</v>
      </c>
      <c r="G4144" s="26">
        <f t="shared" si="193"/>
        <v>5.6489462020255692E-3</v>
      </c>
      <c r="H4144" s="26">
        <f t="shared" si="194"/>
        <v>1.0060585392913898E-3</v>
      </c>
    </row>
    <row r="4145" spans="1:8" x14ac:dyDescent="0.25">
      <c r="A4145" s="12">
        <f>Riesgo!D4149</f>
        <v>0.40673511361580483</v>
      </c>
      <c r="F4145" s="95">
        <f t="shared" si="192"/>
        <v>-0.41516821077226551</v>
      </c>
      <c r="G4145" s="26">
        <f t="shared" si="193"/>
        <v>-7.1560320532625343E-2</v>
      </c>
      <c r="H4145" s="26">
        <f t="shared" si="194"/>
        <v>2.9709570237819876E-2</v>
      </c>
    </row>
    <row r="4146" spans="1:8" x14ac:dyDescent="0.25">
      <c r="A4146" s="12">
        <f>Riesgo!D4150</f>
        <v>0.82042927406730259</v>
      </c>
      <c r="F4146" s="95">
        <f t="shared" si="192"/>
        <v>-1.4740503207677502E-3</v>
      </c>
      <c r="G4146" s="26">
        <f t="shared" si="193"/>
        <v>-3.2028524273706032E-9</v>
      </c>
      <c r="H4146" s="26">
        <f t="shared" si="194"/>
        <v>4.721165647937405E-12</v>
      </c>
    </row>
    <row r="4147" spans="1:8" x14ac:dyDescent="0.25">
      <c r="A4147" s="12">
        <f>Riesgo!D4151</f>
        <v>1</v>
      </c>
      <c r="F4147" s="95">
        <f t="shared" si="192"/>
        <v>0.17809667561192966</v>
      </c>
      <c r="G4147" s="26">
        <f t="shared" si="193"/>
        <v>5.6489462020255692E-3</v>
      </c>
      <c r="H4147" s="26">
        <f t="shared" si="194"/>
        <v>1.0060585392913898E-3</v>
      </c>
    </row>
    <row r="4148" spans="1:8" x14ac:dyDescent="0.25">
      <c r="A4148" s="12">
        <f>Riesgo!D4152</f>
        <v>0.8491339878530173</v>
      </c>
      <c r="F4148" s="95">
        <f t="shared" si="192"/>
        <v>2.7230663464946958E-2</v>
      </c>
      <c r="G4148" s="26">
        <f t="shared" si="193"/>
        <v>2.0191782926793875E-5</v>
      </c>
      <c r="H4148" s="26">
        <f t="shared" si="194"/>
        <v>5.4983564563678575E-7</v>
      </c>
    </row>
    <row r="4149" spans="1:8" x14ac:dyDescent="0.25">
      <c r="A4149" s="12">
        <f>Riesgo!D4153</f>
        <v>0.82651518905818011</v>
      </c>
      <c r="F4149" s="95">
        <f t="shared" si="192"/>
        <v>4.6118646701097665E-3</v>
      </c>
      <c r="G4149" s="26">
        <f t="shared" si="193"/>
        <v>9.8091113560238326E-8</v>
      </c>
      <c r="H4149" s="26">
        <f t="shared" si="194"/>
        <v>4.5238294108018819E-10</v>
      </c>
    </row>
    <row r="4150" spans="1:8" x14ac:dyDescent="0.25">
      <c r="A4150" s="12">
        <f>Riesgo!D4154</f>
        <v>0.87059857589443856</v>
      </c>
      <c r="F4150" s="95">
        <f t="shared" si="192"/>
        <v>4.869525150636822E-2</v>
      </c>
      <c r="G4150" s="26">
        <f t="shared" si="193"/>
        <v>1.1546752042959908E-4</v>
      </c>
      <c r="H4150" s="26">
        <f t="shared" si="194"/>
        <v>5.6227199481360381E-6</v>
      </c>
    </row>
    <row r="4151" spans="1:8" x14ac:dyDescent="0.25">
      <c r="A4151" s="12">
        <f>Riesgo!D4155</f>
        <v>0.88344833393037403</v>
      </c>
      <c r="F4151" s="95">
        <f t="shared" si="192"/>
        <v>6.1545009542303686E-2</v>
      </c>
      <c r="G4151" s="26">
        <f t="shared" si="193"/>
        <v>2.3311946088628408E-4</v>
      </c>
      <c r="H4151" s="26">
        <f t="shared" si="194"/>
        <v>1.4347339444743044E-5</v>
      </c>
    </row>
    <row r="4152" spans="1:8" x14ac:dyDescent="0.25">
      <c r="A4152" s="12">
        <f>Riesgo!D4156</f>
        <v>0.73816110594337647</v>
      </c>
      <c r="F4152" s="95">
        <f t="shared" si="192"/>
        <v>-8.3742218444693872E-2</v>
      </c>
      <c r="G4152" s="26">
        <f t="shared" si="193"/>
        <v>-5.872640086425771E-4</v>
      </c>
      <c r="H4152" s="26">
        <f t="shared" si="194"/>
        <v>4.9178790896453285E-5</v>
      </c>
    </row>
    <row r="4153" spans="1:8" x14ac:dyDescent="0.25">
      <c r="A4153" s="12">
        <f>Riesgo!D4157</f>
        <v>0.80451448569453021</v>
      </c>
      <c r="F4153" s="95">
        <f t="shared" si="192"/>
        <v>-1.7388838693540132E-2</v>
      </c>
      <c r="G4153" s="26">
        <f t="shared" si="193"/>
        <v>-5.2578929099807842E-6</v>
      </c>
      <c r="H4153" s="26">
        <f t="shared" si="194"/>
        <v>9.142865167956418E-8</v>
      </c>
    </row>
    <row r="4154" spans="1:8" x14ac:dyDescent="0.25">
      <c r="A4154" s="12">
        <f>Riesgo!D4158</f>
        <v>0.92608833897518783</v>
      </c>
      <c r="F4154" s="95">
        <f t="shared" si="192"/>
        <v>0.10418501458711749</v>
      </c>
      <c r="G4154" s="26">
        <f t="shared" si="193"/>
        <v>1.1308780395399142E-3</v>
      </c>
      <c r="H4154" s="26">
        <f t="shared" si="194"/>
        <v>1.1782054504571678E-4</v>
      </c>
    </row>
    <row r="4155" spans="1:8" x14ac:dyDescent="0.25">
      <c r="A4155" s="12">
        <f>Riesgo!D4159</f>
        <v>0.96367726515119811</v>
      </c>
      <c r="F4155" s="95">
        <f t="shared" si="192"/>
        <v>0.14177394076312777</v>
      </c>
      <c r="G4155" s="26">
        <f t="shared" si="193"/>
        <v>2.8496349828745428E-3</v>
      </c>
      <c r="H4155" s="26">
        <f t="shared" si="194"/>
        <v>4.0400398125859201E-4</v>
      </c>
    </row>
    <row r="4156" spans="1:8" x14ac:dyDescent="0.25">
      <c r="A4156" s="12">
        <f>Riesgo!D4160</f>
        <v>0.93489613043904229</v>
      </c>
      <c r="F4156" s="95">
        <f t="shared" si="192"/>
        <v>0.11299280605097195</v>
      </c>
      <c r="G4156" s="26">
        <f t="shared" si="193"/>
        <v>1.4426214389384442E-3</v>
      </c>
      <c r="H4156" s="26">
        <f t="shared" si="194"/>
        <v>1.630058444549457E-4</v>
      </c>
    </row>
    <row r="4157" spans="1:8" x14ac:dyDescent="0.25">
      <c r="A4157" s="12">
        <f>Riesgo!D4161</f>
        <v>0.77509327884671786</v>
      </c>
      <c r="F4157" s="95">
        <f t="shared" si="192"/>
        <v>-4.6810045541352485E-2</v>
      </c>
      <c r="G4157" s="26">
        <f t="shared" si="193"/>
        <v>-1.0256925260866063E-4</v>
      </c>
      <c r="H4157" s="26">
        <f t="shared" si="194"/>
        <v>4.8012713857538915E-6</v>
      </c>
    </row>
    <row r="4158" spans="1:8" x14ac:dyDescent="0.25">
      <c r="A4158" s="12">
        <f>Riesgo!D4162</f>
        <v>0.75637657493556221</v>
      </c>
      <c r="F4158" s="95">
        <f t="shared" si="192"/>
        <v>-6.5526749452508137E-2</v>
      </c>
      <c r="G4158" s="26">
        <f t="shared" si="193"/>
        <v>-2.8135580113728494E-4</v>
      </c>
      <c r="H4158" s="26">
        <f t="shared" si="194"/>
        <v>1.8436331088132575E-5</v>
      </c>
    </row>
    <row r="4159" spans="1:8" x14ac:dyDescent="0.25">
      <c r="A4159" s="12">
        <f>Riesgo!D4163</f>
        <v>0.99305963543421516</v>
      </c>
      <c r="F4159" s="95">
        <f t="shared" si="192"/>
        <v>0.17115631104614482</v>
      </c>
      <c r="G4159" s="26">
        <f t="shared" si="193"/>
        <v>5.0139356119225662E-3</v>
      </c>
      <c r="H4159" s="26">
        <f t="shared" si="194"/>
        <v>8.5816672315956126E-4</v>
      </c>
    </row>
    <row r="4160" spans="1:8" x14ac:dyDescent="0.25">
      <c r="A4160" s="12">
        <f>Riesgo!D4164</f>
        <v>0.88462800859656643</v>
      </c>
      <c r="F4160" s="95">
        <f t="shared" si="192"/>
        <v>6.2724684208496084E-2</v>
      </c>
      <c r="G4160" s="26">
        <f t="shared" si="193"/>
        <v>2.4678311997233511E-4</v>
      </c>
      <c r="H4160" s="26">
        <f t="shared" si="194"/>
        <v>1.5479393268252123E-5</v>
      </c>
    </row>
    <row r="4161" spans="1:8" x14ac:dyDescent="0.25">
      <c r="A4161" s="12">
        <f>Riesgo!D4165</f>
        <v>0.99042416233991992</v>
      </c>
      <c r="F4161" s="95">
        <f t="shared" si="192"/>
        <v>0.16852083795184958</v>
      </c>
      <c r="G4161" s="26">
        <f t="shared" si="193"/>
        <v>4.7858692535225822E-3</v>
      </c>
      <c r="H4161" s="26">
        <f t="shared" si="194"/>
        <v>8.0651869693161842E-4</v>
      </c>
    </row>
    <row r="4162" spans="1:8" x14ac:dyDescent="0.25">
      <c r="A4162" s="12">
        <f>Riesgo!D4166</f>
        <v>0.91929504612294477</v>
      </c>
      <c r="F4162" s="95">
        <f t="shared" si="192"/>
        <v>9.7391721734874426E-2</v>
      </c>
      <c r="G4162" s="26">
        <f t="shared" si="193"/>
        <v>9.2377484228041516E-4</v>
      </c>
      <c r="H4162" s="26">
        <f t="shared" si="194"/>
        <v>8.9968022385051688E-5</v>
      </c>
    </row>
    <row r="4163" spans="1:8" x14ac:dyDescent="0.25">
      <c r="A4163" s="12">
        <f>Riesgo!D4167</f>
        <v>0.75026063042768987</v>
      </c>
      <c r="F4163" s="95">
        <f t="shared" ref="F4163:F4226" si="195">A4163-$D$4</f>
        <v>-7.1642693960380477E-2</v>
      </c>
      <c r="G4163" s="26">
        <f t="shared" ref="G4163:G4226" si="196">IF(A4163=0,0,(A4163-D$4)^3)</f>
        <v>-3.6771870705831539E-4</v>
      </c>
      <c r="H4163" s="26">
        <f t="shared" ref="H4163:H4226" si="197">IF(A4163=0,0,(A4163-D$4)^4)</f>
        <v>2.6344358793285691E-5</v>
      </c>
    </row>
    <row r="4164" spans="1:8" x14ac:dyDescent="0.25">
      <c r="A4164" s="12">
        <f>Riesgo!D4168</f>
        <v>0.78624434009376176</v>
      </c>
      <c r="F4164" s="95">
        <f t="shared" si="195"/>
        <v>-3.5658984294308582E-2</v>
      </c>
      <c r="G4164" s="26">
        <f t="shared" si="196"/>
        <v>-4.5342650783816742E-5</v>
      </c>
      <c r="H4164" s="26">
        <f t="shared" si="197"/>
        <v>1.6168728721624402E-6</v>
      </c>
    </row>
    <row r="4165" spans="1:8" x14ac:dyDescent="0.25">
      <c r="A4165" s="12">
        <f>Riesgo!D4169</f>
        <v>0.84271540762154917</v>
      </c>
      <c r="F4165" s="95">
        <f t="shared" si="195"/>
        <v>2.0812083233478829E-2</v>
      </c>
      <c r="G4165" s="26">
        <f t="shared" si="196"/>
        <v>9.0146041828438009E-6</v>
      </c>
      <c r="H4165" s="26">
        <f t="shared" si="197"/>
        <v>1.8761269257021159E-7</v>
      </c>
    </row>
    <row r="4166" spans="1:8" x14ac:dyDescent="0.25">
      <c r="A4166" s="12">
        <f>Riesgo!D4170</f>
        <v>0.76728242564043792</v>
      </c>
      <c r="F4166" s="95">
        <f t="shared" si="195"/>
        <v>-5.4620898747632429E-2</v>
      </c>
      <c r="G4166" s="26">
        <f t="shared" si="196"/>
        <v>-1.6295831508150686E-4</v>
      </c>
      <c r="H4166" s="26">
        <f t="shared" si="197"/>
        <v>8.9009296281517706E-6</v>
      </c>
    </row>
    <row r="4167" spans="1:8" x14ac:dyDescent="0.25">
      <c r="A4167" s="12">
        <f>Riesgo!D4171</f>
        <v>0.83781255538976429</v>
      </c>
      <c r="F4167" s="95">
        <f t="shared" si="195"/>
        <v>1.5909231001693946E-2</v>
      </c>
      <c r="G4167" s="26">
        <f t="shared" si="196"/>
        <v>4.0266841339847375E-6</v>
      </c>
      <c r="H4167" s="26">
        <f t="shared" si="197"/>
        <v>6.4061448058419112E-8</v>
      </c>
    </row>
    <row r="4168" spans="1:8" x14ac:dyDescent="0.25">
      <c r="A4168" s="12">
        <f>Riesgo!D4172</f>
        <v>0.63716574514682212</v>
      </c>
      <c r="F4168" s="95">
        <f t="shared" si="195"/>
        <v>-0.18473757924124823</v>
      </c>
      <c r="G4168" s="26">
        <f t="shared" si="196"/>
        <v>-6.3047191504069641E-3</v>
      </c>
      <c r="H4168" s="26">
        <f t="shared" si="197"/>
        <v>1.1647185536421219E-3</v>
      </c>
    </row>
    <row r="4169" spans="1:8" x14ac:dyDescent="0.25">
      <c r="A4169" s="12">
        <f>Riesgo!D4173</f>
        <v>0.7723451894111748</v>
      </c>
      <c r="F4169" s="95">
        <f t="shared" si="195"/>
        <v>-4.955813497689554E-2</v>
      </c>
      <c r="G4169" s="26">
        <f t="shared" si="196"/>
        <v>-1.2171521275970975E-4</v>
      </c>
      <c r="H4169" s="26">
        <f t="shared" si="197"/>
        <v>6.0319789426872547E-6</v>
      </c>
    </row>
    <row r="4170" spans="1:8" x14ac:dyDescent="0.25">
      <c r="A4170" s="12">
        <f>Riesgo!D4174</f>
        <v>0.80758622800574509</v>
      </c>
      <c r="F4170" s="95">
        <f t="shared" si="195"/>
        <v>-1.4317096382325256E-2</v>
      </c>
      <c r="G4170" s="26">
        <f t="shared" si="196"/>
        <v>-2.9347076617438946E-6</v>
      </c>
      <c r="H4170" s="26">
        <f t="shared" si="197"/>
        <v>4.2016492447135724E-8</v>
      </c>
    </row>
    <row r="4171" spans="1:8" x14ac:dyDescent="0.25">
      <c r="A4171" s="12">
        <f>Riesgo!D4175</f>
        <v>0.65478537276611271</v>
      </c>
      <c r="F4171" s="95">
        <f t="shared" si="195"/>
        <v>-0.16711795162195764</v>
      </c>
      <c r="G4171" s="26">
        <f t="shared" si="196"/>
        <v>-4.6673386302004882E-3</v>
      </c>
      <c r="H4171" s="26">
        <f t="shared" si="197"/>
        <v>7.7999607140513921E-4</v>
      </c>
    </row>
    <row r="4172" spans="1:8" x14ac:dyDescent="0.25">
      <c r="A4172" s="12">
        <f>Riesgo!D4176</f>
        <v>0.74414467592769518</v>
      </c>
      <c r="F4172" s="95">
        <f t="shared" si="195"/>
        <v>-7.7758648460375168E-2</v>
      </c>
      <c r="G4172" s="26">
        <f t="shared" si="196"/>
        <v>-4.701604682722728E-4</v>
      </c>
      <c r="H4172" s="26">
        <f t="shared" si="197"/>
        <v>3.6559042572349028E-5</v>
      </c>
    </row>
    <row r="4173" spans="1:8" x14ac:dyDescent="0.25">
      <c r="A4173" s="12">
        <f>Riesgo!D4177</f>
        <v>0.71361312264856036</v>
      </c>
      <c r="F4173" s="95">
        <f t="shared" si="195"/>
        <v>-0.10829020173950998</v>
      </c>
      <c r="G4173" s="26">
        <f t="shared" si="196"/>
        <v>-1.2698940500329428E-3</v>
      </c>
      <c r="H4173" s="26">
        <f t="shared" si="197"/>
        <v>1.3751708286587077E-4</v>
      </c>
    </row>
    <row r="4174" spans="1:8" x14ac:dyDescent="0.25">
      <c r="A4174" s="12">
        <f>Riesgo!D4178</f>
        <v>0.81724831514131857</v>
      </c>
      <c r="F4174" s="95">
        <f t="shared" si="195"/>
        <v>-4.6550092467517734E-3</v>
      </c>
      <c r="G4174" s="26">
        <f t="shared" si="196"/>
        <v>-1.0086991248048008E-7</v>
      </c>
      <c r="H4174" s="26">
        <f t="shared" si="197"/>
        <v>4.6955037531567685E-10</v>
      </c>
    </row>
    <row r="4175" spans="1:8" x14ac:dyDescent="0.25">
      <c r="A4175" s="12">
        <f>Riesgo!D4179</f>
        <v>0.72565827576612196</v>
      </c>
      <c r="F4175" s="95">
        <f t="shared" si="195"/>
        <v>-9.6245048621948381E-2</v>
      </c>
      <c r="G4175" s="26">
        <f t="shared" si="196"/>
        <v>-8.9152841307672142E-4</v>
      </c>
      <c r="H4175" s="26">
        <f t="shared" si="197"/>
        <v>8.5805195464417543E-5</v>
      </c>
    </row>
    <row r="4176" spans="1:8" x14ac:dyDescent="0.25">
      <c r="A4176" s="12">
        <f>Riesgo!D4180</f>
        <v>0.75480727821021187</v>
      </c>
      <c r="F4176" s="95">
        <f t="shared" si="195"/>
        <v>-6.709604617785847E-2</v>
      </c>
      <c r="G4176" s="26">
        <f t="shared" si="196"/>
        <v>-3.0205830896175788E-4</v>
      </c>
      <c r="H4176" s="26">
        <f t="shared" si="197"/>
        <v>2.0266918246503948E-5</v>
      </c>
    </row>
    <row r="4177" spans="1:8" x14ac:dyDescent="0.25">
      <c r="A4177" s="12">
        <f>Riesgo!D4181</f>
        <v>0.83102809998780103</v>
      </c>
      <c r="F4177" s="95">
        <f t="shared" si="195"/>
        <v>9.1247755997306834E-3</v>
      </c>
      <c r="G4177" s="26">
        <f t="shared" si="196"/>
        <v>7.5974277501744555E-7</v>
      </c>
      <c r="H4177" s="26">
        <f t="shared" si="197"/>
        <v>6.9324823355508657E-9</v>
      </c>
    </row>
    <row r="4178" spans="1:8" x14ac:dyDescent="0.25">
      <c r="A4178" s="12">
        <f>Riesgo!D4182</f>
        <v>0.87999855518908787</v>
      </c>
      <c r="F4178" s="95">
        <f t="shared" si="195"/>
        <v>5.8095230801017528E-2</v>
      </c>
      <c r="G4178" s="26">
        <f t="shared" si="196"/>
        <v>1.9607464809705849E-4</v>
      </c>
      <c r="H4178" s="26">
        <f t="shared" si="197"/>
        <v>1.1391001935426904E-5</v>
      </c>
    </row>
    <row r="4179" spans="1:8" x14ac:dyDescent="0.25">
      <c r="A4179" s="12">
        <f>Riesgo!D4183</f>
        <v>0.77839689037365101</v>
      </c>
      <c r="F4179" s="95">
        <f t="shared" si="195"/>
        <v>-4.3506434014419337E-2</v>
      </c>
      <c r="G4179" s="26">
        <f t="shared" si="196"/>
        <v>-8.2349404693869989E-5</v>
      </c>
      <c r="H4179" s="26">
        <f t="shared" si="197"/>
        <v>3.5827289414405688E-6</v>
      </c>
    </row>
    <row r="4180" spans="1:8" x14ac:dyDescent="0.25">
      <c r="A4180" s="12">
        <f>Riesgo!D4184</f>
        <v>0.85353847354636947</v>
      </c>
      <c r="F4180" s="95">
        <f t="shared" si="195"/>
        <v>3.1635149158299125E-2</v>
      </c>
      <c r="G4180" s="26">
        <f t="shared" si="196"/>
        <v>3.165990879588262E-5</v>
      </c>
      <c r="H4180" s="26">
        <f t="shared" si="197"/>
        <v>1.0015659370958933E-6</v>
      </c>
    </row>
    <row r="4181" spans="1:8" x14ac:dyDescent="0.25">
      <c r="A4181" s="12">
        <f>Riesgo!D4185</f>
        <v>0.94905588496165438</v>
      </c>
      <c r="F4181" s="95">
        <f t="shared" si="195"/>
        <v>0.12715256057358404</v>
      </c>
      <c r="G4181" s="26">
        <f t="shared" si="196"/>
        <v>2.0557738196964183E-3</v>
      </c>
      <c r="H4181" s="26">
        <f t="shared" si="197"/>
        <v>2.6139690513453704E-4</v>
      </c>
    </row>
    <row r="4182" spans="1:8" x14ac:dyDescent="0.25">
      <c r="A4182" s="12">
        <f>Riesgo!D4186</f>
        <v>0.95545323075372202</v>
      </c>
      <c r="F4182" s="95">
        <f t="shared" si="195"/>
        <v>0.13354990636565167</v>
      </c>
      <c r="G4182" s="26">
        <f t="shared" si="196"/>
        <v>2.3819397038034613E-3</v>
      </c>
      <c r="H4182" s="26">
        <f t="shared" si="197"/>
        <v>3.1810782441158038E-4</v>
      </c>
    </row>
    <row r="4183" spans="1:8" x14ac:dyDescent="0.25">
      <c r="A4183" s="12">
        <f>Riesgo!D4187</f>
        <v>0.85716910476458241</v>
      </c>
      <c r="F4183" s="95">
        <f t="shared" si="195"/>
        <v>3.5265780376512068E-2</v>
      </c>
      <c r="G4183" s="26">
        <f t="shared" si="196"/>
        <v>4.3859178775093878E-5</v>
      </c>
      <c r="H4183" s="26">
        <f t="shared" si="197"/>
        <v>1.5467281661766403E-6</v>
      </c>
    </row>
    <row r="4184" spans="1:8" x14ac:dyDescent="0.25">
      <c r="A4184" s="12">
        <f>Riesgo!D4188</f>
        <v>0.86593768768704638</v>
      </c>
      <c r="F4184" s="95">
        <f t="shared" si="195"/>
        <v>4.4034363298976031E-2</v>
      </c>
      <c r="G4184" s="26">
        <f t="shared" si="196"/>
        <v>8.5383737951424E-5</v>
      </c>
      <c r="H4184" s="26">
        <f t="shared" si="197"/>
        <v>3.7598185367775723E-6</v>
      </c>
    </row>
    <row r="4185" spans="1:8" x14ac:dyDescent="0.25">
      <c r="A4185" s="12">
        <f>Riesgo!D4189</f>
        <v>0.95353811080794793</v>
      </c>
      <c r="F4185" s="95">
        <f t="shared" si="195"/>
        <v>0.13163478641987758</v>
      </c>
      <c r="G4185" s="26">
        <f t="shared" si="196"/>
        <v>2.2809303258871094E-3</v>
      </c>
      <c r="H4185" s="26">
        <f t="shared" si="197"/>
        <v>3.002497762867714E-4</v>
      </c>
    </row>
    <row r="4186" spans="1:8" x14ac:dyDescent="0.25">
      <c r="A4186" s="12">
        <f>Riesgo!D4190</f>
        <v>0.83903597344110925</v>
      </c>
      <c r="F4186" s="95">
        <f t="shared" si="195"/>
        <v>1.7132649053038906E-2</v>
      </c>
      <c r="G4186" s="26">
        <f t="shared" si="196"/>
        <v>5.0289064473820064E-6</v>
      </c>
      <c r="H4186" s="26">
        <f t="shared" si="197"/>
        <v>8.6158489283560581E-8</v>
      </c>
    </row>
    <row r="4187" spans="1:8" x14ac:dyDescent="0.25">
      <c r="A4187" s="12">
        <f>Riesgo!D4191</f>
        <v>0.63691448411612839</v>
      </c>
      <c r="F4187" s="95">
        <f t="shared" si="195"/>
        <v>-0.18498884027194196</v>
      </c>
      <c r="G4187" s="26">
        <f t="shared" si="196"/>
        <v>-6.3304792440396903E-3</v>
      </c>
      <c r="H4187" s="26">
        <f t="shared" si="197"/>
        <v>1.1710680137205021E-3</v>
      </c>
    </row>
    <row r="4188" spans="1:8" x14ac:dyDescent="0.25">
      <c r="A4188" s="12">
        <f>Riesgo!D4192</f>
        <v>0.65705970779556877</v>
      </c>
      <c r="F4188" s="95">
        <f t="shared" si="195"/>
        <v>-0.16484361659250157</v>
      </c>
      <c r="G4188" s="26">
        <f t="shared" si="196"/>
        <v>-4.4793644869743094E-3</v>
      </c>
      <c r="H4188" s="26">
        <f t="shared" si="197"/>
        <v>7.383946420688605E-4</v>
      </c>
    </row>
    <row r="4189" spans="1:8" x14ac:dyDescent="0.25">
      <c r="A4189" s="12">
        <f>Riesgo!D4193</f>
        <v>0.99649313146657903</v>
      </c>
      <c r="F4189" s="95">
        <f t="shared" si="195"/>
        <v>0.17458980707850869</v>
      </c>
      <c r="G4189" s="26">
        <f t="shared" si="196"/>
        <v>5.3217767918918918E-3</v>
      </c>
      <c r="H4189" s="26">
        <f t="shared" si="197"/>
        <v>9.291279834112902E-4</v>
      </c>
    </row>
    <row r="4190" spans="1:8" x14ac:dyDescent="0.25">
      <c r="A4190" s="12">
        <f>Riesgo!D4194</f>
        <v>0.88288549725817478</v>
      </c>
      <c r="F4190" s="95">
        <f t="shared" si="195"/>
        <v>6.0982172870104434E-2</v>
      </c>
      <c r="G4190" s="26">
        <f t="shared" si="196"/>
        <v>2.2678205390191074E-4</v>
      </c>
      <c r="H4190" s="26">
        <f t="shared" si="197"/>
        <v>1.3829662414883663E-5</v>
      </c>
    </row>
    <row r="4191" spans="1:8" x14ac:dyDescent="0.25">
      <c r="A4191" s="12">
        <f>Riesgo!D4195</f>
        <v>0.88524170002365032</v>
      </c>
      <c r="F4191" s="95">
        <f t="shared" si="195"/>
        <v>6.333837563557998E-2</v>
      </c>
      <c r="G4191" s="26">
        <f t="shared" si="196"/>
        <v>2.5409771757158083E-4</v>
      </c>
      <c r="H4191" s="26">
        <f t="shared" si="197"/>
        <v>1.6094136683692294E-5</v>
      </c>
    </row>
    <row r="4192" spans="1:8" x14ac:dyDescent="0.25">
      <c r="A4192" s="12">
        <f>Riesgo!D4196</f>
        <v>0.75626586776251481</v>
      </c>
      <c r="F4192" s="95">
        <f t="shared" si="195"/>
        <v>-6.5637456625555535E-2</v>
      </c>
      <c r="G4192" s="26">
        <f t="shared" si="196"/>
        <v>-2.8278426019516702E-4</v>
      </c>
      <c r="H4192" s="26">
        <f t="shared" si="197"/>
        <v>1.8561239612950084E-5</v>
      </c>
    </row>
    <row r="4193" spans="1:8" x14ac:dyDescent="0.25">
      <c r="A4193" s="12">
        <f>Riesgo!D4197</f>
        <v>0.61902861122641162</v>
      </c>
      <c r="F4193" s="95">
        <f t="shared" si="195"/>
        <v>-0.20287471316165873</v>
      </c>
      <c r="G4193" s="26">
        <f t="shared" si="196"/>
        <v>-8.3499477214160258E-3</v>
      </c>
      <c r="H4193" s="26">
        <f t="shared" si="197"/>
        <v>1.6939932488971219E-3</v>
      </c>
    </row>
    <row r="4194" spans="1:8" x14ac:dyDescent="0.25">
      <c r="A4194" s="12">
        <f>Riesgo!D4198</f>
        <v>0.78553063155736769</v>
      </c>
      <c r="F4194" s="95">
        <f t="shared" si="195"/>
        <v>-3.6372692830702658E-2</v>
      </c>
      <c r="G4194" s="26">
        <f t="shared" si="196"/>
        <v>-4.8120082686960184E-5</v>
      </c>
      <c r="H4194" s="26">
        <f t="shared" si="197"/>
        <v>1.7502569865608159E-6</v>
      </c>
    </row>
    <row r="4195" spans="1:8" x14ac:dyDescent="0.25">
      <c r="A4195" s="12">
        <f>Riesgo!D4199</f>
        <v>0.66515454702264287</v>
      </c>
      <c r="F4195" s="95">
        <f t="shared" si="195"/>
        <v>-0.15674877736542747</v>
      </c>
      <c r="G4195" s="26">
        <f t="shared" si="196"/>
        <v>-3.8513455501204075E-3</v>
      </c>
      <c r="H4195" s="26">
        <f t="shared" si="197"/>
        <v>6.0369370619315352E-4</v>
      </c>
    </row>
    <row r="4196" spans="1:8" x14ac:dyDescent="0.25">
      <c r="A4196" s="12">
        <f>Riesgo!D4200</f>
        <v>0.59519315148206997</v>
      </c>
      <c r="F4196" s="95">
        <f t="shared" si="195"/>
        <v>-0.22671017290600037</v>
      </c>
      <c r="G4196" s="26">
        <f t="shared" si="196"/>
        <v>-1.1652336678500425E-2</v>
      </c>
      <c r="H4196" s="26">
        <f t="shared" si="197"/>
        <v>2.641703263141761E-3</v>
      </c>
    </row>
    <row r="4197" spans="1:8" x14ac:dyDescent="0.25">
      <c r="A4197" s="12">
        <f>Riesgo!D4201</f>
        <v>0.77216967126918312</v>
      </c>
      <c r="F4197" s="95">
        <f t="shared" si="195"/>
        <v>-4.9733653118887222E-2</v>
      </c>
      <c r="G4197" s="26">
        <f t="shared" si="196"/>
        <v>-1.2301302059599211E-4</v>
      </c>
      <c r="H4197" s="26">
        <f t="shared" si="197"/>
        <v>6.1178868954276016E-6</v>
      </c>
    </row>
    <row r="4198" spans="1:8" x14ac:dyDescent="0.25">
      <c r="A4198" s="12">
        <f>Riesgo!D4202</f>
        <v>0.68936299090772035</v>
      </c>
      <c r="F4198" s="95">
        <f t="shared" si="195"/>
        <v>-0.13254033348034999</v>
      </c>
      <c r="G4198" s="26">
        <f t="shared" si="196"/>
        <v>-2.3283280857076785E-3</v>
      </c>
      <c r="H4198" s="26">
        <f t="shared" si="197"/>
        <v>3.085973809313607E-4</v>
      </c>
    </row>
    <row r="4199" spans="1:8" x14ac:dyDescent="0.25">
      <c r="A4199" s="12">
        <f>Riesgo!D4203</f>
        <v>0.9643169168829806</v>
      </c>
      <c r="F4199" s="95">
        <f t="shared" si="195"/>
        <v>0.14241359249491026</v>
      </c>
      <c r="G4199" s="26">
        <f t="shared" si="196"/>
        <v>2.8883799789790137E-3</v>
      </c>
      <c r="H4199" s="26">
        <f t="shared" si="197"/>
        <v>4.1134456929677477E-4</v>
      </c>
    </row>
    <row r="4200" spans="1:8" x14ac:dyDescent="0.25">
      <c r="A4200" s="12">
        <f>Riesgo!D4204</f>
        <v>0.77434772998453372</v>
      </c>
      <c r="F4200" s="95">
        <f t="shared" si="195"/>
        <v>-4.7555594403536627E-2</v>
      </c>
      <c r="G4200" s="26">
        <f t="shared" si="196"/>
        <v>-1.0754862022088915E-4</v>
      </c>
      <c r="H4200" s="26">
        <f t="shared" si="197"/>
        <v>5.1145385618846026E-6</v>
      </c>
    </row>
    <row r="4201" spans="1:8" x14ac:dyDescent="0.25">
      <c r="A4201" s="12">
        <f>Riesgo!D4205</f>
        <v>0.81535617441671726</v>
      </c>
      <c r="F4201" s="95">
        <f t="shared" si="195"/>
        <v>-6.5471499713530834E-3</v>
      </c>
      <c r="G4201" s="26">
        <f t="shared" si="196"/>
        <v>-2.8064471452511077E-7</v>
      </c>
      <c r="H4201" s="26">
        <f t="shared" si="197"/>
        <v>1.8374230346634736E-9</v>
      </c>
    </row>
    <row r="4202" spans="1:8" x14ac:dyDescent="0.25">
      <c r="A4202" s="12">
        <f>Riesgo!D4206</f>
        <v>0.88309638237292409</v>
      </c>
      <c r="F4202" s="95">
        <f t="shared" si="195"/>
        <v>6.1193057984853749E-2</v>
      </c>
      <c r="G4202" s="26">
        <f t="shared" si="196"/>
        <v>2.2914293414401035E-4</v>
      </c>
      <c r="H4202" s="26">
        <f t="shared" si="197"/>
        <v>1.4021956855893949E-5</v>
      </c>
    </row>
    <row r="4203" spans="1:8" x14ac:dyDescent="0.25">
      <c r="A4203" s="12">
        <f>Riesgo!D4207</f>
        <v>0.83647551375167362</v>
      </c>
      <c r="F4203" s="95">
        <f t="shared" si="195"/>
        <v>1.4572189363603272E-2</v>
      </c>
      <c r="G4203" s="26">
        <f t="shared" si="196"/>
        <v>3.0943855090269575E-6</v>
      </c>
      <c r="H4203" s="26">
        <f t="shared" si="197"/>
        <v>4.5091971601530723E-8</v>
      </c>
    </row>
    <row r="4204" spans="1:8" x14ac:dyDescent="0.25">
      <c r="A4204" s="12">
        <f>Riesgo!D4208</f>
        <v>0.76335058033319625</v>
      </c>
      <c r="F4204" s="95">
        <f t="shared" si="195"/>
        <v>-5.8552744054874095E-2</v>
      </c>
      <c r="G4204" s="26">
        <f t="shared" si="196"/>
        <v>-2.0074362340175863E-4</v>
      </c>
      <c r="H4204" s="26">
        <f t="shared" si="197"/>
        <v>1.1754090001691205E-5</v>
      </c>
    </row>
    <row r="4205" spans="1:8" x14ac:dyDescent="0.25">
      <c r="A4205" s="12">
        <f>Riesgo!D4209</f>
        <v>0.94261496119637345</v>
      </c>
      <c r="F4205" s="95">
        <f t="shared" si="195"/>
        <v>0.1207116368083031</v>
      </c>
      <c r="G4205" s="26">
        <f t="shared" si="196"/>
        <v>1.7589253842116455E-3</v>
      </c>
      <c r="H4205" s="26">
        <f t="shared" si="197"/>
        <v>2.1232276215186113E-4</v>
      </c>
    </row>
    <row r="4206" spans="1:8" x14ac:dyDescent="0.25">
      <c r="A4206" s="12">
        <f>Riesgo!D4210</f>
        <v>0.55336940305627247</v>
      </c>
      <c r="F4206" s="95">
        <f t="shared" si="195"/>
        <v>-0.26853392133179788</v>
      </c>
      <c r="G4206" s="26">
        <f t="shared" si="196"/>
        <v>-1.9364106447289961E-2</v>
      </c>
      <c r="H4206" s="26">
        <f t="shared" si="197"/>
        <v>5.1999194373771231E-3</v>
      </c>
    </row>
    <row r="4207" spans="1:8" x14ac:dyDescent="0.25">
      <c r="A4207" s="12">
        <f>Riesgo!D4211</f>
        <v>0.84171115146510933</v>
      </c>
      <c r="F4207" s="95">
        <f t="shared" si="195"/>
        <v>1.9807827077038986E-2</v>
      </c>
      <c r="G4207" s="26">
        <f t="shared" si="196"/>
        <v>7.7716012213568223E-6</v>
      </c>
      <c r="H4207" s="26">
        <f t="shared" si="197"/>
        <v>1.5393853310434092E-7</v>
      </c>
    </row>
    <row r="4208" spans="1:8" x14ac:dyDescent="0.25">
      <c r="A4208" s="12">
        <f>Riesgo!D4212</f>
        <v>0.86550055548001703</v>
      </c>
      <c r="F4208" s="95">
        <f t="shared" si="195"/>
        <v>4.3597231091946687E-2</v>
      </c>
      <c r="G4208" s="26">
        <f t="shared" si="196"/>
        <v>8.2866066252443909E-5</v>
      </c>
      <c r="H4208" s="26">
        <f t="shared" si="197"/>
        <v>3.6127310400883617E-6</v>
      </c>
    </row>
    <row r="4209" spans="1:8" x14ac:dyDescent="0.25">
      <c r="A4209" s="12">
        <f>Riesgo!D4213</f>
        <v>0.68175940256749601</v>
      </c>
      <c r="F4209" s="95">
        <f t="shared" si="195"/>
        <v>-0.14014392182057434</v>
      </c>
      <c r="G4209" s="26">
        <f t="shared" si="196"/>
        <v>-2.7524713056968782E-3</v>
      </c>
      <c r="H4209" s="26">
        <f t="shared" si="197"/>
        <v>3.8574212347895748E-4</v>
      </c>
    </row>
    <row r="4210" spans="1:8" x14ac:dyDescent="0.25">
      <c r="A4210" s="12">
        <f>Riesgo!D4214</f>
        <v>0.93268129403736011</v>
      </c>
      <c r="F4210" s="95">
        <f t="shared" si="195"/>
        <v>0.11077796964928976</v>
      </c>
      <c r="G4210" s="26">
        <f t="shared" si="196"/>
        <v>1.3594404972608815E-3</v>
      </c>
      <c r="H4210" s="26">
        <f t="shared" si="197"/>
        <v>1.5059605814558133E-4</v>
      </c>
    </row>
    <row r="4211" spans="1:8" x14ac:dyDescent="0.25">
      <c r="A4211" s="12">
        <f>Riesgo!D4215</f>
        <v>0.84370196090591754</v>
      </c>
      <c r="F4211" s="95">
        <f t="shared" si="195"/>
        <v>2.1798636517847192E-2</v>
      </c>
      <c r="G4211" s="26">
        <f t="shared" si="196"/>
        <v>1.035828817780663E-5</v>
      </c>
      <c r="H4211" s="26">
        <f t="shared" si="197"/>
        <v>2.2579655893512046E-7</v>
      </c>
    </row>
    <row r="4212" spans="1:8" x14ac:dyDescent="0.25">
      <c r="A4212" s="12">
        <f>Riesgo!D4216</f>
        <v>0.75772547374913235</v>
      </c>
      <c r="F4212" s="95">
        <f t="shared" si="195"/>
        <v>-6.4177850638937994E-2</v>
      </c>
      <c r="G4212" s="26">
        <f t="shared" si="196"/>
        <v>-2.6433550739999288E-4</v>
      </c>
      <c r="H4212" s="26">
        <f t="shared" si="197"/>
        <v>1.6964484712484633E-5</v>
      </c>
    </row>
    <row r="4213" spans="1:8" x14ac:dyDescent="0.25">
      <c r="A4213" s="12">
        <f>Riesgo!D4217</f>
        <v>0.93198898410684128</v>
      </c>
      <c r="F4213" s="95">
        <f t="shared" si="195"/>
        <v>0.11008565971877093</v>
      </c>
      <c r="G4213" s="26">
        <f t="shared" si="196"/>
        <v>1.3341118698237692E-3</v>
      </c>
      <c r="H4213" s="26">
        <f t="shared" si="197"/>
        <v>1.4686658532819268E-4</v>
      </c>
    </row>
    <row r="4214" spans="1:8" x14ac:dyDescent="0.25">
      <c r="A4214" s="12">
        <f>Riesgo!D4218</f>
        <v>0.90066084557305381</v>
      </c>
      <c r="F4214" s="95">
        <f t="shared" si="195"/>
        <v>7.875752118498347E-2</v>
      </c>
      <c r="G4214" s="26">
        <f t="shared" si="196"/>
        <v>4.8851298953591542E-4</v>
      </c>
      <c r="H4214" s="26">
        <f t="shared" si="197"/>
        <v>3.8474072122514468E-5</v>
      </c>
    </row>
    <row r="4215" spans="1:8" x14ac:dyDescent="0.25">
      <c r="A4215" s="12">
        <f>Riesgo!D4219</f>
        <v>0.73945261862121792</v>
      </c>
      <c r="F4215" s="95">
        <f t="shared" si="195"/>
        <v>-8.2450705766852428E-2</v>
      </c>
      <c r="G4215" s="26">
        <f t="shared" si="196"/>
        <v>-5.6050969966268873E-4</v>
      </c>
      <c r="H4215" s="26">
        <f t="shared" si="197"/>
        <v>4.6214420326355178E-5</v>
      </c>
    </row>
    <row r="4216" spans="1:8" x14ac:dyDescent="0.25">
      <c r="A4216" s="12">
        <f>Riesgo!D4220</f>
        <v>0.88265670875018809</v>
      </c>
      <c r="F4216" s="95">
        <f t="shared" si="195"/>
        <v>6.0753384362117746E-2</v>
      </c>
      <c r="G4216" s="26">
        <f t="shared" si="196"/>
        <v>2.2423914456226783E-4</v>
      </c>
      <c r="H4216" s="26">
        <f t="shared" si="197"/>
        <v>1.3623286938623943E-5</v>
      </c>
    </row>
    <row r="4217" spans="1:8" x14ac:dyDescent="0.25">
      <c r="A4217" s="12">
        <f>Riesgo!D4221</f>
        <v>0.84871047975095582</v>
      </c>
      <c r="F4217" s="95">
        <f t="shared" si="195"/>
        <v>2.6807155362885471E-2</v>
      </c>
      <c r="G4217" s="26">
        <f t="shared" si="196"/>
        <v>1.926425392030006E-5</v>
      </c>
      <c r="H4217" s="26">
        <f t="shared" si="197"/>
        <v>5.1641984779155921E-7</v>
      </c>
    </row>
    <row r="4218" spans="1:8" x14ac:dyDescent="0.25">
      <c r="A4218" s="12">
        <f>Riesgo!D4222</f>
        <v>0.79722872431222935</v>
      </c>
      <c r="F4218" s="95">
        <f t="shared" si="195"/>
        <v>-2.4674600075840991E-2</v>
      </c>
      <c r="G4218" s="26">
        <f t="shared" si="196"/>
        <v>-1.5022782070493089E-5</v>
      </c>
      <c r="H4218" s="26">
        <f t="shared" si="197"/>
        <v>3.7068113961593148E-7</v>
      </c>
    </row>
    <row r="4219" spans="1:8" x14ac:dyDescent="0.25">
      <c r="A4219" s="12">
        <f>Riesgo!D4223</f>
        <v>0.88211877089574264</v>
      </c>
      <c r="F4219" s="95">
        <f t="shared" si="195"/>
        <v>6.0215446507672299E-2</v>
      </c>
      <c r="G4219" s="26">
        <f t="shared" si="196"/>
        <v>2.1833518737886424E-4</v>
      </c>
      <c r="H4219" s="26">
        <f t="shared" si="197"/>
        <v>1.3147150796354609E-5</v>
      </c>
    </row>
    <row r="4220" spans="1:8" x14ac:dyDescent="0.25">
      <c r="A4220" s="12">
        <f>Riesgo!D4224</f>
        <v>0.71719384686056564</v>
      </c>
      <c r="F4220" s="95">
        <f t="shared" si="195"/>
        <v>-0.1047094775275047</v>
      </c>
      <c r="G4220" s="26">
        <f t="shared" si="196"/>
        <v>-1.1480425317428732E-3</v>
      </c>
      <c r="H4220" s="26">
        <f t="shared" si="197"/>
        <v>1.2021093367814999E-4</v>
      </c>
    </row>
    <row r="4221" spans="1:8" x14ac:dyDescent="0.25">
      <c r="A4221" s="12">
        <f>Riesgo!D4225</f>
        <v>1</v>
      </c>
      <c r="F4221" s="95">
        <f t="shared" si="195"/>
        <v>0.17809667561192966</v>
      </c>
      <c r="G4221" s="26">
        <f t="shared" si="196"/>
        <v>5.6489462020255692E-3</v>
      </c>
      <c r="H4221" s="26">
        <f t="shared" si="197"/>
        <v>1.0060585392913898E-3</v>
      </c>
    </row>
    <row r="4222" spans="1:8" x14ac:dyDescent="0.25">
      <c r="A4222" s="12">
        <f>Riesgo!D4226</f>
        <v>0.63926231985668924</v>
      </c>
      <c r="F4222" s="95">
        <f t="shared" si="195"/>
        <v>-0.1826410045313811</v>
      </c>
      <c r="G4222" s="26">
        <f t="shared" si="196"/>
        <v>-6.0924905098705606E-3</v>
      </c>
      <c r="H4222" s="26">
        <f t="shared" si="197"/>
        <v>1.1127385868206655E-3</v>
      </c>
    </row>
    <row r="4223" spans="1:8" x14ac:dyDescent="0.25">
      <c r="A4223" s="12">
        <f>Riesgo!D4227</f>
        <v>0.95387490875317316</v>
      </c>
      <c r="F4223" s="95">
        <f t="shared" si="195"/>
        <v>0.13197158436510281</v>
      </c>
      <c r="G4223" s="26">
        <f t="shared" si="196"/>
        <v>2.2984829776592393E-3</v>
      </c>
      <c r="H4223" s="26">
        <f t="shared" si="197"/>
        <v>3.0333444019790904E-4</v>
      </c>
    </row>
    <row r="4224" spans="1:8" x14ac:dyDescent="0.25">
      <c r="A4224" s="12">
        <f>Riesgo!D4228</f>
        <v>0.68726487249988755</v>
      </c>
      <c r="F4224" s="95">
        <f t="shared" si="195"/>
        <v>-0.1346384518881828</v>
      </c>
      <c r="G4224" s="26">
        <f t="shared" si="196"/>
        <v>-2.4406602501259459E-3</v>
      </c>
      <c r="H4224" s="26">
        <f t="shared" si="197"/>
        <v>3.2860671766198236E-4</v>
      </c>
    </row>
    <row r="4225" spans="1:8" x14ac:dyDescent="0.25">
      <c r="A4225" s="12">
        <f>Riesgo!D4229</f>
        <v>0.70578199399420705</v>
      </c>
      <c r="F4225" s="95">
        <f t="shared" si="195"/>
        <v>-0.1161213303938633</v>
      </c>
      <c r="G4225" s="26">
        <f t="shared" si="196"/>
        <v>-1.5657989900560235E-3</v>
      </c>
      <c r="H4225" s="26">
        <f t="shared" si="197"/>
        <v>1.81822661854673E-4</v>
      </c>
    </row>
    <row r="4226" spans="1:8" x14ac:dyDescent="0.25">
      <c r="A4226" s="12">
        <f>Riesgo!D4230</f>
        <v>0.74449861479114998</v>
      </c>
      <c r="F4226" s="95">
        <f t="shared" si="195"/>
        <v>-7.7404709596920362E-2</v>
      </c>
      <c r="G4226" s="26">
        <f t="shared" si="196"/>
        <v>-4.637694713449108E-4</v>
      </c>
      <c r="H4226" s="26">
        <f t="shared" si="197"/>
        <v>3.5897941249370097E-5</v>
      </c>
    </row>
    <row r="4227" spans="1:8" x14ac:dyDescent="0.25">
      <c r="A4227" s="12">
        <f>Riesgo!D4231</f>
        <v>0.68571582029404976</v>
      </c>
      <c r="F4227" s="95">
        <f t="shared" ref="F4227:F4290" si="198">A4227-$D$4</f>
        <v>-0.13618750409402058</v>
      </c>
      <c r="G4227" s="26">
        <f t="shared" ref="G4227:G4290" si="199">IF(A4227=0,0,(A4227-D$4)^3)</f>
        <v>-2.5258745781376346E-3</v>
      </c>
      <c r="H4227" s="26">
        <f t="shared" ref="H4227:H4290" si="200">IF(A4227=0,0,(A4227-D$4)^4)</f>
        <v>3.4399255445110162E-4</v>
      </c>
    </row>
    <row r="4228" spans="1:8" x14ac:dyDescent="0.25">
      <c r="A4228" s="12">
        <f>Riesgo!D4232</f>
        <v>0.85354813338486213</v>
      </c>
      <c r="F4228" s="95">
        <f t="shared" si="198"/>
        <v>3.1644808996791784E-2</v>
      </c>
      <c r="G4228" s="26">
        <f t="shared" si="199"/>
        <v>3.1688919849297926E-5</v>
      </c>
      <c r="H4228" s="26">
        <f t="shared" si="200"/>
        <v>1.0027898159456769E-6</v>
      </c>
    </row>
    <row r="4229" spans="1:8" x14ac:dyDescent="0.25">
      <c r="A4229" s="12">
        <f>Riesgo!D4233</f>
        <v>0.89929740521456802</v>
      </c>
      <c r="F4229" s="95">
        <f t="shared" si="198"/>
        <v>7.739408082649768E-2</v>
      </c>
      <c r="G4229" s="26">
        <f t="shared" si="199"/>
        <v>4.6357845109174233E-4</v>
      </c>
      <c r="H4229" s="26">
        <f t="shared" si="200"/>
        <v>3.5878228113216905E-5</v>
      </c>
    </row>
    <row r="4230" spans="1:8" x14ac:dyDescent="0.25">
      <c r="A4230" s="12">
        <f>Riesgo!D4234</f>
        <v>0.83993479314709496</v>
      </c>
      <c r="F4230" s="95">
        <f t="shared" si="198"/>
        <v>1.8031468759024616E-2</v>
      </c>
      <c r="G4230" s="26">
        <f t="shared" si="199"/>
        <v>5.8626411402058029E-6</v>
      </c>
      <c r="H4230" s="26">
        <f t="shared" si="200"/>
        <v>1.0571203056499339E-7</v>
      </c>
    </row>
    <row r="4231" spans="1:8" x14ac:dyDescent="0.25">
      <c r="A4231" s="12">
        <f>Riesgo!D4235</f>
        <v>0.82831670423536652</v>
      </c>
      <c r="F4231" s="95">
        <f t="shared" si="198"/>
        <v>6.4133798472961745E-3</v>
      </c>
      <c r="G4231" s="26">
        <f t="shared" si="199"/>
        <v>2.637915552210408E-7</v>
      </c>
      <c r="H4231" s="26">
        <f t="shared" si="200"/>
        <v>1.6917954441415391E-9</v>
      </c>
    </row>
    <row r="4232" spans="1:8" x14ac:dyDescent="0.25">
      <c r="A4232" s="12">
        <f>Riesgo!D4236</f>
        <v>0.91924336370138915</v>
      </c>
      <c r="F4232" s="95">
        <f t="shared" si="198"/>
        <v>9.7340039313318805E-2</v>
      </c>
      <c r="G4232" s="26">
        <f t="shared" si="199"/>
        <v>9.2230497639445453E-4</v>
      </c>
      <c r="H4232" s="26">
        <f t="shared" si="200"/>
        <v>8.977720266110577E-5</v>
      </c>
    </row>
    <row r="4233" spans="1:8" x14ac:dyDescent="0.25">
      <c r="A4233" s="12">
        <f>Riesgo!D4237</f>
        <v>0.71650465715125167</v>
      </c>
      <c r="F4233" s="95">
        <f t="shared" si="198"/>
        <v>-0.10539866723681868</v>
      </c>
      <c r="G4233" s="26">
        <f t="shared" si="199"/>
        <v>-1.1708610469233801E-3</v>
      </c>
      <c r="H4233" s="26">
        <f t="shared" si="200"/>
        <v>1.2340719386523048E-4</v>
      </c>
    </row>
    <row r="4234" spans="1:8" x14ac:dyDescent="0.25">
      <c r="A4234" s="12">
        <f>Riesgo!D4238</f>
        <v>0.75737724987252164</v>
      </c>
      <c r="F4234" s="95">
        <f t="shared" si="198"/>
        <v>-6.4526074515548704E-2</v>
      </c>
      <c r="G4234" s="26">
        <f t="shared" si="199"/>
        <v>-2.6866168608451186E-4</v>
      </c>
      <c r="H4234" s="26">
        <f t="shared" si="200"/>
        <v>1.7335683975762166E-5</v>
      </c>
    </row>
    <row r="4235" spans="1:8" x14ac:dyDescent="0.25">
      <c r="A4235" s="12">
        <f>Riesgo!D4239</f>
        <v>0.67536445400613432</v>
      </c>
      <c r="F4235" s="95">
        <f t="shared" si="198"/>
        <v>-0.14653887038193603</v>
      </c>
      <c r="G4235" s="26">
        <f t="shared" si="199"/>
        <v>-3.146723026666296E-3</v>
      </c>
      <c r="H4235" s="26">
        <f t="shared" si="200"/>
        <v>4.6111723773250576E-4</v>
      </c>
    </row>
    <row r="4236" spans="1:8" x14ac:dyDescent="0.25">
      <c r="A4236" s="12">
        <f>Riesgo!D4240</f>
        <v>0.9431126114395838</v>
      </c>
      <c r="F4236" s="95">
        <f t="shared" si="198"/>
        <v>0.12120928705151346</v>
      </c>
      <c r="G4236" s="26">
        <f t="shared" si="199"/>
        <v>1.7807694241190075E-3</v>
      </c>
      <c r="H4236" s="26">
        <f t="shared" si="200"/>
        <v>2.1584579230059906E-4</v>
      </c>
    </row>
    <row r="4237" spans="1:8" x14ac:dyDescent="0.25">
      <c r="A4237" s="12">
        <f>Riesgo!D4241</f>
        <v>0.63785868092176534</v>
      </c>
      <c r="F4237" s="95">
        <f t="shared" si="198"/>
        <v>-0.184044643466305</v>
      </c>
      <c r="G4237" s="26">
        <f t="shared" si="199"/>
        <v>-6.2340394478322169E-3</v>
      </c>
      <c r="H4237" s="26">
        <f t="shared" si="200"/>
        <v>1.147341567531161E-3</v>
      </c>
    </row>
    <row r="4238" spans="1:8" x14ac:dyDescent="0.25">
      <c r="A4238" s="12">
        <f>Riesgo!D4242</f>
        <v>0.84357081822465307</v>
      </c>
      <c r="F4238" s="95">
        <f t="shared" si="198"/>
        <v>2.166749383658273E-2</v>
      </c>
      <c r="G4238" s="26">
        <f t="shared" si="199"/>
        <v>1.0172461271735638E-5</v>
      </c>
      <c r="H4238" s="26">
        <f t="shared" si="200"/>
        <v>2.2041174190820846E-7</v>
      </c>
    </row>
    <row r="4239" spans="1:8" x14ac:dyDescent="0.25">
      <c r="A4239" s="12">
        <f>Riesgo!D4243</f>
        <v>0.94475889316477335</v>
      </c>
      <c r="F4239" s="95">
        <f t="shared" si="198"/>
        <v>0.12285556877670301</v>
      </c>
      <c r="G4239" s="26">
        <f t="shared" si="199"/>
        <v>1.8543193945349083E-3</v>
      </c>
      <c r="H4239" s="26">
        <f t="shared" si="200"/>
        <v>2.2781346390925771E-4</v>
      </c>
    </row>
    <row r="4240" spans="1:8" x14ac:dyDescent="0.25">
      <c r="A4240" s="12">
        <f>Riesgo!D4244</f>
        <v>1</v>
      </c>
      <c r="F4240" s="95">
        <f t="shared" si="198"/>
        <v>0.17809667561192966</v>
      </c>
      <c r="G4240" s="26">
        <f t="shared" si="199"/>
        <v>5.6489462020255692E-3</v>
      </c>
      <c r="H4240" s="26">
        <f t="shared" si="200"/>
        <v>1.0060585392913898E-3</v>
      </c>
    </row>
    <row r="4241" spans="1:8" x14ac:dyDescent="0.25">
      <c r="A4241" s="12">
        <f>Riesgo!D4245</f>
        <v>0.87922422711273784</v>
      </c>
      <c r="F4241" s="95">
        <f t="shared" si="198"/>
        <v>5.73209027246675E-2</v>
      </c>
      <c r="G4241" s="26">
        <f t="shared" si="199"/>
        <v>1.8833848123697171E-4</v>
      </c>
      <c r="H4241" s="26">
        <f t="shared" si="200"/>
        <v>1.079573176229607E-5</v>
      </c>
    </row>
    <row r="4242" spans="1:8" x14ac:dyDescent="0.25">
      <c r="A4242" s="12">
        <f>Riesgo!D4246</f>
        <v>0.69016907659037541</v>
      </c>
      <c r="F4242" s="95">
        <f t="shared" si="198"/>
        <v>-0.13173424779769494</v>
      </c>
      <c r="G4242" s="26">
        <f t="shared" si="199"/>
        <v>-2.2861045493088442E-3</v>
      </c>
      <c r="H4242" s="26">
        <f t="shared" si="200"/>
        <v>3.0115826319008896E-4</v>
      </c>
    </row>
    <row r="4243" spans="1:8" x14ac:dyDescent="0.25">
      <c r="A4243" s="12">
        <f>Riesgo!D4247</f>
        <v>0.5380065719750734</v>
      </c>
      <c r="F4243" s="95">
        <f t="shared" si="198"/>
        <v>-0.28389675241299694</v>
      </c>
      <c r="G4243" s="26">
        <f t="shared" si="199"/>
        <v>-2.2881330469142137E-2</v>
      </c>
      <c r="H4243" s="26">
        <f t="shared" si="200"/>
        <v>6.4959354110780089E-3</v>
      </c>
    </row>
    <row r="4244" spans="1:8" x14ac:dyDescent="0.25">
      <c r="A4244" s="12">
        <f>Riesgo!D4248</f>
        <v>0.8727087494303043</v>
      </c>
      <c r="F4244" s="95">
        <f t="shared" si="198"/>
        <v>5.0805425042233954E-2</v>
      </c>
      <c r="G4244" s="26">
        <f t="shared" si="199"/>
        <v>1.3113851672842864E-4</v>
      </c>
      <c r="H4244" s="26">
        <f t="shared" si="200"/>
        <v>6.6625480817959259E-6</v>
      </c>
    </row>
    <row r="4245" spans="1:8" x14ac:dyDescent="0.25">
      <c r="A4245" s="12">
        <f>Riesgo!D4249</f>
        <v>0.88526046614697651</v>
      </c>
      <c r="F4245" s="95">
        <f t="shared" si="198"/>
        <v>6.3357141758906166E-2</v>
      </c>
      <c r="G4245" s="26">
        <f t="shared" si="199"/>
        <v>2.5432363947140675E-4</v>
      </c>
      <c r="H4245" s="26">
        <f t="shared" si="200"/>
        <v>1.6113218878630857E-5</v>
      </c>
    </row>
    <row r="4246" spans="1:8" x14ac:dyDescent="0.25">
      <c r="A4246" s="12">
        <f>Riesgo!D4250</f>
        <v>0.82869270899506886</v>
      </c>
      <c r="F4246" s="95">
        <f t="shared" si="198"/>
        <v>6.7893846069985164E-3</v>
      </c>
      <c r="G4246" s="26">
        <f t="shared" si="199"/>
        <v>3.1296173029262092E-7</v>
      </c>
      <c r="H4246" s="26">
        <f t="shared" si="200"/>
        <v>2.1248175542283415E-9</v>
      </c>
    </row>
    <row r="4247" spans="1:8" x14ac:dyDescent="0.25">
      <c r="A4247" s="12">
        <f>Riesgo!D4251</f>
        <v>0.99103447598569039</v>
      </c>
      <c r="F4247" s="95">
        <f t="shared" si="198"/>
        <v>0.16913115159762004</v>
      </c>
      <c r="G4247" s="26">
        <f t="shared" si="199"/>
        <v>4.8380551853707534E-3</v>
      </c>
      <c r="H4247" s="26">
        <f t="shared" si="200"/>
        <v>8.1826584499459262E-4</v>
      </c>
    </row>
    <row r="4248" spans="1:8" x14ac:dyDescent="0.25">
      <c r="A4248" s="12">
        <f>Riesgo!D4252</f>
        <v>0.8069293544284859</v>
      </c>
      <c r="F4248" s="95">
        <f t="shared" si="198"/>
        <v>-1.4973969959584443E-2</v>
      </c>
      <c r="G4248" s="26">
        <f t="shared" si="199"/>
        <v>-3.3574601954176882E-6</v>
      </c>
      <c r="H4248" s="26">
        <f t="shared" si="200"/>
        <v>5.0274508106684978E-8</v>
      </c>
    </row>
    <row r="4249" spans="1:8" x14ac:dyDescent="0.25">
      <c r="A4249" s="12">
        <f>Riesgo!D4253</f>
        <v>0.95816898636120429</v>
      </c>
      <c r="F4249" s="95">
        <f t="shared" si="198"/>
        <v>0.13626566197313394</v>
      </c>
      <c r="G4249" s="26">
        <f t="shared" si="199"/>
        <v>2.5302258654385508E-3</v>
      </c>
      <c r="H4249" s="26">
        <f t="shared" si="200"/>
        <v>3.4478290249552983E-4</v>
      </c>
    </row>
    <row r="4250" spans="1:8" x14ac:dyDescent="0.25">
      <c r="A4250" s="12">
        <f>Riesgo!D4254</f>
        <v>0.98184012418087774</v>
      </c>
      <c r="F4250" s="95">
        <f t="shared" si="198"/>
        <v>0.15993679979280739</v>
      </c>
      <c r="G4250" s="26">
        <f t="shared" si="199"/>
        <v>4.0911481410829406E-3</v>
      </c>
      <c r="H4250" s="26">
        <f t="shared" si="200"/>
        <v>6.5432514116309844E-4</v>
      </c>
    </row>
    <row r="4251" spans="1:8" x14ac:dyDescent="0.25">
      <c r="A4251" s="12">
        <f>Riesgo!D4255</f>
        <v>0.96000836177056093</v>
      </c>
      <c r="F4251" s="95">
        <f t="shared" si="198"/>
        <v>0.13810503738249058</v>
      </c>
      <c r="G4251" s="26">
        <f t="shared" si="199"/>
        <v>2.634077564495926E-3</v>
      </c>
      <c r="H4251" s="26">
        <f t="shared" si="200"/>
        <v>3.6377938051308957E-4</v>
      </c>
    </row>
    <row r="4252" spans="1:8" x14ac:dyDescent="0.25">
      <c r="A4252" s="12">
        <f>Riesgo!D4256</f>
        <v>0.85771232049193391</v>
      </c>
      <c r="F4252" s="95">
        <f t="shared" si="198"/>
        <v>3.5808996103863566E-2</v>
      </c>
      <c r="G4252" s="26">
        <f t="shared" si="199"/>
        <v>4.5917309992264776E-5</v>
      </c>
      <c r="H4252" s="26">
        <f t="shared" si="200"/>
        <v>1.6442527746129049E-6</v>
      </c>
    </row>
    <row r="4253" spans="1:8" x14ac:dyDescent="0.25">
      <c r="A4253" s="12">
        <f>Riesgo!D4257</f>
        <v>0.74030347164897314</v>
      </c>
      <c r="F4253" s="95">
        <f t="shared" si="198"/>
        <v>-8.1599852739097201E-2</v>
      </c>
      <c r="G4253" s="26">
        <f t="shared" si="199"/>
        <v>-5.4333555436863784E-4</v>
      </c>
      <c r="H4253" s="26">
        <f t="shared" si="200"/>
        <v>4.4336101224396592E-5</v>
      </c>
    </row>
    <row r="4254" spans="1:8" x14ac:dyDescent="0.25">
      <c r="A4254" s="12">
        <f>Riesgo!D4258</f>
        <v>0.77336037969140958</v>
      </c>
      <c r="F4254" s="95">
        <f t="shared" si="198"/>
        <v>-4.8542944696660761E-2</v>
      </c>
      <c r="G4254" s="26">
        <f t="shared" si="199"/>
        <v>-1.1438744340529577E-4</v>
      </c>
      <c r="H4254" s="26">
        <f t="shared" si="200"/>
        <v>5.5527033392156848E-6</v>
      </c>
    </row>
    <row r="4255" spans="1:8" x14ac:dyDescent="0.25">
      <c r="A4255" s="12">
        <f>Riesgo!D4259</f>
        <v>0.84813895681141382</v>
      </c>
      <c r="F4255" s="95">
        <f t="shared" si="198"/>
        <v>2.623563242334348E-2</v>
      </c>
      <c r="G4255" s="26">
        <f t="shared" si="199"/>
        <v>1.8058206403311135E-5</v>
      </c>
      <c r="H4255" s="26">
        <f t="shared" si="200"/>
        <v>4.7376846542213854E-7</v>
      </c>
    </row>
    <row r="4256" spans="1:8" x14ac:dyDescent="0.25">
      <c r="A4256" s="12">
        <f>Riesgo!D4260</f>
        <v>0.73734901654490181</v>
      </c>
      <c r="F4256" s="95">
        <f t="shared" si="198"/>
        <v>-8.455430784316853E-2</v>
      </c>
      <c r="G4256" s="26">
        <f t="shared" si="199"/>
        <v>-6.0451518754987854E-4</v>
      </c>
      <c r="H4256" s="26">
        <f t="shared" si="200"/>
        <v>5.1114363263963193E-5</v>
      </c>
    </row>
    <row r="4257" spans="1:8" x14ac:dyDescent="0.25">
      <c r="A4257" s="12">
        <f>Riesgo!D4261</f>
        <v>0.89749951952789697</v>
      </c>
      <c r="F4257" s="95">
        <f t="shared" si="198"/>
        <v>7.5596195139826627E-2</v>
      </c>
      <c r="G4257" s="26">
        <f t="shared" si="199"/>
        <v>4.3201598084639819E-4</v>
      </c>
      <c r="H4257" s="26">
        <f t="shared" si="200"/>
        <v>3.265876439158792E-5</v>
      </c>
    </row>
    <row r="4258" spans="1:8" x14ac:dyDescent="0.25">
      <c r="A4258" s="12">
        <f>Riesgo!D4262</f>
        <v>0.67352238961593935</v>
      </c>
      <c r="F4258" s="95">
        <f t="shared" si="198"/>
        <v>-0.14838093477213099</v>
      </c>
      <c r="G4258" s="26">
        <f t="shared" si="199"/>
        <v>-3.2668884704416864E-3</v>
      </c>
      <c r="H4258" s="26">
        <f t="shared" si="200"/>
        <v>4.847439650404346E-4</v>
      </c>
    </row>
    <row r="4259" spans="1:8" x14ac:dyDescent="0.25">
      <c r="A4259" s="12">
        <f>Riesgo!D4263</f>
        <v>0.87219082449601915</v>
      </c>
      <c r="F4259" s="95">
        <f t="shared" si="198"/>
        <v>5.0287500107948802E-2</v>
      </c>
      <c r="G4259" s="26">
        <f t="shared" si="199"/>
        <v>1.2716867302012524E-4</v>
      </c>
      <c r="H4259" s="26">
        <f t="shared" si="200"/>
        <v>6.3949946582272544E-6</v>
      </c>
    </row>
    <row r="4260" spans="1:8" x14ac:dyDescent="0.25">
      <c r="A4260" s="12">
        <f>Riesgo!D4264</f>
        <v>0.78872381698594141</v>
      </c>
      <c r="F4260" s="95">
        <f t="shared" si="198"/>
        <v>-3.3179507402128938E-2</v>
      </c>
      <c r="G4260" s="26">
        <f t="shared" si="199"/>
        <v>-3.6526646534840126E-5</v>
      </c>
      <c r="H4260" s="26">
        <f t="shared" si="200"/>
        <v>1.2119361390776752E-6</v>
      </c>
    </row>
    <row r="4261" spans="1:8" x14ac:dyDescent="0.25">
      <c r="A4261" s="12">
        <f>Riesgo!D4265</f>
        <v>0.85996860266736497</v>
      </c>
      <c r="F4261" s="95">
        <f t="shared" si="198"/>
        <v>3.8065278279294623E-2</v>
      </c>
      <c r="G4261" s="26">
        <f t="shared" si="199"/>
        <v>5.5155271566998852E-5</v>
      </c>
      <c r="H4261" s="26">
        <f t="shared" si="200"/>
        <v>2.0995007607678779E-6</v>
      </c>
    </row>
    <row r="4262" spans="1:8" x14ac:dyDescent="0.25">
      <c r="A4262" s="12">
        <f>Riesgo!D4266</f>
        <v>0.74961858902801126</v>
      </c>
      <c r="F4262" s="95">
        <f t="shared" si="198"/>
        <v>-7.2284735360059083E-2</v>
      </c>
      <c r="G4262" s="26">
        <f t="shared" si="199"/>
        <v>-3.7769373943699543E-4</v>
      </c>
      <c r="H4262" s="26">
        <f t="shared" si="200"/>
        <v>2.7301492002354322E-5</v>
      </c>
    </row>
    <row r="4263" spans="1:8" x14ac:dyDescent="0.25">
      <c r="A4263" s="12">
        <f>Riesgo!D4267</f>
        <v>0.94947201917426383</v>
      </c>
      <c r="F4263" s="95">
        <f t="shared" si="198"/>
        <v>0.12756869478619348</v>
      </c>
      <c r="G4263" s="26">
        <f t="shared" si="199"/>
        <v>2.0760238391857632E-3</v>
      </c>
      <c r="H4263" s="26">
        <f t="shared" si="200"/>
        <v>2.648356515099502E-4</v>
      </c>
    </row>
    <row r="4264" spans="1:8" x14ac:dyDescent="0.25">
      <c r="A4264" s="12">
        <f>Riesgo!D4268</f>
        <v>0.90400693028749046</v>
      </c>
      <c r="F4264" s="95">
        <f t="shared" si="198"/>
        <v>8.2103605899420118E-2</v>
      </c>
      <c r="G4264" s="26">
        <f t="shared" si="199"/>
        <v>5.5346057992409635E-4</v>
      </c>
      <c r="H4264" s="26">
        <f t="shared" si="200"/>
        <v>4.5441109334952517E-5</v>
      </c>
    </row>
    <row r="4265" spans="1:8" x14ac:dyDescent="0.25">
      <c r="A4265" s="12">
        <f>Riesgo!D4269</f>
        <v>0.97314901903829032</v>
      </c>
      <c r="F4265" s="95">
        <f t="shared" si="198"/>
        <v>0.15124569465021998</v>
      </c>
      <c r="G4265" s="26">
        <f t="shared" si="199"/>
        <v>3.4597846117256654E-3</v>
      </c>
      <c r="H4265" s="26">
        <f t="shared" si="200"/>
        <v>5.2327752694058985E-4</v>
      </c>
    </row>
    <row r="4266" spans="1:8" x14ac:dyDescent="0.25">
      <c r="A4266" s="12">
        <f>Riesgo!D4270</f>
        <v>0.6860163418654861</v>
      </c>
      <c r="F4266" s="95">
        <f t="shared" si="198"/>
        <v>-0.13588698252258424</v>
      </c>
      <c r="G4266" s="26">
        <f t="shared" si="199"/>
        <v>-2.5091900961332699E-3</v>
      </c>
      <c r="H4266" s="26">
        <f t="shared" si="200"/>
        <v>3.4096627073910307E-4</v>
      </c>
    </row>
    <row r="4267" spans="1:8" x14ac:dyDescent="0.25">
      <c r="A4267" s="12">
        <f>Riesgo!D4271</f>
        <v>0.87324787858530339</v>
      </c>
      <c r="F4267" s="95">
        <f t="shared" si="198"/>
        <v>5.134455419723305E-2</v>
      </c>
      <c r="G4267" s="26">
        <f t="shared" si="199"/>
        <v>1.3535776109766421E-4</v>
      </c>
      <c r="H4267" s="26">
        <f t="shared" si="200"/>
        <v>6.9498839006951428E-6</v>
      </c>
    </row>
    <row r="4268" spans="1:8" x14ac:dyDescent="0.25">
      <c r="A4268" s="12">
        <f>Riesgo!D4272</f>
        <v>0.97780355187946266</v>
      </c>
      <c r="F4268" s="95">
        <f t="shared" si="198"/>
        <v>0.15590022749139232</v>
      </c>
      <c r="G4268" s="26">
        <f t="shared" si="199"/>
        <v>3.7891364664294049E-3</v>
      </c>
      <c r="H4268" s="26">
        <f t="shared" si="200"/>
        <v>5.9072723711227468E-4</v>
      </c>
    </row>
    <row r="4269" spans="1:8" x14ac:dyDescent="0.25">
      <c r="A4269" s="12">
        <f>Riesgo!D4273</f>
        <v>0.88597218452867887</v>
      </c>
      <c r="F4269" s="95">
        <f t="shared" si="198"/>
        <v>6.406886014060853E-2</v>
      </c>
      <c r="G4269" s="26">
        <f t="shared" si="199"/>
        <v>2.6299106414435429E-4</v>
      </c>
      <c r="H4269" s="26">
        <f t="shared" si="200"/>
        <v>1.6849537706894439E-5</v>
      </c>
    </row>
    <row r="4270" spans="1:8" x14ac:dyDescent="0.25">
      <c r="A4270" s="12">
        <f>Riesgo!D4274</f>
        <v>0.79575175510885665</v>
      </c>
      <c r="F4270" s="95">
        <f t="shared" si="198"/>
        <v>-2.6151569279213693E-2</v>
      </c>
      <c r="G4270" s="26">
        <f t="shared" si="199"/>
        <v>-1.7885177893503075E-5</v>
      </c>
      <c r="H4270" s="26">
        <f t="shared" si="200"/>
        <v>4.6772546875300688E-7</v>
      </c>
    </row>
    <row r="4271" spans="1:8" x14ac:dyDescent="0.25">
      <c r="A4271" s="12">
        <f>Riesgo!D4275</f>
        <v>0.48644382275709935</v>
      </c>
      <c r="F4271" s="95">
        <f t="shared" si="198"/>
        <v>-0.33545950163097099</v>
      </c>
      <c r="G4271" s="26">
        <f t="shared" si="199"/>
        <v>-3.7750290006084743E-2</v>
      </c>
      <c r="H4271" s="26">
        <f t="shared" si="200"/>
        <v>1.2663693471865814E-2</v>
      </c>
    </row>
    <row r="4272" spans="1:8" x14ac:dyDescent="0.25">
      <c r="A4272" s="12">
        <f>Riesgo!D4276</f>
        <v>0.87957976816546202</v>
      </c>
      <c r="F4272" s="95">
        <f t="shared" si="198"/>
        <v>5.7676443777391673E-2</v>
      </c>
      <c r="G4272" s="26">
        <f t="shared" si="199"/>
        <v>1.9186485255025815E-4</v>
      </c>
      <c r="H4272" s="26">
        <f t="shared" si="200"/>
        <v>1.1066082380972509E-5</v>
      </c>
    </row>
    <row r="4273" spans="1:8" x14ac:dyDescent="0.25">
      <c r="A4273" s="12">
        <f>Riesgo!D4277</f>
        <v>0.84695023577494866</v>
      </c>
      <c r="F4273" s="95">
        <f t="shared" si="198"/>
        <v>2.5046911386878312E-2</v>
      </c>
      <c r="G4273" s="26">
        <f t="shared" si="199"/>
        <v>1.5713124004500116E-5</v>
      </c>
      <c r="H4273" s="26">
        <f t="shared" si="200"/>
        <v>3.9356522455174496E-7</v>
      </c>
    </row>
    <row r="4274" spans="1:8" x14ac:dyDescent="0.25">
      <c r="A4274" s="12">
        <f>Riesgo!D4278</f>
        <v>0.76530440685868328</v>
      </c>
      <c r="F4274" s="95">
        <f t="shared" si="198"/>
        <v>-5.6598917529387061E-2</v>
      </c>
      <c r="G4274" s="26">
        <f t="shared" si="199"/>
        <v>-1.8131109292029025E-4</v>
      </c>
      <c r="H4274" s="26">
        <f t="shared" si="200"/>
        <v>1.0262011595358541E-5</v>
      </c>
    </row>
    <row r="4275" spans="1:8" x14ac:dyDescent="0.25">
      <c r="A4275" s="12">
        <f>Riesgo!D4279</f>
        <v>0.83677038962596773</v>
      </c>
      <c r="F4275" s="95">
        <f t="shared" si="198"/>
        <v>1.4867065237897381E-2</v>
      </c>
      <c r="G4275" s="26">
        <f t="shared" si="199"/>
        <v>3.2860619106979017E-6</v>
      </c>
      <c r="H4275" s="26">
        <f t="shared" si="200"/>
        <v>4.8854096802115425E-8</v>
      </c>
    </row>
    <row r="4276" spans="1:8" x14ac:dyDescent="0.25">
      <c r="A4276" s="12">
        <f>Riesgo!D4280</f>
        <v>0.82806153339335831</v>
      </c>
      <c r="F4276" s="95">
        <f t="shared" si="198"/>
        <v>6.1582090052879623E-3</v>
      </c>
      <c r="G4276" s="26">
        <f t="shared" si="199"/>
        <v>2.3354107416501463E-7</v>
      </c>
      <c r="H4276" s="26">
        <f t="shared" si="200"/>
        <v>1.4381947460276169E-9</v>
      </c>
    </row>
    <row r="4277" spans="1:8" x14ac:dyDescent="0.25">
      <c r="A4277" s="12">
        <f>Riesgo!D4281</f>
        <v>0.75366977640825938</v>
      </c>
      <c r="F4277" s="95">
        <f t="shared" si="198"/>
        <v>-6.823354797981096E-2</v>
      </c>
      <c r="G4277" s="26">
        <f t="shared" si="199"/>
        <v>-3.1768291742514276E-4</v>
      </c>
      <c r="H4277" s="26">
        <f t="shared" si="200"/>
        <v>2.1676632588494801E-5</v>
      </c>
    </row>
    <row r="4278" spans="1:8" x14ac:dyDescent="0.25">
      <c r="A4278" s="12">
        <f>Riesgo!D4282</f>
        <v>0.7609543928699305</v>
      </c>
      <c r="F4278" s="95">
        <f t="shared" si="198"/>
        <v>-6.0948931518139848E-2</v>
      </c>
      <c r="G4278" s="26">
        <f t="shared" si="199"/>
        <v>-2.2641139966594965E-4</v>
      </c>
      <c r="H4278" s="26">
        <f t="shared" si="200"/>
        <v>1.3799532893166156E-5</v>
      </c>
    </row>
    <row r="4279" spans="1:8" x14ac:dyDescent="0.25">
      <c r="A4279" s="12">
        <f>Riesgo!D4283</f>
        <v>0.63943857060313192</v>
      </c>
      <c r="F4279" s="95">
        <f t="shared" si="198"/>
        <v>-0.18246475378493843</v>
      </c>
      <c r="G4279" s="26">
        <f t="shared" si="199"/>
        <v>-6.0748695473619128E-3</v>
      </c>
      <c r="H4279" s="26">
        <f t="shared" si="200"/>
        <v>1.1084495762350118E-3</v>
      </c>
    </row>
    <row r="4280" spans="1:8" x14ac:dyDescent="0.25">
      <c r="A4280" s="12">
        <f>Riesgo!D4284</f>
        <v>1</v>
      </c>
      <c r="F4280" s="95">
        <f t="shared" si="198"/>
        <v>0.17809667561192966</v>
      </c>
      <c r="G4280" s="26">
        <f t="shared" si="199"/>
        <v>5.6489462020255692E-3</v>
      </c>
      <c r="H4280" s="26">
        <f t="shared" si="200"/>
        <v>1.0060585392913898E-3</v>
      </c>
    </row>
    <row r="4281" spans="1:8" x14ac:dyDescent="0.25">
      <c r="A4281" s="12">
        <f>Riesgo!D4285</f>
        <v>0.77577635497865438</v>
      </c>
      <c r="F4281" s="95">
        <f t="shared" si="198"/>
        <v>-4.6126969409415963E-2</v>
      </c>
      <c r="G4281" s="26">
        <f t="shared" si="199"/>
        <v>-9.8144228587743692E-5</v>
      </c>
      <c r="H4281" s="26">
        <f t="shared" si="200"/>
        <v>4.5270958297775807E-6</v>
      </c>
    </row>
    <row r="4282" spans="1:8" x14ac:dyDescent="0.25">
      <c r="A4282" s="12">
        <f>Riesgo!D4286</f>
        <v>0.76415862922609723</v>
      </c>
      <c r="F4282" s="95">
        <f t="shared" si="198"/>
        <v>-5.7744695161973114E-2</v>
      </c>
      <c r="G4282" s="26">
        <f t="shared" si="199"/>
        <v>-1.9254678835121594E-4</v>
      </c>
      <c r="H4282" s="26">
        <f t="shared" si="200"/>
        <v>1.1118555597757919E-5</v>
      </c>
    </row>
    <row r="4283" spans="1:8" x14ac:dyDescent="0.25">
      <c r="A4283" s="12">
        <f>Riesgo!D4287</f>
        <v>0.87446111266731286</v>
      </c>
      <c r="F4283" s="95">
        <f t="shared" si="198"/>
        <v>5.2557788279242512E-2</v>
      </c>
      <c r="G4283" s="26">
        <f t="shared" si="199"/>
        <v>1.4518148799589145E-4</v>
      </c>
      <c r="H4283" s="26">
        <f t="shared" si="200"/>
        <v>7.630417908153451E-6</v>
      </c>
    </row>
    <row r="4284" spans="1:8" x14ac:dyDescent="0.25">
      <c r="A4284" s="12">
        <f>Riesgo!D4288</f>
        <v>0.84458296901900454</v>
      </c>
      <c r="F4284" s="95">
        <f t="shared" si="198"/>
        <v>2.2679644630934193E-2</v>
      </c>
      <c r="G4284" s="26">
        <f t="shared" si="199"/>
        <v>1.1665644453813667E-5</v>
      </c>
      <c r="H4284" s="26">
        <f t="shared" si="200"/>
        <v>2.6457267060332234E-7</v>
      </c>
    </row>
    <row r="4285" spans="1:8" x14ac:dyDescent="0.25">
      <c r="A4285" s="12">
        <f>Riesgo!D4289</f>
        <v>0.62884379631725273</v>
      </c>
      <c r="F4285" s="95">
        <f t="shared" si="198"/>
        <v>-0.19305952807081761</v>
      </c>
      <c r="G4285" s="26">
        <f t="shared" si="199"/>
        <v>-7.1957111352799119E-3</v>
      </c>
      <c r="H4285" s="26">
        <f t="shared" si="200"/>
        <v>1.3892005959110667E-3</v>
      </c>
    </row>
    <row r="4286" spans="1:8" x14ac:dyDescent="0.25">
      <c r="A4286" s="12">
        <f>Riesgo!D4290</f>
        <v>0.69715830818227686</v>
      </c>
      <c r="F4286" s="95">
        <f t="shared" si="198"/>
        <v>-0.12474501620579348</v>
      </c>
      <c r="G4286" s="26">
        <f t="shared" si="199"/>
        <v>-1.941196999344096E-3</v>
      </c>
      <c r="H4286" s="26">
        <f t="shared" si="200"/>
        <v>2.4215465114181694E-4</v>
      </c>
    </row>
    <row r="4287" spans="1:8" x14ac:dyDescent="0.25">
      <c r="A4287" s="12">
        <f>Riesgo!D4291</f>
        <v>0.88522369941522694</v>
      </c>
      <c r="F4287" s="95">
        <f t="shared" si="198"/>
        <v>6.3320375027156595E-2</v>
      </c>
      <c r="G4287" s="26">
        <f t="shared" si="199"/>
        <v>2.5388113732156381E-4</v>
      </c>
      <c r="H4287" s="26">
        <f t="shared" si="200"/>
        <v>1.6075848827522459E-5</v>
      </c>
    </row>
    <row r="4288" spans="1:8" x14ac:dyDescent="0.25">
      <c r="A4288" s="12">
        <f>Riesgo!D4292</f>
        <v>0.8581982507935545</v>
      </c>
      <c r="F4288" s="95">
        <f t="shared" si="198"/>
        <v>3.6294926405484151E-2</v>
      </c>
      <c r="G4288" s="26">
        <f t="shared" si="199"/>
        <v>4.7812093528830875E-5</v>
      </c>
      <c r="H4288" s="26">
        <f t="shared" si="200"/>
        <v>1.7353364159210416E-6</v>
      </c>
    </row>
    <row r="4289" spans="1:8" x14ac:dyDescent="0.25">
      <c r="A4289" s="12">
        <f>Riesgo!D4293</f>
        <v>0.99758598126510112</v>
      </c>
      <c r="F4289" s="95">
        <f t="shared" si="198"/>
        <v>0.17568265687703077</v>
      </c>
      <c r="G4289" s="26">
        <f t="shared" si="199"/>
        <v>5.4223390794254141E-3</v>
      </c>
      <c r="H4289" s="26">
        <f t="shared" si="200"/>
        <v>9.5261093596160998E-4</v>
      </c>
    </row>
    <row r="4290" spans="1:8" x14ac:dyDescent="0.25">
      <c r="A4290" s="12">
        <f>Riesgo!D4294</f>
        <v>0.67424177163970667</v>
      </c>
      <c r="F4290" s="95">
        <f t="shared" si="198"/>
        <v>-0.14766155274836368</v>
      </c>
      <c r="G4290" s="26">
        <f t="shared" si="199"/>
        <v>-3.2196027740972223E-3</v>
      </c>
      <c r="H4290" s="26">
        <f t="shared" si="200"/>
        <v>4.75411544856135E-4</v>
      </c>
    </row>
    <row r="4291" spans="1:8" x14ac:dyDescent="0.25">
      <c r="A4291" s="12">
        <f>Riesgo!D4295</f>
        <v>0.94419585902844672</v>
      </c>
      <c r="F4291" s="95">
        <f t="shared" ref="F4291:F4354" si="201">A4291-$D$4</f>
        <v>0.12229253464037637</v>
      </c>
      <c r="G4291" s="26">
        <f t="shared" ref="G4291:G4354" si="202">IF(A4291=0,0,(A4291-D$4)^3)</f>
        <v>1.8289416028009712E-3</v>
      </c>
      <c r="H4291" s="26">
        <f t="shared" ref="H4291:H4354" si="203">IF(A4291=0,0,(A4291-D$4)^4)</f>
        <v>2.2366590431576326E-4</v>
      </c>
    </row>
    <row r="4292" spans="1:8" x14ac:dyDescent="0.25">
      <c r="A4292" s="12">
        <f>Riesgo!D4296</f>
        <v>0.9076714260144636</v>
      </c>
      <c r="F4292" s="95">
        <f t="shared" si="201"/>
        <v>8.5768101626393256E-2</v>
      </c>
      <c r="G4292" s="26">
        <f t="shared" si="202"/>
        <v>6.3092450084441406E-4</v>
      </c>
      <c r="H4292" s="26">
        <f t="shared" si="203"/>
        <v>5.4113196707005138E-5</v>
      </c>
    </row>
    <row r="4293" spans="1:8" x14ac:dyDescent="0.25">
      <c r="A4293" s="12">
        <f>Riesgo!D4297</f>
        <v>0.85953924161655515</v>
      </c>
      <c r="F4293" s="95">
        <f t="shared" si="201"/>
        <v>3.7635917228484805E-2</v>
      </c>
      <c r="G4293" s="26">
        <f t="shared" si="202"/>
        <v>5.3309856586498632E-5</v>
      </c>
      <c r="H4293" s="26">
        <f t="shared" si="203"/>
        <v>2.0063653499518583E-6</v>
      </c>
    </row>
    <row r="4294" spans="1:8" x14ac:dyDescent="0.25">
      <c r="A4294" s="12">
        <f>Riesgo!D4298</f>
        <v>1</v>
      </c>
      <c r="F4294" s="95">
        <f t="shared" si="201"/>
        <v>0.17809667561192966</v>
      </c>
      <c r="G4294" s="26">
        <f t="shared" si="202"/>
        <v>5.6489462020255692E-3</v>
      </c>
      <c r="H4294" s="26">
        <f t="shared" si="203"/>
        <v>1.0060585392913898E-3</v>
      </c>
    </row>
    <row r="4295" spans="1:8" x14ac:dyDescent="0.25">
      <c r="A4295" s="12">
        <f>Riesgo!D4299</f>
        <v>0.81274772636199288</v>
      </c>
      <c r="F4295" s="95">
        <f t="shared" si="201"/>
        <v>-9.1555980260774605E-3</v>
      </c>
      <c r="G4295" s="26">
        <f t="shared" si="202"/>
        <v>-7.6746777761548512E-7</v>
      </c>
      <c r="H4295" s="26">
        <f t="shared" si="203"/>
        <v>7.0266264698143901E-9</v>
      </c>
    </row>
    <row r="4296" spans="1:8" x14ac:dyDescent="0.25">
      <c r="A4296" s="12">
        <f>Riesgo!D4300</f>
        <v>0.86477983006210801</v>
      </c>
      <c r="F4296" s="95">
        <f t="shared" si="201"/>
        <v>4.2876505674037668E-2</v>
      </c>
      <c r="G4296" s="26">
        <f t="shared" si="202"/>
        <v>7.8823942449955968E-5</v>
      </c>
      <c r="H4296" s="26">
        <f t="shared" si="203"/>
        <v>3.3796952157055557E-6</v>
      </c>
    </row>
    <row r="4297" spans="1:8" x14ac:dyDescent="0.25">
      <c r="A4297" s="12">
        <f>Riesgo!D4301</f>
        <v>0.93633379753896717</v>
      </c>
      <c r="F4297" s="95">
        <f t="shared" si="201"/>
        <v>0.11443047315089683</v>
      </c>
      <c r="G4297" s="26">
        <f t="shared" si="202"/>
        <v>1.498390742016617E-3</v>
      </c>
      <c r="H4297" s="26">
        <f t="shared" si="203"/>
        <v>1.7146156157388486E-4</v>
      </c>
    </row>
    <row r="4298" spans="1:8" x14ac:dyDescent="0.25">
      <c r="A4298" s="12">
        <f>Riesgo!D4302</f>
        <v>0.72490398822679614</v>
      </c>
      <c r="F4298" s="95">
        <f t="shared" si="201"/>
        <v>-9.6999336161274208E-2</v>
      </c>
      <c r="G4298" s="26">
        <f t="shared" si="202"/>
        <v>-9.1265426195252515E-4</v>
      </c>
      <c r="H4298" s="26">
        <f t="shared" si="203"/>
        <v>8.8526857554152593E-5</v>
      </c>
    </row>
    <row r="4299" spans="1:8" x14ac:dyDescent="0.25">
      <c r="A4299" s="12">
        <f>Riesgo!D4303</f>
        <v>0.98107335193647627</v>
      </c>
      <c r="F4299" s="95">
        <f t="shared" si="201"/>
        <v>0.15917002754840592</v>
      </c>
      <c r="G4299" s="26">
        <f t="shared" si="202"/>
        <v>4.032588194037302E-3</v>
      </c>
      <c r="H4299" s="26">
        <f t="shared" si="203"/>
        <v>6.4186717393629382E-4</v>
      </c>
    </row>
    <row r="4300" spans="1:8" x14ac:dyDescent="0.25">
      <c r="A4300" s="12">
        <f>Riesgo!D4304</f>
        <v>0.77841035189313978</v>
      </c>
      <c r="F4300" s="95">
        <f t="shared" si="201"/>
        <v>-4.349297249493056E-2</v>
      </c>
      <c r="G4300" s="26">
        <f t="shared" si="202"/>
        <v>-8.2272988055100493E-5</v>
      </c>
      <c r="H4300" s="26">
        <f t="shared" si="203"/>
        <v>3.5782968065562361E-6</v>
      </c>
    </row>
    <row r="4301" spans="1:8" x14ac:dyDescent="0.25">
      <c r="A4301" s="12">
        <f>Riesgo!D4305</f>
        <v>0.63344933523693636</v>
      </c>
      <c r="F4301" s="95">
        <f t="shared" si="201"/>
        <v>-0.18845398915113398</v>
      </c>
      <c r="G4301" s="26">
        <f t="shared" si="202"/>
        <v>-6.6929257151112261E-3</v>
      </c>
      <c r="H4301" s="26">
        <f t="shared" si="203"/>
        <v>1.2613085501049167E-3</v>
      </c>
    </row>
    <row r="4302" spans="1:8" x14ac:dyDescent="0.25">
      <c r="A4302" s="12">
        <f>Riesgo!D4306</f>
        <v>0.94679206730588583</v>
      </c>
      <c r="F4302" s="95">
        <f t="shared" si="201"/>
        <v>0.12488874291781549</v>
      </c>
      <c r="G4302" s="26">
        <f t="shared" si="202"/>
        <v>1.9479144646973214E-3</v>
      </c>
      <c r="H4302" s="26">
        <f t="shared" si="203"/>
        <v>2.4327258880747792E-4</v>
      </c>
    </row>
    <row r="4303" spans="1:8" x14ac:dyDescent="0.25">
      <c r="A4303" s="12">
        <f>Riesgo!D4307</f>
        <v>1</v>
      </c>
      <c r="F4303" s="95">
        <f t="shared" si="201"/>
        <v>0.17809667561192966</v>
      </c>
      <c r="G4303" s="26">
        <f t="shared" si="202"/>
        <v>5.6489462020255692E-3</v>
      </c>
      <c r="H4303" s="26">
        <f t="shared" si="203"/>
        <v>1.0060585392913898E-3</v>
      </c>
    </row>
    <row r="4304" spans="1:8" x14ac:dyDescent="0.25">
      <c r="A4304" s="12">
        <f>Riesgo!D4308</f>
        <v>0.9466484104695192</v>
      </c>
      <c r="F4304" s="95">
        <f t="shared" si="201"/>
        <v>0.12474508608144885</v>
      </c>
      <c r="G4304" s="26">
        <f t="shared" si="202"/>
        <v>1.9412002614180284E-3</v>
      </c>
      <c r="H4304" s="26">
        <f t="shared" si="203"/>
        <v>2.4215519371192297E-4</v>
      </c>
    </row>
    <row r="4305" spans="1:8" x14ac:dyDescent="0.25">
      <c r="A4305" s="12">
        <f>Riesgo!D4309</f>
        <v>0.80883347254971283</v>
      </c>
      <c r="F4305" s="95">
        <f t="shared" si="201"/>
        <v>-1.3069851838357516E-2</v>
      </c>
      <c r="G4305" s="26">
        <f t="shared" si="202"/>
        <v>-2.2326055147674461E-6</v>
      </c>
      <c r="H4305" s="26">
        <f t="shared" si="203"/>
        <v>2.9179823291510429E-8</v>
      </c>
    </row>
    <row r="4306" spans="1:8" x14ac:dyDescent="0.25">
      <c r="A4306" s="12">
        <f>Riesgo!D4310</f>
        <v>0.92426924052929715</v>
      </c>
      <c r="F4306" s="95">
        <f t="shared" si="201"/>
        <v>0.10236591614122681</v>
      </c>
      <c r="G4306" s="26">
        <f t="shared" si="202"/>
        <v>1.0726699953486323E-3</v>
      </c>
      <c r="H4306" s="26">
        <f t="shared" si="203"/>
        <v>1.0980484679106825E-4</v>
      </c>
    </row>
    <row r="4307" spans="1:8" x14ac:dyDescent="0.25">
      <c r="A4307" s="12">
        <f>Riesgo!D4311</f>
        <v>0.64322484824535353</v>
      </c>
      <c r="F4307" s="95">
        <f t="shared" si="201"/>
        <v>-0.17867847614271681</v>
      </c>
      <c r="G4307" s="26">
        <f t="shared" si="202"/>
        <v>-5.7044886427942672E-3</v>
      </c>
      <c r="H4307" s="26">
        <f t="shared" si="203"/>
        <v>1.0192693378679146E-3</v>
      </c>
    </row>
    <row r="4308" spans="1:8" x14ac:dyDescent="0.25">
      <c r="A4308" s="12">
        <f>Riesgo!D4312</f>
        <v>0.85176877621553315</v>
      </c>
      <c r="F4308" s="95">
        <f t="shared" si="201"/>
        <v>2.9865451827462808E-2</v>
      </c>
      <c r="G4308" s="26">
        <f t="shared" si="202"/>
        <v>2.6638346787361639E-5</v>
      </c>
      <c r="H4308" s="26">
        <f t="shared" si="203"/>
        <v>7.9556626274119763E-7</v>
      </c>
    </row>
    <row r="4309" spans="1:8" x14ac:dyDescent="0.25">
      <c r="A4309" s="12">
        <f>Riesgo!D4313</f>
        <v>0.90897486612740153</v>
      </c>
      <c r="F4309" s="95">
        <f t="shared" si="201"/>
        <v>8.7071541739331182E-2</v>
      </c>
      <c r="G4309" s="26">
        <f t="shared" si="202"/>
        <v>6.6012883449670129E-4</v>
      </c>
      <c r="H4309" s="26">
        <f t="shared" si="203"/>
        <v>5.7478435366215573E-5</v>
      </c>
    </row>
    <row r="4310" spans="1:8" x14ac:dyDescent="0.25">
      <c r="A4310" s="12">
        <f>Riesgo!D4314</f>
        <v>0.72203380218870483</v>
      </c>
      <c r="F4310" s="95">
        <f t="shared" si="201"/>
        <v>-9.9869522199365512E-2</v>
      </c>
      <c r="G4310" s="26">
        <f t="shared" si="202"/>
        <v>-9.9609077109658918E-4</v>
      </c>
      <c r="H4310" s="26">
        <f t="shared" si="203"/>
        <v>9.9479109376613941E-5</v>
      </c>
    </row>
    <row r="4311" spans="1:8" x14ac:dyDescent="0.25">
      <c r="A4311" s="12">
        <f>Riesgo!D4315</f>
        <v>0.94704506025607349</v>
      </c>
      <c r="F4311" s="95">
        <f t="shared" si="201"/>
        <v>0.12514173586800315</v>
      </c>
      <c r="G4311" s="26">
        <f t="shared" si="202"/>
        <v>1.9597764050560918E-3</v>
      </c>
      <c r="H4311" s="26">
        <f t="shared" si="203"/>
        <v>2.4524982124187421E-4</v>
      </c>
    </row>
    <row r="4312" spans="1:8" x14ac:dyDescent="0.25">
      <c r="A4312" s="12">
        <f>Riesgo!D4316</f>
        <v>0.86580134054826496</v>
      </c>
      <c r="F4312" s="95">
        <f t="shared" si="201"/>
        <v>4.3898016160194619E-2</v>
      </c>
      <c r="G4312" s="26">
        <f t="shared" si="202"/>
        <v>8.4593049690579405E-5</v>
      </c>
      <c r="H4312" s="26">
        <f t="shared" si="203"/>
        <v>3.7134670623572013E-6</v>
      </c>
    </row>
    <row r="4313" spans="1:8" x14ac:dyDescent="0.25">
      <c r="A4313" s="12">
        <f>Riesgo!D4317</f>
        <v>0.71479938347799599</v>
      </c>
      <c r="F4313" s="95">
        <f t="shared" si="201"/>
        <v>-0.10710394091007436</v>
      </c>
      <c r="G4313" s="26">
        <f t="shared" si="202"/>
        <v>-1.2286165275530764E-3</v>
      </c>
      <c r="H4313" s="26">
        <f t="shared" si="203"/>
        <v>1.3158967196818546E-4</v>
      </c>
    </row>
    <row r="4314" spans="1:8" x14ac:dyDescent="0.25">
      <c r="A4314" s="12">
        <f>Riesgo!D4318</f>
        <v>0.94566967629477516</v>
      </c>
      <c r="F4314" s="95">
        <f t="shared" si="201"/>
        <v>0.12376635190670482</v>
      </c>
      <c r="G4314" s="26">
        <f t="shared" si="202"/>
        <v>1.8958665760098142E-3</v>
      </c>
      <c r="H4314" s="26">
        <f t="shared" si="203"/>
        <v>2.346444898145902E-4</v>
      </c>
    </row>
    <row r="4315" spans="1:8" x14ac:dyDescent="0.25">
      <c r="A4315" s="12">
        <f>Riesgo!D4319</f>
        <v>0.84635104424153118</v>
      </c>
      <c r="F4315" s="95">
        <f t="shared" si="201"/>
        <v>2.4447719853460836E-2</v>
      </c>
      <c r="G4315" s="26">
        <f t="shared" si="202"/>
        <v>1.4612182274435364E-5</v>
      </c>
      <c r="H4315" s="26">
        <f t="shared" si="203"/>
        <v>3.5723453869310199E-7</v>
      </c>
    </row>
    <row r="4316" spans="1:8" x14ac:dyDescent="0.25">
      <c r="A4316" s="12">
        <f>Riesgo!D4320</f>
        <v>0.80117183262093572</v>
      </c>
      <c r="F4316" s="95">
        <f t="shared" si="201"/>
        <v>-2.0731491767134624E-2</v>
      </c>
      <c r="G4316" s="26">
        <f t="shared" si="202"/>
        <v>-8.9102863396496901E-6</v>
      </c>
      <c r="H4316" s="26">
        <f t="shared" si="203"/>
        <v>1.8472352789325968E-7</v>
      </c>
    </row>
    <row r="4317" spans="1:8" x14ac:dyDescent="0.25">
      <c r="A4317" s="12">
        <f>Riesgo!D4321</f>
        <v>0.64624206508959925</v>
      </c>
      <c r="F4317" s="95">
        <f t="shared" si="201"/>
        <v>-0.1756612592984711</v>
      </c>
      <c r="G4317" s="26">
        <f t="shared" si="202"/>
        <v>-5.4203580507182275E-3</v>
      </c>
      <c r="H4317" s="26">
        <f t="shared" si="203"/>
        <v>9.5214692103776988E-4</v>
      </c>
    </row>
    <row r="4318" spans="1:8" x14ac:dyDescent="0.25">
      <c r="A4318" s="12">
        <f>Riesgo!D4322</f>
        <v>0.92963447482343076</v>
      </c>
      <c r="F4318" s="95">
        <f t="shared" si="201"/>
        <v>0.10773115043536041</v>
      </c>
      <c r="G4318" s="26">
        <f t="shared" si="202"/>
        <v>1.2503278153503051E-3</v>
      </c>
      <c r="H4318" s="26">
        <f t="shared" si="203"/>
        <v>1.3469925396901927E-4</v>
      </c>
    </row>
    <row r="4319" spans="1:8" x14ac:dyDescent="0.25">
      <c r="A4319" s="12">
        <f>Riesgo!D4323</f>
        <v>0.94620638103931998</v>
      </c>
      <c r="F4319" s="95">
        <f t="shared" si="201"/>
        <v>0.12430305665124963</v>
      </c>
      <c r="G4319" s="26">
        <f t="shared" si="202"/>
        <v>1.9206375907627746E-3</v>
      </c>
      <c r="H4319" s="26">
        <f t="shared" si="203"/>
        <v>2.3874112325110477E-4</v>
      </c>
    </row>
    <row r="4320" spans="1:8" x14ac:dyDescent="0.25">
      <c r="A4320" s="12">
        <f>Riesgo!D4324</f>
        <v>0.8613424847941058</v>
      </c>
      <c r="F4320" s="95">
        <f t="shared" si="201"/>
        <v>3.9439160406035456E-2</v>
      </c>
      <c r="G4320" s="26">
        <f t="shared" si="202"/>
        <v>6.134553846791433E-5</v>
      </c>
      <c r="H4320" s="26">
        <f t="shared" si="203"/>
        <v>2.419416531830692E-6</v>
      </c>
    </row>
    <row r="4321" spans="1:8" x14ac:dyDescent="0.25">
      <c r="A4321" s="12">
        <f>Riesgo!D4325</f>
        <v>0.67705909364365602</v>
      </c>
      <c r="F4321" s="95">
        <f t="shared" si="201"/>
        <v>-0.14484423074441433</v>
      </c>
      <c r="G4321" s="26">
        <f t="shared" si="202"/>
        <v>-3.0388104052908676E-3</v>
      </c>
      <c r="H4321" s="26">
        <f t="shared" si="203"/>
        <v>4.4015415553247763E-4</v>
      </c>
    </row>
    <row r="4322" spans="1:8" x14ac:dyDescent="0.25">
      <c r="A4322" s="12">
        <f>Riesgo!D4326</f>
        <v>0.67734527859648641</v>
      </c>
      <c r="F4322" s="95">
        <f t="shared" si="201"/>
        <v>-0.14455804579158393</v>
      </c>
      <c r="G4322" s="26">
        <f t="shared" si="202"/>
        <v>-3.0208336177123202E-3</v>
      </c>
      <c r="H4322" s="26">
        <f t="shared" si="203"/>
        <v>4.3668580443801373E-4</v>
      </c>
    </row>
    <row r="4323" spans="1:8" x14ac:dyDescent="0.25">
      <c r="A4323" s="12">
        <f>Riesgo!D4327</f>
        <v>0.56146903342688181</v>
      </c>
      <c r="F4323" s="95">
        <f t="shared" si="201"/>
        <v>-0.26043429096118853</v>
      </c>
      <c r="G4323" s="26">
        <f t="shared" si="202"/>
        <v>-1.7664221403578456E-2</v>
      </c>
      <c r="H4323" s="26">
        <f t="shared" si="203"/>
        <v>4.6003689766224059E-3</v>
      </c>
    </row>
    <row r="4324" spans="1:8" x14ac:dyDescent="0.25">
      <c r="A4324" s="12">
        <f>Riesgo!D4328</f>
        <v>0.76687457131322356</v>
      </c>
      <c r="F4324" s="95">
        <f t="shared" si="201"/>
        <v>-5.5028753074846781E-2</v>
      </c>
      <c r="G4324" s="26">
        <f t="shared" si="202"/>
        <v>-1.6663607058999249E-4</v>
      </c>
      <c r="H4324" s="26">
        <f t="shared" si="203"/>
        <v>9.1697751818594356E-6</v>
      </c>
    </row>
    <row r="4325" spans="1:8" x14ac:dyDescent="0.25">
      <c r="A4325" s="12">
        <f>Riesgo!D4329</f>
        <v>0.80636989339888698</v>
      </c>
      <c r="F4325" s="95">
        <f t="shared" si="201"/>
        <v>-1.5533430989183361E-2</v>
      </c>
      <c r="G4325" s="26">
        <f t="shared" si="202"/>
        <v>-3.7480223926606754E-6</v>
      </c>
      <c r="H4325" s="26">
        <f t="shared" si="203"/>
        <v>5.8219647182308507E-8</v>
      </c>
    </row>
    <row r="4326" spans="1:8" x14ac:dyDescent="0.25">
      <c r="A4326" s="12">
        <f>Riesgo!D4330</f>
        <v>0.80982734157437897</v>
      </c>
      <c r="F4326" s="95">
        <f t="shared" si="201"/>
        <v>-1.2075982813691377E-2</v>
      </c>
      <c r="G4326" s="26">
        <f t="shared" si="202"/>
        <v>-1.7610328561600904E-6</v>
      </c>
      <c r="H4326" s="26">
        <f t="shared" si="203"/>
        <v>2.1266202505335093E-8</v>
      </c>
    </row>
    <row r="4327" spans="1:8" x14ac:dyDescent="0.25">
      <c r="A4327" s="12">
        <f>Riesgo!D4331</f>
        <v>0.80742415837925219</v>
      </c>
      <c r="F4327" s="95">
        <f t="shared" si="201"/>
        <v>-1.4479166008818156E-2</v>
      </c>
      <c r="G4327" s="26">
        <f t="shared" si="202"/>
        <v>-3.0355028324196524E-6</v>
      </c>
      <c r="H4327" s="26">
        <f t="shared" si="203"/>
        <v>4.3951549430841867E-8</v>
      </c>
    </row>
    <row r="4328" spans="1:8" x14ac:dyDescent="0.25">
      <c r="A4328" s="12">
        <f>Riesgo!D4332</f>
        <v>0.71820513423389121</v>
      </c>
      <c r="F4328" s="95">
        <f t="shared" si="201"/>
        <v>-0.10369819015417914</v>
      </c>
      <c r="G4328" s="26">
        <f t="shared" si="202"/>
        <v>-1.1150992664562991E-3</v>
      </c>
      <c r="H4328" s="26">
        <f t="shared" si="203"/>
        <v>1.1563377577377096E-4</v>
      </c>
    </row>
    <row r="4329" spans="1:8" x14ac:dyDescent="0.25">
      <c r="A4329" s="12">
        <f>Riesgo!D4333</f>
        <v>0.87743488187646124</v>
      </c>
      <c r="F4329" s="95">
        <f t="shared" si="201"/>
        <v>5.5531557488390892E-2</v>
      </c>
      <c r="G4329" s="26">
        <f t="shared" si="202"/>
        <v>1.712456557054752E-4</v>
      </c>
      <c r="H4329" s="26">
        <f t="shared" si="203"/>
        <v>9.5095379744457901E-6</v>
      </c>
    </row>
    <row r="4330" spans="1:8" x14ac:dyDescent="0.25">
      <c r="A4330" s="12">
        <f>Riesgo!D4334</f>
        <v>0.69482471895087605</v>
      </c>
      <c r="F4330" s="95">
        <f t="shared" si="201"/>
        <v>-0.12707860543719429</v>
      </c>
      <c r="G4330" s="26">
        <f t="shared" si="202"/>
        <v>-2.052188835903631E-3</v>
      </c>
      <c r="H4330" s="26">
        <f t="shared" si="203"/>
        <v>2.607892953604126E-4</v>
      </c>
    </row>
    <row r="4331" spans="1:8" x14ac:dyDescent="0.25">
      <c r="A4331" s="12">
        <f>Riesgo!D4335</f>
        <v>0.63467888824319962</v>
      </c>
      <c r="F4331" s="95">
        <f t="shared" si="201"/>
        <v>-0.18722443614487072</v>
      </c>
      <c r="G4331" s="26">
        <f t="shared" si="202"/>
        <v>-6.5627761924132904E-3</v>
      </c>
      <c r="H4331" s="26">
        <f t="shared" si="203"/>
        <v>1.2287120721695599E-3</v>
      </c>
    </row>
    <row r="4332" spans="1:8" x14ac:dyDescent="0.25">
      <c r="A4332" s="12">
        <f>Riesgo!D4336</f>
        <v>0.78944354717095844</v>
      </c>
      <c r="F4332" s="95">
        <f t="shared" si="201"/>
        <v>-3.2459777217111907E-2</v>
      </c>
      <c r="G4332" s="26">
        <f t="shared" si="202"/>
        <v>-3.4200826734193702E-5</v>
      </c>
      <c r="H4332" s="26">
        <f t="shared" si="203"/>
        <v>1.1101512164329726E-6</v>
      </c>
    </row>
    <row r="4333" spans="1:8" x14ac:dyDescent="0.25">
      <c r="A4333" s="12">
        <f>Riesgo!D4337</f>
        <v>0.7397632855700117</v>
      </c>
      <c r="F4333" s="95">
        <f t="shared" si="201"/>
        <v>-8.2140038818058647E-2</v>
      </c>
      <c r="G4333" s="26">
        <f t="shared" si="202"/>
        <v>-5.5419769005832069E-4</v>
      </c>
      <c r="H4333" s="26">
        <f t="shared" si="203"/>
        <v>4.5521819774268901E-5</v>
      </c>
    </row>
    <row r="4334" spans="1:8" x14ac:dyDescent="0.25">
      <c r="A4334" s="12">
        <f>Riesgo!D4338</f>
        <v>0.9294106706996027</v>
      </c>
      <c r="F4334" s="95">
        <f t="shared" si="201"/>
        <v>0.10750734631153236</v>
      </c>
      <c r="G4334" s="26">
        <f t="shared" si="202"/>
        <v>1.2425515798431084E-3</v>
      </c>
      <c r="H4334" s="26">
        <f t="shared" si="203"/>
        <v>1.335834230041347E-4</v>
      </c>
    </row>
    <row r="4335" spans="1:8" x14ac:dyDescent="0.25">
      <c r="A4335" s="12">
        <f>Riesgo!D4339</f>
        <v>0.71503519468383836</v>
      </c>
      <c r="F4335" s="95">
        <f t="shared" si="201"/>
        <v>-0.10686812970423198</v>
      </c>
      <c r="G4335" s="26">
        <f t="shared" si="202"/>
        <v>-1.220519230775806E-3</v>
      </c>
      <c r="H4335" s="26">
        <f t="shared" si="203"/>
        <v>1.3043460746105828E-4</v>
      </c>
    </row>
    <row r="4336" spans="1:8" x14ac:dyDescent="0.25">
      <c r="A4336" s="12">
        <f>Riesgo!D4340</f>
        <v>0.92821982329169506</v>
      </c>
      <c r="F4336" s="95">
        <f t="shared" si="201"/>
        <v>0.10631649890362471</v>
      </c>
      <c r="G4336" s="26">
        <f t="shared" si="202"/>
        <v>1.2017164313023762E-3</v>
      </c>
      <c r="H4336" s="26">
        <f t="shared" si="203"/>
        <v>1.2776228365102689E-4</v>
      </c>
    </row>
    <row r="4337" spans="1:8" x14ac:dyDescent="0.25">
      <c r="A4337" s="12">
        <f>Riesgo!D4341</f>
        <v>0.81689737386611205</v>
      </c>
      <c r="F4337" s="95">
        <f t="shared" si="201"/>
        <v>-5.0059505219582912E-3</v>
      </c>
      <c r="G4337" s="26">
        <f t="shared" si="202"/>
        <v>-1.2544682048824579E-7</v>
      </c>
      <c r="H4337" s="26">
        <f t="shared" si="203"/>
        <v>6.2798057650114206E-10</v>
      </c>
    </row>
    <row r="4338" spans="1:8" x14ac:dyDescent="0.25">
      <c r="A4338" s="12">
        <f>Riesgo!D4342</f>
        <v>0.82843109603436216</v>
      </c>
      <c r="F4338" s="95">
        <f t="shared" si="201"/>
        <v>6.5277716462918134E-3</v>
      </c>
      <c r="G4338" s="26">
        <f t="shared" si="202"/>
        <v>2.7816011724135399E-7</v>
      </c>
      <c r="H4338" s="26">
        <f t="shared" si="203"/>
        <v>1.8157657264573172E-9</v>
      </c>
    </row>
    <row r="4339" spans="1:8" x14ac:dyDescent="0.25">
      <c r="A4339" s="12">
        <f>Riesgo!D4343</f>
        <v>0.89764199371841158</v>
      </c>
      <c r="F4339" s="95">
        <f t="shared" si="201"/>
        <v>7.5738669330341235E-2</v>
      </c>
      <c r="G4339" s="26">
        <f t="shared" si="202"/>
        <v>4.3446321527681981E-4</v>
      </c>
      <c r="H4339" s="26">
        <f t="shared" si="203"/>
        <v>3.2905665798047917E-5</v>
      </c>
    </row>
    <row r="4340" spans="1:8" x14ac:dyDescent="0.25">
      <c r="A4340" s="12">
        <f>Riesgo!D4344</f>
        <v>0.91863800521917272</v>
      </c>
      <c r="F4340" s="95">
        <f t="shared" si="201"/>
        <v>9.6734680831102371E-2</v>
      </c>
      <c r="G4340" s="26">
        <f t="shared" si="202"/>
        <v>9.052043018726425E-4</v>
      </c>
      <c r="H4340" s="26">
        <f t="shared" si="203"/>
        <v>8.7564649228590908E-5</v>
      </c>
    </row>
    <row r="4341" spans="1:8" x14ac:dyDescent="0.25">
      <c r="A4341" s="12">
        <f>Riesgo!D4345</f>
        <v>0.92101464102838881</v>
      </c>
      <c r="F4341" s="95">
        <f t="shared" si="201"/>
        <v>9.911131664031847E-2</v>
      </c>
      <c r="G4341" s="26">
        <f t="shared" si="202"/>
        <v>9.7357572479879278E-4</v>
      </c>
      <c r="H4341" s="26">
        <f t="shared" si="203"/>
        <v>9.6492371933860714E-5</v>
      </c>
    </row>
    <row r="4342" spans="1:8" x14ac:dyDescent="0.25">
      <c r="A4342" s="12">
        <f>Riesgo!D4346</f>
        <v>0.84965700824776491</v>
      </c>
      <c r="F4342" s="95">
        <f t="shared" si="201"/>
        <v>2.7753683859694567E-2</v>
      </c>
      <c r="G4342" s="26">
        <f t="shared" si="202"/>
        <v>2.137774591143909E-5</v>
      </c>
      <c r="H4342" s="26">
        <f t="shared" si="203"/>
        <v>5.9331120165895857E-7</v>
      </c>
    </row>
    <row r="4343" spans="1:8" x14ac:dyDescent="0.25">
      <c r="A4343" s="12">
        <f>Riesgo!D4347</f>
        <v>0.77816927604192276</v>
      </c>
      <c r="F4343" s="95">
        <f t="shared" si="201"/>
        <v>-4.373404834614758E-2</v>
      </c>
      <c r="G4343" s="26">
        <f t="shared" si="202"/>
        <v>-8.364867038083828E-5</v>
      </c>
      <c r="H4343" s="26">
        <f t="shared" si="203"/>
        <v>3.6582949945265445E-6</v>
      </c>
    </row>
    <row r="4344" spans="1:8" x14ac:dyDescent="0.25">
      <c r="A4344" s="12">
        <f>Riesgo!D4348</f>
        <v>0.76731514206697549</v>
      </c>
      <c r="F4344" s="95">
        <f t="shared" si="201"/>
        <v>-5.4588182321094858E-2</v>
      </c>
      <c r="G4344" s="26">
        <f t="shared" si="202"/>
        <v>-1.6266566769931919E-4</v>
      </c>
      <c r="H4344" s="26">
        <f t="shared" si="203"/>
        <v>8.8796231257530678E-6</v>
      </c>
    </row>
    <row r="4345" spans="1:8" x14ac:dyDescent="0.25">
      <c r="A4345" s="12">
        <f>Riesgo!D4349</f>
        <v>0.73464211352292708</v>
      </c>
      <c r="F4345" s="95">
        <f t="shared" si="201"/>
        <v>-8.7261210865143268E-2</v>
      </c>
      <c r="G4345" s="26">
        <f t="shared" si="202"/>
        <v>-6.6445214125881102E-4</v>
      </c>
      <c r="H4345" s="26">
        <f t="shared" si="203"/>
        <v>5.7980898408181071E-5</v>
      </c>
    </row>
    <row r="4346" spans="1:8" x14ac:dyDescent="0.25">
      <c r="A4346" s="12">
        <f>Riesgo!D4350</f>
        <v>0.77528236162223241</v>
      </c>
      <c r="F4346" s="95">
        <f t="shared" si="201"/>
        <v>-4.6620962765837937E-2</v>
      </c>
      <c r="G4346" s="26">
        <f t="shared" si="202"/>
        <v>-1.0133132315393061E-4</v>
      </c>
      <c r="H4346" s="26">
        <f t="shared" si="203"/>
        <v>4.7241638437724905E-6</v>
      </c>
    </row>
    <row r="4347" spans="1:8" x14ac:dyDescent="0.25">
      <c r="A4347" s="12">
        <f>Riesgo!D4351</f>
        <v>0.79435241519754962</v>
      </c>
      <c r="F4347" s="95">
        <f t="shared" si="201"/>
        <v>-2.7550909190520723E-2</v>
      </c>
      <c r="G4347" s="26">
        <f t="shared" si="202"/>
        <v>-2.091258917695612E-5</v>
      </c>
      <c r="H4347" s="26">
        <f t="shared" si="203"/>
        <v>5.7616084535298461E-7</v>
      </c>
    </row>
    <row r="4348" spans="1:8" x14ac:dyDescent="0.25">
      <c r="A4348" s="12">
        <f>Riesgo!D4352</f>
        <v>0.9238515065452092</v>
      </c>
      <c r="F4348" s="95">
        <f t="shared" si="201"/>
        <v>0.10194818215713886</v>
      </c>
      <c r="G4348" s="26">
        <f t="shared" si="202"/>
        <v>1.0595914829866671E-3</v>
      </c>
      <c r="H4348" s="26">
        <f t="shared" si="203"/>
        <v>1.0802342551967765E-4</v>
      </c>
    </row>
    <row r="4349" spans="1:8" x14ac:dyDescent="0.25">
      <c r="A4349" s="12">
        <f>Riesgo!D4353</f>
        <v>0.85753811512545886</v>
      </c>
      <c r="F4349" s="95">
        <f t="shared" si="201"/>
        <v>3.5634790737388511E-2</v>
      </c>
      <c r="G4349" s="26">
        <f t="shared" si="202"/>
        <v>4.5250422479150238E-5</v>
      </c>
      <c r="H4349" s="26">
        <f t="shared" si="203"/>
        <v>1.6124893358229397E-6</v>
      </c>
    </row>
    <row r="4350" spans="1:8" x14ac:dyDescent="0.25">
      <c r="A4350" s="12">
        <f>Riesgo!D4354</f>
        <v>0.66575188610020208</v>
      </c>
      <c r="F4350" s="95">
        <f t="shared" si="201"/>
        <v>-0.15615143828786826</v>
      </c>
      <c r="G4350" s="26">
        <f t="shared" si="202"/>
        <v>-3.8074829428974594E-3</v>
      </c>
      <c r="H4350" s="26">
        <f t="shared" si="203"/>
        <v>5.9454393778996363E-4</v>
      </c>
    </row>
    <row r="4351" spans="1:8" x14ac:dyDescent="0.25">
      <c r="A4351" s="12">
        <f>Riesgo!D4355</f>
        <v>0.86200074407763216</v>
      </c>
      <c r="F4351" s="95">
        <f t="shared" si="201"/>
        <v>4.009741968956182E-2</v>
      </c>
      <c r="G4351" s="26">
        <f t="shared" si="202"/>
        <v>6.446875430597736E-5</v>
      </c>
      <c r="H4351" s="26">
        <f t="shared" si="203"/>
        <v>2.5850306982700201E-6</v>
      </c>
    </row>
    <row r="4352" spans="1:8" x14ac:dyDescent="0.25">
      <c r="A4352" s="12">
        <f>Riesgo!D4356</f>
        <v>0.95708735872908057</v>
      </c>
      <c r="F4352" s="95">
        <f t="shared" si="201"/>
        <v>0.13518403434101023</v>
      </c>
      <c r="G4352" s="26">
        <f t="shared" si="202"/>
        <v>2.4704508006263884E-3</v>
      </c>
      <c r="H4352" s="26">
        <f t="shared" si="203"/>
        <v>3.3396550586965387E-4</v>
      </c>
    </row>
    <row r="4353" spans="1:8" x14ac:dyDescent="0.25">
      <c r="A4353" s="12">
        <f>Riesgo!D4357</f>
        <v>0.86330849684191602</v>
      </c>
      <c r="F4353" s="95">
        <f t="shared" si="201"/>
        <v>4.1405172453845673E-2</v>
      </c>
      <c r="G4353" s="26">
        <f t="shared" si="202"/>
        <v>7.0984543459999804E-5</v>
      </c>
      <c r="H4353" s="26">
        <f t="shared" si="203"/>
        <v>2.9391272635187944E-6</v>
      </c>
    </row>
    <row r="4354" spans="1:8" x14ac:dyDescent="0.25">
      <c r="A4354" s="12">
        <f>Riesgo!D4358</f>
        <v>0.86466963178012124</v>
      </c>
      <c r="F4354" s="95">
        <f t="shared" si="201"/>
        <v>4.2766307392050895E-2</v>
      </c>
      <c r="G4354" s="26">
        <f t="shared" si="202"/>
        <v>7.8217739319546989E-5</v>
      </c>
      <c r="H4354" s="26">
        <f t="shared" si="203"/>
        <v>3.3450838832510521E-6</v>
      </c>
    </row>
    <row r="4355" spans="1:8" x14ac:dyDescent="0.25">
      <c r="A4355" s="12">
        <f>Riesgo!D4359</f>
        <v>0.82069421588018221</v>
      </c>
      <c r="F4355" s="95">
        <f t="shared" ref="F4355:F4418" si="204">A4355-$D$4</f>
        <v>-1.2091085078881347E-3</v>
      </c>
      <c r="G4355" s="26">
        <f t="shared" ref="G4355:G4418" si="205">IF(A4355=0,0,(A4355-D$4)^3)</f>
        <v>-1.767648183460747E-9</v>
      </c>
      <c r="H4355" s="26">
        <f t="shared" ref="H4355:H4418" si="206">IF(A4355=0,0,(A4355-D$4)^4)</f>
        <v>2.1372784575753954E-12</v>
      </c>
    </row>
    <row r="4356" spans="1:8" x14ac:dyDescent="0.25">
      <c r="A4356" s="12">
        <f>Riesgo!D4360</f>
        <v>0.76902976927894873</v>
      </c>
      <c r="F4356" s="95">
        <f t="shared" si="204"/>
        <v>-5.2873555109121617E-2</v>
      </c>
      <c r="G4356" s="26">
        <f t="shared" si="205"/>
        <v>-1.4781398902428595E-4</v>
      </c>
      <c r="H4356" s="26">
        <f t="shared" si="206"/>
        <v>7.815451094574682E-6</v>
      </c>
    </row>
    <row r="4357" spans="1:8" x14ac:dyDescent="0.25">
      <c r="A4357" s="12">
        <f>Riesgo!D4361</f>
        <v>0.95663730539353597</v>
      </c>
      <c r="F4357" s="95">
        <f t="shared" si="204"/>
        <v>0.13473398100546563</v>
      </c>
      <c r="G4357" s="26">
        <f t="shared" si="205"/>
        <v>2.4458590529214137E-3</v>
      </c>
      <c r="H4357" s="26">
        <f t="shared" si="206"/>
        <v>3.2954032717835989E-4</v>
      </c>
    </row>
    <row r="4358" spans="1:8" x14ac:dyDescent="0.25">
      <c r="A4358" s="12">
        <f>Riesgo!D4362</f>
        <v>0.61088581546363241</v>
      </c>
      <c r="F4358" s="95">
        <f t="shared" si="204"/>
        <v>-0.21101750892443794</v>
      </c>
      <c r="G4358" s="26">
        <f t="shared" si="205"/>
        <v>-9.396269738534092E-3</v>
      </c>
      <c r="H4358" s="26">
        <f t="shared" si="206"/>
        <v>1.982777433407544E-3</v>
      </c>
    </row>
    <row r="4359" spans="1:8" x14ac:dyDescent="0.25">
      <c r="A4359" s="12">
        <f>Riesgo!D4363</f>
        <v>0.94154245460685826</v>
      </c>
      <c r="F4359" s="95">
        <f t="shared" si="204"/>
        <v>0.11963913021878791</v>
      </c>
      <c r="G4359" s="26">
        <f t="shared" si="205"/>
        <v>1.7124572601762865E-3</v>
      </c>
      <c r="H4359" s="26">
        <f t="shared" si="206"/>
        <v>2.0487689714433953E-4</v>
      </c>
    </row>
    <row r="4360" spans="1:8" x14ac:dyDescent="0.25">
      <c r="A4360" s="12">
        <f>Riesgo!D4364</f>
        <v>0.7982301504029462</v>
      </c>
      <c r="F4360" s="95">
        <f t="shared" si="204"/>
        <v>-2.3673173985124141E-2</v>
      </c>
      <c r="G4360" s="26">
        <f t="shared" si="205"/>
        <v>-1.3266900433861965E-5</v>
      </c>
      <c r="H4360" s="26">
        <f t="shared" si="206"/>
        <v>3.1406964221413324E-7</v>
      </c>
    </row>
    <row r="4361" spans="1:8" x14ac:dyDescent="0.25">
      <c r="A4361" s="12">
        <f>Riesgo!D4365</f>
        <v>0.69823475512059974</v>
      </c>
      <c r="F4361" s="95">
        <f t="shared" si="204"/>
        <v>-0.12366856926747061</v>
      </c>
      <c r="G4361" s="26">
        <f t="shared" si="205"/>
        <v>-1.8913765895983675E-3</v>
      </c>
      <c r="H4361" s="26">
        <f t="shared" si="206"/>
        <v>2.3390383678161802E-4</v>
      </c>
    </row>
    <row r="4362" spans="1:8" x14ac:dyDescent="0.25">
      <c r="A4362" s="12">
        <f>Riesgo!D4366</f>
        <v>0.78474513564642745</v>
      </c>
      <c r="F4362" s="95">
        <f t="shared" si="204"/>
        <v>-3.7158188741642895E-2</v>
      </c>
      <c r="G4362" s="26">
        <f t="shared" si="205"/>
        <v>-5.1305462748647565E-5</v>
      </c>
      <c r="H4362" s="26">
        <f t="shared" si="206"/>
        <v>1.906418068291575E-6</v>
      </c>
    </row>
    <row r="4363" spans="1:8" x14ac:dyDescent="0.25">
      <c r="A4363" s="12">
        <f>Riesgo!D4367</f>
        <v>0.85120660115321634</v>
      </c>
      <c r="F4363" s="95">
        <f t="shared" si="204"/>
        <v>2.9303276765145991E-2</v>
      </c>
      <c r="G4363" s="26">
        <f t="shared" si="205"/>
        <v>2.5162197154164716E-5</v>
      </c>
      <c r="H4363" s="26">
        <f t="shared" si="206"/>
        <v>7.3733482722765751E-7</v>
      </c>
    </row>
    <row r="4364" spans="1:8" x14ac:dyDescent="0.25">
      <c r="A4364" s="12">
        <f>Riesgo!D4368</f>
        <v>0.83966031460452684</v>
      </c>
      <c r="F4364" s="95">
        <f t="shared" si="204"/>
        <v>1.7756990216456492E-2</v>
      </c>
      <c r="G4364" s="26">
        <f t="shared" si="205"/>
        <v>5.5989690425199997E-6</v>
      </c>
      <c r="H4364" s="26">
        <f t="shared" si="206"/>
        <v>9.9420838510270417E-8</v>
      </c>
    </row>
    <row r="4365" spans="1:8" x14ac:dyDescent="0.25">
      <c r="A4365" s="12">
        <f>Riesgo!D4369</f>
        <v>0.82148940967926554</v>
      </c>
      <c r="F4365" s="95">
        <f t="shared" si="204"/>
        <v>-4.1391470880480785E-4</v>
      </c>
      <c r="G4365" s="26">
        <f t="shared" si="205"/>
        <v>-7.0914097325344349E-11</v>
      </c>
      <c r="H4365" s="26">
        <f t="shared" si="206"/>
        <v>2.9352387944575714E-14</v>
      </c>
    </row>
    <row r="4366" spans="1:8" x14ac:dyDescent="0.25">
      <c r="A4366" s="12">
        <f>Riesgo!D4370</f>
        <v>0.7864344174251453</v>
      </c>
      <c r="F4366" s="95">
        <f t="shared" si="204"/>
        <v>-3.546890696292504E-2</v>
      </c>
      <c r="G4366" s="26">
        <f t="shared" si="205"/>
        <v>-4.4621422931764471E-5</v>
      </c>
      <c r="H4366" s="26">
        <f t="shared" si="206"/>
        <v>1.5826730985200839E-6</v>
      </c>
    </row>
    <row r="4367" spans="1:8" x14ac:dyDescent="0.25">
      <c r="A4367" s="12">
        <f>Riesgo!D4371</f>
        <v>0.80887289048389421</v>
      </c>
      <c r="F4367" s="95">
        <f t="shared" si="204"/>
        <v>-1.3030433904176131E-2</v>
      </c>
      <c r="G4367" s="26">
        <f t="shared" si="205"/>
        <v>-2.2124661402842782E-6</v>
      </c>
      <c r="H4367" s="26">
        <f t="shared" si="206"/>
        <v>2.8829393806201961E-8</v>
      </c>
    </row>
    <row r="4368" spans="1:8" x14ac:dyDescent="0.25">
      <c r="A4368" s="12">
        <f>Riesgo!D4372</f>
        <v>0.97970911112784609</v>
      </c>
      <c r="F4368" s="95">
        <f t="shared" si="204"/>
        <v>0.15780578673977574</v>
      </c>
      <c r="G4368" s="26">
        <f t="shared" si="205"/>
        <v>3.9297848518964678E-3</v>
      </c>
      <c r="H4368" s="26">
        <f t="shared" si="206"/>
        <v>6.2014279027157524E-4</v>
      </c>
    </row>
    <row r="4369" spans="1:8" x14ac:dyDescent="0.25">
      <c r="A4369" s="12">
        <f>Riesgo!D4373</f>
        <v>0.7703457952270919</v>
      </c>
      <c r="F4369" s="95">
        <f t="shared" si="204"/>
        <v>-5.1557529160978444E-2</v>
      </c>
      <c r="G4369" s="26">
        <f t="shared" si="205"/>
        <v>-1.3704913167588806E-4</v>
      </c>
      <c r="H4369" s="26">
        <f t="shared" si="206"/>
        <v>7.0659146028663739E-6</v>
      </c>
    </row>
    <row r="4370" spans="1:8" x14ac:dyDescent="0.25">
      <c r="A4370" s="12">
        <f>Riesgo!D4374</f>
        <v>0.76171849404271508</v>
      </c>
      <c r="F4370" s="95">
        <f t="shared" si="204"/>
        <v>-6.0184830345355267E-2</v>
      </c>
      <c r="G4370" s="26">
        <f t="shared" si="205"/>
        <v>-2.180023232502401E-4</v>
      </c>
      <c r="H4370" s="26">
        <f t="shared" si="206"/>
        <v>1.3120432839708999E-5</v>
      </c>
    </row>
    <row r="4371" spans="1:8" x14ac:dyDescent="0.25">
      <c r="A4371" s="12">
        <f>Riesgo!D4375</f>
        <v>0.79272209143119365</v>
      </c>
      <c r="F4371" s="95">
        <f t="shared" si="204"/>
        <v>-2.918123295687669E-2</v>
      </c>
      <c r="G4371" s="26">
        <f t="shared" si="205"/>
        <v>-2.4849114251331342E-5</v>
      </c>
      <c r="H4371" s="26">
        <f t="shared" si="206"/>
        <v>7.2512779174014445E-7</v>
      </c>
    </row>
    <row r="4372" spans="1:8" x14ac:dyDescent="0.25">
      <c r="A4372" s="12">
        <f>Riesgo!D4376</f>
        <v>0.97936191460726085</v>
      </c>
      <c r="F4372" s="95">
        <f t="shared" si="204"/>
        <v>0.15745859021919051</v>
      </c>
      <c r="G4372" s="26">
        <f t="shared" si="205"/>
        <v>3.9039035210321751E-3</v>
      </c>
      <c r="H4372" s="26">
        <f t="shared" si="206"/>
        <v>6.1470314477346023E-4</v>
      </c>
    </row>
    <row r="4373" spans="1:8" x14ac:dyDescent="0.25">
      <c r="A4373" s="12">
        <f>Riesgo!D4377</f>
        <v>0.66051629201711592</v>
      </c>
      <c r="F4373" s="95">
        <f t="shared" si="204"/>
        <v>-0.16138703237095442</v>
      </c>
      <c r="G4373" s="26">
        <f t="shared" si="205"/>
        <v>-4.2034502067668051E-3</v>
      </c>
      <c r="H4373" s="26">
        <f t="shared" si="206"/>
        <v>6.7838235458916949E-4</v>
      </c>
    </row>
    <row r="4374" spans="1:8" x14ac:dyDescent="0.25">
      <c r="A4374" s="12">
        <f>Riesgo!D4378</f>
        <v>0.64376184260069991</v>
      </c>
      <c r="F4374" s="95">
        <f t="shared" si="204"/>
        <v>-0.17814148178737044</v>
      </c>
      <c r="G4374" s="26">
        <f t="shared" si="205"/>
        <v>-5.6532108188145375E-3</v>
      </c>
      <c r="H4374" s="26">
        <f t="shared" si="206"/>
        <v>1.0070713521200157E-3</v>
      </c>
    </row>
    <row r="4375" spans="1:8" x14ac:dyDescent="0.25">
      <c r="A4375" s="12">
        <f>Riesgo!D4379</f>
        <v>0.7209747725646195</v>
      </c>
      <c r="F4375" s="95">
        <f t="shared" si="204"/>
        <v>-0.10092855182345084</v>
      </c>
      <c r="G4375" s="26">
        <f t="shared" si="205"/>
        <v>-1.0281160178554399E-3</v>
      </c>
      <c r="H4375" s="26">
        <f t="shared" si="206"/>
        <v>1.0376626078864268E-4</v>
      </c>
    </row>
    <row r="4376" spans="1:8" x14ac:dyDescent="0.25">
      <c r="A4376" s="12">
        <f>Riesgo!D4380</f>
        <v>1</v>
      </c>
      <c r="F4376" s="95">
        <f t="shared" si="204"/>
        <v>0.17809667561192966</v>
      </c>
      <c r="G4376" s="26">
        <f t="shared" si="205"/>
        <v>5.6489462020255692E-3</v>
      </c>
      <c r="H4376" s="26">
        <f t="shared" si="206"/>
        <v>1.0060585392913898E-3</v>
      </c>
    </row>
    <row r="4377" spans="1:8" x14ac:dyDescent="0.25">
      <c r="A4377" s="12">
        <f>Riesgo!D4381</f>
        <v>0.80599778891462925</v>
      </c>
      <c r="F4377" s="95">
        <f t="shared" si="204"/>
        <v>-1.590553547344109E-2</v>
      </c>
      <c r="G4377" s="26">
        <f t="shared" si="205"/>
        <v>-4.0238787308894797E-6</v>
      </c>
      <c r="H4377" s="26">
        <f t="shared" si="206"/>
        <v>6.4001945894987749E-8</v>
      </c>
    </row>
    <row r="4378" spans="1:8" x14ac:dyDescent="0.25">
      <c r="A4378" s="12">
        <f>Riesgo!D4382</f>
        <v>0.76113759856366103</v>
      </c>
      <c r="F4378" s="95">
        <f t="shared" si="204"/>
        <v>-6.0765725824409311E-2</v>
      </c>
      <c r="G4378" s="26">
        <f t="shared" si="205"/>
        <v>-2.2437582836313689E-4</v>
      </c>
      <c r="H4378" s="26">
        <f t="shared" si="206"/>
        <v>1.36343600679391E-5</v>
      </c>
    </row>
    <row r="4379" spans="1:8" x14ac:dyDescent="0.25">
      <c r="A4379" s="12">
        <f>Riesgo!D4383</f>
        <v>0.87741059048078585</v>
      </c>
      <c r="F4379" s="95">
        <f t="shared" si="204"/>
        <v>5.5507266092715501E-2</v>
      </c>
      <c r="G4379" s="26">
        <f t="shared" si="205"/>
        <v>1.7102102793719559E-4</v>
      </c>
      <c r="H4379" s="26">
        <f t="shared" si="206"/>
        <v>9.4929097051596481E-6</v>
      </c>
    </row>
    <row r="4380" spans="1:8" x14ac:dyDescent="0.25">
      <c r="A4380" s="12">
        <f>Riesgo!D4384</f>
        <v>0.75352981933338758</v>
      </c>
      <c r="F4380" s="95">
        <f t="shared" si="204"/>
        <v>-6.8373505054682759E-2</v>
      </c>
      <c r="G4380" s="26">
        <f t="shared" si="205"/>
        <v>-3.1964177345404328E-4</v>
      </c>
      <c r="H4380" s="26">
        <f t="shared" si="206"/>
        <v>2.1855028412947786E-5</v>
      </c>
    </row>
    <row r="4381" spans="1:8" x14ac:dyDescent="0.25">
      <c r="A4381" s="12">
        <f>Riesgo!D4385</f>
        <v>0.81274384309117897</v>
      </c>
      <c r="F4381" s="95">
        <f t="shared" si="204"/>
        <v>-9.1594812968913697E-3</v>
      </c>
      <c r="G4381" s="26">
        <f t="shared" si="205"/>
        <v>-7.6844473710678015E-7</v>
      </c>
      <c r="H4381" s="26">
        <f t="shared" si="206"/>
        <v>7.0385551972241579E-9</v>
      </c>
    </row>
    <row r="4382" spans="1:8" x14ac:dyDescent="0.25">
      <c r="A4382" s="12">
        <f>Riesgo!D4386</f>
        <v>0.90061433186644146</v>
      </c>
      <c r="F4382" s="95">
        <f t="shared" si="204"/>
        <v>7.871100747837112E-2</v>
      </c>
      <c r="G4382" s="26">
        <f t="shared" si="205"/>
        <v>4.8764796233442836E-4</v>
      </c>
      <c r="H4382" s="26">
        <f t="shared" si="206"/>
        <v>3.838326241011763E-5</v>
      </c>
    </row>
    <row r="4383" spans="1:8" x14ac:dyDescent="0.25">
      <c r="A4383" s="12">
        <f>Riesgo!D4387</f>
        <v>0.77507313675165801</v>
      </c>
      <c r="F4383" s="95">
        <f t="shared" si="204"/>
        <v>-4.6830187636412335E-2</v>
      </c>
      <c r="G4383" s="26">
        <f t="shared" si="205"/>
        <v>-1.0270171447942932E-4</v>
      </c>
      <c r="H4383" s="26">
        <f t="shared" si="206"/>
        <v>4.8095405596529207E-6</v>
      </c>
    </row>
    <row r="4384" spans="1:8" x14ac:dyDescent="0.25">
      <c r="A4384" s="12">
        <f>Riesgo!D4388</f>
        <v>0.93974530362776854</v>
      </c>
      <c r="F4384" s="95">
        <f t="shared" si="204"/>
        <v>0.11784197923969819</v>
      </c>
      <c r="G4384" s="26">
        <f t="shared" si="205"/>
        <v>1.6364399924332887E-3</v>
      </c>
      <c r="H4384" s="26">
        <f t="shared" si="206"/>
        <v>1.9284132761533546E-4</v>
      </c>
    </row>
    <row r="4385" spans="1:8" x14ac:dyDescent="0.25">
      <c r="A4385" s="12">
        <f>Riesgo!D4389</f>
        <v>0.806671182183056</v>
      </c>
      <c r="F4385" s="95">
        <f t="shared" si="204"/>
        <v>-1.5232142205014343E-2</v>
      </c>
      <c r="G4385" s="26">
        <f t="shared" si="205"/>
        <v>-3.5341335486795884E-6</v>
      </c>
      <c r="H4385" s="26">
        <f t="shared" si="206"/>
        <v>5.3832424784999475E-8</v>
      </c>
    </row>
    <row r="4386" spans="1:8" x14ac:dyDescent="0.25">
      <c r="A4386" s="12">
        <f>Riesgo!D4390</f>
        <v>0.9614182327254851</v>
      </c>
      <c r="F4386" s="95">
        <f t="shared" si="204"/>
        <v>0.13951490833741476</v>
      </c>
      <c r="G4386" s="26">
        <f t="shared" si="205"/>
        <v>2.7155753279380322E-3</v>
      </c>
      <c r="H4386" s="26">
        <f t="shared" si="206"/>
        <v>3.7886324296061957E-4</v>
      </c>
    </row>
    <row r="4387" spans="1:8" x14ac:dyDescent="0.25">
      <c r="A4387" s="12">
        <f>Riesgo!D4391</f>
        <v>0.84519609717003541</v>
      </c>
      <c r="F4387" s="95">
        <f t="shared" si="204"/>
        <v>2.3292772781965065E-2</v>
      </c>
      <c r="G4387" s="26">
        <f t="shared" si="205"/>
        <v>1.2637569897489915E-5</v>
      </c>
      <c r="H4387" s="26">
        <f t="shared" si="206"/>
        <v>2.9436404413843414E-7</v>
      </c>
    </row>
    <row r="4388" spans="1:8" x14ac:dyDescent="0.25">
      <c r="A4388" s="12">
        <f>Riesgo!D4392</f>
        <v>0.82162248365579438</v>
      </c>
      <c r="F4388" s="95">
        <f t="shared" si="204"/>
        <v>-2.8084073227596651E-4</v>
      </c>
      <c r="G4388" s="26">
        <f t="shared" si="205"/>
        <v>-2.215033456340103E-11</v>
      </c>
      <c r="H4388" s="26">
        <f t="shared" si="206"/>
        <v>6.2207161789431967E-15</v>
      </c>
    </row>
    <row r="4389" spans="1:8" x14ac:dyDescent="0.25">
      <c r="A4389" s="12">
        <f>Riesgo!D4393</f>
        <v>0.92770002516872041</v>
      </c>
      <c r="F4389" s="95">
        <f t="shared" si="204"/>
        <v>0.10579670078065007</v>
      </c>
      <c r="G4389" s="26">
        <f t="shared" si="205"/>
        <v>1.1841763246337623E-3</v>
      </c>
      <c r="H4389" s="26">
        <f t="shared" si="206"/>
        <v>1.2528194828880808E-4</v>
      </c>
    </row>
    <row r="4390" spans="1:8" x14ac:dyDescent="0.25">
      <c r="A4390" s="12">
        <f>Riesgo!D4394</f>
        <v>0.88814665063536302</v>
      </c>
      <c r="F4390" s="95">
        <f t="shared" si="204"/>
        <v>6.6243326247292678E-2</v>
      </c>
      <c r="G4390" s="26">
        <f t="shared" si="205"/>
        <v>2.9068752492359816E-4</v>
      </c>
      <c r="H4390" s="26">
        <f t="shared" si="206"/>
        <v>1.9256108549531932E-5</v>
      </c>
    </row>
    <row r="4391" spans="1:8" x14ac:dyDescent="0.25">
      <c r="A4391" s="12">
        <f>Riesgo!D4395</f>
        <v>0.76726379747925511</v>
      </c>
      <c r="F4391" s="95">
        <f t="shared" si="204"/>
        <v>-5.4639526908815239E-2</v>
      </c>
      <c r="G4391" s="26">
        <f t="shared" si="205"/>
        <v>-1.6312510009748089E-4</v>
      </c>
      <c r="H4391" s="26">
        <f t="shared" si="206"/>
        <v>8.9130782962794881E-6</v>
      </c>
    </row>
    <row r="4392" spans="1:8" x14ac:dyDescent="0.25">
      <c r="A4392" s="12">
        <f>Riesgo!D4396</f>
        <v>1</v>
      </c>
      <c r="F4392" s="95">
        <f t="shared" si="204"/>
        <v>0.17809667561192966</v>
      </c>
      <c r="G4392" s="26">
        <f t="shared" si="205"/>
        <v>5.6489462020255692E-3</v>
      </c>
      <c r="H4392" s="26">
        <f t="shared" si="206"/>
        <v>1.0060585392913898E-3</v>
      </c>
    </row>
    <row r="4393" spans="1:8" x14ac:dyDescent="0.25">
      <c r="A4393" s="12">
        <f>Riesgo!D4397</f>
        <v>0.99297456081078728</v>
      </c>
      <c r="F4393" s="95">
        <f t="shared" si="204"/>
        <v>0.17107123642271693</v>
      </c>
      <c r="G4393" s="26">
        <f t="shared" si="205"/>
        <v>5.0064626763556197E-3</v>
      </c>
      <c r="H4393" s="26">
        <f t="shared" si="206"/>
        <v>8.5646176014834042E-4</v>
      </c>
    </row>
    <row r="4394" spans="1:8" x14ac:dyDescent="0.25">
      <c r="A4394" s="12">
        <f>Riesgo!D4398</f>
        <v>0.84535340813071502</v>
      </c>
      <c r="F4394" s="95">
        <f t="shared" si="204"/>
        <v>2.3450083742644678E-2</v>
      </c>
      <c r="G4394" s="26">
        <f t="shared" si="205"/>
        <v>1.2895351776362349E-5</v>
      </c>
      <c r="H4394" s="26">
        <f t="shared" si="206"/>
        <v>3.0239707904655891E-7</v>
      </c>
    </row>
    <row r="4395" spans="1:8" x14ac:dyDescent="0.25">
      <c r="A4395" s="12">
        <f>Riesgo!D4399</f>
        <v>0.88822674788311384</v>
      </c>
      <c r="F4395" s="95">
        <f t="shared" si="204"/>
        <v>6.6323423495043499E-2</v>
      </c>
      <c r="G4395" s="26">
        <f t="shared" si="205"/>
        <v>2.9174324341013267E-4</v>
      </c>
      <c r="H4395" s="26">
        <f t="shared" si="206"/>
        <v>1.9349410684507788E-5</v>
      </c>
    </row>
    <row r="4396" spans="1:8" x14ac:dyDescent="0.25">
      <c r="A4396" s="12">
        <f>Riesgo!D4400</f>
        <v>0.6938181968426973</v>
      </c>
      <c r="F4396" s="95">
        <f t="shared" si="204"/>
        <v>-0.12808512754537305</v>
      </c>
      <c r="G4396" s="26">
        <f t="shared" si="205"/>
        <v>-2.1013389724594783E-3</v>
      </c>
      <c r="H4396" s="26">
        <f t="shared" si="206"/>
        <v>2.6915027030353542E-4</v>
      </c>
    </row>
    <row r="4397" spans="1:8" x14ac:dyDescent="0.25">
      <c r="A4397" s="12">
        <f>Riesgo!D4401</f>
        <v>0.81051166113035444</v>
      </c>
      <c r="F4397" s="95">
        <f t="shared" si="204"/>
        <v>-1.13916632577159E-2</v>
      </c>
      <c r="G4397" s="26">
        <f t="shared" si="205"/>
        <v>-1.4782960472823606E-6</v>
      </c>
      <c r="H4397" s="26">
        <f t="shared" si="206"/>
        <v>1.6840250765853115E-8</v>
      </c>
    </row>
    <row r="4398" spans="1:8" x14ac:dyDescent="0.25">
      <c r="A4398" s="12">
        <f>Riesgo!D4402</f>
        <v>0.91343790799935909</v>
      </c>
      <c r="F4398" s="95">
        <f t="shared" si="204"/>
        <v>9.1534583611288745E-2</v>
      </c>
      <c r="G4398" s="26">
        <f t="shared" si="205"/>
        <v>7.6692983126938315E-4</v>
      </c>
      <c r="H4398" s="26">
        <f t="shared" si="206"/>
        <v>7.0200602764318925E-5</v>
      </c>
    </row>
    <row r="4399" spans="1:8" x14ac:dyDescent="0.25">
      <c r="A4399" s="12">
        <f>Riesgo!D4403</f>
        <v>0.79764225406967715</v>
      </c>
      <c r="F4399" s="95">
        <f t="shared" si="204"/>
        <v>-2.4261070318393196E-2</v>
      </c>
      <c r="G4399" s="26">
        <f t="shared" si="205"/>
        <v>-1.42800546593413E-5</v>
      </c>
      <c r="H4399" s="26">
        <f t="shared" si="206"/>
        <v>3.4644941024077765E-7</v>
      </c>
    </row>
    <row r="4400" spans="1:8" x14ac:dyDescent="0.25">
      <c r="A4400" s="12">
        <f>Riesgo!D4404</f>
        <v>0.93105306510260566</v>
      </c>
      <c r="F4400" s="95">
        <f t="shared" si="204"/>
        <v>0.10914974071453531</v>
      </c>
      <c r="G4400" s="26">
        <f t="shared" si="205"/>
        <v>1.3003735437317906E-3</v>
      </c>
      <c r="H4400" s="26">
        <f t="shared" si="206"/>
        <v>1.4193543513036641E-4</v>
      </c>
    </row>
    <row r="4401" spans="1:8" x14ac:dyDescent="0.25">
      <c r="A4401" s="12">
        <f>Riesgo!D4405</f>
        <v>0.71253578313861576</v>
      </c>
      <c r="F4401" s="95">
        <f t="shared" si="204"/>
        <v>-0.10936754124945458</v>
      </c>
      <c r="G4401" s="26">
        <f t="shared" si="205"/>
        <v>-1.3081734957126031E-3</v>
      </c>
      <c r="H4401" s="26">
        <f t="shared" si="206"/>
        <v>1.4307171875379131E-4</v>
      </c>
    </row>
    <row r="4402" spans="1:8" x14ac:dyDescent="0.25">
      <c r="A4402" s="12">
        <f>Riesgo!D4406</f>
        <v>0.87062795872412135</v>
      </c>
      <c r="F4402" s="95">
        <f t="shared" si="204"/>
        <v>4.8724634336051009E-2</v>
      </c>
      <c r="G4402" s="26">
        <f t="shared" si="205"/>
        <v>1.1567666670121573E-4</v>
      </c>
      <c r="H4402" s="26">
        <f t="shared" si="206"/>
        <v>5.6363032862299847E-6</v>
      </c>
    </row>
    <row r="4403" spans="1:8" x14ac:dyDescent="0.25">
      <c r="A4403" s="12">
        <f>Riesgo!D4407</f>
        <v>0.743332798397631</v>
      </c>
      <c r="F4403" s="95">
        <f t="shared" si="204"/>
        <v>-7.8570525990439344E-2</v>
      </c>
      <c r="G4403" s="26">
        <f t="shared" si="205"/>
        <v>-4.8504159306160446E-4</v>
      </c>
      <c r="H4403" s="26">
        <f t="shared" si="206"/>
        <v>3.8109973094090899E-5</v>
      </c>
    </row>
    <row r="4404" spans="1:8" x14ac:dyDescent="0.25">
      <c r="A4404" s="12">
        <f>Riesgo!D4408</f>
        <v>0.99394280183807171</v>
      </c>
      <c r="F4404" s="95">
        <f t="shared" si="204"/>
        <v>0.17203947745000137</v>
      </c>
      <c r="G4404" s="26">
        <f t="shared" si="205"/>
        <v>5.0919525068740795E-3</v>
      </c>
      <c r="H4404" s="26">
        <f t="shared" si="206"/>
        <v>8.7601684848284114E-4</v>
      </c>
    </row>
    <row r="4405" spans="1:8" x14ac:dyDescent="0.25">
      <c r="A4405" s="12">
        <f>Riesgo!D4409</f>
        <v>0.59299150568850523</v>
      </c>
      <c r="F4405" s="95">
        <f t="shared" si="204"/>
        <v>-0.22891181869956512</v>
      </c>
      <c r="G4405" s="26">
        <f t="shared" si="205"/>
        <v>-1.1995121394657969E-2</v>
      </c>
      <c r="H4405" s="26">
        <f t="shared" si="206"/>
        <v>2.7458250539732195E-3</v>
      </c>
    </row>
    <row r="4406" spans="1:8" x14ac:dyDescent="0.25">
      <c r="A4406" s="12">
        <f>Riesgo!D4410</f>
        <v>0.89425742639215144</v>
      </c>
      <c r="F4406" s="95">
        <f t="shared" si="204"/>
        <v>7.23541020040811E-2</v>
      </c>
      <c r="G4406" s="26">
        <f t="shared" si="205"/>
        <v>3.7878212262522012E-4</v>
      </c>
      <c r="H4406" s="26">
        <f t="shared" si="206"/>
        <v>2.7406440337747532E-5</v>
      </c>
    </row>
    <row r="4407" spans="1:8" x14ac:dyDescent="0.25">
      <c r="A4407" s="12">
        <f>Riesgo!D4411</f>
        <v>0.83961737300392902</v>
      </c>
      <c r="F4407" s="95">
        <f t="shared" si="204"/>
        <v>1.771404861585868E-2</v>
      </c>
      <c r="G4407" s="26">
        <f t="shared" si="205"/>
        <v>5.5584473553673429E-6</v>
      </c>
      <c r="H4407" s="26">
        <f t="shared" si="206"/>
        <v>9.8462606681668214E-8</v>
      </c>
    </row>
    <row r="4408" spans="1:8" x14ac:dyDescent="0.25">
      <c r="A4408" s="12">
        <f>Riesgo!D4412</f>
        <v>0.74500853093735686</v>
      </c>
      <c r="F4408" s="95">
        <f t="shared" si="204"/>
        <v>-7.6894793450713483E-2</v>
      </c>
      <c r="G4408" s="26">
        <f t="shared" si="205"/>
        <v>-4.5466424674793163E-4</v>
      </c>
      <c r="H4408" s="26">
        <f t="shared" si="206"/>
        <v>3.4961313343106425E-5</v>
      </c>
    </row>
    <row r="4409" spans="1:8" x14ac:dyDescent="0.25">
      <c r="A4409" s="12">
        <f>Riesgo!D4413</f>
        <v>0.79944948536871729</v>
      </c>
      <c r="F4409" s="95">
        <f t="shared" si="204"/>
        <v>-2.245383901935305E-2</v>
      </c>
      <c r="G4409" s="26">
        <f t="shared" si="205"/>
        <v>-1.1320661743720023E-5</v>
      </c>
      <c r="H4409" s="26">
        <f t="shared" si="206"/>
        <v>2.5419231638603798E-7</v>
      </c>
    </row>
    <row r="4410" spans="1:8" x14ac:dyDescent="0.25">
      <c r="A4410" s="12">
        <f>Riesgo!D4414</f>
        <v>0.60886484969535692</v>
      </c>
      <c r="F4410" s="95">
        <f t="shared" si="204"/>
        <v>-0.21303847469271342</v>
      </c>
      <c r="G4410" s="26">
        <f t="shared" si="205"/>
        <v>-9.6688346209710639E-3</v>
      </c>
      <c r="H4410" s="26">
        <f t="shared" si="206"/>
        <v>2.0598337797077754E-3</v>
      </c>
    </row>
    <row r="4411" spans="1:8" x14ac:dyDescent="0.25">
      <c r="A4411" s="12">
        <f>Riesgo!D4415</f>
        <v>0.59183091657746134</v>
      </c>
      <c r="F4411" s="95">
        <f t="shared" si="204"/>
        <v>-0.230072407810609</v>
      </c>
      <c r="G4411" s="26">
        <f t="shared" si="205"/>
        <v>-1.217849473751809E-2</v>
      </c>
      <c r="H4411" s="26">
        <f t="shared" si="206"/>
        <v>2.8019356077696178E-3</v>
      </c>
    </row>
    <row r="4412" spans="1:8" x14ac:dyDescent="0.25">
      <c r="A4412" s="12">
        <f>Riesgo!D4416</f>
        <v>0.9780231170787449</v>
      </c>
      <c r="F4412" s="95">
        <f t="shared" si="204"/>
        <v>0.15611979269067455</v>
      </c>
      <c r="G4412" s="26">
        <f t="shared" si="205"/>
        <v>3.8051685424149574E-3</v>
      </c>
      <c r="H4412" s="26">
        <f t="shared" si="206"/>
        <v>5.9406212399489944E-4</v>
      </c>
    </row>
    <row r="4413" spans="1:8" x14ac:dyDescent="0.25">
      <c r="A4413" s="12">
        <f>Riesgo!D4417</f>
        <v>0.84472535509472213</v>
      </c>
      <c r="F4413" s="95">
        <f t="shared" si="204"/>
        <v>2.2822030706651786E-2</v>
      </c>
      <c r="G4413" s="26">
        <f t="shared" si="205"/>
        <v>1.1886742536409476E-5</v>
      </c>
      <c r="H4413" s="26">
        <f t="shared" si="206"/>
        <v>2.7127960316800101E-7</v>
      </c>
    </row>
    <row r="4414" spans="1:8" x14ac:dyDescent="0.25">
      <c r="A4414" s="12">
        <f>Riesgo!D4418</f>
        <v>0.7349326445397758</v>
      </c>
      <c r="F4414" s="95">
        <f t="shared" si="204"/>
        <v>-8.6970679848294541E-2</v>
      </c>
      <c r="G4414" s="26">
        <f t="shared" si="205"/>
        <v>-6.5783745166422673E-4</v>
      </c>
      <c r="H4414" s="26">
        <f t="shared" si="206"/>
        <v>5.7212570400907402E-5</v>
      </c>
    </row>
    <row r="4415" spans="1:8" x14ac:dyDescent="0.25">
      <c r="A4415" s="12">
        <f>Riesgo!D4419</f>
        <v>0.79276525648585872</v>
      </c>
      <c r="F4415" s="95">
        <f t="shared" si="204"/>
        <v>-2.9138067902211628E-2</v>
      </c>
      <c r="G4415" s="26">
        <f t="shared" si="205"/>
        <v>-2.4739006408102274E-5</v>
      </c>
      <c r="H4415" s="26">
        <f t="shared" si="206"/>
        <v>7.2084684855253267E-7</v>
      </c>
    </row>
    <row r="4416" spans="1:8" x14ac:dyDescent="0.25">
      <c r="A4416" s="12">
        <f>Riesgo!D4420</f>
        <v>0.79614004872588617</v>
      </c>
      <c r="F4416" s="95">
        <f t="shared" si="204"/>
        <v>-2.5763275662184171E-2</v>
      </c>
      <c r="G4416" s="26">
        <f t="shared" si="205"/>
        <v>-1.710028077339842E-5</v>
      </c>
      <c r="H4416" s="26">
        <f t="shared" si="206"/>
        <v>4.4055924746581141E-7</v>
      </c>
    </row>
    <row r="4417" spans="1:8" x14ac:dyDescent="0.25">
      <c r="A4417" s="12">
        <f>Riesgo!D4421</f>
        <v>0.96602085882818567</v>
      </c>
      <c r="F4417" s="95">
        <f t="shared" si="204"/>
        <v>0.14411753444011532</v>
      </c>
      <c r="G4417" s="26">
        <f t="shared" si="205"/>
        <v>2.9933015518712278E-3</v>
      </c>
      <c r="H4417" s="26">
        <f t="shared" si="206"/>
        <v>4.3138723949145231E-4</v>
      </c>
    </row>
    <row r="4418" spans="1:8" x14ac:dyDescent="0.25">
      <c r="A4418" s="12">
        <f>Riesgo!D4422</f>
        <v>0.81766607194940788</v>
      </c>
      <c r="F4418" s="95">
        <f t="shared" si="204"/>
        <v>-4.2372524386624644E-3</v>
      </c>
      <c r="G4418" s="26">
        <f t="shared" si="205"/>
        <v>-7.6076936327620174E-8</v>
      </c>
      <c r="H4418" s="26">
        <f t="shared" si="206"/>
        <v>3.2235718398017759E-10</v>
      </c>
    </row>
    <row r="4419" spans="1:8" x14ac:dyDescent="0.25">
      <c r="A4419" s="12">
        <f>Riesgo!D4423</f>
        <v>0.95523095554084125</v>
      </c>
      <c r="F4419" s="95">
        <f t="shared" ref="F4419:F4482" si="207">A4419-$D$4</f>
        <v>0.13332763115277091</v>
      </c>
      <c r="G4419" s="26">
        <f t="shared" ref="G4419:G4482" si="208">IF(A4419=0,0,(A4419-D$4)^3)</f>
        <v>2.370066267079468E-3</v>
      </c>
      <c r="H4419" s="26">
        <f t="shared" ref="H4419:H4482" si="209">IF(A4419=0,0,(A4419-D$4)^4)</f>
        <v>3.1599532106479591E-4</v>
      </c>
    </row>
    <row r="4420" spans="1:8" x14ac:dyDescent="0.25">
      <c r="A4420" s="12">
        <f>Riesgo!D4424</f>
        <v>0.9686671758590869</v>
      </c>
      <c r="F4420" s="95">
        <f t="shared" si="207"/>
        <v>0.14676385147101656</v>
      </c>
      <c r="G4420" s="26">
        <f t="shared" si="208"/>
        <v>3.1612387790048353E-3</v>
      </c>
      <c r="H4420" s="26">
        <f t="shared" si="209"/>
        <v>4.6395557862628344E-4</v>
      </c>
    </row>
    <row r="4421" spans="1:8" x14ac:dyDescent="0.25">
      <c r="A4421" s="12">
        <f>Riesgo!D4425</f>
        <v>0.77739618794531296</v>
      </c>
      <c r="F4421" s="95">
        <f t="shared" si="207"/>
        <v>-4.4507136442757389E-2</v>
      </c>
      <c r="G4421" s="26">
        <f t="shared" si="208"/>
        <v>-8.8163527621671237E-5</v>
      </c>
      <c r="H4421" s="26">
        <f t="shared" si="209"/>
        <v>3.9239061531325314E-6</v>
      </c>
    </row>
    <row r="4422" spans="1:8" x14ac:dyDescent="0.25">
      <c r="A4422" s="12">
        <f>Riesgo!D4426</f>
        <v>0.77168198131126098</v>
      </c>
      <c r="F4422" s="95">
        <f t="shared" si="207"/>
        <v>-5.0221343076809366E-2</v>
      </c>
      <c r="G4422" s="26">
        <f t="shared" si="208"/>
        <v>-1.2666743283392567E-4</v>
      </c>
      <c r="H4422" s="26">
        <f t="shared" si="209"/>
        <v>6.3614086010112884E-6</v>
      </c>
    </row>
    <row r="4423" spans="1:8" x14ac:dyDescent="0.25">
      <c r="A4423" s="12">
        <f>Riesgo!D4427</f>
        <v>0.89251437846958726</v>
      </c>
      <c r="F4423" s="95">
        <f t="shared" si="207"/>
        <v>7.0611054081516911E-2</v>
      </c>
      <c r="G4423" s="26">
        <f t="shared" si="208"/>
        <v>3.5206113444701735E-4</v>
      </c>
      <c r="H4423" s="26">
        <f t="shared" si="209"/>
        <v>2.4859407804438537E-5</v>
      </c>
    </row>
    <row r="4424" spans="1:8" x14ac:dyDescent="0.25">
      <c r="A4424" s="12">
        <f>Riesgo!D4428</f>
        <v>0.79395391986960917</v>
      </c>
      <c r="F4424" s="95">
        <f t="shared" si="207"/>
        <v>-2.7949404518461174E-2</v>
      </c>
      <c r="G4424" s="26">
        <f t="shared" si="208"/>
        <v>-2.1833214329732347E-5</v>
      </c>
      <c r="H4424" s="26">
        <f t="shared" si="209"/>
        <v>6.1022533923995248E-7</v>
      </c>
    </row>
    <row r="4425" spans="1:8" x14ac:dyDescent="0.25">
      <c r="A4425" s="12">
        <f>Riesgo!D4429</f>
        <v>0.8034862122088009</v>
      </c>
      <c r="F4425" s="95">
        <f t="shared" si="207"/>
        <v>-1.8417112179269446E-2</v>
      </c>
      <c r="G4425" s="26">
        <f t="shared" si="208"/>
        <v>-6.2469006672839935E-6</v>
      </c>
      <c r="H4425" s="26">
        <f t="shared" si="209"/>
        <v>1.1504987036212247E-7</v>
      </c>
    </row>
    <row r="4426" spans="1:8" x14ac:dyDescent="0.25">
      <c r="A4426" s="12">
        <f>Riesgo!D4430</f>
        <v>0.95185492157895035</v>
      </c>
      <c r="F4426" s="95">
        <f t="shared" si="207"/>
        <v>0.12995159719088001</v>
      </c>
      <c r="G4426" s="26">
        <f t="shared" si="208"/>
        <v>2.1945468911686696E-3</v>
      </c>
      <c r="H4426" s="26">
        <f t="shared" si="209"/>
        <v>2.8518487361764899E-4</v>
      </c>
    </row>
    <row r="4427" spans="1:8" x14ac:dyDescent="0.25">
      <c r="A4427" s="12">
        <f>Riesgo!D4431</f>
        <v>0.66277373747878998</v>
      </c>
      <c r="F4427" s="95">
        <f t="shared" si="207"/>
        <v>-0.15912958690928036</v>
      </c>
      <c r="G4427" s="26">
        <f t="shared" si="208"/>
        <v>-4.0295152722865596E-3</v>
      </c>
      <c r="H4427" s="26">
        <f t="shared" si="209"/>
        <v>6.4121510072359656E-4</v>
      </c>
    </row>
    <row r="4428" spans="1:8" x14ac:dyDescent="0.25">
      <c r="A4428" s="12">
        <f>Riesgo!D4432</f>
        <v>0.99788381263194281</v>
      </c>
      <c r="F4428" s="95">
        <f t="shared" si="207"/>
        <v>0.17598048824387247</v>
      </c>
      <c r="G4428" s="26">
        <f t="shared" si="208"/>
        <v>5.4499630125333072E-3</v>
      </c>
      <c r="H4428" s="26">
        <f t="shared" si="209"/>
        <v>9.5908715185665753E-4</v>
      </c>
    </row>
    <row r="4429" spans="1:8" x14ac:dyDescent="0.25">
      <c r="A4429" s="12">
        <f>Riesgo!D4433</f>
        <v>0.89678644192455281</v>
      </c>
      <c r="F4429" s="95">
        <f t="shared" si="207"/>
        <v>7.4883117536482469E-2</v>
      </c>
      <c r="G4429" s="26">
        <f t="shared" si="208"/>
        <v>4.1990568067116319E-4</v>
      </c>
      <c r="H4429" s="26">
        <f t="shared" si="209"/>
        <v>3.1443846439935392E-5</v>
      </c>
    </row>
    <row r="4430" spans="1:8" x14ac:dyDescent="0.25">
      <c r="A4430" s="12">
        <f>Riesgo!D4434</f>
        <v>0.93335838297301066</v>
      </c>
      <c r="F4430" s="95">
        <f t="shared" si="207"/>
        <v>0.11145505858494031</v>
      </c>
      <c r="G4430" s="26">
        <f t="shared" si="208"/>
        <v>1.3845203817870516E-3</v>
      </c>
      <c r="H4430" s="26">
        <f t="shared" si="209"/>
        <v>1.5431180026411975E-4</v>
      </c>
    </row>
    <row r="4431" spans="1:8" x14ac:dyDescent="0.25">
      <c r="A4431" s="12">
        <f>Riesgo!D4435</f>
        <v>0.88163602745937097</v>
      </c>
      <c r="F4431" s="95">
        <f t="shared" si="207"/>
        <v>5.973270307130063E-2</v>
      </c>
      <c r="G4431" s="26">
        <f t="shared" si="208"/>
        <v>2.1312603464896648E-4</v>
      </c>
      <c r="H4431" s="26">
        <f t="shared" si="209"/>
        <v>1.2730594144450444E-5</v>
      </c>
    </row>
    <row r="4432" spans="1:8" x14ac:dyDescent="0.25">
      <c r="A4432" s="12">
        <f>Riesgo!D4436</f>
        <v>0.80338133079347074</v>
      </c>
      <c r="F4432" s="95">
        <f t="shared" si="207"/>
        <v>-1.8521993594599606E-2</v>
      </c>
      <c r="G4432" s="26">
        <f t="shared" si="208"/>
        <v>-6.3542337802541372E-6</v>
      </c>
      <c r="H4432" s="26">
        <f t="shared" si="209"/>
        <v>1.1769307737645557E-7</v>
      </c>
    </row>
    <row r="4433" spans="1:8" x14ac:dyDescent="0.25">
      <c r="A4433" s="12">
        <f>Riesgo!D4437</f>
        <v>0.86387056542051344</v>
      </c>
      <c r="F4433" s="95">
        <f t="shared" si="207"/>
        <v>4.1967241032443092E-2</v>
      </c>
      <c r="G4433" s="26">
        <f t="shared" si="208"/>
        <v>7.3914774725427932E-5</v>
      </c>
      <c r="H4433" s="26">
        <f t="shared" si="209"/>
        <v>3.1019991667607667E-6</v>
      </c>
    </row>
    <row r="4434" spans="1:8" x14ac:dyDescent="0.25">
      <c r="A4434" s="12">
        <f>Riesgo!D4438</f>
        <v>0.55320165134017107</v>
      </c>
      <c r="F4434" s="95">
        <f t="shared" si="207"/>
        <v>-0.26870167304789927</v>
      </c>
      <c r="G4434" s="26">
        <f t="shared" si="208"/>
        <v>-1.9400419085875396E-2</v>
      </c>
      <c r="H4434" s="26">
        <f t="shared" si="209"/>
        <v>5.2129250662051154E-3</v>
      </c>
    </row>
    <row r="4435" spans="1:8" x14ac:dyDescent="0.25">
      <c r="A4435" s="12">
        <f>Riesgo!D4439</f>
        <v>0.77147415384364371</v>
      </c>
      <c r="F4435" s="95">
        <f t="shared" si="207"/>
        <v>-5.0429170544426638E-2</v>
      </c>
      <c r="G4435" s="26">
        <f t="shared" si="208"/>
        <v>-1.2824648623441825E-4</v>
      </c>
      <c r="H4435" s="26">
        <f t="shared" si="209"/>
        <v>6.4673639260389406E-6</v>
      </c>
    </row>
    <row r="4436" spans="1:8" x14ac:dyDescent="0.25">
      <c r="A4436" s="12">
        <f>Riesgo!D4440</f>
        <v>0.98912174380779083</v>
      </c>
      <c r="F4436" s="95">
        <f t="shared" si="207"/>
        <v>0.16721841941972049</v>
      </c>
      <c r="G4436" s="26">
        <f t="shared" si="208"/>
        <v>4.6757614092383971E-3</v>
      </c>
      <c r="H4436" s="26">
        <f t="shared" si="209"/>
        <v>7.818734324365695E-4</v>
      </c>
    </row>
    <row r="4437" spans="1:8" x14ac:dyDescent="0.25">
      <c r="A4437" s="12">
        <f>Riesgo!D4441</f>
        <v>0.86111314327444899</v>
      </c>
      <c r="F4437" s="95">
        <f t="shared" si="207"/>
        <v>3.9209818886378645E-2</v>
      </c>
      <c r="G4437" s="26">
        <f t="shared" si="208"/>
        <v>6.028156361951958E-5</v>
      </c>
      <c r="H4437" s="26">
        <f t="shared" si="209"/>
        <v>2.3636291917090748E-6</v>
      </c>
    </row>
    <row r="4438" spans="1:8" x14ac:dyDescent="0.25">
      <c r="A4438" s="12">
        <f>Riesgo!D4442</f>
        <v>0.89938590025165666</v>
      </c>
      <c r="F4438" s="95">
        <f t="shared" si="207"/>
        <v>7.7482575863586312E-2</v>
      </c>
      <c r="G4438" s="26">
        <f t="shared" si="208"/>
        <v>4.6517048442382906E-4</v>
      </c>
      <c r="H4438" s="26">
        <f t="shared" si="209"/>
        <v>3.6042607348870528E-5</v>
      </c>
    </row>
    <row r="4439" spans="1:8" x14ac:dyDescent="0.25">
      <c r="A4439" s="12">
        <f>Riesgo!D4443</f>
        <v>0.87816357774046416</v>
      </c>
      <c r="F4439" s="95">
        <f t="shared" si="207"/>
        <v>5.6260253352393819E-2</v>
      </c>
      <c r="G4439" s="26">
        <f t="shared" si="208"/>
        <v>1.780758601103996E-4</v>
      </c>
      <c r="H4439" s="26">
        <f t="shared" si="209"/>
        <v>1.0018593005756521E-5</v>
      </c>
    </row>
    <row r="4440" spans="1:8" x14ac:dyDescent="0.25">
      <c r="A4440" s="12">
        <f>Riesgo!D4444</f>
        <v>0.675811143732715</v>
      </c>
      <c r="F4440" s="95">
        <f t="shared" si="207"/>
        <v>-0.14609218065535534</v>
      </c>
      <c r="G4440" s="26">
        <f t="shared" si="208"/>
        <v>-3.1180344911376189E-3</v>
      </c>
      <c r="H4440" s="26">
        <f t="shared" si="209"/>
        <v>4.5552045816890592E-4</v>
      </c>
    </row>
    <row r="4441" spans="1:8" x14ac:dyDescent="0.25">
      <c r="A4441" s="12">
        <f>Riesgo!D4445</f>
        <v>0.82713115405505011</v>
      </c>
      <c r="F4441" s="95">
        <f t="shared" si="207"/>
        <v>5.2278296669797664E-3</v>
      </c>
      <c r="G4441" s="26">
        <f t="shared" si="208"/>
        <v>1.4287764618888914E-7</v>
      </c>
      <c r="H4441" s="26">
        <f t="shared" si="209"/>
        <v>7.4693999749451326E-10</v>
      </c>
    </row>
    <row r="4442" spans="1:8" x14ac:dyDescent="0.25">
      <c r="A4442" s="12">
        <f>Riesgo!D4446</f>
        <v>0.74755988455772615</v>
      </c>
      <c r="F4442" s="95">
        <f t="shared" si="207"/>
        <v>-7.4343439830344193E-2</v>
      </c>
      <c r="G4442" s="26">
        <f t="shared" si="208"/>
        <v>-4.1089225514552618E-4</v>
      </c>
      <c r="H4442" s="26">
        <f t="shared" si="209"/>
        <v>3.0547143647165862E-5</v>
      </c>
    </row>
    <row r="4443" spans="1:8" x14ac:dyDescent="0.25">
      <c r="A4443" s="12">
        <f>Riesgo!D4447</f>
        <v>0.86131236726656946</v>
      </c>
      <c r="F4443" s="95">
        <f t="shared" si="207"/>
        <v>3.9409042878499112E-2</v>
      </c>
      <c r="G4443" s="26">
        <f t="shared" si="208"/>
        <v>6.1205107074985727E-5</v>
      </c>
      <c r="H4443" s="26">
        <f t="shared" si="209"/>
        <v>2.4120346891012419E-6</v>
      </c>
    </row>
    <row r="4444" spans="1:8" x14ac:dyDescent="0.25">
      <c r="A4444" s="12">
        <f>Riesgo!D4448</f>
        <v>0.7605007044874309</v>
      </c>
      <c r="F4444" s="95">
        <f t="shared" si="207"/>
        <v>-6.1402619900639444E-2</v>
      </c>
      <c r="G4444" s="26">
        <f t="shared" si="208"/>
        <v>-2.3150517602618859E-4</v>
      </c>
      <c r="H4444" s="26">
        <f t="shared" si="209"/>
        <v>1.4215024328566683E-5</v>
      </c>
    </row>
    <row r="4445" spans="1:8" x14ac:dyDescent="0.25">
      <c r="A4445" s="12">
        <f>Riesgo!D4449</f>
        <v>0.68814105892030453</v>
      </c>
      <c r="F4445" s="95">
        <f t="shared" si="207"/>
        <v>-0.13376226546776582</v>
      </c>
      <c r="G4445" s="26">
        <f t="shared" si="208"/>
        <v>-2.3933204228999408E-3</v>
      </c>
      <c r="H4445" s="26">
        <f t="shared" si="209"/>
        <v>3.2013596175736741E-4</v>
      </c>
    </row>
    <row r="4446" spans="1:8" x14ac:dyDescent="0.25">
      <c r="A4446" s="12">
        <f>Riesgo!D4450</f>
        <v>0.70575942493391486</v>
      </c>
      <c r="F4446" s="95">
        <f t="shared" si="207"/>
        <v>-0.11614389945415549</v>
      </c>
      <c r="G4446" s="26">
        <f t="shared" si="208"/>
        <v>-1.5667121421994936E-3</v>
      </c>
      <c r="H4446" s="26">
        <f t="shared" si="209"/>
        <v>1.8196405751722252E-4</v>
      </c>
    </row>
    <row r="4447" spans="1:8" x14ac:dyDescent="0.25">
      <c r="A4447" s="12">
        <f>Riesgo!D4451</f>
        <v>0.91342026890073713</v>
      </c>
      <c r="F4447" s="95">
        <f t="shared" si="207"/>
        <v>9.1516944512666787E-2</v>
      </c>
      <c r="G4447" s="26">
        <f t="shared" si="208"/>
        <v>7.6648654490687042E-4</v>
      </c>
      <c r="H4447" s="26">
        <f t="shared" si="209"/>
        <v>7.0146506599947731E-5</v>
      </c>
    </row>
    <row r="4448" spans="1:8" x14ac:dyDescent="0.25">
      <c r="A4448" s="12">
        <f>Riesgo!D4452</f>
        <v>0.77872955193340443</v>
      </c>
      <c r="F4448" s="95">
        <f t="shared" si="207"/>
        <v>-4.3173772454665915E-2</v>
      </c>
      <c r="G4448" s="26">
        <f t="shared" si="208"/>
        <v>-8.0474816449129443E-5</v>
      </c>
      <c r="H4448" s="26">
        <f t="shared" si="209"/>
        <v>3.47440141370572E-6</v>
      </c>
    </row>
    <row r="4449" spans="1:8" x14ac:dyDescent="0.25">
      <c r="A4449" s="12">
        <f>Riesgo!D4453</f>
        <v>0.83949750793299616</v>
      </c>
      <c r="F4449" s="95">
        <f t="shared" si="207"/>
        <v>1.7594183544925812E-2</v>
      </c>
      <c r="G4449" s="26">
        <f t="shared" si="208"/>
        <v>5.4463726707165825E-6</v>
      </c>
      <c r="H4449" s="26">
        <f t="shared" si="209"/>
        <v>9.5824480422655338E-8</v>
      </c>
    </row>
    <row r="4450" spans="1:8" x14ac:dyDescent="0.25">
      <c r="A4450" s="12">
        <f>Riesgo!D4454</f>
        <v>0.97088446590767563</v>
      </c>
      <c r="F4450" s="95">
        <f t="shared" si="207"/>
        <v>0.14898114151960529</v>
      </c>
      <c r="G4450" s="26">
        <f t="shared" si="208"/>
        <v>3.3066931275956648E-3</v>
      </c>
      <c r="H4450" s="26">
        <f t="shared" si="209"/>
        <v>4.9263491680423598E-4</v>
      </c>
    </row>
    <row r="4451" spans="1:8" x14ac:dyDescent="0.25">
      <c r="A4451" s="12">
        <f>Riesgo!D4455</f>
        <v>0.69715948694541874</v>
      </c>
      <c r="F4451" s="95">
        <f t="shared" si="207"/>
        <v>-0.12474383744265161</v>
      </c>
      <c r="G4451" s="26">
        <f t="shared" si="208"/>
        <v>-1.941141970536018E-3</v>
      </c>
      <c r="H4451" s="26">
        <f t="shared" si="209"/>
        <v>2.4214549842565343E-4</v>
      </c>
    </row>
    <row r="4452" spans="1:8" x14ac:dyDescent="0.25">
      <c r="A4452" s="12">
        <f>Riesgo!D4456</f>
        <v>0.68341413238707749</v>
      </c>
      <c r="F4452" s="95">
        <f t="shared" si="207"/>
        <v>-0.13848919200099286</v>
      </c>
      <c r="G4452" s="26">
        <f t="shared" si="208"/>
        <v>-2.6561197083176092E-3</v>
      </c>
      <c r="H4452" s="26">
        <f t="shared" si="209"/>
        <v>3.6784387226281858E-4</v>
      </c>
    </row>
    <row r="4453" spans="1:8" x14ac:dyDescent="0.25">
      <c r="A4453" s="12">
        <f>Riesgo!D4457</f>
        <v>0.9082207976824489</v>
      </c>
      <c r="F4453" s="95">
        <f t="shared" si="207"/>
        <v>8.6317473294378555E-2</v>
      </c>
      <c r="G4453" s="26">
        <f t="shared" si="208"/>
        <v>6.4312613309108226E-4</v>
      </c>
      <c r="H4453" s="26">
        <f t="shared" si="209"/>
        <v>5.5513022818006438E-5</v>
      </c>
    </row>
    <row r="4454" spans="1:8" x14ac:dyDescent="0.25">
      <c r="A4454" s="12">
        <f>Riesgo!D4458</f>
        <v>0.95733248478380573</v>
      </c>
      <c r="F4454" s="95">
        <f t="shared" si="207"/>
        <v>0.13542916039573538</v>
      </c>
      <c r="G4454" s="26">
        <f t="shared" si="208"/>
        <v>2.4839140160303457E-3</v>
      </c>
      <c r="H4454" s="26">
        <f t="shared" si="209"/>
        <v>3.3639438968618887E-4</v>
      </c>
    </row>
    <row r="4455" spans="1:8" x14ac:dyDescent="0.25">
      <c r="A4455" s="12">
        <f>Riesgo!D4459</f>
        <v>0.76376266068865051</v>
      </c>
      <c r="F4455" s="95">
        <f t="shared" si="207"/>
        <v>-5.8140663699419837E-2</v>
      </c>
      <c r="G4455" s="26">
        <f t="shared" si="208"/>
        <v>-1.9653502364983802E-4</v>
      </c>
      <c r="H4455" s="26">
        <f t="shared" si="209"/>
        <v>1.1426676715182756E-5</v>
      </c>
    </row>
    <row r="4456" spans="1:8" x14ac:dyDescent="0.25">
      <c r="A4456" s="12">
        <f>Riesgo!D4460</f>
        <v>0.61905031724502446</v>
      </c>
      <c r="F4456" s="95">
        <f t="shared" si="207"/>
        <v>-0.20285300714304588</v>
      </c>
      <c r="G4456" s="26">
        <f t="shared" si="208"/>
        <v>-8.3472678694993703E-3</v>
      </c>
      <c r="H4456" s="26">
        <f t="shared" si="209"/>
        <v>1.6932683887564734E-3</v>
      </c>
    </row>
    <row r="4457" spans="1:8" x14ac:dyDescent="0.25">
      <c r="A4457" s="12">
        <f>Riesgo!D4461</f>
        <v>0.95400198023755911</v>
      </c>
      <c r="F4457" s="95">
        <f t="shared" si="207"/>
        <v>0.13209865584948877</v>
      </c>
      <c r="G4457" s="26">
        <f t="shared" si="208"/>
        <v>2.3051287937834405E-3</v>
      </c>
      <c r="H4457" s="26">
        <f t="shared" si="209"/>
        <v>3.0450441521874582E-4</v>
      </c>
    </row>
    <row r="4458" spans="1:8" x14ac:dyDescent="0.25">
      <c r="A4458" s="12">
        <f>Riesgo!D4462</f>
        <v>0.78680308292171763</v>
      </c>
      <c r="F4458" s="95">
        <f t="shared" si="207"/>
        <v>-3.5100241466352711E-2</v>
      </c>
      <c r="G4458" s="26">
        <f t="shared" si="208"/>
        <v>-4.3244443473023245E-5</v>
      </c>
      <c r="H4458" s="26">
        <f t="shared" si="209"/>
        <v>1.5178904079811565E-6</v>
      </c>
    </row>
    <row r="4459" spans="1:8" x14ac:dyDescent="0.25">
      <c r="A4459" s="12">
        <f>Riesgo!D4463</f>
        <v>0.96077077617625184</v>
      </c>
      <c r="F4459" s="95">
        <f t="shared" si="207"/>
        <v>0.1388674517881815</v>
      </c>
      <c r="G4459" s="26">
        <f t="shared" si="208"/>
        <v>2.6779434319544868E-3</v>
      </c>
      <c r="H4459" s="26">
        <f t="shared" si="209"/>
        <v>3.7187918042841703E-4</v>
      </c>
    </row>
    <row r="4460" spans="1:8" x14ac:dyDescent="0.25">
      <c r="A4460" s="12">
        <f>Riesgo!D4464</f>
        <v>0.76196502147893075</v>
      </c>
      <c r="F4460" s="95">
        <f t="shared" si="207"/>
        <v>-5.9938302909139596E-2</v>
      </c>
      <c r="G4460" s="26">
        <f t="shared" si="208"/>
        <v>-2.1533435635943946E-4</v>
      </c>
      <c r="H4460" s="26">
        <f t="shared" si="209"/>
        <v>1.2906775878216692E-5</v>
      </c>
    </row>
    <row r="4461" spans="1:8" x14ac:dyDescent="0.25">
      <c r="A4461" s="12">
        <f>Riesgo!D4465</f>
        <v>0.85041815798180675</v>
      </c>
      <c r="F4461" s="95">
        <f t="shared" si="207"/>
        <v>2.8514833593736411E-2</v>
      </c>
      <c r="G4461" s="26">
        <f t="shared" si="208"/>
        <v>2.3185289575836633E-5</v>
      </c>
      <c r="H4461" s="26">
        <f t="shared" si="209"/>
        <v>6.6112467407757302E-7</v>
      </c>
    </row>
    <row r="4462" spans="1:8" x14ac:dyDescent="0.25">
      <c r="A4462" s="12">
        <f>Riesgo!D4466</f>
        <v>0.72277676765310617</v>
      </c>
      <c r="F4462" s="95">
        <f t="shared" si="207"/>
        <v>-9.9126556734964177E-2</v>
      </c>
      <c r="G4462" s="26">
        <f t="shared" si="208"/>
        <v>-9.7402490663748913E-4</v>
      </c>
      <c r="H4462" s="26">
        <f t="shared" si="209"/>
        <v>9.6551735169069248E-5</v>
      </c>
    </row>
    <row r="4463" spans="1:8" x14ac:dyDescent="0.25">
      <c r="A4463" s="12">
        <f>Riesgo!D4467</f>
        <v>0.96545428458739979</v>
      </c>
      <c r="F4463" s="95">
        <f t="shared" si="207"/>
        <v>0.14355096019932945</v>
      </c>
      <c r="G4463" s="26">
        <f t="shared" si="208"/>
        <v>2.9581371486097608E-3</v>
      </c>
      <c r="H4463" s="26">
        <f t="shared" si="209"/>
        <v>4.246434280842377E-4</v>
      </c>
    </row>
    <row r="4464" spans="1:8" x14ac:dyDescent="0.25">
      <c r="A4464" s="12">
        <f>Riesgo!D4468</f>
        <v>0.77910318127075806</v>
      </c>
      <c r="F4464" s="95">
        <f t="shared" si="207"/>
        <v>-4.2800143117312284E-2</v>
      </c>
      <c r="G4464" s="26">
        <f t="shared" si="208"/>
        <v>-7.840353850668197E-5</v>
      </c>
      <c r="H4464" s="26">
        <f t="shared" si="209"/>
        <v>3.3556826689896929E-6</v>
      </c>
    </row>
    <row r="4465" spans="1:8" x14ac:dyDescent="0.25">
      <c r="A4465" s="12">
        <f>Riesgo!D4469</f>
        <v>0.74312525213142289</v>
      </c>
      <c r="F4465" s="95">
        <f t="shared" si="207"/>
        <v>-7.8778072256647458E-2</v>
      </c>
      <c r="G4465" s="26">
        <f t="shared" si="208"/>
        <v>-4.8889550863665703E-4</v>
      </c>
      <c r="H4465" s="26">
        <f t="shared" si="209"/>
        <v>3.8514245705328978E-5</v>
      </c>
    </row>
    <row r="4466" spans="1:8" x14ac:dyDescent="0.25">
      <c r="A4466" s="12">
        <f>Riesgo!D4470</f>
        <v>0.89471562185341869</v>
      </c>
      <c r="F4466" s="95">
        <f t="shared" si="207"/>
        <v>7.2812297465348341E-2</v>
      </c>
      <c r="G4466" s="26">
        <f t="shared" si="208"/>
        <v>3.8602390882623458E-4</v>
      </c>
      <c r="H4466" s="26">
        <f t="shared" si="209"/>
        <v>2.8107287678192297E-5</v>
      </c>
    </row>
    <row r="4467" spans="1:8" x14ac:dyDescent="0.25">
      <c r="A4467" s="12">
        <f>Riesgo!D4471</f>
        <v>0.88809886862667775</v>
      </c>
      <c r="F4467" s="95">
        <f t="shared" si="207"/>
        <v>6.6195544238607407E-2</v>
      </c>
      <c r="G4467" s="26">
        <f t="shared" si="208"/>
        <v>2.9005895062200607E-4</v>
      </c>
      <c r="H4467" s="26">
        <f t="shared" si="209"/>
        <v>1.9200610097703046E-5</v>
      </c>
    </row>
    <row r="4468" spans="1:8" x14ac:dyDescent="0.25">
      <c r="A4468" s="12">
        <f>Riesgo!D4472</f>
        <v>0.8914849141559823</v>
      </c>
      <c r="F4468" s="95">
        <f t="shared" si="207"/>
        <v>6.9581589767911955E-2</v>
      </c>
      <c r="G4468" s="26">
        <f t="shared" si="208"/>
        <v>3.368860604341168E-4</v>
      </c>
      <c r="H4468" s="26">
        <f t="shared" si="209"/>
        <v>2.3441067655654711E-5</v>
      </c>
    </row>
    <row r="4469" spans="1:8" x14ac:dyDescent="0.25">
      <c r="A4469" s="12">
        <f>Riesgo!D4473</f>
        <v>0.88973309865525574</v>
      </c>
      <c r="F4469" s="95">
        <f t="shared" si="207"/>
        <v>6.7829774267185394E-2</v>
      </c>
      <c r="G4469" s="26">
        <f t="shared" si="208"/>
        <v>3.1207653496902166E-4</v>
      </c>
      <c r="H4469" s="26">
        <f t="shared" si="209"/>
        <v>2.116808092103413E-5</v>
      </c>
    </row>
    <row r="4470" spans="1:8" x14ac:dyDescent="0.25">
      <c r="A4470" s="12">
        <f>Riesgo!D4474</f>
        <v>0.78455008995906239</v>
      </c>
      <c r="F4470" s="95">
        <f t="shared" si="207"/>
        <v>-3.7353234429007953E-2</v>
      </c>
      <c r="G4470" s="26">
        <f t="shared" si="208"/>
        <v>-5.2117627850970632E-5</v>
      </c>
      <c r="H4470" s="26">
        <f t="shared" si="209"/>
        <v>1.9467619710010998E-6</v>
      </c>
    </row>
    <row r="4471" spans="1:8" x14ac:dyDescent="0.25">
      <c r="A4471" s="12">
        <f>Riesgo!D4475</f>
        <v>0.74428699524058128</v>
      </c>
      <c r="F4471" s="95">
        <f t="shared" si="207"/>
        <v>-7.761632914748906E-2</v>
      </c>
      <c r="G4471" s="26">
        <f t="shared" si="208"/>
        <v>-4.6758362869994344E-4</v>
      </c>
      <c r="H4471" s="26">
        <f t="shared" si="209"/>
        <v>3.6292124829152119E-5</v>
      </c>
    </row>
    <row r="4472" spans="1:8" x14ac:dyDescent="0.25">
      <c r="A4472" s="12">
        <f>Riesgo!D4476</f>
        <v>0.62375909622381076</v>
      </c>
      <c r="F4472" s="95">
        <f t="shared" si="207"/>
        <v>-0.19814422816425958</v>
      </c>
      <c r="G4472" s="26">
        <f t="shared" si="208"/>
        <v>-7.7793673221025371E-3</v>
      </c>
      <c r="H4472" s="26">
        <f t="shared" si="209"/>
        <v>1.5414367336442703E-3</v>
      </c>
    </row>
    <row r="4473" spans="1:8" x14ac:dyDescent="0.25">
      <c r="A4473" s="12">
        <f>Riesgo!D4477</f>
        <v>0.68566173961244947</v>
      </c>
      <c r="F4473" s="95">
        <f t="shared" si="207"/>
        <v>-0.13624158477562087</v>
      </c>
      <c r="G4473" s="26">
        <f t="shared" si="208"/>
        <v>-2.5288848823164676E-3</v>
      </c>
      <c r="H4473" s="26">
        <f t="shared" si="209"/>
        <v>3.4453928408190502E-4</v>
      </c>
    </row>
    <row r="4474" spans="1:8" x14ac:dyDescent="0.25">
      <c r="A4474" s="12">
        <f>Riesgo!D4478</f>
        <v>0.86655860678543983</v>
      </c>
      <c r="F4474" s="95">
        <f t="shared" si="207"/>
        <v>4.4655282397369489E-2</v>
      </c>
      <c r="G4474" s="26">
        <f t="shared" si="208"/>
        <v>8.9046841681600231E-5</v>
      </c>
      <c r="H4474" s="26">
        <f t="shared" si="209"/>
        <v>3.9764118618857105E-6</v>
      </c>
    </row>
    <row r="4475" spans="1:8" x14ac:dyDescent="0.25">
      <c r="A4475" s="12">
        <f>Riesgo!D4479</f>
        <v>0.98363503824735266</v>
      </c>
      <c r="F4475" s="95">
        <f t="shared" si="207"/>
        <v>0.16173171385928231</v>
      </c>
      <c r="G4475" s="26">
        <f t="shared" si="208"/>
        <v>4.230440257300766E-3</v>
      </c>
      <c r="H4475" s="26">
        <f t="shared" si="209"/>
        <v>6.8419635319255613E-4</v>
      </c>
    </row>
    <row r="4476" spans="1:8" x14ac:dyDescent="0.25">
      <c r="A4476" s="12">
        <f>Riesgo!D4480</f>
        <v>0.921396602244413</v>
      </c>
      <c r="F4476" s="95">
        <f t="shared" si="207"/>
        <v>9.9493277856342655E-2</v>
      </c>
      <c r="G4476" s="26">
        <f t="shared" si="208"/>
        <v>9.8487523577984906E-4</v>
      </c>
      <c r="H4476" s="26">
        <f t="shared" si="209"/>
        <v>9.7988465487275499E-5</v>
      </c>
    </row>
    <row r="4477" spans="1:8" x14ac:dyDescent="0.25">
      <c r="A4477" s="12">
        <f>Riesgo!D4481</f>
        <v>1</v>
      </c>
      <c r="F4477" s="95">
        <f t="shared" si="207"/>
        <v>0.17809667561192966</v>
      </c>
      <c r="G4477" s="26">
        <f t="shared" si="208"/>
        <v>5.6489462020255692E-3</v>
      </c>
      <c r="H4477" s="26">
        <f t="shared" si="209"/>
        <v>1.0060585392913898E-3</v>
      </c>
    </row>
    <row r="4478" spans="1:8" x14ac:dyDescent="0.25">
      <c r="A4478" s="12">
        <f>Riesgo!D4482</f>
        <v>0.70227804845565778</v>
      </c>
      <c r="F4478" s="95">
        <f t="shared" si="207"/>
        <v>-0.11962527593241257</v>
      </c>
      <c r="G4478" s="26">
        <f t="shared" si="208"/>
        <v>-1.7118624181878298E-3</v>
      </c>
      <c r="H4478" s="26">
        <f t="shared" si="209"/>
        <v>2.0478201413404615E-4</v>
      </c>
    </row>
    <row r="4479" spans="1:8" x14ac:dyDescent="0.25">
      <c r="A4479" s="12">
        <f>Riesgo!D4483</f>
        <v>0.67749339650763429</v>
      </c>
      <c r="F4479" s="95">
        <f t="shared" si="207"/>
        <v>-0.14440992788043605</v>
      </c>
      <c r="G4479" s="26">
        <f t="shared" si="208"/>
        <v>-3.011557456125415E-3</v>
      </c>
      <c r="H4479" s="26">
        <f t="shared" si="209"/>
        <v>4.3489879504686062E-4</v>
      </c>
    </row>
    <row r="4480" spans="1:8" x14ac:dyDescent="0.25">
      <c r="A4480" s="12">
        <f>Riesgo!D4484</f>
        <v>0.57981526085027268</v>
      </c>
      <c r="F4480" s="95">
        <f t="shared" si="207"/>
        <v>-0.24208806353779766</v>
      </c>
      <c r="G4480" s="26">
        <f t="shared" si="208"/>
        <v>-1.4187965690031232E-2</v>
      </c>
      <c r="H4480" s="26">
        <f t="shared" si="209"/>
        <v>3.4347371394403744E-3</v>
      </c>
    </row>
    <row r="4481" spans="1:8" x14ac:dyDescent="0.25">
      <c r="A4481" s="12">
        <f>Riesgo!D4485</f>
        <v>0.81463192473927171</v>
      </c>
      <c r="F4481" s="95">
        <f t="shared" si="207"/>
        <v>-7.2713996487986376E-3</v>
      </c>
      <c r="G4481" s="26">
        <f t="shared" si="208"/>
        <v>-3.84462552222866E-7</v>
      </c>
      <c r="H4481" s="26">
        <f t="shared" si="209"/>
        <v>2.7955808672095756E-9</v>
      </c>
    </row>
    <row r="4482" spans="1:8" x14ac:dyDescent="0.25">
      <c r="A4482" s="12">
        <f>Riesgo!D4486</f>
        <v>0.85521592233329613</v>
      </c>
      <c r="F4482" s="95">
        <f t="shared" si="207"/>
        <v>3.3312597945225786E-2</v>
      </c>
      <c r="G4482" s="26">
        <f t="shared" si="208"/>
        <v>3.6967962063395231E-5</v>
      </c>
      <c r="H4482" s="26">
        <f t="shared" si="209"/>
        <v>1.2314988570722449E-6</v>
      </c>
    </row>
    <row r="4483" spans="1:8" x14ac:dyDescent="0.25">
      <c r="A4483" s="12">
        <f>Riesgo!D4487</f>
        <v>0.84552023255386655</v>
      </c>
      <c r="F4483" s="95">
        <f t="shared" ref="F4483:F4546" si="210">A4483-$D$4</f>
        <v>2.3616908165796202E-2</v>
      </c>
      <c r="G4483" s="26">
        <f t="shared" ref="G4483:G4546" si="211">IF(A4483=0,0,(A4483-D$4)^3)</f>
        <v>1.3172527761633165E-5</v>
      </c>
      <c r="H4483" s="26">
        <f t="shared" ref="H4483:H4546" si="212">IF(A4483=0,0,(A4483-D$4)^4)</f>
        <v>3.1109437845789147E-7</v>
      </c>
    </row>
    <row r="4484" spans="1:8" x14ac:dyDescent="0.25">
      <c r="A4484" s="12">
        <f>Riesgo!D4488</f>
        <v>0.78091233766865786</v>
      </c>
      <c r="F4484" s="95">
        <f t="shared" si="210"/>
        <v>-4.0990986719412481E-2</v>
      </c>
      <c r="G4484" s="26">
        <f t="shared" si="211"/>
        <v>-6.8875556017689824E-5</v>
      </c>
      <c r="H4484" s="26">
        <f t="shared" si="212"/>
        <v>2.8232770020132742E-6</v>
      </c>
    </row>
    <row r="4485" spans="1:8" x14ac:dyDescent="0.25">
      <c r="A4485" s="12">
        <f>Riesgo!D4489</f>
        <v>0.78714928904614867</v>
      </c>
      <c r="F4485" s="95">
        <f t="shared" si="210"/>
        <v>-3.4754035341921674E-2</v>
      </c>
      <c r="G4485" s="26">
        <f t="shared" si="211"/>
        <v>-4.1977417355408962E-5</v>
      </c>
      <c r="H4485" s="26">
        <f t="shared" si="212"/>
        <v>1.4588846463324792E-6</v>
      </c>
    </row>
    <row r="4486" spans="1:8" x14ac:dyDescent="0.25">
      <c r="A4486" s="12">
        <f>Riesgo!D4490</f>
        <v>0.78124630734007905</v>
      </c>
      <c r="F4486" s="95">
        <f t="shared" si="210"/>
        <v>-4.0657017047991295E-2</v>
      </c>
      <c r="G4486" s="26">
        <f t="shared" si="211"/>
        <v>-6.7205766013990172E-5</v>
      </c>
      <c r="H4486" s="26">
        <f t="shared" si="212"/>
        <v>2.7323859745541125E-6</v>
      </c>
    </row>
    <row r="4487" spans="1:8" x14ac:dyDescent="0.25">
      <c r="A4487" s="12">
        <f>Riesgo!D4491</f>
        <v>0.6508821429326741</v>
      </c>
      <c r="F4487" s="95">
        <f t="shared" si="210"/>
        <v>-0.17102118145539624</v>
      </c>
      <c r="G4487" s="26">
        <f t="shared" si="211"/>
        <v>-5.0020693309807572E-3</v>
      </c>
      <c r="H4487" s="26">
        <f t="shared" si="212"/>
        <v>8.5545980670613249E-4</v>
      </c>
    </row>
    <row r="4488" spans="1:8" x14ac:dyDescent="0.25">
      <c r="A4488" s="12">
        <f>Riesgo!D4492</f>
        <v>0.77329685647149848</v>
      </c>
      <c r="F4488" s="95">
        <f t="shared" si="210"/>
        <v>-4.860646791657186E-2</v>
      </c>
      <c r="G4488" s="26">
        <f t="shared" si="211"/>
        <v>-1.1483709298033795E-4</v>
      </c>
      <c r="H4488" s="26">
        <f t="shared" si="212"/>
        <v>5.5818254755811762E-6</v>
      </c>
    </row>
    <row r="4489" spans="1:8" x14ac:dyDescent="0.25">
      <c r="A4489" s="12">
        <f>Riesgo!D4493</f>
        <v>0.86263352894002554</v>
      </c>
      <c r="F4489" s="95">
        <f t="shared" si="210"/>
        <v>4.0730204551955196E-2</v>
      </c>
      <c r="G4489" s="26">
        <f t="shared" si="211"/>
        <v>6.7569355036017312E-5</v>
      </c>
      <c r="H4489" s="26">
        <f t="shared" si="212"/>
        <v>2.752113652060669E-6</v>
      </c>
    </row>
    <row r="4490" spans="1:8" x14ac:dyDescent="0.25">
      <c r="A4490" s="12">
        <f>Riesgo!D4494</f>
        <v>0.81221880967767068</v>
      </c>
      <c r="F4490" s="95">
        <f t="shared" si="210"/>
        <v>-9.6845147103996609E-3</v>
      </c>
      <c r="G4490" s="26">
        <f t="shared" si="211"/>
        <v>-9.0830894160227545E-7</v>
      </c>
      <c r="H4490" s="26">
        <f t="shared" si="212"/>
        <v>8.7965313065347835E-9</v>
      </c>
    </row>
    <row r="4491" spans="1:8" x14ac:dyDescent="0.25">
      <c r="A4491" s="12">
        <f>Riesgo!D4495</f>
        <v>0.89348743992992385</v>
      </c>
      <c r="F4491" s="95">
        <f t="shared" si="210"/>
        <v>7.158411554185351E-2</v>
      </c>
      <c r="G4491" s="26">
        <f t="shared" si="211"/>
        <v>3.6681745231020477E-4</v>
      </c>
      <c r="H4491" s="26">
        <f t="shared" si="212"/>
        <v>2.6258302888942035E-5</v>
      </c>
    </row>
    <row r="4492" spans="1:8" x14ac:dyDescent="0.25">
      <c r="A4492" s="12">
        <f>Riesgo!D4496</f>
        <v>0.76613160824325022</v>
      </c>
      <c r="F4492" s="95">
        <f t="shared" si="210"/>
        <v>-5.5771716144820127E-2</v>
      </c>
      <c r="G4492" s="26">
        <f t="shared" si="211"/>
        <v>-1.7347704866490685E-4</v>
      </c>
      <c r="H4492" s="26">
        <f t="shared" si="212"/>
        <v>9.6751127157803329E-6</v>
      </c>
    </row>
    <row r="4493" spans="1:8" x14ac:dyDescent="0.25">
      <c r="A4493" s="12">
        <f>Riesgo!D4497</f>
        <v>0.94353224228061294</v>
      </c>
      <c r="F4493" s="95">
        <f t="shared" si="210"/>
        <v>0.1216289178925426</v>
      </c>
      <c r="G4493" s="26">
        <f t="shared" si="211"/>
        <v>1.7993287895456433E-3</v>
      </c>
      <c r="H4493" s="26">
        <f t="shared" si="212"/>
        <v>2.188504136053351E-4</v>
      </c>
    </row>
    <row r="4494" spans="1:8" x14ac:dyDescent="0.25">
      <c r="A4494" s="12">
        <f>Riesgo!D4498</f>
        <v>0.8605547636777261</v>
      </c>
      <c r="F4494" s="95">
        <f t="shared" si="210"/>
        <v>3.8651439289655753E-2</v>
      </c>
      <c r="G4494" s="26">
        <f t="shared" si="211"/>
        <v>5.7742689995015094E-5</v>
      </c>
      <c r="H4494" s="26">
        <f t="shared" si="212"/>
        <v>2.2318380767637387E-6</v>
      </c>
    </row>
    <row r="4495" spans="1:8" x14ac:dyDescent="0.25">
      <c r="A4495" s="12">
        <f>Riesgo!D4499</f>
        <v>0.87654761650776158</v>
      </c>
      <c r="F4495" s="95">
        <f t="shared" si="210"/>
        <v>5.464429211969124E-2</v>
      </c>
      <c r="G4495" s="26">
        <f t="shared" si="211"/>
        <v>1.631677831150159E-4</v>
      </c>
      <c r="H4495" s="26">
        <f t="shared" si="212"/>
        <v>8.9161880050593532E-6</v>
      </c>
    </row>
    <row r="4496" spans="1:8" x14ac:dyDescent="0.25">
      <c r="A4496" s="12">
        <f>Riesgo!D4500</f>
        <v>0.77936350059590287</v>
      </c>
      <c r="F4496" s="95">
        <f t="shared" si="210"/>
        <v>-4.2539823792167475E-2</v>
      </c>
      <c r="G4496" s="26">
        <f t="shared" si="211"/>
        <v>-7.6981622443604309E-5</v>
      </c>
      <c r="H4496" s="26">
        <f t="shared" si="212"/>
        <v>3.2747846539860921E-6</v>
      </c>
    </row>
    <row r="4497" spans="1:8" x14ac:dyDescent="0.25">
      <c r="A4497" s="12">
        <f>Riesgo!D4501</f>
        <v>0.86340046914225388</v>
      </c>
      <c r="F4497" s="95">
        <f t="shared" si="210"/>
        <v>4.1497144754183535E-2</v>
      </c>
      <c r="G4497" s="26">
        <f t="shared" si="211"/>
        <v>7.1458623673631869E-5</v>
      </c>
      <c r="H4497" s="26">
        <f t="shared" si="212"/>
        <v>2.9653288505194282E-6</v>
      </c>
    </row>
    <row r="4498" spans="1:8" x14ac:dyDescent="0.25">
      <c r="A4498" s="12">
        <f>Riesgo!D4502</f>
        <v>0.65687595262434983</v>
      </c>
      <c r="F4498" s="95">
        <f t="shared" si="210"/>
        <v>-0.16502737176372051</v>
      </c>
      <c r="G4498" s="26">
        <f t="shared" si="211"/>
        <v>-4.4943609596830372E-3</v>
      </c>
      <c r="H4498" s="26">
        <f t="shared" si="212"/>
        <v>7.4169257693396432E-4</v>
      </c>
    </row>
    <row r="4499" spans="1:8" x14ac:dyDescent="0.25">
      <c r="A4499" s="12">
        <f>Riesgo!D4503</f>
        <v>0.80431646828945125</v>
      </c>
      <c r="F4499" s="95">
        <f t="shared" si="210"/>
        <v>-1.7586856098619097E-2</v>
      </c>
      <c r="G4499" s="26">
        <f t="shared" si="211"/>
        <v>-5.439570754895163E-6</v>
      </c>
      <c r="H4499" s="26">
        <f t="shared" si="212"/>
        <v>9.5664948104598087E-8</v>
      </c>
    </row>
    <row r="4500" spans="1:8" x14ac:dyDescent="0.25">
      <c r="A4500" s="12">
        <f>Riesgo!D4504</f>
        <v>0.82876204165858491</v>
      </c>
      <c r="F4500" s="95">
        <f t="shared" si="210"/>
        <v>6.8587172705145694E-3</v>
      </c>
      <c r="G4500" s="26">
        <f t="shared" si="211"/>
        <v>3.226477956506394E-7</v>
      </c>
      <c r="H4500" s="26">
        <f t="shared" si="212"/>
        <v>2.2129500083224965E-9</v>
      </c>
    </row>
    <row r="4501" spans="1:8" x14ac:dyDescent="0.25">
      <c r="A4501" s="12">
        <f>Riesgo!D4505</f>
        <v>0.92429828951103388</v>
      </c>
      <c r="F4501" s="95">
        <f t="shared" si="210"/>
        <v>0.10239496512296353</v>
      </c>
      <c r="G4501" s="26">
        <f t="shared" si="211"/>
        <v>1.0735834482506867E-3</v>
      </c>
      <c r="H4501" s="26">
        <f t="shared" si="212"/>
        <v>1.0992953974021999E-4</v>
      </c>
    </row>
    <row r="4502" spans="1:8" x14ac:dyDescent="0.25">
      <c r="A4502" s="12">
        <f>Riesgo!D4506</f>
        <v>0.74847699328625095</v>
      </c>
      <c r="F4502" s="95">
        <f t="shared" si="210"/>
        <v>-7.3426331101819398E-2</v>
      </c>
      <c r="G4502" s="26">
        <f t="shared" si="211"/>
        <v>-3.9587263786159885E-4</v>
      </c>
      <c r="H4502" s="26">
        <f t="shared" si="212"/>
        <v>2.9067475381776405E-5</v>
      </c>
    </row>
    <row r="4503" spans="1:8" x14ac:dyDescent="0.25">
      <c r="A4503" s="12">
        <f>Riesgo!D4507</f>
        <v>0.97118769596049348</v>
      </c>
      <c r="F4503" s="95">
        <f t="shared" si="210"/>
        <v>0.14928437157242314</v>
      </c>
      <c r="G4503" s="26">
        <f t="shared" si="211"/>
        <v>3.3269251704688961E-3</v>
      </c>
      <c r="H4503" s="26">
        <f t="shared" si="212"/>
        <v>4.9665793334192595E-4</v>
      </c>
    </row>
    <row r="4504" spans="1:8" x14ac:dyDescent="0.25">
      <c r="A4504" s="12">
        <f>Riesgo!D4508</f>
        <v>0.63473282995117886</v>
      </c>
      <c r="F4504" s="95">
        <f t="shared" si="210"/>
        <v>-0.18717049443689149</v>
      </c>
      <c r="G4504" s="26">
        <f t="shared" si="211"/>
        <v>-6.557105372193007E-3</v>
      </c>
      <c r="H4504" s="26">
        <f t="shared" si="212"/>
        <v>1.2272966545881627E-3</v>
      </c>
    </row>
    <row r="4505" spans="1:8" x14ac:dyDescent="0.25">
      <c r="A4505" s="12">
        <f>Riesgo!D4509</f>
        <v>0.62605909543952742</v>
      </c>
      <c r="F4505" s="95">
        <f t="shared" si="210"/>
        <v>-0.19584422894854292</v>
      </c>
      <c r="G4505" s="26">
        <f t="shared" si="211"/>
        <v>-7.511597961678787E-3</v>
      </c>
      <c r="H4505" s="26">
        <f t="shared" si="212"/>
        <v>1.4711031109764286E-3</v>
      </c>
    </row>
    <row r="4506" spans="1:8" x14ac:dyDescent="0.25">
      <c r="A4506" s="12">
        <f>Riesgo!D4510</f>
        <v>0.72983691339723511</v>
      </c>
      <c r="F4506" s="95">
        <f t="shared" si="210"/>
        <v>-9.2066410990835235E-2</v>
      </c>
      <c r="G4506" s="26">
        <f t="shared" si="211"/>
        <v>-7.8037552544802681E-4</v>
      </c>
      <c r="H4506" s="26">
        <f t="shared" si="212"/>
        <v>7.1846373853087027E-5</v>
      </c>
    </row>
    <row r="4507" spans="1:8" x14ac:dyDescent="0.25">
      <c r="A4507" s="12">
        <f>Riesgo!D4511</f>
        <v>0.57686953411161679</v>
      </c>
      <c r="F4507" s="95">
        <f t="shared" si="210"/>
        <v>-0.24503379027645356</v>
      </c>
      <c r="G4507" s="26">
        <f t="shared" si="211"/>
        <v>-1.47122106232813E-2</v>
      </c>
      <c r="H4507" s="26">
        <f t="shared" si="212"/>
        <v>3.6049887323681218E-3</v>
      </c>
    </row>
    <row r="4508" spans="1:8" x14ac:dyDescent="0.25">
      <c r="A4508" s="12">
        <f>Riesgo!D4512</f>
        <v>0.87884326804226365</v>
      </c>
      <c r="F4508" s="95">
        <f t="shared" si="210"/>
        <v>5.6939943654193304E-2</v>
      </c>
      <c r="G4508" s="26">
        <f t="shared" si="211"/>
        <v>1.8460824733757187E-4</v>
      </c>
      <c r="H4508" s="26">
        <f t="shared" si="212"/>
        <v>1.0511583201500722E-5</v>
      </c>
    </row>
    <row r="4509" spans="1:8" x14ac:dyDescent="0.25">
      <c r="A4509" s="12">
        <f>Riesgo!D4513</f>
        <v>0.89961856405796126</v>
      </c>
      <c r="F4509" s="95">
        <f t="shared" si="210"/>
        <v>7.7715239669890912E-2</v>
      </c>
      <c r="G4509" s="26">
        <f t="shared" si="211"/>
        <v>4.6937350606034769E-4</v>
      </c>
      <c r="H4509" s="26">
        <f t="shared" si="212"/>
        <v>3.6477474518176918E-5</v>
      </c>
    </row>
    <row r="4510" spans="1:8" x14ac:dyDescent="0.25">
      <c r="A4510" s="12">
        <f>Riesgo!D4514</f>
        <v>0.81453863006981797</v>
      </c>
      <c r="F4510" s="95">
        <f t="shared" si="210"/>
        <v>-7.3646943182523739E-3</v>
      </c>
      <c r="G4510" s="26">
        <f t="shared" si="211"/>
        <v>-3.9945161069811302E-7</v>
      </c>
      <c r="H4510" s="26">
        <f t="shared" si="212"/>
        <v>2.9418390077251522E-9</v>
      </c>
    </row>
    <row r="4511" spans="1:8" x14ac:dyDescent="0.25">
      <c r="A4511" s="12">
        <f>Riesgo!D4515</f>
        <v>0.76848489060098535</v>
      </c>
      <c r="F4511" s="95">
        <f t="shared" si="210"/>
        <v>-5.3418433787084996E-2</v>
      </c>
      <c r="G4511" s="26">
        <f t="shared" si="211"/>
        <v>-1.5243105359264607E-4</v>
      </c>
      <c r="H4511" s="26">
        <f t="shared" si="212"/>
        <v>8.1426281434343694E-6</v>
      </c>
    </row>
    <row r="4512" spans="1:8" x14ac:dyDescent="0.25">
      <c r="A4512" s="12">
        <f>Riesgo!D4516</f>
        <v>0.7197306729695474</v>
      </c>
      <c r="F4512" s="95">
        <f t="shared" si="210"/>
        <v>-0.10217265141852294</v>
      </c>
      <c r="G4512" s="26">
        <f t="shared" si="211"/>
        <v>-1.0666059226261892E-3</v>
      </c>
      <c r="H4512" s="26">
        <f t="shared" si="212"/>
        <v>1.0897795513341768E-4</v>
      </c>
    </row>
    <row r="4513" spans="1:8" x14ac:dyDescent="0.25">
      <c r="A4513" s="12">
        <f>Riesgo!D4517</f>
        <v>0.85270340790733301</v>
      </c>
      <c r="F4513" s="95">
        <f t="shared" si="210"/>
        <v>3.0800083519262667E-2</v>
      </c>
      <c r="G4513" s="26">
        <f t="shared" si="211"/>
        <v>2.9218349689784542E-5</v>
      </c>
      <c r="H4513" s="26">
        <f t="shared" si="212"/>
        <v>8.9992761074038636E-7</v>
      </c>
    </row>
    <row r="4514" spans="1:8" x14ac:dyDescent="0.25">
      <c r="A4514" s="12">
        <f>Riesgo!D4518</f>
        <v>0.9226863001452118</v>
      </c>
      <c r="F4514" s="95">
        <f t="shared" si="210"/>
        <v>0.10078297575714146</v>
      </c>
      <c r="G4514" s="26">
        <f t="shared" si="211"/>
        <v>1.0236736680292245E-3</v>
      </c>
      <c r="H4514" s="26">
        <f t="shared" si="212"/>
        <v>1.031688784682134E-4</v>
      </c>
    </row>
    <row r="4515" spans="1:8" x14ac:dyDescent="0.25">
      <c r="A4515" s="12">
        <f>Riesgo!D4519</f>
        <v>0.7437144551868311</v>
      </c>
      <c r="F4515" s="95">
        <f t="shared" si="210"/>
        <v>-7.8188869201239242E-2</v>
      </c>
      <c r="G4515" s="26">
        <f t="shared" si="211"/>
        <v>-4.7800759454687188E-4</v>
      </c>
      <c r="H4515" s="26">
        <f t="shared" si="212"/>
        <v>3.7374873287224366E-5</v>
      </c>
    </row>
    <row r="4516" spans="1:8" x14ac:dyDescent="0.25">
      <c r="A4516" s="12">
        <f>Riesgo!D4520</f>
        <v>0.94409261289583313</v>
      </c>
      <c r="F4516" s="95">
        <f t="shared" si="210"/>
        <v>0.12218928850776278</v>
      </c>
      <c r="G4516" s="26">
        <f t="shared" si="211"/>
        <v>1.824313231061794E-3</v>
      </c>
      <c r="H4516" s="26">
        <f t="shared" si="212"/>
        <v>2.2291153571873848E-4</v>
      </c>
    </row>
    <row r="4517" spans="1:8" x14ac:dyDescent="0.25">
      <c r="A4517" s="12">
        <f>Riesgo!D4521</f>
        <v>0.93491204469739808</v>
      </c>
      <c r="F4517" s="95">
        <f t="shared" si="210"/>
        <v>0.11300872030932774</v>
      </c>
      <c r="G4517" s="26">
        <f t="shared" si="211"/>
        <v>1.4432310746689272E-3</v>
      </c>
      <c r="H4517" s="26">
        <f t="shared" si="212"/>
        <v>1.6309769685899129E-4</v>
      </c>
    </row>
    <row r="4518" spans="1:8" x14ac:dyDescent="0.25">
      <c r="A4518" s="12">
        <f>Riesgo!D4522</f>
        <v>0.80855238840495447</v>
      </c>
      <c r="F4518" s="95">
        <f t="shared" si="210"/>
        <v>-1.3350935983115875E-2</v>
      </c>
      <c r="G4518" s="26">
        <f t="shared" si="211"/>
        <v>-2.3797708498398057E-6</v>
      </c>
      <c r="H4518" s="26">
        <f t="shared" si="212"/>
        <v>3.1772168270696512E-8</v>
      </c>
    </row>
    <row r="4519" spans="1:8" x14ac:dyDescent="0.25">
      <c r="A4519" s="12">
        <f>Riesgo!D4523</f>
        <v>0.69460242734332922</v>
      </c>
      <c r="F4519" s="95">
        <f t="shared" si="210"/>
        <v>-0.12730089704474112</v>
      </c>
      <c r="G4519" s="26">
        <f t="shared" si="211"/>
        <v>-2.0629770279178301E-3</v>
      </c>
      <c r="H4519" s="26">
        <f t="shared" si="212"/>
        <v>2.6261882623663374E-4</v>
      </c>
    </row>
    <row r="4520" spans="1:8" x14ac:dyDescent="0.25">
      <c r="A4520" s="12">
        <f>Riesgo!D4524</f>
        <v>0.58472664110439876</v>
      </c>
      <c r="F4520" s="95">
        <f t="shared" si="210"/>
        <v>-0.23717668328367159</v>
      </c>
      <c r="G4520" s="26">
        <f t="shared" si="211"/>
        <v>-1.3341847570871887E-2</v>
      </c>
      <c r="H4520" s="26">
        <f t="shared" si="212"/>
        <v>3.1643751557357048E-3</v>
      </c>
    </row>
    <row r="4521" spans="1:8" x14ac:dyDescent="0.25">
      <c r="A4521" s="12">
        <f>Riesgo!D4525</f>
        <v>0.98108605634098578</v>
      </c>
      <c r="F4521" s="95">
        <f t="shared" si="210"/>
        <v>0.15918273195291543</v>
      </c>
      <c r="G4521" s="26">
        <f t="shared" si="211"/>
        <v>4.0335538730976381E-3</v>
      </c>
      <c r="H4521" s="26">
        <f t="shared" si="212"/>
        <v>6.4207212499894516E-4</v>
      </c>
    </row>
    <row r="4522" spans="1:8" x14ac:dyDescent="0.25">
      <c r="A4522" s="12">
        <f>Riesgo!D4526</f>
        <v>0.97501098500661976</v>
      </c>
      <c r="F4522" s="95">
        <f t="shared" si="210"/>
        <v>0.15310766061854941</v>
      </c>
      <c r="G4522" s="26">
        <f t="shared" si="211"/>
        <v>3.5891430036879761E-3</v>
      </c>
      <c r="H4522" s="26">
        <f t="shared" si="212"/>
        <v>5.4952528892009969E-4</v>
      </c>
    </row>
    <row r="4523" spans="1:8" x14ac:dyDescent="0.25">
      <c r="A4523" s="12">
        <f>Riesgo!D4527</f>
        <v>0.80306315536529849</v>
      </c>
      <c r="F4523" s="95">
        <f t="shared" si="210"/>
        <v>-1.8840169022771858E-2</v>
      </c>
      <c r="G4523" s="26">
        <f t="shared" si="211"/>
        <v>-6.6873550872822195E-6</v>
      </c>
      <c r="H4523" s="26">
        <f t="shared" si="212"/>
        <v>1.2599090015969026E-7</v>
      </c>
    </row>
    <row r="4524" spans="1:8" x14ac:dyDescent="0.25">
      <c r="A4524" s="12">
        <f>Riesgo!D4528</f>
        <v>0.90644900092180525</v>
      </c>
      <c r="F4524" s="95">
        <f t="shared" si="210"/>
        <v>8.4545676533734904E-2</v>
      </c>
      <c r="G4524" s="26">
        <f t="shared" si="211"/>
        <v>6.0433007959394258E-4</v>
      </c>
      <c r="H4524" s="26">
        <f t="shared" si="212"/>
        <v>5.1093495428955734E-5</v>
      </c>
    </row>
    <row r="4525" spans="1:8" x14ac:dyDescent="0.25">
      <c r="A4525" s="12">
        <f>Riesgo!D4529</f>
        <v>0.91109015656934578</v>
      </c>
      <c r="F4525" s="95">
        <f t="shared" si="210"/>
        <v>8.9186832181275433E-2</v>
      </c>
      <c r="G4525" s="26">
        <f t="shared" si="211"/>
        <v>7.0941801961773893E-4</v>
      </c>
      <c r="H4525" s="26">
        <f t="shared" si="212"/>
        <v>6.327074586202005E-5</v>
      </c>
    </row>
    <row r="4526" spans="1:8" x14ac:dyDescent="0.25">
      <c r="A4526" s="12">
        <f>Riesgo!D4530</f>
        <v>0.69298146495333246</v>
      </c>
      <c r="F4526" s="95">
        <f t="shared" si="210"/>
        <v>-0.12892185943473788</v>
      </c>
      <c r="G4526" s="26">
        <f t="shared" si="211"/>
        <v>-2.1427903510851496E-3</v>
      </c>
      <c r="H4526" s="26">
        <f t="shared" si="212"/>
        <v>2.7625251644071229E-4</v>
      </c>
    </row>
    <row r="4527" spans="1:8" x14ac:dyDescent="0.25">
      <c r="A4527" s="12">
        <f>Riesgo!D4531</f>
        <v>0.66909380105881444</v>
      </c>
      <c r="F4527" s="95">
        <f t="shared" si="210"/>
        <v>-0.1528095233292559</v>
      </c>
      <c r="G4527" s="26">
        <f t="shared" si="211"/>
        <v>-3.5682170410781043E-3</v>
      </c>
      <c r="H4527" s="26">
        <f t="shared" si="212"/>
        <v>5.4525754518247311E-4</v>
      </c>
    </row>
    <row r="4528" spans="1:8" x14ac:dyDescent="0.25">
      <c r="A4528" s="12">
        <f>Riesgo!D4532</f>
        <v>0.71579806026388659</v>
      </c>
      <c r="F4528" s="95">
        <f t="shared" si="210"/>
        <v>-0.10610526412418375</v>
      </c>
      <c r="G4528" s="26">
        <f t="shared" si="211"/>
        <v>-1.1945677678747658E-3</v>
      </c>
      <c r="H4528" s="26">
        <f t="shared" si="212"/>
        <v>1.2674992852458865E-4</v>
      </c>
    </row>
    <row r="4529" spans="1:8" x14ac:dyDescent="0.25">
      <c r="A4529" s="12">
        <f>Riesgo!D4533</f>
        <v>0.926346882561075</v>
      </c>
      <c r="F4529" s="95">
        <f t="shared" si="210"/>
        <v>0.10444355817300466</v>
      </c>
      <c r="G4529" s="26">
        <f t="shared" si="211"/>
        <v>1.1393180469470847E-3</v>
      </c>
      <c r="H4529" s="26">
        <f t="shared" si="212"/>
        <v>1.189944307138719E-4</v>
      </c>
    </row>
    <row r="4530" spans="1:8" x14ac:dyDescent="0.25">
      <c r="A4530" s="12">
        <f>Riesgo!D4534</f>
        <v>0.72149394534824074</v>
      </c>
      <c r="F4530" s="95">
        <f t="shared" si="210"/>
        <v>-0.1004093790398296</v>
      </c>
      <c r="G4530" s="26">
        <f t="shared" si="211"/>
        <v>-1.0123317171626875E-3</v>
      </c>
      <c r="H4530" s="26">
        <f t="shared" si="212"/>
        <v>1.0164759910262986E-4</v>
      </c>
    </row>
    <row r="4531" spans="1:8" x14ac:dyDescent="0.25">
      <c r="A4531" s="12">
        <f>Riesgo!D4535</f>
        <v>0.90531701833037226</v>
      </c>
      <c r="F4531" s="95">
        <f t="shared" si="210"/>
        <v>8.3413693942301914E-2</v>
      </c>
      <c r="G4531" s="26">
        <f t="shared" si="211"/>
        <v>5.8037949803303919E-4</v>
      </c>
      <c r="H4531" s="26">
        <f t="shared" si="212"/>
        <v>4.8411597819314744E-5</v>
      </c>
    </row>
    <row r="4532" spans="1:8" x14ac:dyDescent="0.25">
      <c r="A4532" s="12">
        <f>Riesgo!D4536</f>
        <v>0.87086218683629568</v>
      </c>
      <c r="F4532" s="95">
        <f t="shared" si="210"/>
        <v>4.8958862448225338E-2</v>
      </c>
      <c r="G4532" s="26">
        <f t="shared" si="211"/>
        <v>1.173529349127805E-4</v>
      </c>
      <c r="H4532" s="26">
        <f t="shared" si="212"/>
        <v>5.7454661982903611E-6</v>
      </c>
    </row>
    <row r="4533" spans="1:8" x14ac:dyDescent="0.25">
      <c r="A4533" s="12">
        <f>Riesgo!D4537</f>
        <v>0.79253761487251884</v>
      </c>
      <c r="F4533" s="95">
        <f t="shared" si="210"/>
        <v>-2.9365709515551508E-2</v>
      </c>
      <c r="G4533" s="26">
        <f t="shared" si="211"/>
        <v>-2.5323369699118224E-5</v>
      </c>
      <c r="H4533" s="26">
        <f t="shared" si="212"/>
        <v>7.4363871853922479E-7</v>
      </c>
    </row>
    <row r="4534" spans="1:8" x14ac:dyDescent="0.25">
      <c r="A4534" s="12">
        <f>Riesgo!D4538</f>
        <v>0.80809225579725708</v>
      </c>
      <c r="F4534" s="95">
        <f t="shared" si="210"/>
        <v>-1.3811068590813269E-2</v>
      </c>
      <c r="G4534" s="26">
        <f t="shared" si="211"/>
        <v>-2.6344007807267784E-6</v>
      </c>
      <c r="H4534" s="26">
        <f t="shared" si="212"/>
        <v>3.6383889878309564E-8</v>
      </c>
    </row>
    <row r="4535" spans="1:8" x14ac:dyDescent="0.25">
      <c r="A4535" s="12">
        <f>Riesgo!D4539</f>
        <v>0.41886413350483254</v>
      </c>
      <c r="F4535" s="95">
        <f t="shared" si="210"/>
        <v>-0.40303919088323781</v>
      </c>
      <c r="G4535" s="26">
        <f t="shared" si="211"/>
        <v>-6.546992371346122E-2</v>
      </c>
      <c r="H4535" s="26">
        <f t="shared" si="212"/>
        <v>2.6386945080660716E-2</v>
      </c>
    </row>
    <row r="4536" spans="1:8" x14ac:dyDescent="0.25">
      <c r="A4536" s="12">
        <f>Riesgo!D4540</f>
        <v>0.8902017589836112</v>
      </c>
      <c r="F4536" s="95">
        <f t="shared" si="210"/>
        <v>6.8298434595540858E-2</v>
      </c>
      <c r="G4536" s="26">
        <f t="shared" si="211"/>
        <v>3.1859008018327961E-4</v>
      </c>
      <c r="H4536" s="26">
        <f t="shared" si="212"/>
        <v>2.1759203754185839E-5</v>
      </c>
    </row>
    <row r="4537" spans="1:8" x14ac:dyDescent="0.25">
      <c r="A4537" s="12">
        <f>Riesgo!D4541</f>
        <v>0.91564143303738288</v>
      </c>
      <c r="F4537" s="95">
        <f t="shared" si="210"/>
        <v>9.3738108649312535E-2</v>
      </c>
      <c r="G4537" s="26">
        <f t="shared" si="211"/>
        <v>8.236611076700511E-4</v>
      </c>
      <c r="H4537" s="26">
        <f t="shared" si="212"/>
        <v>7.7208434400988362E-5</v>
      </c>
    </row>
    <row r="4538" spans="1:8" x14ac:dyDescent="0.25">
      <c r="A4538" s="12">
        <f>Riesgo!D4542</f>
        <v>0.82606951876239265</v>
      </c>
      <c r="F4538" s="95">
        <f t="shared" si="210"/>
        <v>4.1661943743223073E-3</v>
      </c>
      <c r="G4538" s="26">
        <f t="shared" si="211"/>
        <v>7.2313367191506289E-8</v>
      </c>
      <c r="H4538" s="26">
        <f t="shared" si="212"/>
        <v>3.0127154358155683E-10</v>
      </c>
    </row>
    <row r="4539" spans="1:8" x14ac:dyDescent="0.25">
      <c r="A4539" s="12">
        <f>Riesgo!D4543</f>
        <v>0.79345010841649655</v>
      </c>
      <c r="F4539" s="95">
        <f t="shared" si="210"/>
        <v>-2.8453215971573798E-2</v>
      </c>
      <c r="G4539" s="26">
        <f t="shared" si="211"/>
        <v>-2.3035311054058628E-5</v>
      </c>
      <c r="H4539" s="26">
        <f t="shared" si="212"/>
        <v>6.5542868039351146E-7</v>
      </c>
    </row>
    <row r="4540" spans="1:8" x14ac:dyDescent="0.25">
      <c r="A4540" s="12">
        <f>Riesgo!D4544</f>
        <v>0.91455444254514151</v>
      </c>
      <c r="F4540" s="95">
        <f t="shared" si="210"/>
        <v>9.2651118157071166E-2</v>
      </c>
      <c r="G4540" s="26">
        <f t="shared" si="211"/>
        <v>7.953384798288877E-4</v>
      </c>
      <c r="H4540" s="26">
        <f t="shared" si="212"/>
        <v>7.3688999469491643E-5</v>
      </c>
    </row>
    <row r="4541" spans="1:8" x14ac:dyDescent="0.25">
      <c r="A4541" s="12">
        <f>Riesgo!D4545</f>
        <v>0.71026503494621751</v>
      </c>
      <c r="F4541" s="95">
        <f t="shared" si="210"/>
        <v>-0.11163828944185283</v>
      </c>
      <c r="G4541" s="26">
        <f t="shared" si="211"/>
        <v>-1.3913600213529419E-3</v>
      </c>
      <c r="H4541" s="26">
        <f t="shared" si="212"/>
        <v>1.5532905278162228E-4</v>
      </c>
    </row>
    <row r="4542" spans="1:8" x14ac:dyDescent="0.25">
      <c r="A4542" s="12">
        <f>Riesgo!D4546</f>
        <v>0.79008450592664303</v>
      </c>
      <c r="F4542" s="95">
        <f t="shared" si="210"/>
        <v>-3.1818818461427312E-2</v>
      </c>
      <c r="G4542" s="26">
        <f t="shared" si="211"/>
        <v>-3.2214555733895927E-5</v>
      </c>
      <c r="H4542" s="26">
        <f t="shared" si="212"/>
        <v>1.0250291007123668E-6</v>
      </c>
    </row>
    <row r="4543" spans="1:8" x14ac:dyDescent="0.25">
      <c r="A4543" s="12">
        <f>Riesgo!D4547</f>
        <v>0.85782403341179148</v>
      </c>
      <c r="F4543" s="95">
        <f t="shared" si="210"/>
        <v>3.5920709023721131E-2</v>
      </c>
      <c r="G4543" s="26">
        <f t="shared" si="211"/>
        <v>4.6348395188083996E-5</v>
      </c>
      <c r="H4543" s="26">
        <f t="shared" si="212"/>
        <v>1.664867217267602E-6</v>
      </c>
    </row>
    <row r="4544" spans="1:8" x14ac:dyDescent="0.25">
      <c r="A4544" s="12">
        <f>Riesgo!D4548</f>
        <v>0.5618579856853626</v>
      </c>
      <c r="F4544" s="95">
        <f t="shared" si="210"/>
        <v>-0.26004533870270774</v>
      </c>
      <c r="G4544" s="26">
        <f t="shared" si="211"/>
        <v>-1.7585196292368741E-2</v>
      </c>
      <c r="H4544" s="26">
        <f t="shared" si="212"/>
        <v>4.5729483260026297E-3</v>
      </c>
    </row>
    <row r="4545" spans="1:8" x14ac:dyDescent="0.25">
      <c r="A4545" s="12">
        <f>Riesgo!D4549</f>
        <v>0.86179911457339053</v>
      </c>
      <c r="F4545" s="95">
        <f t="shared" si="210"/>
        <v>3.989579018532019E-2</v>
      </c>
      <c r="G4545" s="26">
        <f t="shared" si="211"/>
        <v>6.3501094920108178E-5</v>
      </c>
      <c r="H4545" s="26">
        <f t="shared" si="212"/>
        <v>2.5334263594707375E-6</v>
      </c>
    </row>
    <row r="4546" spans="1:8" x14ac:dyDescent="0.25">
      <c r="A4546" s="12">
        <f>Riesgo!D4550</f>
        <v>0.9556730604830217</v>
      </c>
      <c r="F4546" s="95">
        <f t="shared" si="210"/>
        <v>0.13376973609495135</v>
      </c>
      <c r="G4546" s="26">
        <f t="shared" si="211"/>
        <v>2.3937214463832291E-3</v>
      </c>
      <c r="H4546" s="26">
        <f t="shared" si="212"/>
        <v>3.2020748616750982E-4</v>
      </c>
    </row>
    <row r="4547" spans="1:8" x14ac:dyDescent="0.25">
      <c r="A4547" s="12">
        <f>Riesgo!D4551</f>
        <v>0.91687023809260593</v>
      </c>
      <c r="F4547" s="95">
        <f t="shared" ref="F4547:F4610" si="213">A4547-$D$4</f>
        <v>9.4966913704535583E-2</v>
      </c>
      <c r="G4547" s="26">
        <f t="shared" ref="G4547:G4610" si="214">IF(A4547=0,0,(A4547-D$4)^3)</f>
        <v>8.5647950050442127E-4</v>
      </c>
      <c r="H4547" s="26">
        <f t="shared" ref="H4547:H4610" si="215">IF(A4547=0,0,(A4547-D$4)^4)</f>
        <v>8.1337214814107119E-5</v>
      </c>
    </row>
    <row r="4548" spans="1:8" x14ac:dyDescent="0.25">
      <c r="A4548" s="12">
        <f>Riesgo!D4552</f>
        <v>0.63047425293980397</v>
      </c>
      <c r="F4548" s="95">
        <f t="shared" si="213"/>
        <v>-0.19142907144826637</v>
      </c>
      <c r="G4548" s="26">
        <f t="shared" si="214"/>
        <v>-7.0149354361279826E-3</v>
      </c>
      <c r="H4548" s="26">
        <f t="shared" si="215"/>
        <v>1.3428625768075191E-3</v>
      </c>
    </row>
    <row r="4549" spans="1:8" x14ac:dyDescent="0.25">
      <c r="A4549" s="12">
        <f>Riesgo!D4553</f>
        <v>0.97622222757128019</v>
      </c>
      <c r="F4549" s="95">
        <f t="shared" si="213"/>
        <v>0.15431890318320984</v>
      </c>
      <c r="G4549" s="26">
        <f t="shared" si="214"/>
        <v>3.6750003411602258E-3</v>
      </c>
      <c r="H4549" s="26">
        <f t="shared" si="215"/>
        <v>5.6712202184576802E-4</v>
      </c>
    </row>
    <row r="4550" spans="1:8" x14ac:dyDescent="0.25">
      <c r="A4550" s="12">
        <f>Riesgo!D4554</f>
        <v>0.82892788476406354</v>
      </c>
      <c r="F4550" s="95">
        <f t="shared" si="213"/>
        <v>7.0245603759931941E-3</v>
      </c>
      <c r="G4550" s="26">
        <f t="shared" si="214"/>
        <v>3.466230575395622E-7</v>
      </c>
      <c r="H4550" s="26">
        <f t="shared" si="215"/>
        <v>2.4348745953980176E-9</v>
      </c>
    </row>
    <row r="4551" spans="1:8" x14ac:dyDescent="0.25">
      <c r="A4551" s="12">
        <f>Riesgo!D4555</f>
        <v>0.74586889871953488</v>
      </c>
      <c r="F4551" s="95">
        <f t="shared" si="213"/>
        <v>-7.6034425668535466E-2</v>
      </c>
      <c r="G4551" s="26">
        <f t="shared" si="214"/>
        <v>-4.3957279823405844E-4</v>
      </c>
      <c r="H4551" s="26">
        <f t="shared" si="215"/>
        <v>3.3422665253237656E-5</v>
      </c>
    </row>
    <row r="4552" spans="1:8" x14ac:dyDescent="0.25">
      <c r="A4552" s="12">
        <f>Riesgo!D4556</f>
        <v>0.64650773463120093</v>
      </c>
      <c r="F4552" s="95">
        <f t="shared" si="213"/>
        <v>-0.17539558975686942</v>
      </c>
      <c r="G4552" s="26">
        <f t="shared" si="214"/>
        <v>-5.3958020287279791E-3</v>
      </c>
      <c r="H4552" s="26">
        <f t="shared" si="215"/>
        <v>9.4639987904005624E-4</v>
      </c>
    </row>
    <row r="4553" spans="1:8" x14ac:dyDescent="0.25">
      <c r="A4553" s="12">
        <f>Riesgo!D4557</f>
        <v>0.72922543690086195</v>
      </c>
      <c r="F4553" s="95">
        <f t="shared" si="213"/>
        <v>-9.2677887487208399E-2</v>
      </c>
      <c r="G4553" s="26">
        <f t="shared" si="214"/>
        <v>-7.9602806126471905E-4</v>
      </c>
      <c r="H4553" s="26">
        <f t="shared" si="215"/>
        <v>7.3774199098552276E-5</v>
      </c>
    </row>
    <row r="4554" spans="1:8" x14ac:dyDescent="0.25">
      <c r="A4554" s="12">
        <f>Riesgo!D4558</f>
        <v>0.88330484999521963</v>
      </c>
      <c r="F4554" s="95">
        <f t="shared" si="213"/>
        <v>6.1401525607149288E-2</v>
      </c>
      <c r="G4554" s="26">
        <f t="shared" si="214"/>
        <v>2.3149279886251046E-4</v>
      </c>
      <c r="H4554" s="26">
        <f t="shared" si="215"/>
        <v>1.4214011017227095E-5</v>
      </c>
    </row>
    <row r="4555" spans="1:8" x14ac:dyDescent="0.25">
      <c r="A4555" s="12">
        <f>Riesgo!D4559</f>
        <v>0.84805788545439109</v>
      </c>
      <c r="F4555" s="95">
        <f t="shared" si="213"/>
        <v>2.6154561066320747E-2</v>
      </c>
      <c r="G4555" s="26">
        <f t="shared" si="214"/>
        <v>1.7891316886438167E-5</v>
      </c>
      <c r="H4555" s="26">
        <f t="shared" si="215"/>
        <v>4.6793954006324252E-7</v>
      </c>
    </row>
    <row r="4556" spans="1:8" x14ac:dyDescent="0.25">
      <c r="A4556" s="12">
        <f>Riesgo!D4560</f>
        <v>0.78162146665429788</v>
      </c>
      <c r="F4556" s="95">
        <f t="shared" si="213"/>
        <v>-4.0281857733772464E-2</v>
      </c>
      <c r="G4556" s="26">
        <f t="shared" si="214"/>
        <v>-6.5362472767802691E-5</v>
      </c>
      <c r="H4556" s="26">
        <f t="shared" si="215"/>
        <v>2.632921829160205E-6</v>
      </c>
    </row>
    <row r="4557" spans="1:8" x14ac:dyDescent="0.25">
      <c r="A4557" s="12">
        <f>Riesgo!D4561</f>
        <v>0.90163120037372935</v>
      </c>
      <c r="F4557" s="95">
        <f t="shared" si="213"/>
        <v>7.9727875985659002E-2</v>
      </c>
      <c r="G4557" s="26">
        <f t="shared" si="214"/>
        <v>5.0679297112847055E-4</v>
      </c>
      <c r="H4557" s="26">
        <f t="shared" si="215"/>
        <v>4.0405527152534362E-5</v>
      </c>
    </row>
    <row r="4558" spans="1:8" x14ac:dyDescent="0.25">
      <c r="A4558" s="12">
        <f>Riesgo!D4562</f>
        <v>0.92303962956652308</v>
      </c>
      <c r="F4558" s="95">
        <f t="shared" si="213"/>
        <v>0.10113630517845273</v>
      </c>
      <c r="G4558" s="26">
        <f t="shared" si="214"/>
        <v>1.0344779793764237E-3</v>
      </c>
      <c r="H4558" s="26">
        <f t="shared" si="215"/>
        <v>1.0462328062260312E-4</v>
      </c>
    </row>
    <row r="4559" spans="1:8" x14ac:dyDescent="0.25">
      <c r="A4559" s="12">
        <f>Riesgo!D4563</f>
        <v>0.83759182425973733</v>
      </c>
      <c r="F4559" s="95">
        <f t="shared" si="213"/>
        <v>1.5688499871666983E-2</v>
      </c>
      <c r="G4559" s="26">
        <f t="shared" si="214"/>
        <v>3.8613952276946819E-6</v>
      </c>
      <c r="H4559" s="26">
        <f t="shared" si="215"/>
        <v>6.0579498534143525E-8</v>
      </c>
    </row>
    <row r="4560" spans="1:8" x14ac:dyDescent="0.25">
      <c r="A4560" s="12">
        <f>Riesgo!D4564</f>
        <v>0.84461028083737488</v>
      </c>
      <c r="F4560" s="95">
        <f t="shared" si="213"/>
        <v>2.2706956449304538E-2</v>
      </c>
      <c r="G4560" s="26">
        <f t="shared" si="214"/>
        <v>1.1707840062130974E-5</v>
      </c>
      <c r="H4560" s="26">
        <f t="shared" si="215"/>
        <v>2.6584941440623097E-7</v>
      </c>
    </row>
    <row r="4561" spans="1:8" x14ac:dyDescent="0.25">
      <c r="A4561" s="12">
        <f>Riesgo!D4565</f>
        <v>0.75952926390199949</v>
      </c>
      <c r="F4561" s="95">
        <f t="shared" si="213"/>
        <v>-6.2374060486070859E-2</v>
      </c>
      <c r="G4561" s="26">
        <f t="shared" si="214"/>
        <v>-2.4266774321636547E-4</v>
      </c>
      <c r="H4561" s="26">
        <f t="shared" si="215"/>
        <v>1.5136172493395891E-5</v>
      </c>
    </row>
    <row r="4562" spans="1:8" x14ac:dyDescent="0.25">
      <c r="A4562" s="12">
        <f>Riesgo!D4566</f>
        <v>0.84494972843170479</v>
      </c>
      <c r="F4562" s="95">
        <f t="shared" si="213"/>
        <v>2.304640404363445E-2</v>
      </c>
      <c r="G4562" s="26">
        <f t="shared" si="214"/>
        <v>1.2240791897304663E-5</v>
      </c>
      <c r="H4562" s="26">
        <f t="shared" si="215"/>
        <v>2.8210623587932997E-7</v>
      </c>
    </row>
    <row r="4563" spans="1:8" x14ac:dyDescent="0.25">
      <c r="A4563" s="12">
        <f>Riesgo!D4567</f>
        <v>0.84114697916442782</v>
      </c>
      <c r="F4563" s="95">
        <f t="shared" si="213"/>
        <v>1.9243654776357477E-2</v>
      </c>
      <c r="G4563" s="26">
        <f t="shared" si="214"/>
        <v>7.126276544059025E-6</v>
      </c>
      <c r="H4563" s="26">
        <f t="shared" si="215"/>
        <v>1.371356056547257E-7</v>
      </c>
    </row>
    <row r="4564" spans="1:8" x14ac:dyDescent="0.25">
      <c r="A4564" s="12">
        <f>Riesgo!D4568</f>
        <v>0.7308298958115812</v>
      </c>
      <c r="F4564" s="95">
        <f t="shared" si="213"/>
        <v>-9.1073428576489146E-2</v>
      </c>
      <c r="G4564" s="26">
        <f t="shared" si="214"/>
        <v>-7.5539665847097455E-4</v>
      </c>
      <c r="H4564" s="26">
        <f t="shared" si="215"/>
        <v>6.8796563622174861E-5</v>
      </c>
    </row>
    <row r="4565" spans="1:8" x14ac:dyDescent="0.25">
      <c r="A4565" s="12">
        <f>Riesgo!D4569</f>
        <v>0.52983171063144807</v>
      </c>
      <c r="F4565" s="95">
        <f t="shared" si="213"/>
        <v>-0.29207161375662227</v>
      </c>
      <c r="G4565" s="26">
        <f t="shared" si="214"/>
        <v>-2.49154107189936E-2</v>
      </c>
      <c r="H4565" s="26">
        <f t="shared" si="215"/>
        <v>7.2770842161055047E-3</v>
      </c>
    </row>
    <row r="4566" spans="1:8" x14ac:dyDescent="0.25">
      <c r="A4566" s="12">
        <f>Riesgo!D4570</f>
        <v>0.88396003748256746</v>
      </c>
      <c r="F4566" s="95">
        <f t="shared" si="213"/>
        <v>6.2056713094497118E-2</v>
      </c>
      <c r="G4566" s="26">
        <f t="shared" si="214"/>
        <v>2.3898261383391761E-4</v>
      </c>
      <c r="H4566" s="26">
        <f t="shared" si="215"/>
        <v>1.4830475501264425E-5</v>
      </c>
    </row>
    <row r="4567" spans="1:8" x14ac:dyDescent="0.25">
      <c r="A4567" s="12">
        <f>Riesgo!D4571</f>
        <v>0.77351514350809081</v>
      </c>
      <c r="F4567" s="95">
        <f t="shared" si="213"/>
        <v>-4.8388180879979537E-2</v>
      </c>
      <c r="G4567" s="26">
        <f t="shared" si="214"/>
        <v>-1.132968632881836E-4</v>
      </c>
      <c r="H4567" s="26">
        <f t="shared" si="215"/>
        <v>5.4822291139229413E-6</v>
      </c>
    </row>
    <row r="4568" spans="1:8" x14ac:dyDescent="0.25">
      <c r="A4568" s="12">
        <f>Riesgo!D4572</f>
        <v>0.85775571068749235</v>
      </c>
      <c r="F4568" s="95">
        <f t="shared" si="213"/>
        <v>3.5852386299422001E-2</v>
      </c>
      <c r="G4568" s="26">
        <f t="shared" si="214"/>
        <v>4.6084428014575667E-5</v>
      </c>
      <c r="H4568" s="26">
        <f t="shared" si="215"/>
        <v>1.6522367155664718E-6</v>
      </c>
    </row>
    <row r="4569" spans="1:8" x14ac:dyDescent="0.25">
      <c r="A4569" s="12">
        <f>Riesgo!D4573</f>
        <v>0.63163631679149335</v>
      </c>
      <c r="F4569" s="95">
        <f t="shared" si="213"/>
        <v>-0.190267007596577</v>
      </c>
      <c r="G4569" s="26">
        <f t="shared" si="214"/>
        <v>-6.8879575787873558E-3</v>
      </c>
      <c r="H4569" s="26">
        <f t="shared" si="215"/>
        <v>1.310551076968034E-3</v>
      </c>
    </row>
    <row r="4570" spans="1:8" x14ac:dyDescent="0.25">
      <c r="A4570" s="12">
        <f>Riesgo!D4574</f>
        <v>0.83487552847196544</v>
      </c>
      <c r="F4570" s="95">
        <f t="shared" si="213"/>
        <v>1.29722040838951E-2</v>
      </c>
      <c r="G4570" s="26">
        <f t="shared" si="214"/>
        <v>2.1829375809644633E-6</v>
      </c>
      <c r="H4570" s="26">
        <f t="shared" si="215"/>
        <v>2.8317511802675306E-8</v>
      </c>
    </row>
    <row r="4571" spans="1:8" x14ac:dyDescent="0.25">
      <c r="A4571" s="12">
        <f>Riesgo!D4575</f>
        <v>0.79822066530466884</v>
      </c>
      <c r="F4571" s="95">
        <f t="shared" si="213"/>
        <v>-2.3682659083401503E-2</v>
      </c>
      <c r="G4571" s="26">
        <f t="shared" si="214"/>
        <v>-1.3282853716748148E-5</v>
      </c>
      <c r="H4571" s="26">
        <f t="shared" si="215"/>
        <v>3.1457329622843889E-7</v>
      </c>
    </row>
    <row r="4572" spans="1:8" x14ac:dyDescent="0.25">
      <c r="A4572" s="12">
        <f>Riesgo!D4576</f>
        <v>0.81473122244481111</v>
      </c>
      <c r="F4572" s="95">
        <f t="shared" si="213"/>
        <v>-7.1721019432592348E-3</v>
      </c>
      <c r="G4572" s="26">
        <f t="shared" si="214"/>
        <v>-3.689260838164849E-7</v>
      </c>
      <c r="H4572" s="26">
        <f t="shared" si="215"/>
        <v>2.6459754826592303E-9</v>
      </c>
    </row>
    <row r="4573" spans="1:8" x14ac:dyDescent="0.25">
      <c r="A4573" s="12">
        <f>Riesgo!D4577</f>
        <v>0.82186935662616079</v>
      </c>
      <c r="F4573" s="95">
        <f t="shared" si="213"/>
        <v>-3.396776190955908E-5</v>
      </c>
      <c r="G4573" s="26">
        <f t="shared" si="214"/>
        <v>-3.91923042768825E-14</v>
      </c>
      <c r="H4573" s="26">
        <f t="shared" si="215"/>
        <v>1.331274860364139E-18</v>
      </c>
    </row>
    <row r="4574" spans="1:8" x14ac:dyDescent="0.25">
      <c r="A4574" s="12">
        <f>Riesgo!D4578</f>
        <v>0.86394663610374423</v>
      </c>
      <c r="F4574" s="95">
        <f t="shared" si="213"/>
        <v>4.2043311715673881E-2</v>
      </c>
      <c r="G4574" s="26">
        <f t="shared" si="214"/>
        <v>7.4317442044588867E-5</v>
      </c>
      <c r="H4574" s="26">
        <f t="shared" si="215"/>
        <v>3.1245513817921781E-6</v>
      </c>
    </row>
    <row r="4575" spans="1:8" x14ac:dyDescent="0.25">
      <c r="A4575" s="12">
        <f>Riesgo!D4579</f>
        <v>0.81413508543004331</v>
      </c>
      <c r="F4575" s="95">
        <f t="shared" si="213"/>
        <v>-7.7682389580270295E-3</v>
      </c>
      <c r="G4575" s="26">
        <f t="shared" si="214"/>
        <v>-4.6877854765232513E-7</v>
      </c>
      <c r="H4575" s="26">
        <f t="shared" si="215"/>
        <v>3.6415837765601223E-9</v>
      </c>
    </row>
    <row r="4576" spans="1:8" x14ac:dyDescent="0.25">
      <c r="A4576" s="12">
        <f>Riesgo!D4580</f>
        <v>0.8822037230210884</v>
      </c>
      <c r="F4576" s="95">
        <f t="shared" si="213"/>
        <v>6.030039863301806E-2</v>
      </c>
      <c r="G4576" s="26">
        <f t="shared" si="214"/>
        <v>2.1926057542533849E-4</v>
      </c>
      <c r="H4576" s="26">
        <f t="shared" si="215"/>
        <v>1.3221500102652835E-5</v>
      </c>
    </row>
    <row r="4577" spans="1:8" x14ac:dyDescent="0.25">
      <c r="A4577" s="12">
        <f>Riesgo!D4581</f>
        <v>0.98670037555239598</v>
      </c>
      <c r="F4577" s="95">
        <f t="shared" si="213"/>
        <v>0.16479705116432564</v>
      </c>
      <c r="G4577" s="26">
        <f t="shared" si="214"/>
        <v>4.4755695336609943E-3</v>
      </c>
      <c r="H4577" s="26">
        <f t="shared" si="215"/>
        <v>7.3756066142822779E-4</v>
      </c>
    </row>
    <row r="4578" spans="1:8" x14ac:dyDescent="0.25">
      <c r="A4578" s="12">
        <f>Riesgo!D4582</f>
        <v>0.79044742533045642</v>
      </c>
      <c r="F4578" s="95">
        <f t="shared" si="213"/>
        <v>-3.1455899057613923E-2</v>
      </c>
      <c r="G4578" s="26">
        <f t="shared" si="214"/>
        <v>-3.1124781226380403E-5</v>
      </c>
      <c r="H4578" s="26">
        <f t="shared" si="215"/>
        <v>9.7905797644733895E-7</v>
      </c>
    </row>
    <row r="4579" spans="1:8" x14ac:dyDescent="0.25">
      <c r="A4579" s="12">
        <f>Riesgo!D4583</f>
        <v>0.57268089738962313</v>
      </c>
      <c r="F4579" s="95">
        <f t="shared" si="213"/>
        <v>-0.24922242699844721</v>
      </c>
      <c r="G4579" s="26">
        <f t="shared" si="214"/>
        <v>-1.5479658056902398E-2</v>
      </c>
      <c r="H4579" s="26">
        <f t="shared" si="215"/>
        <v>3.857877950047283E-3</v>
      </c>
    </row>
    <row r="4580" spans="1:8" x14ac:dyDescent="0.25">
      <c r="A4580" s="12">
        <f>Riesgo!D4584</f>
        <v>0.76141063232241557</v>
      </c>
      <c r="F4580" s="95">
        <f t="shared" si="213"/>
        <v>-6.0492692065654774E-2</v>
      </c>
      <c r="G4580" s="26">
        <f t="shared" si="214"/>
        <v>-2.2136488809272001E-4</v>
      </c>
      <c r="H4580" s="26">
        <f t="shared" si="215"/>
        <v>1.3390958009541041E-5</v>
      </c>
    </row>
    <row r="4581" spans="1:8" x14ac:dyDescent="0.25">
      <c r="A4581" s="12">
        <f>Riesgo!D4585</f>
        <v>0.9457193836830724</v>
      </c>
      <c r="F4581" s="95">
        <f t="shared" si="213"/>
        <v>0.12381605929500206</v>
      </c>
      <c r="G4581" s="26">
        <f t="shared" si="214"/>
        <v>1.8981517632524307E-3</v>
      </c>
      <c r="H4581" s="26">
        <f t="shared" si="215"/>
        <v>2.3502167126977566E-4</v>
      </c>
    </row>
    <row r="4582" spans="1:8" x14ac:dyDescent="0.25">
      <c r="A4582" s="12">
        <f>Riesgo!D4586</f>
        <v>0.95983728605257956</v>
      </c>
      <c r="F4582" s="95">
        <f t="shared" si="213"/>
        <v>0.13793396166450922</v>
      </c>
      <c r="G4582" s="26">
        <f t="shared" si="214"/>
        <v>2.62430090300831E-3</v>
      </c>
      <c r="H4582" s="26">
        <f t="shared" si="215"/>
        <v>3.6198022015168516E-4</v>
      </c>
    </row>
    <row r="4583" spans="1:8" x14ac:dyDescent="0.25">
      <c r="A4583" s="12">
        <f>Riesgo!D4587</f>
        <v>0.80765977476283746</v>
      </c>
      <c r="F4583" s="95">
        <f t="shared" si="213"/>
        <v>-1.4243549625232887E-2</v>
      </c>
      <c r="G4583" s="26">
        <f t="shared" si="214"/>
        <v>-2.8897129157667325E-6</v>
      </c>
      <c r="H4583" s="26">
        <f t="shared" si="215"/>
        <v>4.1159769318399879E-8</v>
      </c>
    </row>
    <row r="4584" spans="1:8" x14ac:dyDescent="0.25">
      <c r="A4584" s="12">
        <f>Riesgo!D4588</f>
        <v>0.9231995130570172</v>
      </c>
      <c r="F4584" s="95">
        <f t="shared" si="213"/>
        <v>0.10129618866894685</v>
      </c>
      <c r="G4584" s="26">
        <f t="shared" si="214"/>
        <v>1.0393918693212059E-3</v>
      </c>
      <c r="H4584" s="26">
        <f t="shared" si="215"/>
        <v>1.0528643489573021E-4</v>
      </c>
    </row>
    <row r="4585" spans="1:8" x14ac:dyDescent="0.25">
      <c r="A4585" s="12">
        <f>Riesgo!D4589</f>
        <v>0.72649082885395289</v>
      </c>
      <c r="F4585" s="95">
        <f t="shared" si="213"/>
        <v>-9.5412495534117459E-2</v>
      </c>
      <c r="G4585" s="26">
        <f t="shared" si="214"/>
        <v>-8.6859188025461881E-4</v>
      </c>
      <c r="H4585" s="26">
        <f t="shared" si="215"/>
        <v>8.2874518895764498E-5</v>
      </c>
    </row>
    <row r="4586" spans="1:8" x14ac:dyDescent="0.25">
      <c r="A4586" s="12">
        <f>Riesgo!D4590</f>
        <v>0.88296205567816766</v>
      </c>
      <c r="F4586" s="95">
        <f t="shared" si="213"/>
        <v>6.1058731290097312E-2</v>
      </c>
      <c r="G4586" s="26">
        <f t="shared" si="214"/>
        <v>2.2763724882763381E-4</v>
      </c>
      <c r="H4586" s="26">
        <f t="shared" si="215"/>
        <v>1.3899241607783512E-5</v>
      </c>
    </row>
    <row r="4587" spans="1:8" x14ac:dyDescent="0.25">
      <c r="A4587" s="12">
        <f>Riesgo!D4591</f>
        <v>0.49290067494170314</v>
      </c>
      <c r="F4587" s="95">
        <f t="shared" si="213"/>
        <v>-0.3290026494463672</v>
      </c>
      <c r="G4587" s="26">
        <f t="shared" si="214"/>
        <v>-3.5612149343101022E-2</v>
      </c>
      <c r="H4587" s="26">
        <f t="shared" si="215"/>
        <v>1.1716491486359943E-2</v>
      </c>
    </row>
    <row r="4588" spans="1:8" x14ac:dyDescent="0.25">
      <c r="A4588" s="12">
        <f>Riesgo!D4592</f>
        <v>0.7326540866842588</v>
      </c>
      <c r="F4588" s="95">
        <f t="shared" si="213"/>
        <v>-8.9249237703811546E-2</v>
      </c>
      <c r="G4588" s="26">
        <f t="shared" si="214"/>
        <v>-7.1090823692679004E-4</v>
      </c>
      <c r="H4588" s="26">
        <f t="shared" si="215"/>
        <v>6.3448018223076659E-5</v>
      </c>
    </row>
    <row r="4589" spans="1:8" x14ac:dyDescent="0.25">
      <c r="A4589" s="12">
        <f>Riesgo!D4593</f>
        <v>0.83870041110540483</v>
      </c>
      <c r="F4589" s="95">
        <f t="shared" si="213"/>
        <v>1.6797086717334486E-2</v>
      </c>
      <c r="G4589" s="26">
        <f t="shared" si="214"/>
        <v>4.739165693032412E-6</v>
      </c>
      <c r="H4589" s="26">
        <f t="shared" si="215"/>
        <v>7.9604177113682009E-8</v>
      </c>
    </row>
    <row r="4590" spans="1:8" x14ac:dyDescent="0.25">
      <c r="A4590" s="12">
        <f>Riesgo!D4594</f>
        <v>0.88253340167645289</v>
      </c>
      <c r="F4590" s="95">
        <f t="shared" si="213"/>
        <v>6.0630077288382545E-2</v>
      </c>
      <c r="G4590" s="26">
        <f t="shared" si="214"/>
        <v>2.2287654438365043E-4</v>
      </c>
      <c r="H4590" s="26">
        <f t="shared" si="215"/>
        <v>1.351302211174835E-5</v>
      </c>
    </row>
    <row r="4591" spans="1:8" x14ac:dyDescent="0.25">
      <c r="A4591" s="12">
        <f>Riesgo!D4595</f>
        <v>0.79141778029758192</v>
      </c>
      <c r="F4591" s="95">
        <f t="shared" si="213"/>
        <v>-3.0485544090488426E-2</v>
      </c>
      <c r="G4591" s="26">
        <f t="shared" si="214"/>
        <v>-2.8332301288568437E-5</v>
      </c>
      <c r="H4591" s="26">
        <f t="shared" si="215"/>
        <v>8.6372562011765517E-7</v>
      </c>
    </row>
    <row r="4592" spans="1:8" x14ac:dyDescent="0.25">
      <c r="A4592" s="12">
        <f>Riesgo!D4596</f>
        <v>0.70913009302250485</v>
      </c>
      <c r="F4592" s="95">
        <f t="shared" si="213"/>
        <v>-0.1127732313655655</v>
      </c>
      <c r="G4592" s="26">
        <f t="shared" si="214"/>
        <v>-1.4342275949999622E-3</v>
      </c>
      <c r="H4592" s="26">
        <f t="shared" si="215"/>
        <v>1.617424804018093E-4</v>
      </c>
    </row>
    <row r="4593" spans="1:8" x14ac:dyDescent="0.25">
      <c r="A4593" s="12">
        <f>Riesgo!D4597</f>
        <v>0.86591948701046029</v>
      </c>
      <c r="F4593" s="95">
        <f t="shared" si="213"/>
        <v>4.4016162622389943E-2</v>
      </c>
      <c r="G4593" s="26">
        <f t="shared" si="214"/>
        <v>8.5277906997470812E-5</v>
      </c>
      <c r="H4593" s="26">
        <f t="shared" si="215"/>
        <v>3.7536062224977206E-6</v>
      </c>
    </row>
    <row r="4594" spans="1:8" x14ac:dyDescent="0.25">
      <c r="A4594" s="12">
        <f>Riesgo!D4598</f>
        <v>0.83049641353471293</v>
      </c>
      <c r="F4594" s="95">
        <f t="shared" si="213"/>
        <v>8.5930891466425852E-3</v>
      </c>
      <c r="G4594" s="26">
        <f t="shared" si="214"/>
        <v>6.3452385173226362E-7</v>
      </c>
      <c r="H4594" s="26">
        <f t="shared" si="215"/>
        <v>5.4525200236063633E-9</v>
      </c>
    </row>
    <row r="4595" spans="1:8" x14ac:dyDescent="0.25">
      <c r="A4595" s="12">
        <f>Riesgo!D4599</f>
        <v>1</v>
      </c>
      <c r="F4595" s="95">
        <f t="shared" si="213"/>
        <v>0.17809667561192966</v>
      </c>
      <c r="G4595" s="26">
        <f t="shared" si="214"/>
        <v>5.6489462020255692E-3</v>
      </c>
      <c r="H4595" s="26">
        <f t="shared" si="215"/>
        <v>1.0060585392913898E-3</v>
      </c>
    </row>
    <row r="4596" spans="1:8" x14ac:dyDescent="0.25">
      <c r="A4596" s="12">
        <f>Riesgo!D4600</f>
        <v>0.74876135448649705</v>
      </c>
      <c r="F4596" s="95">
        <f t="shared" si="213"/>
        <v>-7.3141969901573289E-2</v>
      </c>
      <c r="G4596" s="26">
        <f t="shared" si="214"/>
        <v>-3.912910897221165E-4</v>
      </c>
      <c r="H4596" s="26">
        <f t="shared" si="215"/>
        <v>2.8619801107208858E-5</v>
      </c>
    </row>
    <row r="4597" spans="1:8" x14ac:dyDescent="0.25">
      <c r="A4597" s="12">
        <f>Riesgo!D4601</f>
        <v>0.92445544021438142</v>
      </c>
      <c r="F4597" s="95">
        <f t="shared" si="213"/>
        <v>0.10255211582631107</v>
      </c>
      <c r="G4597" s="26">
        <f t="shared" si="214"/>
        <v>1.0785340860303427E-3</v>
      </c>
      <c r="H4597" s="26">
        <f t="shared" si="215"/>
        <v>1.1060595251320826E-4</v>
      </c>
    </row>
    <row r="4598" spans="1:8" x14ac:dyDescent="0.25">
      <c r="A4598" s="12">
        <f>Riesgo!D4602</f>
        <v>0.78840069122674672</v>
      </c>
      <c r="F4598" s="95">
        <f t="shared" si="213"/>
        <v>-3.3502633161323625E-2</v>
      </c>
      <c r="G4598" s="26">
        <f t="shared" si="214"/>
        <v>-3.7604240892725195E-5</v>
      </c>
      <c r="H4598" s="26">
        <f t="shared" si="215"/>
        <v>1.259841087939017E-6</v>
      </c>
    </row>
    <row r="4599" spans="1:8" x14ac:dyDescent="0.25">
      <c r="A4599" s="12">
        <f>Riesgo!D4603</f>
        <v>0.80912261672612207</v>
      </c>
      <c r="F4599" s="95">
        <f t="shared" si="213"/>
        <v>-1.2780707661948276E-2</v>
      </c>
      <c r="G4599" s="26">
        <f t="shared" si="214"/>
        <v>-2.0876837150817262E-6</v>
      </c>
      <c r="H4599" s="26">
        <f t="shared" si="215"/>
        <v>2.6682075253069663E-8</v>
      </c>
    </row>
    <row r="4600" spans="1:8" x14ac:dyDescent="0.25">
      <c r="A4600" s="12">
        <f>Riesgo!D4604</f>
        <v>0.8459442291371102</v>
      </c>
      <c r="F4600" s="95">
        <f t="shared" si="213"/>
        <v>2.404090474903986E-2</v>
      </c>
      <c r="G4600" s="26">
        <f t="shared" si="214"/>
        <v>1.389480394507421E-5</v>
      </c>
      <c r="H4600" s="26">
        <f t="shared" si="215"/>
        <v>3.3404365815011237E-7</v>
      </c>
    </row>
    <row r="4601" spans="1:8" x14ac:dyDescent="0.25">
      <c r="A4601" s="12">
        <f>Riesgo!D4605</f>
        <v>0.74380939606653307</v>
      </c>
      <c r="F4601" s="95">
        <f t="shared" si="213"/>
        <v>-7.8093928321537276E-2</v>
      </c>
      <c r="G4601" s="26">
        <f t="shared" si="214"/>
        <v>-4.7626844502530704E-4</v>
      </c>
      <c r="H4601" s="26">
        <f t="shared" si="215"/>
        <v>3.7193673807616346E-5</v>
      </c>
    </row>
    <row r="4602" spans="1:8" x14ac:dyDescent="0.25">
      <c r="A4602" s="12">
        <f>Riesgo!D4606</f>
        <v>0.82831915665425082</v>
      </c>
      <c r="F4602" s="95">
        <f t="shared" si="213"/>
        <v>6.4158322661804768E-3</v>
      </c>
      <c r="G4602" s="26">
        <f t="shared" si="214"/>
        <v>2.640942855213094E-7</v>
      </c>
      <c r="H4602" s="26">
        <f t="shared" si="215"/>
        <v>1.6943846383614963E-9</v>
      </c>
    </row>
    <row r="4603" spans="1:8" x14ac:dyDescent="0.25">
      <c r="A4603" s="12">
        <f>Riesgo!D4607</f>
        <v>0.58397884619111684</v>
      </c>
      <c r="F4603" s="95">
        <f t="shared" si="213"/>
        <v>-0.2379244781969535</v>
      </c>
      <c r="G4603" s="26">
        <f t="shared" si="214"/>
        <v>-1.3468442500863473E-2</v>
      </c>
      <c r="H4603" s="26">
        <f t="shared" si="215"/>
        <v>3.2044721541436135E-3</v>
      </c>
    </row>
    <row r="4604" spans="1:8" x14ac:dyDescent="0.25">
      <c r="A4604" s="12">
        <f>Riesgo!D4608</f>
        <v>0.78752409093566744</v>
      </c>
      <c r="F4604" s="95">
        <f t="shared" si="213"/>
        <v>-3.4379233452402902E-2</v>
      </c>
      <c r="G4604" s="26">
        <f t="shared" si="214"/>
        <v>-4.063390559069924E-5</v>
      </c>
      <c r="H4604" s="26">
        <f t="shared" si="215"/>
        <v>1.3969625263855488E-6</v>
      </c>
    </row>
    <row r="4605" spans="1:8" x14ac:dyDescent="0.25">
      <c r="A4605" s="12">
        <f>Riesgo!D4609</f>
        <v>0.80193554399958067</v>
      </c>
      <c r="F4605" s="95">
        <f t="shared" si="213"/>
        <v>-1.9967780388489675E-2</v>
      </c>
      <c r="G4605" s="26">
        <f t="shared" si="214"/>
        <v>-7.9613987189422762E-6</v>
      </c>
      <c r="H4605" s="26">
        <f t="shared" si="215"/>
        <v>1.5897146120504241E-7</v>
      </c>
    </row>
    <row r="4606" spans="1:8" x14ac:dyDescent="0.25">
      <c r="A4606" s="12">
        <f>Riesgo!D4610</f>
        <v>0.8186955666038358</v>
      </c>
      <c r="F4606" s="95">
        <f t="shared" si="213"/>
        <v>-3.2077577842345439E-3</v>
      </c>
      <c r="G4606" s="26">
        <f t="shared" si="214"/>
        <v>-3.3006897357449402E-8</v>
      </c>
      <c r="H4606" s="26">
        <f t="shared" si="215"/>
        <v>1.0587813193178891E-10</v>
      </c>
    </row>
    <row r="4607" spans="1:8" x14ac:dyDescent="0.25">
      <c r="A4607" s="12">
        <f>Riesgo!D4611</f>
        <v>0.76834154341538108</v>
      </c>
      <c r="F4607" s="95">
        <f t="shared" si="213"/>
        <v>-5.3561780972689266E-2</v>
      </c>
      <c r="G4607" s="26">
        <f t="shared" si="214"/>
        <v>-1.5366148561366878E-4</v>
      </c>
      <c r="H4607" s="26">
        <f t="shared" si="215"/>
        <v>8.2303828363773701E-6</v>
      </c>
    </row>
    <row r="4608" spans="1:8" x14ac:dyDescent="0.25">
      <c r="A4608" s="12">
        <f>Riesgo!D4612</f>
        <v>0.584902453906886</v>
      </c>
      <c r="F4608" s="95">
        <f t="shared" si="213"/>
        <v>-0.23700087048118434</v>
      </c>
      <c r="G4608" s="26">
        <f t="shared" si="214"/>
        <v>-1.3312199682711683E-2</v>
      </c>
      <c r="H4608" s="26">
        <f t="shared" si="215"/>
        <v>3.1550029128220151E-3</v>
      </c>
    </row>
    <row r="4609" spans="1:8" x14ac:dyDescent="0.25">
      <c r="A4609" s="12">
        <f>Riesgo!D4613</f>
        <v>0.8131287086731116</v>
      </c>
      <c r="F4609" s="95">
        <f t="shared" si="213"/>
        <v>-8.7746157149587445E-3</v>
      </c>
      <c r="G4609" s="26">
        <f t="shared" si="214"/>
        <v>-6.7559171769742296E-7</v>
      </c>
      <c r="H4609" s="26">
        <f t="shared" si="215"/>
        <v>5.9280577030037786E-9</v>
      </c>
    </row>
    <row r="4610" spans="1:8" x14ac:dyDescent="0.25">
      <c r="A4610" s="12">
        <f>Riesgo!D4614</f>
        <v>0.76583509554963702</v>
      </c>
      <c r="F4610" s="95">
        <f t="shared" si="213"/>
        <v>-5.6068228838433321E-2</v>
      </c>
      <c r="G4610" s="26">
        <f t="shared" si="214"/>
        <v>-1.7625867929889599E-4</v>
      </c>
      <c r="H4610" s="26">
        <f t="shared" si="215"/>
        <v>9.8825119656905308E-6</v>
      </c>
    </row>
    <row r="4611" spans="1:8" x14ac:dyDescent="0.25">
      <c r="A4611" s="12">
        <f>Riesgo!D4615</f>
        <v>0.93104714807714994</v>
      </c>
      <c r="F4611" s="95">
        <f t="shared" ref="F4611:F4674" si="216">A4611-$D$4</f>
        <v>0.1091438236890796</v>
      </c>
      <c r="G4611" s="26">
        <f t="shared" ref="G4611:G4674" si="217">IF(A4611=0,0,(A4611-D$4)^3)</f>
        <v>1.3001620748028014E-3</v>
      </c>
      <c r="H4611" s="26">
        <f t="shared" ref="H4611:H4674" si="218">IF(A4611=0,0,(A4611-D$4)^4)</f>
        <v>1.4190466025950488E-4</v>
      </c>
    </row>
    <row r="4612" spans="1:8" x14ac:dyDescent="0.25">
      <c r="A4612" s="12">
        <f>Riesgo!D4616</f>
        <v>0.87913294216446114</v>
      </c>
      <c r="F4612" s="95">
        <f t="shared" si="216"/>
        <v>5.7229617776390795E-2</v>
      </c>
      <c r="G4612" s="26">
        <f t="shared" si="217"/>
        <v>1.8744011243219605E-4</v>
      </c>
      <c r="H4612" s="26">
        <f t="shared" si="218"/>
        <v>1.0727125990458296E-5</v>
      </c>
    </row>
    <row r="4613" spans="1:8" x14ac:dyDescent="0.25">
      <c r="A4613" s="12">
        <f>Riesgo!D4617</f>
        <v>0.73211041453694337</v>
      </c>
      <c r="F4613" s="95">
        <f t="shared" si="216"/>
        <v>-8.9792909851126979E-2</v>
      </c>
      <c r="G4613" s="26">
        <f t="shared" si="217"/>
        <v>-7.2397927981008442E-4</v>
      </c>
      <c r="H4613" s="26">
        <f t="shared" si="218"/>
        <v>6.5008206206070758E-5</v>
      </c>
    </row>
    <row r="4614" spans="1:8" x14ac:dyDescent="0.25">
      <c r="A4614" s="12">
        <f>Riesgo!D4618</f>
        <v>0.84920216415825778</v>
      </c>
      <c r="F4614" s="95">
        <f t="shared" si="216"/>
        <v>2.7298839770187433E-2</v>
      </c>
      <c r="G4614" s="26">
        <f t="shared" si="217"/>
        <v>2.0343822987215724E-5</v>
      </c>
      <c r="H4614" s="26">
        <f t="shared" si="218"/>
        <v>5.5536276404105795E-7</v>
      </c>
    </row>
    <row r="4615" spans="1:8" x14ac:dyDescent="0.25">
      <c r="A4615" s="12">
        <f>Riesgo!D4619</f>
        <v>0.79459390458925983</v>
      </c>
      <c r="F4615" s="95">
        <f t="shared" si="216"/>
        <v>-2.7309419798810519E-2</v>
      </c>
      <c r="G4615" s="26">
        <f t="shared" si="217"/>
        <v>-2.0367485713603046E-5</v>
      </c>
      <c r="H4615" s="26">
        <f t="shared" si="218"/>
        <v>5.5622421759906144E-7</v>
      </c>
    </row>
    <row r="4616" spans="1:8" x14ac:dyDescent="0.25">
      <c r="A4616" s="12">
        <f>Riesgo!D4620</f>
        <v>0.91788100769425573</v>
      </c>
      <c r="F4616" s="95">
        <f t="shared" si="216"/>
        <v>9.5977683306185391E-2</v>
      </c>
      <c r="G4616" s="26">
        <f t="shared" si="217"/>
        <v>8.8411913147232819E-4</v>
      </c>
      <c r="H4616" s="26">
        <f t="shared" si="218"/>
        <v>8.48557060053908E-5</v>
      </c>
    </row>
    <row r="4617" spans="1:8" x14ac:dyDescent="0.25">
      <c r="A4617" s="12">
        <f>Riesgo!D4621</f>
        <v>0.93325287571361482</v>
      </c>
      <c r="F4617" s="95">
        <f t="shared" si="216"/>
        <v>0.11134955132554447</v>
      </c>
      <c r="G4617" s="26">
        <f t="shared" si="217"/>
        <v>1.3805921963374438E-3</v>
      </c>
      <c r="H4617" s="26">
        <f t="shared" si="218"/>
        <v>1.5372832162572237E-4</v>
      </c>
    </row>
    <row r="4618" spans="1:8" x14ac:dyDescent="0.25">
      <c r="A4618" s="12">
        <f>Riesgo!D4622</f>
        <v>0.88998600931500071</v>
      </c>
      <c r="F4618" s="95">
        <f t="shared" si="216"/>
        <v>6.808268492693037E-2</v>
      </c>
      <c r="G4618" s="26">
        <f t="shared" si="217"/>
        <v>3.1558040057829502E-4</v>
      </c>
      <c r="H4618" s="26">
        <f t="shared" si="218"/>
        <v>2.1485560981686538E-5</v>
      </c>
    </row>
    <row r="4619" spans="1:8" x14ac:dyDescent="0.25">
      <c r="A4619" s="12">
        <f>Riesgo!D4623</f>
        <v>0.92101244780879665</v>
      </c>
      <c r="F4619" s="95">
        <f t="shared" si="216"/>
        <v>9.9109123420726308E-2</v>
      </c>
      <c r="G4619" s="26">
        <f t="shared" si="217"/>
        <v>9.735110938915712E-4</v>
      </c>
      <c r="H4619" s="26">
        <f t="shared" si="218"/>
        <v>9.6483831155946007E-5</v>
      </c>
    </row>
    <row r="4620" spans="1:8" x14ac:dyDescent="0.25">
      <c r="A4620" s="12">
        <f>Riesgo!D4624</f>
        <v>0.9708410565117821</v>
      </c>
      <c r="F4620" s="95">
        <f t="shared" si="216"/>
        <v>0.14893773212371175</v>
      </c>
      <c r="G4620" s="26">
        <f t="shared" si="217"/>
        <v>3.3038035055420658E-3</v>
      </c>
      <c r="H4620" s="26">
        <f t="shared" si="218"/>
        <v>4.9206100149780407E-4</v>
      </c>
    </row>
    <row r="4621" spans="1:8" x14ac:dyDescent="0.25">
      <c r="A4621" s="12">
        <f>Riesgo!D4625</f>
        <v>0.79680729417725582</v>
      </c>
      <c r="F4621" s="95">
        <f t="shared" si="216"/>
        <v>-2.5096030210814524E-2</v>
      </c>
      <c r="G4621" s="26">
        <f t="shared" si="217"/>
        <v>-1.5805749165952946E-5</v>
      </c>
      <c r="H4621" s="26">
        <f t="shared" si="218"/>
        <v>3.966615585733116E-7</v>
      </c>
    </row>
    <row r="4622" spans="1:8" x14ac:dyDescent="0.25">
      <c r="A4622" s="12">
        <f>Riesgo!D4626</f>
        <v>0.79631115927919904</v>
      </c>
      <c r="F4622" s="95">
        <f t="shared" si="216"/>
        <v>-2.5592165108871301E-2</v>
      </c>
      <c r="G4622" s="26">
        <f t="shared" si="217"/>
        <v>-1.6761816691176598E-5</v>
      </c>
      <c r="H4622" s="26">
        <f t="shared" si="218"/>
        <v>4.2897118028522628E-7</v>
      </c>
    </row>
    <row r="4623" spans="1:8" x14ac:dyDescent="0.25">
      <c r="A4623" s="12">
        <f>Riesgo!D4627</f>
        <v>0.80890592890632118</v>
      </c>
      <c r="F4623" s="95">
        <f t="shared" si="216"/>
        <v>-1.2997395481749163E-2</v>
      </c>
      <c r="G4623" s="26">
        <f t="shared" si="217"/>
        <v>-2.1956797737862556E-6</v>
      </c>
      <c r="H4623" s="26">
        <f t="shared" si="218"/>
        <v>2.8538118371177502E-8</v>
      </c>
    </row>
    <row r="4624" spans="1:8" x14ac:dyDescent="0.25">
      <c r="A4624" s="12">
        <f>Riesgo!D4628</f>
        <v>0.93160693638063796</v>
      </c>
      <c r="F4624" s="95">
        <f t="shared" si="216"/>
        <v>0.10970361199256762</v>
      </c>
      <c r="G4624" s="26">
        <f t="shared" si="217"/>
        <v>1.3202700784245612E-3</v>
      </c>
      <c r="H4624" s="26">
        <f t="shared" si="218"/>
        <v>1.4483839640888488E-4</v>
      </c>
    </row>
    <row r="4625" spans="1:8" x14ac:dyDescent="0.25">
      <c r="A4625" s="12">
        <f>Riesgo!D4629</f>
        <v>0.72767625524407675</v>
      </c>
      <c r="F4625" s="95">
        <f t="shared" si="216"/>
        <v>-9.4227069143993591E-2</v>
      </c>
      <c r="G4625" s="26">
        <f t="shared" si="217"/>
        <v>-8.3661770060847261E-4</v>
      </c>
      <c r="H4625" s="26">
        <f t="shared" si="218"/>
        <v>7.883203392232348E-5</v>
      </c>
    </row>
    <row r="4626" spans="1:8" x14ac:dyDescent="0.25">
      <c r="A4626" s="12">
        <f>Riesgo!D4630</f>
        <v>0.85004713752423411</v>
      </c>
      <c r="F4626" s="95">
        <f t="shared" si="216"/>
        <v>2.8143813136163764E-2</v>
      </c>
      <c r="G4626" s="26">
        <f t="shared" si="217"/>
        <v>2.2291988776955021E-5</v>
      </c>
      <c r="H4626" s="26">
        <f t="shared" si="218"/>
        <v>6.2738156657208188E-7</v>
      </c>
    </row>
    <row r="4627" spans="1:8" x14ac:dyDescent="0.25">
      <c r="A4627" s="12">
        <f>Riesgo!D4631</f>
        <v>0.83560507561838449</v>
      </c>
      <c r="F4627" s="95">
        <f t="shared" si="216"/>
        <v>1.3701751230314141E-2</v>
      </c>
      <c r="G4627" s="26">
        <f t="shared" si="217"/>
        <v>2.572339191304147E-6</v>
      </c>
      <c r="H4627" s="26">
        <f t="shared" si="218"/>
        <v>3.5245551679236874E-8</v>
      </c>
    </row>
    <row r="4628" spans="1:8" x14ac:dyDescent="0.25">
      <c r="A4628" s="12">
        <f>Riesgo!D4632</f>
        <v>0.62938492277773472</v>
      </c>
      <c r="F4628" s="95">
        <f t="shared" si="216"/>
        <v>-0.19251840161033562</v>
      </c>
      <c r="G4628" s="26">
        <f t="shared" si="217"/>
        <v>-7.1353740045778527E-3</v>
      </c>
      <c r="H4628" s="26">
        <f t="shared" si="218"/>
        <v>1.3736907982532679E-3</v>
      </c>
    </row>
    <row r="4629" spans="1:8" x14ac:dyDescent="0.25">
      <c r="A4629" s="12">
        <f>Riesgo!D4633</f>
        <v>0.88356157570763583</v>
      </c>
      <c r="F4629" s="95">
        <f t="shared" si="216"/>
        <v>6.1658251319565482E-2</v>
      </c>
      <c r="G4629" s="26">
        <f t="shared" si="217"/>
        <v>2.3440863764553004E-4</v>
      </c>
      <c r="H4629" s="26">
        <f t="shared" si="218"/>
        <v>1.445322669142505E-5</v>
      </c>
    </row>
    <row r="4630" spans="1:8" x14ac:dyDescent="0.25">
      <c r="A4630" s="12">
        <f>Riesgo!D4634</f>
        <v>0.81548998260052086</v>
      </c>
      <c r="F4630" s="95">
        <f t="shared" si="216"/>
        <v>-6.4133417875494869E-3</v>
      </c>
      <c r="G4630" s="26">
        <f t="shared" si="217"/>
        <v>-2.6378685889222739E-7</v>
      </c>
      <c r="H4630" s="26">
        <f t="shared" si="218"/>
        <v>1.6917552851399419E-9</v>
      </c>
    </row>
    <row r="4631" spans="1:8" x14ac:dyDescent="0.25">
      <c r="A4631" s="12">
        <f>Riesgo!D4635</f>
        <v>0.97751859807666897</v>
      </c>
      <c r="F4631" s="95">
        <f t="shared" si="216"/>
        <v>0.15561527368859862</v>
      </c>
      <c r="G4631" s="26">
        <f t="shared" si="217"/>
        <v>3.7683971152208317E-3</v>
      </c>
      <c r="H4631" s="26">
        <f t="shared" si="218"/>
        <v>5.8642014845241522E-4</v>
      </c>
    </row>
    <row r="4632" spans="1:8" x14ac:dyDescent="0.25">
      <c r="A4632" s="12">
        <f>Riesgo!D4636</f>
        <v>0.70273152102019765</v>
      </c>
      <c r="F4632" s="95">
        <f t="shared" si="216"/>
        <v>-0.1191718033678727</v>
      </c>
      <c r="G4632" s="26">
        <f t="shared" si="217"/>
        <v>-1.6924682649021572E-3</v>
      </c>
      <c r="H4632" s="26">
        <f t="shared" si="218"/>
        <v>2.0169449527128455E-4</v>
      </c>
    </row>
    <row r="4633" spans="1:8" x14ac:dyDescent="0.25">
      <c r="A4633" s="12">
        <f>Riesgo!D4637</f>
        <v>0.813811261598272</v>
      </c>
      <c r="F4633" s="95">
        <f t="shared" si="216"/>
        <v>-8.0920627897983488E-3</v>
      </c>
      <c r="G4633" s="26">
        <f t="shared" si="217"/>
        <v>-5.2988024929910081E-7</v>
      </c>
      <c r="H4633" s="26">
        <f t="shared" si="218"/>
        <v>4.2878242484023266E-9</v>
      </c>
    </row>
    <row r="4634" spans="1:8" x14ac:dyDescent="0.25">
      <c r="A4634" s="12">
        <f>Riesgo!D4638</f>
        <v>0.89958054163098122</v>
      </c>
      <c r="F4634" s="95">
        <f t="shared" si="216"/>
        <v>7.7677217242910879E-2</v>
      </c>
      <c r="G4634" s="26">
        <f t="shared" si="217"/>
        <v>4.68684915645027E-4</v>
      </c>
      <c r="H4634" s="26">
        <f t="shared" si="218"/>
        <v>3.6406140011034122E-5</v>
      </c>
    </row>
    <row r="4635" spans="1:8" x14ac:dyDescent="0.25">
      <c r="A4635" s="12">
        <f>Riesgo!D4639</f>
        <v>0.81070661528858479</v>
      </c>
      <c r="F4635" s="95">
        <f t="shared" si="216"/>
        <v>-1.1196709099485558E-2</v>
      </c>
      <c r="G4635" s="26">
        <f t="shared" si="217"/>
        <v>-1.4036899321716448E-6</v>
      </c>
      <c r="H4635" s="26">
        <f t="shared" si="218"/>
        <v>1.5716707836402522E-8</v>
      </c>
    </row>
    <row r="4636" spans="1:8" x14ac:dyDescent="0.25">
      <c r="A4636" s="12">
        <f>Riesgo!D4640</f>
        <v>0.96751014817309122</v>
      </c>
      <c r="F4636" s="95">
        <f t="shared" si="216"/>
        <v>0.14560682378502088</v>
      </c>
      <c r="G4636" s="26">
        <f t="shared" si="217"/>
        <v>3.0870608159651522E-3</v>
      </c>
      <c r="H4636" s="26">
        <f t="shared" si="218"/>
        <v>4.494971202438807E-4</v>
      </c>
    </row>
    <row r="4637" spans="1:8" x14ac:dyDescent="0.25">
      <c r="A4637" s="12">
        <f>Riesgo!D4641</f>
        <v>0.9878375845951306</v>
      </c>
      <c r="F4637" s="95">
        <f t="shared" si="216"/>
        <v>0.16593426020706026</v>
      </c>
      <c r="G4637" s="26">
        <f t="shared" si="217"/>
        <v>4.5688635747298959E-3</v>
      </c>
      <c r="H4637" s="26">
        <f t="shared" si="218"/>
        <v>7.5813099725979003E-4</v>
      </c>
    </row>
    <row r="4638" spans="1:8" x14ac:dyDescent="0.25">
      <c r="A4638" s="12">
        <f>Riesgo!D4642</f>
        <v>0.72369866763530233</v>
      </c>
      <c r="F4638" s="95">
        <f t="shared" si="216"/>
        <v>-9.8204656752768016E-2</v>
      </c>
      <c r="G4638" s="26">
        <f t="shared" si="217"/>
        <v>-9.4710089294229203E-4</v>
      </c>
      <c r="H4638" s="26">
        <f t="shared" si="218"/>
        <v>9.3009718101637876E-5</v>
      </c>
    </row>
    <row r="4639" spans="1:8" x14ac:dyDescent="0.25">
      <c r="A4639" s="12">
        <f>Riesgo!D4643</f>
        <v>0.96195679329110828</v>
      </c>
      <c r="F4639" s="95">
        <f t="shared" si="216"/>
        <v>0.14005346890303794</v>
      </c>
      <c r="G4639" s="26">
        <f t="shared" si="217"/>
        <v>2.7471451723994028E-3</v>
      </c>
      <c r="H4639" s="26">
        <f t="shared" si="218"/>
        <v>3.8474721097477059E-4</v>
      </c>
    </row>
    <row r="4640" spans="1:8" x14ac:dyDescent="0.25">
      <c r="A4640" s="12">
        <f>Riesgo!D4644</f>
        <v>0.72431551813694561</v>
      </c>
      <c r="F4640" s="95">
        <f t="shared" si="216"/>
        <v>-9.7587806251124731E-2</v>
      </c>
      <c r="G4640" s="26">
        <f t="shared" si="217"/>
        <v>-9.2936575535803212E-4</v>
      </c>
      <c r="H4640" s="26">
        <f t="shared" si="218"/>
        <v>9.0694765270309818E-5</v>
      </c>
    </row>
    <row r="4641" spans="1:8" x14ac:dyDescent="0.25">
      <c r="A4641" s="12">
        <f>Riesgo!D4645</f>
        <v>0.6325521577242722</v>
      </c>
      <c r="F4641" s="95">
        <f t="shared" si="216"/>
        <v>-0.18935116666379814</v>
      </c>
      <c r="G4641" s="26">
        <f t="shared" si="217"/>
        <v>-6.7889710378183869E-3</v>
      </c>
      <c r="H4641" s="26">
        <f t="shared" si="218"/>
        <v>1.2854995864576479E-3</v>
      </c>
    </row>
    <row r="4642" spans="1:8" x14ac:dyDescent="0.25">
      <c r="A4642" s="12">
        <f>Riesgo!D4646</f>
        <v>0.92253171963513947</v>
      </c>
      <c r="F4642" s="95">
        <f t="shared" si="216"/>
        <v>0.10062839524706912</v>
      </c>
      <c r="G4642" s="26">
        <f t="shared" si="217"/>
        <v>1.0189705697291193E-3</v>
      </c>
      <c r="H4642" s="26">
        <f t="shared" si="218"/>
        <v>1.0253737323583303E-4</v>
      </c>
    </row>
    <row r="4643" spans="1:8" x14ac:dyDescent="0.25">
      <c r="A4643" s="12">
        <f>Riesgo!D4647</f>
        <v>0.8876852471841904</v>
      </c>
      <c r="F4643" s="95">
        <f t="shared" si="216"/>
        <v>6.5781922796120051E-2</v>
      </c>
      <c r="G4643" s="26">
        <f t="shared" si="217"/>
        <v>2.8465557314649059E-4</v>
      </c>
      <c r="H4643" s="26">
        <f t="shared" si="218"/>
        <v>1.8725190936207747E-5</v>
      </c>
    </row>
    <row r="4644" spans="1:8" x14ac:dyDescent="0.25">
      <c r="A4644" s="12">
        <f>Riesgo!D4648</f>
        <v>0.71190277455531681</v>
      </c>
      <c r="F4644" s="95">
        <f t="shared" si="216"/>
        <v>-0.11000054983275354</v>
      </c>
      <c r="G4644" s="26">
        <f t="shared" si="217"/>
        <v>-1.3310199590287177E-3</v>
      </c>
      <c r="H4644" s="26">
        <f t="shared" si="218"/>
        <v>1.4641292733152803E-4</v>
      </c>
    </row>
    <row r="4645" spans="1:8" x14ac:dyDescent="0.25">
      <c r="A4645" s="12">
        <f>Riesgo!D4649</f>
        <v>0.82591048770042752</v>
      </c>
      <c r="F4645" s="95">
        <f t="shared" si="216"/>
        <v>4.0071633123571759E-3</v>
      </c>
      <c r="G4645" s="26">
        <f t="shared" si="217"/>
        <v>6.4344455117242919E-8</v>
      </c>
      <c r="H4645" s="26">
        <f t="shared" si="218"/>
        <v>2.5783873989942878E-10</v>
      </c>
    </row>
    <row r="4646" spans="1:8" x14ac:dyDescent="0.25">
      <c r="A4646" s="12">
        <f>Riesgo!D4650</f>
        <v>0.86388294522575593</v>
      </c>
      <c r="F4646" s="95">
        <f t="shared" si="216"/>
        <v>4.1979620837685583E-2</v>
      </c>
      <c r="G4646" s="26">
        <f t="shared" si="217"/>
        <v>7.3980205793660765E-5</v>
      </c>
      <c r="H4646" s="26">
        <f t="shared" si="218"/>
        <v>3.1056609887118292E-6</v>
      </c>
    </row>
    <row r="4647" spans="1:8" x14ac:dyDescent="0.25">
      <c r="A4647" s="12">
        <f>Riesgo!D4651</f>
        <v>0.85897778256358548</v>
      </c>
      <c r="F4647" s="95">
        <f t="shared" si="216"/>
        <v>3.7074458175515135E-2</v>
      </c>
      <c r="G4647" s="26">
        <f t="shared" si="217"/>
        <v>5.0959415525847283E-5</v>
      </c>
      <c r="H4647" s="26">
        <f t="shared" si="218"/>
        <v>1.8892927195617218E-6</v>
      </c>
    </row>
    <row r="4648" spans="1:8" x14ac:dyDescent="0.25">
      <c r="A4648" s="12">
        <f>Riesgo!D4652</f>
        <v>0.76429910563081593</v>
      </c>
      <c r="F4648" s="95">
        <f t="shared" si="216"/>
        <v>-5.7604218757254411E-2</v>
      </c>
      <c r="G4648" s="26">
        <f t="shared" si="217"/>
        <v>-1.9114496954775959E-4</v>
      </c>
      <c r="H4648" s="26">
        <f t="shared" si="218"/>
        <v>1.1010756640177877E-5</v>
      </c>
    </row>
    <row r="4649" spans="1:8" x14ac:dyDescent="0.25">
      <c r="A4649" s="12">
        <f>Riesgo!D4653</f>
        <v>0.80965067759217624</v>
      </c>
      <c r="F4649" s="95">
        <f t="shared" si="216"/>
        <v>-1.2252646795894107E-2</v>
      </c>
      <c r="G4649" s="26">
        <f t="shared" si="217"/>
        <v>-1.8394574368982929E-6</v>
      </c>
      <c r="H4649" s="26">
        <f t="shared" si="218"/>
        <v>2.2538222270395457E-8</v>
      </c>
    </row>
    <row r="4650" spans="1:8" x14ac:dyDescent="0.25">
      <c r="A4650" s="12">
        <f>Riesgo!D4654</f>
        <v>0.83864931030707646</v>
      </c>
      <c r="F4650" s="95">
        <f t="shared" si="216"/>
        <v>1.6745985919006112E-2</v>
      </c>
      <c r="G4650" s="26">
        <f t="shared" si="217"/>
        <v>4.6960440828093019E-6</v>
      </c>
      <c r="H4650" s="26">
        <f t="shared" si="218"/>
        <v>7.8639888085756539E-8</v>
      </c>
    </row>
    <row r="4651" spans="1:8" x14ac:dyDescent="0.25">
      <c r="A4651" s="12">
        <f>Riesgo!D4655</f>
        <v>0.84728255972823552</v>
      </c>
      <c r="F4651" s="95">
        <f t="shared" si="216"/>
        <v>2.5379235340165174E-2</v>
      </c>
      <c r="G4651" s="26">
        <f t="shared" si="217"/>
        <v>1.634690726246744E-5</v>
      </c>
      <c r="H4651" s="26">
        <f t="shared" si="218"/>
        <v>4.1487200649801644E-7</v>
      </c>
    </row>
    <row r="4652" spans="1:8" x14ac:dyDescent="0.25">
      <c r="A4652" s="12">
        <f>Riesgo!D4656</f>
        <v>0.6664452130494245</v>
      </c>
      <c r="F4652" s="95">
        <f t="shared" si="216"/>
        <v>-0.15545811133864584</v>
      </c>
      <c r="G4652" s="26">
        <f t="shared" si="217"/>
        <v>-3.7569910585642402E-3</v>
      </c>
      <c r="H4652" s="26">
        <f t="shared" si="218"/>
        <v>5.8405473428057653E-4</v>
      </c>
    </row>
    <row r="4653" spans="1:8" x14ac:dyDescent="0.25">
      <c r="A4653" s="12">
        <f>Riesgo!D4657</f>
        <v>0.77819987945007452</v>
      </c>
      <c r="F4653" s="95">
        <f t="shared" si="216"/>
        <v>-4.3703444937995828E-2</v>
      </c>
      <c r="G4653" s="26">
        <f t="shared" si="217"/>
        <v>-8.347319084680672E-5</v>
      </c>
      <c r="H4653" s="26">
        <f t="shared" si="218"/>
        <v>3.6480659999722344E-6</v>
      </c>
    </row>
    <row r="4654" spans="1:8" x14ac:dyDescent="0.25">
      <c r="A4654" s="12">
        <f>Riesgo!D4658</f>
        <v>0.73077987447051707</v>
      </c>
      <c r="F4654" s="95">
        <f t="shared" si="216"/>
        <v>-9.1123449917553279E-2</v>
      </c>
      <c r="G4654" s="26">
        <f t="shared" si="217"/>
        <v>-7.5664202867096358E-4</v>
      </c>
      <c r="H4654" s="26">
        <f t="shared" si="218"/>
        <v>6.8947832005114451E-5</v>
      </c>
    </row>
    <row r="4655" spans="1:8" x14ac:dyDescent="0.25">
      <c r="A4655" s="12">
        <f>Riesgo!D4659</f>
        <v>0.78968754659252549</v>
      </c>
      <c r="F4655" s="95">
        <f t="shared" si="216"/>
        <v>-3.2215777795544853E-2</v>
      </c>
      <c r="G4655" s="26">
        <f t="shared" si="217"/>
        <v>-3.3435349200017082E-5</v>
      </c>
      <c r="H4655" s="26">
        <f t="shared" si="218"/>
        <v>1.0771457803441987E-6</v>
      </c>
    </row>
    <row r="4656" spans="1:8" x14ac:dyDescent="0.25">
      <c r="A4656" s="12">
        <f>Riesgo!D4660</f>
        <v>0.80359015361651498</v>
      </c>
      <c r="F4656" s="95">
        <f t="shared" si="216"/>
        <v>-1.8313170771555365E-2</v>
      </c>
      <c r="G4656" s="26">
        <f t="shared" si="217"/>
        <v>-6.1417288048036148E-6</v>
      </c>
      <c r="H4656" s="26">
        <f t="shared" si="218"/>
        <v>1.1247452843494922E-7</v>
      </c>
    </row>
    <row r="4657" spans="1:8" x14ac:dyDescent="0.25">
      <c r="A4657" s="12">
        <f>Riesgo!D4661</f>
        <v>0.92920963402641366</v>
      </c>
      <c r="F4657" s="95">
        <f t="shared" si="216"/>
        <v>0.10730630963834331</v>
      </c>
      <c r="G4657" s="26">
        <f t="shared" si="217"/>
        <v>1.2355939639037096E-3</v>
      </c>
      <c r="H4657" s="26">
        <f t="shared" si="218"/>
        <v>1.3258702847791947E-4</v>
      </c>
    </row>
    <row r="4658" spans="1:8" x14ac:dyDescent="0.25">
      <c r="A4658" s="12">
        <f>Riesgo!D4662</f>
        <v>0.94518103653898744</v>
      </c>
      <c r="F4658" s="95">
        <f t="shared" si="216"/>
        <v>0.1232777121509171</v>
      </c>
      <c r="G4658" s="26">
        <f t="shared" si="217"/>
        <v>1.8735000015822618E-3</v>
      </c>
      <c r="H4658" s="26">
        <f t="shared" si="218"/>
        <v>2.309607939098008E-4</v>
      </c>
    </row>
    <row r="4659" spans="1:8" x14ac:dyDescent="0.25">
      <c r="A4659" s="12">
        <f>Riesgo!D4663</f>
        <v>0.60866655033316597</v>
      </c>
      <c r="F4659" s="95">
        <f t="shared" si="216"/>
        <v>-0.21323677405490438</v>
      </c>
      <c r="G4659" s="26">
        <f t="shared" si="217"/>
        <v>-9.6958594431529009E-3</v>
      </c>
      <c r="H4659" s="26">
        <f t="shared" si="218"/>
        <v>2.0675137893477061E-3</v>
      </c>
    </row>
    <row r="4660" spans="1:8" x14ac:dyDescent="0.25">
      <c r="A4660" s="12">
        <f>Riesgo!D4664</f>
        <v>0.5853515594569354</v>
      </c>
      <c r="F4660" s="95">
        <f t="shared" si="216"/>
        <v>-0.23655176493113494</v>
      </c>
      <c r="G4660" s="26">
        <f t="shared" si="217"/>
        <v>-1.3236665013529072E-2</v>
      </c>
      <c r="H4660" s="26">
        <f t="shared" si="218"/>
        <v>3.1311564707525072E-3</v>
      </c>
    </row>
    <row r="4661" spans="1:8" x14ac:dyDescent="0.25">
      <c r="A4661" s="12">
        <f>Riesgo!D4665</f>
        <v>0.88738515571563914</v>
      </c>
      <c r="F4661" s="95">
        <f t="shared" si="216"/>
        <v>6.5481831327568796E-2</v>
      </c>
      <c r="G4661" s="26">
        <f t="shared" si="217"/>
        <v>2.8077759541808784E-4</v>
      </c>
      <c r="H4661" s="26">
        <f t="shared" si="218"/>
        <v>1.838583114372758E-5</v>
      </c>
    </row>
    <row r="4662" spans="1:8" x14ac:dyDescent="0.25">
      <c r="A4662" s="12">
        <f>Riesgo!D4666</f>
        <v>0.80765969214545508</v>
      </c>
      <c r="F4662" s="95">
        <f t="shared" si="216"/>
        <v>-1.4243632242615267E-2</v>
      </c>
      <c r="G4662" s="26">
        <f t="shared" si="217"/>
        <v>-2.8897631999812693E-6</v>
      </c>
      <c r="H4662" s="26">
        <f t="shared" si="218"/>
        <v>4.1160724288776281E-8</v>
      </c>
    </row>
    <row r="4663" spans="1:8" x14ac:dyDescent="0.25">
      <c r="A4663" s="12">
        <f>Riesgo!D4667</f>
        <v>0.93743639130231826</v>
      </c>
      <c r="F4663" s="95">
        <f t="shared" si="216"/>
        <v>0.11553306691424792</v>
      </c>
      <c r="G4663" s="26">
        <f t="shared" si="217"/>
        <v>1.5421226166148568E-3</v>
      </c>
      <c r="H4663" s="26">
        <f t="shared" si="218"/>
        <v>1.7816615545533936E-4</v>
      </c>
    </row>
    <row r="4664" spans="1:8" x14ac:dyDescent="0.25">
      <c r="A4664" s="12">
        <f>Riesgo!D4668</f>
        <v>0.90976207353577754</v>
      </c>
      <c r="F4664" s="95">
        <f t="shared" si="216"/>
        <v>8.7858749147707194E-2</v>
      </c>
      <c r="G4664" s="26">
        <f t="shared" si="217"/>
        <v>6.7819572465738849E-4</v>
      </c>
      <c r="H4664" s="26">
        <f t="shared" si="218"/>
        <v>5.9585428045720986E-5</v>
      </c>
    </row>
    <row r="4665" spans="1:8" x14ac:dyDescent="0.25">
      <c r="A4665" s="12">
        <f>Riesgo!D4669</f>
        <v>0.97964099373370217</v>
      </c>
      <c r="F4665" s="95">
        <f t="shared" si="216"/>
        <v>0.15773766934563183</v>
      </c>
      <c r="G4665" s="26">
        <f t="shared" si="217"/>
        <v>3.9246981340145849E-3</v>
      </c>
      <c r="H4665" s="26">
        <f t="shared" si="218"/>
        <v>6.1907273654461081E-4</v>
      </c>
    </row>
    <row r="4666" spans="1:8" x14ac:dyDescent="0.25">
      <c r="A4666" s="12">
        <f>Riesgo!D4670</f>
        <v>0.75259121751118918</v>
      </c>
      <c r="F4666" s="95">
        <f t="shared" si="216"/>
        <v>-6.9312106876881163E-2</v>
      </c>
      <c r="G4666" s="26">
        <f t="shared" si="217"/>
        <v>-3.3298701694048127E-4</v>
      </c>
      <c r="H4666" s="26">
        <f t="shared" si="218"/>
        <v>2.3080031706792474E-5</v>
      </c>
    </row>
    <row r="4667" spans="1:8" x14ac:dyDescent="0.25">
      <c r="A4667" s="12">
        <f>Riesgo!D4671</f>
        <v>0.96374093077842415</v>
      </c>
      <c r="F4667" s="95">
        <f t="shared" si="216"/>
        <v>0.14183760639035381</v>
      </c>
      <c r="G4667" s="26">
        <f t="shared" si="217"/>
        <v>2.8534757158202671E-3</v>
      </c>
      <c r="H4667" s="26">
        <f t="shared" si="218"/>
        <v>4.0473016542494811E-4</v>
      </c>
    </row>
    <row r="4668" spans="1:8" x14ac:dyDescent="0.25">
      <c r="A4668" s="12">
        <f>Riesgo!D4672</f>
        <v>1</v>
      </c>
      <c r="F4668" s="95">
        <f t="shared" si="216"/>
        <v>0.17809667561192966</v>
      </c>
      <c r="G4668" s="26">
        <f t="shared" si="217"/>
        <v>5.6489462020255692E-3</v>
      </c>
      <c r="H4668" s="26">
        <f t="shared" si="218"/>
        <v>1.0060585392913898E-3</v>
      </c>
    </row>
    <row r="4669" spans="1:8" x14ac:dyDescent="0.25">
      <c r="A4669" s="12">
        <f>Riesgo!D4673</f>
        <v>0.75919033268517222</v>
      </c>
      <c r="F4669" s="95">
        <f t="shared" si="216"/>
        <v>-6.2712991702898124E-2</v>
      </c>
      <c r="G4669" s="26">
        <f t="shared" si="217"/>
        <v>-2.4664513720558704E-4</v>
      </c>
      <c r="H4669" s="26">
        <f t="shared" si="218"/>
        <v>1.5467854443134145E-5</v>
      </c>
    </row>
    <row r="4670" spans="1:8" x14ac:dyDescent="0.25">
      <c r="A4670" s="12">
        <f>Riesgo!D4674</f>
        <v>0.76705621440022986</v>
      </c>
      <c r="F4670" s="95">
        <f t="shared" si="216"/>
        <v>-5.4847109987840481E-2</v>
      </c>
      <c r="G4670" s="26">
        <f t="shared" si="217"/>
        <v>-1.6499137649950393E-4</v>
      </c>
      <c r="H4670" s="26">
        <f t="shared" si="218"/>
        <v>9.0493001739134907E-6</v>
      </c>
    </row>
    <row r="4671" spans="1:8" x14ac:dyDescent="0.25">
      <c r="A4671" s="12">
        <f>Riesgo!D4675</f>
        <v>0.93296120168253693</v>
      </c>
      <c r="F4671" s="95">
        <f t="shared" si="216"/>
        <v>0.11105787729446659</v>
      </c>
      <c r="G4671" s="26">
        <f t="shared" si="217"/>
        <v>1.3697714341063894E-3</v>
      </c>
      <c r="H4671" s="26">
        <f t="shared" si="218"/>
        <v>1.521239078504529E-4</v>
      </c>
    </row>
    <row r="4672" spans="1:8" x14ac:dyDescent="0.25">
      <c r="A4672" s="12">
        <f>Riesgo!D4676</f>
        <v>0.94822922717390756</v>
      </c>
      <c r="F4672" s="95">
        <f t="shared" si="216"/>
        <v>0.12632590278583722</v>
      </c>
      <c r="G4672" s="26">
        <f t="shared" si="217"/>
        <v>2.0159382808714044E-3</v>
      </c>
      <c r="H4672" s="26">
        <f t="shared" si="218"/>
        <v>2.5466522329160878E-4</v>
      </c>
    </row>
    <row r="4673" spans="1:8" x14ac:dyDescent="0.25">
      <c r="A4673" s="12">
        <f>Riesgo!D4677</f>
        <v>0.70980085990776798</v>
      </c>
      <c r="F4673" s="95">
        <f t="shared" si="216"/>
        <v>-0.11210246448030237</v>
      </c>
      <c r="G4673" s="26">
        <f t="shared" si="217"/>
        <v>-1.4087874720523372E-3</v>
      </c>
      <c r="H4673" s="26">
        <f t="shared" si="218"/>
        <v>1.5792854754604209E-4</v>
      </c>
    </row>
    <row r="4674" spans="1:8" x14ac:dyDescent="0.25">
      <c r="A4674" s="12">
        <f>Riesgo!D4678</f>
        <v>0.73092952834415148</v>
      </c>
      <c r="F4674" s="95">
        <f t="shared" si="216"/>
        <v>-9.0973796043918864E-2</v>
      </c>
      <c r="G4674" s="26">
        <f t="shared" si="217"/>
        <v>-7.5292020255580028E-4</v>
      </c>
      <c r="H4674" s="26">
        <f t="shared" si="218"/>
        <v>6.849600894465745E-5</v>
      </c>
    </row>
    <row r="4675" spans="1:8" x14ac:dyDescent="0.25">
      <c r="A4675" s="12">
        <f>Riesgo!D4679</f>
        <v>0.75301376883540949</v>
      </c>
      <c r="F4675" s="95">
        <f t="shared" ref="F4675:F4738" si="219">A4675-$D$4</f>
        <v>-6.8889555552660853E-2</v>
      </c>
      <c r="G4675" s="26">
        <f t="shared" ref="G4675:G4738" si="220">IF(A4675=0,0,(A4675-D$4)^3)</f>
        <v>-3.2693404559247746E-4</v>
      </c>
      <c r="H4675" s="26">
        <f t="shared" ref="H4675:H4738" si="221">IF(A4675=0,0,(A4675-D$4)^4)</f>
        <v>2.2522341095899134E-5</v>
      </c>
    </row>
    <row r="4676" spans="1:8" x14ac:dyDescent="0.25">
      <c r="A4676" s="12">
        <f>Riesgo!D4680</f>
        <v>0.80950695652483196</v>
      </c>
      <c r="F4676" s="95">
        <f t="shared" si="219"/>
        <v>-1.2396367863238389E-2</v>
      </c>
      <c r="G4676" s="26">
        <f t="shared" si="220"/>
        <v>-1.9049490586646168E-6</v>
      </c>
      <c r="H4676" s="26">
        <f t="shared" si="221"/>
        <v>2.3614449291936278E-8</v>
      </c>
    </row>
    <row r="4677" spans="1:8" x14ac:dyDescent="0.25">
      <c r="A4677" s="12">
        <f>Riesgo!D4681</f>
        <v>0.81383915518275751</v>
      </c>
      <c r="F4677" s="95">
        <f t="shared" si="219"/>
        <v>-8.0641692053128322E-3</v>
      </c>
      <c r="G4677" s="26">
        <f t="shared" si="220"/>
        <v>-5.2441957613461204E-7</v>
      </c>
      <c r="H4677" s="26">
        <f t="shared" si="221"/>
        <v>4.2290081965279469E-9</v>
      </c>
    </row>
    <row r="4678" spans="1:8" x14ac:dyDescent="0.25">
      <c r="A4678" s="12">
        <f>Riesgo!D4682</f>
        <v>0.78005654291157711</v>
      </c>
      <c r="F4678" s="95">
        <f t="shared" si="219"/>
        <v>-4.1846781476493233E-2</v>
      </c>
      <c r="G4678" s="26">
        <f t="shared" si="220"/>
        <v>-7.3280121942066162E-5</v>
      </c>
      <c r="H4678" s="26">
        <f t="shared" si="221"/>
        <v>3.0665372494804194E-6</v>
      </c>
    </row>
    <row r="4679" spans="1:8" x14ac:dyDescent="0.25">
      <c r="A4679" s="12">
        <f>Riesgo!D4683</f>
        <v>0.75447093718850666</v>
      </c>
      <c r="F4679" s="95">
        <f t="shared" si="219"/>
        <v>-6.7432387199563681E-2</v>
      </c>
      <c r="G4679" s="26">
        <f t="shared" si="220"/>
        <v>-3.0662361795182833E-4</v>
      </c>
      <c r="H4679" s="26">
        <f t="shared" si="221"/>
        <v>2.0676362530258773E-5</v>
      </c>
    </row>
    <row r="4680" spans="1:8" x14ac:dyDescent="0.25">
      <c r="A4680" s="12">
        <f>Riesgo!D4684</f>
        <v>0.94050018740672381</v>
      </c>
      <c r="F4680" s="95">
        <f t="shared" si="219"/>
        <v>0.11859686301865346</v>
      </c>
      <c r="G4680" s="26">
        <f t="shared" si="220"/>
        <v>1.6680904855388497E-3</v>
      </c>
      <c r="H4680" s="26">
        <f t="shared" si="221"/>
        <v>1.978302988161701E-4</v>
      </c>
    </row>
    <row r="4681" spans="1:8" x14ac:dyDescent="0.25">
      <c r="A4681" s="12">
        <f>Riesgo!D4685</f>
        <v>0.7929033807265351</v>
      </c>
      <c r="F4681" s="95">
        <f t="shared" si="219"/>
        <v>-2.8999943661535243E-2</v>
      </c>
      <c r="G4681" s="26">
        <f t="shared" si="220"/>
        <v>-2.4388857858329557E-5</v>
      </c>
      <c r="H4681" s="26">
        <f t="shared" si="221"/>
        <v>7.0727550386074827E-7</v>
      </c>
    </row>
    <row r="4682" spans="1:8" x14ac:dyDescent="0.25">
      <c r="A4682" s="12">
        <f>Riesgo!D4686</f>
        <v>0.87795681939697556</v>
      </c>
      <c r="F4682" s="95">
        <f t="shared" si="219"/>
        <v>5.6053495008905219E-2</v>
      </c>
      <c r="G4682" s="26">
        <f t="shared" si="220"/>
        <v>1.7611976196515208E-4</v>
      </c>
      <c r="H4682" s="26">
        <f t="shared" si="221"/>
        <v>9.8721281982832265E-6</v>
      </c>
    </row>
    <row r="4683" spans="1:8" x14ac:dyDescent="0.25">
      <c r="A4683" s="12">
        <f>Riesgo!D4687</f>
        <v>0.755890780530311</v>
      </c>
      <c r="F4683" s="95">
        <f t="shared" si="219"/>
        <v>-6.6012543857759343E-2</v>
      </c>
      <c r="G4683" s="26">
        <f t="shared" si="220"/>
        <v>-2.8765995429014962E-4</v>
      </c>
      <c r="H4683" s="26">
        <f t="shared" si="221"/>
        <v>1.898916534869955E-5</v>
      </c>
    </row>
    <row r="4684" spans="1:8" x14ac:dyDescent="0.25">
      <c r="A4684" s="12">
        <f>Riesgo!D4688</f>
        <v>0.87894860700539101</v>
      </c>
      <c r="F4684" s="95">
        <f t="shared" si="219"/>
        <v>5.704528261732067E-2</v>
      </c>
      <c r="G4684" s="26">
        <f t="shared" si="220"/>
        <v>1.8563472040201604E-4</v>
      </c>
      <c r="H4684" s="26">
        <f t="shared" si="221"/>
        <v>1.0589585088920309E-5</v>
      </c>
    </row>
    <row r="4685" spans="1:8" x14ac:dyDescent="0.25">
      <c r="A4685" s="12">
        <f>Riesgo!D4689</f>
        <v>0.90307965740092633</v>
      </c>
      <c r="F4685" s="95">
        <f t="shared" si="219"/>
        <v>8.1176333012855983E-2</v>
      </c>
      <c r="G4685" s="26">
        <f t="shared" si="220"/>
        <v>5.3491932385436088E-4</v>
      </c>
      <c r="H4685" s="26">
        <f t="shared" si="221"/>
        <v>4.3422789168213354E-5</v>
      </c>
    </row>
    <row r="4686" spans="1:8" x14ac:dyDescent="0.25">
      <c r="A4686" s="12">
        <f>Riesgo!D4690</f>
        <v>0.70299488585831016</v>
      </c>
      <c r="F4686" s="95">
        <f t="shared" si="219"/>
        <v>-0.11890843852976019</v>
      </c>
      <c r="G4686" s="26">
        <f t="shared" si="220"/>
        <v>-1.6812721862027073E-3</v>
      </c>
      <c r="H4686" s="26">
        <f t="shared" si="221"/>
        <v>1.9991745040488012E-4</v>
      </c>
    </row>
    <row r="4687" spans="1:8" x14ac:dyDescent="0.25">
      <c r="A4687" s="12">
        <f>Riesgo!D4691</f>
        <v>0.71477840262120718</v>
      </c>
      <c r="F4687" s="95">
        <f t="shared" si="219"/>
        <v>-0.10712492176686317</v>
      </c>
      <c r="G4687" s="26">
        <f t="shared" si="220"/>
        <v>-1.2293386992246647E-3</v>
      </c>
      <c r="H4687" s="26">
        <f t="shared" si="221"/>
        <v>1.3169281197941953E-4</v>
      </c>
    </row>
    <row r="4688" spans="1:8" x14ac:dyDescent="0.25">
      <c r="A4688" s="12">
        <f>Riesgo!D4692</f>
        <v>0.86898715978931662</v>
      </c>
      <c r="F4688" s="95">
        <f t="shared" si="219"/>
        <v>4.7083835401246277E-2</v>
      </c>
      <c r="G4688" s="26">
        <f t="shared" si="220"/>
        <v>1.0437956879409048E-4</v>
      </c>
      <c r="H4688" s="26">
        <f t="shared" si="221"/>
        <v>4.9145904363540182E-6</v>
      </c>
    </row>
    <row r="4689" spans="1:8" x14ac:dyDescent="0.25">
      <c r="A4689" s="12">
        <f>Riesgo!D4693</f>
        <v>0.94087650585036142</v>
      </c>
      <c r="F4689" s="95">
        <f t="shared" si="219"/>
        <v>0.11897318146229108</v>
      </c>
      <c r="G4689" s="26">
        <f t="shared" si="220"/>
        <v>1.6840199248097485E-3</v>
      </c>
      <c r="H4689" s="26">
        <f t="shared" si="221"/>
        <v>2.0035320810050399E-4</v>
      </c>
    </row>
    <row r="4690" spans="1:8" x14ac:dyDescent="0.25">
      <c r="A4690" s="12">
        <f>Riesgo!D4694</f>
        <v>0.70925399334706551</v>
      </c>
      <c r="F4690" s="95">
        <f t="shared" si="219"/>
        <v>-0.11264933104100483</v>
      </c>
      <c r="G4690" s="26">
        <f t="shared" si="220"/>
        <v>-1.4295055674621335E-3</v>
      </c>
      <c r="H4690" s="26">
        <f t="shared" si="221"/>
        <v>1.6103284589400133E-4</v>
      </c>
    </row>
    <row r="4691" spans="1:8" x14ac:dyDescent="0.25">
      <c r="A4691" s="12">
        <f>Riesgo!D4695</f>
        <v>0.81301984111405667</v>
      </c>
      <c r="F4691" s="95">
        <f t="shared" si="219"/>
        <v>-8.8834832740136704E-3</v>
      </c>
      <c r="G4691" s="26">
        <f t="shared" si="220"/>
        <v>-7.0105140971780491E-7</v>
      </c>
      <c r="H4691" s="26">
        <f t="shared" si="221"/>
        <v>6.2277784724518243E-9</v>
      </c>
    </row>
    <row r="4692" spans="1:8" x14ac:dyDescent="0.25">
      <c r="A4692" s="12">
        <f>Riesgo!D4696</f>
        <v>0.80015031621226884</v>
      </c>
      <c r="F4692" s="95">
        <f t="shared" si="219"/>
        <v>-2.1753008175801503E-2</v>
      </c>
      <c r="G4692" s="26">
        <f t="shared" si="220"/>
        <v>-1.0293379130977704E-5</v>
      </c>
      <c r="H4692" s="26">
        <f t="shared" si="221"/>
        <v>2.2391196039278253E-7</v>
      </c>
    </row>
    <row r="4693" spans="1:8" x14ac:dyDescent="0.25">
      <c r="A4693" s="12">
        <f>Riesgo!D4697</f>
        <v>0.63889249602062803</v>
      </c>
      <c r="F4693" s="95">
        <f t="shared" si="219"/>
        <v>-0.18301082836744231</v>
      </c>
      <c r="G4693" s="26">
        <f t="shared" si="220"/>
        <v>-6.1295749579652909E-3</v>
      </c>
      <c r="H4693" s="26">
        <f t="shared" si="221"/>
        <v>1.1217785905975584E-3</v>
      </c>
    </row>
    <row r="4694" spans="1:8" x14ac:dyDescent="0.25">
      <c r="A4694" s="12">
        <f>Riesgo!D4698</f>
        <v>0.87367478494627293</v>
      </c>
      <c r="F4694" s="95">
        <f t="shared" si="219"/>
        <v>5.1771460558202587E-2</v>
      </c>
      <c r="G4694" s="26">
        <f t="shared" si="220"/>
        <v>1.3876222403458844E-4</v>
      </c>
      <c r="H4694" s="26">
        <f t="shared" si="221"/>
        <v>7.1839230085751671E-6</v>
      </c>
    </row>
    <row r="4695" spans="1:8" x14ac:dyDescent="0.25">
      <c r="A4695" s="12">
        <f>Riesgo!D4699</f>
        <v>0.8740174872599572</v>
      </c>
      <c r="F4695" s="95">
        <f t="shared" si="219"/>
        <v>5.211416287188686E-2</v>
      </c>
      <c r="G4695" s="26">
        <f t="shared" si="220"/>
        <v>1.4153612387781485E-4</v>
      </c>
      <c r="H4695" s="26">
        <f t="shared" si="221"/>
        <v>7.3760366120239986E-6</v>
      </c>
    </row>
    <row r="4696" spans="1:8" x14ac:dyDescent="0.25">
      <c r="A4696" s="12">
        <f>Riesgo!D4700</f>
        <v>0.93537799897444218</v>
      </c>
      <c r="F4696" s="95">
        <f t="shared" si="219"/>
        <v>0.11347467458637184</v>
      </c>
      <c r="G4696" s="26">
        <f t="shared" si="220"/>
        <v>1.4611568484433465E-3</v>
      </c>
      <c r="H4696" s="26">
        <f t="shared" si="221"/>
        <v>1.6580429789675739E-4</v>
      </c>
    </row>
    <row r="4697" spans="1:8" x14ac:dyDescent="0.25">
      <c r="A4697" s="12">
        <f>Riesgo!D4701</f>
        <v>0.84064388229138509</v>
      </c>
      <c r="F4697" s="95">
        <f t="shared" si="219"/>
        <v>1.8740557903314747E-2</v>
      </c>
      <c r="G4697" s="26">
        <f t="shared" si="220"/>
        <v>6.5818434276774065E-6</v>
      </c>
      <c r="H4697" s="26">
        <f t="shared" si="221"/>
        <v>1.2334741786694005E-7</v>
      </c>
    </row>
    <row r="4698" spans="1:8" x14ac:dyDescent="0.25">
      <c r="A4698" s="12">
        <f>Riesgo!D4702</f>
        <v>0.81822194726360253</v>
      </c>
      <c r="F4698" s="95">
        <f t="shared" si="219"/>
        <v>-3.6813771244678106E-3</v>
      </c>
      <c r="G4698" s="26">
        <f t="shared" si="220"/>
        <v>-4.9892001650838985E-8</v>
      </c>
      <c r="H4698" s="26">
        <f t="shared" si="221"/>
        <v>1.8367127357130889E-10</v>
      </c>
    </row>
    <row r="4699" spans="1:8" x14ac:dyDescent="0.25">
      <c r="A4699" s="12">
        <f>Riesgo!D4703</f>
        <v>0.84960284396262098</v>
      </c>
      <c r="F4699" s="95">
        <f t="shared" si="219"/>
        <v>2.7699519574550635E-2</v>
      </c>
      <c r="G4699" s="26">
        <f t="shared" si="220"/>
        <v>2.1252827142250955E-5</v>
      </c>
      <c r="H4699" s="26">
        <f t="shared" si="221"/>
        <v>5.8869310144132136E-7</v>
      </c>
    </row>
    <row r="4700" spans="1:8" x14ac:dyDescent="0.25">
      <c r="A4700" s="12">
        <f>Riesgo!D4704</f>
        <v>0.86618531789843545</v>
      </c>
      <c r="F4700" s="95">
        <f t="shared" si="219"/>
        <v>4.4281993510365103E-2</v>
      </c>
      <c r="G4700" s="26">
        <f t="shared" si="220"/>
        <v>8.683233741728553E-5</v>
      </c>
      <c r="H4700" s="26">
        <f t="shared" si="221"/>
        <v>3.8451090020020711E-6</v>
      </c>
    </row>
    <row r="4701" spans="1:8" x14ac:dyDescent="0.25">
      <c r="A4701" s="12">
        <f>Riesgo!D4705</f>
        <v>0.99331861675658328</v>
      </c>
      <c r="F4701" s="95">
        <f t="shared" si="219"/>
        <v>0.17141529236851294</v>
      </c>
      <c r="G4701" s="26">
        <f t="shared" si="220"/>
        <v>5.036730240024042E-3</v>
      </c>
      <c r="H4701" s="26">
        <f t="shared" si="221"/>
        <v>8.6337258667505148E-4</v>
      </c>
    </row>
    <row r="4702" spans="1:8" x14ac:dyDescent="0.25">
      <c r="A4702" s="12">
        <f>Riesgo!D4706</f>
        <v>0.74907090820931055</v>
      </c>
      <c r="F4702" s="95">
        <f t="shared" si="219"/>
        <v>-7.2832416178759796E-2</v>
      </c>
      <c r="G4702" s="26">
        <f t="shared" si="220"/>
        <v>-3.8634398321318625E-4</v>
      </c>
      <c r="H4702" s="26">
        <f t="shared" si="221"/>
        <v>2.8138365773542569E-5</v>
      </c>
    </row>
    <row r="4703" spans="1:8" x14ac:dyDescent="0.25">
      <c r="A4703" s="12">
        <f>Riesgo!D4707</f>
        <v>0.93104345908042441</v>
      </c>
      <c r="F4703" s="95">
        <f t="shared" si="219"/>
        <v>0.10914013469235406</v>
      </c>
      <c r="G4703" s="26">
        <f t="shared" si="220"/>
        <v>1.3000302451298678E-3</v>
      </c>
      <c r="H4703" s="26">
        <f t="shared" si="221"/>
        <v>1.4188547605760785E-4</v>
      </c>
    </row>
    <row r="4704" spans="1:8" x14ac:dyDescent="0.25">
      <c r="A4704" s="12">
        <f>Riesgo!D4708</f>
        <v>0.83332546100804616</v>
      </c>
      <c r="F4704" s="95">
        <f t="shared" si="219"/>
        <v>1.142213661997582E-2</v>
      </c>
      <c r="G4704" s="26">
        <f t="shared" si="220"/>
        <v>1.4901913952678627E-6</v>
      </c>
      <c r="H4704" s="26">
        <f t="shared" si="221"/>
        <v>1.7021169706661918E-8</v>
      </c>
    </row>
    <row r="4705" spans="1:8" x14ac:dyDescent="0.25">
      <c r="A4705" s="12">
        <f>Riesgo!D4709</f>
        <v>0.97781329677144802</v>
      </c>
      <c r="F4705" s="95">
        <f t="shared" si="219"/>
        <v>0.15590997238337767</v>
      </c>
      <c r="G4705" s="26">
        <f t="shared" si="220"/>
        <v>3.789847056162747E-3</v>
      </c>
      <c r="H4705" s="26">
        <f t="shared" si="221"/>
        <v>5.9087494986355914E-4</v>
      </c>
    </row>
    <row r="4706" spans="1:8" x14ac:dyDescent="0.25">
      <c r="A4706" s="12">
        <f>Riesgo!D4710</f>
        <v>0.57619726425818207</v>
      </c>
      <c r="F4706" s="95">
        <f t="shared" si="219"/>
        <v>-0.24570606012988827</v>
      </c>
      <c r="G4706" s="26">
        <f t="shared" si="220"/>
        <v>-1.4833635542742024E-2</v>
      </c>
      <c r="H4706" s="26">
        <f t="shared" si="221"/>
        <v>3.6447141466098201E-3</v>
      </c>
    </row>
    <row r="4707" spans="1:8" x14ac:dyDescent="0.25">
      <c r="A4707" s="12">
        <f>Riesgo!D4711</f>
        <v>0.84068953579940353</v>
      </c>
      <c r="F4707" s="95">
        <f t="shared" si="219"/>
        <v>1.8786211411333187E-2</v>
      </c>
      <c r="G4707" s="26">
        <f t="shared" si="220"/>
        <v>6.6300624041032532E-6</v>
      </c>
      <c r="H4707" s="26">
        <f t="shared" si="221"/>
        <v>1.2455375399381568E-7</v>
      </c>
    </row>
    <row r="4708" spans="1:8" x14ac:dyDescent="0.25">
      <c r="A4708" s="12">
        <f>Riesgo!D4712</f>
        <v>0.66733744369348513</v>
      </c>
      <c r="F4708" s="95">
        <f t="shared" si="219"/>
        <v>-0.15456588069458521</v>
      </c>
      <c r="G4708" s="26">
        <f t="shared" si="220"/>
        <v>-3.6926734029489611E-3</v>
      </c>
      <c r="H4708" s="26">
        <f t="shared" si="221"/>
        <v>5.7076131664427713E-4</v>
      </c>
    </row>
    <row r="4709" spans="1:8" x14ac:dyDescent="0.25">
      <c r="A4709" s="12">
        <f>Riesgo!D4713</f>
        <v>0.93411417019454612</v>
      </c>
      <c r="F4709" s="95">
        <f t="shared" si="219"/>
        <v>0.11221084580647578</v>
      </c>
      <c r="G4709" s="26">
        <f t="shared" si="220"/>
        <v>1.4128774959632285E-3</v>
      </c>
      <c r="H4709" s="26">
        <f t="shared" si="221"/>
        <v>1.5854017884296944E-4</v>
      </c>
    </row>
    <row r="4710" spans="1:8" x14ac:dyDescent="0.25">
      <c r="A4710" s="12">
        <f>Riesgo!D4714</f>
        <v>0.84038399712432554</v>
      </c>
      <c r="F4710" s="95">
        <f t="shared" si="219"/>
        <v>1.8480672736255199E-2</v>
      </c>
      <c r="G4710" s="26">
        <f t="shared" si="220"/>
        <v>6.3118014563738342E-6</v>
      </c>
      <c r="H4710" s="26">
        <f t="shared" si="221"/>
        <v>1.1664633709146378E-7</v>
      </c>
    </row>
    <row r="4711" spans="1:8" x14ac:dyDescent="0.25">
      <c r="A4711" s="12">
        <f>Riesgo!D4715</f>
        <v>0.63367028119148561</v>
      </c>
      <c r="F4711" s="95">
        <f t="shared" si="219"/>
        <v>-0.18823304319658474</v>
      </c>
      <c r="G4711" s="26">
        <f t="shared" si="220"/>
        <v>-6.6694126792267976E-3</v>
      </c>
      <c r="H4711" s="26">
        <f t="shared" si="221"/>
        <v>1.2554038449447476E-3</v>
      </c>
    </row>
    <row r="4712" spans="1:8" x14ac:dyDescent="0.25">
      <c r="A4712" s="12">
        <f>Riesgo!D4716</f>
        <v>0.88858822770340984</v>
      </c>
      <c r="F4712" s="95">
        <f t="shared" si="219"/>
        <v>6.6684903315339494E-2</v>
      </c>
      <c r="G4712" s="26">
        <f t="shared" si="220"/>
        <v>2.9653951813306999E-4</v>
      </c>
      <c r="H4712" s="26">
        <f t="shared" si="221"/>
        <v>1.9774709095881135E-5</v>
      </c>
    </row>
    <row r="4713" spans="1:8" x14ac:dyDescent="0.25">
      <c r="A4713" s="12">
        <f>Riesgo!D4717</f>
        <v>0.88292113095519931</v>
      </c>
      <c r="F4713" s="95">
        <f t="shared" si="219"/>
        <v>6.1017806567128963E-2</v>
      </c>
      <c r="G4713" s="26">
        <f t="shared" si="220"/>
        <v>2.2717983273901803E-4</v>
      </c>
      <c r="H4713" s="26">
        <f t="shared" si="221"/>
        <v>1.3862015090022114E-5</v>
      </c>
    </row>
    <row r="4714" spans="1:8" x14ac:dyDescent="0.25">
      <c r="A4714" s="12">
        <f>Riesgo!D4718</f>
        <v>0.75997842358260204</v>
      </c>
      <c r="F4714" s="95">
        <f t="shared" si="219"/>
        <v>-6.1924900805468308E-2</v>
      </c>
      <c r="G4714" s="26">
        <f t="shared" si="220"/>
        <v>-2.3746300468446699E-4</v>
      </c>
      <c r="H4714" s="26">
        <f t="shared" si="221"/>
        <v>1.4704873010054076E-5</v>
      </c>
    </row>
    <row r="4715" spans="1:8" x14ac:dyDescent="0.25">
      <c r="A4715" s="12">
        <f>Riesgo!D4719</f>
        <v>0.8406697892273931</v>
      </c>
      <c r="F4715" s="95">
        <f t="shared" si="219"/>
        <v>1.8766464839322761E-2</v>
      </c>
      <c r="G4715" s="26">
        <f t="shared" si="220"/>
        <v>6.6091773885517258E-6</v>
      </c>
      <c r="H4715" s="26">
        <f t="shared" si="221"/>
        <v>1.2403089507910297E-7</v>
      </c>
    </row>
    <row r="4716" spans="1:8" x14ac:dyDescent="0.25">
      <c r="A4716" s="12">
        <f>Riesgo!D4720</f>
        <v>0.7680371713186479</v>
      </c>
      <c r="F4716" s="95">
        <f t="shared" si="219"/>
        <v>-5.386615306942244E-2</v>
      </c>
      <c r="G4716" s="26">
        <f t="shared" si="220"/>
        <v>-1.5629600688357327E-4</v>
      </c>
      <c r="H4716" s="26">
        <f t="shared" si="221"/>
        <v>8.4190646309300602E-6</v>
      </c>
    </row>
    <row r="4717" spans="1:8" x14ac:dyDescent="0.25">
      <c r="A4717" s="12">
        <f>Riesgo!D4721</f>
        <v>0.98212513244688537</v>
      </c>
      <c r="F4717" s="95">
        <f t="shared" si="219"/>
        <v>0.16022180805881503</v>
      </c>
      <c r="G4717" s="26">
        <f t="shared" si="220"/>
        <v>4.1130584852608664E-3</v>
      </c>
      <c r="H4717" s="26">
        <f t="shared" si="221"/>
        <v>6.5900166716014699E-4</v>
      </c>
    </row>
    <row r="4718" spans="1:8" x14ac:dyDescent="0.25">
      <c r="A4718" s="12">
        <f>Riesgo!D4722</f>
        <v>0.86971820004929057</v>
      </c>
      <c r="F4718" s="95">
        <f t="shared" si="219"/>
        <v>4.7814875661220224E-2</v>
      </c>
      <c r="G4718" s="26">
        <f t="shared" si="220"/>
        <v>1.0931734925295056E-4</v>
      </c>
      <c r="H4718" s="26">
        <f t="shared" si="221"/>
        <v>5.2269954621440159E-6</v>
      </c>
    </row>
    <row r="4719" spans="1:8" x14ac:dyDescent="0.25">
      <c r="A4719" s="12">
        <f>Riesgo!D4723</f>
        <v>0.99242062010787979</v>
      </c>
      <c r="F4719" s="95">
        <f t="shared" si="219"/>
        <v>0.17051729571980945</v>
      </c>
      <c r="G4719" s="26">
        <f t="shared" si="220"/>
        <v>4.9579861507126396E-3</v>
      </c>
      <c r="H4719" s="26">
        <f t="shared" si="221"/>
        <v>8.4542239063578682E-4</v>
      </c>
    </row>
    <row r="4720" spans="1:8" x14ac:dyDescent="0.25">
      <c r="A4720" s="12">
        <f>Riesgo!D4724</f>
        <v>0.93282329706771761</v>
      </c>
      <c r="F4720" s="95">
        <f t="shared" si="219"/>
        <v>0.11091997267964726</v>
      </c>
      <c r="G4720" s="26">
        <f t="shared" si="220"/>
        <v>1.3646750823011538E-3</v>
      </c>
      <c r="H4720" s="26">
        <f t="shared" si="221"/>
        <v>1.5136972284543937E-4</v>
      </c>
    </row>
    <row r="4721" spans="1:8" x14ac:dyDescent="0.25">
      <c r="A4721" s="12">
        <f>Riesgo!D4725</f>
        <v>0.80142339419845443</v>
      </c>
      <c r="F4721" s="95">
        <f t="shared" si="219"/>
        <v>-2.0479930189615914E-2</v>
      </c>
      <c r="G4721" s="26">
        <f t="shared" si="220"/>
        <v>-8.5898467505074624E-6</v>
      </c>
      <c r="H4721" s="26">
        <f t="shared" si="221"/>
        <v>1.7591946178989193E-7</v>
      </c>
    </row>
    <row r="4722" spans="1:8" x14ac:dyDescent="0.25">
      <c r="A4722" s="12">
        <f>Riesgo!D4726</f>
        <v>0.91653718384003113</v>
      </c>
      <c r="F4722" s="95">
        <f t="shared" si="219"/>
        <v>9.4633859451960789E-2</v>
      </c>
      <c r="G4722" s="26">
        <f t="shared" si="220"/>
        <v>8.4749990236420065E-4</v>
      </c>
      <c r="H4722" s="26">
        <f t="shared" si="221"/>
        <v>8.0202186645884257E-5</v>
      </c>
    </row>
    <row r="4723" spans="1:8" x14ac:dyDescent="0.25">
      <c r="A4723" s="12">
        <f>Riesgo!D4727</f>
        <v>0.78904057195715527</v>
      </c>
      <c r="F4723" s="95">
        <f t="shared" si="219"/>
        <v>-3.2862752430915076E-2</v>
      </c>
      <c r="G4723" s="26">
        <f t="shared" si="220"/>
        <v>-3.5490474459108233E-5</v>
      </c>
      <c r="H4723" s="26">
        <f t="shared" si="221"/>
        <v>1.1663146758053885E-6</v>
      </c>
    </row>
    <row r="4724" spans="1:8" x14ac:dyDescent="0.25">
      <c r="A4724" s="12">
        <f>Riesgo!D4728</f>
        <v>0.8845470867619678</v>
      </c>
      <c r="F4724" s="95">
        <f t="shared" si="219"/>
        <v>6.264376237389746E-2</v>
      </c>
      <c r="G4724" s="26">
        <f t="shared" si="220"/>
        <v>2.4582921846911485E-4</v>
      </c>
      <c r="H4724" s="26">
        <f t="shared" si="221"/>
        <v>1.5399667146340155E-5</v>
      </c>
    </row>
    <row r="4725" spans="1:8" x14ac:dyDescent="0.25">
      <c r="A4725" s="12">
        <f>Riesgo!D4729</f>
        <v>0.96580434677684246</v>
      </c>
      <c r="F4725" s="95">
        <f t="shared" si="219"/>
        <v>0.14390102238877212</v>
      </c>
      <c r="G4725" s="26">
        <f t="shared" si="220"/>
        <v>2.9798310319082656E-3</v>
      </c>
      <c r="H4725" s="26">
        <f t="shared" si="221"/>
        <v>4.2880073203738927E-4</v>
      </c>
    </row>
    <row r="4726" spans="1:8" x14ac:dyDescent="0.25">
      <c r="A4726" s="12">
        <f>Riesgo!D4730</f>
        <v>0.68807869222515883</v>
      </c>
      <c r="F4726" s="95">
        <f t="shared" si="219"/>
        <v>-0.13382463216291152</v>
      </c>
      <c r="G4726" s="26">
        <f t="shared" si="220"/>
        <v>-2.3966696430175469E-3</v>
      </c>
      <c r="H4726" s="26">
        <f t="shared" si="221"/>
        <v>3.2073343339283965E-4</v>
      </c>
    </row>
    <row r="4727" spans="1:8" x14ac:dyDescent="0.25">
      <c r="A4727" s="12">
        <f>Riesgo!D4731</f>
        <v>0.90823846151777188</v>
      </c>
      <c r="F4727" s="95">
        <f t="shared" si="219"/>
        <v>8.6335137129701534E-2</v>
      </c>
      <c r="G4727" s="26">
        <f t="shared" si="220"/>
        <v>6.4352103803447149E-4</v>
      </c>
      <c r="H4727" s="26">
        <f t="shared" si="221"/>
        <v>5.555847706455397E-5</v>
      </c>
    </row>
    <row r="4728" spans="1:8" x14ac:dyDescent="0.25">
      <c r="A4728" s="12">
        <f>Riesgo!D4732</f>
        <v>0.88509753972093796</v>
      </c>
      <c r="F4728" s="95">
        <f t="shared" si="219"/>
        <v>6.319421533286762E-2</v>
      </c>
      <c r="G4728" s="26">
        <f t="shared" si="220"/>
        <v>2.5236665829773199E-4</v>
      </c>
      <c r="H4728" s="26">
        <f t="shared" si="221"/>
        <v>1.5948112947303098E-5</v>
      </c>
    </row>
    <row r="4729" spans="1:8" x14ac:dyDescent="0.25">
      <c r="A4729" s="12">
        <f>Riesgo!D4733</f>
        <v>0.95354301903406014</v>
      </c>
      <c r="F4729" s="95">
        <f t="shared" si="219"/>
        <v>0.13163969464598979</v>
      </c>
      <c r="G4729" s="26">
        <f t="shared" si="220"/>
        <v>2.2811854804598145E-3</v>
      </c>
      <c r="H4729" s="26">
        <f t="shared" si="221"/>
        <v>3.0029456007859553E-4</v>
      </c>
    </row>
    <row r="4730" spans="1:8" x14ac:dyDescent="0.25">
      <c r="A4730" s="12">
        <f>Riesgo!D4734</f>
        <v>0.908003799440395</v>
      </c>
      <c r="F4730" s="95">
        <f t="shared" si="219"/>
        <v>8.6100475052324654E-2</v>
      </c>
      <c r="G4730" s="26">
        <f t="shared" si="220"/>
        <v>6.3828794604622288E-4</v>
      </c>
      <c r="H4730" s="26">
        <f t="shared" si="221"/>
        <v>5.4956895374752362E-5</v>
      </c>
    </row>
    <row r="4731" spans="1:8" x14ac:dyDescent="0.25">
      <c r="A4731" s="12">
        <f>Riesgo!D4735</f>
        <v>0.87013059863756881</v>
      </c>
      <c r="F4731" s="95">
        <f t="shared" si="219"/>
        <v>4.8227274249498464E-2</v>
      </c>
      <c r="G4731" s="26">
        <f t="shared" si="220"/>
        <v>1.121703694682289E-4</v>
      </c>
      <c r="H4731" s="26">
        <f t="shared" si="221"/>
        <v>5.4096711710118447E-6</v>
      </c>
    </row>
    <row r="4732" spans="1:8" x14ac:dyDescent="0.25">
      <c r="A4732" s="12">
        <f>Riesgo!D4736</f>
        <v>0.80877704508066395</v>
      </c>
      <c r="F4732" s="95">
        <f t="shared" si="219"/>
        <v>-1.3126279307406397E-2</v>
      </c>
      <c r="G4732" s="26">
        <f t="shared" si="220"/>
        <v>-2.2616475346390893E-6</v>
      </c>
      <c r="H4732" s="26">
        <f t="shared" si="221"/>
        <v>2.9687017234579765E-8</v>
      </c>
    </row>
    <row r="4733" spans="1:8" x14ac:dyDescent="0.25">
      <c r="A4733" s="12">
        <f>Riesgo!D4737</f>
        <v>0.7675094225887833</v>
      </c>
      <c r="F4733" s="95">
        <f t="shared" si="219"/>
        <v>-5.4393901799287048E-2</v>
      </c>
      <c r="G4733" s="26">
        <f t="shared" si="220"/>
        <v>-1.6093504975507762E-4</v>
      </c>
      <c r="H4733" s="26">
        <f t="shared" si="221"/>
        <v>8.7538852924410676E-6</v>
      </c>
    </row>
    <row r="4734" spans="1:8" x14ac:dyDescent="0.25">
      <c r="A4734" s="12">
        <f>Riesgo!D4738</f>
        <v>0.78407466934297365</v>
      </c>
      <c r="F4734" s="95">
        <f t="shared" si="219"/>
        <v>-3.7828655045096693E-2</v>
      </c>
      <c r="G4734" s="26">
        <f t="shared" si="220"/>
        <v>-5.4133075561493387E-5</v>
      </c>
      <c r="H4734" s="26">
        <f t="shared" si="221"/>
        <v>2.0477814419458872E-6</v>
      </c>
    </row>
    <row r="4735" spans="1:8" x14ac:dyDescent="0.25">
      <c r="A4735" s="12">
        <f>Riesgo!D4739</f>
        <v>0.75052917715266099</v>
      </c>
      <c r="F4735" s="95">
        <f t="shared" si="219"/>
        <v>-7.1374147235409358E-2</v>
      </c>
      <c r="G4735" s="26">
        <f t="shared" si="220"/>
        <v>-3.6359909806727998E-4</v>
      </c>
      <c r="H4735" s="26">
        <f t="shared" si="221"/>
        <v>2.5951575560116087E-5</v>
      </c>
    </row>
    <row r="4736" spans="1:8" x14ac:dyDescent="0.25">
      <c r="A4736" s="12">
        <f>Riesgo!D4740</f>
        <v>0.81134243066048284</v>
      </c>
      <c r="F4736" s="95">
        <f t="shared" si="219"/>
        <v>-1.0560893727587506E-2</v>
      </c>
      <c r="G4736" s="26">
        <f t="shared" si="220"/>
        <v>-1.1778826296471884E-6</v>
      </c>
      <c r="H4736" s="26">
        <f t="shared" si="221"/>
        <v>1.243949327527527E-8</v>
      </c>
    </row>
    <row r="4737" spans="1:8" x14ac:dyDescent="0.25">
      <c r="A4737" s="12">
        <f>Riesgo!D4741</f>
        <v>0.90867230772279595</v>
      </c>
      <c r="F4737" s="95">
        <f t="shared" si="219"/>
        <v>8.6768983334725602E-2</v>
      </c>
      <c r="G4737" s="26">
        <f t="shared" si="220"/>
        <v>6.532712214831598E-4</v>
      </c>
      <c r="H4737" s="26">
        <f t="shared" si="221"/>
        <v>5.6683679729928132E-5</v>
      </c>
    </row>
    <row r="4738" spans="1:8" x14ac:dyDescent="0.25">
      <c r="A4738" s="12">
        <f>Riesgo!D4742</f>
        <v>0.75063318936594792</v>
      </c>
      <c r="F4738" s="95">
        <f t="shared" si="219"/>
        <v>-7.1270135022122427E-2</v>
      </c>
      <c r="G4738" s="26">
        <f t="shared" si="220"/>
        <v>-3.6201181488622932E-4</v>
      </c>
      <c r="H4738" s="26">
        <f t="shared" si="221"/>
        <v>2.5800630926545153E-5</v>
      </c>
    </row>
    <row r="4739" spans="1:8" x14ac:dyDescent="0.25">
      <c r="A4739" s="12">
        <f>Riesgo!D4743</f>
        <v>0.94803497150089044</v>
      </c>
      <c r="F4739" s="95">
        <f t="shared" ref="F4739:F4802" si="222">A4739-$D$4</f>
        <v>0.1261316471128201</v>
      </c>
      <c r="G4739" s="26">
        <f t="shared" ref="G4739:G4802" si="223">IF(A4739=0,0,(A4739-D$4)^3)</f>
        <v>2.0066526420747213E-3</v>
      </c>
      <c r="H4739" s="26">
        <f t="shared" ref="H4739:H4802" si="224">IF(A4739=0,0,(A4739-D$4)^4)</f>
        <v>2.5310240292817683E-4</v>
      </c>
    </row>
    <row r="4740" spans="1:8" x14ac:dyDescent="0.25">
      <c r="A4740" s="12">
        <f>Riesgo!D4744</f>
        <v>0.77639145696715517</v>
      </c>
      <c r="F4740" s="95">
        <f t="shared" si="222"/>
        <v>-4.5511867420915175E-2</v>
      </c>
      <c r="G4740" s="26">
        <f t="shared" si="223"/>
        <v>-9.4270099810190498E-5</v>
      </c>
      <c r="H4740" s="26">
        <f t="shared" si="224"/>
        <v>4.2904082843178309E-6</v>
      </c>
    </row>
    <row r="4741" spans="1:8" x14ac:dyDescent="0.25">
      <c r="A4741" s="12">
        <f>Riesgo!D4745</f>
        <v>0.80019232354480507</v>
      </c>
      <c r="F4741" s="95">
        <f t="shared" si="222"/>
        <v>-2.1711000843265271E-2</v>
      </c>
      <c r="G4741" s="26">
        <f t="shared" si="223"/>
        <v>-1.0233861440894627E-5</v>
      </c>
      <c r="H4741" s="26">
        <f t="shared" si="224"/>
        <v>2.2218737437312321E-7</v>
      </c>
    </row>
    <row r="4742" spans="1:8" x14ac:dyDescent="0.25">
      <c r="A4742" s="12">
        <f>Riesgo!D4746</f>
        <v>0.80044826425361604</v>
      </c>
      <c r="F4742" s="95">
        <f t="shared" si="222"/>
        <v>-2.1455060134454307E-2</v>
      </c>
      <c r="G4742" s="26">
        <f t="shared" si="223"/>
        <v>-9.876184814347074E-6</v>
      </c>
      <c r="H4742" s="26">
        <f t="shared" si="224"/>
        <v>2.1189413909080091E-7</v>
      </c>
    </row>
    <row r="4743" spans="1:8" x14ac:dyDescent="0.25">
      <c r="A4743" s="12">
        <f>Riesgo!D4747</f>
        <v>0.78505151953312169</v>
      </c>
      <c r="F4743" s="95">
        <f t="shared" si="222"/>
        <v>-3.6851804854948655E-2</v>
      </c>
      <c r="G4743" s="26">
        <f t="shared" si="223"/>
        <v>-5.0046797044554707E-5</v>
      </c>
      <c r="H4743" s="26">
        <f t="shared" si="224"/>
        <v>1.8443147983011511E-6</v>
      </c>
    </row>
    <row r="4744" spans="1:8" x14ac:dyDescent="0.25">
      <c r="A4744" s="12">
        <f>Riesgo!D4748</f>
        <v>0.84009888674336253</v>
      </c>
      <c r="F4744" s="95">
        <f t="shared" si="222"/>
        <v>1.8195562355292183E-2</v>
      </c>
      <c r="G4744" s="26">
        <f t="shared" si="223"/>
        <v>6.0241592988344632E-6</v>
      </c>
      <c r="H4744" s="26">
        <f t="shared" si="224"/>
        <v>1.0961296616015571E-7</v>
      </c>
    </row>
    <row r="4745" spans="1:8" x14ac:dyDescent="0.25">
      <c r="A4745" s="12">
        <f>Riesgo!D4749</f>
        <v>0.92090794571341661</v>
      </c>
      <c r="F4745" s="95">
        <f t="shared" si="222"/>
        <v>9.9004621325346265E-2</v>
      </c>
      <c r="G4745" s="26">
        <f t="shared" si="223"/>
        <v>9.7043488717217942E-4</v>
      </c>
      <c r="H4745" s="26">
        <f t="shared" si="224"/>
        <v>9.6077538525386755E-5</v>
      </c>
    </row>
    <row r="4746" spans="1:8" x14ac:dyDescent="0.25">
      <c r="A4746" s="12">
        <f>Riesgo!D4750</f>
        <v>0.82350274018874736</v>
      </c>
      <c r="F4746" s="95">
        <f t="shared" si="222"/>
        <v>1.5994158006770176E-3</v>
      </c>
      <c r="G4746" s="26">
        <f t="shared" si="223"/>
        <v>4.0915149871865898E-9</v>
      </c>
      <c r="H4746" s="26">
        <f t="shared" si="224"/>
        <v>6.5440337192130562E-12</v>
      </c>
    </row>
    <row r="4747" spans="1:8" x14ac:dyDescent="0.25">
      <c r="A4747" s="12">
        <f>Riesgo!D4751</f>
        <v>0.81445818177411611</v>
      </c>
      <c r="F4747" s="95">
        <f t="shared" si="222"/>
        <v>-7.4451426139542365E-3</v>
      </c>
      <c r="G4747" s="26">
        <f t="shared" si="223"/>
        <v>-4.1268536100873098E-7</v>
      </c>
      <c r="H4747" s="26">
        <f t="shared" si="224"/>
        <v>3.0725013674011912E-9</v>
      </c>
    </row>
    <row r="4748" spans="1:8" x14ac:dyDescent="0.25">
      <c r="A4748" s="12">
        <f>Riesgo!D4752</f>
        <v>0.94525714347101919</v>
      </c>
      <c r="F4748" s="95">
        <f t="shared" si="222"/>
        <v>0.12335381908294885</v>
      </c>
      <c r="G4748" s="26">
        <f t="shared" si="223"/>
        <v>1.8769720253628188E-3</v>
      </c>
      <c r="H4748" s="26">
        <f t="shared" si="224"/>
        <v>2.3153166764036123E-4</v>
      </c>
    </row>
    <row r="4749" spans="1:8" x14ac:dyDescent="0.25">
      <c r="A4749" s="12">
        <f>Riesgo!D4753</f>
        <v>0.86378849140086933</v>
      </c>
      <c r="F4749" s="95">
        <f t="shared" si="222"/>
        <v>4.1885167012798985E-2</v>
      </c>
      <c r="G4749" s="26">
        <f t="shared" si="223"/>
        <v>7.3481963830957479E-5</v>
      </c>
      <c r="H4749" s="26">
        <f t="shared" si="224"/>
        <v>3.0778043274881084E-6</v>
      </c>
    </row>
    <row r="4750" spans="1:8" x14ac:dyDescent="0.25">
      <c r="A4750" s="12">
        <f>Riesgo!D4754</f>
        <v>0.73249848749253765</v>
      </c>
      <c r="F4750" s="95">
        <f t="shared" si="222"/>
        <v>-8.9404836895532691E-2</v>
      </c>
      <c r="G4750" s="26">
        <f t="shared" si="223"/>
        <v>-7.1463296490594094E-4</v>
      </c>
      <c r="H4750" s="26">
        <f t="shared" si="224"/>
        <v>6.3891643667586586E-5</v>
      </c>
    </row>
    <row r="4751" spans="1:8" x14ac:dyDescent="0.25">
      <c r="A4751" s="12">
        <f>Riesgo!D4755</f>
        <v>0.9593291704337813</v>
      </c>
      <c r="F4751" s="95">
        <f t="shared" si="222"/>
        <v>0.13742584604571095</v>
      </c>
      <c r="G4751" s="26">
        <f t="shared" si="223"/>
        <v>2.5954057232560959E-3</v>
      </c>
      <c r="H4751" s="26">
        <f t="shared" si="224"/>
        <v>3.5667582735034929E-4</v>
      </c>
    </row>
    <row r="4752" spans="1:8" x14ac:dyDescent="0.25">
      <c r="A4752" s="12">
        <f>Riesgo!D4756</f>
        <v>0.80604414120673329</v>
      </c>
      <c r="F4752" s="95">
        <f t="shared" si="222"/>
        <v>-1.5859183181337055E-2</v>
      </c>
      <c r="G4752" s="26">
        <f t="shared" si="223"/>
        <v>-3.9888017010252365E-6</v>
      </c>
      <c r="H4752" s="26">
        <f t="shared" si="224"/>
        <v>6.3259136850588065E-8</v>
      </c>
    </row>
    <row r="4753" spans="1:8" x14ac:dyDescent="0.25">
      <c r="A4753" s="12">
        <f>Riesgo!D4757</f>
        <v>0.80688921713430917</v>
      </c>
      <c r="F4753" s="95">
        <f t="shared" si="222"/>
        <v>-1.5014107253761177E-2</v>
      </c>
      <c r="G4753" s="26">
        <f t="shared" si="223"/>
        <v>-3.3845313547537352E-6</v>
      </c>
      <c r="H4753" s="26">
        <f t="shared" si="224"/>
        <v>5.08157167639902E-8</v>
      </c>
    </row>
    <row r="4754" spans="1:8" x14ac:dyDescent="0.25">
      <c r="A4754" s="12">
        <f>Riesgo!D4758</f>
        <v>0.74461199622671037</v>
      </c>
      <c r="F4754" s="95">
        <f t="shared" si="222"/>
        <v>-7.7291328161359973E-2</v>
      </c>
      <c r="G4754" s="26">
        <f t="shared" si="223"/>
        <v>-4.617344841862879E-4</v>
      </c>
      <c r="H4754" s="26">
        <f t="shared" si="224"/>
        <v>3.5688071540658652E-5</v>
      </c>
    </row>
    <row r="4755" spans="1:8" x14ac:dyDescent="0.25">
      <c r="A4755" s="12">
        <f>Riesgo!D4759</f>
        <v>0.64957686645486745</v>
      </c>
      <c r="F4755" s="95">
        <f t="shared" si="222"/>
        <v>-0.17232645793320289</v>
      </c>
      <c r="G4755" s="26">
        <f t="shared" si="223"/>
        <v>-5.1174768218673963E-3</v>
      </c>
      <c r="H4755" s="26">
        <f t="shared" si="224"/>
        <v>8.8187665426767267E-4</v>
      </c>
    </row>
    <row r="4756" spans="1:8" x14ac:dyDescent="0.25">
      <c r="A4756" s="12">
        <f>Riesgo!D4760</f>
        <v>0.80005022677045146</v>
      </c>
      <c r="F4756" s="95">
        <f t="shared" si="222"/>
        <v>-2.1853097617618888E-2</v>
      </c>
      <c r="G4756" s="26">
        <f t="shared" si="223"/>
        <v>-1.0436118871040332E-5</v>
      </c>
      <c r="H4756" s="26">
        <f t="shared" si="224"/>
        <v>2.2806152443791899E-7</v>
      </c>
    </row>
    <row r="4757" spans="1:8" x14ac:dyDescent="0.25">
      <c r="A4757" s="12">
        <f>Riesgo!D4761</f>
        <v>1</v>
      </c>
      <c r="F4757" s="95">
        <f t="shared" si="222"/>
        <v>0.17809667561192966</v>
      </c>
      <c r="G4757" s="26">
        <f t="shared" si="223"/>
        <v>5.6489462020255692E-3</v>
      </c>
      <c r="H4757" s="26">
        <f t="shared" si="224"/>
        <v>1.0060585392913898E-3</v>
      </c>
    </row>
    <row r="4758" spans="1:8" x14ac:dyDescent="0.25">
      <c r="A4758" s="12">
        <f>Riesgo!D4762</f>
        <v>0.88794297077015283</v>
      </c>
      <c r="F4758" s="95">
        <f t="shared" si="222"/>
        <v>6.6039646382082484E-2</v>
      </c>
      <c r="G4758" s="26">
        <f t="shared" si="223"/>
        <v>2.8801441020682273E-4</v>
      </c>
      <c r="H4758" s="26">
        <f t="shared" si="224"/>
        <v>1.902036980300262E-5</v>
      </c>
    </row>
    <row r="4759" spans="1:8" x14ac:dyDescent="0.25">
      <c r="A4759" s="12">
        <f>Riesgo!D4763</f>
        <v>0.80604764809214013</v>
      </c>
      <c r="F4759" s="95">
        <f t="shared" si="222"/>
        <v>-1.585567629593021E-2</v>
      </c>
      <c r="G4759" s="26">
        <f t="shared" si="223"/>
        <v>-3.9861561970228261E-6</v>
      </c>
      <c r="H4759" s="26">
        <f t="shared" si="224"/>
        <v>6.3203202325010134E-8</v>
      </c>
    </row>
    <row r="4760" spans="1:8" x14ac:dyDescent="0.25">
      <c r="A4760" s="12">
        <f>Riesgo!D4764</f>
        <v>0.8476623210702362</v>
      </c>
      <c r="F4760" s="95">
        <f t="shared" si="222"/>
        <v>2.5758996682165858E-2</v>
      </c>
      <c r="G4760" s="26">
        <f t="shared" si="223"/>
        <v>1.7091761716071392E-5</v>
      </c>
      <c r="H4760" s="26">
        <f t="shared" si="224"/>
        <v>4.4026663333665248E-7</v>
      </c>
    </row>
    <row r="4761" spans="1:8" x14ac:dyDescent="0.25">
      <c r="A4761" s="12">
        <f>Riesgo!D4765</f>
        <v>0.85374265696146934</v>
      </c>
      <c r="F4761" s="95">
        <f t="shared" si="222"/>
        <v>3.1839332573398993E-2</v>
      </c>
      <c r="G4761" s="26">
        <f t="shared" si="223"/>
        <v>3.2276903664118402E-5</v>
      </c>
      <c r="H4761" s="26">
        <f t="shared" si="224"/>
        <v>1.0276750702014265E-6</v>
      </c>
    </row>
    <row r="4762" spans="1:8" x14ac:dyDescent="0.25">
      <c r="A4762" s="12">
        <f>Riesgo!D4766</f>
        <v>0.84210039116543867</v>
      </c>
      <c r="F4762" s="95">
        <f t="shared" si="222"/>
        <v>2.0197066777368322E-2</v>
      </c>
      <c r="G4762" s="26">
        <f t="shared" si="223"/>
        <v>8.2388179048768506E-6</v>
      </c>
      <c r="H4762" s="26">
        <f t="shared" si="224"/>
        <v>1.6639995539137555E-7</v>
      </c>
    </row>
    <row r="4763" spans="1:8" x14ac:dyDescent="0.25">
      <c r="A4763" s="12">
        <f>Riesgo!D4767</f>
        <v>0.84033671602009152</v>
      </c>
      <c r="F4763" s="95">
        <f t="shared" si="222"/>
        <v>1.8433391632021179E-2</v>
      </c>
      <c r="G4763" s="26">
        <f t="shared" si="223"/>
        <v>6.2634807981030918E-6</v>
      </c>
      <c r="H4763" s="26">
        <f t="shared" si="224"/>
        <v>1.1545719453107887E-7</v>
      </c>
    </row>
    <row r="4764" spans="1:8" x14ac:dyDescent="0.25">
      <c r="A4764" s="12">
        <f>Riesgo!D4768</f>
        <v>0.8068218963429824</v>
      </c>
      <c r="F4764" s="95">
        <f t="shared" si="222"/>
        <v>-1.5081428045087941E-2</v>
      </c>
      <c r="G4764" s="26">
        <f t="shared" si="223"/>
        <v>-3.4302628440388817E-6</v>
      </c>
      <c r="H4764" s="26">
        <f t="shared" si="224"/>
        <v>5.1733262258111111E-8</v>
      </c>
    </row>
    <row r="4765" spans="1:8" x14ac:dyDescent="0.25">
      <c r="A4765" s="12">
        <f>Riesgo!D4769</f>
        <v>0.88577277790928466</v>
      </c>
      <c r="F4765" s="95">
        <f t="shared" si="222"/>
        <v>6.3869453521214314E-2</v>
      </c>
      <c r="G4765" s="26">
        <f t="shared" si="223"/>
        <v>2.6054311478141806E-4</v>
      </c>
      <c r="H4765" s="26">
        <f t="shared" si="224"/>
        <v>1.6640746359804187E-5</v>
      </c>
    </row>
    <row r="4766" spans="1:8" x14ac:dyDescent="0.25">
      <c r="A4766" s="12">
        <f>Riesgo!D4770</f>
        <v>0.7544949377773924</v>
      </c>
      <c r="F4766" s="95">
        <f t="shared" si="222"/>
        <v>-6.7408386610677939E-2</v>
      </c>
      <c r="G4766" s="26">
        <f t="shared" si="223"/>
        <v>-3.0629633330094507E-4</v>
      </c>
      <c r="H4766" s="26">
        <f t="shared" si="224"/>
        <v>2.0646941652583174E-5</v>
      </c>
    </row>
    <row r="4767" spans="1:8" x14ac:dyDescent="0.25">
      <c r="A4767" s="12">
        <f>Riesgo!D4771</f>
        <v>0.90166132209223715</v>
      </c>
      <c r="F4767" s="95">
        <f t="shared" si="222"/>
        <v>7.9757997704166805E-2</v>
      </c>
      <c r="G4767" s="26">
        <f t="shared" si="223"/>
        <v>5.0736759737379658E-4</v>
      </c>
      <c r="H4767" s="26">
        <f t="shared" si="224"/>
        <v>4.0466623666507898E-5</v>
      </c>
    </row>
    <row r="4768" spans="1:8" x14ac:dyDescent="0.25">
      <c r="A4768" s="12">
        <f>Riesgo!D4772</f>
        <v>0.6993100408986147</v>
      </c>
      <c r="F4768" s="95">
        <f t="shared" si="222"/>
        <v>-0.12259328348945564</v>
      </c>
      <c r="G4768" s="26">
        <f t="shared" si="223"/>
        <v>-1.8424683298176225E-3</v>
      </c>
      <c r="H4768" s="26">
        <f t="shared" si="224"/>
        <v>2.2587424227767566E-4</v>
      </c>
    </row>
    <row r="4769" spans="1:8" x14ac:dyDescent="0.25">
      <c r="A4769" s="12">
        <f>Riesgo!D4773</f>
        <v>0.99170992270920166</v>
      </c>
      <c r="F4769" s="95">
        <f t="shared" si="222"/>
        <v>0.16980659832113132</v>
      </c>
      <c r="G4769" s="26">
        <f t="shared" si="223"/>
        <v>4.8962511433548375E-3</v>
      </c>
      <c r="H4769" s="26">
        <f t="shared" si="224"/>
        <v>8.3141575117903484E-4</v>
      </c>
    </row>
    <row r="4770" spans="1:8" x14ac:dyDescent="0.25">
      <c r="A4770" s="12">
        <f>Riesgo!D4774</f>
        <v>0.74957826532122884</v>
      </c>
      <c r="F4770" s="95">
        <f t="shared" si="222"/>
        <v>-7.2325059066841502E-2</v>
      </c>
      <c r="G4770" s="26">
        <f t="shared" si="223"/>
        <v>-3.7832617624810239E-4</v>
      </c>
      <c r="H4770" s="26">
        <f t="shared" si="224"/>
        <v>2.7362463043676291E-5</v>
      </c>
    </row>
    <row r="4771" spans="1:8" x14ac:dyDescent="0.25">
      <c r="A4771" s="12">
        <f>Riesgo!D4775</f>
        <v>0.79460244221614407</v>
      </c>
      <c r="F4771" s="95">
        <f t="shared" si="222"/>
        <v>-2.7300882171926277E-2</v>
      </c>
      <c r="G4771" s="26">
        <f t="shared" si="223"/>
        <v>-2.0348389485482307E-5</v>
      </c>
      <c r="H4771" s="26">
        <f t="shared" si="224"/>
        <v>5.5552898373161604E-7</v>
      </c>
    </row>
    <row r="4772" spans="1:8" x14ac:dyDescent="0.25">
      <c r="A4772" s="12">
        <f>Riesgo!D4776</f>
        <v>0.85368683414365487</v>
      </c>
      <c r="F4772" s="95">
        <f t="shared" si="222"/>
        <v>3.1783509755584527E-2</v>
      </c>
      <c r="G4772" s="26">
        <f t="shared" si="223"/>
        <v>3.2107431153174275E-5</v>
      </c>
      <c r="H4772" s="26">
        <f t="shared" si="224"/>
        <v>1.0204868512836731E-6</v>
      </c>
    </row>
    <row r="4773" spans="1:8" x14ac:dyDescent="0.25">
      <c r="A4773" s="12">
        <f>Riesgo!D4777</f>
        <v>0.89722644630195625</v>
      </c>
      <c r="F4773" s="95">
        <f t="shared" si="222"/>
        <v>7.5323121913885904E-2</v>
      </c>
      <c r="G4773" s="26">
        <f t="shared" si="223"/>
        <v>4.2735120778179098E-4</v>
      </c>
      <c r="H4773" s="26">
        <f t="shared" si="224"/>
        <v>3.2189427123794225E-5</v>
      </c>
    </row>
    <row r="4774" spans="1:8" x14ac:dyDescent="0.25">
      <c r="A4774" s="12">
        <f>Riesgo!D4778</f>
        <v>0.94983018943629294</v>
      </c>
      <c r="F4774" s="95">
        <f t="shared" si="222"/>
        <v>0.12792686504822259</v>
      </c>
      <c r="G4774" s="26">
        <f t="shared" si="223"/>
        <v>2.0935593243679882E-3</v>
      </c>
      <c r="H4774" s="26">
        <f t="shared" si="224"/>
        <v>2.6782248115887172E-4</v>
      </c>
    </row>
    <row r="4775" spans="1:8" x14ac:dyDescent="0.25">
      <c r="A4775" s="12">
        <f>Riesgo!D4779</f>
        <v>0.71648399004511765</v>
      </c>
      <c r="F4775" s="95">
        <f t="shared" si="222"/>
        <v>-0.1054193343429527</v>
      </c>
      <c r="G4775" s="26">
        <f t="shared" si="223"/>
        <v>-1.1715499471361744E-3</v>
      </c>
      <c r="H4775" s="26">
        <f t="shared" si="224"/>
        <v>1.2350401557661693E-4</v>
      </c>
    </row>
    <row r="4776" spans="1:8" x14ac:dyDescent="0.25">
      <c r="A4776" s="12">
        <f>Riesgo!D4780</f>
        <v>0.80542247818104373</v>
      </c>
      <c r="F4776" s="95">
        <f t="shared" si="222"/>
        <v>-1.6480846207026612E-2</v>
      </c>
      <c r="G4776" s="26">
        <f t="shared" si="223"/>
        <v>-4.4764992925174463E-6</v>
      </c>
      <c r="H4776" s="26">
        <f t="shared" si="224"/>
        <v>7.3776496385843463E-8</v>
      </c>
    </row>
    <row r="4777" spans="1:8" x14ac:dyDescent="0.25">
      <c r="A4777" s="12">
        <f>Riesgo!D4781</f>
        <v>0.92176168456538865</v>
      </c>
      <c r="F4777" s="95">
        <f t="shared" si="222"/>
        <v>9.9858360177318306E-2</v>
      </c>
      <c r="G4777" s="26">
        <f t="shared" si="223"/>
        <v>9.9575682102980467E-4</v>
      </c>
      <c r="H4777" s="26">
        <f t="shared" si="224"/>
        <v>9.9434643283415722E-5</v>
      </c>
    </row>
    <row r="4778" spans="1:8" x14ac:dyDescent="0.25">
      <c r="A4778" s="12">
        <f>Riesgo!D4782</f>
        <v>0.63358122366522396</v>
      </c>
      <c r="F4778" s="95">
        <f t="shared" si="222"/>
        <v>-0.18832210072284639</v>
      </c>
      <c r="G4778" s="26">
        <f t="shared" si="223"/>
        <v>-6.6788835316283065E-3</v>
      </c>
      <c r="H4778" s="26">
        <f t="shared" si="224"/>
        <v>1.2577813771594659E-3</v>
      </c>
    </row>
    <row r="4779" spans="1:8" x14ac:dyDescent="0.25">
      <c r="A4779" s="12">
        <f>Riesgo!D4783</f>
        <v>0.86071061622861722</v>
      </c>
      <c r="F4779" s="95">
        <f t="shared" si="222"/>
        <v>3.8807291840546876E-2</v>
      </c>
      <c r="G4779" s="26">
        <f t="shared" si="223"/>
        <v>5.8444010474783623E-5</v>
      </c>
      <c r="H4779" s="26">
        <f t="shared" si="224"/>
        <v>2.2680537708269068E-6</v>
      </c>
    </row>
    <row r="4780" spans="1:8" x14ac:dyDescent="0.25">
      <c r="A4780" s="12">
        <f>Riesgo!D4784</f>
        <v>0.77991354157007942</v>
      </c>
      <c r="F4780" s="95">
        <f t="shared" si="222"/>
        <v>-4.1989782817990928E-2</v>
      </c>
      <c r="G4780" s="26">
        <f t="shared" si="223"/>
        <v>-7.4033943824983243E-5</v>
      </c>
      <c r="H4780" s="26">
        <f t="shared" si="224"/>
        <v>3.1086692223703871E-6</v>
      </c>
    </row>
    <row r="4781" spans="1:8" x14ac:dyDescent="0.25">
      <c r="A4781" s="12">
        <f>Riesgo!D4785</f>
        <v>0.95564933448365319</v>
      </c>
      <c r="F4781" s="95">
        <f t="shared" si="222"/>
        <v>0.13374601009558285</v>
      </c>
      <c r="G4781" s="26">
        <f t="shared" si="223"/>
        <v>2.3924479888141081E-3</v>
      </c>
      <c r="H4781" s="26">
        <f t="shared" si="224"/>
        <v>3.1998037286508856E-4</v>
      </c>
    </row>
    <row r="4782" spans="1:8" x14ac:dyDescent="0.25">
      <c r="A4782" s="12">
        <f>Riesgo!D4786</f>
        <v>0.94727207923946699</v>
      </c>
      <c r="F4782" s="95">
        <f t="shared" si="222"/>
        <v>0.12536875485139665</v>
      </c>
      <c r="G4782" s="26">
        <f t="shared" si="223"/>
        <v>1.9704614263552152E-3</v>
      </c>
      <c r="H4782" s="26">
        <f t="shared" si="224"/>
        <v>2.4703429550486031E-4</v>
      </c>
    </row>
    <row r="4783" spans="1:8" x14ac:dyDescent="0.25">
      <c r="A4783" s="12">
        <f>Riesgo!D4787</f>
        <v>1</v>
      </c>
      <c r="F4783" s="95">
        <f t="shared" si="222"/>
        <v>0.17809667561192966</v>
      </c>
      <c r="G4783" s="26">
        <f t="shared" si="223"/>
        <v>5.6489462020255692E-3</v>
      </c>
      <c r="H4783" s="26">
        <f t="shared" si="224"/>
        <v>1.0060585392913898E-3</v>
      </c>
    </row>
    <row r="4784" spans="1:8" x14ac:dyDescent="0.25">
      <c r="A4784" s="12">
        <f>Riesgo!D4788</f>
        <v>0.72871641360047079</v>
      </c>
      <c r="F4784" s="95">
        <f t="shared" si="222"/>
        <v>-9.3186910787599553E-2</v>
      </c>
      <c r="G4784" s="26">
        <f t="shared" si="223"/>
        <v>-8.0921652777995751E-4</v>
      </c>
      <c r="H4784" s="26">
        <f t="shared" si="224"/>
        <v>7.5408388382081982E-5</v>
      </c>
    </row>
    <row r="4785" spans="1:8" x14ac:dyDescent="0.25">
      <c r="A4785" s="12">
        <f>Riesgo!D4789</f>
        <v>0.6952809591677952</v>
      </c>
      <c r="F4785" s="95">
        <f t="shared" si="222"/>
        <v>-0.12662236522027515</v>
      </c>
      <c r="G4785" s="26">
        <f t="shared" si="223"/>
        <v>-2.0301646657179353E-3</v>
      </c>
      <c r="H4785" s="26">
        <f t="shared" si="224"/>
        <v>2.5706425175983422E-4</v>
      </c>
    </row>
    <row r="4786" spans="1:8" x14ac:dyDescent="0.25">
      <c r="A4786" s="12">
        <f>Riesgo!D4790</f>
        <v>0.75115927801176841</v>
      </c>
      <c r="F4786" s="95">
        <f t="shared" si="222"/>
        <v>-7.0744046376301939E-2</v>
      </c>
      <c r="G4786" s="26">
        <f t="shared" si="223"/>
        <v>-3.5405415069155865E-4</v>
      </c>
      <c r="H4786" s="26">
        <f t="shared" si="224"/>
        <v>2.5047223256245819E-5</v>
      </c>
    </row>
    <row r="4787" spans="1:8" x14ac:dyDescent="0.25">
      <c r="A4787" s="12">
        <f>Riesgo!D4791</f>
        <v>0.90391560820338379</v>
      </c>
      <c r="F4787" s="95">
        <f t="shared" si="222"/>
        <v>8.2012283815313447E-2</v>
      </c>
      <c r="G4787" s="26">
        <f t="shared" si="223"/>
        <v>5.516158262438176E-4</v>
      </c>
      <c r="H4787" s="26">
        <f t="shared" si="224"/>
        <v>4.5239273698926592E-5</v>
      </c>
    </row>
    <row r="4788" spans="1:8" x14ac:dyDescent="0.25">
      <c r="A4788" s="12">
        <f>Riesgo!D4792</f>
        <v>0.51379818690660461</v>
      </c>
      <c r="F4788" s="95">
        <f t="shared" si="222"/>
        <v>-0.30810513748146573</v>
      </c>
      <c r="G4788" s="26">
        <f t="shared" si="223"/>
        <v>-2.9248043501081841E-2</v>
      </c>
      <c r="H4788" s="26">
        <f t="shared" si="224"/>
        <v>9.0114724639647099E-3</v>
      </c>
    </row>
    <row r="4789" spans="1:8" x14ac:dyDescent="0.25">
      <c r="A4789" s="12">
        <f>Riesgo!D4793</f>
        <v>0.47868072063010664</v>
      </c>
      <c r="F4789" s="95">
        <f t="shared" si="222"/>
        <v>-0.34322260375796371</v>
      </c>
      <c r="G4789" s="26">
        <f t="shared" si="223"/>
        <v>-4.0432225329046195E-2</v>
      </c>
      <c r="H4789" s="26">
        <f t="shared" si="224"/>
        <v>1.3877253653163927E-2</v>
      </c>
    </row>
    <row r="4790" spans="1:8" x14ac:dyDescent="0.25">
      <c r="A4790" s="12">
        <f>Riesgo!D4794</f>
        <v>0.79449536961396483</v>
      </c>
      <c r="F4790" s="95">
        <f t="shared" si="222"/>
        <v>-2.7407954774105514E-2</v>
      </c>
      <c r="G4790" s="26">
        <f t="shared" si="223"/>
        <v>-2.0588745580612769E-5</v>
      </c>
      <c r="H4790" s="26">
        <f t="shared" si="224"/>
        <v>5.6429540772899955E-7</v>
      </c>
    </row>
    <row r="4791" spans="1:8" x14ac:dyDescent="0.25">
      <c r="A4791" s="12">
        <f>Riesgo!D4795</f>
        <v>0.89987976151516136</v>
      </c>
      <c r="F4791" s="95">
        <f t="shared" si="222"/>
        <v>7.7976437127091014E-2</v>
      </c>
      <c r="G4791" s="26">
        <f t="shared" si="223"/>
        <v>4.7412206034948414E-4</v>
      </c>
      <c r="H4791" s="26">
        <f t="shared" si="224"/>
        <v>3.6970349029408403E-5</v>
      </c>
    </row>
    <row r="4792" spans="1:8" x14ac:dyDescent="0.25">
      <c r="A4792" s="12">
        <f>Riesgo!D4796</f>
        <v>0.67625360742144758</v>
      </c>
      <c r="F4792" s="95">
        <f t="shared" si="222"/>
        <v>-0.14564971696662277</v>
      </c>
      <c r="G4792" s="26">
        <f t="shared" si="223"/>
        <v>-3.0897897994156148E-3</v>
      </c>
      <c r="H4792" s="26">
        <f t="shared" si="224"/>
        <v>4.5002700977124244E-4</v>
      </c>
    </row>
    <row r="4793" spans="1:8" x14ac:dyDescent="0.25">
      <c r="A4793" s="12">
        <f>Riesgo!D4797</f>
        <v>0.83981990238264115</v>
      </c>
      <c r="F4793" s="95">
        <f t="shared" si="222"/>
        <v>1.7916577994570804E-2</v>
      </c>
      <c r="G4793" s="26">
        <f t="shared" si="223"/>
        <v>5.7512890286432664E-6</v>
      </c>
      <c r="H4793" s="26">
        <f t="shared" si="224"/>
        <v>1.0304341845100644E-7</v>
      </c>
    </row>
    <row r="4794" spans="1:8" x14ac:dyDescent="0.25">
      <c r="A4794" s="12">
        <f>Riesgo!D4798</f>
        <v>0.83530404731896002</v>
      </c>
      <c r="F4794" s="95">
        <f t="shared" si="222"/>
        <v>1.3400722930889675E-2</v>
      </c>
      <c r="G4794" s="26">
        <f t="shared" si="223"/>
        <v>2.4064934494217161E-6</v>
      </c>
      <c r="H4794" s="26">
        <f t="shared" si="224"/>
        <v>3.2248751950701386E-8</v>
      </c>
    </row>
    <row r="4795" spans="1:8" x14ac:dyDescent="0.25">
      <c r="A4795" s="12">
        <f>Riesgo!D4799</f>
        <v>0.58364964991788804</v>
      </c>
      <c r="F4795" s="95">
        <f t="shared" si="222"/>
        <v>-0.23825367447018231</v>
      </c>
      <c r="G4795" s="26">
        <f t="shared" si="223"/>
        <v>-1.3524425372817249E-2</v>
      </c>
      <c r="H4795" s="26">
        <f t="shared" si="224"/>
        <v>3.2222440401714746E-3</v>
      </c>
    </row>
    <row r="4796" spans="1:8" x14ac:dyDescent="0.25">
      <c r="A4796" s="12">
        <f>Riesgo!D4800</f>
        <v>0.772138095365826</v>
      </c>
      <c r="F4796" s="95">
        <f t="shared" si="222"/>
        <v>-4.9765229022244339E-2</v>
      </c>
      <c r="G4796" s="26">
        <f t="shared" si="223"/>
        <v>-1.2324747233866329E-4</v>
      </c>
      <c r="H4796" s="26">
        <f t="shared" si="224"/>
        <v>6.1334386873463025E-6</v>
      </c>
    </row>
    <row r="4797" spans="1:8" x14ac:dyDescent="0.25">
      <c r="A4797" s="12">
        <f>Riesgo!D4801</f>
        <v>0.89862363773981369</v>
      </c>
      <c r="F4797" s="95">
        <f t="shared" si="222"/>
        <v>7.6720313351743341E-2</v>
      </c>
      <c r="G4797" s="26">
        <f t="shared" si="223"/>
        <v>4.5157626159657689E-4</v>
      </c>
      <c r="H4797" s="26">
        <f t="shared" si="224"/>
        <v>3.4645072291898201E-5</v>
      </c>
    </row>
    <row r="4798" spans="1:8" x14ac:dyDescent="0.25">
      <c r="A4798" s="12">
        <f>Riesgo!D4802</f>
        <v>0.82589889263167293</v>
      </c>
      <c r="F4798" s="95">
        <f t="shared" si="222"/>
        <v>3.9955682436025874E-3</v>
      </c>
      <c r="G4798" s="26">
        <f t="shared" si="223"/>
        <v>6.3787511291459645E-8</v>
      </c>
      <c r="H4798" s="26">
        <f t="shared" si="224"/>
        <v>2.5486735445459761E-10</v>
      </c>
    </row>
    <row r="4799" spans="1:8" x14ac:dyDescent="0.25">
      <c r="A4799" s="12">
        <f>Riesgo!D4803</f>
        <v>0.82519257364727638</v>
      </c>
      <c r="F4799" s="95">
        <f t="shared" si="222"/>
        <v>3.2892492592060396E-3</v>
      </c>
      <c r="G4799" s="26">
        <f t="shared" si="223"/>
        <v>3.5586916282141023E-8</v>
      </c>
      <c r="H4799" s="26">
        <f t="shared" si="224"/>
        <v>1.170542380184597E-10</v>
      </c>
    </row>
    <row r="4800" spans="1:8" x14ac:dyDescent="0.25">
      <c r="A4800" s="12">
        <f>Riesgo!D4804</f>
        <v>0.91407752445247503</v>
      </c>
      <c r="F4800" s="95">
        <f t="shared" si="222"/>
        <v>9.2174200064404688E-2</v>
      </c>
      <c r="G4800" s="26">
        <f t="shared" si="223"/>
        <v>7.8311966872441328E-4</v>
      </c>
      <c r="H4800" s="26">
        <f t="shared" si="224"/>
        <v>7.2183429019374398E-5</v>
      </c>
    </row>
    <row r="4801" spans="1:8" x14ac:dyDescent="0.25">
      <c r="A4801" s="12">
        <f>Riesgo!D4805</f>
        <v>0.91218417620659908</v>
      </c>
      <c r="F4801" s="95">
        <f t="shared" si="222"/>
        <v>9.028085181852874E-2</v>
      </c>
      <c r="G4801" s="26">
        <f t="shared" si="223"/>
        <v>7.3584601833407836E-4</v>
      </c>
      <c r="H4801" s="26">
        <f t="shared" si="224"/>
        <v>6.6432805342473309E-5</v>
      </c>
    </row>
    <row r="4802" spans="1:8" x14ac:dyDescent="0.25">
      <c r="A4802" s="12">
        <f>Riesgo!D4806</f>
        <v>0.77974786247228023</v>
      </c>
      <c r="F4802" s="95">
        <f t="shared" si="222"/>
        <v>-4.2155461915790116E-2</v>
      </c>
      <c r="G4802" s="26">
        <f t="shared" si="223"/>
        <v>-7.4913753434943089E-5</v>
      </c>
      <c r="H4802" s="26">
        <f t="shared" si="224"/>
        <v>3.1580238798956344E-6</v>
      </c>
    </row>
    <row r="4803" spans="1:8" x14ac:dyDescent="0.25">
      <c r="A4803" s="12">
        <f>Riesgo!D4807</f>
        <v>0.93600476083105699</v>
      </c>
      <c r="F4803" s="95">
        <f t="shared" ref="F4803:F4866" si="225">A4803-$D$4</f>
        <v>0.11410143644298665</v>
      </c>
      <c r="G4803" s="26">
        <f t="shared" ref="G4803:G4866" si="226">IF(A4803=0,0,(A4803-D$4)^3)</f>
        <v>1.485502324041251E-3</v>
      </c>
      <c r="H4803" s="26">
        <f t="shared" ref="H4803:H4866" si="227">IF(A4803=0,0,(A4803-D$4)^4)</f>
        <v>1.6949794901250178E-4</v>
      </c>
    </row>
    <row r="4804" spans="1:8" x14ac:dyDescent="0.25">
      <c r="A4804" s="12">
        <f>Riesgo!D4808</f>
        <v>0.73817176910207771</v>
      </c>
      <c r="F4804" s="95">
        <f t="shared" si="225"/>
        <v>-8.3731555285992632E-2</v>
      </c>
      <c r="G4804" s="26">
        <f t="shared" si="226"/>
        <v>-5.8703970271532606E-4</v>
      </c>
      <c r="H4804" s="26">
        <f t="shared" si="227"/>
        <v>4.9153747322981007E-5</v>
      </c>
    </row>
    <row r="4805" spans="1:8" x14ac:dyDescent="0.25">
      <c r="A4805" s="12">
        <f>Riesgo!D4809</f>
        <v>0.75688788601088064</v>
      </c>
      <c r="F4805" s="95">
        <f t="shared" si="225"/>
        <v>-6.5015438377189705E-2</v>
      </c>
      <c r="G4805" s="26">
        <f t="shared" si="226"/>
        <v>-2.7482072791153975E-4</v>
      </c>
      <c r="H4805" s="26">
        <f t="shared" si="227"/>
        <v>1.7867590100307126E-5</v>
      </c>
    </row>
    <row r="4806" spans="1:8" x14ac:dyDescent="0.25">
      <c r="A4806" s="12">
        <f>Riesgo!D4810</f>
        <v>0.90800111528855987</v>
      </c>
      <c r="F4806" s="95">
        <f t="shared" si="225"/>
        <v>8.6097790900489524E-2</v>
      </c>
      <c r="G4806" s="26">
        <f t="shared" si="226"/>
        <v>6.3822825270477823E-4</v>
      </c>
      <c r="H4806" s="26">
        <f t="shared" si="227"/>
        <v>5.4950042648160774E-5</v>
      </c>
    </row>
    <row r="4807" spans="1:8" x14ac:dyDescent="0.25">
      <c r="A4807" s="12">
        <f>Riesgo!D4811</f>
        <v>0.75109985399098622</v>
      </c>
      <c r="F4807" s="95">
        <f t="shared" si="225"/>
        <v>-7.0803470397084123E-2</v>
      </c>
      <c r="G4807" s="26">
        <f t="shared" si="226"/>
        <v>-3.5494710211183357E-4</v>
      </c>
      <c r="H4807" s="26">
        <f t="shared" si="227"/>
        <v>2.5131486636906001E-5</v>
      </c>
    </row>
    <row r="4808" spans="1:8" x14ac:dyDescent="0.25">
      <c r="A4808" s="12">
        <f>Riesgo!D4812</f>
        <v>0.75829811982458861</v>
      </c>
      <c r="F4808" s="95">
        <f t="shared" si="225"/>
        <v>-6.3605204563481732E-2</v>
      </c>
      <c r="G4808" s="26">
        <f t="shared" si="226"/>
        <v>-2.5732261792173558E-4</v>
      </c>
      <c r="H4808" s="26">
        <f t="shared" si="227"/>
        <v>1.6367057751722639E-5</v>
      </c>
    </row>
    <row r="4809" spans="1:8" x14ac:dyDescent="0.25">
      <c r="A4809" s="12">
        <f>Riesgo!D4813</f>
        <v>0.72050968434024532</v>
      </c>
      <c r="F4809" s="95">
        <f t="shared" si="225"/>
        <v>-0.10139364004782503</v>
      </c>
      <c r="G4809" s="26">
        <f t="shared" si="226"/>
        <v>-1.0423945779827312E-3</v>
      </c>
      <c r="H4809" s="26">
        <f t="shared" si="227"/>
        <v>1.0569218062778553E-4</v>
      </c>
    </row>
    <row r="4810" spans="1:8" x14ac:dyDescent="0.25">
      <c r="A4810" s="12">
        <f>Riesgo!D4814</f>
        <v>0.82518639989603515</v>
      </c>
      <c r="F4810" s="95">
        <f t="shared" si="225"/>
        <v>3.2830755079648055E-3</v>
      </c>
      <c r="G4810" s="26">
        <f t="shared" si="226"/>
        <v>3.5386907737848684E-8</v>
      </c>
      <c r="H4810" s="26">
        <f t="shared" si="227"/>
        <v>1.1617789009674127E-10</v>
      </c>
    </row>
    <row r="4811" spans="1:8" x14ac:dyDescent="0.25">
      <c r="A4811" s="12">
        <f>Riesgo!D4815</f>
        <v>0.93677855201911941</v>
      </c>
      <c r="F4811" s="95">
        <f t="shared" si="225"/>
        <v>0.11487522763104907</v>
      </c>
      <c r="G4811" s="26">
        <f t="shared" si="226"/>
        <v>1.5159300253290962E-3</v>
      </c>
      <c r="H4811" s="26">
        <f t="shared" si="227"/>
        <v>1.741428067324219E-4</v>
      </c>
    </row>
    <row r="4812" spans="1:8" x14ac:dyDescent="0.25">
      <c r="A4812" s="12">
        <f>Riesgo!D4816</f>
        <v>0.95460880226762612</v>
      </c>
      <c r="F4812" s="95">
        <f t="shared" si="225"/>
        <v>0.13270547787955578</v>
      </c>
      <c r="G4812" s="26">
        <f t="shared" si="226"/>
        <v>2.3370421796550648E-3</v>
      </c>
      <c r="H4812" s="26">
        <f t="shared" si="227"/>
        <v>3.1013829927580396E-4</v>
      </c>
    </row>
    <row r="4813" spans="1:8" x14ac:dyDescent="0.25">
      <c r="A4813" s="12">
        <f>Riesgo!D4817</f>
        <v>0.76645228989942205</v>
      </c>
      <c r="F4813" s="95">
        <f t="shared" si="225"/>
        <v>-5.5451034488648299E-2</v>
      </c>
      <c r="G4813" s="26">
        <f t="shared" si="226"/>
        <v>-1.7050179603752278E-4</v>
      </c>
      <c r="H4813" s="26">
        <f t="shared" si="227"/>
        <v>9.454500972453152E-6</v>
      </c>
    </row>
    <row r="4814" spans="1:8" x14ac:dyDescent="0.25">
      <c r="A4814" s="12">
        <f>Riesgo!D4818</f>
        <v>0.80741319180490556</v>
      </c>
      <c r="F4814" s="95">
        <f t="shared" si="225"/>
        <v>-1.4490132583164783E-2</v>
      </c>
      <c r="G4814" s="26">
        <f t="shared" si="226"/>
        <v>-3.0424053612877394E-6</v>
      </c>
      <c r="H4814" s="26">
        <f t="shared" si="227"/>
        <v>4.4084857056790698E-8</v>
      </c>
    </row>
    <row r="4815" spans="1:8" x14ac:dyDescent="0.25">
      <c r="A4815" s="12">
        <f>Riesgo!D4819</f>
        <v>0.74774106120117001</v>
      </c>
      <c r="F4815" s="95">
        <f t="shared" si="225"/>
        <v>-7.4162263186900335E-2</v>
      </c>
      <c r="G4815" s="26">
        <f t="shared" si="226"/>
        <v>-4.0789550902056628E-4</v>
      </c>
      <c r="H4815" s="26">
        <f t="shared" si="227"/>
        <v>3.0250454092737916E-5</v>
      </c>
    </row>
    <row r="4816" spans="1:8" x14ac:dyDescent="0.25">
      <c r="A4816" s="12">
        <f>Riesgo!D4820</f>
        <v>0.95524100839550696</v>
      </c>
      <c r="F4816" s="95">
        <f t="shared" si="225"/>
        <v>0.13333768400743662</v>
      </c>
      <c r="G4816" s="26">
        <f t="shared" si="226"/>
        <v>2.3706024138939741E-3</v>
      </c>
      <c r="H4816" s="26">
        <f t="shared" si="227"/>
        <v>3.1609063557106121E-4</v>
      </c>
    </row>
    <row r="4817" spans="1:8" x14ac:dyDescent="0.25">
      <c r="A4817" s="12">
        <f>Riesgo!D4821</f>
        <v>0.7374068667239243</v>
      </c>
      <c r="F4817" s="95">
        <f t="shared" si="225"/>
        <v>-8.4496457664146041E-2</v>
      </c>
      <c r="G4817" s="26">
        <f t="shared" si="226"/>
        <v>-6.0327524869016613E-4</v>
      </c>
      <c r="H4817" s="26">
        <f t="shared" si="227"/>
        <v>5.0974621510775798E-5</v>
      </c>
    </row>
    <row r="4818" spans="1:8" x14ac:dyDescent="0.25">
      <c r="A4818" s="12">
        <f>Riesgo!D4822</f>
        <v>0.80641143621868061</v>
      </c>
      <c r="F4818" s="95">
        <f t="shared" si="225"/>
        <v>-1.5491888169389734E-2</v>
      </c>
      <c r="G4818" s="26">
        <f t="shared" si="226"/>
        <v>-3.7180314573373845E-6</v>
      </c>
      <c r="H4818" s="26">
        <f t="shared" si="227"/>
        <v>5.7599327547343896E-8</v>
      </c>
    </row>
    <row r="4819" spans="1:8" x14ac:dyDescent="0.25">
      <c r="A4819" s="12">
        <f>Riesgo!D4823</f>
        <v>0.86563684687096931</v>
      </c>
      <c r="F4819" s="95">
        <f t="shared" si="225"/>
        <v>4.3733522482898968E-2</v>
      </c>
      <c r="G4819" s="26">
        <f t="shared" si="226"/>
        <v>8.3645653013297424E-5</v>
      </c>
      <c r="H4819" s="26">
        <f t="shared" si="227"/>
        <v>3.6581190466538082E-6</v>
      </c>
    </row>
    <row r="4820" spans="1:8" x14ac:dyDescent="0.25">
      <c r="A4820" s="12">
        <f>Riesgo!D4824</f>
        <v>0.78099305502267413</v>
      </c>
      <c r="F4820" s="95">
        <f t="shared" si="225"/>
        <v>-4.0910269365396212E-2</v>
      </c>
      <c r="G4820" s="26">
        <f t="shared" si="226"/>
        <v>-6.8469478032393832E-5</v>
      </c>
      <c r="H4820" s="26">
        <f t="shared" si="227"/>
        <v>2.8011047896133104E-6</v>
      </c>
    </row>
    <row r="4821" spans="1:8" x14ac:dyDescent="0.25">
      <c r="A4821" s="12">
        <f>Riesgo!D4825</f>
        <v>0.85477146512628632</v>
      </c>
      <c r="F4821" s="95">
        <f t="shared" si="225"/>
        <v>3.2868140738215978E-2</v>
      </c>
      <c r="G4821" s="26">
        <f t="shared" si="226"/>
        <v>3.5507934798759332E-5</v>
      </c>
      <c r="H4821" s="26">
        <f t="shared" si="227"/>
        <v>1.1670797982890182E-6</v>
      </c>
    </row>
    <row r="4822" spans="1:8" x14ac:dyDescent="0.25">
      <c r="A4822" s="12">
        <f>Riesgo!D4826</f>
        <v>0.76363933496930703</v>
      </c>
      <c r="F4822" s="95">
        <f t="shared" si="225"/>
        <v>-5.8263989418763318E-2</v>
      </c>
      <c r="G4822" s="26">
        <f t="shared" si="226"/>
        <v>-1.9778832574359118E-4</v>
      </c>
      <c r="H4822" s="26">
        <f t="shared" si="227"/>
        <v>1.1523936918279508E-5</v>
      </c>
    </row>
    <row r="4823" spans="1:8" x14ac:dyDescent="0.25">
      <c r="A4823" s="12">
        <f>Riesgo!D4827</f>
        <v>0.81543586831314618</v>
      </c>
      <c r="F4823" s="95">
        <f t="shared" si="225"/>
        <v>-6.4674560749241605E-3</v>
      </c>
      <c r="G4823" s="26">
        <f t="shared" si="226"/>
        <v>-2.705206756167937E-7</v>
      </c>
      <c r="H4823" s="26">
        <f t="shared" si="227"/>
        <v>1.7495805869104207E-9</v>
      </c>
    </row>
    <row r="4824" spans="1:8" x14ac:dyDescent="0.25">
      <c r="A4824" s="12">
        <f>Riesgo!D4828</f>
        <v>0.89829212572658435</v>
      </c>
      <c r="F4824" s="95">
        <f t="shared" si="225"/>
        <v>7.6388801338514001E-2</v>
      </c>
      <c r="G4824" s="26">
        <f t="shared" si="226"/>
        <v>4.4574767432513E-4</v>
      </c>
      <c r="H4824" s="26">
        <f t="shared" si="227"/>
        <v>3.4050130541126988E-5</v>
      </c>
    </row>
    <row r="4825" spans="1:8" x14ac:dyDescent="0.25">
      <c r="A4825" s="12">
        <f>Riesgo!D4829</f>
        <v>0.90125084608200812</v>
      </c>
      <c r="F4825" s="95">
        <f t="shared" si="225"/>
        <v>7.9347521693937773E-2</v>
      </c>
      <c r="G4825" s="26">
        <f t="shared" si="226"/>
        <v>4.9957431345093179E-4</v>
      </c>
      <c r="H4825" s="26">
        <f t="shared" si="227"/>
        <v>3.9639983674281879E-5</v>
      </c>
    </row>
    <row r="4826" spans="1:8" x14ac:dyDescent="0.25">
      <c r="A4826" s="12">
        <f>Riesgo!D4830</f>
        <v>0.9048048614331542</v>
      </c>
      <c r="F4826" s="95">
        <f t="shared" si="225"/>
        <v>8.2901537045083851E-2</v>
      </c>
      <c r="G4826" s="26">
        <f t="shared" si="226"/>
        <v>5.6975447919957337E-4</v>
      </c>
      <c r="H4826" s="26">
        <f t="shared" si="227"/>
        <v>4.7233522063965896E-5</v>
      </c>
    </row>
    <row r="4827" spans="1:8" x14ac:dyDescent="0.25">
      <c r="A4827" s="12">
        <f>Riesgo!D4831</f>
        <v>0.87979818181051439</v>
      </c>
      <c r="F4827" s="95">
        <f t="shared" si="225"/>
        <v>5.7894857422444046E-2</v>
      </c>
      <c r="G4827" s="26">
        <f t="shared" si="226"/>
        <v>1.9405282350827921E-4</v>
      </c>
      <c r="H4827" s="26">
        <f t="shared" si="227"/>
        <v>1.1234660549434523E-5</v>
      </c>
    </row>
    <row r="4828" spans="1:8" x14ac:dyDescent="0.25">
      <c r="A4828" s="12">
        <f>Riesgo!D4832</f>
        <v>0.84181854027635994</v>
      </c>
      <c r="F4828" s="95">
        <f t="shared" si="225"/>
        <v>1.9915215888289595E-2</v>
      </c>
      <c r="G4828" s="26">
        <f t="shared" si="226"/>
        <v>7.8986897572259294E-6</v>
      </c>
      <c r="H4828" s="26">
        <f t="shared" si="227"/>
        <v>1.5730411174977609E-7</v>
      </c>
    </row>
    <row r="4829" spans="1:8" x14ac:dyDescent="0.25">
      <c r="A4829" s="12">
        <f>Riesgo!D4833</f>
        <v>0.93259505719047719</v>
      </c>
      <c r="F4829" s="95">
        <f t="shared" si="225"/>
        <v>0.11069173280240685</v>
      </c>
      <c r="G4829" s="26">
        <f t="shared" si="226"/>
        <v>1.3562681348266263E-3</v>
      </c>
      <c r="H4829" s="26">
        <f t="shared" si="227"/>
        <v>1.5012766998864763E-4</v>
      </c>
    </row>
    <row r="4830" spans="1:8" x14ac:dyDescent="0.25">
      <c r="A4830" s="12">
        <f>Riesgo!D4834</f>
        <v>0.84851520967919758</v>
      </c>
      <c r="F4830" s="95">
        <f t="shared" si="225"/>
        <v>2.6611885291127235E-2</v>
      </c>
      <c r="G4830" s="26">
        <f t="shared" si="226"/>
        <v>1.8846335944008464E-5</v>
      </c>
      <c r="H4830" s="26">
        <f t="shared" si="227"/>
        <v>5.0153653030000132E-7</v>
      </c>
    </row>
    <row r="4831" spans="1:8" x14ac:dyDescent="0.25">
      <c r="A4831" s="12">
        <f>Riesgo!D4835</f>
        <v>0.79469172060431847</v>
      </c>
      <c r="F4831" s="95">
        <f t="shared" si="225"/>
        <v>-2.721160378375187E-2</v>
      </c>
      <c r="G4831" s="26">
        <f t="shared" si="226"/>
        <v>-2.0149413818935637E-5</v>
      </c>
      <c r="H4831" s="26">
        <f t="shared" si="227"/>
        <v>5.482978653157312E-7</v>
      </c>
    </row>
    <row r="4832" spans="1:8" x14ac:dyDescent="0.25">
      <c r="A4832" s="12">
        <f>Riesgo!D4836</f>
        <v>0.73826112835193591</v>
      </c>
      <c r="F4832" s="95">
        <f t="shared" si="225"/>
        <v>-8.3642196036134431E-2</v>
      </c>
      <c r="G4832" s="26">
        <f t="shared" si="226"/>
        <v>-5.8516222185200722E-4</v>
      </c>
      <c r="H4832" s="26">
        <f t="shared" si="227"/>
        <v>4.8944253273085573E-5</v>
      </c>
    </row>
    <row r="4833" spans="1:8" x14ac:dyDescent="0.25">
      <c r="A4833" s="12">
        <f>Riesgo!D4837</f>
        <v>0.93810922287550857</v>
      </c>
      <c r="F4833" s="95">
        <f t="shared" si="225"/>
        <v>0.11620589848743823</v>
      </c>
      <c r="G4833" s="26">
        <f t="shared" si="226"/>
        <v>1.5692224720469264E-3</v>
      </c>
      <c r="H4833" s="26">
        <f t="shared" si="227"/>
        <v>1.8235290729089201E-4</v>
      </c>
    </row>
    <row r="4834" spans="1:8" x14ac:dyDescent="0.25">
      <c r="A4834" s="12">
        <f>Riesgo!D4838</f>
        <v>0.79033715389110781</v>
      </c>
      <c r="F4834" s="95">
        <f t="shared" si="225"/>
        <v>-3.1566170496962531E-2</v>
      </c>
      <c r="G4834" s="26">
        <f t="shared" si="226"/>
        <v>-3.1453262088089186E-5</v>
      </c>
      <c r="H4834" s="26">
        <f t="shared" si="227"/>
        <v>9.9285903375827088E-7</v>
      </c>
    </row>
    <row r="4835" spans="1:8" x14ac:dyDescent="0.25">
      <c r="A4835" s="12">
        <f>Riesgo!D4839</f>
        <v>0.68195090067298991</v>
      </c>
      <c r="F4835" s="95">
        <f t="shared" si="225"/>
        <v>-0.13995242371508043</v>
      </c>
      <c r="G4835" s="26">
        <f t="shared" si="226"/>
        <v>-2.7412034650102532E-3</v>
      </c>
      <c r="H4835" s="26">
        <f t="shared" si="227"/>
        <v>3.8363806882436163E-4</v>
      </c>
    </row>
    <row r="4836" spans="1:8" x14ac:dyDescent="0.25">
      <c r="A4836" s="12">
        <f>Riesgo!D4840</f>
        <v>0.81345635539382033</v>
      </c>
      <c r="F4836" s="95">
        <f t="shared" si="225"/>
        <v>-8.4469689942500148E-3</v>
      </c>
      <c r="G4836" s="26">
        <f t="shared" si="226"/>
        <v>-6.0270209369830914E-7</v>
      </c>
      <c r="H4836" s="26">
        <f t="shared" si="227"/>
        <v>5.0910058982391841E-9</v>
      </c>
    </row>
    <row r="4837" spans="1:8" x14ac:dyDescent="0.25">
      <c r="A4837" s="12">
        <f>Riesgo!D4841</f>
        <v>0.97422365349949069</v>
      </c>
      <c r="F4837" s="95">
        <f t="shared" si="225"/>
        <v>0.15232032911142035</v>
      </c>
      <c r="G4837" s="26">
        <f t="shared" si="226"/>
        <v>3.5340574747372423E-3</v>
      </c>
      <c r="H4837" s="26">
        <f t="shared" si="227"/>
        <v>5.3830879765065184E-4</v>
      </c>
    </row>
    <row r="4838" spans="1:8" x14ac:dyDescent="0.25">
      <c r="A4838" s="12">
        <f>Riesgo!D4842</f>
        <v>0.64232550174823555</v>
      </c>
      <c r="F4838" s="95">
        <f t="shared" si="225"/>
        <v>-0.17957782263983479</v>
      </c>
      <c r="G4838" s="26">
        <f t="shared" si="226"/>
        <v>-5.7910605315563543E-3</v>
      </c>
      <c r="H4838" s="26">
        <f t="shared" si="227"/>
        <v>1.0399460410323745E-3</v>
      </c>
    </row>
    <row r="4839" spans="1:8" x14ac:dyDescent="0.25">
      <c r="A4839" s="12">
        <f>Riesgo!D4843</f>
        <v>0.81278779711640103</v>
      </c>
      <c r="F4839" s="95">
        <f t="shared" si="225"/>
        <v>-9.1155272716693103E-3</v>
      </c>
      <c r="G4839" s="26">
        <f t="shared" si="226"/>
        <v>-7.5743502576969041E-7</v>
      </c>
      <c r="H4839" s="26">
        <f t="shared" si="227"/>
        <v>6.9044196339211598E-9</v>
      </c>
    </row>
    <row r="4840" spans="1:8" x14ac:dyDescent="0.25">
      <c r="A4840" s="12">
        <f>Riesgo!D4844</f>
        <v>0.89161875483197994</v>
      </c>
      <c r="F4840" s="95">
        <f t="shared" si="225"/>
        <v>6.9715430443909598E-2</v>
      </c>
      <c r="G4840" s="26">
        <f t="shared" si="226"/>
        <v>3.3883381024584939E-4</v>
      </c>
      <c r="H4840" s="26">
        <f t="shared" si="227"/>
        <v>2.3621944930239378E-5</v>
      </c>
    </row>
    <row r="4841" spans="1:8" x14ac:dyDescent="0.25">
      <c r="A4841" s="12">
        <f>Riesgo!D4845</f>
        <v>0.83602500580803796</v>
      </c>
      <c r="F4841" s="95">
        <f t="shared" si="225"/>
        <v>1.4121681419967613E-2</v>
      </c>
      <c r="G4841" s="26">
        <f t="shared" si="226"/>
        <v>2.8161723440553793E-6</v>
      </c>
      <c r="H4841" s="26">
        <f t="shared" si="227"/>
        <v>3.9769088666473487E-8</v>
      </c>
    </row>
    <row r="4842" spans="1:8" x14ac:dyDescent="0.25">
      <c r="A4842" s="12">
        <f>Riesgo!D4846</f>
        <v>0.72127380387138729</v>
      </c>
      <c r="F4842" s="95">
        <f t="shared" si="225"/>
        <v>-0.10062952051668306</v>
      </c>
      <c r="G4842" s="26">
        <f t="shared" si="226"/>
        <v>-1.0190047538012829E-3</v>
      </c>
      <c r="H4842" s="26">
        <f t="shared" si="227"/>
        <v>1.0254195977924376E-4</v>
      </c>
    </row>
    <row r="4843" spans="1:8" x14ac:dyDescent="0.25">
      <c r="A4843" s="12">
        <f>Riesgo!D4847</f>
        <v>0.612798135410492</v>
      </c>
      <c r="F4843" s="95">
        <f t="shared" si="225"/>
        <v>-0.20910518897757835</v>
      </c>
      <c r="G4843" s="26">
        <f t="shared" si="226"/>
        <v>-9.1431202179327563E-3</v>
      </c>
      <c r="H4843" s="26">
        <f t="shared" si="227"/>
        <v>1.9118738810155462E-3</v>
      </c>
    </row>
    <row r="4844" spans="1:8" x14ac:dyDescent="0.25">
      <c r="A4844" s="12">
        <f>Riesgo!D4848</f>
        <v>0.65898890957514966</v>
      </c>
      <c r="F4844" s="95">
        <f t="shared" si="225"/>
        <v>-0.16291441481292068</v>
      </c>
      <c r="G4844" s="26">
        <f t="shared" si="226"/>
        <v>-4.3239288427056287E-3</v>
      </c>
      <c r="H4844" s="26">
        <f t="shared" si="227"/>
        <v>7.0443033710209692E-4</v>
      </c>
    </row>
    <row r="4845" spans="1:8" x14ac:dyDescent="0.25">
      <c r="A4845" s="12">
        <f>Riesgo!D4849</f>
        <v>0.58845249229881824</v>
      </c>
      <c r="F4845" s="95">
        <f t="shared" si="225"/>
        <v>-0.2334508320892521</v>
      </c>
      <c r="G4845" s="26">
        <f t="shared" si="226"/>
        <v>-1.272290483296297E-2</v>
      </c>
      <c r="H4845" s="26">
        <f t="shared" si="227"/>
        <v>2.9701727198475723E-3</v>
      </c>
    </row>
    <row r="4846" spans="1:8" x14ac:dyDescent="0.25">
      <c r="A4846" s="12">
        <f>Riesgo!D4850</f>
        <v>0.83379562953574748</v>
      </c>
      <c r="F4846" s="95">
        <f t="shared" si="225"/>
        <v>1.189230514767714E-2</v>
      </c>
      <c r="G4846" s="26">
        <f t="shared" si="226"/>
        <v>1.6818921092559177E-6</v>
      </c>
      <c r="H4846" s="26">
        <f t="shared" si="227"/>
        <v>2.0001574188741714E-8</v>
      </c>
    </row>
    <row r="4847" spans="1:8" x14ac:dyDescent="0.25">
      <c r="A4847" s="12">
        <f>Riesgo!D4851</f>
        <v>0.9266738072076568</v>
      </c>
      <c r="F4847" s="95">
        <f t="shared" si="225"/>
        <v>0.10477048281958645</v>
      </c>
      <c r="G4847" s="26">
        <f t="shared" si="226"/>
        <v>1.1500503007801578E-3</v>
      </c>
      <c r="H4847" s="26">
        <f t="shared" si="227"/>
        <v>1.2049132527954776E-4</v>
      </c>
    </row>
    <row r="4848" spans="1:8" x14ac:dyDescent="0.25">
      <c r="A4848" s="12">
        <f>Riesgo!D4852</f>
        <v>0.86391732103035035</v>
      </c>
      <c r="F4848" s="95">
        <f t="shared" si="225"/>
        <v>4.2013996642280005E-2</v>
      </c>
      <c r="G4848" s="26">
        <f t="shared" si="226"/>
        <v>7.4162094917843197E-5</v>
      </c>
      <c r="H4848" s="26">
        <f t="shared" si="227"/>
        <v>3.1158460068627155E-6</v>
      </c>
    </row>
    <row r="4849" spans="1:8" x14ac:dyDescent="0.25">
      <c r="A4849" s="12">
        <f>Riesgo!D4853</f>
        <v>0.89270663817858875</v>
      </c>
      <c r="F4849" s="95">
        <f t="shared" si="225"/>
        <v>7.0803313790518407E-2</v>
      </c>
      <c r="G4849" s="26">
        <f t="shared" si="226"/>
        <v>3.5494474684915744E-4</v>
      </c>
      <c r="H4849" s="26">
        <f t="shared" si="227"/>
        <v>2.5131264289457012E-5</v>
      </c>
    </row>
    <row r="4850" spans="1:8" x14ac:dyDescent="0.25">
      <c r="A4850" s="12">
        <f>Riesgo!D4854</f>
        <v>0.80712404621335243</v>
      </c>
      <c r="F4850" s="95">
        <f t="shared" si="225"/>
        <v>-1.4779278174717914E-2</v>
      </c>
      <c r="G4850" s="26">
        <f t="shared" si="226"/>
        <v>-3.2281943303683173E-6</v>
      </c>
      <c r="H4850" s="26">
        <f t="shared" si="227"/>
        <v>4.771038201056058E-8</v>
      </c>
    </row>
    <row r="4851" spans="1:8" x14ac:dyDescent="0.25">
      <c r="A4851" s="12">
        <f>Riesgo!D4855</f>
        <v>0.82145616469236193</v>
      </c>
      <c r="F4851" s="95">
        <f t="shared" si="225"/>
        <v>-4.4715969570841008E-4</v>
      </c>
      <c r="G4851" s="26">
        <f t="shared" si="226"/>
        <v>-8.9410383122624368E-11</v>
      </c>
      <c r="H4851" s="26">
        <f t="shared" si="227"/>
        <v>3.9980719710285077E-14</v>
      </c>
    </row>
    <row r="4852" spans="1:8" x14ac:dyDescent="0.25">
      <c r="A4852" s="12">
        <f>Riesgo!D4856</f>
        <v>0.96767310924137928</v>
      </c>
      <c r="F4852" s="95">
        <f t="shared" si="225"/>
        <v>0.14576978485330894</v>
      </c>
      <c r="G4852" s="26">
        <f t="shared" si="226"/>
        <v>3.0974374031662536E-3</v>
      </c>
      <c r="H4852" s="26">
        <f t="shared" si="227"/>
        <v>4.5151278385613679E-4</v>
      </c>
    </row>
    <row r="4853" spans="1:8" x14ac:dyDescent="0.25">
      <c r="A4853" s="12">
        <f>Riesgo!D4857</f>
        <v>0.79749367756319345</v>
      </c>
      <c r="F4853" s="95">
        <f t="shared" si="225"/>
        <v>-2.4409646824876896E-2</v>
      </c>
      <c r="G4853" s="26">
        <f t="shared" si="226"/>
        <v>-1.4544020813955924E-5</v>
      </c>
      <c r="H4853" s="26">
        <f t="shared" si="227"/>
        <v>3.550144114823227E-7</v>
      </c>
    </row>
    <row r="4854" spans="1:8" x14ac:dyDescent="0.25">
      <c r="A4854" s="12">
        <f>Riesgo!D4858</f>
        <v>0.86455234698961214</v>
      </c>
      <c r="F4854" s="95">
        <f t="shared" si="225"/>
        <v>4.2649022601541797E-2</v>
      </c>
      <c r="G4854" s="26">
        <f t="shared" si="226"/>
        <v>7.7575976017869893E-5</v>
      </c>
      <c r="H4854" s="26">
        <f t="shared" si="227"/>
        <v>3.3085395545227975E-6</v>
      </c>
    </row>
    <row r="4855" spans="1:8" x14ac:dyDescent="0.25">
      <c r="A4855" s="12">
        <f>Riesgo!D4859</f>
        <v>0.69488518205230132</v>
      </c>
      <c r="F4855" s="95">
        <f t="shared" si="225"/>
        <v>-0.12701814233576902</v>
      </c>
      <c r="G4855" s="26">
        <f t="shared" si="226"/>
        <v>-2.0492609786108237E-3</v>
      </c>
      <c r="H4855" s="26">
        <f t="shared" si="227"/>
        <v>2.6029332266432693E-4</v>
      </c>
    </row>
    <row r="4856" spans="1:8" x14ac:dyDescent="0.25">
      <c r="A4856" s="12">
        <f>Riesgo!D4860</f>
        <v>0.64148405733271519</v>
      </c>
      <c r="F4856" s="95">
        <f t="shared" si="225"/>
        <v>-0.18041926705535516</v>
      </c>
      <c r="G4856" s="26">
        <f t="shared" si="226"/>
        <v>-5.8728477553077248E-3</v>
      </c>
      <c r="H4856" s="26">
        <f t="shared" si="227"/>
        <v>1.0595748875403075E-3</v>
      </c>
    </row>
    <row r="4857" spans="1:8" x14ac:dyDescent="0.25">
      <c r="A4857" s="12">
        <f>Riesgo!D4861</f>
        <v>0.84337933405084387</v>
      </c>
      <c r="F4857" s="95">
        <f t="shared" si="225"/>
        <v>2.1476009662773521E-2</v>
      </c>
      <c r="G4857" s="26">
        <f t="shared" si="226"/>
        <v>9.9051435081339474E-6</v>
      </c>
      <c r="H4857" s="26">
        <f t="shared" si="227"/>
        <v>2.1272295769184306E-7</v>
      </c>
    </row>
    <row r="4858" spans="1:8" x14ac:dyDescent="0.25">
      <c r="A4858" s="12">
        <f>Riesgo!D4862</f>
        <v>0.91510943960352986</v>
      </c>
      <c r="F4858" s="95">
        <f t="shared" si="225"/>
        <v>9.3206115215459517E-2</v>
      </c>
      <c r="G4858" s="26">
        <f t="shared" si="226"/>
        <v>8.0971693314351042E-4</v>
      </c>
      <c r="H4858" s="26">
        <f t="shared" si="227"/>
        <v>7.5470569762482576E-5</v>
      </c>
    </row>
    <row r="4859" spans="1:8" x14ac:dyDescent="0.25">
      <c r="A4859" s="12">
        <f>Riesgo!D4863</f>
        <v>0.90657858128186186</v>
      </c>
      <c r="F4859" s="95">
        <f t="shared" si="225"/>
        <v>8.4675256893791517E-2</v>
      </c>
      <c r="G4859" s="26">
        <f t="shared" si="226"/>
        <v>6.0711305073782773E-4</v>
      </c>
      <c r="H4859" s="26">
        <f t="shared" si="227"/>
        <v>5.1407453534799049E-5</v>
      </c>
    </row>
    <row r="4860" spans="1:8" x14ac:dyDescent="0.25">
      <c r="A4860" s="12">
        <f>Riesgo!D4864</f>
        <v>0.84755893591514309</v>
      </c>
      <c r="F4860" s="95">
        <f t="shared" si="225"/>
        <v>2.5655611527072741E-2</v>
      </c>
      <c r="G4860" s="26">
        <f t="shared" si="226"/>
        <v>1.6886790398034966E-5</v>
      </c>
      <c r="H4860" s="26">
        <f t="shared" si="227"/>
        <v>4.3324093439108711E-7</v>
      </c>
    </row>
    <row r="4861" spans="1:8" x14ac:dyDescent="0.25">
      <c r="A4861" s="12">
        <f>Riesgo!D4865</f>
        <v>0.95464221297494978</v>
      </c>
      <c r="F4861" s="95">
        <f t="shared" si="225"/>
        <v>0.13273888858687943</v>
      </c>
      <c r="G4861" s="26">
        <f t="shared" si="226"/>
        <v>2.3388077863264259E-3</v>
      </c>
      <c r="H4861" s="26">
        <f t="shared" si="227"/>
        <v>3.1045074617530957E-4</v>
      </c>
    </row>
    <row r="4862" spans="1:8" x14ac:dyDescent="0.25">
      <c r="A4862" s="12">
        <f>Riesgo!D4866</f>
        <v>0.74967563098614676</v>
      </c>
      <c r="F4862" s="95">
        <f t="shared" si="225"/>
        <v>-7.2227693401923587E-2</v>
      </c>
      <c r="G4862" s="26">
        <f t="shared" si="226"/>
        <v>-3.7680029795693771E-4</v>
      </c>
      <c r="H4862" s="26">
        <f t="shared" si="227"/>
        <v>2.7215416394587152E-5</v>
      </c>
    </row>
    <row r="4863" spans="1:8" x14ac:dyDescent="0.25">
      <c r="A4863" s="12">
        <f>Riesgo!D4867</f>
        <v>0.72252037522467949</v>
      </c>
      <c r="F4863" s="95">
        <f t="shared" si="225"/>
        <v>-9.9382949163390855E-2</v>
      </c>
      <c r="G4863" s="26">
        <f t="shared" si="226"/>
        <v>-9.8160246547903708E-4</v>
      </c>
      <c r="H4863" s="26">
        <f t="shared" si="227"/>
        <v>9.7554547925362276E-5</v>
      </c>
    </row>
    <row r="4864" spans="1:8" x14ac:dyDescent="0.25">
      <c r="A4864" s="12">
        <f>Riesgo!D4868</f>
        <v>0.87429610272370717</v>
      </c>
      <c r="F4864" s="95">
        <f t="shared" si="225"/>
        <v>5.2392778335636825E-2</v>
      </c>
      <c r="G4864" s="26">
        <f t="shared" si="226"/>
        <v>1.4381834532656084E-4</v>
      </c>
      <c r="H4864" s="26">
        <f t="shared" si="227"/>
        <v>7.535042687292573E-6</v>
      </c>
    </row>
    <row r="4865" spans="1:8" x14ac:dyDescent="0.25">
      <c r="A4865" s="12">
        <f>Riesgo!D4869</f>
        <v>0.72848849518061931</v>
      </c>
      <c r="F4865" s="95">
        <f t="shared" si="225"/>
        <v>-9.3414829207451033E-2</v>
      </c>
      <c r="G4865" s="26">
        <f t="shared" si="226"/>
        <v>-8.1516865606360699E-4</v>
      </c>
      <c r="H4865" s="26">
        <f t="shared" si="227"/>
        <v>7.6148840781449254E-5</v>
      </c>
    </row>
    <row r="4866" spans="1:8" x14ac:dyDescent="0.25">
      <c r="A4866" s="12">
        <f>Riesgo!D4870</f>
        <v>0.68183260582078864</v>
      </c>
      <c r="F4866" s="95">
        <f t="shared" si="225"/>
        <v>-0.1400707185672817</v>
      </c>
      <c r="G4866" s="26">
        <f t="shared" si="226"/>
        <v>-2.7481603525784546E-3</v>
      </c>
      <c r="H4866" s="26">
        <f t="shared" si="227"/>
        <v>3.8493679532377841E-4</v>
      </c>
    </row>
    <row r="4867" spans="1:8" x14ac:dyDescent="0.25">
      <c r="A4867" s="12">
        <f>Riesgo!D4871</f>
        <v>0.91987289225109314</v>
      </c>
      <c r="F4867" s="95">
        <f t="shared" ref="F4867:F4930" si="228">A4867-$D$4</f>
        <v>9.79695678630228E-2</v>
      </c>
      <c r="G4867" s="26">
        <f t="shared" ref="G4867:G4930" si="229">IF(A4867=0,0,(A4867-D$4)^3)</f>
        <v>9.403154615190278E-4</v>
      </c>
      <c r="H4867" s="26">
        <f t="shared" ref="H4867:H4930" si="230">IF(A4867=0,0,(A4867-D$4)^4)</f>
        <v>9.2122299419937991E-5</v>
      </c>
    </row>
    <row r="4868" spans="1:8" x14ac:dyDescent="0.25">
      <c r="A4868" s="12">
        <f>Riesgo!D4872</f>
        <v>0.75392297989711143</v>
      </c>
      <c r="F4868" s="95">
        <f t="shared" si="228"/>
        <v>-6.7980344490958911E-2</v>
      </c>
      <c r="G4868" s="26">
        <f t="shared" si="229"/>
        <v>-3.1415941758415156E-4</v>
      </c>
      <c r="H4868" s="26">
        <f t="shared" si="230"/>
        <v>2.1356665432449638E-5</v>
      </c>
    </row>
    <row r="4869" spans="1:8" x14ac:dyDescent="0.25">
      <c r="A4869" s="12">
        <f>Riesgo!D4873</f>
        <v>0.92147253125322715</v>
      </c>
      <c r="F4869" s="95">
        <f t="shared" si="228"/>
        <v>9.9569206865156801E-2</v>
      </c>
      <c r="G4869" s="26">
        <f t="shared" si="229"/>
        <v>9.8713180082444845E-4</v>
      </c>
      <c r="H4869" s="26">
        <f t="shared" si="230"/>
        <v>9.8287930479464287E-5</v>
      </c>
    </row>
    <row r="4870" spans="1:8" x14ac:dyDescent="0.25">
      <c r="A4870" s="12">
        <f>Riesgo!D4874</f>
        <v>0.80196288738659682</v>
      </c>
      <c r="F4870" s="95">
        <f t="shared" si="228"/>
        <v>-1.9940437001473521E-2</v>
      </c>
      <c r="G4870" s="26">
        <f t="shared" si="229"/>
        <v>-7.9287370555011583E-6</v>
      </c>
      <c r="H4870" s="26">
        <f t="shared" si="230"/>
        <v>1.581024817564695E-7</v>
      </c>
    </row>
    <row r="4871" spans="1:8" x14ac:dyDescent="0.25">
      <c r="A4871" s="12">
        <f>Riesgo!D4875</f>
        <v>0.58234788067921939</v>
      </c>
      <c r="F4871" s="95">
        <f t="shared" si="228"/>
        <v>-0.23955544370885096</v>
      </c>
      <c r="G4871" s="26">
        <f t="shared" si="229"/>
        <v>-1.3747322878844774E-2</v>
      </c>
      <c r="H4871" s="26">
        <f t="shared" si="230"/>
        <v>3.2932460320504982E-3</v>
      </c>
    </row>
    <row r="4872" spans="1:8" x14ac:dyDescent="0.25">
      <c r="A4872" s="12">
        <f>Riesgo!D4876</f>
        <v>0.87172203446738028</v>
      </c>
      <c r="F4872" s="95">
        <f t="shared" si="228"/>
        <v>4.9818710079309936E-2</v>
      </c>
      <c r="G4872" s="26">
        <f t="shared" si="229"/>
        <v>1.2364524954184514E-4</v>
      </c>
      <c r="H4872" s="26">
        <f t="shared" si="230"/>
        <v>6.1598468396091133E-6</v>
      </c>
    </row>
    <row r="4873" spans="1:8" x14ac:dyDescent="0.25">
      <c r="A4873" s="12">
        <f>Riesgo!D4877</f>
        <v>0.83994848591413851</v>
      </c>
      <c r="F4873" s="95">
        <f t="shared" si="228"/>
        <v>1.8045161526068165E-2</v>
      </c>
      <c r="G4873" s="26">
        <f t="shared" si="229"/>
        <v>5.8760072318736414E-6</v>
      </c>
      <c r="H4873" s="26">
        <f t="shared" si="230"/>
        <v>1.0603349962750452E-7</v>
      </c>
    </row>
    <row r="4874" spans="1:8" x14ac:dyDescent="0.25">
      <c r="A4874" s="12">
        <f>Riesgo!D4878</f>
        <v>0.87415799200441135</v>
      </c>
      <c r="F4874" s="95">
        <f t="shared" si="228"/>
        <v>5.2254667616341011E-2</v>
      </c>
      <c r="G4874" s="26">
        <f t="shared" si="229"/>
        <v>1.4268399769316883E-4</v>
      </c>
      <c r="H4874" s="26">
        <f t="shared" si="230"/>
        <v>7.4559048736273052E-6</v>
      </c>
    </row>
    <row r="4875" spans="1:8" x14ac:dyDescent="0.25">
      <c r="A4875" s="12">
        <f>Riesgo!D4879</f>
        <v>0.95673560560116788</v>
      </c>
      <c r="F4875" s="95">
        <f t="shared" si="228"/>
        <v>0.13483228121309754</v>
      </c>
      <c r="G4875" s="26">
        <f t="shared" si="229"/>
        <v>2.4512163630927963E-3</v>
      </c>
      <c r="H4875" s="26">
        <f t="shared" si="230"/>
        <v>3.3050309398267408E-4</v>
      </c>
    </row>
    <row r="4876" spans="1:8" x14ac:dyDescent="0.25">
      <c r="A4876" s="12">
        <f>Riesgo!D4880</f>
        <v>0.77173380064750119</v>
      </c>
      <c r="F4876" s="95">
        <f t="shared" si="228"/>
        <v>-5.0169523740569155E-2</v>
      </c>
      <c r="G4876" s="26">
        <f t="shared" si="229"/>
        <v>-1.2627574367088504E-4</v>
      </c>
      <c r="H4876" s="26">
        <f t="shared" si="230"/>
        <v>6.3351939199544922E-6</v>
      </c>
    </row>
    <row r="4877" spans="1:8" x14ac:dyDescent="0.25">
      <c r="A4877" s="12">
        <f>Riesgo!D4881</f>
        <v>0.61790927493693992</v>
      </c>
      <c r="F4877" s="95">
        <f t="shared" si="228"/>
        <v>-0.20399404945113042</v>
      </c>
      <c r="G4877" s="26">
        <f t="shared" si="229"/>
        <v>-8.488921107544848E-3</v>
      </c>
      <c r="H4877" s="26">
        <f t="shared" si="230"/>
        <v>1.7316893921992486E-3</v>
      </c>
    </row>
    <row r="4878" spans="1:8" x14ac:dyDescent="0.25">
      <c r="A4878" s="12">
        <f>Riesgo!D4882</f>
        <v>0.64097318028589023</v>
      </c>
      <c r="F4878" s="95">
        <f t="shared" si="228"/>
        <v>-0.18093014410218011</v>
      </c>
      <c r="G4878" s="26">
        <f t="shared" si="229"/>
        <v>-5.9228780022103095E-3</v>
      </c>
      <c r="H4878" s="26">
        <f t="shared" si="230"/>
        <v>1.0716271704395439E-3</v>
      </c>
    </row>
    <row r="4879" spans="1:8" x14ac:dyDescent="0.25">
      <c r="A4879" s="12">
        <f>Riesgo!D4883</f>
        <v>0.8502202313696553</v>
      </c>
      <c r="F4879" s="95">
        <f t="shared" si="228"/>
        <v>2.8316906981584955E-2</v>
      </c>
      <c r="G4879" s="26">
        <f t="shared" si="229"/>
        <v>2.2705833170605154E-5</v>
      </c>
      <c r="H4879" s="26">
        <f t="shared" si="230"/>
        <v>6.4295896583141232E-7</v>
      </c>
    </row>
    <row r="4880" spans="1:8" x14ac:dyDescent="0.25">
      <c r="A4880" s="12">
        <f>Riesgo!D4884</f>
        <v>0.72225105255989319</v>
      </c>
      <c r="F4880" s="95">
        <f t="shared" si="228"/>
        <v>-9.9652271828177152E-2</v>
      </c>
      <c r="G4880" s="26">
        <f t="shared" si="229"/>
        <v>-9.8960438726424784E-4</v>
      </c>
      <c r="H4880" s="26">
        <f t="shared" si="230"/>
        <v>9.8616325402013514E-5</v>
      </c>
    </row>
    <row r="4881" spans="1:8" x14ac:dyDescent="0.25">
      <c r="A4881" s="12">
        <f>Riesgo!D4885</f>
        <v>0.9005486097026334</v>
      </c>
      <c r="F4881" s="95">
        <f t="shared" si="228"/>
        <v>7.8645285314563051E-2</v>
      </c>
      <c r="G4881" s="26">
        <f t="shared" si="229"/>
        <v>4.86427452247884E-4</v>
      </c>
      <c r="H4881" s="26">
        <f t="shared" si="230"/>
        <v>3.8255225766870834E-5</v>
      </c>
    </row>
    <row r="4882" spans="1:8" x14ac:dyDescent="0.25">
      <c r="A4882" s="12">
        <f>Riesgo!D4886</f>
        <v>0.93077720744463166</v>
      </c>
      <c r="F4882" s="95">
        <f t="shared" si="228"/>
        <v>0.10887388305656132</v>
      </c>
      <c r="G4882" s="26">
        <f t="shared" si="229"/>
        <v>1.2905390128721431E-3</v>
      </c>
      <c r="H4882" s="26">
        <f t="shared" si="230"/>
        <v>1.4050599356737179E-4</v>
      </c>
    </row>
    <row r="4883" spans="1:8" x14ac:dyDescent="0.25">
      <c r="A4883" s="12">
        <f>Riesgo!D4887</f>
        <v>0.81386823523859408</v>
      </c>
      <c r="F4883" s="95">
        <f t="shared" si="228"/>
        <v>-8.03508914947626E-3</v>
      </c>
      <c r="G4883" s="26">
        <f t="shared" si="229"/>
        <v>-5.1876670986476469E-7</v>
      </c>
      <c r="H4883" s="26">
        <f t="shared" si="230"/>
        <v>4.1683367615438707E-9</v>
      </c>
    </row>
    <row r="4884" spans="1:8" x14ac:dyDescent="0.25">
      <c r="A4884" s="12">
        <f>Riesgo!D4888</f>
        <v>0.6913095403542584</v>
      </c>
      <c r="F4884" s="95">
        <f t="shared" si="228"/>
        <v>-0.13059378403381194</v>
      </c>
      <c r="G4884" s="26">
        <f t="shared" si="229"/>
        <v>-2.2272425658670667E-3</v>
      </c>
      <c r="H4884" s="26">
        <f t="shared" si="230"/>
        <v>2.9086403463775691E-4</v>
      </c>
    </row>
    <row r="4885" spans="1:8" x14ac:dyDescent="0.25">
      <c r="A4885" s="12">
        <f>Riesgo!D4889</f>
        <v>0.8002856393941129</v>
      </c>
      <c r="F4885" s="95">
        <f t="shared" si="228"/>
        <v>-2.1617684993957442E-2</v>
      </c>
      <c r="G4885" s="26">
        <f t="shared" si="229"/>
        <v>-1.0102469604657424E-5</v>
      </c>
      <c r="H4885" s="26">
        <f t="shared" si="230"/>
        <v>2.1839200557451397E-7</v>
      </c>
    </row>
    <row r="4886" spans="1:8" x14ac:dyDescent="0.25">
      <c r="A4886" s="12">
        <f>Riesgo!D4890</f>
        <v>0.60201943732587992</v>
      </c>
      <c r="F4886" s="95">
        <f t="shared" si="228"/>
        <v>-0.21988388706219042</v>
      </c>
      <c r="G4886" s="26">
        <f t="shared" si="229"/>
        <v>-1.0631149298126046E-2</v>
      </c>
      <c r="H4886" s="26">
        <f t="shared" si="230"/>
        <v>2.3376184316104324E-3</v>
      </c>
    </row>
    <row r="4887" spans="1:8" x14ac:dyDescent="0.25">
      <c r="A4887" s="12">
        <f>Riesgo!D4891</f>
        <v>0.80253959186084101</v>
      </c>
      <c r="F4887" s="95">
        <f t="shared" si="228"/>
        <v>-1.9363732527229338E-2</v>
      </c>
      <c r="G4887" s="26">
        <f t="shared" si="229"/>
        <v>-7.260511626322046E-6</v>
      </c>
      <c r="H4887" s="26">
        <f t="shared" si="230"/>
        <v>1.4059060514293897E-7</v>
      </c>
    </row>
    <row r="4888" spans="1:8" x14ac:dyDescent="0.25">
      <c r="A4888" s="12">
        <f>Riesgo!D4892</f>
        <v>0.77826011347576851</v>
      </c>
      <c r="F4888" s="95">
        <f t="shared" si="228"/>
        <v>-4.3643210912301833E-2</v>
      </c>
      <c r="G4888" s="26">
        <f t="shared" si="229"/>
        <v>-8.3128526955759363E-5</v>
      </c>
      <c r="H4888" s="26">
        <f t="shared" si="230"/>
        <v>3.6279958347591742E-6</v>
      </c>
    </row>
    <row r="4889" spans="1:8" x14ac:dyDescent="0.25">
      <c r="A4889" s="12">
        <f>Riesgo!D4893</f>
        <v>0.74195345181171235</v>
      </c>
      <c r="F4889" s="95">
        <f t="shared" si="228"/>
        <v>-7.9949872576357994E-2</v>
      </c>
      <c r="G4889" s="26">
        <f t="shared" si="229"/>
        <v>-5.1103815640217963E-4</v>
      </c>
      <c r="H4889" s="26">
        <f t="shared" si="230"/>
        <v>4.085743548601117E-5</v>
      </c>
    </row>
    <row r="4890" spans="1:8" x14ac:dyDescent="0.25">
      <c r="A4890" s="12">
        <f>Riesgo!D4894</f>
        <v>0.79660061917350267</v>
      </c>
      <c r="F4890" s="95">
        <f t="shared" si="228"/>
        <v>-2.5302705214567678E-2</v>
      </c>
      <c r="G4890" s="26">
        <f t="shared" si="229"/>
        <v>-1.6199472297847979E-5</v>
      </c>
      <c r="H4890" s="26">
        <f t="shared" si="230"/>
        <v>4.0989047218400265E-7</v>
      </c>
    </row>
    <row r="4891" spans="1:8" x14ac:dyDescent="0.25">
      <c r="A4891" s="12">
        <f>Riesgo!D4895</f>
        <v>0.74179644543798773</v>
      </c>
      <c r="F4891" s="95">
        <f t="shared" si="228"/>
        <v>-8.0106878950082616E-2</v>
      </c>
      <c r="G4891" s="26">
        <f t="shared" si="229"/>
        <v>-5.1405481860886918E-4</v>
      </c>
      <c r="H4891" s="26">
        <f t="shared" si="230"/>
        <v>4.1179327128007361E-5</v>
      </c>
    </row>
    <row r="4892" spans="1:8" x14ac:dyDescent="0.25">
      <c r="A4892" s="12">
        <f>Riesgo!D4896</f>
        <v>0.83269903898204845</v>
      </c>
      <c r="F4892" s="95">
        <f t="shared" si="228"/>
        <v>1.0795714593978101E-2</v>
      </c>
      <c r="G4892" s="26">
        <f t="shared" si="229"/>
        <v>1.2582130456625514E-6</v>
      </c>
      <c r="H4892" s="26">
        <f t="shared" si="230"/>
        <v>1.3583308939392841E-8</v>
      </c>
    </row>
    <row r="4893" spans="1:8" x14ac:dyDescent="0.25">
      <c r="A4893" s="12">
        <f>Riesgo!D4897</f>
        <v>0.83412644045081785</v>
      </c>
      <c r="F4893" s="95">
        <f t="shared" si="228"/>
        <v>1.2223116062747508E-2</v>
      </c>
      <c r="G4893" s="26">
        <f t="shared" si="229"/>
        <v>1.826189353986404E-6</v>
      </c>
      <c r="H4893" s="26">
        <f t="shared" si="230"/>
        <v>2.2321724426329709E-8</v>
      </c>
    </row>
    <row r="4894" spans="1:8" x14ac:dyDescent="0.25">
      <c r="A4894" s="12">
        <f>Riesgo!D4898</f>
        <v>0.84662541518235435</v>
      </c>
      <c r="F4894" s="95">
        <f t="shared" si="228"/>
        <v>2.4722090794284002E-2</v>
      </c>
      <c r="G4894" s="26">
        <f t="shared" si="229"/>
        <v>1.5109691289871092E-5</v>
      </c>
      <c r="H4894" s="26">
        <f t="shared" si="230"/>
        <v>3.7354315994179531E-7</v>
      </c>
    </row>
    <row r="4895" spans="1:8" x14ac:dyDescent="0.25">
      <c r="A4895" s="12">
        <f>Riesgo!D4899</f>
        <v>0.93279301171497619</v>
      </c>
      <c r="F4895" s="95">
        <f t="shared" si="228"/>
        <v>0.11088968732690585</v>
      </c>
      <c r="G4895" s="26">
        <f t="shared" si="229"/>
        <v>1.3635575635610252E-3</v>
      </c>
      <c r="H4895" s="26">
        <f t="shared" si="230"/>
        <v>1.5120447187551964E-4</v>
      </c>
    </row>
    <row r="4896" spans="1:8" x14ac:dyDescent="0.25">
      <c r="A4896" s="12">
        <f>Riesgo!D4900</f>
        <v>0.73542665517589956</v>
      </c>
      <c r="F4896" s="95">
        <f t="shared" si="228"/>
        <v>-8.6476669212170787E-2</v>
      </c>
      <c r="G4896" s="26">
        <f t="shared" si="229"/>
        <v>-6.4669106587810399E-4</v>
      </c>
      <c r="H4896" s="26">
        <f t="shared" si="230"/>
        <v>5.5923689386406948E-5</v>
      </c>
    </row>
    <row r="4897" spans="1:8" x14ac:dyDescent="0.25">
      <c r="A4897" s="12">
        <f>Riesgo!D4901</f>
        <v>0.92551477460819775</v>
      </c>
      <c r="F4897" s="95">
        <f t="shared" si="228"/>
        <v>0.10361145022012741</v>
      </c>
      <c r="G4897" s="26">
        <f t="shared" si="229"/>
        <v>1.112303381013581E-3</v>
      </c>
      <c r="H4897" s="26">
        <f t="shared" si="230"/>
        <v>1.1524736639156808E-4</v>
      </c>
    </row>
    <row r="4898" spans="1:8" x14ac:dyDescent="0.25">
      <c r="A4898" s="12">
        <f>Riesgo!D4902</f>
        <v>0.92205519567236582</v>
      </c>
      <c r="F4898" s="95">
        <f t="shared" si="228"/>
        <v>0.10015187128429548</v>
      </c>
      <c r="G4898" s="26">
        <f t="shared" si="229"/>
        <v>1.0045630614978565E-3</v>
      </c>
      <c r="H4898" s="26">
        <f t="shared" si="230"/>
        <v>1.0060887043209113E-4</v>
      </c>
    </row>
    <row r="4899" spans="1:8" x14ac:dyDescent="0.25">
      <c r="A4899" s="12">
        <f>Riesgo!D4903</f>
        <v>0.90887831193424862</v>
      </c>
      <c r="F4899" s="95">
        <f t="shared" si="228"/>
        <v>8.6974987546178273E-2</v>
      </c>
      <c r="G4899" s="26">
        <f t="shared" si="229"/>
        <v>6.5793520548298448E-4</v>
      </c>
      <c r="H4899" s="26">
        <f t="shared" si="230"/>
        <v>5.7223906303074815E-5</v>
      </c>
    </row>
    <row r="4900" spans="1:8" x14ac:dyDescent="0.25">
      <c r="A4900" s="12">
        <f>Riesgo!D4904</f>
        <v>0.73293641821123667</v>
      </c>
      <c r="F4900" s="95">
        <f t="shared" si="228"/>
        <v>-8.8966906176833671E-2</v>
      </c>
      <c r="G4900" s="26">
        <f t="shared" si="229"/>
        <v>-7.0418288386255631E-4</v>
      </c>
      <c r="H4900" s="26">
        <f t="shared" si="230"/>
        <v>6.2648972559932193E-5</v>
      </c>
    </row>
    <row r="4901" spans="1:8" x14ac:dyDescent="0.25">
      <c r="A4901" s="12">
        <f>Riesgo!D4905</f>
        <v>0.80242296667854873</v>
      </c>
      <c r="F4901" s="95">
        <f t="shared" si="228"/>
        <v>-1.9480357709521612E-2</v>
      </c>
      <c r="G4901" s="26">
        <f t="shared" si="229"/>
        <v>-7.3924906200035501E-6</v>
      </c>
      <c r="H4901" s="26">
        <f t="shared" si="230"/>
        <v>1.4400836164195236E-7</v>
      </c>
    </row>
    <row r="4902" spans="1:8" x14ac:dyDescent="0.25">
      <c r="A4902" s="12">
        <f>Riesgo!D4906</f>
        <v>0.90462037603024392</v>
      </c>
      <c r="F4902" s="95">
        <f t="shared" si="228"/>
        <v>8.2717051642173578E-2</v>
      </c>
      <c r="G4902" s="26">
        <f t="shared" si="229"/>
        <v>5.6595921851954598E-4</v>
      </c>
      <c r="H4902" s="26">
        <f t="shared" si="230"/>
        <v>4.6814477905645487E-5</v>
      </c>
    </row>
    <row r="4903" spans="1:8" x14ac:dyDescent="0.25">
      <c r="A4903" s="12">
        <f>Riesgo!D4907</f>
        <v>0.78675974685922412</v>
      </c>
      <c r="F4903" s="95">
        <f t="shared" si="228"/>
        <v>-3.5143577528846226E-2</v>
      </c>
      <c r="G4903" s="26">
        <f t="shared" si="229"/>
        <v>-4.3404814901502729E-5</v>
      </c>
      <c r="H4903" s="26">
        <f t="shared" si="230"/>
        <v>1.5254004776161811E-6</v>
      </c>
    </row>
    <row r="4904" spans="1:8" x14ac:dyDescent="0.25">
      <c r="A4904" s="12">
        <f>Riesgo!D4908</f>
        <v>0.82317701000449162</v>
      </c>
      <c r="F4904" s="95">
        <f t="shared" si="228"/>
        <v>1.2736856164212718E-3</v>
      </c>
      <c r="G4904" s="26">
        <f t="shared" si="229"/>
        <v>2.0662683963997895E-9</v>
      </c>
      <c r="H4904" s="26">
        <f t="shared" si="230"/>
        <v>2.6317763361602588E-12</v>
      </c>
    </row>
    <row r="4905" spans="1:8" x14ac:dyDescent="0.25">
      <c r="A4905" s="12">
        <f>Riesgo!D4909</f>
        <v>0.83606615890136826</v>
      </c>
      <c r="F4905" s="95">
        <f t="shared" si="228"/>
        <v>1.4162834513297917E-2</v>
      </c>
      <c r="G4905" s="26">
        <f t="shared" si="229"/>
        <v>2.8408646446953944E-6</v>
      </c>
      <c r="H4905" s="26">
        <f t="shared" si="230"/>
        <v>4.0234695837499758E-8</v>
      </c>
    </row>
    <row r="4906" spans="1:8" x14ac:dyDescent="0.25">
      <c r="A4906" s="12">
        <f>Riesgo!D4910</f>
        <v>0.96626318665574162</v>
      </c>
      <c r="F4906" s="95">
        <f t="shared" si="228"/>
        <v>0.14435986226767128</v>
      </c>
      <c r="G4906" s="26">
        <f t="shared" si="229"/>
        <v>3.0084263029176968E-3</v>
      </c>
      <c r="H4906" s="26">
        <f t="shared" si="230"/>
        <v>4.3429600673163817E-4</v>
      </c>
    </row>
    <row r="4907" spans="1:8" x14ac:dyDescent="0.25">
      <c r="A4907" s="12">
        <f>Riesgo!D4911</f>
        <v>0.89034395405836486</v>
      </c>
      <c r="F4907" s="95">
        <f t="shared" si="228"/>
        <v>6.8440629670294517E-2</v>
      </c>
      <c r="G4907" s="26">
        <f t="shared" si="229"/>
        <v>3.2058410785585576E-4</v>
      </c>
      <c r="H4907" s="26">
        <f t="shared" si="230"/>
        <v>2.194097820394438E-5</v>
      </c>
    </row>
    <row r="4908" spans="1:8" x14ac:dyDescent="0.25">
      <c r="A4908" s="12">
        <f>Riesgo!D4912</f>
        <v>0.89512023984911859</v>
      </c>
      <c r="F4908" s="95">
        <f t="shared" si="228"/>
        <v>7.3216915461048249E-2</v>
      </c>
      <c r="G4908" s="26">
        <f t="shared" si="229"/>
        <v>3.9249514213962936E-4</v>
      </c>
      <c r="H4908" s="26">
        <f t="shared" si="230"/>
        <v>2.8737283640909357E-5</v>
      </c>
    </row>
    <row r="4909" spans="1:8" x14ac:dyDescent="0.25">
      <c r="A4909" s="12">
        <f>Riesgo!D4913</f>
        <v>0.88436142791986339</v>
      </c>
      <c r="F4909" s="95">
        <f t="shared" si="228"/>
        <v>6.2458103531793041E-2</v>
      </c>
      <c r="G4909" s="26">
        <f t="shared" si="229"/>
        <v>2.4364997981104228E-4</v>
      </c>
      <c r="H4909" s="26">
        <f t="shared" si="230"/>
        <v>1.5217915664557363E-5</v>
      </c>
    </row>
    <row r="4910" spans="1:8" x14ac:dyDescent="0.25">
      <c r="A4910" s="12">
        <f>Riesgo!D4914</f>
        <v>0.68184442005701495</v>
      </c>
      <c r="F4910" s="95">
        <f t="shared" si="228"/>
        <v>-0.14005890433105539</v>
      </c>
      <c r="G4910" s="26">
        <f t="shared" si="229"/>
        <v>-2.7474650321529293E-3</v>
      </c>
      <c r="H4910" s="26">
        <f t="shared" si="230"/>
        <v>3.8480694209122715E-4</v>
      </c>
    </row>
    <row r="4911" spans="1:8" x14ac:dyDescent="0.25">
      <c r="A4911" s="12">
        <f>Riesgo!D4915</f>
        <v>0.99011286307915281</v>
      </c>
      <c r="F4911" s="95">
        <f t="shared" si="228"/>
        <v>0.16820953869108246</v>
      </c>
      <c r="G4911" s="26">
        <f t="shared" si="229"/>
        <v>4.7593961981088192E-3</v>
      </c>
      <c r="H4911" s="26">
        <f t="shared" si="230"/>
        <v>8.0057583893197617E-4</v>
      </c>
    </row>
    <row r="4912" spans="1:8" x14ac:dyDescent="0.25">
      <c r="A4912" s="12">
        <f>Riesgo!D4916</f>
        <v>0.88698703109989208</v>
      </c>
      <c r="F4912" s="95">
        <f t="shared" si="228"/>
        <v>6.5083706711821732E-2</v>
      </c>
      <c r="G4912" s="26">
        <f t="shared" si="229"/>
        <v>2.7568734948751059E-4</v>
      </c>
      <c r="H4912" s="26">
        <f t="shared" si="230"/>
        <v>1.7942754598204637E-5</v>
      </c>
    </row>
    <row r="4913" spans="1:8" x14ac:dyDescent="0.25">
      <c r="A4913" s="12">
        <f>Riesgo!D4917</f>
        <v>0.91968335652034583</v>
      </c>
      <c r="F4913" s="95">
        <f t="shared" si="228"/>
        <v>9.7780032132275485E-2</v>
      </c>
      <c r="G4913" s="26">
        <f t="shared" si="229"/>
        <v>9.3486850059545858E-4</v>
      </c>
      <c r="H4913" s="26">
        <f t="shared" si="230"/>
        <v>9.1411472027676138E-5</v>
      </c>
    </row>
    <row r="4914" spans="1:8" x14ac:dyDescent="0.25">
      <c r="A4914" s="12">
        <f>Riesgo!D4918</f>
        <v>0.72823268539967556</v>
      </c>
      <c r="F4914" s="95">
        <f t="shared" si="228"/>
        <v>-9.3670638988394783E-2</v>
      </c>
      <c r="G4914" s="26">
        <f t="shared" si="229"/>
        <v>-8.2188385356234475E-4</v>
      </c>
      <c r="H4914" s="26">
        <f t="shared" si="230"/>
        <v>7.6986385737429111E-5</v>
      </c>
    </row>
    <row r="4915" spans="1:8" x14ac:dyDescent="0.25">
      <c r="A4915" s="12">
        <f>Riesgo!D4919</f>
        <v>0.88837380855191139</v>
      </c>
      <c r="F4915" s="95">
        <f t="shared" si="228"/>
        <v>6.6470484163841048E-2</v>
      </c>
      <c r="G4915" s="26">
        <f t="shared" si="229"/>
        <v>2.9368821955624901E-4</v>
      </c>
      <c r="H4915" s="26">
        <f t="shared" si="230"/>
        <v>1.9521598147120323E-5</v>
      </c>
    </row>
    <row r="4916" spans="1:8" x14ac:dyDescent="0.25">
      <c r="A4916" s="12">
        <f>Riesgo!D4920</f>
        <v>0.86465106815590498</v>
      </c>
      <c r="F4916" s="95">
        <f t="shared" si="228"/>
        <v>4.2747743767834634E-2</v>
      </c>
      <c r="G4916" s="26">
        <f t="shared" si="229"/>
        <v>7.8115927311965706E-5</v>
      </c>
      <c r="H4916" s="26">
        <f t="shared" si="230"/>
        <v>3.3392796449187053E-6</v>
      </c>
    </row>
    <row r="4917" spans="1:8" x14ac:dyDescent="0.25">
      <c r="A4917" s="12">
        <f>Riesgo!D4921</f>
        <v>0.87863274746806097</v>
      </c>
      <c r="F4917" s="95">
        <f t="shared" si="228"/>
        <v>5.6729423079990626E-2</v>
      </c>
      <c r="G4917" s="26">
        <f t="shared" si="229"/>
        <v>1.8256818618093518E-4</v>
      </c>
      <c r="H4917" s="26">
        <f t="shared" si="230"/>
        <v>1.0356987874804769E-5</v>
      </c>
    </row>
    <row r="4918" spans="1:8" x14ac:dyDescent="0.25">
      <c r="A4918" s="12">
        <f>Riesgo!D4922</f>
        <v>0.87395542350437005</v>
      </c>
      <c r="F4918" s="95">
        <f t="shared" si="228"/>
        <v>5.205209911629971E-2</v>
      </c>
      <c r="G4918" s="26">
        <f t="shared" si="229"/>
        <v>1.4103105160643222E-4</v>
      </c>
      <c r="H4918" s="26">
        <f t="shared" si="230"/>
        <v>7.3409622766939898E-6</v>
      </c>
    </row>
    <row r="4919" spans="1:8" x14ac:dyDescent="0.25">
      <c r="A4919" s="12">
        <f>Riesgo!D4923</f>
        <v>0.54755591169005258</v>
      </c>
      <c r="F4919" s="95">
        <f t="shared" si="228"/>
        <v>-0.27434741269801777</v>
      </c>
      <c r="G4919" s="26">
        <f t="shared" si="229"/>
        <v>-2.0649170320849342E-2</v>
      </c>
      <c r="H4919" s="26">
        <f t="shared" si="230"/>
        <v>5.6650464518857146E-3</v>
      </c>
    </row>
    <row r="4920" spans="1:8" x14ac:dyDescent="0.25">
      <c r="A4920" s="12">
        <f>Riesgo!D4924</f>
        <v>0.89731842216585878</v>
      </c>
      <c r="F4920" s="95">
        <f t="shared" si="228"/>
        <v>7.5415097777788431E-2</v>
      </c>
      <c r="G4920" s="26">
        <f t="shared" si="229"/>
        <v>4.2891861541123914E-4</v>
      </c>
      <c r="H4920" s="26">
        <f t="shared" si="230"/>
        <v>3.2346939319952236E-5</v>
      </c>
    </row>
    <row r="4921" spans="1:8" x14ac:dyDescent="0.25">
      <c r="A4921" s="12">
        <f>Riesgo!D4925</f>
        <v>0.82520835258565806</v>
      </c>
      <c r="F4921" s="95">
        <f t="shared" si="228"/>
        <v>3.3050281975877116E-3</v>
      </c>
      <c r="G4921" s="26">
        <f t="shared" si="229"/>
        <v>3.6101521641750023E-8</v>
      </c>
      <c r="H4921" s="26">
        <f t="shared" si="230"/>
        <v>1.1931654700180683E-10</v>
      </c>
    </row>
    <row r="4922" spans="1:8" x14ac:dyDescent="0.25">
      <c r="A4922" s="12">
        <f>Riesgo!D4926</f>
        <v>0.69223070719166924</v>
      </c>
      <c r="F4922" s="95">
        <f t="shared" si="228"/>
        <v>-0.12967261719640111</v>
      </c>
      <c r="G4922" s="26">
        <f t="shared" si="229"/>
        <v>-2.1804434567738468E-3</v>
      </c>
      <c r="H4922" s="26">
        <f t="shared" si="230"/>
        <v>2.8274380968863262E-4</v>
      </c>
    </row>
    <row r="4923" spans="1:8" x14ac:dyDescent="0.25">
      <c r="A4923" s="12">
        <f>Riesgo!D4927</f>
        <v>0.83041108697270083</v>
      </c>
      <c r="F4923" s="95">
        <f t="shared" si="228"/>
        <v>8.507762584630485E-3</v>
      </c>
      <c r="G4923" s="26">
        <f t="shared" si="229"/>
        <v>6.1580907725827696E-7</v>
      </c>
      <c r="H4923" s="26">
        <f t="shared" si="230"/>
        <v>5.2391574267737928E-9</v>
      </c>
    </row>
    <row r="4924" spans="1:8" x14ac:dyDescent="0.25">
      <c r="A4924" s="12">
        <f>Riesgo!D4928</f>
        <v>0.91036826740985832</v>
      </c>
      <c r="F4924" s="95">
        <f t="shared" si="228"/>
        <v>8.8464943021787978E-2</v>
      </c>
      <c r="G4924" s="26">
        <f t="shared" si="229"/>
        <v>6.9233072620141401E-4</v>
      </c>
      <c r="H4924" s="26">
        <f t="shared" si="230"/>
        <v>6.124699824564118E-5</v>
      </c>
    </row>
    <row r="4925" spans="1:8" x14ac:dyDescent="0.25">
      <c r="A4925" s="12">
        <f>Riesgo!D4929</f>
        <v>0.82478134305001483</v>
      </c>
      <c r="F4925" s="95">
        <f t="shared" si="228"/>
        <v>2.8780186619444814E-3</v>
      </c>
      <c r="G4925" s="26">
        <f t="shared" si="229"/>
        <v>2.3838603879171014E-8</v>
      </c>
      <c r="H4925" s="26">
        <f t="shared" si="230"/>
        <v>6.8607946838956278E-11</v>
      </c>
    </row>
    <row r="4926" spans="1:8" x14ac:dyDescent="0.25">
      <c r="A4926" s="12">
        <f>Riesgo!D4930</f>
        <v>0.83279626783874994</v>
      </c>
      <c r="F4926" s="95">
        <f t="shared" si="228"/>
        <v>1.0892943450679593E-2</v>
      </c>
      <c r="G4926" s="26">
        <f t="shared" si="229"/>
        <v>1.292515462067195E-6</v>
      </c>
      <c r="H4926" s="26">
        <f t="shared" si="230"/>
        <v>1.4079297837426959E-8</v>
      </c>
    </row>
    <row r="4927" spans="1:8" x14ac:dyDescent="0.25">
      <c r="A4927" s="12">
        <f>Riesgo!D4931</f>
        <v>0.89990545968522717</v>
      </c>
      <c r="F4927" s="95">
        <f t="shared" si="228"/>
        <v>7.8002135297156827E-2</v>
      </c>
      <c r="G4927" s="26">
        <f t="shared" si="229"/>
        <v>4.7459097451063771E-4</v>
      </c>
      <c r="H4927" s="26">
        <f t="shared" si="230"/>
        <v>3.7019109404588266E-5</v>
      </c>
    </row>
    <row r="4928" spans="1:8" x14ac:dyDescent="0.25">
      <c r="A4928" s="12">
        <f>Riesgo!D4932</f>
        <v>0.89678289547583734</v>
      </c>
      <c r="F4928" s="95">
        <f t="shared" si="228"/>
        <v>7.4879571087766994E-2</v>
      </c>
      <c r="G4928" s="26">
        <f t="shared" si="229"/>
        <v>4.1984602356212559E-4</v>
      </c>
      <c r="H4928" s="26">
        <f t="shared" si="230"/>
        <v>3.1437890167236476E-5</v>
      </c>
    </row>
    <row r="4929" spans="1:8" x14ac:dyDescent="0.25">
      <c r="A4929" s="12">
        <f>Riesgo!D4933</f>
        <v>0.60762742634536537</v>
      </c>
      <c r="F4929" s="95">
        <f t="shared" si="228"/>
        <v>-0.21427589804270497</v>
      </c>
      <c r="G4929" s="26">
        <f t="shared" si="229"/>
        <v>-9.8382979701590739E-3</v>
      </c>
      <c r="H4929" s="26">
        <f t="shared" si="230"/>
        <v>2.1081101327675568E-3</v>
      </c>
    </row>
    <row r="4930" spans="1:8" x14ac:dyDescent="0.25">
      <c r="A4930" s="12">
        <f>Riesgo!D4934</f>
        <v>0.83209225986370572</v>
      </c>
      <c r="F4930" s="95">
        <f t="shared" si="228"/>
        <v>1.0188935475635374E-2</v>
      </c>
      <c r="G4930" s="26">
        <f t="shared" si="229"/>
        <v>1.0577582854659552E-6</v>
      </c>
      <c r="H4930" s="26">
        <f t="shared" si="230"/>
        <v>1.0777430919431322E-8</v>
      </c>
    </row>
    <row r="4931" spans="1:8" x14ac:dyDescent="0.25">
      <c r="A4931" s="12">
        <f>Riesgo!D4935</f>
        <v>0.83324642717849851</v>
      </c>
      <c r="F4931" s="95">
        <f t="shared" ref="F4931:F4994" si="231">A4931-$D$4</f>
        <v>1.1343102790428161E-2</v>
      </c>
      <c r="G4931" s="26">
        <f t="shared" ref="G4931:G4994" si="232">IF(A4931=0,0,(A4931-D$4)^3)</f>
        <v>1.4594714471412555E-6</v>
      </c>
      <c r="H4931" s="26">
        <f t="shared" ref="H4931:H4994" si="233">IF(A4931=0,0,(A4931-D$4)^4)</f>
        <v>1.6554934644618202E-8</v>
      </c>
    </row>
    <row r="4932" spans="1:8" x14ac:dyDescent="0.25">
      <c r="A4932" s="12">
        <f>Riesgo!D4936</f>
        <v>0.79429199719827059</v>
      </c>
      <c r="F4932" s="95">
        <f t="shared" si="231"/>
        <v>-2.761132718979975E-2</v>
      </c>
      <c r="G4932" s="26">
        <f t="shared" si="232"/>
        <v>-2.1050472425431854E-5</v>
      </c>
      <c r="H4932" s="26">
        <f t="shared" si="233"/>
        <v>5.8123148163845637E-7</v>
      </c>
    </row>
    <row r="4933" spans="1:8" x14ac:dyDescent="0.25">
      <c r="A4933" s="12">
        <f>Riesgo!D4937</f>
        <v>0.64852379023405238</v>
      </c>
      <c r="F4933" s="95">
        <f t="shared" si="231"/>
        <v>-0.17337953415401797</v>
      </c>
      <c r="G4933" s="26">
        <f t="shared" si="232"/>
        <v>-5.2118690477215941E-3</v>
      </c>
      <c r="H4933" s="26">
        <f t="shared" si="233"/>
        <v>9.0363142756571526E-4</v>
      </c>
    </row>
    <row r="4934" spans="1:8" x14ac:dyDescent="0.25">
      <c r="A4934" s="12">
        <f>Riesgo!D4938</f>
        <v>0.76983235462798738</v>
      </c>
      <c r="F4934" s="95">
        <f t="shared" si="231"/>
        <v>-5.2070969760082964E-2</v>
      </c>
      <c r="G4934" s="26">
        <f t="shared" si="232"/>
        <v>-1.4118449277751487E-4</v>
      </c>
      <c r="H4934" s="26">
        <f t="shared" si="233"/>
        <v>7.3516134540106285E-6</v>
      </c>
    </row>
    <row r="4935" spans="1:8" x14ac:dyDescent="0.25">
      <c r="A4935" s="12">
        <f>Riesgo!D4939</f>
        <v>0.92990010468648465</v>
      </c>
      <c r="F4935" s="95">
        <f t="shared" si="231"/>
        <v>0.10799678029841431</v>
      </c>
      <c r="G4935" s="26">
        <f t="shared" si="232"/>
        <v>1.2595993395608191E-3</v>
      </c>
      <c r="H4935" s="26">
        <f t="shared" si="233"/>
        <v>1.3603267313857755E-4</v>
      </c>
    </row>
    <row r="4936" spans="1:8" x14ac:dyDescent="0.25">
      <c r="A4936" s="12">
        <f>Riesgo!D4940</f>
        <v>0.84175721903695178</v>
      </c>
      <c r="F4936" s="95">
        <f t="shared" si="231"/>
        <v>1.9853894648881432E-2</v>
      </c>
      <c r="G4936" s="26">
        <f t="shared" si="232"/>
        <v>7.8259512661973902E-6</v>
      </c>
      <c r="H4936" s="26">
        <f t="shared" si="233"/>
        <v>1.5537561196636323E-7</v>
      </c>
    </row>
    <row r="4937" spans="1:8" x14ac:dyDescent="0.25">
      <c r="A4937" s="12">
        <f>Riesgo!D4941</f>
        <v>0.75384525592251095</v>
      </c>
      <c r="F4937" s="95">
        <f t="shared" si="231"/>
        <v>-6.8058068465559396E-2</v>
      </c>
      <c r="G4937" s="26">
        <f t="shared" si="232"/>
        <v>-3.1523821382716899E-4</v>
      </c>
      <c r="H4937" s="26">
        <f t="shared" si="233"/>
        <v>2.1454503939610122E-5</v>
      </c>
    </row>
    <row r="4938" spans="1:8" x14ac:dyDescent="0.25">
      <c r="A4938" s="12">
        <f>Riesgo!D4942</f>
        <v>0.93810187077079177</v>
      </c>
      <c r="F4938" s="95">
        <f t="shared" si="231"/>
        <v>0.11619854638272142</v>
      </c>
      <c r="G4938" s="26">
        <f t="shared" si="232"/>
        <v>1.568924646596329E-3</v>
      </c>
      <c r="H4938" s="26">
        <f t="shared" si="233"/>
        <v>1.8230676331851836E-4</v>
      </c>
    </row>
    <row r="4939" spans="1:8" x14ac:dyDescent="0.25">
      <c r="A4939" s="12">
        <f>Riesgo!D4943</f>
        <v>0.84592221026047298</v>
      </c>
      <c r="F4939" s="95">
        <f t="shared" si="231"/>
        <v>2.401888587240264E-2</v>
      </c>
      <c r="G4939" s="26">
        <f t="shared" si="232"/>
        <v>1.3856660474932603E-5</v>
      </c>
      <c r="H4939" s="26">
        <f t="shared" si="233"/>
        <v>3.3282154652003877E-7</v>
      </c>
    </row>
    <row r="4940" spans="1:8" x14ac:dyDescent="0.25">
      <c r="A4940" s="12">
        <f>Riesgo!D4944</f>
        <v>0.78606725646278974</v>
      </c>
      <c r="F4940" s="95">
        <f t="shared" si="231"/>
        <v>-3.5836067925280601E-2</v>
      </c>
      <c r="G4940" s="26">
        <f t="shared" si="232"/>
        <v>-4.6021530050338614E-5</v>
      </c>
      <c r="H4940" s="26">
        <f t="shared" si="233"/>
        <v>1.6492306769092769E-6</v>
      </c>
    </row>
    <row r="4941" spans="1:8" x14ac:dyDescent="0.25">
      <c r="A4941" s="12">
        <f>Riesgo!D4945</f>
        <v>0.76437179279076706</v>
      </c>
      <c r="F4941" s="95">
        <f t="shared" si="231"/>
        <v>-5.7531531597303287E-2</v>
      </c>
      <c r="G4941" s="26">
        <f t="shared" si="232"/>
        <v>-1.9042230056878293E-4</v>
      </c>
      <c r="H4941" s="26">
        <f t="shared" si="233"/>
        <v>1.0955286602004119E-5</v>
      </c>
    </row>
    <row r="4942" spans="1:8" x14ac:dyDescent="0.25">
      <c r="A4942" s="12">
        <f>Riesgo!D4946</f>
        <v>0.70743671475468306</v>
      </c>
      <c r="F4942" s="95">
        <f t="shared" si="231"/>
        <v>-0.11446660963338728</v>
      </c>
      <c r="G4942" s="26">
        <f t="shared" si="232"/>
        <v>-1.4998107397749655E-3</v>
      </c>
      <c r="H4942" s="26">
        <f t="shared" si="233"/>
        <v>1.7167825047378281E-4</v>
      </c>
    </row>
    <row r="4943" spans="1:8" x14ac:dyDescent="0.25">
      <c r="A4943" s="12">
        <f>Riesgo!D4947</f>
        <v>0.72854173086238361</v>
      </c>
      <c r="F4943" s="95">
        <f t="shared" si="231"/>
        <v>-9.3361593525686737E-2</v>
      </c>
      <c r="G4943" s="26">
        <f t="shared" si="232"/>
        <v>-8.1377579370521438E-4</v>
      </c>
      <c r="H4943" s="26">
        <f t="shared" si="233"/>
        <v>7.5975404872949325E-5</v>
      </c>
    </row>
    <row r="4944" spans="1:8" x14ac:dyDescent="0.25">
      <c r="A4944" s="12">
        <f>Riesgo!D4948</f>
        <v>0.64684812764131638</v>
      </c>
      <c r="F4944" s="95">
        <f t="shared" si="231"/>
        <v>-0.17505519674675396</v>
      </c>
      <c r="G4944" s="26">
        <f t="shared" si="232"/>
        <v>-5.3644478007836343E-3</v>
      </c>
      <c r="H4944" s="26">
        <f t="shared" si="233"/>
        <v>9.3907446520387079E-4</v>
      </c>
    </row>
    <row r="4945" spans="1:8" x14ac:dyDescent="0.25">
      <c r="A4945" s="12">
        <f>Riesgo!D4949</f>
        <v>0.7921233303890578</v>
      </c>
      <c r="F4945" s="95">
        <f t="shared" si="231"/>
        <v>-2.9779993999012544E-2</v>
      </c>
      <c r="G4945" s="26">
        <f t="shared" si="232"/>
        <v>-2.6410329386104847E-5</v>
      </c>
      <c r="H4945" s="26">
        <f t="shared" si="233"/>
        <v>7.8649945063014701E-7</v>
      </c>
    </row>
    <row r="4946" spans="1:8" x14ac:dyDescent="0.25">
      <c r="A4946" s="12">
        <f>Riesgo!D4950</f>
        <v>0.80517538920210752</v>
      </c>
      <c r="F4946" s="95">
        <f t="shared" si="231"/>
        <v>-1.6727935185962828E-2</v>
      </c>
      <c r="G4946" s="26">
        <f t="shared" si="232"/>
        <v>-4.6808746506076298E-6</v>
      </c>
      <c r="H4946" s="26">
        <f t="shared" si="233"/>
        <v>7.8301367768980835E-8</v>
      </c>
    </row>
    <row r="4947" spans="1:8" x14ac:dyDescent="0.25">
      <c r="A4947" s="12">
        <f>Riesgo!D4951</f>
        <v>0.87109627457838334</v>
      </c>
      <c r="F4947" s="95">
        <f t="shared" si="231"/>
        <v>4.9192950190313001E-2</v>
      </c>
      <c r="G4947" s="26">
        <f t="shared" si="232"/>
        <v>1.1904430018138034E-4</v>
      </c>
      <c r="H4947" s="26">
        <f t="shared" si="233"/>
        <v>5.8561403292633118E-6</v>
      </c>
    </row>
    <row r="4948" spans="1:8" x14ac:dyDescent="0.25">
      <c r="A4948" s="12">
        <f>Riesgo!D4952</f>
        <v>0.97489852481854566</v>
      </c>
      <c r="F4948" s="95">
        <f t="shared" si="231"/>
        <v>0.15299520043047532</v>
      </c>
      <c r="G4948" s="26">
        <f t="shared" si="232"/>
        <v>3.5812399512043431E-3</v>
      </c>
      <c r="H4948" s="26">
        <f t="shared" si="233"/>
        <v>5.4791252412413418E-4</v>
      </c>
    </row>
    <row r="4949" spans="1:8" x14ac:dyDescent="0.25">
      <c r="A4949" s="12">
        <f>Riesgo!D4953</f>
        <v>0.78209539247068338</v>
      </c>
      <c r="F4949" s="95">
        <f t="shared" si="231"/>
        <v>-3.9807931917386963E-2</v>
      </c>
      <c r="G4949" s="26">
        <f t="shared" si="232"/>
        <v>-6.3082492935840397E-5</v>
      </c>
      <c r="H4949" s="26">
        <f t="shared" si="233"/>
        <v>2.5111835839689786E-6</v>
      </c>
    </row>
    <row r="4950" spans="1:8" x14ac:dyDescent="0.25">
      <c r="A4950" s="12">
        <f>Riesgo!D4954</f>
        <v>0.94127929674336697</v>
      </c>
      <c r="F4950" s="95">
        <f t="shared" si="231"/>
        <v>0.11937597235529662</v>
      </c>
      <c r="G4950" s="26">
        <f t="shared" si="232"/>
        <v>1.7011819505263835E-3</v>
      </c>
      <c r="H4950" s="26">
        <f t="shared" si="233"/>
        <v>2.0308024949736712E-4</v>
      </c>
    </row>
    <row r="4951" spans="1:8" x14ac:dyDescent="0.25">
      <c r="A4951" s="12">
        <f>Riesgo!D4955</f>
        <v>0.8656255374770222</v>
      </c>
      <c r="F4951" s="95">
        <f t="shared" si="231"/>
        <v>4.3722213088951856E-2</v>
      </c>
      <c r="G4951" s="26">
        <f t="shared" si="232"/>
        <v>8.3580778040016971E-5</v>
      </c>
      <c r="H4951" s="26">
        <f t="shared" si="233"/>
        <v>3.6543365876060103E-6</v>
      </c>
    </row>
    <row r="4952" spans="1:8" x14ac:dyDescent="0.25">
      <c r="A4952" s="12">
        <f>Riesgo!D4956</f>
        <v>0.81584475311033633</v>
      </c>
      <c r="F4952" s="95">
        <f t="shared" si="231"/>
        <v>-6.058571277734015E-3</v>
      </c>
      <c r="G4952" s="26">
        <f t="shared" si="232"/>
        <v>-2.223876496319384E-7</v>
      </c>
      <c r="H4952" s="26">
        <f t="shared" si="233"/>
        <v>1.3473514265828373E-9</v>
      </c>
    </row>
    <row r="4953" spans="1:8" x14ac:dyDescent="0.25">
      <c r="A4953" s="12">
        <f>Riesgo!D4957</f>
        <v>0.81374310602845423</v>
      </c>
      <c r="F4953" s="95">
        <f t="shared" si="231"/>
        <v>-8.1602183596161115E-3</v>
      </c>
      <c r="G4953" s="26">
        <f t="shared" si="232"/>
        <v>-5.4338211598540307E-7</v>
      </c>
      <c r="H4953" s="26">
        <f t="shared" si="233"/>
        <v>4.4341167191511372E-9</v>
      </c>
    </row>
    <row r="4954" spans="1:8" x14ac:dyDescent="0.25">
      <c r="A4954" s="12">
        <f>Riesgo!D4958</f>
        <v>0.76580467001460839</v>
      </c>
      <c r="F4954" s="95">
        <f t="shared" si="231"/>
        <v>-5.6098654373461954E-2</v>
      </c>
      <c r="G4954" s="26">
        <f t="shared" si="232"/>
        <v>-1.7654577639684979E-4</v>
      </c>
      <c r="H4954" s="26">
        <f t="shared" si="233"/>
        <v>9.9039804911813743E-6</v>
      </c>
    </row>
    <row r="4955" spans="1:8" x14ac:dyDescent="0.25">
      <c r="A4955" s="12">
        <f>Riesgo!D4959</f>
        <v>0.77689708598422158</v>
      </c>
      <c r="F4955" s="95">
        <f t="shared" si="231"/>
        <v>-4.5006238403848764E-2</v>
      </c>
      <c r="G4955" s="26">
        <f t="shared" si="232"/>
        <v>-9.1162903557511179E-5</v>
      </c>
      <c r="H4955" s="26">
        <f t="shared" si="233"/>
        <v>4.1028993710964208E-6</v>
      </c>
    </row>
    <row r="4956" spans="1:8" x14ac:dyDescent="0.25">
      <c r="A4956" s="12">
        <f>Riesgo!D4960</f>
        <v>0.68127000334918619</v>
      </c>
      <c r="F4956" s="95">
        <f t="shared" si="231"/>
        <v>-0.14063332103888415</v>
      </c>
      <c r="G4956" s="26">
        <f t="shared" si="232"/>
        <v>-2.7814079912347142E-3</v>
      </c>
      <c r="H4956" s="26">
        <f t="shared" si="233"/>
        <v>3.9115864297142942E-4</v>
      </c>
    </row>
    <row r="4957" spans="1:8" x14ac:dyDescent="0.25">
      <c r="A4957" s="12">
        <f>Riesgo!D4961</f>
        <v>0.73235325572046628</v>
      </c>
      <c r="F4957" s="95">
        <f t="shared" si="231"/>
        <v>-8.9550068667604066E-2</v>
      </c>
      <c r="G4957" s="26">
        <f t="shared" si="232"/>
        <v>-7.1812123585453323E-4</v>
      </c>
      <c r="H4957" s="26">
        <f t="shared" si="233"/>
        <v>6.4307805982438145E-5</v>
      </c>
    </row>
    <row r="4958" spans="1:8" x14ac:dyDescent="0.25">
      <c r="A4958" s="12">
        <f>Riesgo!D4962</f>
        <v>0.6530735589949771</v>
      </c>
      <c r="F4958" s="95">
        <f t="shared" si="231"/>
        <v>-0.16882976539309325</v>
      </c>
      <c r="G4958" s="26">
        <f t="shared" si="232"/>
        <v>-4.8122374760124842E-3</v>
      </c>
      <c r="H4958" s="26">
        <f t="shared" si="233"/>
        <v>8.1244892409103894E-4</v>
      </c>
    </row>
    <row r="4959" spans="1:8" x14ac:dyDescent="0.25">
      <c r="A4959" s="12">
        <f>Riesgo!D4963</f>
        <v>0.78640783937286729</v>
      </c>
      <c r="F4959" s="95">
        <f t="shared" si="231"/>
        <v>-3.5495485015203054E-2</v>
      </c>
      <c r="G4959" s="26">
        <f t="shared" si="232"/>
        <v>-4.4721807142148753E-5</v>
      </c>
      <c r="H4959" s="26">
        <f t="shared" si="233"/>
        <v>1.5874222352669419E-6</v>
      </c>
    </row>
    <row r="4960" spans="1:8" x14ac:dyDescent="0.25">
      <c r="A4960" s="12">
        <f>Riesgo!D4964</f>
        <v>0.90518879399597818</v>
      </c>
      <c r="F4960" s="95">
        <f t="shared" si="231"/>
        <v>8.3285469607907836E-2</v>
      </c>
      <c r="G4960" s="26">
        <f t="shared" si="232"/>
        <v>5.7770711538173932E-4</v>
      </c>
      <c r="H4960" s="26">
        <f t="shared" si="233"/>
        <v>4.8114608400397953E-5</v>
      </c>
    </row>
    <row r="4961" spans="1:8" x14ac:dyDescent="0.25">
      <c r="A4961" s="12">
        <f>Riesgo!D4965</f>
        <v>0.85617439020235708</v>
      </c>
      <c r="F4961" s="95">
        <f t="shared" si="231"/>
        <v>3.4271065814286739E-2</v>
      </c>
      <c r="G4961" s="26">
        <f t="shared" si="232"/>
        <v>4.025157078188018E-5</v>
      </c>
      <c r="H4961" s="26">
        <f t="shared" si="233"/>
        <v>1.3794642313942369E-6</v>
      </c>
    </row>
    <row r="4962" spans="1:8" x14ac:dyDescent="0.25">
      <c r="A4962" s="12">
        <f>Riesgo!D4966</f>
        <v>0.9610618943487268</v>
      </c>
      <c r="F4962" s="95">
        <f t="shared" si="231"/>
        <v>0.13915856996065645</v>
      </c>
      <c r="G4962" s="26">
        <f t="shared" si="232"/>
        <v>2.6948206798450016E-3</v>
      </c>
      <c r="H4962" s="26">
        <f t="shared" si="233"/>
        <v>3.7500739210763446E-4</v>
      </c>
    </row>
    <row r="4963" spans="1:8" x14ac:dyDescent="0.25">
      <c r="A4963" s="12">
        <f>Riesgo!D4967</f>
        <v>0.80835360355054475</v>
      </c>
      <c r="F4963" s="95">
        <f t="shared" si="231"/>
        <v>-1.3549720837525592E-2</v>
      </c>
      <c r="G4963" s="26">
        <f t="shared" si="232"/>
        <v>-2.4876601133832786E-6</v>
      </c>
      <c r="H4963" s="26">
        <f t="shared" si="233"/>
        <v>3.3707100074990683E-8</v>
      </c>
    </row>
    <row r="4964" spans="1:8" x14ac:dyDescent="0.25">
      <c r="A4964" s="12">
        <f>Riesgo!D4968</f>
        <v>0.90003158211770262</v>
      </c>
      <c r="F4964" s="95">
        <f t="shared" si="231"/>
        <v>7.8128257729632278E-2</v>
      </c>
      <c r="G4964" s="26">
        <f t="shared" si="232"/>
        <v>4.7689681150167302E-4</v>
      </c>
      <c r="H4964" s="26">
        <f t="shared" si="233"/>
        <v>3.7259116999442575E-5</v>
      </c>
    </row>
    <row r="4965" spans="1:8" x14ac:dyDescent="0.25">
      <c r="A4965" s="12">
        <f>Riesgo!D4969</f>
        <v>0.84897836343878053</v>
      </c>
      <c r="F4965" s="95">
        <f t="shared" si="231"/>
        <v>2.7075039050710181E-2</v>
      </c>
      <c r="G4965" s="26">
        <f t="shared" si="232"/>
        <v>1.9847566926027141E-5</v>
      </c>
      <c r="H4965" s="26">
        <f t="shared" si="233"/>
        <v>5.373736495837687E-7</v>
      </c>
    </row>
    <row r="4966" spans="1:8" x14ac:dyDescent="0.25">
      <c r="A4966" s="12">
        <f>Riesgo!D4970</f>
        <v>0.78422518500203842</v>
      </c>
      <c r="F4966" s="95">
        <f t="shared" si="231"/>
        <v>-3.7678139386031928E-2</v>
      </c>
      <c r="G4966" s="26">
        <f t="shared" si="232"/>
        <v>-5.3489476222429779E-5</v>
      </c>
      <c r="H4966" s="26">
        <f t="shared" si="233"/>
        <v>2.0153839407945495E-6</v>
      </c>
    </row>
    <row r="4967" spans="1:8" x14ac:dyDescent="0.25">
      <c r="A4967" s="12">
        <f>Riesgo!D4971</f>
        <v>0.77787988577458655</v>
      </c>
      <c r="F4967" s="95">
        <f t="shared" si="231"/>
        <v>-4.402343861348379E-2</v>
      </c>
      <c r="G4967" s="26">
        <f t="shared" si="232"/>
        <v>-8.5320203996645751E-5</v>
      </c>
      <c r="H4967" s="26">
        <f t="shared" si="233"/>
        <v>3.7560887631362486E-6</v>
      </c>
    </row>
    <row r="4968" spans="1:8" x14ac:dyDescent="0.25">
      <c r="A4968" s="12">
        <f>Riesgo!D4972</f>
        <v>0.89683094868312463</v>
      </c>
      <c r="F4968" s="95">
        <f t="shared" si="231"/>
        <v>7.4927624295054285E-2</v>
      </c>
      <c r="G4968" s="26">
        <f t="shared" si="232"/>
        <v>4.2065483820451948E-4</v>
      </c>
      <c r="H4968" s="26">
        <f t="shared" si="233"/>
        <v>3.1518667674885078E-5</v>
      </c>
    </row>
    <row r="4969" spans="1:8" x14ac:dyDescent="0.25">
      <c r="A4969" s="12">
        <f>Riesgo!D4973</f>
        <v>0.84742771168606201</v>
      </c>
      <c r="F4969" s="95">
        <f t="shared" si="231"/>
        <v>2.5524387297991669E-2</v>
      </c>
      <c r="G4969" s="26">
        <f t="shared" si="232"/>
        <v>1.6628994033694564E-5</v>
      </c>
      <c r="H4969" s="26">
        <f t="shared" si="233"/>
        <v>4.2444488409201275E-7</v>
      </c>
    </row>
    <row r="4970" spans="1:8" x14ac:dyDescent="0.25">
      <c r="A4970" s="12">
        <f>Riesgo!D4974</f>
        <v>0.81194540828401429</v>
      </c>
      <c r="F4970" s="95">
        <f t="shared" si="231"/>
        <v>-9.9579161040560527E-3</v>
      </c>
      <c r="G4970" s="26">
        <f t="shared" si="232"/>
        <v>-9.8742788831288551E-7</v>
      </c>
      <c r="H4970" s="26">
        <f t="shared" si="233"/>
        <v>9.8327240706249445E-9</v>
      </c>
    </row>
    <row r="4971" spans="1:8" x14ac:dyDescent="0.25">
      <c r="A4971" s="12">
        <f>Riesgo!D4975</f>
        <v>0.78144610744011145</v>
      </c>
      <c r="F4971" s="95">
        <f t="shared" si="231"/>
        <v>-4.0457216947958896E-2</v>
      </c>
      <c r="G4971" s="26">
        <f t="shared" si="232"/>
        <v>-6.6219822610688426E-5</v>
      </c>
      <c r="H4971" s="26">
        <f t="shared" si="233"/>
        <v>2.6790697296159756E-6</v>
      </c>
    </row>
    <row r="4972" spans="1:8" x14ac:dyDescent="0.25">
      <c r="A4972" s="12">
        <f>Riesgo!D4976</f>
        <v>0.79694422226381645</v>
      </c>
      <c r="F4972" s="95">
        <f t="shared" si="231"/>
        <v>-2.4959102124253896E-2</v>
      </c>
      <c r="G4972" s="26">
        <f t="shared" si="232"/>
        <v>-1.5548441862286825E-5</v>
      </c>
      <c r="H4972" s="26">
        <f t="shared" si="233"/>
        <v>3.8807514831384137E-7</v>
      </c>
    </row>
    <row r="4973" spans="1:8" x14ac:dyDescent="0.25">
      <c r="A4973" s="12">
        <f>Riesgo!D4977</f>
        <v>0.81866319811119925</v>
      </c>
      <c r="F4973" s="95">
        <f t="shared" si="231"/>
        <v>-3.2401262768710914E-3</v>
      </c>
      <c r="G4973" s="26">
        <f t="shared" si="232"/>
        <v>-3.4016200967241569E-8</v>
      </c>
      <c r="H4973" s="26">
        <f t="shared" si="233"/>
        <v>1.1021678659328724E-10</v>
      </c>
    </row>
    <row r="4974" spans="1:8" x14ac:dyDescent="0.25">
      <c r="A4974" s="12">
        <f>Riesgo!D4978</f>
        <v>0.79711334360370734</v>
      </c>
      <c r="F4974" s="95">
        <f t="shared" si="231"/>
        <v>-2.4789980784363008E-2</v>
      </c>
      <c r="G4974" s="26">
        <f t="shared" si="232"/>
        <v>-1.5234512812458439E-5</v>
      </c>
      <c r="H4974" s="26">
        <f t="shared" si="233"/>
        <v>3.7766327987997675E-7</v>
      </c>
    </row>
    <row r="4975" spans="1:8" x14ac:dyDescent="0.25">
      <c r="A4975" s="12">
        <f>Riesgo!D4979</f>
        <v>0.76671741241280211</v>
      </c>
      <c r="F4975" s="95">
        <f t="shared" si="231"/>
        <v>-5.5185911975268231E-2</v>
      </c>
      <c r="G4975" s="26">
        <f t="shared" si="232"/>
        <v>-1.6806786053960405E-4</v>
      </c>
      <c r="H4975" s="26">
        <f t="shared" si="233"/>
        <v>9.2749781576102461E-6</v>
      </c>
    </row>
    <row r="4976" spans="1:8" x14ac:dyDescent="0.25">
      <c r="A4976" s="12">
        <f>Riesgo!D4980</f>
        <v>0.70085418397769628</v>
      </c>
      <c r="F4976" s="95">
        <f t="shared" si="231"/>
        <v>-0.12104914041037407</v>
      </c>
      <c r="G4976" s="26">
        <f t="shared" si="232"/>
        <v>-1.7737202709286386E-3</v>
      </c>
      <c r="H4976" s="26">
        <f t="shared" si="233"/>
        <v>2.1470731412436751E-4</v>
      </c>
    </row>
    <row r="4977" spans="1:8" x14ac:dyDescent="0.25">
      <c r="A4977" s="12">
        <f>Riesgo!D4981</f>
        <v>0.72509938450659739</v>
      </c>
      <c r="F4977" s="95">
        <f t="shared" si="231"/>
        <v>-9.6803939881472956E-2</v>
      </c>
      <c r="G4977" s="26">
        <f t="shared" si="232"/>
        <v>-9.0714998941276276E-4</v>
      </c>
      <c r="H4977" s="26">
        <f t="shared" si="233"/>
        <v>8.78156930385919E-5</v>
      </c>
    </row>
    <row r="4978" spans="1:8" x14ac:dyDescent="0.25">
      <c r="A4978" s="12">
        <f>Riesgo!D4982</f>
        <v>0.68148644318718832</v>
      </c>
      <c r="F4978" s="95">
        <f t="shared" si="231"/>
        <v>-0.14041688120088203</v>
      </c>
      <c r="G4978" s="26">
        <f t="shared" si="232"/>
        <v>-2.7685856788345928E-3</v>
      </c>
      <c r="H4978" s="26">
        <f t="shared" si="233"/>
        <v>3.8875616635938035E-4</v>
      </c>
    </row>
    <row r="4979" spans="1:8" x14ac:dyDescent="0.25">
      <c r="A4979" s="12">
        <f>Riesgo!D4983</f>
        <v>0.93897194015300733</v>
      </c>
      <c r="F4979" s="95">
        <f t="shared" si="231"/>
        <v>0.11706861576493699</v>
      </c>
      <c r="G4979" s="26">
        <f t="shared" si="232"/>
        <v>1.6044324964929611E-3</v>
      </c>
      <c r="H4979" s="26">
        <f t="shared" si="233"/>
        <v>1.8782869145271308E-4</v>
      </c>
    </row>
    <row r="4980" spans="1:8" x14ac:dyDescent="0.25">
      <c r="A4980" s="12">
        <f>Riesgo!D4984</f>
        <v>0.80456905609464402</v>
      </c>
      <c r="F4980" s="95">
        <f t="shared" si="231"/>
        <v>-1.7334268293426325E-2</v>
      </c>
      <c r="G4980" s="26">
        <f t="shared" si="232"/>
        <v>-5.2085464598574898E-6</v>
      </c>
      <c r="H4980" s="26">
        <f t="shared" si="233"/>
        <v>9.0286341753945626E-8</v>
      </c>
    </row>
    <row r="4981" spans="1:8" x14ac:dyDescent="0.25">
      <c r="A4981" s="12">
        <f>Riesgo!D4985</f>
        <v>0.82769777835125491</v>
      </c>
      <c r="F4981" s="95">
        <f t="shared" si="231"/>
        <v>5.7944539631845648E-3</v>
      </c>
      <c r="G4981" s="26">
        <f t="shared" si="232"/>
        <v>1.945528289923222E-7</v>
      </c>
      <c r="H4981" s="26">
        <f t="shared" si="233"/>
        <v>1.1273274110033303E-9</v>
      </c>
    </row>
    <row r="4982" spans="1:8" x14ac:dyDescent="0.25">
      <c r="A4982" s="12">
        <f>Riesgo!D4986</f>
        <v>0.93485271410772586</v>
      </c>
      <c r="F4982" s="95">
        <f t="shared" si="231"/>
        <v>0.11294938971965551</v>
      </c>
      <c r="G4982" s="26">
        <f t="shared" si="232"/>
        <v>1.4409591401759721E-3</v>
      </c>
      <c r="H4982" s="26">
        <f t="shared" si="233"/>
        <v>1.627554554938356E-4</v>
      </c>
    </row>
    <row r="4983" spans="1:8" x14ac:dyDescent="0.25">
      <c r="A4983" s="12">
        <f>Riesgo!D4987</f>
        <v>0.46488561027229619</v>
      </c>
      <c r="F4983" s="95">
        <f t="shared" si="231"/>
        <v>-0.35701771411577415</v>
      </c>
      <c r="G4983" s="26">
        <f t="shared" si="232"/>
        <v>-4.5506066275098442E-2</v>
      </c>
      <c r="H4983" s="26">
        <f t="shared" si="233"/>
        <v>1.6246471759936567E-2</v>
      </c>
    </row>
    <row r="4984" spans="1:8" x14ac:dyDescent="0.25">
      <c r="A4984" s="12">
        <f>Riesgo!D4988</f>
        <v>0.79955466637941641</v>
      </c>
      <c r="F4984" s="95">
        <f t="shared" si="231"/>
        <v>-2.2348658008653932E-2</v>
      </c>
      <c r="G4984" s="26">
        <f t="shared" si="232"/>
        <v>-1.1162316931134163E-5</v>
      </c>
      <c r="H4984" s="26">
        <f t="shared" si="233"/>
        <v>2.494628036781249E-7</v>
      </c>
    </row>
    <row r="4985" spans="1:8" x14ac:dyDescent="0.25">
      <c r="A4985" s="12">
        <f>Riesgo!D4989</f>
        <v>0.84711211366606443</v>
      </c>
      <c r="F4985" s="95">
        <f t="shared" si="231"/>
        <v>2.5208789277994081E-2</v>
      </c>
      <c r="G4985" s="26">
        <f t="shared" si="232"/>
        <v>1.601975847017749E-5</v>
      </c>
      <c r="H4985" s="26">
        <f t="shared" si="233"/>
        <v>4.0383871555906519E-7</v>
      </c>
    </row>
    <row r="4986" spans="1:8" x14ac:dyDescent="0.25">
      <c r="A4986" s="12">
        <f>Riesgo!D4990</f>
        <v>0.99400180552275585</v>
      </c>
      <c r="F4986" s="95">
        <f t="shared" si="231"/>
        <v>0.17209848113468551</v>
      </c>
      <c r="G4986" s="26">
        <f t="shared" si="232"/>
        <v>5.0971934030642181E-3</v>
      </c>
      <c r="H4986" s="26">
        <f t="shared" si="233"/>
        <v>8.7721924271709072E-4</v>
      </c>
    </row>
    <row r="4987" spans="1:8" x14ac:dyDescent="0.25">
      <c r="A4987" s="12">
        <f>Riesgo!D4991</f>
        <v>0.64369615744518305</v>
      </c>
      <c r="F4987" s="95">
        <f t="shared" si="231"/>
        <v>-0.1782071669428873</v>
      </c>
      <c r="G4987" s="26">
        <f t="shared" si="232"/>
        <v>-5.6594665594344919E-3</v>
      </c>
      <c r="H4987" s="26">
        <f t="shared" si="233"/>
        <v>1.0085575019648306E-3</v>
      </c>
    </row>
    <row r="4988" spans="1:8" x14ac:dyDescent="0.25">
      <c r="A4988" s="12">
        <f>Riesgo!D4992</f>
        <v>0.75133680227022837</v>
      </c>
      <c r="F4988" s="95">
        <f t="shared" si="231"/>
        <v>-7.0566522117841979E-2</v>
      </c>
      <c r="G4988" s="26">
        <f t="shared" si="232"/>
        <v>-3.5139545589112775E-4</v>
      </c>
      <c r="H4988" s="26">
        <f t="shared" si="233"/>
        <v>2.479675521025043E-5</v>
      </c>
    </row>
    <row r="4989" spans="1:8" x14ac:dyDescent="0.25">
      <c r="A4989" s="12">
        <f>Riesgo!D4993</f>
        <v>0.76460219853583955</v>
      </c>
      <c r="F4989" s="95">
        <f t="shared" si="231"/>
        <v>-5.7301125852230794E-2</v>
      </c>
      <c r="G4989" s="26">
        <f t="shared" si="232"/>
        <v>-1.8814360671600466E-4</v>
      </c>
      <c r="H4989" s="26">
        <f t="shared" si="233"/>
        <v>1.0780840486726397E-5</v>
      </c>
    </row>
    <row r="4990" spans="1:8" x14ac:dyDescent="0.25">
      <c r="A4990" s="12">
        <f>Riesgo!D4994</f>
        <v>1</v>
      </c>
      <c r="F4990" s="95">
        <f t="shared" si="231"/>
        <v>0.17809667561192966</v>
      </c>
      <c r="G4990" s="26">
        <f t="shared" si="232"/>
        <v>5.6489462020255692E-3</v>
      </c>
      <c r="H4990" s="26">
        <f t="shared" si="233"/>
        <v>1.0060585392913898E-3</v>
      </c>
    </row>
    <row r="4991" spans="1:8" x14ac:dyDescent="0.25">
      <c r="A4991" s="12">
        <f>Riesgo!D4995</f>
        <v>0.7502630403420445</v>
      </c>
      <c r="F4991" s="95">
        <f t="shared" si="231"/>
        <v>-7.1640284046025848E-2</v>
      </c>
      <c r="G4991" s="26">
        <f t="shared" si="232"/>
        <v>-3.6768160038073337E-4</v>
      </c>
      <c r="H4991" s="26">
        <f t="shared" si="233"/>
        <v>2.63408142897731E-5</v>
      </c>
    </row>
    <row r="4992" spans="1:8" x14ac:dyDescent="0.25">
      <c r="A4992" s="12">
        <f>Riesgo!D4996</f>
        <v>0.95502016061429762</v>
      </c>
      <c r="F4992" s="95">
        <f t="shared" si="231"/>
        <v>0.13311683622622728</v>
      </c>
      <c r="G4992" s="26">
        <f t="shared" si="232"/>
        <v>2.3588425962428996E-3</v>
      </c>
      <c r="H4992" s="26">
        <f t="shared" si="233"/>
        <v>3.140016635675148E-4</v>
      </c>
    </row>
    <row r="4993" spans="1:8" x14ac:dyDescent="0.25">
      <c r="A4993" s="12">
        <f>Riesgo!D4997</f>
        <v>0.81217190100237713</v>
      </c>
      <c r="F4993" s="95">
        <f t="shared" si="231"/>
        <v>-9.7314233856932164E-3</v>
      </c>
      <c r="G4993" s="26">
        <f t="shared" si="232"/>
        <v>-9.2157164429679298E-7</v>
      </c>
      <c r="H4993" s="26">
        <f t="shared" si="233"/>
        <v>8.9682038509015616E-9</v>
      </c>
    </row>
    <row r="4994" spans="1:8" x14ac:dyDescent="0.25">
      <c r="A4994" s="12">
        <f>Riesgo!D4998</f>
        <v>0.91873129968388301</v>
      </c>
      <c r="F4994" s="95">
        <f t="shared" si="231"/>
        <v>9.6827975295812663E-2</v>
      </c>
      <c r="G4994" s="26">
        <f t="shared" si="232"/>
        <v>9.0782586500142868E-4</v>
      </c>
      <c r="H4994" s="26">
        <f t="shared" si="233"/>
        <v>8.7902940429258108E-5</v>
      </c>
    </row>
    <row r="4995" spans="1:8" x14ac:dyDescent="0.25">
      <c r="A4995" s="12">
        <f>Riesgo!D4999</f>
        <v>0.87399741994637248</v>
      </c>
      <c r="F4995" s="95">
        <f t="shared" ref="F4995:F5001" si="234">A4995-$D$4</f>
        <v>5.2094095558302134E-2</v>
      </c>
      <c r="G4995" s="26">
        <f t="shared" ref="G4995:G5001" si="235">IF(A4995=0,0,(A4995-D$4)^3)</f>
        <v>1.4137268522202491E-4</v>
      </c>
      <c r="H4995" s="26">
        <f t="shared" ref="H4995:H5001" si="236">IF(A4995=0,0,(A4995-D$4)^4)</f>
        <v>7.3646821732899339E-6</v>
      </c>
    </row>
    <row r="4996" spans="1:8" x14ac:dyDescent="0.25">
      <c r="A4996" s="12">
        <f>Riesgo!D5000</f>
        <v>0.74163335311764367</v>
      </c>
      <c r="F4996" s="95">
        <f t="shared" si="234"/>
        <v>-8.0269971270426677E-2</v>
      </c>
      <c r="G4996" s="26">
        <f t="shared" si="235"/>
        <v>-5.1720096034575506E-4</v>
      </c>
      <c r="H4996" s="26">
        <f t="shared" si="236"/>
        <v>4.1515706227990847E-5</v>
      </c>
    </row>
    <row r="4997" spans="1:8" x14ac:dyDescent="0.25">
      <c r="A4997" s="12">
        <f>Riesgo!D5001</f>
        <v>0.77730280254919271</v>
      </c>
      <c r="F4997" s="95">
        <f t="shared" si="234"/>
        <v>-4.4600521838877638E-2</v>
      </c>
      <c r="G4997" s="26">
        <f t="shared" si="235"/>
        <v>-8.8719650099501523E-5</v>
      </c>
      <c r="H4997" s="26">
        <f t="shared" si="236"/>
        <v>3.9569426918004005E-6</v>
      </c>
    </row>
    <row r="4998" spans="1:8" x14ac:dyDescent="0.25">
      <c r="A4998" s="12">
        <f>Riesgo!D5002</f>
        <v>0.92962256229864526</v>
      </c>
      <c r="F4998" s="95">
        <f t="shared" si="234"/>
        <v>0.10771923791057492</v>
      </c>
      <c r="G4998" s="26">
        <f t="shared" si="235"/>
        <v>1.2499130908967839E-3</v>
      </c>
      <c r="H4998" s="26">
        <f t="shared" si="236"/>
        <v>1.346396856058527E-4</v>
      </c>
    </row>
    <row r="4999" spans="1:8" x14ac:dyDescent="0.25">
      <c r="A4999" s="12">
        <f>Riesgo!D5003</f>
        <v>0.66150452676631843</v>
      </c>
      <c r="F4999" s="95">
        <f t="shared" si="234"/>
        <v>-0.16039879762175191</v>
      </c>
      <c r="G4999" s="26">
        <f t="shared" si="235"/>
        <v>-4.1267040597558332E-3</v>
      </c>
      <c r="H4999" s="26">
        <f t="shared" si="236"/>
        <v>6.6191836932563784E-4</v>
      </c>
    </row>
    <row r="5000" spans="1:8" x14ac:dyDescent="0.25">
      <c r="A5000" s="12">
        <f>Riesgo!D5004</f>
        <v>0.92835743272611682</v>
      </c>
      <c r="F5000" s="95">
        <f t="shared" si="234"/>
        <v>0.10645410833804647</v>
      </c>
      <c r="G5000" s="26">
        <f t="shared" si="235"/>
        <v>1.2063887536762343E-3</v>
      </c>
      <c r="H5000" s="26">
        <f t="shared" si="236"/>
        <v>1.2842503908165069E-4</v>
      </c>
    </row>
    <row r="5001" spans="1:8" x14ac:dyDescent="0.25">
      <c r="A5001" s="12">
        <f>Riesgo!D5005</f>
        <v>0.75509395175059291</v>
      </c>
      <c r="F5001" s="95">
        <f t="shared" si="234"/>
        <v>-6.6809372637477438E-2</v>
      </c>
      <c r="G5001" s="26">
        <f t="shared" si="235"/>
        <v>-2.9820311847880053E-4</v>
      </c>
      <c r="H5001" s="26">
        <f t="shared" si="236"/>
        <v>1.9922763264108018E-5</v>
      </c>
    </row>
  </sheetData>
  <mergeCells count="2">
    <mergeCell ref="C13:D13"/>
    <mergeCell ref="C17:D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01"/>
  <sheetViews>
    <sheetView workbookViewId="0">
      <selection activeCell="D19" sqref="D19"/>
    </sheetView>
  </sheetViews>
  <sheetFormatPr baseColWidth="10" defaultRowHeight="15" x14ac:dyDescent="0.25"/>
  <cols>
    <col min="1" max="1" width="19.85546875" style="33" bestFit="1" customWidth="1"/>
    <col min="2" max="2" width="3.28515625" style="33" customWidth="1"/>
    <col min="3" max="3" width="18.85546875" style="33" customWidth="1"/>
    <col min="4" max="4" width="13.140625" style="33" bestFit="1" customWidth="1"/>
    <col min="5" max="5" width="3.85546875" style="33" customWidth="1"/>
    <col min="6" max="7" width="12.7109375" style="33" bestFit="1" customWidth="1"/>
    <col min="8" max="8" width="12.28515625" style="33" bestFit="1" customWidth="1"/>
  </cols>
  <sheetData>
    <row r="1" spans="1:8" ht="15.75" thickBot="1" x14ac:dyDescent="0.3">
      <c r="A1" s="30" t="s">
        <v>163</v>
      </c>
      <c r="F1" s="26" t="s">
        <v>146</v>
      </c>
      <c r="G1" s="26" t="s">
        <v>147</v>
      </c>
      <c r="H1" s="26" t="s">
        <v>148</v>
      </c>
    </row>
    <row r="2" spans="1:8" x14ac:dyDescent="0.25">
      <c r="A2" s="12">
        <f>Riesgo!C6</f>
        <v>0</v>
      </c>
      <c r="C2" s="81" t="s">
        <v>149</v>
      </c>
      <c r="D2" s="82">
        <f>COUNT(A2:A5001)</f>
        <v>5000</v>
      </c>
      <c r="E2" s="83"/>
      <c r="F2" s="95">
        <f>A2-$D$4</f>
        <v>-0.20515214870968565</v>
      </c>
      <c r="G2" s="26">
        <f>IF(A2=0,0,(A2-D$4)^3)</f>
        <v>0</v>
      </c>
      <c r="H2" s="26">
        <f>IF(A2=0,0,(A2-D$4)^4)</f>
        <v>0</v>
      </c>
    </row>
    <row r="3" spans="1:8" x14ac:dyDescent="0.25">
      <c r="A3" s="12">
        <f>Riesgo!C7</f>
        <v>0</v>
      </c>
      <c r="C3" s="84" t="s">
        <v>150</v>
      </c>
      <c r="D3" s="93">
        <f>SUM(A2:A5001)</f>
        <v>1025.7607435484283</v>
      </c>
      <c r="E3" s="83"/>
      <c r="F3" s="95">
        <f t="shared" ref="F3:F66" si="0">A3-$D$4</f>
        <v>-0.20515214870968565</v>
      </c>
      <c r="G3" s="26">
        <f t="shared" ref="G3:G66" si="1">IF(A3=0,0,(A3-D$4)^3)</f>
        <v>0</v>
      </c>
      <c r="H3" s="26">
        <f t="shared" ref="H3:H66" si="2">IF(A3=0,0,(A3-D$4)^4)</f>
        <v>0</v>
      </c>
    </row>
    <row r="4" spans="1:8" x14ac:dyDescent="0.25">
      <c r="A4" s="12">
        <f>Riesgo!C8</f>
        <v>0</v>
      </c>
      <c r="C4" s="84" t="s">
        <v>151</v>
      </c>
      <c r="D4" s="94">
        <f>AVERAGE(A2:A5001)</f>
        <v>0.20515214870968565</v>
      </c>
      <c r="E4" s="83"/>
      <c r="F4" s="95">
        <f t="shared" si="0"/>
        <v>-0.20515214870968565</v>
      </c>
      <c r="G4" s="26">
        <f t="shared" si="1"/>
        <v>0</v>
      </c>
      <c r="H4" s="26">
        <f t="shared" si="2"/>
        <v>0</v>
      </c>
    </row>
    <row r="5" spans="1:8" x14ac:dyDescent="0.25">
      <c r="A5" s="12">
        <f>Riesgo!C9</f>
        <v>0</v>
      </c>
      <c r="C5" s="84" t="s">
        <v>152</v>
      </c>
      <c r="D5" s="94">
        <f>MEDIAN(A2:A5001)</f>
        <v>7.2020307297714775E-2</v>
      </c>
      <c r="E5" s="83"/>
      <c r="F5" s="95">
        <f t="shared" si="0"/>
        <v>-0.20515214870968565</v>
      </c>
      <c r="G5" s="26">
        <f t="shared" si="1"/>
        <v>0</v>
      </c>
      <c r="H5" s="26">
        <f t="shared" si="2"/>
        <v>0</v>
      </c>
    </row>
    <row r="6" spans="1:8" x14ac:dyDescent="0.25">
      <c r="A6" s="12">
        <f>Riesgo!C10</f>
        <v>0</v>
      </c>
      <c r="C6" s="84"/>
      <c r="D6" s="85"/>
      <c r="E6" s="83"/>
      <c r="F6" s="95">
        <f t="shared" si="0"/>
        <v>-0.20515214870968565</v>
      </c>
      <c r="G6" s="26">
        <f t="shared" si="1"/>
        <v>0</v>
      </c>
      <c r="H6" s="26">
        <f t="shared" si="2"/>
        <v>0</v>
      </c>
    </row>
    <row r="7" spans="1:8" x14ac:dyDescent="0.25">
      <c r="A7" s="12">
        <f>Riesgo!C11</f>
        <v>0</v>
      </c>
      <c r="C7" s="84" t="s">
        <v>48</v>
      </c>
      <c r="D7" s="92">
        <f>MAX(A2:A5001)-MIN(A2:A5001)</f>
        <v>1</v>
      </c>
      <c r="E7" s="83"/>
      <c r="F7" s="95">
        <f t="shared" si="0"/>
        <v>-0.20515214870968565</v>
      </c>
      <c r="G7" s="26">
        <f t="shared" si="1"/>
        <v>0</v>
      </c>
      <c r="H7" s="26">
        <f t="shared" si="2"/>
        <v>0</v>
      </c>
    </row>
    <row r="8" spans="1:8" x14ac:dyDescent="0.25">
      <c r="A8" s="12">
        <f>Riesgo!C12</f>
        <v>0.68137362304381288</v>
      </c>
      <c r="C8" s="84"/>
      <c r="D8" s="85"/>
      <c r="E8" s="83"/>
      <c r="F8" s="95">
        <f t="shared" si="0"/>
        <v>0.4762214743341272</v>
      </c>
      <c r="G8" s="26">
        <f t="shared" si="1"/>
        <v>0.10800078836170873</v>
      </c>
      <c r="H8" s="26">
        <f t="shared" si="2"/>
        <v>5.1432294662860978E-2</v>
      </c>
    </row>
    <row r="9" spans="1:8" x14ac:dyDescent="0.25">
      <c r="A9" s="12">
        <f>Riesgo!C13</f>
        <v>0</v>
      </c>
      <c r="C9" s="84" t="s">
        <v>153</v>
      </c>
      <c r="D9" s="85">
        <f>VAR(A2:A5001)*((D2-1)/D2)</f>
        <v>7.1346926467470012E-2</v>
      </c>
      <c r="E9" s="83"/>
      <c r="F9" s="95">
        <f t="shared" si="0"/>
        <v>-0.20515214870968565</v>
      </c>
      <c r="G9" s="26">
        <f t="shared" si="1"/>
        <v>0</v>
      </c>
      <c r="H9" s="26">
        <f t="shared" si="2"/>
        <v>0</v>
      </c>
    </row>
    <row r="10" spans="1:8" x14ac:dyDescent="0.25">
      <c r="A10" s="12">
        <f>Riesgo!C14</f>
        <v>0.14917176657685818</v>
      </c>
      <c r="C10" s="84" t="s">
        <v>154</v>
      </c>
      <c r="D10" s="85">
        <f>SQRT(D9)</f>
        <v>0.26710845450391496</v>
      </c>
      <c r="E10" s="83"/>
      <c r="F10" s="95">
        <f t="shared" si="0"/>
        <v>-5.5980382132827466E-2</v>
      </c>
      <c r="G10" s="26">
        <f t="shared" si="1"/>
        <v>-1.7543149975469036E-4</v>
      </c>
      <c r="H10" s="26">
        <f t="shared" si="2"/>
        <v>9.8207223944025935E-6</v>
      </c>
    </row>
    <row r="11" spans="1:8" x14ac:dyDescent="0.25">
      <c r="A11" s="12">
        <f>Riesgo!C15</f>
        <v>4.6092146341349387E-2</v>
      </c>
      <c r="C11" s="84"/>
      <c r="D11" s="85"/>
      <c r="E11" s="83"/>
      <c r="F11" s="95">
        <f t="shared" si="0"/>
        <v>-0.15906000236833626</v>
      </c>
      <c r="G11" s="26">
        <f t="shared" si="1"/>
        <v>-4.0242314771733187E-3</v>
      </c>
      <c r="H11" s="26">
        <f t="shared" si="2"/>
        <v>6.4009426828992133E-4</v>
      </c>
    </row>
    <row r="12" spans="1:8" ht="15.75" thickBot="1" x14ac:dyDescent="0.3">
      <c r="A12" s="12">
        <f>Riesgo!C16</f>
        <v>7.4509319706140234E-2</v>
      </c>
      <c r="C12" s="86" t="s">
        <v>155</v>
      </c>
      <c r="D12" s="87">
        <f>D10/ABS(D4)</f>
        <v>1.3020017396059778</v>
      </c>
      <c r="E12" s="83"/>
      <c r="F12" s="95">
        <f t="shared" si="0"/>
        <v>-0.1306428290035454</v>
      </c>
      <c r="G12" s="26">
        <f t="shared" si="1"/>
        <v>-2.229752855475262E-3</v>
      </c>
      <c r="H12" s="26">
        <f t="shared" si="2"/>
        <v>2.913012210180217E-4</v>
      </c>
    </row>
    <row r="13" spans="1:8" x14ac:dyDescent="0.25">
      <c r="A13" s="12">
        <f>Riesgo!C17</f>
        <v>0</v>
      </c>
      <c r="C13" s="101" t="s">
        <v>156</v>
      </c>
      <c r="D13" s="102"/>
      <c r="E13" s="83"/>
      <c r="F13" s="95">
        <f t="shared" si="0"/>
        <v>-0.20515214870968565</v>
      </c>
      <c r="G13" s="26">
        <f t="shared" si="1"/>
        <v>0</v>
      </c>
      <c r="H13" s="26">
        <f t="shared" si="2"/>
        <v>0</v>
      </c>
    </row>
    <row r="14" spans="1:8" x14ac:dyDescent="0.25">
      <c r="A14" s="12">
        <f>Riesgo!C18</f>
        <v>0.39825461729431538</v>
      </c>
      <c r="C14" s="88" t="s">
        <v>157</v>
      </c>
      <c r="D14" s="105">
        <f>SUM(G2:G5001)/D2</f>
        <v>2.8562210932266373E-2</v>
      </c>
      <c r="E14" s="83"/>
      <c r="F14" s="95">
        <f t="shared" si="0"/>
        <v>0.19310246858462973</v>
      </c>
      <c r="G14" s="26">
        <f t="shared" si="1"/>
        <v>7.2005136373929938E-3</v>
      </c>
      <c r="H14" s="26">
        <f t="shared" si="2"/>
        <v>1.3904369584578785E-3</v>
      </c>
    </row>
    <row r="15" spans="1:8" x14ac:dyDescent="0.25">
      <c r="A15" s="12">
        <f>Riesgo!C19</f>
        <v>0.65134387463357213</v>
      </c>
      <c r="C15" s="88" t="s">
        <v>158</v>
      </c>
      <c r="D15" s="105">
        <f>(3*(D4-D5))/D10</f>
        <v>1.4952560186748367</v>
      </c>
      <c r="E15" s="83"/>
      <c r="F15" s="95">
        <f t="shared" si="0"/>
        <v>0.44619172592388645</v>
      </c>
      <c r="G15" s="26">
        <f t="shared" si="1"/>
        <v>8.883099725198941E-2</v>
      </c>
      <c r="H15" s="26">
        <f t="shared" si="2"/>
        <v>3.9635655979405167E-2</v>
      </c>
    </row>
    <row r="16" spans="1:8" ht="15.75" thickBot="1" x14ac:dyDescent="0.3">
      <c r="A16" s="12">
        <f>Riesgo!C20</f>
        <v>0.38588455500108204</v>
      </c>
      <c r="C16" s="89" t="s">
        <v>159</v>
      </c>
      <c r="D16" s="106">
        <f>D14/(D10^3)</f>
        <v>1.4987490422522152</v>
      </c>
      <c r="E16" s="83"/>
      <c r="F16" s="95">
        <f t="shared" si="0"/>
        <v>0.18073240629139639</v>
      </c>
      <c r="G16" s="26">
        <f t="shared" si="1"/>
        <v>5.9034799506472281E-3</v>
      </c>
      <c r="H16" s="26">
        <f t="shared" si="2"/>
        <v>1.0669501369734876E-3</v>
      </c>
    </row>
    <row r="17" spans="1:8" x14ac:dyDescent="0.25">
      <c r="A17" s="12">
        <f>Riesgo!C21</f>
        <v>0.27012746562010553</v>
      </c>
      <c r="C17" s="103" t="s">
        <v>160</v>
      </c>
      <c r="D17" s="104"/>
      <c r="E17" s="83"/>
      <c r="F17" s="95">
        <f t="shared" si="0"/>
        <v>6.4975316910419884E-2</v>
      </c>
      <c r="G17" s="26">
        <f t="shared" si="1"/>
        <v>2.7431226062924141E-4</v>
      </c>
      <c r="H17" s="26">
        <f t="shared" si="2"/>
        <v>1.7823526066798652E-5</v>
      </c>
    </row>
    <row r="18" spans="1:8" x14ac:dyDescent="0.25">
      <c r="A18" s="12">
        <f>Riesgo!C22</f>
        <v>0</v>
      </c>
      <c r="C18" s="88" t="s">
        <v>161</v>
      </c>
      <c r="D18" s="105">
        <f>SUM(H2:H5001)/D2</f>
        <v>1.8769402876359607E-2</v>
      </c>
      <c r="E18" s="83"/>
      <c r="F18" s="95">
        <f t="shared" si="0"/>
        <v>-0.20515214870968565</v>
      </c>
      <c r="G18" s="26">
        <f t="shared" si="1"/>
        <v>0</v>
      </c>
      <c r="H18" s="26">
        <f t="shared" si="2"/>
        <v>0</v>
      </c>
    </row>
    <row r="19" spans="1:8" ht="15.75" thickBot="1" x14ac:dyDescent="0.3">
      <c r="A19" s="12">
        <f>Riesgo!C23</f>
        <v>0.85867343319654121</v>
      </c>
      <c r="C19" s="89" t="s">
        <v>159</v>
      </c>
      <c r="D19" s="106">
        <f>(D18/(D10^4))-3</f>
        <v>0.68722736531847373</v>
      </c>
      <c r="E19" s="83"/>
      <c r="F19" s="95">
        <f t="shared" si="0"/>
        <v>0.65352128448685554</v>
      </c>
      <c r="G19" s="26">
        <f t="shared" si="1"/>
        <v>0.27911245066571361</v>
      </c>
      <c r="H19" s="26">
        <f t="shared" si="2"/>
        <v>0.18240592727533123</v>
      </c>
    </row>
    <row r="20" spans="1:8" x14ac:dyDescent="0.25">
      <c r="A20" s="12">
        <f>Riesgo!C24</f>
        <v>0</v>
      </c>
      <c r="C20" s="90"/>
      <c r="D20" s="90"/>
      <c r="E20" s="83"/>
      <c r="F20" s="95">
        <f t="shared" si="0"/>
        <v>-0.20515214870968565</v>
      </c>
      <c r="G20" s="26">
        <f t="shared" si="1"/>
        <v>0</v>
      </c>
      <c r="H20" s="26">
        <f t="shared" si="2"/>
        <v>0</v>
      </c>
    </row>
    <row r="21" spans="1:8" x14ac:dyDescent="0.25">
      <c r="A21" s="12">
        <f>Riesgo!C25</f>
        <v>0</v>
      </c>
      <c r="C21" s="91"/>
      <c r="F21" s="95">
        <f t="shared" si="0"/>
        <v>-0.20515214870968565</v>
      </c>
      <c r="G21" s="26">
        <f t="shared" si="1"/>
        <v>0</v>
      </c>
      <c r="H21" s="26">
        <f t="shared" si="2"/>
        <v>0</v>
      </c>
    </row>
    <row r="22" spans="1:8" x14ac:dyDescent="0.25">
      <c r="A22" s="12">
        <f>Riesgo!C26</f>
        <v>0.95189109945438821</v>
      </c>
      <c r="F22" s="95">
        <f t="shared" si="0"/>
        <v>0.74673895074470253</v>
      </c>
      <c r="G22" s="26">
        <f t="shared" si="1"/>
        <v>0.4163958721972979</v>
      </c>
      <c r="H22" s="26">
        <f t="shared" si="2"/>
        <v>0.31093901669903551</v>
      </c>
    </row>
    <row r="23" spans="1:8" x14ac:dyDescent="0.25">
      <c r="A23" s="12">
        <f>Riesgo!C27</f>
        <v>0.58859220669401113</v>
      </c>
      <c r="F23" s="95">
        <f t="shared" si="0"/>
        <v>0.38344005798432546</v>
      </c>
      <c r="G23" s="26">
        <f t="shared" si="1"/>
        <v>5.6375764587238808E-2</v>
      </c>
      <c r="H23" s="26">
        <f t="shared" si="2"/>
        <v>2.1616726442241531E-2</v>
      </c>
    </row>
    <row r="24" spans="1:8" x14ac:dyDescent="0.25">
      <c r="A24" s="12">
        <f>Riesgo!C28</f>
        <v>0.41255163770444098</v>
      </c>
      <c r="F24" s="95">
        <f t="shared" si="0"/>
        <v>0.20739948899475533</v>
      </c>
      <c r="G24" s="26">
        <f t="shared" si="1"/>
        <v>8.921195281858597E-3</v>
      </c>
      <c r="H24" s="26">
        <f t="shared" si="2"/>
        <v>1.8502513426798953E-3</v>
      </c>
    </row>
    <row r="25" spans="1:8" x14ac:dyDescent="0.25">
      <c r="A25" s="12">
        <f>Riesgo!C29</f>
        <v>0</v>
      </c>
      <c r="F25" s="95">
        <f t="shared" si="0"/>
        <v>-0.20515214870968565</v>
      </c>
      <c r="G25" s="26">
        <f t="shared" si="1"/>
        <v>0</v>
      </c>
      <c r="H25" s="26">
        <f t="shared" si="2"/>
        <v>0</v>
      </c>
    </row>
    <row r="26" spans="1:8" x14ac:dyDescent="0.25">
      <c r="A26" s="12">
        <f>Riesgo!C30</f>
        <v>0</v>
      </c>
      <c r="F26" s="95">
        <f t="shared" si="0"/>
        <v>-0.20515214870968565</v>
      </c>
      <c r="G26" s="26">
        <f t="shared" si="1"/>
        <v>0</v>
      </c>
      <c r="H26" s="26">
        <f t="shared" si="2"/>
        <v>0</v>
      </c>
    </row>
    <row r="27" spans="1:8" x14ac:dyDescent="0.25">
      <c r="A27" s="12">
        <f>Riesgo!C31</f>
        <v>0.29705493757430834</v>
      </c>
      <c r="F27" s="95">
        <f t="shared" si="0"/>
        <v>9.1902788864622692E-2</v>
      </c>
      <c r="G27" s="26">
        <f t="shared" si="1"/>
        <v>7.762222221331899E-4</v>
      </c>
      <c r="H27" s="26">
        <f t="shared" si="2"/>
        <v>7.1336986992734811E-5</v>
      </c>
    </row>
    <row r="28" spans="1:8" x14ac:dyDescent="0.25">
      <c r="A28" s="12">
        <f>Riesgo!C32</f>
        <v>0.95244549471656981</v>
      </c>
      <c r="F28" s="95">
        <f t="shared" si="0"/>
        <v>0.74729334600688413</v>
      </c>
      <c r="G28" s="26">
        <f t="shared" si="1"/>
        <v>0.41732398500337176</v>
      </c>
      <c r="H28" s="26">
        <f t="shared" si="2"/>
        <v>0.31186343712209641</v>
      </c>
    </row>
    <row r="29" spans="1:8" x14ac:dyDescent="0.25">
      <c r="A29" s="12">
        <f>Riesgo!C33</f>
        <v>0</v>
      </c>
      <c r="F29" s="95">
        <f t="shared" si="0"/>
        <v>-0.20515214870968565</v>
      </c>
      <c r="G29" s="26">
        <f t="shared" si="1"/>
        <v>0</v>
      </c>
      <c r="H29" s="26">
        <f t="shared" si="2"/>
        <v>0</v>
      </c>
    </row>
    <row r="30" spans="1:8" x14ac:dyDescent="0.25">
      <c r="A30" s="12">
        <f>Riesgo!C34</f>
        <v>0</v>
      </c>
      <c r="F30" s="95">
        <f t="shared" si="0"/>
        <v>-0.20515214870968565</v>
      </c>
      <c r="G30" s="26">
        <f t="shared" si="1"/>
        <v>0</v>
      </c>
      <c r="H30" s="26">
        <f t="shared" si="2"/>
        <v>0</v>
      </c>
    </row>
    <row r="31" spans="1:8" x14ac:dyDescent="0.25">
      <c r="A31" s="12">
        <f>Riesgo!C35</f>
        <v>0.19536504740127356</v>
      </c>
      <c r="F31" s="95">
        <f t="shared" si="0"/>
        <v>-9.7871013084120939E-3</v>
      </c>
      <c r="G31" s="26">
        <f t="shared" si="1"/>
        <v>-9.3748051829525025E-7</v>
      </c>
      <c r="H31" s="26">
        <f t="shared" si="2"/>
        <v>9.1752168072182914E-9</v>
      </c>
    </row>
    <row r="32" spans="1:8" x14ac:dyDescent="0.25">
      <c r="A32" s="12">
        <f>Riesgo!C36</f>
        <v>0</v>
      </c>
      <c r="F32" s="95">
        <f t="shared" si="0"/>
        <v>-0.20515214870968565</v>
      </c>
      <c r="G32" s="26">
        <f t="shared" si="1"/>
        <v>0</v>
      </c>
      <c r="H32" s="26">
        <f t="shared" si="2"/>
        <v>0</v>
      </c>
    </row>
    <row r="33" spans="1:8" x14ac:dyDescent="0.25">
      <c r="A33" s="12">
        <f>Riesgo!C37</f>
        <v>0</v>
      </c>
      <c r="F33" s="95">
        <f t="shared" si="0"/>
        <v>-0.20515214870968565</v>
      </c>
      <c r="G33" s="26">
        <f t="shared" si="1"/>
        <v>0</v>
      </c>
      <c r="H33" s="26">
        <f t="shared" si="2"/>
        <v>0</v>
      </c>
    </row>
    <row r="34" spans="1:8" x14ac:dyDescent="0.25">
      <c r="A34" s="12">
        <f>Riesgo!C38</f>
        <v>0</v>
      </c>
      <c r="F34" s="95">
        <f t="shared" si="0"/>
        <v>-0.20515214870968565</v>
      </c>
      <c r="G34" s="26">
        <f t="shared" si="1"/>
        <v>0</v>
      </c>
      <c r="H34" s="26">
        <f t="shared" si="2"/>
        <v>0</v>
      </c>
    </row>
    <row r="35" spans="1:8" x14ac:dyDescent="0.25">
      <c r="A35" s="12">
        <f>Riesgo!C39</f>
        <v>0.77493252943414492</v>
      </c>
      <c r="F35" s="95">
        <f t="shared" si="0"/>
        <v>0.56978038072445925</v>
      </c>
      <c r="G35" s="26">
        <f t="shared" si="1"/>
        <v>0.18497901955932838</v>
      </c>
      <c r="H35" s="26">
        <f t="shared" si="2"/>
        <v>0.10539741619055132</v>
      </c>
    </row>
    <row r="36" spans="1:8" x14ac:dyDescent="0.25">
      <c r="A36" s="12">
        <f>Riesgo!C40</f>
        <v>0.8065149678539808</v>
      </c>
      <c r="F36" s="95">
        <f t="shared" si="0"/>
        <v>0.60136281914429512</v>
      </c>
      <c r="G36" s="26">
        <f t="shared" si="1"/>
        <v>0.21747519030380616</v>
      </c>
      <c r="H36" s="26">
        <f t="shared" si="2"/>
        <v>0.13078149353503896</v>
      </c>
    </row>
    <row r="37" spans="1:8" x14ac:dyDescent="0.25">
      <c r="A37" s="12">
        <f>Riesgo!C41</f>
        <v>6.7026596305125474E-2</v>
      </c>
      <c r="F37" s="95">
        <f t="shared" si="0"/>
        <v>-0.13812555240456018</v>
      </c>
      <c r="G37" s="26">
        <f t="shared" si="1"/>
        <v>-2.6352515880066697E-3</v>
      </c>
      <c r="H37" s="26">
        <f t="shared" si="2"/>
        <v>3.6399558131841565E-4</v>
      </c>
    </row>
    <row r="38" spans="1:8" x14ac:dyDescent="0.25">
      <c r="A38" s="12">
        <f>Riesgo!C42</f>
        <v>0</v>
      </c>
      <c r="F38" s="95">
        <f t="shared" si="0"/>
        <v>-0.20515214870968565</v>
      </c>
      <c r="G38" s="26">
        <f t="shared" si="1"/>
        <v>0</v>
      </c>
      <c r="H38" s="26">
        <f t="shared" si="2"/>
        <v>0</v>
      </c>
    </row>
    <row r="39" spans="1:8" x14ac:dyDescent="0.25">
      <c r="A39" s="12">
        <f>Riesgo!C43</f>
        <v>0</v>
      </c>
      <c r="F39" s="95">
        <f t="shared" si="0"/>
        <v>-0.20515214870968565</v>
      </c>
      <c r="G39" s="26">
        <f t="shared" si="1"/>
        <v>0</v>
      </c>
      <c r="H39" s="26">
        <f t="shared" si="2"/>
        <v>0</v>
      </c>
    </row>
    <row r="40" spans="1:8" x14ac:dyDescent="0.25">
      <c r="A40" s="12">
        <f>Riesgo!C44</f>
        <v>0</v>
      </c>
      <c r="F40" s="95">
        <f t="shared" si="0"/>
        <v>-0.20515214870968565</v>
      </c>
      <c r="G40" s="26">
        <f t="shared" si="1"/>
        <v>0</v>
      </c>
      <c r="H40" s="26">
        <f t="shared" si="2"/>
        <v>0</v>
      </c>
    </row>
    <row r="41" spans="1:8" x14ac:dyDescent="0.25">
      <c r="A41" s="12">
        <f>Riesgo!C45</f>
        <v>0</v>
      </c>
      <c r="F41" s="95">
        <f t="shared" si="0"/>
        <v>-0.20515214870968565</v>
      </c>
      <c r="G41" s="26">
        <f t="shared" si="1"/>
        <v>0</v>
      </c>
      <c r="H41" s="26">
        <f t="shared" si="2"/>
        <v>0</v>
      </c>
    </row>
    <row r="42" spans="1:8" x14ac:dyDescent="0.25">
      <c r="A42" s="12">
        <f>Riesgo!C46</f>
        <v>0</v>
      </c>
      <c r="F42" s="95">
        <f t="shared" si="0"/>
        <v>-0.20515214870968565</v>
      </c>
      <c r="G42" s="26">
        <f t="shared" si="1"/>
        <v>0</v>
      </c>
      <c r="H42" s="26">
        <f t="shared" si="2"/>
        <v>0</v>
      </c>
    </row>
    <row r="43" spans="1:8" x14ac:dyDescent="0.25">
      <c r="A43" s="12">
        <f>Riesgo!C47</f>
        <v>0.53116135016656096</v>
      </c>
      <c r="F43" s="95">
        <f t="shared" si="0"/>
        <v>0.32600920145687529</v>
      </c>
      <c r="G43" s="26">
        <f t="shared" si="1"/>
        <v>3.4648909764897554E-2</v>
      </c>
      <c r="H43" s="26">
        <f t="shared" si="2"/>
        <v>1.1295863403805579E-2</v>
      </c>
    </row>
    <row r="44" spans="1:8" x14ac:dyDescent="0.25">
      <c r="A44" s="12">
        <f>Riesgo!C48</f>
        <v>0.22032561435527545</v>
      </c>
      <c r="F44" s="95">
        <f t="shared" si="0"/>
        <v>1.5173465645589801E-2</v>
      </c>
      <c r="G44" s="26">
        <f t="shared" si="1"/>
        <v>3.4934485952706644E-6</v>
      </c>
      <c r="H44" s="26">
        <f t="shared" si="2"/>
        <v>5.3007722244973375E-8</v>
      </c>
    </row>
    <row r="45" spans="1:8" x14ac:dyDescent="0.25">
      <c r="A45" s="12">
        <f>Riesgo!C49</f>
        <v>0</v>
      </c>
      <c r="F45" s="95">
        <f t="shared" si="0"/>
        <v>-0.20515214870968565</v>
      </c>
      <c r="G45" s="26">
        <f t="shared" si="1"/>
        <v>0</v>
      </c>
      <c r="H45" s="26">
        <f t="shared" si="2"/>
        <v>0</v>
      </c>
    </row>
    <row r="46" spans="1:8" x14ac:dyDescent="0.25">
      <c r="A46" s="12">
        <f>Riesgo!C50</f>
        <v>0.21396683084967663</v>
      </c>
      <c r="F46" s="95">
        <f t="shared" si="0"/>
        <v>8.8146821399909814E-3</v>
      </c>
      <c r="G46" s="26">
        <f t="shared" si="1"/>
        <v>6.8488864884986014E-7</v>
      </c>
      <c r="H46" s="26">
        <f t="shared" si="2"/>
        <v>6.0370757408994167E-9</v>
      </c>
    </row>
    <row r="47" spans="1:8" x14ac:dyDescent="0.25">
      <c r="A47" s="12">
        <f>Riesgo!C51</f>
        <v>0</v>
      </c>
      <c r="F47" s="95">
        <f t="shared" si="0"/>
        <v>-0.20515214870968565</v>
      </c>
      <c r="G47" s="26">
        <f t="shared" si="1"/>
        <v>0</v>
      </c>
      <c r="H47" s="26">
        <f t="shared" si="2"/>
        <v>0</v>
      </c>
    </row>
    <row r="48" spans="1:8" x14ac:dyDescent="0.25">
      <c r="A48" s="12">
        <f>Riesgo!C52</f>
        <v>0.58794711672441824</v>
      </c>
      <c r="F48" s="95">
        <f t="shared" si="0"/>
        <v>0.38279496801473256</v>
      </c>
      <c r="G48" s="26">
        <f t="shared" si="1"/>
        <v>5.6091707482514269E-2</v>
      </c>
      <c r="H48" s="26">
        <f t="shared" si="2"/>
        <v>2.1471623371660788E-2</v>
      </c>
    </row>
    <row r="49" spans="1:8" x14ac:dyDescent="0.25">
      <c r="A49" s="12">
        <f>Riesgo!C53</f>
        <v>0.69437344596747519</v>
      </c>
      <c r="F49" s="95">
        <f t="shared" si="0"/>
        <v>0.48922129725778951</v>
      </c>
      <c r="G49" s="26">
        <f t="shared" si="1"/>
        <v>0.11708899131819987</v>
      </c>
      <c r="H49" s="26">
        <f t="shared" si="2"/>
        <v>5.728242822729579E-2</v>
      </c>
    </row>
    <row r="50" spans="1:8" x14ac:dyDescent="0.25">
      <c r="A50" s="12">
        <f>Riesgo!C54</f>
        <v>0.61480289017673651</v>
      </c>
      <c r="F50" s="95">
        <f t="shared" si="0"/>
        <v>0.40965074146705083</v>
      </c>
      <c r="G50" s="26">
        <f t="shared" si="1"/>
        <v>6.8745018916503739E-2</v>
      </c>
      <c r="H50" s="26">
        <f t="shared" si="2"/>
        <v>2.8161447971312193E-2</v>
      </c>
    </row>
    <row r="51" spans="1:8" x14ac:dyDescent="0.25">
      <c r="A51" s="12">
        <f>Riesgo!C55</f>
        <v>0</v>
      </c>
      <c r="F51" s="95">
        <f t="shared" si="0"/>
        <v>-0.20515214870968565</v>
      </c>
      <c r="G51" s="26">
        <f t="shared" si="1"/>
        <v>0</v>
      </c>
      <c r="H51" s="26">
        <f t="shared" si="2"/>
        <v>0</v>
      </c>
    </row>
    <row r="52" spans="1:8" x14ac:dyDescent="0.25">
      <c r="A52" s="12">
        <f>Riesgo!C56</f>
        <v>0.38135266962208625</v>
      </c>
      <c r="F52" s="95">
        <f t="shared" si="0"/>
        <v>0.1762005209124006</v>
      </c>
      <c r="G52" s="26">
        <f t="shared" si="1"/>
        <v>5.470431245570207E-3</v>
      </c>
      <c r="H52" s="26">
        <f t="shared" si="2"/>
        <v>9.6389283508494287E-4</v>
      </c>
    </row>
    <row r="53" spans="1:8" x14ac:dyDescent="0.25">
      <c r="A53" s="12">
        <f>Riesgo!C57</f>
        <v>0</v>
      </c>
      <c r="F53" s="95">
        <f t="shared" si="0"/>
        <v>-0.20515214870968565</v>
      </c>
      <c r="G53" s="26">
        <f t="shared" si="1"/>
        <v>0</v>
      </c>
      <c r="H53" s="26">
        <f t="shared" si="2"/>
        <v>0</v>
      </c>
    </row>
    <row r="54" spans="1:8" x14ac:dyDescent="0.25">
      <c r="A54" s="12">
        <f>Riesgo!C58</f>
        <v>0.21522640004085616</v>
      </c>
      <c r="F54" s="95">
        <f t="shared" si="0"/>
        <v>1.0074251331170514E-2</v>
      </c>
      <c r="G54" s="26">
        <f t="shared" si="1"/>
        <v>1.0224412065234794E-6</v>
      </c>
      <c r="H54" s="26">
        <f t="shared" si="2"/>
        <v>1.0300329685862749E-8</v>
      </c>
    </row>
    <row r="55" spans="1:8" x14ac:dyDescent="0.25">
      <c r="A55" s="12">
        <f>Riesgo!C59</f>
        <v>0.334237773684193</v>
      </c>
      <c r="F55" s="95">
        <f t="shared" si="0"/>
        <v>0.12908562497450735</v>
      </c>
      <c r="G55" s="26">
        <f t="shared" si="1"/>
        <v>2.1509664935733339E-3</v>
      </c>
      <c r="H55" s="26">
        <f t="shared" si="2"/>
        <v>2.7765885412213843E-4</v>
      </c>
    </row>
    <row r="56" spans="1:8" x14ac:dyDescent="0.25">
      <c r="A56" s="12">
        <f>Riesgo!C60</f>
        <v>0.38083983710069635</v>
      </c>
      <c r="F56" s="95">
        <f t="shared" si="0"/>
        <v>0.1756876883910107</v>
      </c>
      <c r="G56" s="26">
        <f t="shared" si="1"/>
        <v>5.4228049766871294E-3</v>
      </c>
      <c r="H56" s="26">
        <f t="shared" si="2"/>
        <v>9.5272007094943047E-4</v>
      </c>
    </row>
    <row r="57" spans="1:8" x14ac:dyDescent="0.25">
      <c r="A57" s="12">
        <f>Riesgo!C61</f>
        <v>0</v>
      </c>
      <c r="F57" s="95">
        <f t="shared" si="0"/>
        <v>-0.20515214870968565</v>
      </c>
      <c r="G57" s="26">
        <f t="shared" si="1"/>
        <v>0</v>
      </c>
      <c r="H57" s="26">
        <f t="shared" si="2"/>
        <v>0</v>
      </c>
    </row>
    <row r="58" spans="1:8" x14ac:dyDescent="0.25">
      <c r="A58" s="12">
        <f>Riesgo!C62</f>
        <v>0.84467403556508158</v>
      </c>
      <c r="F58" s="95">
        <f t="shared" si="0"/>
        <v>0.6395218868553959</v>
      </c>
      <c r="G58" s="26">
        <f t="shared" si="1"/>
        <v>0.26155693335560132</v>
      </c>
      <c r="H58" s="26">
        <f t="shared" si="2"/>
        <v>0.16727138353968521</v>
      </c>
    </row>
    <row r="59" spans="1:8" x14ac:dyDescent="0.25">
      <c r="A59" s="12">
        <f>Riesgo!C63</f>
        <v>0.11135964744632171</v>
      </c>
      <c r="F59" s="95">
        <f t="shared" si="0"/>
        <v>-9.3792501263363942E-2</v>
      </c>
      <c r="G59" s="26">
        <f t="shared" si="1"/>
        <v>-8.2509575626989174E-4</v>
      </c>
      <c r="H59" s="26">
        <f t="shared" si="2"/>
        <v>7.7387794762340056E-5</v>
      </c>
    </row>
    <row r="60" spans="1:8" x14ac:dyDescent="0.25">
      <c r="A60" s="12">
        <f>Riesgo!C64</f>
        <v>0</v>
      </c>
      <c r="F60" s="95">
        <f t="shared" si="0"/>
        <v>-0.20515214870968565</v>
      </c>
      <c r="G60" s="26">
        <f t="shared" si="1"/>
        <v>0</v>
      </c>
      <c r="H60" s="26">
        <f t="shared" si="2"/>
        <v>0</v>
      </c>
    </row>
    <row r="61" spans="1:8" x14ac:dyDescent="0.25">
      <c r="A61" s="12">
        <f>Riesgo!C65</f>
        <v>0</v>
      </c>
      <c r="F61" s="95">
        <f t="shared" si="0"/>
        <v>-0.20515214870968565</v>
      </c>
      <c r="G61" s="26">
        <f t="shared" si="1"/>
        <v>0</v>
      </c>
      <c r="H61" s="26">
        <f t="shared" si="2"/>
        <v>0</v>
      </c>
    </row>
    <row r="62" spans="1:8" x14ac:dyDescent="0.25">
      <c r="A62" s="12">
        <f>Riesgo!C66</f>
        <v>0</v>
      </c>
      <c r="F62" s="95">
        <f t="shared" si="0"/>
        <v>-0.20515214870968565</v>
      </c>
      <c r="G62" s="26">
        <f t="shared" si="1"/>
        <v>0</v>
      </c>
      <c r="H62" s="26">
        <f t="shared" si="2"/>
        <v>0</v>
      </c>
    </row>
    <row r="63" spans="1:8" x14ac:dyDescent="0.25">
      <c r="A63" s="12">
        <f>Riesgo!C67</f>
        <v>0.10958975449959267</v>
      </c>
      <c r="F63" s="95">
        <f t="shared" si="0"/>
        <v>-9.556239421009298E-2</v>
      </c>
      <c r="G63" s="26">
        <f t="shared" si="1"/>
        <v>-8.7269214298193478E-4</v>
      </c>
      <c r="H63" s="26">
        <f t="shared" si="2"/>
        <v>8.3396550591690471E-5</v>
      </c>
    </row>
    <row r="64" spans="1:8" x14ac:dyDescent="0.25">
      <c r="A64" s="12">
        <f>Riesgo!C68</f>
        <v>0.82312962334934481</v>
      </c>
      <c r="F64" s="95">
        <f t="shared" si="0"/>
        <v>0.61797747463965913</v>
      </c>
      <c r="G64" s="26">
        <f t="shared" si="1"/>
        <v>0.23600322401352458</v>
      </c>
      <c r="H64" s="26">
        <f t="shared" si="2"/>
        <v>0.14584467638269569</v>
      </c>
    </row>
    <row r="65" spans="1:8" x14ac:dyDescent="0.25">
      <c r="A65" s="12">
        <f>Riesgo!C69</f>
        <v>2.1747181599259362E-2</v>
      </c>
      <c r="F65" s="95">
        <f t="shared" si="0"/>
        <v>-0.18340496711042628</v>
      </c>
      <c r="G65" s="26">
        <f t="shared" si="1"/>
        <v>-6.1692629321970678E-3</v>
      </c>
      <c r="H65" s="26">
        <f t="shared" si="2"/>
        <v>1.1314734651751751E-3</v>
      </c>
    </row>
    <row r="66" spans="1:8" x14ac:dyDescent="0.25">
      <c r="A66" s="12">
        <f>Riesgo!C70</f>
        <v>0.73944558562981266</v>
      </c>
      <c r="F66" s="95">
        <f t="shared" si="0"/>
        <v>0.53429343692012699</v>
      </c>
      <c r="G66" s="26">
        <f t="shared" si="1"/>
        <v>0.15252446786102586</v>
      </c>
      <c r="H66" s="26">
        <f t="shared" si="2"/>
        <v>8.149282214788095E-2</v>
      </c>
    </row>
    <row r="67" spans="1:8" x14ac:dyDescent="0.25">
      <c r="A67" s="12">
        <f>Riesgo!C71</f>
        <v>4.594705089825326E-2</v>
      </c>
      <c r="F67" s="95">
        <f t="shared" ref="F67:F130" si="3">A67-$D$4</f>
        <v>-0.15920509781143238</v>
      </c>
      <c r="G67" s="26">
        <f t="shared" ref="G67:G130" si="4">IF(A67=0,0,(A67-D$4)^3)</f>
        <v>-4.0352543069984738E-3</v>
      </c>
      <c r="H67" s="26">
        <f t="shared" ref="H67:H130" si="5">IF(A67=0,0,(A67-D$4)^4)</f>
        <v>6.4243305663969584E-4</v>
      </c>
    </row>
    <row r="68" spans="1:8" x14ac:dyDescent="0.25">
      <c r="A68" s="12">
        <f>Riesgo!C72</f>
        <v>0.6690577768934115</v>
      </c>
      <c r="F68" s="95">
        <f t="shared" si="3"/>
        <v>0.46390562818372583</v>
      </c>
      <c r="G68" s="26">
        <f t="shared" si="4"/>
        <v>9.9836402772697105E-2</v>
      </c>
      <c r="H68" s="26">
        <f t="shared" si="5"/>
        <v>4.6314669143871522E-2</v>
      </c>
    </row>
    <row r="69" spans="1:8" x14ac:dyDescent="0.25">
      <c r="A69" s="12">
        <f>Riesgo!C73</f>
        <v>0.48019272691594633</v>
      </c>
      <c r="F69" s="95">
        <f t="shared" si="3"/>
        <v>0.27504057820626071</v>
      </c>
      <c r="G69" s="26">
        <f t="shared" si="4"/>
        <v>2.0806082539049642E-2</v>
      </c>
      <c r="H69" s="26">
        <f t="shared" si="5"/>
        <v>5.7225169717473982E-3</v>
      </c>
    </row>
    <row r="70" spans="1:8" x14ac:dyDescent="0.25">
      <c r="A70" s="12">
        <f>Riesgo!C74</f>
        <v>0.28355748537821152</v>
      </c>
      <c r="F70" s="95">
        <f t="shared" si="3"/>
        <v>7.8405336668525866E-2</v>
      </c>
      <c r="G70" s="26">
        <f t="shared" si="4"/>
        <v>4.8198871715853832E-4</v>
      </c>
      <c r="H70" s="26">
        <f t="shared" si="5"/>
        <v>3.779048763924609E-5</v>
      </c>
    </row>
    <row r="71" spans="1:8" x14ac:dyDescent="0.25">
      <c r="A71" s="12">
        <f>Riesgo!C75</f>
        <v>0</v>
      </c>
      <c r="F71" s="95">
        <f t="shared" si="3"/>
        <v>-0.20515214870968565</v>
      </c>
      <c r="G71" s="26">
        <f t="shared" si="4"/>
        <v>0</v>
      </c>
      <c r="H71" s="26">
        <f t="shared" si="5"/>
        <v>0</v>
      </c>
    </row>
    <row r="72" spans="1:8" x14ac:dyDescent="0.25">
      <c r="A72" s="12">
        <f>Riesgo!C76</f>
        <v>0</v>
      </c>
      <c r="F72" s="95">
        <f t="shared" si="3"/>
        <v>-0.20515214870968565</v>
      </c>
      <c r="G72" s="26">
        <f t="shared" si="4"/>
        <v>0</v>
      </c>
      <c r="H72" s="26">
        <f t="shared" si="5"/>
        <v>0</v>
      </c>
    </row>
    <row r="73" spans="1:8" x14ac:dyDescent="0.25">
      <c r="A73" s="12">
        <f>Riesgo!C77</f>
        <v>0.20440370120243945</v>
      </c>
      <c r="F73" s="95">
        <f t="shared" si="3"/>
        <v>-7.4844750724620268E-4</v>
      </c>
      <c r="G73" s="26">
        <f t="shared" si="4"/>
        <v>-4.1926058776203545E-10</v>
      </c>
      <c r="H73" s="26">
        <f t="shared" si="5"/>
        <v>3.1379454179707324E-13</v>
      </c>
    </row>
    <row r="74" spans="1:8" x14ac:dyDescent="0.25">
      <c r="A74" s="12">
        <f>Riesgo!C78</f>
        <v>0</v>
      </c>
      <c r="F74" s="95">
        <f t="shared" si="3"/>
        <v>-0.20515214870968565</v>
      </c>
      <c r="G74" s="26">
        <f t="shared" si="4"/>
        <v>0</v>
      </c>
      <c r="H74" s="26">
        <f t="shared" si="5"/>
        <v>0</v>
      </c>
    </row>
    <row r="75" spans="1:8" x14ac:dyDescent="0.25">
      <c r="A75" s="12">
        <f>Riesgo!C79</f>
        <v>0.23806312437180518</v>
      </c>
      <c r="F75" s="95">
        <f t="shared" si="3"/>
        <v>3.2910975662119535E-2</v>
      </c>
      <c r="G75" s="26">
        <f t="shared" si="4"/>
        <v>3.5646941390537793E-5</v>
      </c>
      <c r="H75" s="26">
        <f t="shared" si="5"/>
        <v>1.1731756205329909E-6</v>
      </c>
    </row>
    <row r="76" spans="1:8" x14ac:dyDescent="0.25">
      <c r="A76" s="12">
        <f>Riesgo!C80</f>
        <v>0</v>
      </c>
      <c r="F76" s="95">
        <f t="shared" si="3"/>
        <v>-0.20515214870968565</v>
      </c>
      <c r="G76" s="26">
        <f t="shared" si="4"/>
        <v>0</v>
      </c>
      <c r="H76" s="26">
        <f t="shared" si="5"/>
        <v>0</v>
      </c>
    </row>
    <row r="77" spans="1:8" x14ac:dyDescent="0.25">
      <c r="A77" s="12">
        <f>Riesgo!C81</f>
        <v>0.429182665134337</v>
      </c>
      <c r="F77" s="95">
        <f t="shared" si="3"/>
        <v>0.22403051642465135</v>
      </c>
      <c r="G77" s="26">
        <f t="shared" si="4"/>
        <v>1.1244018202199798E-2</v>
      </c>
      <c r="H77" s="26">
        <f t="shared" si="5"/>
        <v>2.5190032045270005E-3</v>
      </c>
    </row>
    <row r="78" spans="1:8" x14ac:dyDescent="0.25">
      <c r="A78" s="12">
        <f>Riesgo!C82</f>
        <v>2.0635414576616079E-4</v>
      </c>
      <c r="F78" s="95">
        <f t="shared" si="3"/>
        <v>-0.20494579456391948</v>
      </c>
      <c r="G78" s="26">
        <f t="shared" si="4"/>
        <v>-8.6082928564979004E-3</v>
      </c>
      <c r="H78" s="26">
        <f t="shared" si="5"/>
        <v>1.764233419313874E-3</v>
      </c>
    </row>
    <row r="79" spans="1:8" x14ac:dyDescent="0.25">
      <c r="A79" s="12">
        <f>Riesgo!C83</f>
        <v>0.31248398077032985</v>
      </c>
      <c r="F79" s="95">
        <f t="shared" si="3"/>
        <v>0.1073318320606442</v>
      </c>
      <c r="G79" s="26">
        <f t="shared" si="4"/>
        <v>1.2364758184435969E-3</v>
      </c>
      <c r="H79" s="26">
        <f t="shared" si="5"/>
        <v>1.3271321489223575E-4</v>
      </c>
    </row>
    <row r="80" spans="1:8" x14ac:dyDescent="0.25">
      <c r="A80" s="12">
        <f>Riesgo!C84</f>
        <v>0</v>
      </c>
      <c r="F80" s="95">
        <f t="shared" si="3"/>
        <v>-0.20515214870968565</v>
      </c>
      <c r="G80" s="26">
        <f t="shared" si="4"/>
        <v>0</v>
      </c>
      <c r="H80" s="26">
        <f t="shared" si="5"/>
        <v>0</v>
      </c>
    </row>
    <row r="81" spans="1:8" x14ac:dyDescent="0.25">
      <c r="A81" s="12">
        <f>Riesgo!C85</f>
        <v>0.44831664255311365</v>
      </c>
      <c r="F81" s="95">
        <f t="shared" si="3"/>
        <v>0.243164493843428</v>
      </c>
      <c r="G81" s="26">
        <f t="shared" si="4"/>
        <v>1.4378066320778331E-2</v>
      </c>
      <c r="H81" s="26">
        <f t="shared" si="5"/>
        <v>3.4962352193393018E-3</v>
      </c>
    </row>
    <row r="82" spans="1:8" x14ac:dyDescent="0.25">
      <c r="A82" s="12">
        <f>Riesgo!C86</f>
        <v>5.6572207438641213E-2</v>
      </c>
      <c r="F82" s="95">
        <f t="shared" si="3"/>
        <v>-0.14857994127104443</v>
      </c>
      <c r="G82" s="26">
        <f t="shared" si="4"/>
        <v>-3.2800506272093787E-3</v>
      </c>
      <c r="H82" s="26">
        <f t="shared" si="5"/>
        <v>4.873497295568219E-4</v>
      </c>
    </row>
    <row r="83" spans="1:8" x14ac:dyDescent="0.25">
      <c r="A83" s="12">
        <f>Riesgo!C87</f>
        <v>0</v>
      </c>
      <c r="F83" s="95">
        <f t="shared" si="3"/>
        <v>-0.20515214870968565</v>
      </c>
      <c r="G83" s="26">
        <f t="shared" si="4"/>
        <v>0</v>
      </c>
      <c r="H83" s="26">
        <f t="shared" si="5"/>
        <v>0</v>
      </c>
    </row>
    <row r="84" spans="1:8" x14ac:dyDescent="0.25">
      <c r="A84" s="12">
        <f>Riesgo!C88</f>
        <v>0</v>
      </c>
      <c r="F84" s="95">
        <f t="shared" si="3"/>
        <v>-0.20515214870968565</v>
      </c>
      <c r="G84" s="26">
        <f t="shared" si="4"/>
        <v>0</v>
      </c>
      <c r="H84" s="26">
        <f t="shared" si="5"/>
        <v>0</v>
      </c>
    </row>
    <row r="85" spans="1:8" x14ac:dyDescent="0.25">
      <c r="A85" s="12">
        <f>Riesgo!C89</f>
        <v>0</v>
      </c>
      <c r="F85" s="95">
        <f t="shared" si="3"/>
        <v>-0.20515214870968565</v>
      </c>
      <c r="G85" s="26">
        <f t="shared" si="4"/>
        <v>0</v>
      </c>
      <c r="H85" s="26">
        <f t="shared" si="5"/>
        <v>0</v>
      </c>
    </row>
    <row r="86" spans="1:8" x14ac:dyDescent="0.25">
      <c r="A86" s="12">
        <f>Riesgo!C90</f>
        <v>0.64708294849392145</v>
      </c>
      <c r="F86" s="95">
        <f t="shared" si="3"/>
        <v>0.44193079978423577</v>
      </c>
      <c r="G86" s="26">
        <f t="shared" si="4"/>
        <v>8.6310336656587175E-2</v>
      </c>
      <c r="H86" s="26">
        <f t="shared" si="5"/>
        <v>3.8143196108292213E-2</v>
      </c>
    </row>
    <row r="87" spans="1:8" x14ac:dyDescent="0.25">
      <c r="A87" s="12">
        <f>Riesgo!C91</f>
        <v>0</v>
      </c>
      <c r="F87" s="95">
        <f t="shared" si="3"/>
        <v>-0.20515214870968565</v>
      </c>
      <c r="G87" s="26">
        <f t="shared" si="4"/>
        <v>0</v>
      </c>
      <c r="H87" s="26">
        <f t="shared" si="5"/>
        <v>0</v>
      </c>
    </row>
    <row r="88" spans="1:8" x14ac:dyDescent="0.25">
      <c r="A88" s="12">
        <f>Riesgo!C92</f>
        <v>0.39207087975721094</v>
      </c>
      <c r="F88" s="95">
        <f t="shared" si="3"/>
        <v>0.18691873104752529</v>
      </c>
      <c r="G88" s="26">
        <f t="shared" si="4"/>
        <v>6.5306810226705026E-3</v>
      </c>
      <c r="H88" s="26">
        <f t="shared" si="5"/>
        <v>1.2207066096337252E-3</v>
      </c>
    </row>
    <row r="89" spans="1:8" x14ac:dyDescent="0.25">
      <c r="A89" s="12">
        <f>Riesgo!C93</f>
        <v>1.6238786570958778E-2</v>
      </c>
      <c r="F89" s="95">
        <f t="shared" si="3"/>
        <v>-0.18891336213872686</v>
      </c>
      <c r="G89" s="26">
        <f t="shared" si="4"/>
        <v>-6.7419888821915498E-3</v>
      </c>
      <c r="H89" s="26">
        <f t="shared" si="5"/>
        <v>1.2736517872367226E-3</v>
      </c>
    </row>
    <row r="90" spans="1:8" x14ac:dyDescent="0.25">
      <c r="A90" s="12">
        <f>Riesgo!C94</f>
        <v>0.86785677974427622</v>
      </c>
      <c r="F90" s="95">
        <f t="shared" si="3"/>
        <v>0.66270463103459054</v>
      </c>
      <c r="G90" s="26">
        <f t="shared" si="4"/>
        <v>0.29104491537794336</v>
      </c>
      <c r="H90" s="26">
        <f t="shared" si="5"/>
        <v>0.19287681326003356</v>
      </c>
    </row>
    <row r="91" spans="1:8" x14ac:dyDescent="0.25">
      <c r="A91" s="12">
        <f>Riesgo!C95</f>
        <v>0</v>
      </c>
      <c r="F91" s="95">
        <f t="shared" si="3"/>
        <v>-0.20515214870968565</v>
      </c>
      <c r="G91" s="26">
        <f t="shared" si="4"/>
        <v>0</v>
      </c>
      <c r="H91" s="26">
        <f t="shared" si="5"/>
        <v>0</v>
      </c>
    </row>
    <row r="92" spans="1:8" x14ac:dyDescent="0.25">
      <c r="A92" s="12">
        <f>Riesgo!C96</f>
        <v>7.4440214378895087E-2</v>
      </c>
      <c r="F92" s="95">
        <f t="shared" si="3"/>
        <v>-0.13071193433079056</v>
      </c>
      <c r="G92" s="26">
        <f t="shared" si="4"/>
        <v>-2.2332931031069764E-3</v>
      </c>
      <c r="H92" s="26">
        <f t="shared" si="5"/>
        <v>2.9191806143472656E-4</v>
      </c>
    </row>
    <row r="93" spans="1:8" x14ac:dyDescent="0.25">
      <c r="A93" s="12">
        <f>Riesgo!C97</f>
        <v>0.18534513169546582</v>
      </c>
      <c r="F93" s="95">
        <f t="shared" si="3"/>
        <v>-1.980701701421983E-2</v>
      </c>
      <c r="G93" s="26">
        <f t="shared" si="4"/>
        <v>-7.770647775875954E-6</v>
      </c>
      <c r="H93" s="26">
        <f t="shared" si="5"/>
        <v>1.5391335270828449E-7</v>
      </c>
    </row>
    <row r="94" spans="1:8" x14ac:dyDescent="0.25">
      <c r="A94" s="12">
        <f>Riesgo!C98</f>
        <v>0</v>
      </c>
      <c r="F94" s="95">
        <f t="shared" si="3"/>
        <v>-0.20515214870968565</v>
      </c>
      <c r="G94" s="26">
        <f t="shared" si="4"/>
        <v>0</v>
      </c>
      <c r="H94" s="26">
        <f t="shared" si="5"/>
        <v>0</v>
      </c>
    </row>
    <row r="95" spans="1:8" x14ac:dyDescent="0.25">
      <c r="A95" s="12">
        <f>Riesgo!C99</f>
        <v>0.17976149348857387</v>
      </c>
      <c r="F95" s="95">
        <f t="shared" si="3"/>
        <v>-2.539065522111178E-2</v>
      </c>
      <c r="G95" s="26">
        <f t="shared" si="4"/>
        <v>-1.6368984020698204E-5</v>
      </c>
      <c r="H95" s="26">
        <f t="shared" si="5"/>
        <v>4.1561922958943611E-7</v>
      </c>
    </row>
    <row r="96" spans="1:8" x14ac:dyDescent="0.25">
      <c r="A96" s="12">
        <f>Riesgo!C100</f>
        <v>0</v>
      </c>
      <c r="F96" s="95">
        <f t="shared" si="3"/>
        <v>-0.20515214870968565</v>
      </c>
      <c r="G96" s="26">
        <f t="shared" si="4"/>
        <v>0</v>
      </c>
      <c r="H96" s="26">
        <f t="shared" si="5"/>
        <v>0</v>
      </c>
    </row>
    <row r="97" spans="1:8" x14ac:dyDescent="0.25">
      <c r="A97" s="12">
        <f>Riesgo!C101</f>
        <v>1</v>
      </c>
      <c r="F97" s="95">
        <f t="shared" si="3"/>
        <v>0.79484785129031432</v>
      </c>
      <c r="G97" s="26">
        <f t="shared" si="4"/>
        <v>0.50217144484267384</v>
      </c>
      <c r="H97" s="26">
        <f t="shared" si="5"/>
        <v>0.39914989391255185</v>
      </c>
    </row>
    <row r="98" spans="1:8" x14ac:dyDescent="0.25">
      <c r="A98" s="12">
        <f>Riesgo!C102</f>
        <v>0</v>
      </c>
      <c r="F98" s="95">
        <f t="shared" si="3"/>
        <v>-0.20515214870968565</v>
      </c>
      <c r="G98" s="26">
        <f t="shared" si="4"/>
        <v>0</v>
      </c>
      <c r="H98" s="26">
        <f t="shared" si="5"/>
        <v>0</v>
      </c>
    </row>
    <row r="99" spans="1:8" x14ac:dyDescent="0.25">
      <c r="A99" s="12">
        <f>Riesgo!C103</f>
        <v>0.46246124194717153</v>
      </c>
      <c r="F99" s="95">
        <f t="shared" si="3"/>
        <v>0.25730909323748585</v>
      </c>
      <c r="G99" s="26">
        <f t="shared" si="4"/>
        <v>1.7035912587541769E-2</v>
      </c>
      <c r="H99" s="26">
        <f t="shared" si="5"/>
        <v>4.3834952203734437E-3</v>
      </c>
    </row>
    <row r="100" spans="1:8" x14ac:dyDescent="0.25">
      <c r="A100" s="12">
        <f>Riesgo!C104</f>
        <v>0.3469562336082867</v>
      </c>
      <c r="F100" s="95">
        <f t="shared" si="3"/>
        <v>0.14180408489860105</v>
      </c>
      <c r="G100" s="26">
        <f t="shared" si="4"/>
        <v>2.8514530472081023E-3</v>
      </c>
      <c r="H100" s="26">
        <f t="shared" si="5"/>
        <v>4.0434768999067234E-4</v>
      </c>
    </row>
    <row r="101" spans="1:8" x14ac:dyDescent="0.25">
      <c r="A101" s="12">
        <f>Riesgo!C105</f>
        <v>0</v>
      </c>
      <c r="F101" s="95">
        <f t="shared" si="3"/>
        <v>-0.20515214870968565</v>
      </c>
      <c r="G101" s="26">
        <f t="shared" si="4"/>
        <v>0</v>
      </c>
      <c r="H101" s="26">
        <f t="shared" si="5"/>
        <v>0</v>
      </c>
    </row>
    <row r="102" spans="1:8" x14ac:dyDescent="0.25">
      <c r="A102" s="12">
        <f>Riesgo!C106</f>
        <v>0</v>
      </c>
      <c r="F102" s="95">
        <f t="shared" si="3"/>
        <v>-0.20515214870968565</v>
      </c>
      <c r="G102" s="26">
        <f t="shared" si="4"/>
        <v>0</v>
      </c>
      <c r="H102" s="26">
        <f t="shared" si="5"/>
        <v>0</v>
      </c>
    </row>
    <row r="103" spans="1:8" x14ac:dyDescent="0.25">
      <c r="A103" s="12">
        <f>Riesgo!C107</f>
        <v>0</v>
      </c>
      <c r="F103" s="95">
        <f t="shared" si="3"/>
        <v>-0.20515214870968565</v>
      </c>
      <c r="G103" s="26">
        <f t="shared" si="4"/>
        <v>0</v>
      </c>
      <c r="H103" s="26">
        <f t="shared" si="5"/>
        <v>0</v>
      </c>
    </row>
    <row r="104" spans="1:8" x14ac:dyDescent="0.25">
      <c r="A104" s="12">
        <f>Riesgo!C108</f>
        <v>0.52757055432162558</v>
      </c>
      <c r="F104" s="95">
        <f t="shared" si="3"/>
        <v>0.32241840561193991</v>
      </c>
      <c r="G104" s="26">
        <f t="shared" si="4"/>
        <v>3.3516563086757975E-2</v>
      </c>
      <c r="H104" s="26">
        <f t="shared" si="5"/>
        <v>1.0806356832024506E-2</v>
      </c>
    </row>
    <row r="105" spans="1:8" x14ac:dyDescent="0.25">
      <c r="A105" s="12">
        <f>Riesgo!C109</f>
        <v>0</v>
      </c>
      <c r="F105" s="95">
        <f t="shared" si="3"/>
        <v>-0.20515214870968565</v>
      </c>
      <c r="G105" s="26">
        <f t="shared" si="4"/>
        <v>0</v>
      </c>
      <c r="H105" s="26">
        <f t="shared" si="5"/>
        <v>0</v>
      </c>
    </row>
    <row r="106" spans="1:8" x14ac:dyDescent="0.25">
      <c r="A106" s="12">
        <f>Riesgo!C110</f>
        <v>0.91390135557085161</v>
      </c>
      <c r="F106" s="95">
        <f t="shared" si="3"/>
        <v>0.70874920686116594</v>
      </c>
      <c r="G106" s="26">
        <f t="shared" si="4"/>
        <v>0.35602275592910027</v>
      </c>
      <c r="H106" s="26">
        <f t="shared" si="5"/>
        <v>0.25233084588927629</v>
      </c>
    </row>
    <row r="107" spans="1:8" x14ac:dyDescent="0.25">
      <c r="A107" s="12">
        <f>Riesgo!C111</f>
        <v>0.11804510804992582</v>
      </c>
      <c r="F107" s="95">
        <f t="shared" si="3"/>
        <v>-8.7107040659759827E-2</v>
      </c>
      <c r="G107" s="26">
        <f t="shared" si="4"/>
        <v>-6.6093656394804819E-4</v>
      </c>
      <c r="H107" s="26">
        <f t="shared" si="5"/>
        <v>5.7572228149344588E-5</v>
      </c>
    </row>
    <row r="108" spans="1:8" x14ac:dyDescent="0.25">
      <c r="A108" s="12">
        <f>Riesgo!C112</f>
        <v>0</v>
      </c>
      <c r="F108" s="95">
        <f t="shared" si="3"/>
        <v>-0.20515214870968565</v>
      </c>
      <c r="G108" s="26">
        <f t="shared" si="4"/>
        <v>0</v>
      </c>
      <c r="H108" s="26">
        <f t="shared" si="5"/>
        <v>0</v>
      </c>
    </row>
    <row r="109" spans="1:8" x14ac:dyDescent="0.25">
      <c r="A109" s="12">
        <f>Riesgo!C113</f>
        <v>0.13704107024668408</v>
      </c>
      <c r="F109" s="95">
        <f t="shared" si="3"/>
        <v>-6.8111078463001573E-2</v>
      </c>
      <c r="G109" s="26">
        <f t="shared" si="4"/>
        <v>-3.1597539884797946E-4</v>
      </c>
      <c r="H109" s="26">
        <f t="shared" si="5"/>
        <v>2.1521425183312945E-5</v>
      </c>
    </row>
    <row r="110" spans="1:8" x14ac:dyDescent="0.25">
      <c r="A110" s="12">
        <f>Riesgo!C114</f>
        <v>0.19075181877002859</v>
      </c>
      <c r="F110" s="95">
        <f t="shared" si="3"/>
        <v>-1.4400329939657064E-2</v>
      </c>
      <c r="G110" s="26">
        <f t="shared" si="4"/>
        <v>-2.986189253564662E-6</v>
      </c>
      <c r="H110" s="26">
        <f t="shared" si="5"/>
        <v>4.300211051358938E-8</v>
      </c>
    </row>
    <row r="111" spans="1:8" x14ac:dyDescent="0.25">
      <c r="A111" s="12">
        <f>Riesgo!C115</f>
        <v>0.41552378345198426</v>
      </c>
      <c r="F111" s="95">
        <f t="shared" si="3"/>
        <v>0.21037163474229861</v>
      </c>
      <c r="G111" s="26">
        <f t="shared" si="4"/>
        <v>9.3102543385339253E-3</v>
      </c>
      <c r="H111" s="26">
        <f t="shared" si="5"/>
        <v>1.9586134250639598E-3</v>
      </c>
    </row>
    <row r="112" spans="1:8" x14ac:dyDescent="0.25">
      <c r="A112" s="12">
        <f>Riesgo!C116</f>
        <v>0.1806154574608832</v>
      </c>
      <c r="F112" s="95">
        <f t="shared" si="3"/>
        <v>-2.453669124880245E-2</v>
      </c>
      <c r="G112" s="26">
        <f t="shared" si="4"/>
        <v>-1.4772295764885316E-5</v>
      </c>
      <c r="H112" s="26">
        <f t="shared" si="5"/>
        <v>3.62463260218983E-7</v>
      </c>
    </row>
    <row r="113" spans="1:8" x14ac:dyDescent="0.25">
      <c r="A113" s="12">
        <f>Riesgo!C117</f>
        <v>0</v>
      </c>
      <c r="F113" s="95">
        <f t="shared" si="3"/>
        <v>-0.20515214870968565</v>
      </c>
      <c r="G113" s="26">
        <f t="shared" si="4"/>
        <v>0</v>
      </c>
      <c r="H113" s="26">
        <f t="shared" si="5"/>
        <v>0</v>
      </c>
    </row>
    <row r="114" spans="1:8" x14ac:dyDescent="0.25">
      <c r="A114" s="12">
        <f>Riesgo!C118</f>
        <v>0.42823526816622082</v>
      </c>
      <c r="F114" s="95">
        <f t="shared" si="3"/>
        <v>0.22308311945653517</v>
      </c>
      <c r="G114" s="26">
        <f t="shared" si="4"/>
        <v>1.1101971964953045E-2</v>
      </c>
      <c r="H114" s="26">
        <f t="shared" si="5"/>
        <v>2.4766625380607246E-3</v>
      </c>
    </row>
    <row r="115" spans="1:8" x14ac:dyDescent="0.25">
      <c r="A115" s="12">
        <f>Riesgo!C119</f>
        <v>0</v>
      </c>
      <c r="F115" s="95">
        <f t="shared" si="3"/>
        <v>-0.20515214870968565</v>
      </c>
      <c r="G115" s="26">
        <f t="shared" si="4"/>
        <v>0</v>
      </c>
      <c r="H115" s="26">
        <f t="shared" si="5"/>
        <v>0</v>
      </c>
    </row>
    <row r="116" spans="1:8" x14ac:dyDescent="0.25">
      <c r="A116" s="12">
        <f>Riesgo!C120</f>
        <v>4.6006949340032105E-2</v>
      </c>
      <c r="F116" s="95">
        <f t="shared" si="3"/>
        <v>-0.15914519936965354</v>
      </c>
      <c r="G116" s="26">
        <f t="shared" si="4"/>
        <v>-4.0307014153766153E-3</v>
      </c>
      <c r="H116" s="26">
        <f t="shared" si="5"/>
        <v>6.4146678034965614E-4</v>
      </c>
    </row>
    <row r="117" spans="1:8" x14ac:dyDescent="0.25">
      <c r="A117" s="12">
        <f>Riesgo!C121</f>
        <v>0.51988617451828645</v>
      </c>
      <c r="F117" s="95">
        <f t="shared" si="3"/>
        <v>0.31473402580860077</v>
      </c>
      <c r="G117" s="26">
        <f t="shared" si="4"/>
        <v>3.1176767965205229E-2</v>
      </c>
      <c r="H117" s="26">
        <f t="shared" si="5"/>
        <v>9.8123896933896594E-3</v>
      </c>
    </row>
    <row r="118" spans="1:8" x14ac:dyDescent="0.25">
      <c r="A118" s="12">
        <f>Riesgo!C122</f>
        <v>0</v>
      </c>
      <c r="F118" s="95">
        <f t="shared" si="3"/>
        <v>-0.20515214870968565</v>
      </c>
      <c r="G118" s="26">
        <f t="shared" si="4"/>
        <v>0</v>
      </c>
      <c r="H118" s="26">
        <f t="shared" si="5"/>
        <v>0</v>
      </c>
    </row>
    <row r="119" spans="1:8" x14ac:dyDescent="0.25">
      <c r="A119" s="12">
        <f>Riesgo!C123</f>
        <v>0</v>
      </c>
      <c r="F119" s="95">
        <f t="shared" si="3"/>
        <v>-0.20515214870968565</v>
      </c>
      <c r="G119" s="26">
        <f t="shared" si="4"/>
        <v>0</v>
      </c>
      <c r="H119" s="26">
        <f t="shared" si="5"/>
        <v>0</v>
      </c>
    </row>
    <row r="120" spans="1:8" x14ac:dyDescent="0.25">
      <c r="A120" s="12">
        <f>Riesgo!C124</f>
        <v>0.32255124443205813</v>
      </c>
      <c r="F120" s="95">
        <f t="shared" si="3"/>
        <v>0.11739909572237248</v>
      </c>
      <c r="G120" s="26">
        <f t="shared" si="4"/>
        <v>1.6180586339634589E-3</v>
      </c>
      <c r="H120" s="26">
        <f t="shared" si="5"/>
        <v>1.8995862045308737E-4</v>
      </c>
    </row>
    <row r="121" spans="1:8" x14ac:dyDescent="0.25">
      <c r="A121" s="12">
        <f>Riesgo!C125</f>
        <v>0</v>
      </c>
      <c r="F121" s="95">
        <f t="shared" si="3"/>
        <v>-0.20515214870968565</v>
      </c>
      <c r="G121" s="26">
        <f t="shared" si="4"/>
        <v>0</v>
      </c>
      <c r="H121" s="26">
        <f t="shared" si="5"/>
        <v>0</v>
      </c>
    </row>
    <row r="122" spans="1:8" x14ac:dyDescent="0.25">
      <c r="A122" s="12">
        <f>Riesgo!C126</f>
        <v>0</v>
      </c>
      <c r="F122" s="95">
        <f t="shared" si="3"/>
        <v>-0.20515214870968565</v>
      </c>
      <c r="G122" s="26">
        <f t="shared" si="4"/>
        <v>0</v>
      </c>
      <c r="H122" s="26">
        <f t="shared" si="5"/>
        <v>0</v>
      </c>
    </row>
    <row r="123" spans="1:8" x14ac:dyDescent="0.25">
      <c r="A123" s="12">
        <f>Riesgo!C127</f>
        <v>0.27960398783620949</v>
      </c>
      <c r="F123" s="95">
        <f t="shared" si="3"/>
        <v>7.4451839126523839E-2</v>
      </c>
      <c r="G123" s="26">
        <f t="shared" si="4"/>
        <v>4.1269222862574468E-4</v>
      </c>
      <c r="H123" s="26">
        <f t="shared" si="5"/>
        <v>3.072569541441054E-5</v>
      </c>
    </row>
    <row r="124" spans="1:8" x14ac:dyDescent="0.25">
      <c r="A124" s="12">
        <f>Riesgo!C128</f>
        <v>0.56148070271059014</v>
      </c>
      <c r="F124" s="95">
        <f t="shared" si="3"/>
        <v>0.35632855400090446</v>
      </c>
      <c r="G124" s="26">
        <f t="shared" si="4"/>
        <v>4.52430501832198E-2</v>
      </c>
      <c r="H124" s="26">
        <f t="shared" si="5"/>
        <v>1.6121390650377068E-2</v>
      </c>
    </row>
    <row r="125" spans="1:8" x14ac:dyDescent="0.25">
      <c r="A125" s="12">
        <f>Riesgo!C129</f>
        <v>0</v>
      </c>
      <c r="F125" s="95">
        <f t="shared" si="3"/>
        <v>-0.20515214870968565</v>
      </c>
      <c r="G125" s="26">
        <f t="shared" si="4"/>
        <v>0</v>
      </c>
      <c r="H125" s="26">
        <f t="shared" si="5"/>
        <v>0</v>
      </c>
    </row>
    <row r="126" spans="1:8" x14ac:dyDescent="0.25">
      <c r="A126" s="12">
        <f>Riesgo!C130</f>
        <v>0</v>
      </c>
      <c r="F126" s="95">
        <f t="shared" si="3"/>
        <v>-0.20515214870968565</v>
      </c>
      <c r="G126" s="26">
        <f t="shared" si="4"/>
        <v>0</v>
      </c>
      <c r="H126" s="26">
        <f t="shared" si="5"/>
        <v>0</v>
      </c>
    </row>
    <row r="127" spans="1:8" x14ac:dyDescent="0.25">
      <c r="A127" s="12">
        <f>Riesgo!C131</f>
        <v>0</v>
      </c>
      <c r="F127" s="95">
        <f t="shared" si="3"/>
        <v>-0.20515214870968565</v>
      </c>
      <c r="G127" s="26">
        <f t="shared" si="4"/>
        <v>0</v>
      </c>
      <c r="H127" s="26">
        <f t="shared" si="5"/>
        <v>0</v>
      </c>
    </row>
    <row r="128" spans="1:8" x14ac:dyDescent="0.25">
      <c r="A128" s="12">
        <f>Riesgo!C132</f>
        <v>0.69451867892372143</v>
      </c>
      <c r="F128" s="95">
        <f t="shared" si="3"/>
        <v>0.48936653021403576</v>
      </c>
      <c r="G128" s="26">
        <f t="shared" si="4"/>
        <v>0.11719330134640418</v>
      </c>
      <c r="H128" s="26">
        <f t="shared" si="5"/>
        <v>5.7350479244217704E-2</v>
      </c>
    </row>
    <row r="129" spans="1:8" x14ac:dyDescent="0.25">
      <c r="A129" s="12">
        <f>Riesgo!C133</f>
        <v>5.0569235930258097E-2</v>
      </c>
      <c r="F129" s="95">
        <f t="shared" si="3"/>
        <v>-0.15458291277942754</v>
      </c>
      <c r="G129" s="26">
        <f t="shared" si="4"/>
        <v>-3.6938942582335648E-3</v>
      </c>
      <c r="H129" s="26">
        <f t="shared" si="5"/>
        <v>5.7101293393694728E-4</v>
      </c>
    </row>
    <row r="130" spans="1:8" x14ac:dyDescent="0.25">
      <c r="A130" s="12">
        <f>Riesgo!C134</f>
        <v>0</v>
      </c>
      <c r="F130" s="95">
        <f t="shared" si="3"/>
        <v>-0.20515214870968565</v>
      </c>
      <c r="G130" s="26">
        <f t="shared" si="4"/>
        <v>0</v>
      </c>
      <c r="H130" s="26">
        <f t="shared" si="5"/>
        <v>0</v>
      </c>
    </row>
    <row r="131" spans="1:8" x14ac:dyDescent="0.25">
      <c r="A131" s="12">
        <f>Riesgo!C135</f>
        <v>0</v>
      </c>
      <c r="F131" s="95">
        <f t="shared" ref="F131:F194" si="6">A131-$D$4</f>
        <v>-0.20515214870968565</v>
      </c>
      <c r="G131" s="26">
        <f t="shared" ref="G131:G194" si="7">IF(A131=0,0,(A131-D$4)^3)</f>
        <v>0</v>
      </c>
      <c r="H131" s="26">
        <f t="shared" ref="H131:H194" si="8">IF(A131=0,0,(A131-D$4)^4)</f>
        <v>0</v>
      </c>
    </row>
    <row r="132" spans="1:8" x14ac:dyDescent="0.25">
      <c r="A132" s="12">
        <f>Riesgo!C136</f>
        <v>0.32023321357231788</v>
      </c>
      <c r="F132" s="95">
        <f t="shared" si="6"/>
        <v>0.11508106486263223</v>
      </c>
      <c r="G132" s="26">
        <f t="shared" si="7"/>
        <v>1.5240935161292763E-3</v>
      </c>
      <c r="H132" s="26">
        <f t="shared" si="8"/>
        <v>1.7539430478639046E-4</v>
      </c>
    </row>
    <row r="133" spans="1:8" x14ac:dyDescent="0.25">
      <c r="A133" s="12">
        <f>Riesgo!C137</f>
        <v>0</v>
      </c>
      <c r="F133" s="95">
        <f t="shared" si="6"/>
        <v>-0.20515214870968565</v>
      </c>
      <c r="G133" s="26">
        <f t="shared" si="7"/>
        <v>0</v>
      </c>
      <c r="H133" s="26">
        <f t="shared" si="8"/>
        <v>0</v>
      </c>
    </row>
    <row r="134" spans="1:8" x14ac:dyDescent="0.25">
      <c r="A134" s="12">
        <f>Riesgo!C138</f>
        <v>7.2500064162401637E-2</v>
      </c>
      <c r="F134" s="95">
        <f t="shared" si="6"/>
        <v>-0.132652084547284</v>
      </c>
      <c r="G134" s="26">
        <f t="shared" si="7"/>
        <v>-2.3342224255769707E-3</v>
      </c>
      <c r="H134" s="26">
        <f t="shared" si="8"/>
        <v>3.0963947054980269E-4</v>
      </c>
    </row>
    <row r="135" spans="1:8" x14ac:dyDescent="0.25">
      <c r="A135" s="12">
        <f>Riesgo!C139</f>
        <v>0.47345920256266255</v>
      </c>
      <c r="F135" s="95">
        <f t="shared" si="6"/>
        <v>0.26830705385297693</v>
      </c>
      <c r="G135" s="26">
        <f t="shared" si="7"/>
        <v>1.9315069339541493E-2</v>
      </c>
      <c r="H135" s="26">
        <f t="shared" si="8"/>
        <v>5.1823693494583425E-3</v>
      </c>
    </row>
    <row r="136" spans="1:8" x14ac:dyDescent="0.25">
      <c r="A136" s="12">
        <f>Riesgo!C140</f>
        <v>7.4209304036377294E-2</v>
      </c>
      <c r="F136" s="95">
        <f t="shared" si="6"/>
        <v>-0.13094284467330836</v>
      </c>
      <c r="G136" s="26">
        <f t="shared" si="7"/>
        <v>-2.245149755954651E-3</v>
      </c>
      <c r="H136" s="26">
        <f t="shared" si="8"/>
        <v>2.9398629576228601E-4</v>
      </c>
    </row>
    <row r="137" spans="1:8" x14ac:dyDescent="0.25">
      <c r="A137" s="12">
        <f>Riesgo!C141</f>
        <v>0</v>
      </c>
      <c r="F137" s="95">
        <f t="shared" si="6"/>
        <v>-0.20515214870968565</v>
      </c>
      <c r="G137" s="26">
        <f t="shared" si="7"/>
        <v>0</v>
      </c>
      <c r="H137" s="26">
        <f t="shared" si="8"/>
        <v>0</v>
      </c>
    </row>
    <row r="138" spans="1:8" x14ac:dyDescent="0.25">
      <c r="A138" s="12">
        <f>Riesgo!C142</f>
        <v>0</v>
      </c>
      <c r="F138" s="95">
        <f t="shared" si="6"/>
        <v>-0.20515214870968565</v>
      </c>
      <c r="G138" s="26">
        <f t="shared" si="7"/>
        <v>0</v>
      </c>
      <c r="H138" s="26">
        <f t="shared" si="8"/>
        <v>0</v>
      </c>
    </row>
    <row r="139" spans="1:8" x14ac:dyDescent="0.25">
      <c r="A139" s="12">
        <f>Riesgo!C143</f>
        <v>0</v>
      </c>
      <c r="F139" s="95">
        <f t="shared" si="6"/>
        <v>-0.20515214870968565</v>
      </c>
      <c r="G139" s="26">
        <f t="shared" si="7"/>
        <v>0</v>
      </c>
      <c r="H139" s="26">
        <f t="shared" si="8"/>
        <v>0</v>
      </c>
    </row>
    <row r="140" spans="1:8" x14ac:dyDescent="0.25">
      <c r="A140" s="12">
        <f>Riesgo!C144</f>
        <v>0.55775133380595965</v>
      </c>
      <c r="F140" s="95">
        <f t="shared" si="6"/>
        <v>0.35259918509627397</v>
      </c>
      <c r="G140" s="26">
        <f t="shared" si="7"/>
        <v>4.3837311633682548E-2</v>
      </c>
      <c r="H140" s="26">
        <f t="shared" si="8"/>
        <v>1.5457000358847877E-2</v>
      </c>
    </row>
    <row r="141" spans="1:8" x14ac:dyDescent="0.25">
      <c r="A141" s="12">
        <f>Riesgo!C145</f>
        <v>0</v>
      </c>
      <c r="F141" s="95">
        <f t="shared" si="6"/>
        <v>-0.20515214870968565</v>
      </c>
      <c r="G141" s="26">
        <f t="shared" si="7"/>
        <v>0</v>
      </c>
      <c r="H141" s="26">
        <f t="shared" si="8"/>
        <v>0</v>
      </c>
    </row>
    <row r="142" spans="1:8" x14ac:dyDescent="0.25">
      <c r="A142" s="12">
        <f>Riesgo!C146</f>
        <v>0</v>
      </c>
      <c r="F142" s="95">
        <f t="shared" si="6"/>
        <v>-0.20515214870968565</v>
      </c>
      <c r="G142" s="26">
        <f t="shared" si="7"/>
        <v>0</v>
      </c>
      <c r="H142" s="26">
        <f t="shared" si="8"/>
        <v>0</v>
      </c>
    </row>
    <row r="143" spans="1:8" x14ac:dyDescent="0.25">
      <c r="A143" s="12">
        <f>Riesgo!C147</f>
        <v>0.79867531962067473</v>
      </c>
      <c r="F143" s="95">
        <f t="shared" si="6"/>
        <v>0.59352317091098905</v>
      </c>
      <c r="G143" s="26">
        <f t="shared" si="7"/>
        <v>0.20908026165241106</v>
      </c>
      <c r="H143" s="26">
        <f t="shared" si="8"/>
        <v>0.12409397987083827</v>
      </c>
    </row>
    <row r="144" spans="1:8" x14ac:dyDescent="0.25">
      <c r="A144" s="12">
        <f>Riesgo!C148</f>
        <v>0.6137812421147828</v>
      </c>
      <c r="F144" s="95">
        <f t="shared" si="6"/>
        <v>0.40862909340509712</v>
      </c>
      <c r="G144" s="26">
        <f t="shared" si="7"/>
        <v>6.8231960871146427E-2</v>
      </c>
      <c r="H144" s="26">
        <f t="shared" si="8"/>
        <v>2.7881564312028623E-2</v>
      </c>
    </row>
    <row r="145" spans="1:8" x14ac:dyDescent="0.25">
      <c r="A145" s="12">
        <f>Riesgo!C149</f>
        <v>0.1106537819620327</v>
      </c>
      <c r="F145" s="95">
        <f t="shared" si="6"/>
        <v>-9.4498366747652954E-2</v>
      </c>
      <c r="G145" s="26">
        <f t="shared" si="7"/>
        <v>-8.4386486970091908E-4</v>
      </c>
      <c r="H145" s="26">
        <f t="shared" si="8"/>
        <v>7.9743851942457822E-5</v>
      </c>
    </row>
    <row r="146" spans="1:8" x14ac:dyDescent="0.25">
      <c r="A146" s="12">
        <f>Riesgo!C150</f>
        <v>0.69240998549338983</v>
      </c>
      <c r="F146" s="95">
        <f t="shared" si="6"/>
        <v>0.48725783678370416</v>
      </c>
      <c r="G146" s="26">
        <f t="shared" si="7"/>
        <v>0.11568485282060201</v>
      </c>
      <c r="H146" s="26">
        <f t="shared" si="8"/>
        <v>5.6368351134007733E-2</v>
      </c>
    </row>
    <row r="147" spans="1:8" x14ac:dyDescent="0.25">
      <c r="A147" s="12">
        <f>Riesgo!C151</f>
        <v>0.23938512690074276</v>
      </c>
      <c r="F147" s="95">
        <f t="shared" si="6"/>
        <v>3.4232978191057112E-2</v>
      </c>
      <c r="G147" s="26">
        <f t="shared" si="7"/>
        <v>4.0117517453797281E-5</v>
      </c>
      <c r="H147" s="26">
        <f t="shared" si="8"/>
        <v>1.3733421000751954E-6</v>
      </c>
    </row>
    <row r="148" spans="1:8" x14ac:dyDescent="0.25">
      <c r="A148" s="12">
        <f>Riesgo!C152</f>
        <v>0</v>
      </c>
      <c r="F148" s="95">
        <f t="shared" si="6"/>
        <v>-0.20515214870968565</v>
      </c>
      <c r="G148" s="26">
        <f t="shared" si="7"/>
        <v>0</v>
      </c>
      <c r="H148" s="26">
        <f t="shared" si="8"/>
        <v>0</v>
      </c>
    </row>
    <row r="149" spans="1:8" x14ac:dyDescent="0.25">
      <c r="A149" s="12">
        <f>Riesgo!C153</f>
        <v>0.19107204071866971</v>
      </c>
      <c r="F149" s="95">
        <f t="shared" si="6"/>
        <v>-1.4080107991015944E-2</v>
      </c>
      <c r="G149" s="26">
        <f t="shared" si="7"/>
        <v>-2.7913735389830368E-6</v>
      </c>
      <c r="H149" s="26">
        <f t="shared" si="8"/>
        <v>3.9302840872145509E-8</v>
      </c>
    </row>
    <row r="150" spans="1:8" x14ac:dyDescent="0.25">
      <c r="A150" s="12">
        <f>Riesgo!C154</f>
        <v>0</v>
      </c>
      <c r="F150" s="95">
        <f t="shared" si="6"/>
        <v>-0.20515214870968565</v>
      </c>
      <c r="G150" s="26">
        <f t="shared" si="7"/>
        <v>0</v>
      </c>
      <c r="H150" s="26">
        <f t="shared" si="8"/>
        <v>0</v>
      </c>
    </row>
    <row r="151" spans="1:8" x14ac:dyDescent="0.25">
      <c r="A151" s="12">
        <f>Riesgo!C155</f>
        <v>0</v>
      </c>
      <c r="F151" s="95">
        <f t="shared" si="6"/>
        <v>-0.20515214870968565</v>
      </c>
      <c r="G151" s="26">
        <f t="shared" si="7"/>
        <v>0</v>
      </c>
      <c r="H151" s="26">
        <f t="shared" si="8"/>
        <v>0</v>
      </c>
    </row>
    <row r="152" spans="1:8" x14ac:dyDescent="0.25">
      <c r="A152" s="12">
        <f>Riesgo!C156</f>
        <v>0.58889208259133741</v>
      </c>
      <c r="F152" s="95">
        <f t="shared" si="6"/>
        <v>0.38373993388165173</v>
      </c>
      <c r="G152" s="26">
        <f t="shared" si="7"/>
        <v>5.6508136968581674E-2</v>
      </c>
      <c r="H152" s="26">
        <f t="shared" si="8"/>
        <v>2.1684428744098851E-2</v>
      </c>
    </row>
    <row r="153" spans="1:8" x14ac:dyDescent="0.25">
      <c r="A153" s="12">
        <f>Riesgo!C157</f>
        <v>7.2856455536869664E-3</v>
      </c>
      <c r="F153" s="95">
        <f t="shared" si="6"/>
        <v>-0.19786650315599869</v>
      </c>
      <c r="G153" s="26">
        <f t="shared" si="7"/>
        <v>-7.7467017527201865E-3</v>
      </c>
      <c r="H153" s="26">
        <f t="shared" si="8"/>
        <v>1.5328127868031894E-3</v>
      </c>
    </row>
    <row r="154" spans="1:8" x14ac:dyDescent="0.25">
      <c r="A154" s="12">
        <f>Riesgo!C158</f>
        <v>0.1679340708181068</v>
      </c>
      <c r="F154" s="95">
        <f t="shared" si="6"/>
        <v>-3.7218077891578855E-2</v>
      </c>
      <c r="G154" s="26">
        <f t="shared" si="7"/>
        <v>-5.1553935206369783E-5</v>
      </c>
      <c r="H154" s="26">
        <f t="shared" si="8"/>
        <v>1.9187383761280801E-6</v>
      </c>
    </row>
    <row r="155" spans="1:8" x14ac:dyDescent="0.25">
      <c r="A155" s="12">
        <f>Riesgo!C159</f>
        <v>0.21525171360761824</v>
      </c>
      <c r="F155" s="95">
        <f t="shared" si="6"/>
        <v>1.0099564897932595E-2</v>
      </c>
      <c r="G155" s="26">
        <f t="shared" si="7"/>
        <v>1.030167851450438E-6</v>
      </c>
      <c r="H155" s="26">
        <f t="shared" si="8"/>
        <v>1.0404247071487484E-8</v>
      </c>
    </row>
    <row r="156" spans="1:8" x14ac:dyDescent="0.25">
      <c r="A156" s="12">
        <f>Riesgo!C160</f>
        <v>0.80770476603168884</v>
      </c>
      <c r="F156" s="95">
        <f t="shared" si="6"/>
        <v>0.60255261732200316</v>
      </c>
      <c r="G156" s="26">
        <f t="shared" si="7"/>
        <v>0.21876857187959492</v>
      </c>
      <c r="H156" s="26">
        <f t="shared" si="8"/>
        <v>0.13181957557384671</v>
      </c>
    </row>
    <row r="157" spans="1:8" x14ac:dyDescent="0.25">
      <c r="A157" s="12">
        <f>Riesgo!C161</f>
        <v>0.53918455177966584</v>
      </c>
      <c r="F157" s="95">
        <f t="shared" si="6"/>
        <v>0.33403240306998017</v>
      </c>
      <c r="G157" s="26">
        <f t="shared" si="7"/>
        <v>3.7270549322717006E-2</v>
      </c>
      <c r="H157" s="26">
        <f t="shared" si="8"/>
        <v>1.2449571154005384E-2</v>
      </c>
    </row>
    <row r="158" spans="1:8" x14ac:dyDescent="0.25">
      <c r="A158" s="12">
        <f>Riesgo!C162</f>
        <v>0.37234737036910259</v>
      </c>
      <c r="F158" s="95">
        <f t="shared" si="6"/>
        <v>0.16719522165941694</v>
      </c>
      <c r="G158" s="26">
        <f t="shared" si="7"/>
        <v>4.6738157118782764E-3</v>
      </c>
      <c r="H158" s="26">
        <f t="shared" si="8"/>
        <v>7.8143965394275399E-4</v>
      </c>
    </row>
    <row r="159" spans="1:8" x14ac:dyDescent="0.25">
      <c r="A159" s="12">
        <f>Riesgo!C163</f>
        <v>0.5742840070775973</v>
      </c>
      <c r="F159" s="95">
        <f t="shared" si="6"/>
        <v>0.36913185836791162</v>
      </c>
      <c r="G159" s="26">
        <f t="shared" si="7"/>
        <v>5.0297290150990728E-2</v>
      </c>
      <c r="H159" s="26">
        <f t="shared" si="8"/>
        <v>1.8566332184305267E-2</v>
      </c>
    </row>
    <row r="160" spans="1:8" x14ac:dyDescent="0.25">
      <c r="A160" s="12">
        <f>Riesgo!C164</f>
        <v>0.14105325213149039</v>
      </c>
      <c r="F160" s="95">
        <f t="shared" si="6"/>
        <v>-6.4098896578195258E-2</v>
      </c>
      <c r="G160" s="26">
        <f t="shared" si="7"/>
        <v>-2.633611199824949E-4</v>
      </c>
      <c r="H160" s="26">
        <f t="shared" si="8"/>
        <v>1.6881157192475616E-5</v>
      </c>
    </row>
    <row r="161" spans="1:8" x14ac:dyDescent="0.25">
      <c r="A161" s="12">
        <f>Riesgo!C165</f>
        <v>0.31679600487311083</v>
      </c>
      <c r="F161" s="95">
        <f t="shared" si="6"/>
        <v>0.11164385616342518</v>
      </c>
      <c r="G161" s="26">
        <f t="shared" si="7"/>
        <v>1.3915681676825533E-3</v>
      </c>
      <c r="H161" s="26">
        <f t="shared" si="8"/>
        <v>1.5536003635435212E-4</v>
      </c>
    </row>
    <row r="162" spans="1:8" x14ac:dyDescent="0.25">
      <c r="A162" s="12">
        <f>Riesgo!C166</f>
        <v>0</v>
      </c>
      <c r="F162" s="95">
        <f t="shared" si="6"/>
        <v>-0.20515214870968565</v>
      </c>
      <c r="G162" s="26">
        <f t="shared" si="7"/>
        <v>0</v>
      </c>
      <c r="H162" s="26">
        <f t="shared" si="8"/>
        <v>0</v>
      </c>
    </row>
    <row r="163" spans="1:8" x14ac:dyDescent="0.25">
      <c r="A163" s="12">
        <f>Riesgo!C167</f>
        <v>0.68975376668580191</v>
      </c>
      <c r="F163" s="95">
        <f t="shared" si="6"/>
        <v>0.48460161797611623</v>
      </c>
      <c r="G163" s="26">
        <f t="shared" si="7"/>
        <v>0.11380322762255408</v>
      </c>
      <c r="H163" s="26">
        <f t="shared" si="8"/>
        <v>5.5149228236793954E-2</v>
      </c>
    </row>
    <row r="164" spans="1:8" x14ac:dyDescent="0.25">
      <c r="A164" s="12">
        <f>Riesgo!C168</f>
        <v>0</v>
      </c>
      <c r="F164" s="95">
        <f t="shared" si="6"/>
        <v>-0.20515214870968565</v>
      </c>
      <c r="G164" s="26">
        <f t="shared" si="7"/>
        <v>0</v>
      </c>
      <c r="H164" s="26">
        <f t="shared" si="8"/>
        <v>0</v>
      </c>
    </row>
    <row r="165" spans="1:8" x14ac:dyDescent="0.25">
      <c r="A165" s="12">
        <f>Riesgo!C169</f>
        <v>0.25451218485085841</v>
      </c>
      <c r="F165" s="95">
        <f t="shared" si="6"/>
        <v>4.9360036141172764E-2</v>
      </c>
      <c r="G165" s="26">
        <f t="shared" si="7"/>
        <v>1.2026144202029425E-4</v>
      </c>
      <c r="H165" s="26">
        <f t="shared" si="8"/>
        <v>5.936109124511277E-6</v>
      </c>
    </row>
    <row r="166" spans="1:8" x14ac:dyDescent="0.25">
      <c r="A166" s="12">
        <f>Riesgo!C170</f>
        <v>0.30016652122794768</v>
      </c>
      <c r="F166" s="95">
        <f t="shared" si="6"/>
        <v>9.501437251826203E-2</v>
      </c>
      <c r="G166" s="26">
        <f t="shared" si="7"/>
        <v>8.5776419480715859E-4</v>
      </c>
      <c r="H166" s="26">
        <f t="shared" si="8"/>
        <v>8.1499926738234438E-5</v>
      </c>
    </row>
    <row r="167" spans="1:8" x14ac:dyDescent="0.25">
      <c r="A167" s="12">
        <f>Riesgo!C171</f>
        <v>0.17268180828080706</v>
      </c>
      <c r="F167" s="95">
        <f t="shared" si="6"/>
        <v>-3.2470340428878586E-2</v>
      </c>
      <c r="G167" s="26">
        <f t="shared" si="7"/>
        <v>-3.4234226977708301E-5</v>
      </c>
      <c r="H167" s="26">
        <f t="shared" si="8"/>
        <v>1.1115970042856877E-6</v>
      </c>
    </row>
    <row r="168" spans="1:8" x14ac:dyDescent="0.25">
      <c r="A168" s="12">
        <f>Riesgo!C172</f>
        <v>0.15774589124533425</v>
      </c>
      <c r="F168" s="95">
        <f t="shared" si="6"/>
        <v>-4.7406257464351398E-2</v>
      </c>
      <c r="G168" s="26">
        <f t="shared" si="7"/>
        <v>-1.0653860663002676E-4</v>
      </c>
      <c r="H168" s="26">
        <f t="shared" si="8"/>
        <v>5.050596615796303E-6</v>
      </c>
    </row>
    <row r="169" spans="1:8" x14ac:dyDescent="0.25">
      <c r="A169" s="12">
        <f>Riesgo!C173</f>
        <v>1</v>
      </c>
      <c r="F169" s="95">
        <f t="shared" si="6"/>
        <v>0.79484785129031432</v>
      </c>
      <c r="G169" s="26">
        <f t="shared" si="7"/>
        <v>0.50217144484267384</v>
      </c>
      <c r="H169" s="26">
        <f t="shared" si="8"/>
        <v>0.39914989391255185</v>
      </c>
    </row>
    <row r="170" spans="1:8" x14ac:dyDescent="0.25">
      <c r="A170" s="12">
        <f>Riesgo!C174</f>
        <v>0.45479041570069967</v>
      </c>
      <c r="F170" s="95">
        <f t="shared" si="6"/>
        <v>0.24963826699101402</v>
      </c>
      <c r="G170" s="26">
        <f t="shared" si="7"/>
        <v>1.5557273151559428E-2</v>
      </c>
      <c r="H170" s="26">
        <f t="shared" si="8"/>
        <v>3.8836907086611267E-3</v>
      </c>
    </row>
    <row r="171" spans="1:8" x14ac:dyDescent="0.25">
      <c r="A171" s="12">
        <f>Riesgo!C175</f>
        <v>0</v>
      </c>
      <c r="F171" s="95">
        <f t="shared" si="6"/>
        <v>-0.20515214870968565</v>
      </c>
      <c r="G171" s="26">
        <f t="shared" si="7"/>
        <v>0</v>
      </c>
      <c r="H171" s="26">
        <f t="shared" si="8"/>
        <v>0</v>
      </c>
    </row>
    <row r="172" spans="1:8" x14ac:dyDescent="0.25">
      <c r="A172" s="12">
        <f>Riesgo!C176</f>
        <v>1.1426787618741703E-2</v>
      </c>
      <c r="F172" s="95">
        <f t="shared" si="6"/>
        <v>-0.19372536109094396</v>
      </c>
      <c r="G172" s="26">
        <f t="shared" si="7"/>
        <v>-7.2704189475819138E-3</v>
      </c>
      <c r="H172" s="26">
        <f t="shared" si="8"/>
        <v>1.408464535902747E-3</v>
      </c>
    </row>
    <row r="173" spans="1:8" x14ac:dyDescent="0.25">
      <c r="A173" s="12">
        <f>Riesgo!C177</f>
        <v>0.24886102914165203</v>
      </c>
      <c r="F173" s="95">
        <f t="shared" si="6"/>
        <v>4.3708880431966385E-2</v>
      </c>
      <c r="G173" s="26">
        <f t="shared" si="7"/>
        <v>8.3504339955883613E-5</v>
      </c>
      <c r="H173" s="26">
        <f t="shared" si="8"/>
        <v>3.6498812106819896E-6</v>
      </c>
    </row>
    <row r="174" spans="1:8" x14ac:dyDescent="0.25">
      <c r="A174" s="12">
        <f>Riesgo!C178</f>
        <v>4.9667921345774503E-2</v>
      </c>
      <c r="F174" s="95">
        <f t="shared" si="6"/>
        <v>-0.15548422736391115</v>
      </c>
      <c r="G174" s="26">
        <f t="shared" si="7"/>
        <v>-3.7588848321987414E-3</v>
      </c>
      <c r="H174" s="26">
        <f t="shared" si="8"/>
        <v>5.8444730388434616E-4</v>
      </c>
    </row>
    <row r="175" spans="1:8" x14ac:dyDescent="0.25">
      <c r="A175" s="12">
        <f>Riesgo!C179</f>
        <v>0.92524144971272715</v>
      </c>
      <c r="F175" s="95">
        <f t="shared" si="6"/>
        <v>0.72008930100304147</v>
      </c>
      <c r="G175" s="26">
        <f t="shared" si="7"/>
        <v>0.37338689814592763</v>
      </c>
      <c r="H175" s="26">
        <f t="shared" si="8"/>
        <v>0.26887191048959486</v>
      </c>
    </row>
    <row r="176" spans="1:8" x14ac:dyDescent="0.25">
      <c r="A176" s="12">
        <f>Riesgo!C180</f>
        <v>0.20089436500299296</v>
      </c>
      <c r="F176" s="95">
        <f t="shared" si="6"/>
        <v>-4.2577837066926916E-3</v>
      </c>
      <c r="G176" s="26">
        <f t="shared" si="7"/>
        <v>-7.7188177550640511E-8</v>
      </c>
      <c r="H176" s="26">
        <f t="shared" si="8"/>
        <v>3.2865056472441975E-10</v>
      </c>
    </row>
    <row r="177" spans="1:8" x14ac:dyDescent="0.25">
      <c r="A177" s="12">
        <f>Riesgo!C181</f>
        <v>0.18803330939893689</v>
      </c>
      <c r="F177" s="95">
        <f t="shared" si="6"/>
        <v>-1.7118839310748757E-2</v>
      </c>
      <c r="G177" s="26">
        <f t="shared" si="7"/>
        <v>-5.0167556226315657E-6</v>
      </c>
      <c r="H177" s="26">
        <f t="shared" si="8"/>
        <v>8.5881033365125106E-8</v>
      </c>
    </row>
    <row r="178" spans="1:8" x14ac:dyDescent="0.25">
      <c r="A178" s="12">
        <f>Riesgo!C182</f>
        <v>2.789321188972662E-2</v>
      </c>
      <c r="F178" s="95">
        <f t="shared" si="6"/>
        <v>-0.17725893681995902</v>
      </c>
      <c r="G178" s="26">
        <f t="shared" si="7"/>
        <v>-5.5696053148937006E-3</v>
      </c>
      <c r="H178" s="26">
        <f t="shared" si="8"/>
        <v>9.8726231662485051E-4</v>
      </c>
    </row>
    <row r="179" spans="1:8" x14ac:dyDescent="0.25">
      <c r="A179" s="12">
        <f>Riesgo!C183</f>
        <v>6.4640527307346929E-2</v>
      </c>
      <c r="F179" s="95">
        <f t="shared" si="6"/>
        <v>-0.14051162140233872</v>
      </c>
      <c r="G179" s="26">
        <f t="shared" si="7"/>
        <v>-2.7741934100906428E-3</v>
      </c>
      <c r="H179" s="26">
        <f t="shared" si="8"/>
        <v>3.8980641413551936E-4</v>
      </c>
    </row>
    <row r="180" spans="1:8" x14ac:dyDescent="0.25">
      <c r="A180" s="12">
        <f>Riesgo!C184</f>
        <v>0.48917762966589035</v>
      </c>
      <c r="F180" s="95">
        <f t="shared" si="6"/>
        <v>0.28402548095620472</v>
      </c>
      <c r="G180" s="26">
        <f t="shared" si="7"/>
        <v>2.2912470129213307E-2</v>
      </c>
      <c r="H180" s="26">
        <f t="shared" si="8"/>
        <v>6.5077253483444841E-3</v>
      </c>
    </row>
    <row r="181" spans="1:8" x14ac:dyDescent="0.25">
      <c r="A181" s="12">
        <f>Riesgo!C185</f>
        <v>0.52574330181814732</v>
      </c>
      <c r="F181" s="95">
        <f t="shared" si="6"/>
        <v>0.32059115310846165</v>
      </c>
      <c r="G181" s="26">
        <f t="shared" si="7"/>
        <v>3.2949937925022703E-2</v>
      </c>
      <c r="H181" s="26">
        <f t="shared" si="8"/>
        <v>1.0563458594235259E-2</v>
      </c>
    </row>
    <row r="182" spans="1:8" x14ac:dyDescent="0.25">
      <c r="A182" s="12">
        <f>Riesgo!C186</f>
        <v>0</v>
      </c>
      <c r="F182" s="95">
        <f t="shared" si="6"/>
        <v>-0.20515214870968565</v>
      </c>
      <c r="G182" s="26">
        <f t="shared" si="7"/>
        <v>0</v>
      </c>
      <c r="H182" s="26">
        <f t="shared" si="8"/>
        <v>0</v>
      </c>
    </row>
    <row r="183" spans="1:8" x14ac:dyDescent="0.25">
      <c r="A183" s="12">
        <f>Riesgo!C187</f>
        <v>0</v>
      </c>
      <c r="F183" s="95">
        <f t="shared" si="6"/>
        <v>-0.20515214870968565</v>
      </c>
      <c r="G183" s="26">
        <f t="shared" si="7"/>
        <v>0</v>
      </c>
      <c r="H183" s="26">
        <f t="shared" si="8"/>
        <v>0</v>
      </c>
    </row>
    <row r="184" spans="1:8" x14ac:dyDescent="0.25">
      <c r="A184" s="12">
        <f>Riesgo!C188</f>
        <v>0.42863457105413544</v>
      </c>
      <c r="F184" s="95">
        <f t="shared" si="6"/>
        <v>0.22348242234444979</v>
      </c>
      <c r="G184" s="26">
        <f t="shared" si="7"/>
        <v>1.1161693951828243E-2</v>
      </c>
      <c r="H184" s="26">
        <f t="shared" si="8"/>
        <v>2.4944424018219702E-3</v>
      </c>
    </row>
    <row r="185" spans="1:8" x14ac:dyDescent="0.25">
      <c r="A185" s="12">
        <f>Riesgo!C189</f>
        <v>0.50977137597340816</v>
      </c>
      <c r="F185" s="95">
        <f t="shared" si="6"/>
        <v>0.30461922726372248</v>
      </c>
      <c r="G185" s="26">
        <f t="shared" si="7"/>
        <v>2.8266493457323096E-2</v>
      </c>
      <c r="H185" s="26">
        <f t="shared" si="8"/>
        <v>8.6105173944248294E-3</v>
      </c>
    </row>
    <row r="186" spans="1:8" x14ac:dyDescent="0.25">
      <c r="A186" s="12">
        <f>Riesgo!C190</f>
        <v>0</v>
      </c>
      <c r="F186" s="95">
        <f t="shared" si="6"/>
        <v>-0.20515214870968565</v>
      </c>
      <c r="G186" s="26">
        <f t="shared" si="7"/>
        <v>0</v>
      </c>
      <c r="H186" s="26">
        <f t="shared" si="8"/>
        <v>0</v>
      </c>
    </row>
    <row r="187" spans="1:8" x14ac:dyDescent="0.25">
      <c r="A187" s="12">
        <f>Riesgo!C191</f>
        <v>0.19362516033080673</v>
      </c>
      <c r="F187" s="95">
        <f t="shared" si="6"/>
        <v>-1.1526988378878916E-2</v>
      </c>
      <c r="G187" s="26">
        <f t="shared" si="7"/>
        <v>-1.5316077878323162E-6</v>
      </c>
      <c r="H187" s="26">
        <f t="shared" si="8"/>
        <v>1.7654825171343554E-8</v>
      </c>
    </row>
    <row r="188" spans="1:8" x14ac:dyDescent="0.25">
      <c r="A188" s="12">
        <f>Riesgo!C192</f>
        <v>0</v>
      </c>
      <c r="F188" s="95">
        <f t="shared" si="6"/>
        <v>-0.20515214870968565</v>
      </c>
      <c r="G188" s="26">
        <f t="shared" si="7"/>
        <v>0</v>
      </c>
      <c r="H188" s="26">
        <f t="shared" si="8"/>
        <v>0</v>
      </c>
    </row>
    <row r="189" spans="1:8" x14ac:dyDescent="0.25">
      <c r="A189" s="12">
        <f>Riesgo!C193</f>
        <v>0.37811443269850814</v>
      </c>
      <c r="F189" s="95">
        <f t="shared" si="6"/>
        <v>0.17296228398882249</v>
      </c>
      <c r="G189" s="26">
        <f t="shared" si="7"/>
        <v>5.1743313307269561E-3</v>
      </c>
      <c r="H189" s="26">
        <f t="shared" si="8"/>
        <v>8.949641650774575E-4</v>
      </c>
    </row>
    <row r="190" spans="1:8" x14ac:dyDescent="0.25">
      <c r="A190" s="12">
        <f>Riesgo!C194</f>
        <v>0</v>
      </c>
      <c r="F190" s="95">
        <f t="shared" si="6"/>
        <v>-0.20515214870968565</v>
      </c>
      <c r="G190" s="26">
        <f t="shared" si="7"/>
        <v>0</v>
      </c>
      <c r="H190" s="26">
        <f t="shared" si="8"/>
        <v>0</v>
      </c>
    </row>
    <row r="191" spans="1:8" x14ac:dyDescent="0.25">
      <c r="A191" s="12">
        <f>Riesgo!C195</f>
        <v>0.635573336266398</v>
      </c>
      <c r="F191" s="95">
        <f t="shared" si="6"/>
        <v>0.43042118755671233</v>
      </c>
      <c r="G191" s="26">
        <f t="shared" si="7"/>
        <v>7.9740861657082288E-2</v>
      </c>
      <c r="H191" s="26">
        <f t="shared" si="8"/>
        <v>3.4322156371236867E-2</v>
      </c>
    </row>
    <row r="192" spans="1:8" x14ac:dyDescent="0.25">
      <c r="A192" s="12">
        <f>Riesgo!C196</f>
        <v>0</v>
      </c>
      <c r="F192" s="95">
        <f t="shared" si="6"/>
        <v>-0.20515214870968565</v>
      </c>
      <c r="G192" s="26">
        <f t="shared" si="7"/>
        <v>0</v>
      </c>
      <c r="H192" s="26">
        <f t="shared" si="8"/>
        <v>0</v>
      </c>
    </row>
    <row r="193" spans="1:8" x14ac:dyDescent="0.25">
      <c r="A193" s="12">
        <f>Riesgo!C197</f>
        <v>0.22656943773871452</v>
      </c>
      <c r="F193" s="95">
        <f t="shared" si="6"/>
        <v>2.1417289029028869E-2</v>
      </c>
      <c r="G193" s="26">
        <f t="shared" si="7"/>
        <v>9.8241162464257437E-6</v>
      </c>
      <c r="H193" s="26">
        <f t="shared" si="8"/>
        <v>2.1040593710447836E-7</v>
      </c>
    </row>
    <row r="194" spans="1:8" x14ac:dyDescent="0.25">
      <c r="A194" s="12">
        <f>Riesgo!C198</f>
        <v>0</v>
      </c>
      <c r="F194" s="95">
        <f t="shared" si="6"/>
        <v>-0.20515214870968565</v>
      </c>
      <c r="G194" s="26">
        <f t="shared" si="7"/>
        <v>0</v>
      </c>
      <c r="H194" s="26">
        <f t="shared" si="8"/>
        <v>0</v>
      </c>
    </row>
    <row r="195" spans="1:8" x14ac:dyDescent="0.25">
      <c r="A195" s="12">
        <f>Riesgo!C199</f>
        <v>0.57510840597951174</v>
      </c>
      <c r="F195" s="95">
        <f t="shared" ref="F195:F258" si="9">A195-$D$4</f>
        <v>0.36995625726982606</v>
      </c>
      <c r="G195" s="26">
        <f t="shared" ref="G195:G258" si="10">IF(A195=0,0,(A195-D$4)^3)</f>
        <v>5.0635036984537217E-2</v>
      </c>
      <c r="H195" s="26">
        <f t="shared" ref="H195:H258" si="11">IF(A195=0,0,(A195-D$4)^4)</f>
        <v>1.8732748769518609E-2</v>
      </c>
    </row>
    <row r="196" spans="1:8" x14ac:dyDescent="0.25">
      <c r="A196" s="12">
        <f>Riesgo!C200</f>
        <v>0</v>
      </c>
      <c r="F196" s="95">
        <f t="shared" si="9"/>
        <v>-0.20515214870968565</v>
      </c>
      <c r="G196" s="26">
        <f t="shared" si="10"/>
        <v>0</v>
      </c>
      <c r="H196" s="26">
        <f t="shared" si="11"/>
        <v>0</v>
      </c>
    </row>
    <row r="197" spans="1:8" x14ac:dyDescent="0.25">
      <c r="A197" s="12">
        <f>Riesgo!C201</f>
        <v>0</v>
      </c>
      <c r="F197" s="95">
        <f t="shared" si="9"/>
        <v>-0.20515214870968565</v>
      </c>
      <c r="G197" s="26">
        <f t="shared" si="10"/>
        <v>0</v>
      </c>
      <c r="H197" s="26">
        <f t="shared" si="11"/>
        <v>0</v>
      </c>
    </row>
    <row r="198" spans="1:8" x14ac:dyDescent="0.25">
      <c r="A198" s="12">
        <f>Riesgo!C202</f>
        <v>0</v>
      </c>
      <c r="F198" s="95">
        <f t="shared" si="9"/>
        <v>-0.20515214870968565</v>
      </c>
      <c r="G198" s="26">
        <f t="shared" si="10"/>
        <v>0</v>
      </c>
      <c r="H198" s="26">
        <f t="shared" si="11"/>
        <v>0</v>
      </c>
    </row>
    <row r="199" spans="1:8" x14ac:dyDescent="0.25">
      <c r="A199" s="12">
        <f>Riesgo!C203</f>
        <v>0.50621268408717546</v>
      </c>
      <c r="F199" s="95">
        <f t="shared" si="9"/>
        <v>0.30106053537748978</v>
      </c>
      <c r="G199" s="26">
        <f t="shared" si="10"/>
        <v>2.7287358006502019E-2</v>
      </c>
      <c r="H199" s="26">
        <f t="shared" si="11"/>
        <v>8.2151466104747311E-3</v>
      </c>
    </row>
    <row r="200" spans="1:8" x14ac:dyDescent="0.25">
      <c r="A200" s="12">
        <f>Riesgo!C204</f>
        <v>0</v>
      </c>
      <c r="F200" s="95">
        <f t="shared" si="9"/>
        <v>-0.20515214870968565</v>
      </c>
      <c r="G200" s="26">
        <f t="shared" si="10"/>
        <v>0</v>
      </c>
      <c r="H200" s="26">
        <f t="shared" si="11"/>
        <v>0</v>
      </c>
    </row>
    <row r="201" spans="1:8" x14ac:dyDescent="0.25">
      <c r="A201" s="12">
        <f>Riesgo!C205</f>
        <v>0.22455613261796922</v>
      </c>
      <c r="F201" s="95">
        <f t="shared" si="9"/>
        <v>1.9403983908283573E-2</v>
      </c>
      <c r="G201" s="26">
        <f t="shared" si="10"/>
        <v>7.305883074950814E-6</v>
      </c>
      <c r="H201" s="26">
        <f t="shared" si="11"/>
        <v>1.417632376221469E-7</v>
      </c>
    </row>
    <row r="202" spans="1:8" x14ac:dyDescent="0.25">
      <c r="A202" s="12">
        <f>Riesgo!C206</f>
        <v>1.9523564332743146E-2</v>
      </c>
      <c r="F202" s="95">
        <f t="shared" si="9"/>
        <v>-0.18562858437694252</v>
      </c>
      <c r="G202" s="26">
        <f t="shared" si="10"/>
        <v>-6.3963844399347854E-3</v>
      </c>
      <c r="H202" s="26">
        <f t="shared" si="11"/>
        <v>1.1873517887157966E-3</v>
      </c>
    </row>
    <row r="203" spans="1:8" x14ac:dyDescent="0.25">
      <c r="A203" s="12">
        <f>Riesgo!C207</f>
        <v>0</v>
      </c>
      <c r="F203" s="95">
        <f t="shared" si="9"/>
        <v>-0.20515214870968565</v>
      </c>
      <c r="G203" s="26">
        <f t="shared" si="10"/>
        <v>0</v>
      </c>
      <c r="H203" s="26">
        <f t="shared" si="11"/>
        <v>0</v>
      </c>
    </row>
    <row r="204" spans="1:8" x14ac:dyDescent="0.25">
      <c r="A204" s="12">
        <f>Riesgo!C208</f>
        <v>0</v>
      </c>
      <c r="F204" s="95">
        <f t="shared" si="9"/>
        <v>-0.20515214870968565</v>
      </c>
      <c r="G204" s="26">
        <f t="shared" si="10"/>
        <v>0</v>
      </c>
      <c r="H204" s="26">
        <f t="shared" si="11"/>
        <v>0</v>
      </c>
    </row>
    <row r="205" spans="1:8" x14ac:dyDescent="0.25">
      <c r="A205" s="12">
        <f>Riesgo!C209</f>
        <v>0</v>
      </c>
      <c r="F205" s="95">
        <f t="shared" si="9"/>
        <v>-0.20515214870968565</v>
      </c>
      <c r="G205" s="26">
        <f t="shared" si="10"/>
        <v>0</v>
      </c>
      <c r="H205" s="26">
        <f t="shared" si="11"/>
        <v>0</v>
      </c>
    </row>
    <row r="206" spans="1:8" x14ac:dyDescent="0.25">
      <c r="A206" s="12">
        <f>Riesgo!C210</f>
        <v>0.17411189914588857</v>
      </c>
      <c r="F206" s="95">
        <f t="shared" si="9"/>
        <v>-3.1040249563797084E-2</v>
      </c>
      <c r="G206" s="26">
        <f t="shared" si="10"/>
        <v>-2.9907190220179272E-5</v>
      </c>
      <c r="H206" s="26">
        <f t="shared" si="11"/>
        <v>9.2832664818631609E-7</v>
      </c>
    </row>
    <row r="207" spans="1:8" x14ac:dyDescent="0.25">
      <c r="A207" s="12">
        <f>Riesgo!C211</f>
        <v>7.1035342718581279E-2</v>
      </c>
      <c r="F207" s="95">
        <f t="shared" si="9"/>
        <v>-0.13411680599110437</v>
      </c>
      <c r="G207" s="26">
        <f t="shared" si="10"/>
        <v>-2.4124015914655716E-3</v>
      </c>
      <c r="H207" s="26">
        <f t="shared" si="11"/>
        <v>3.2354359621521948E-4</v>
      </c>
    </row>
    <row r="208" spans="1:8" x14ac:dyDescent="0.25">
      <c r="A208" s="12">
        <f>Riesgo!C212</f>
        <v>0</v>
      </c>
      <c r="F208" s="95">
        <f t="shared" si="9"/>
        <v>-0.20515214870968565</v>
      </c>
      <c r="G208" s="26">
        <f t="shared" si="10"/>
        <v>0</v>
      </c>
      <c r="H208" s="26">
        <f t="shared" si="11"/>
        <v>0</v>
      </c>
    </row>
    <row r="209" spans="1:8" x14ac:dyDescent="0.25">
      <c r="A209" s="12">
        <f>Riesgo!C213</f>
        <v>0.56238793105488483</v>
      </c>
      <c r="F209" s="95">
        <f t="shared" si="9"/>
        <v>0.35723578234519915</v>
      </c>
      <c r="G209" s="26">
        <f t="shared" si="10"/>
        <v>4.5589503225887403E-2</v>
      </c>
      <c r="H209" s="26">
        <f t="shared" si="11"/>
        <v>1.6286201851628868E-2</v>
      </c>
    </row>
    <row r="210" spans="1:8" x14ac:dyDescent="0.25">
      <c r="A210" s="12">
        <f>Riesgo!C214</f>
        <v>0.40472818760838802</v>
      </c>
      <c r="F210" s="95">
        <f t="shared" si="9"/>
        <v>0.19957603889870237</v>
      </c>
      <c r="G210" s="26">
        <f t="shared" si="10"/>
        <v>7.9492324374494869E-3</v>
      </c>
      <c r="H210" s="26">
        <f t="shared" si="11"/>
        <v>1.5864763221512454E-3</v>
      </c>
    </row>
    <row r="211" spans="1:8" x14ac:dyDescent="0.25">
      <c r="A211" s="12">
        <f>Riesgo!C215</f>
        <v>0.65582516390972045</v>
      </c>
      <c r="F211" s="95">
        <f t="shared" si="9"/>
        <v>0.45067301520003478</v>
      </c>
      <c r="G211" s="26">
        <f t="shared" si="10"/>
        <v>9.1534468520633294E-2</v>
      </c>
      <c r="H211" s="26">
        <f t="shared" si="11"/>
        <v>4.1252114922926471E-2</v>
      </c>
    </row>
    <row r="212" spans="1:8" x14ac:dyDescent="0.25">
      <c r="A212" s="12">
        <f>Riesgo!C216</f>
        <v>0.41315307266195306</v>
      </c>
      <c r="F212" s="95">
        <f t="shared" si="9"/>
        <v>0.20800092395226741</v>
      </c>
      <c r="G212" s="26">
        <f t="shared" si="10"/>
        <v>8.9990319221453941E-3</v>
      </c>
      <c r="H212" s="26">
        <f t="shared" si="11"/>
        <v>1.8718069544821909E-3</v>
      </c>
    </row>
    <row r="213" spans="1:8" x14ac:dyDescent="0.25">
      <c r="A213" s="12">
        <f>Riesgo!C217</f>
        <v>1</v>
      </c>
      <c r="F213" s="95">
        <f t="shared" si="9"/>
        <v>0.79484785129031432</v>
      </c>
      <c r="G213" s="26">
        <f t="shared" si="10"/>
        <v>0.50217144484267384</v>
      </c>
      <c r="H213" s="26">
        <f t="shared" si="11"/>
        <v>0.39914989391255185</v>
      </c>
    </row>
    <row r="214" spans="1:8" x14ac:dyDescent="0.25">
      <c r="A214" s="12">
        <f>Riesgo!C218</f>
        <v>0.34143831040132827</v>
      </c>
      <c r="F214" s="95">
        <f t="shared" si="9"/>
        <v>0.13628616169164262</v>
      </c>
      <c r="G214" s="26">
        <f t="shared" si="10"/>
        <v>2.5313679738928371E-3</v>
      </c>
      <c r="H214" s="26">
        <f t="shared" si="11"/>
        <v>3.44990424991005E-4</v>
      </c>
    </row>
    <row r="215" spans="1:8" x14ac:dyDescent="0.25">
      <c r="A215" s="12">
        <f>Riesgo!C219</f>
        <v>0.13642395751653127</v>
      </c>
      <c r="F215" s="95">
        <f t="shared" si="9"/>
        <v>-6.8728191193154375E-2</v>
      </c>
      <c r="G215" s="26">
        <f t="shared" si="10"/>
        <v>-3.2464202789626997E-4</v>
      </c>
      <c r="H215" s="26">
        <f t="shared" si="11"/>
        <v>2.2312059362588202E-5</v>
      </c>
    </row>
    <row r="216" spans="1:8" x14ac:dyDescent="0.25">
      <c r="A216" s="12">
        <f>Riesgo!C220</f>
        <v>8.6715574233817136E-2</v>
      </c>
      <c r="F216" s="95">
        <f t="shared" si="9"/>
        <v>-0.11843657447586851</v>
      </c>
      <c r="G216" s="26">
        <f t="shared" si="10"/>
        <v>-1.661336143650519E-3</v>
      </c>
      <c r="H216" s="26">
        <f t="shared" si="11"/>
        <v>1.967629619069169E-4</v>
      </c>
    </row>
    <row r="217" spans="1:8" x14ac:dyDescent="0.25">
      <c r="A217" s="12">
        <f>Riesgo!C221</f>
        <v>0.1683139565117017</v>
      </c>
      <c r="F217" s="95">
        <f t="shared" si="9"/>
        <v>-3.6838192197983954E-2</v>
      </c>
      <c r="G217" s="26">
        <f t="shared" si="10"/>
        <v>-4.9991357296598337E-5</v>
      </c>
      <c r="H217" s="26">
        <f t="shared" si="11"/>
        <v>1.8415912283301773E-6</v>
      </c>
    </row>
    <row r="218" spans="1:8" x14ac:dyDescent="0.25">
      <c r="A218" s="12">
        <f>Riesgo!C222</f>
        <v>0.77055295558214609</v>
      </c>
      <c r="F218" s="95">
        <f t="shared" si="9"/>
        <v>0.56540080687246042</v>
      </c>
      <c r="G218" s="26">
        <f t="shared" si="10"/>
        <v>0.18074624008119419</v>
      </c>
      <c r="H218" s="26">
        <f t="shared" si="11"/>
        <v>0.10219406998107064</v>
      </c>
    </row>
    <row r="219" spans="1:8" x14ac:dyDescent="0.25">
      <c r="A219" s="12">
        <f>Riesgo!C223</f>
        <v>0</v>
      </c>
      <c r="F219" s="95">
        <f t="shared" si="9"/>
        <v>-0.20515214870968565</v>
      </c>
      <c r="G219" s="26">
        <f t="shared" si="10"/>
        <v>0</v>
      </c>
      <c r="H219" s="26">
        <f t="shared" si="11"/>
        <v>0</v>
      </c>
    </row>
    <row r="220" spans="1:8" x14ac:dyDescent="0.25">
      <c r="A220" s="12">
        <f>Riesgo!C224</f>
        <v>9.8821432869073994E-2</v>
      </c>
      <c r="F220" s="95">
        <f t="shared" si="9"/>
        <v>-0.10633071584061166</v>
      </c>
      <c r="G220" s="26">
        <f t="shared" si="10"/>
        <v>-1.2021985863302901E-3</v>
      </c>
      <c r="H220" s="26">
        <f t="shared" si="11"/>
        <v>1.2783063626707112E-4</v>
      </c>
    </row>
    <row r="221" spans="1:8" x14ac:dyDescent="0.25">
      <c r="A221" s="12">
        <f>Riesgo!C225</f>
        <v>0.2679988416461011</v>
      </c>
      <c r="F221" s="95">
        <f t="shared" si="9"/>
        <v>6.2846692936415455E-2</v>
      </c>
      <c r="G221" s="26">
        <f t="shared" si="10"/>
        <v>2.4822601126825016E-4</v>
      </c>
      <c r="H221" s="26">
        <f t="shared" si="11"/>
        <v>1.560018390900692E-5</v>
      </c>
    </row>
    <row r="222" spans="1:8" x14ac:dyDescent="0.25">
      <c r="A222" s="12">
        <f>Riesgo!C226</f>
        <v>0.78152980496258051</v>
      </c>
      <c r="F222" s="95">
        <f t="shared" si="9"/>
        <v>0.57637765625289483</v>
      </c>
      <c r="G222" s="26">
        <f t="shared" si="10"/>
        <v>0.19147911435144022</v>
      </c>
      <c r="H222" s="26">
        <f t="shared" si="11"/>
        <v>0.11036428315126315</v>
      </c>
    </row>
    <row r="223" spans="1:8" x14ac:dyDescent="0.25">
      <c r="A223" s="12">
        <f>Riesgo!C227</f>
        <v>0</v>
      </c>
      <c r="F223" s="95">
        <f t="shared" si="9"/>
        <v>-0.20515214870968565</v>
      </c>
      <c r="G223" s="26">
        <f t="shared" si="10"/>
        <v>0</v>
      </c>
      <c r="H223" s="26">
        <f t="shared" si="11"/>
        <v>0</v>
      </c>
    </row>
    <row r="224" spans="1:8" x14ac:dyDescent="0.25">
      <c r="A224" s="12">
        <f>Riesgo!C228</f>
        <v>9.0522524715197505E-2</v>
      </c>
      <c r="F224" s="95">
        <f t="shared" si="9"/>
        <v>-0.11462962399448814</v>
      </c>
      <c r="G224" s="26">
        <f t="shared" si="10"/>
        <v>-1.5062276077167181E-3</v>
      </c>
      <c r="H224" s="26">
        <f t="shared" si="11"/>
        <v>1.7265830432268479E-4</v>
      </c>
    </row>
    <row r="225" spans="1:8" x14ac:dyDescent="0.25">
      <c r="A225" s="12">
        <f>Riesgo!C229</f>
        <v>0</v>
      </c>
      <c r="F225" s="95">
        <f t="shared" si="9"/>
        <v>-0.20515214870968565</v>
      </c>
      <c r="G225" s="26">
        <f t="shared" si="10"/>
        <v>0</v>
      </c>
      <c r="H225" s="26">
        <f t="shared" si="11"/>
        <v>0</v>
      </c>
    </row>
    <row r="226" spans="1:8" x14ac:dyDescent="0.25">
      <c r="A226" s="12">
        <f>Riesgo!C230</f>
        <v>1</v>
      </c>
      <c r="F226" s="95">
        <f t="shared" si="9"/>
        <v>0.79484785129031432</v>
      </c>
      <c r="G226" s="26">
        <f t="shared" si="10"/>
        <v>0.50217144484267384</v>
      </c>
      <c r="H226" s="26">
        <f t="shared" si="11"/>
        <v>0.39914989391255185</v>
      </c>
    </row>
    <row r="227" spans="1:8" x14ac:dyDescent="0.25">
      <c r="A227" s="12">
        <f>Riesgo!C231</f>
        <v>0</v>
      </c>
      <c r="F227" s="95">
        <f t="shared" si="9"/>
        <v>-0.20515214870968565</v>
      </c>
      <c r="G227" s="26">
        <f t="shared" si="10"/>
        <v>0</v>
      </c>
      <c r="H227" s="26">
        <f t="shared" si="11"/>
        <v>0</v>
      </c>
    </row>
    <row r="228" spans="1:8" x14ac:dyDescent="0.25">
      <c r="A228" s="12">
        <f>Riesgo!C232</f>
        <v>0.58436299526557933</v>
      </c>
      <c r="F228" s="95">
        <f t="shared" si="9"/>
        <v>0.37921084655589365</v>
      </c>
      <c r="G228" s="26">
        <f t="shared" si="10"/>
        <v>5.4530848186557956E-2</v>
      </c>
      <c r="H228" s="26">
        <f t="shared" si="11"/>
        <v>2.0678689104235561E-2</v>
      </c>
    </row>
    <row r="229" spans="1:8" x14ac:dyDescent="0.25">
      <c r="A229" s="12">
        <f>Riesgo!C233</f>
        <v>0</v>
      </c>
      <c r="F229" s="95">
        <f t="shared" si="9"/>
        <v>-0.20515214870968565</v>
      </c>
      <c r="G229" s="26">
        <f t="shared" si="10"/>
        <v>0</v>
      </c>
      <c r="H229" s="26">
        <f t="shared" si="11"/>
        <v>0</v>
      </c>
    </row>
    <row r="230" spans="1:8" x14ac:dyDescent="0.25">
      <c r="A230" s="12">
        <f>Riesgo!C234</f>
        <v>5.4242730316764208E-2</v>
      </c>
      <c r="F230" s="95">
        <f t="shared" si="9"/>
        <v>-0.15090941839292144</v>
      </c>
      <c r="G230" s="26">
        <f t="shared" si="10"/>
        <v>-3.4367586624652561E-3</v>
      </c>
      <c r="H230" s="26">
        <f t="shared" si="11"/>
        <v>5.1863925090946637E-4</v>
      </c>
    </row>
    <row r="231" spans="1:8" x14ac:dyDescent="0.25">
      <c r="A231" s="12">
        <f>Riesgo!C235</f>
        <v>0</v>
      </c>
      <c r="F231" s="95">
        <f t="shared" si="9"/>
        <v>-0.20515214870968565</v>
      </c>
      <c r="G231" s="26">
        <f t="shared" si="10"/>
        <v>0</v>
      </c>
      <c r="H231" s="26">
        <f t="shared" si="11"/>
        <v>0</v>
      </c>
    </row>
    <row r="232" spans="1:8" x14ac:dyDescent="0.25">
      <c r="A232" s="12">
        <f>Riesgo!C236</f>
        <v>0.34222030499152045</v>
      </c>
      <c r="F232" s="95">
        <f t="shared" si="9"/>
        <v>0.1370681562818348</v>
      </c>
      <c r="G232" s="26">
        <f t="shared" si="10"/>
        <v>2.5751925852874448E-3</v>
      </c>
      <c r="H232" s="26">
        <f t="shared" si="11"/>
        <v>3.5297689973600165E-4</v>
      </c>
    </row>
    <row r="233" spans="1:8" x14ac:dyDescent="0.25">
      <c r="A233" s="12">
        <f>Riesgo!C237</f>
        <v>0</v>
      </c>
      <c r="F233" s="95">
        <f t="shared" si="9"/>
        <v>-0.20515214870968565</v>
      </c>
      <c r="G233" s="26">
        <f t="shared" si="10"/>
        <v>0</v>
      </c>
      <c r="H233" s="26">
        <f t="shared" si="11"/>
        <v>0</v>
      </c>
    </row>
    <row r="234" spans="1:8" x14ac:dyDescent="0.25">
      <c r="A234" s="12">
        <f>Riesgo!C238</f>
        <v>0.24979246692237211</v>
      </c>
      <c r="F234" s="95">
        <f t="shared" si="9"/>
        <v>4.4640318212686464E-2</v>
      </c>
      <c r="G234" s="26">
        <f t="shared" si="10"/>
        <v>8.8957351693078911E-5</v>
      </c>
      <c r="H234" s="26">
        <f t="shared" si="11"/>
        <v>3.9710844869369055E-6</v>
      </c>
    </row>
    <row r="235" spans="1:8" x14ac:dyDescent="0.25">
      <c r="A235" s="12">
        <f>Riesgo!C239</f>
        <v>0.4779237470490531</v>
      </c>
      <c r="F235" s="95">
        <f t="shared" si="9"/>
        <v>0.27277159833936748</v>
      </c>
      <c r="G235" s="26">
        <f t="shared" si="10"/>
        <v>2.0295392071022975E-2</v>
      </c>
      <c r="H235" s="26">
        <f t="shared" si="11"/>
        <v>5.5360065341370623E-3</v>
      </c>
    </row>
    <row r="236" spans="1:8" x14ac:dyDescent="0.25">
      <c r="A236" s="12">
        <f>Riesgo!C240</f>
        <v>0.39500680721516068</v>
      </c>
      <c r="F236" s="95">
        <f t="shared" si="9"/>
        <v>0.18985465850547503</v>
      </c>
      <c r="G236" s="26">
        <f t="shared" si="10"/>
        <v>6.8432715538382484E-3</v>
      </c>
      <c r="H236" s="26">
        <f t="shared" si="11"/>
        <v>1.2992269839141922E-3</v>
      </c>
    </row>
    <row r="237" spans="1:8" x14ac:dyDescent="0.25">
      <c r="A237" s="12">
        <f>Riesgo!C241</f>
        <v>0</v>
      </c>
      <c r="F237" s="95">
        <f t="shared" si="9"/>
        <v>-0.20515214870968565</v>
      </c>
      <c r="G237" s="26">
        <f t="shared" si="10"/>
        <v>0</v>
      </c>
      <c r="H237" s="26">
        <f t="shared" si="11"/>
        <v>0</v>
      </c>
    </row>
    <row r="238" spans="1:8" x14ac:dyDescent="0.25">
      <c r="A238" s="12">
        <f>Riesgo!C242</f>
        <v>0.21722752584270591</v>
      </c>
      <c r="F238" s="95">
        <f t="shared" si="9"/>
        <v>1.207537713302026E-2</v>
      </c>
      <c r="G238" s="26">
        <f t="shared" si="10"/>
        <v>1.7607678913744919E-6</v>
      </c>
      <c r="H238" s="26">
        <f t="shared" si="11"/>
        <v>2.1261936332059843E-8</v>
      </c>
    </row>
    <row r="239" spans="1:8" x14ac:dyDescent="0.25">
      <c r="A239" s="12">
        <f>Riesgo!C243</f>
        <v>0.70177951440876185</v>
      </c>
      <c r="F239" s="95">
        <f t="shared" si="9"/>
        <v>0.49662736569907617</v>
      </c>
      <c r="G239" s="26">
        <f t="shared" si="10"/>
        <v>0.12248754790492314</v>
      </c>
      <c r="H239" s="26">
        <f t="shared" si="11"/>
        <v>6.0830668246961372E-2</v>
      </c>
    </row>
    <row r="240" spans="1:8" x14ac:dyDescent="0.25">
      <c r="A240" s="12">
        <f>Riesgo!C244</f>
        <v>0</v>
      </c>
      <c r="F240" s="95">
        <f t="shared" si="9"/>
        <v>-0.20515214870968565</v>
      </c>
      <c r="G240" s="26">
        <f t="shared" si="10"/>
        <v>0</v>
      </c>
      <c r="H240" s="26">
        <f t="shared" si="11"/>
        <v>0</v>
      </c>
    </row>
    <row r="241" spans="1:8" x14ac:dyDescent="0.25">
      <c r="A241" s="12">
        <f>Riesgo!C245</f>
        <v>1</v>
      </c>
      <c r="F241" s="95">
        <f t="shared" si="9"/>
        <v>0.79484785129031432</v>
      </c>
      <c r="G241" s="26">
        <f t="shared" si="10"/>
        <v>0.50217144484267384</v>
      </c>
      <c r="H241" s="26">
        <f t="shared" si="11"/>
        <v>0.39914989391255185</v>
      </c>
    </row>
    <row r="242" spans="1:8" x14ac:dyDescent="0.25">
      <c r="A242" s="12">
        <f>Riesgo!C246</f>
        <v>3.8172597586620421E-2</v>
      </c>
      <c r="F242" s="95">
        <f t="shared" si="9"/>
        <v>-0.16697955112306523</v>
      </c>
      <c r="G242" s="26">
        <f t="shared" si="10"/>
        <v>-4.6557523133013883E-3</v>
      </c>
      <c r="H242" s="26">
        <f t="shared" si="11"/>
        <v>7.7741543141523833E-4</v>
      </c>
    </row>
    <row r="243" spans="1:8" x14ac:dyDescent="0.25">
      <c r="A243" s="12">
        <f>Riesgo!C247</f>
        <v>0</v>
      </c>
      <c r="F243" s="95">
        <f t="shared" si="9"/>
        <v>-0.20515214870968565</v>
      </c>
      <c r="G243" s="26">
        <f t="shared" si="10"/>
        <v>0</v>
      </c>
      <c r="H243" s="26">
        <f t="shared" si="11"/>
        <v>0</v>
      </c>
    </row>
    <row r="244" spans="1:8" x14ac:dyDescent="0.25">
      <c r="A244" s="12">
        <f>Riesgo!C248</f>
        <v>1</v>
      </c>
      <c r="F244" s="95">
        <f t="shared" si="9"/>
        <v>0.79484785129031432</v>
      </c>
      <c r="G244" s="26">
        <f t="shared" si="10"/>
        <v>0.50217144484267384</v>
      </c>
      <c r="H244" s="26">
        <f t="shared" si="11"/>
        <v>0.39914989391255185</v>
      </c>
    </row>
    <row r="245" spans="1:8" x14ac:dyDescent="0.25">
      <c r="A245" s="12">
        <f>Riesgo!C249</f>
        <v>0</v>
      </c>
      <c r="F245" s="95">
        <f t="shared" si="9"/>
        <v>-0.20515214870968565</v>
      </c>
      <c r="G245" s="26">
        <f t="shared" si="10"/>
        <v>0</v>
      </c>
      <c r="H245" s="26">
        <f t="shared" si="11"/>
        <v>0</v>
      </c>
    </row>
    <row r="246" spans="1:8" x14ac:dyDescent="0.25">
      <c r="A246" s="12">
        <f>Riesgo!C250</f>
        <v>0.43996169523767698</v>
      </c>
      <c r="F246" s="95">
        <f t="shared" si="9"/>
        <v>0.23480954652799133</v>
      </c>
      <c r="G246" s="26">
        <f t="shared" si="10"/>
        <v>1.294634718624686E-2</v>
      </c>
      <c r="H246" s="26">
        <f t="shared" si="11"/>
        <v>3.0399259119965618E-3</v>
      </c>
    </row>
    <row r="247" spans="1:8" x14ac:dyDescent="0.25">
      <c r="A247" s="12">
        <f>Riesgo!C251</f>
        <v>0</v>
      </c>
      <c r="F247" s="95">
        <f t="shared" si="9"/>
        <v>-0.20515214870968565</v>
      </c>
      <c r="G247" s="26">
        <f t="shared" si="10"/>
        <v>0</v>
      </c>
      <c r="H247" s="26">
        <f t="shared" si="11"/>
        <v>0</v>
      </c>
    </row>
    <row r="248" spans="1:8" x14ac:dyDescent="0.25">
      <c r="A248" s="12">
        <f>Riesgo!C252</f>
        <v>0</v>
      </c>
      <c r="F248" s="95">
        <f t="shared" si="9"/>
        <v>-0.20515214870968565</v>
      </c>
      <c r="G248" s="26">
        <f t="shared" si="10"/>
        <v>0</v>
      </c>
      <c r="H248" s="26">
        <f t="shared" si="11"/>
        <v>0</v>
      </c>
    </row>
    <row r="249" spans="1:8" x14ac:dyDescent="0.25">
      <c r="A249" s="12">
        <f>Riesgo!C253</f>
        <v>0</v>
      </c>
      <c r="F249" s="95">
        <f t="shared" si="9"/>
        <v>-0.20515214870968565</v>
      </c>
      <c r="G249" s="26">
        <f t="shared" si="10"/>
        <v>0</v>
      </c>
      <c r="H249" s="26">
        <f t="shared" si="11"/>
        <v>0</v>
      </c>
    </row>
    <row r="250" spans="1:8" x14ac:dyDescent="0.25">
      <c r="A250" s="12">
        <f>Riesgo!C254</f>
        <v>0</v>
      </c>
      <c r="F250" s="95">
        <f t="shared" si="9"/>
        <v>-0.20515214870968565</v>
      </c>
      <c r="G250" s="26">
        <f t="shared" si="10"/>
        <v>0</v>
      </c>
      <c r="H250" s="26">
        <f t="shared" si="11"/>
        <v>0</v>
      </c>
    </row>
    <row r="251" spans="1:8" x14ac:dyDescent="0.25">
      <c r="A251" s="12">
        <f>Riesgo!C255</f>
        <v>0.33230330645305767</v>
      </c>
      <c r="F251" s="95">
        <f t="shared" si="9"/>
        <v>0.12715115774337202</v>
      </c>
      <c r="G251" s="26">
        <f t="shared" si="10"/>
        <v>2.0557057785230426E-3</v>
      </c>
      <c r="H251" s="26">
        <f t="shared" si="11"/>
        <v>2.6138536971894474E-4</v>
      </c>
    </row>
    <row r="252" spans="1:8" x14ac:dyDescent="0.25">
      <c r="A252" s="12">
        <f>Riesgo!C256</f>
        <v>0.3743442893503795</v>
      </c>
      <c r="F252" s="95">
        <f t="shared" si="9"/>
        <v>0.16919214064069385</v>
      </c>
      <c r="G252" s="26">
        <f t="shared" si="10"/>
        <v>4.8432909110491078E-3</v>
      </c>
      <c r="H252" s="26">
        <f t="shared" si="11"/>
        <v>8.1944675698601493E-4</v>
      </c>
    </row>
    <row r="253" spans="1:8" x14ac:dyDescent="0.25">
      <c r="A253" s="12">
        <f>Riesgo!C257</f>
        <v>0</v>
      </c>
      <c r="F253" s="95">
        <f t="shared" si="9"/>
        <v>-0.20515214870968565</v>
      </c>
      <c r="G253" s="26">
        <f t="shared" si="10"/>
        <v>0</v>
      </c>
      <c r="H253" s="26">
        <f t="shared" si="11"/>
        <v>0</v>
      </c>
    </row>
    <row r="254" spans="1:8" x14ac:dyDescent="0.25">
      <c r="A254" s="12">
        <f>Riesgo!C258</f>
        <v>0.43079215889954336</v>
      </c>
      <c r="F254" s="95">
        <f t="shared" si="9"/>
        <v>0.22564001018985771</v>
      </c>
      <c r="G254" s="26">
        <f t="shared" si="10"/>
        <v>1.1488103298545268E-2</v>
      </c>
      <c r="H254" s="26">
        <f t="shared" si="11"/>
        <v>2.5921757453458922E-3</v>
      </c>
    </row>
    <row r="255" spans="1:8" x14ac:dyDescent="0.25">
      <c r="A255" s="12">
        <f>Riesgo!C259</f>
        <v>0.1432352224707551</v>
      </c>
      <c r="F255" s="95">
        <f t="shared" si="9"/>
        <v>-6.1916926238930553E-2</v>
      </c>
      <c r="G255" s="26">
        <f t="shared" si="10"/>
        <v>-2.3737127644649311E-4</v>
      </c>
      <c r="H255" s="26">
        <f t="shared" si="11"/>
        <v>1.4697299814978306E-5</v>
      </c>
    </row>
    <row r="256" spans="1:8" x14ac:dyDescent="0.25">
      <c r="A256" s="12">
        <f>Riesgo!C260</f>
        <v>0</v>
      </c>
      <c r="F256" s="95">
        <f t="shared" si="9"/>
        <v>-0.20515214870968565</v>
      </c>
      <c r="G256" s="26">
        <f t="shared" si="10"/>
        <v>0</v>
      </c>
      <c r="H256" s="26">
        <f t="shared" si="11"/>
        <v>0</v>
      </c>
    </row>
    <row r="257" spans="1:8" x14ac:dyDescent="0.25">
      <c r="A257" s="12">
        <f>Riesgo!C261</f>
        <v>0.4084649092552094</v>
      </c>
      <c r="F257" s="95">
        <f t="shared" si="9"/>
        <v>0.20331276054552375</v>
      </c>
      <c r="G257" s="26">
        <f t="shared" si="10"/>
        <v>8.4041522504231699E-3</v>
      </c>
      <c r="H257" s="26">
        <f t="shared" si="11"/>
        <v>1.7086713940784105E-3</v>
      </c>
    </row>
    <row r="258" spans="1:8" x14ac:dyDescent="0.25">
      <c r="A258" s="12">
        <f>Riesgo!C262</f>
        <v>0</v>
      </c>
      <c r="F258" s="95">
        <f t="shared" si="9"/>
        <v>-0.20515214870968565</v>
      </c>
      <c r="G258" s="26">
        <f t="shared" si="10"/>
        <v>0</v>
      </c>
      <c r="H258" s="26">
        <f t="shared" si="11"/>
        <v>0</v>
      </c>
    </row>
    <row r="259" spans="1:8" x14ac:dyDescent="0.25">
      <c r="A259" s="12">
        <f>Riesgo!C263</f>
        <v>0.14362347767840425</v>
      </c>
      <c r="F259" s="95">
        <f t="shared" ref="F259:F322" si="12">A259-$D$4</f>
        <v>-6.1528671031281401E-2</v>
      </c>
      <c r="G259" s="26">
        <f t="shared" ref="G259:G322" si="13">IF(A259=0,0,(A259-D$4)^3)</f>
        <v>-2.3293384971193306E-4</v>
      </c>
      <c r="H259" s="26">
        <f t="shared" ref="H259:H322" si="14">IF(A259=0,0,(A259-D$4)^4)</f>
        <v>1.4332110210975472E-5</v>
      </c>
    </row>
    <row r="260" spans="1:8" x14ac:dyDescent="0.25">
      <c r="A260" s="12">
        <f>Riesgo!C264</f>
        <v>0</v>
      </c>
      <c r="F260" s="95">
        <f t="shared" si="12"/>
        <v>-0.20515214870968565</v>
      </c>
      <c r="G260" s="26">
        <f t="shared" si="13"/>
        <v>0</v>
      </c>
      <c r="H260" s="26">
        <f t="shared" si="14"/>
        <v>0</v>
      </c>
    </row>
    <row r="261" spans="1:8" x14ac:dyDescent="0.25">
      <c r="A261" s="12">
        <f>Riesgo!C265</f>
        <v>0.17548102387504075</v>
      </c>
      <c r="F261" s="95">
        <f t="shared" si="12"/>
        <v>-2.9671124834644902E-2</v>
      </c>
      <c r="G261" s="26">
        <f t="shared" si="13"/>
        <v>-2.6121735781468396E-5</v>
      </c>
      <c r="H261" s="26">
        <f t="shared" si="14"/>
        <v>7.7506128326955929E-7</v>
      </c>
    </row>
    <row r="262" spans="1:8" x14ac:dyDescent="0.25">
      <c r="A262" s="12">
        <f>Riesgo!C266</f>
        <v>3.7716384961580238E-2</v>
      </c>
      <c r="F262" s="95">
        <f t="shared" si="12"/>
        <v>-0.16743576374810543</v>
      </c>
      <c r="G262" s="26">
        <f t="shared" si="13"/>
        <v>-4.6940172631720596E-3</v>
      </c>
      <c r="H262" s="26">
        <f t="shared" si="14"/>
        <v>7.8594636550600528E-4</v>
      </c>
    </row>
    <row r="263" spans="1:8" x14ac:dyDescent="0.25">
      <c r="A263" s="12">
        <f>Riesgo!C267</f>
        <v>0</v>
      </c>
      <c r="F263" s="95">
        <f t="shared" si="12"/>
        <v>-0.20515214870968565</v>
      </c>
      <c r="G263" s="26">
        <f t="shared" si="13"/>
        <v>0</v>
      </c>
      <c r="H263" s="26">
        <f t="shared" si="14"/>
        <v>0</v>
      </c>
    </row>
    <row r="264" spans="1:8" x14ac:dyDescent="0.25">
      <c r="A264" s="12">
        <f>Riesgo!C268</f>
        <v>0</v>
      </c>
      <c r="F264" s="95">
        <f t="shared" si="12"/>
        <v>-0.20515214870968565</v>
      </c>
      <c r="G264" s="26">
        <f t="shared" si="13"/>
        <v>0</v>
      </c>
      <c r="H264" s="26">
        <f t="shared" si="14"/>
        <v>0</v>
      </c>
    </row>
    <row r="265" spans="1:8" x14ac:dyDescent="0.25">
      <c r="A265" s="12">
        <f>Riesgo!C269</f>
        <v>0</v>
      </c>
      <c r="F265" s="95">
        <f t="shared" si="12"/>
        <v>-0.20515214870968565</v>
      </c>
      <c r="G265" s="26">
        <f t="shared" si="13"/>
        <v>0</v>
      </c>
      <c r="H265" s="26">
        <f t="shared" si="14"/>
        <v>0</v>
      </c>
    </row>
    <row r="266" spans="1:8" x14ac:dyDescent="0.25">
      <c r="A266" s="12">
        <f>Riesgo!C270</f>
        <v>5.3641620369550461E-2</v>
      </c>
      <c r="F266" s="95">
        <f t="shared" si="12"/>
        <v>-0.15151052834013518</v>
      </c>
      <c r="G266" s="26">
        <f t="shared" si="13"/>
        <v>-3.4779908726652519E-3</v>
      </c>
      <c r="H266" s="26">
        <f t="shared" si="14"/>
        <v>5.2695223467968011E-4</v>
      </c>
    </row>
    <row r="267" spans="1:8" x14ac:dyDescent="0.25">
      <c r="A267" s="12">
        <f>Riesgo!C271</f>
        <v>0.36837998844402459</v>
      </c>
      <c r="F267" s="95">
        <f t="shared" si="12"/>
        <v>0.16322783973433894</v>
      </c>
      <c r="G267" s="26">
        <f t="shared" si="13"/>
        <v>4.3489328179842114E-3</v>
      </c>
      <c r="H267" s="26">
        <f t="shared" si="14"/>
        <v>7.0986690902933387E-4</v>
      </c>
    </row>
    <row r="268" spans="1:8" x14ac:dyDescent="0.25">
      <c r="A268" s="12">
        <f>Riesgo!C272</f>
        <v>0</v>
      </c>
      <c r="F268" s="95">
        <f t="shared" si="12"/>
        <v>-0.20515214870968565</v>
      </c>
      <c r="G268" s="26">
        <f t="shared" si="13"/>
        <v>0</v>
      </c>
      <c r="H268" s="26">
        <f t="shared" si="14"/>
        <v>0</v>
      </c>
    </row>
    <row r="269" spans="1:8" x14ac:dyDescent="0.25">
      <c r="A269" s="12">
        <f>Riesgo!C273</f>
        <v>0.28136956744152308</v>
      </c>
      <c r="F269" s="95">
        <f t="shared" si="12"/>
        <v>7.6217418731837433E-2</v>
      </c>
      <c r="G269" s="26">
        <f t="shared" si="13"/>
        <v>4.4275421982918872E-4</v>
      </c>
      <c r="H269" s="26">
        <f t="shared" si="14"/>
        <v>3.3745583768009277E-5</v>
      </c>
    </row>
    <row r="270" spans="1:8" x14ac:dyDescent="0.25">
      <c r="A270" s="12">
        <f>Riesgo!C274</f>
        <v>0</v>
      </c>
      <c r="F270" s="95">
        <f t="shared" si="12"/>
        <v>-0.20515214870968565</v>
      </c>
      <c r="G270" s="26">
        <f t="shared" si="13"/>
        <v>0</v>
      </c>
      <c r="H270" s="26">
        <f t="shared" si="14"/>
        <v>0</v>
      </c>
    </row>
    <row r="271" spans="1:8" x14ac:dyDescent="0.25">
      <c r="A271" s="12">
        <f>Riesgo!C275</f>
        <v>0</v>
      </c>
      <c r="F271" s="95">
        <f t="shared" si="12"/>
        <v>-0.20515214870968565</v>
      </c>
      <c r="G271" s="26">
        <f t="shared" si="13"/>
        <v>0</v>
      </c>
      <c r="H271" s="26">
        <f t="shared" si="14"/>
        <v>0</v>
      </c>
    </row>
    <row r="272" spans="1:8" x14ac:dyDescent="0.25">
      <c r="A272" s="12">
        <f>Riesgo!C276</f>
        <v>0.41578176598971672</v>
      </c>
      <c r="F272" s="95">
        <f t="shared" si="12"/>
        <v>0.21062961728003107</v>
      </c>
      <c r="G272" s="26">
        <f t="shared" si="13"/>
        <v>9.3445483590288512E-3</v>
      </c>
      <c r="H272" s="26">
        <f t="shared" si="14"/>
        <v>1.968238644516989E-3</v>
      </c>
    </row>
    <row r="273" spans="1:8" x14ac:dyDescent="0.25">
      <c r="A273" s="12">
        <f>Riesgo!C277</f>
        <v>0.45173959510242229</v>
      </c>
      <c r="F273" s="95">
        <f t="shared" si="12"/>
        <v>0.24658744639273664</v>
      </c>
      <c r="G273" s="26">
        <f t="shared" si="13"/>
        <v>1.4993840599261427E-2</v>
      </c>
      <c r="H273" s="26">
        <f t="shared" si="14"/>
        <v>3.6972928649916153E-3</v>
      </c>
    </row>
    <row r="274" spans="1:8" x14ac:dyDescent="0.25">
      <c r="A274" s="12">
        <f>Riesgo!C278</f>
        <v>0.33503048984153616</v>
      </c>
      <c r="F274" s="95">
        <f t="shared" si="12"/>
        <v>0.12987834113185051</v>
      </c>
      <c r="G274" s="26">
        <f t="shared" si="13"/>
        <v>2.1908376659274405E-3</v>
      </c>
      <c r="H274" s="26">
        <f t="shared" si="14"/>
        <v>2.8454236173983127E-4</v>
      </c>
    </row>
    <row r="275" spans="1:8" x14ac:dyDescent="0.25">
      <c r="A275" s="12">
        <f>Riesgo!C279</f>
        <v>0.15929837031726493</v>
      </c>
      <c r="F275" s="95">
        <f t="shared" si="12"/>
        <v>-4.5853778392420719E-2</v>
      </c>
      <c r="G275" s="26">
        <f t="shared" si="13"/>
        <v>-9.6410732653434036E-5</v>
      </c>
      <c r="H275" s="26">
        <f t="shared" si="14"/>
        <v>4.4207963697414841E-6</v>
      </c>
    </row>
    <row r="276" spans="1:8" x14ac:dyDescent="0.25">
      <c r="A276" s="12">
        <f>Riesgo!C280</f>
        <v>9.9986450570993066E-3</v>
      </c>
      <c r="F276" s="95">
        <f t="shared" si="12"/>
        <v>-0.19515350365258635</v>
      </c>
      <c r="G276" s="26">
        <f t="shared" si="13"/>
        <v>-7.4323997173580949E-3</v>
      </c>
      <c r="H276" s="26">
        <f t="shared" si="14"/>
        <v>1.4504588453889246E-3</v>
      </c>
    </row>
    <row r="277" spans="1:8" x14ac:dyDescent="0.25">
      <c r="A277" s="12">
        <f>Riesgo!C281</f>
        <v>1.6171355704089716E-3</v>
      </c>
      <c r="F277" s="95">
        <f t="shared" si="12"/>
        <v>-0.20353501313927669</v>
      </c>
      <c r="G277" s="26">
        <f t="shared" si="13"/>
        <v>-8.4317435420980698E-3</v>
      </c>
      <c r="H277" s="26">
        <f t="shared" si="14"/>
        <v>1.7161550326279418E-3</v>
      </c>
    </row>
    <row r="278" spans="1:8" x14ac:dyDescent="0.25">
      <c r="A278" s="12">
        <f>Riesgo!C282</f>
        <v>6.617966999704461E-2</v>
      </c>
      <c r="F278" s="95">
        <f t="shared" si="12"/>
        <v>-0.13897247871264104</v>
      </c>
      <c r="G278" s="26">
        <f t="shared" si="13"/>
        <v>-2.6840240994446319E-3</v>
      </c>
      <c r="H278" s="26">
        <f t="shared" si="14"/>
        <v>3.7300548202428462E-4</v>
      </c>
    </row>
    <row r="279" spans="1:8" x14ac:dyDescent="0.25">
      <c r="A279" s="12">
        <f>Riesgo!C283</f>
        <v>0.40840776984869959</v>
      </c>
      <c r="F279" s="95">
        <f t="shared" si="12"/>
        <v>0.20325562113901394</v>
      </c>
      <c r="G279" s="26">
        <f t="shared" si="13"/>
        <v>8.3970684846352422E-3</v>
      </c>
      <c r="H279" s="26">
        <f t="shared" si="14"/>
        <v>1.7067513705913749E-3</v>
      </c>
    </row>
    <row r="280" spans="1:8" x14ac:dyDescent="0.25">
      <c r="A280" s="12">
        <f>Riesgo!C284</f>
        <v>2.9753888192992177E-2</v>
      </c>
      <c r="F280" s="95">
        <f t="shared" si="12"/>
        <v>-0.17539826051669347</v>
      </c>
      <c r="G280" s="26">
        <f t="shared" si="13"/>
        <v>-5.3960485191454433E-3</v>
      </c>
      <c r="H280" s="26">
        <f t="shared" si="14"/>
        <v>9.4645752392179044E-4</v>
      </c>
    </row>
    <row r="281" spans="1:8" x14ac:dyDescent="0.25">
      <c r="A281" s="12">
        <f>Riesgo!C285</f>
        <v>0</v>
      </c>
      <c r="F281" s="95">
        <f t="shared" si="12"/>
        <v>-0.20515214870968565</v>
      </c>
      <c r="G281" s="26">
        <f t="shared" si="13"/>
        <v>0</v>
      </c>
      <c r="H281" s="26">
        <f t="shared" si="14"/>
        <v>0</v>
      </c>
    </row>
    <row r="282" spans="1:8" x14ac:dyDescent="0.25">
      <c r="A282" s="12">
        <f>Riesgo!C286</f>
        <v>0.36935576455547442</v>
      </c>
      <c r="F282" s="95">
        <f t="shared" si="12"/>
        <v>0.16420361584578877</v>
      </c>
      <c r="G282" s="26">
        <f t="shared" si="13"/>
        <v>4.4273937618378245E-3</v>
      </c>
      <c r="H282" s="26">
        <f t="shared" si="14"/>
        <v>7.2699406446685981E-4</v>
      </c>
    </row>
    <row r="283" spans="1:8" x14ac:dyDescent="0.25">
      <c r="A283" s="12">
        <f>Riesgo!C287</f>
        <v>0.33873778433335244</v>
      </c>
      <c r="F283" s="95">
        <f t="shared" si="12"/>
        <v>0.13358563562366679</v>
      </c>
      <c r="G283" s="26">
        <f t="shared" si="13"/>
        <v>2.3838519711604383E-3</v>
      </c>
      <c r="H283" s="26">
        <f t="shared" si="14"/>
        <v>3.1844838080019811E-4</v>
      </c>
    </row>
    <row r="284" spans="1:8" x14ac:dyDescent="0.25">
      <c r="A284" s="12">
        <f>Riesgo!C288</f>
        <v>4.5014192268530264E-3</v>
      </c>
      <c r="F284" s="95">
        <f t="shared" si="12"/>
        <v>-0.20065072948283263</v>
      </c>
      <c r="G284" s="26">
        <f t="shared" si="13"/>
        <v>-8.0783418828064696E-3</v>
      </c>
      <c r="H284" s="26">
        <f t="shared" si="14"/>
        <v>1.6209251917968378E-3</v>
      </c>
    </row>
    <row r="285" spans="1:8" x14ac:dyDescent="0.25">
      <c r="A285" s="12">
        <f>Riesgo!C289</f>
        <v>6.302813053081345E-2</v>
      </c>
      <c r="F285" s="95">
        <f t="shared" si="12"/>
        <v>-0.14212401817887221</v>
      </c>
      <c r="G285" s="26">
        <f t="shared" si="13"/>
        <v>-2.870796661680503E-3</v>
      </c>
      <c r="H285" s="26">
        <f t="shared" si="14"/>
        <v>4.0800915693252549E-4</v>
      </c>
    </row>
    <row r="286" spans="1:8" x14ac:dyDescent="0.25">
      <c r="A286" s="12">
        <f>Riesgo!C290</f>
        <v>0.24851972956967075</v>
      </c>
      <c r="F286" s="95">
        <f t="shared" si="12"/>
        <v>4.33675808599851E-2</v>
      </c>
      <c r="G286" s="26">
        <f t="shared" si="13"/>
        <v>8.1563450620111299E-5</v>
      </c>
      <c r="H286" s="26">
        <f t="shared" si="14"/>
        <v>3.5372095399870786E-6</v>
      </c>
    </row>
    <row r="287" spans="1:8" x14ac:dyDescent="0.25">
      <c r="A287" s="12">
        <f>Riesgo!C291</f>
        <v>1</v>
      </c>
      <c r="F287" s="95">
        <f t="shared" si="12"/>
        <v>0.79484785129031432</v>
      </c>
      <c r="G287" s="26">
        <f t="shared" si="13"/>
        <v>0.50217144484267384</v>
      </c>
      <c r="H287" s="26">
        <f t="shared" si="14"/>
        <v>0.39914989391255185</v>
      </c>
    </row>
    <row r="288" spans="1:8" x14ac:dyDescent="0.25">
      <c r="A288" s="12">
        <f>Riesgo!C292</f>
        <v>0</v>
      </c>
      <c r="F288" s="95">
        <f t="shared" si="12"/>
        <v>-0.20515214870968565</v>
      </c>
      <c r="G288" s="26">
        <f t="shared" si="13"/>
        <v>0</v>
      </c>
      <c r="H288" s="26">
        <f t="shared" si="14"/>
        <v>0</v>
      </c>
    </row>
    <row r="289" spans="1:8" x14ac:dyDescent="0.25">
      <c r="A289" s="12">
        <f>Riesgo!C293</f>
        <v>0</v>
      </c>
      <c r="F289" s="95">
        <f t="shared" si="12"/>
        <v>-0.20515214870968565</v>
      </c>
      <c r="G289" s="26">
        <f t="shared" si="13"/>
        <v>0</v>
      </c>
      <c r="H289" s="26">
        <f t="shared" si="14"/>
        <v>0</v>
      </c>
    </row>
    <row r="290" spans="1:8" x14ac:dyDescent="0.25">
      <c r="A290" s="12">
        <f>Riesgo!C294</f>
        <v>0.16797783363572014</v>
      </c>
      <c r="F290" s="95">
        <f t="shared" si="12"/>
        <v>-3.7174315073965514E-2</v>
      </c>
      <c r="G290" s="26">
        <f t="shared" si="13"/>
        <v>-5.1372290123166047E-5</v>
      </c>
      <c r="H290" s="26">
        <f t="shared" si="14"/>
        <v>1.9097296991097411E-6</v>
      </c>
    </row>
    <row r="291" spans="1:8" x14ac:dyDescent="0.25">
      <c r="A291" s="12">
        <f>Riesgo!C295</f>
        <v>0</v>
      </c>
      <c r="F291" s="95">
        <f t="shared" si="12"/>
        <v>-0.20515214870968565</v>
      </c>
      <c r="G291" s="26">
        <f t="shared" si="13"/>
        <v>0</v>
      </c>
      <c r="H291" s="26">
        <f t="shared" si="14"/>
        <v>0</v>
      </c>
    </row>
    <row r="292" spans="1:8" x14ac:dyDescent="0.25">
      <c r="A292" s="12">
        <f>Riesgo!C296</f>
        <v>0</v>
      </c>
      <c r="F292" s="95">
        <f t="shared" si="12"/>
        <v>-0.20515214870968565</v>
      </c>
      <c r="G292" s="26">
        <f t="shared" si="13"/>
        <v>0</v>
      </c>
      <c r="H292" s="26">
        <f t="shared" si="14"/>
        <v>0</v>
      </c>
    </row>
    <row r="293" spans="1:8" x14ac:dyDescent="0.25">
      <c r="A293" s="12">
        <f>Riesgo!C297</f>
        <v>0.25011289798215242</v>
      </c>
      <c r="F293" s="95">
        <f t="shared" si="12"/>
        <v>4.4960749272466766E-2</v>
      </c>
      <c r="G293" s="26">
        <f t="shared" si="13"/>
        <v>9.0886759753412767E-5</v>
      </c>
      <c r="H293" s="26">
        <f t="shared" si="14"/>
        <v>4.0863368174601153E-6</v>
      </c>
    </row>
    <row r="294" spans="1:8" x14ac:dyDescent="0.25">
      <c r="A294" s="12">
        <f>Riesgo!C298</f>
        <v>0.22894475318072741</v>
      </c>
      <c r="F294" s="95">
        <f t="shared" si="12"/>
        <v>2.3792604471041756E-2</v>
      </c>
      <c r="G294" s="26">
        <f t="shared" si="13"/>
        <v>1.3468708534466975E-5</v>
      </c>
      <c r="H294" s="26">
        <f t="shared" si="14"/>
        <v>3.2045565489631725E-7</v>
      </c>
    </row>
    <row r="295" spans="1:8" x14ac:dyDescent="0.25">
      <c r="A295" s="12">
        <f>Riesgo!C299</f>
        <v>0.88362608926869257</v>
      </c>
      <c r="F295" s="95">
        <f t="shared" si="12"/>
        <v>0.67847394055900689</v>
      </c>
      <c r="G295" s="26">
        <f t="shared" si="13"/>
        <v>0.31231979765861106</v>
      </c>
      <c r="H295" s="26">
        <f t="shared" si="14"/>
        <v>0.21190084383202956</v>
      </c>
    </row>
    <row r="296" spans="1:8" x14ac:dyDescent="0.25">
      <c r="A296" s="12">
        <f>Riesgo!C300</f>
        <v>0.24968583377678091</v>
      </c>
      <c r="F296" s="95">
        <f t="shared" si="12"/>
        <v>4.4533685067095263E-2</v>
      </c>
      <c r="G296" s="26">
        <f t="shared" si="13"/>
        <v>8.8321391080848068E-5</v>
      </c>
      <c r="H296" s="26">
        <f t="shared" si="14"/>
        <v>3.9332770150822438E-6</v>
      </c>
    </row>
    <row r="297" spans="1:8" x14ac:dyDescent="0.25">
      <c r="A297" s="12">
        <f>Riesgo!C301</f>
        <v>0.21413282399511704</v>
      </c>
      <c r="F297" s="95">
        <f t="shared" si="12"/>
        <v>8.9806752854313943E-3</v>
      </c>
      <c r="G297" s="26">
        <f t="shared" si="13"/>
        <v>7.243141701471339E-7</v>
      </c>
      <c r="H297" s="26">
        <f t="shared" si="14"/>
        <v>6.5048303667281139E-9</v>
      </c>
    </row>
    <row r="298" spans="1:8" x14ac:dyDescent="0.25">
      <c r="A298" s="12">
        <f>Riesgo!C302</f>
        <v>0.45122748545174779</v>
      </c>
      <c r="F298" s="95">
        <f t="shared" si="12"/>
        <v>0.24607533674206214</v>
      </c>
      <c r="G298" s="26">
        <f t="shared" si="13"/>
        <v>1.4900617423886512E-2</v>
      </c>
      <c r="H298" s="26">
        <f t="shared" si="14"/>
        <v>3.666674450247512E-3</v>
      </c>
    </row>
    <row r="299" spans="1:8" x14ac:dyDescent="0.25">
      <c r="A299" s="12">
        <f>Riesgo!C303</f>
        <v>0.39167698873901707</v>
      </c>
      <c r="F299" s="95">
        <f t="shared" si="12"/>
        <v>0.18652484002933142</v>
      </c>
      <c r="G299" s="26">
        <f t="shared" si="13"/>
        <v>6.4894819465726042E-3</v>
      </c>
      <c r="H299" s="26">
        <f t="shared" si="14"/>
        <v>1.2104495819576892E-3</v>
      </c>
    </row>
    <row r="300" spans="1:8" x14ac:dyDescent="0.25">
      <c r="A300" s="12">
        <f>Riesgo!C304</f>
        <v>0.31564976197842043</v>
      </c>
      <c r="F300" s="95">
        <f t="shared" si="12"/>
        <v>0.11049761326873478</v>
      </c>
      <c r="G300" s="26">
        <f t="shared" si="13"/>
        <v>1.3491451991320782E-3</v>
      </c>
      <c r="H300" s="26">
        <f t="shared" si="14"/>
        <v>1.4907732445706656E-4</v>
      </c>
    </row>
    <row r="301" spans="1:8" x14ac:dyDescent="0.25">
      <c r="A301" s="12">
        <f>Riesgo!C305</f>
        <v>0.25286969471574505</v>
      </c>
      <c r="F301" s="95">
        <f t="shared" si="12"/>
        <v>4.7717546006059403E-2</v>
      </c>
      <c r="G301" s="26">
        <f t="shared" si="13"/>
        <v>1.0865114381688169E-4</v>
      </c>
      <c r="H301" s="26">
        <f t="shared" si="14"/>
        <v>5.1845659536930287E-6</v>
      </c>
    </row>
    <row r="302" spans="1:8" x14ac:dyDescent="0.25">
      <c r="A302" s="12">
        <f>Riesgo!C306</f>
        <v>0.55776029835057372</v>
      </c>
      <c r="F302" s="95">
        <f t="shared" si="12"/>
        <v>0.35260814964088805</v>
      </c>
      <c r="G302" s="26">
        <f t="shared" si="13"/>
        <v>4.3840655301596393E-2</v>
      </c>
      <c r="H302" s="26">
        <f t="shared" si="14"/>
        <v>1.5458572344939891E-2</v>
      </c>
    </row>
    <row r="303" spans="1:8" x14ac:dyDescent="0.25">
      <c r="A303" s="12">
        <f>Riesgo!C307</f>
        <v>0.42365535281550687</v>
      </c>
      <c r="F303" s="95">
        <f t="shared" si="12"/>
        <v>0.21850320410582122</v>
      </c>
      <c r="G303" s="26">
        <f t="shared" si="13"/>
        <v>1.0432140545393017E-2</v>
      </c>
      <c r="H303" s="26">
        <f t="shared" si="14"/>
        <v>2.2794561348506233E-3</v>
      </c>
    </row>
    <row r="304" spans="1:8" x14ac:dyDescent="0.25">
      <c r="A304" s="12">
        <f>Riesgo!C308</f>
        <v>0.64189537684386222</v>
      </c>
      <c r="F304" s="95">
        <f t="shared" si="12"/>
        <v>0.43674322813417654</v>
      </c>
      <c r="G304" s="26">
        <f t="shared" si="13"/>
        <v>8.330643302031536E-2</v>
      </c>
      <c r="H304" s="26">
        <f t="shared" si="14"/>
        <v>3.6383520481636095E-2</v>
      </c>
    </row>
    <row r="305" spans="1:8" x14ac:dyDescent="0.25">
      <c r="A305" s="12">
        <f>Riesgo!C309</f>
        <v>0.12322721759166246</v>
      </c>
      <c r="F305" s="95">
        <f t="shared" si="12"/>
        <v>-8.1924931118023195E-2</v>
      </c>
      <c r="G305" s="26">
        <f t="shared" si="13"/>
        <v>-5.4985509638263758E-4</v>
      </c>
      <c r="H305" s="26">
        <f t="shared" si="14"/>
        <v>4.5046840896041589E-5</v>
      </c>
    </row>
    <row r="306" spans="1:8" x14ac:dyDescent="0.25">
      <c r="A306" s="12">
        <f>Riesgo!C310</f>
        <v>0</v>
      </c>
      <c r="F306" s="95">
        <f t="shared" si="12"/>
        <v>-0.20515214870968565</v>
      </c>
      <c r="G306" s="26">
        <f t="shared" si="13"/>
        <v>0</v>
      </c>
      <c r="H306" s="26">
        <f t="shared" si="14"/>
        <v>0</v>
      </c>
    </row>
    <row r="307" spans="1:8" x14ac:dyDescent="0.25">
      <c r="A307" s="12">
        <f>Riesgo!C311</f>
        <v>0</v>
      </c>
      <c r="F307" s="95">
        <f t="shared" si="12"/>
        <v>-0.20515214870968565</v>
      </c>
      <c r="G307" s="26">
        <f t="shared" si="13"/>
        <v>0</v>
      </c>
      <c r="H307" s="26">
        <f t="shared" si="14"/>
        <v>0</v>
      </c>
    </row>
    <row r="308" spans="1:8" x14ac:dyDescent="0.25">
      <c r="A308" s="12">
        <f>Riesgo!C312</f>
        <v>0.167617530390271</v>
      </c>
      <c r="F308" s="95">
        <f t="shared" si="12"/>
        <v>-3.7534618319414653E-2</v>
      </c>
      <c r="G308" s="26">
        <f t="shared" si="13"/>
        <v>-5.2880555899672528E-5</v>
      </c>
      <c r="H308" s="26">
        <f t="shared" si="14"/>
        <v>1.9848514822126792E-6</v>
      </c>
    </row>
    <row r="309" spans="1:8" x14ac:dyDescent="0.25">
      <c r="A309" s="12">
        <f>Riesgo!C313</f>
        <v>0.81127806973284655</v>
      </c>
      <c r="F309" s="95">
        <f t="shared" si="12"/>
        <v>0.60612592102316087</v>
      </c>
      <c r="G309" s="26">
        <f t="shared" si="13"/>
        <v>0.22268377302697834</v>
      </c>
      <c r="H309" s="26">
        <f t="shared" si="14"/>
        <v>0.13497440702288976</v>
      </c>
    </row>
    <row r="310" spans="1:8" x14ac:dyDescent="0.25">
      <c r="A310" s="12">
        <f>Riesgo!C314</f>
        <v>0.28705623871719582</v>
      </c>
      <c r="F310" s="95">
        <f t="shared" si="12"/>
        <v>8.1904090007510172E-2</v>
      </c>
      <c r="G310" s="26">
        <f t="shared" si="13"/>
        <v>5.4943556563600356E-4</v>
      </c>
      <c r="H310" s="26">
        <f t="shared" si="14"/>
        <v>4.50010200211785E-5</v>
      </c>
    </row>
    <row r="311" spans="1:8" x14ac:dyDescent="0.25">
      <c r="A311" s="12">
        <f>Riesgo!C315</f>
        <v>0</v>
      </c>
      <c r="F311" s="95">
        <f t="shared" si="12"/>
        <v>-0.20515214870968565</v>
      </c>
      <c r="G311" s="26">
        <f t="shared" si="13"/>
        <v>0</v>
      </c>
      <c r="H311" s="26">
        <f t="shared" si="14"/>
        <v>0</v>
      </c>
    </row>
    <row r="312" spans="1:8" x14ac:dyDescent="0.25">
      <c r="A312" s="12">
        <f>Riesgo!C316</f>
        <v>0</v>
      </c>
      <c r="F312" s="95">
        <f t="shared" si="12"/>
        <v>-0.20515214870968565</v>
      </c>
      <c r="G312" s="26">
        <f t="shared" si="13"/>
        <v>0</v>
      </c>
      <c r="H312" s="26">
        <f t="shared" si="14"/>
        <v>0</v>
      </c>
    </row>
    <row r="313" spans="1:8" x14ac:dyDescent="0.25">
      <c r="A313" s="12">
        <f>Riesgo!C317</f>
        <v>0</v>
      </c>
      <c r="F313" s="95">
        <f t="shared" si="12"/>
        <v>-0.20515214870968565</v>
      </c>
      <c r="G313" s="26">
        <f t="shared" si="13"/>
        <v>0</v>
      </c>
      <c r="H313" s="26">
        <f t="shared" si="14"/>
        <v>0</v>
      </c>
    </row>
    <row r="314" spans="1:8" x14ac:dyDescent="0.25">
      <c r="A314" s="12">
        <f>Riesgo!C318</f>
        <v>0.65420358688892777</v>
      </c>
      <c r="F314" s="95">
        <f t="shared" si="12"/>
        <v>0.44905143817924209</v>
      </c>
      <c r="G314" s="26">
        <f t="shared" si="13"/>
        <v>9.0549962529265074E-2</v>
      </c>
      <c r="H314" s="26">
        <f t="shared" si="14"/>
        <v>4.066159090084296E-2</v>
      </c>
    </row>
    <row r="315" spans="1:8" x14ac:dyDescent="0.25">
      <c r="A315" s="12">
        <f>Riesgo!C319</f>
        <v>0.49072031572827007</v>
      </c>
      <c r="F315" s="95">
        <f t="shared" si="12"/>
        <v>0.28556816701858445</v>
      </c>
      <c r="G315" s="26">
        <f t="shared" si="13"/>
        <v>2.3287849287431359E-2</v>
      </c>
      <c r="H315" s="26">
        <f t="shared" si="14"/>
        <v>6.6502684348168214E-3</v>
      </c>
    </row>
    <row r="316" spans="1:8" x14ac:dyDescent="0.25">
      <c r="A316" s="12">
        <f>Riesgo!C320</f>
        <v>0</v>
      </c>
      <c r="F316" s="95">
        <f t="shared" si="12"/>
        <v>-0.20515214870968565</v>
      </c>
      <c r="G316" s="26">
        <f t="shared" si="13"/>
        <v>0</v>
      </c>
      <c r="H316" s="26">
        <f t="shared" si="14"/>
        <v>0</v>
      </c>
    </row>
    <row r="317" spans="1:8" x14ac:dyDescent="0.25">
      <c r="A317" s="12">
        <f>Riesgo!C321</f>
        <v>0.46894177647433632</v>
      </c>
      <c r="F317" s="95">
        <f t="shared" si="12"/>
        <v>0.26378962776465065</v>
      </c>
      <c r="G317" s="26">
        <f t="shared" si="13"/>
        <v>1.8355792731875046E-2</v>
      </c>
      <c r="H317" s="26">
        <f t="shared" si="14"/>
        <v>4.8420677320663982E-3</v>
      </c>
    </row>
    <row r="318" spans="1:8" x14ac:dyDescent="0.25">
      <c r="A318" s="12">
        <f>Riesgo!C322</f>
        <v>0.12687273570542945</v>
      </c>
      <c r="F318" s="95">
        <f t="shared" si="12"/>
        <v>-7.8279413004256199E-2</v>
      </c>
      <c r="G318" s="26">
        <f t="shared" si="13"/>
        <v>-4.7967013672861765E-4</v>
      </c>
      <c r="H318" s="26">
        <f t="shared" si="14"/>
        <v>3.75482967387875E-5</v>
      </c>
    </row>
    <row r="319" spans="1:8" x14ac:dyDescent="0.25">
      <c r="A319" s="12">
        <f>Riesgo!C323</f>
        <v>2.6813713542651385E-2</v>
      </c>
      <c r="F319" s="95">
        <f t="shared" si="12"/>
        <v>-0.17833843516703426</v>
      </c>
      <c r="G319" s="26">
        <f t="shared" si="13"/>
        <v>-5.671982141746211E-3</v>
      </c>
      <c r="H319" s="26">
        <f t="shared" si="14"/>
        <v>1.0115324194543828E-3</v>
      </c>
    </row>
    <row r="320" spans="1:8" x14ac:dyDescent="0.25">
      <c r="A320" s="12">
        <f>Riesgo!C324</f>
        <v>0.23767855789758738</v>
      </c>
      <c r="F320" s="95">
        <f t="shared" si="12"/>
        <v>3.2526409187901728E-2</v>
      </c>
      <c r="G320" s="26">
        <f t="shared" si="13"/>
        <v>3.4411877133490108E-5</v>
      </c>
      <c r="H320" s="26">
        <f t="shared" si="14"/>
        <v>1.119294796567698E-6</v>
      </c>
    </row>
    <row r="321" spans="1:8" x14ac:dyDescent="0.25">
      <c r="A321" s="12">
        <f>Riesgo!C325</f>
        <v>0</v>
      </c>
      <c r="F321" s="95">
        <f t="shared" si="12"/>
        <v>-0.20515214870968565</v>
      </c>
      <c r="G321" s="26">
        <f t="shared" si="13"/>
        <v>0</v>
      </c>
      <c r="H321" s="26">
        <f t="shared" si="14"/>
        <v>0</v>
      </c>
    </row>
    <row r="322" spans="1:8" x14ac:dyDescent="0.25">
      <c r="A322" s="12">
        <f>Riesgo!C326</f>
        <v>0</v>
      </c>
      <c r="F322" s="95">
        <f t="shared" si="12"/>
        <v>-0.20515214870968565</v>
      </c>
      <c r="G322" s="26">
        <f t="shared" si="13"/>
        <v>0</v>
      </c>
      <c r="H322" s="26">
        <f t="shared" si="14"/>
        <v>0</v>
      </c>
    </row>
    <row r="323" spans="1:8" x14ac:dyDescent="0.25">
      <c r="A323" s="12">
        <f>Riesgo!C327</f>
        <v>0.62629491968570317</v>
      </c>
      <c r="F323" s="95">
        <f t="shared" ref="F323:F386" si="15">A323-$D$4</f>
        <v>0.42114277097601749</v>
      </c>
      <c r="G323" s="26">
        <f t="shared" ref="G323:G386" si="16">IF(A323=0,0,(A323-D$4)^3)</f>
        <v>7.4694401359016796E-2</v>
      </c>
      <c r="H323" s="26">
        <f t="shared" ref="H323:H386" si="17">IF(A323=0,0,(A323-D$4)^4)</f>
        <v>3.1457007164731141E-2</v>
      </c>
    </row>
    <row r="324" spans="1:8" x14ac:dyDescent="0.25">
      <c r="A324" s="12">
        <f>Riesgo!C328</f>
        <v>0</v>
      </c>
      <c r="F324" s="95">
        <f t="shared" si="15"/>
        <v>-0.20515214870968565</v>
      </c>
      <c r="G324" s="26">
        <f t="shared" si="16"/>
        <v>0</v>
      </c>
      <c r="H324" s="26">
        <f t="shared" si="17"/>
        <v>0</v>
      </c>
    </row>
    <row r="325" spans="1:8" x14ac:dyDescent="0.25">
      <c r="A325" s="12">
        <f>Riesgo!C329</f>
        <v>0.80000087887650195</v>
      </c>
      <c r="F325" s="95">
        <f t="shared" si="15"/>
        <v>0.59484873016681628</v>
      </c>
      <c r="G325" s="26">
        <f t="shared" si="16"/>
        <v>0.21048425593383391</v>
      </c>
      <c r="H325" s="26">
        <f t="shared" si="17"/>
        <v>0.12520629236234826</v>
      </c>
    </row>
    <row r="326" spans="1:8" x14ac:dyDescent="0.25">
      <c r="A326" s="12">
        <f>Riesgo!C330</f>
        <v>0</v>
      </c>
      <c r="F326" s="95">
        <f t="shared" si="15"/>
        <v>-0.20515214870968565</v>
      </c>
      <c r="G326" s="26">
        <f t="shared" si="16"/>
        <v>0</v>
      </c>
      <c r="H326" s="26">
        <f t="shared" si="17"/>
        <v>0</v>
      </c>
    </row>
    <row r="327" spans="1:8" x14ac:dyDescent="0.25">
      <c r="A327" s="12">
        <f>Riesgo!C331</f>
        <v>0</v>
      </c>
      <c r="F327" s="95">
        <f t="shared" si="15"/>
        <v>-0.20515214870968565</v>
      </c>
      <c r="G327" s="26">
        <f t="shared" si="16"/>
        <v>0</v>
      </c>
      <c r="H327" s="26">
        <f t="shared" si="17"/>
        <v>0</v>
      </c>
    </row>
    <row r="328" spans="1:8" x14ac:dyDescent="0.25">
      <c r="A328" s="12">
        <f>Riesgo!C332</f>
        <v>0.40204831999872115</v>
      </c>
      <c r="F328" s="95">
        <f t="shared" si="15"/>
        <v>0.1968961712890355</v>
      </c>
      <c r="G328" s="26">
        <f t="shared" si="16"/>
        <v>7.6332909047663426E-3</v>
      </c>
      <c r="H328" s="26">
        <f t="shared" si="17"/>
        <v>1.5029657534839107E-3</v>
      </c>
    </row>
    <row r="329" spans="1:8" x14ac:dyDescent="0.25">
      <c r="A329" s="12">
        <f>Riesgo!C333</f>
        <v>0.13492744993224429</v>
      </c>
      <c r="F329" s="95">
        <f t="shared" si="15"/>
        <v>-7.0224698777441363E-2</v>
      </c>
      <c r="G329" s="26">
        <f t="shared" si="16"/>
        <v>-3.4631368617684863E-4</v>
      </c>
      <c r="H329" s="26">
        <f t="shared" si="17"/>
        <v>2.4319774294274556E-5</v>
      </c>
    </row>
    <row r="330" spans="1:8" x14ac:dyDescent="0.25">
      <c r="A330" s="12">
        <f>Riesgo!C334</f>
        <v>0</v>
      </c>
      <c r="F330" s="95">
        <f t="shared" si="15"/>
        <v>-0.20515214870968565</v>
      </c>
      <c r="G330" s="26">
        <f t="shared" si="16"/>
        <v>0</v>
      </c>
      <c r="H330" s="26">
        <f t="shared" si="17"/>
        <v>0</v>
      </c>
    </row>
    <row r="331" spans="1:8" x14ac:dyDescent="0.25">
      <c r="A331" s="12">
        <f>Riesgo!C335</f>
        <v>0.59125767426823062</v>
      </c>
      <c r="F331" s="95">
        <f t="shared" si="15"/>
        <v>0.38610552555854494</v>
      </c>
      <c r="G331" s="26">
        <f t="shared" si="16"/>
        <v>5.7559637554613158E-2</v>
      </c>
      <c r="H331" s="26">
        <f t="shared" si="17"/>
        <v>2.2224094108983274E-2</v>
      </c>
    </row>
    <row r="332" spans="1:8" x14ac:dyDescent="0.25">
      <c r="A332" s="12">
        <f>Riesgo!C336</f>
        <v>4.7561835874089853E-2</v>
      </c>
      <c r="F332" s="95">
        <f t="shared" si="15"/>
        <v>-0.1575903128355958</v>
      </c>
      <c r="G332" s="26">
        <f t="shared" si="16"/>
        <v>-3.9137091979735321E-3</v>
      </c>
      <c r="H332" s="26">
        <f t="shared" si="17"/>
        <v>6.1676265685619766E-4</v>
      </c>
    </row>
    <row r="333" spans="1:8" x14ac:dyDescent="0.25">
      <c r="A333" s="12">
        <f>Riesgo!C337</f>
        <v>0</v>
      </c>
      <c r="F333" s="95">
        <f t="shared" si="15"/>
        <v>-0.20515214870968565</v>
      </c>
      <c r="G333" s="26">
        <f t="shared" si="16"/>
        <v>0</v>
      </c>
      <c r="H333" s="26">
        <f t="shared" si="17"/>
        <v>0</v>
      </c>
    </row>
    <row r="334" spans="1:8" x14ac:dyDescent="0.25">
      <c r="A334" s="12">
        <f>Riesgo!C338</f>
        <v>0</v>
      </c>
      <c r="F334" s="95">
        <f t="shared" si="15"/>
        <v>-0.20515214870968565</v>
      </c>
      <c r="G334" s="26">
        <f t="shared" si="16"/>
        <v>0</v>
      </c>
      <c r="H334" s="26">
        <f t="shared" si="17"/>
        <v>0</v>
      </c>
    </row>
    <row r="335" spans="1:8" x14ac:dyDescent="0.25">
      <c r="A335" s="12">
        <f>Riesgo!C339</f>
        <v>0.27608742236019856</v>
      </c>
      <c r="F335" s="95">
        <f t="shared" si="15"/>
        <v>7.0935273650512914E-2</v>
      </c>
      <c r="G335" s="26">
        <f t="shared" si="16"/>
        <v>3.569330355091035E-4</v>
      </c>
      <c r="H335" s="26">
        <f t="shared" si="17"/>
        <v>2.5319142548746501E-5</v>
      </c>
    </row>
    <row r="336" spans="1:8" x14ac:dyDescent="0.25">
      <c r="A336" s="12">
        <f>Riesgo!C340</f>
        <v>0</v>
      </c>
      <c r="F336" s="95">
        <f t="shared" si="15"/>
        <v>-0.20515214870968565</v>
      </c>
      <c r="G336" s="26">
        <f t="shared" si="16"/>
        <v>0</v>
      </c>
      <c r="H336" s="26">
        <f t="shared" si="17"/>
        <v>0</v>
      </c>
    </row>
    <row r="337" spans="1:8" x14ac:dyDescent="0.25">
      <c r="A337" s="12">
        <f>Riesgo!C341</f>
        <v>0</v>
      </c>
      <c r="F337" s="95">
        <f t="shared" si="15"/>
        <v>-0.20515214870968565</v>
      </c>
      <c r="G337" s="26">
        <f t="shared" si="16"/>
        <v>0</v>
      </c>
      <c r="H337" s="26">
        <f t="shared" si="17"/>
        <v>0</v>
      </c>
    </row>
    <row r="338" spans="1:8" x14ac:dyDescent="0.25">
      <c r="A338" s="12">
        <f>Riesgo!C342</f>
        <v>0</v>
      </c>
      <c r="F338" s="95">
        <f t="shared" si="15"/>
        <v>-0.20515214870968565</v>
      </c>
      <c r="G338" s="26">
        <f t="shared" si="16"/>
        <v>0</v>
      </c>
      <c r="H338" s="26">
        <f t="shared" si="17"/>
        <v>0</v>
      </c>
    </row>
    <row r="339" spans="1:8" x14ac:dyDescent="0.25">
      <c r="A339" s="12">
        <f>Riesgo!C343</f>
        <v>0.39584807804344418</v>
      </c>
      <c r="F339" s="95">
        <f t="shared" si="15"/>
        <v>0.19069592933375853</v>
      </c>
      <c r="G339" s="26">
        <f t="shared" si="16"/>
        <v>6.9346455449503233E-3</v>
      </c>
      <c r="H339" s="26">
        <f t="shared" si="17"/>
        <v>1.3224086767945104E-3</v>
      </c>
    </row>
    <row r="340" spans="1:8" x14ac:dyDescent="0.25">
      <c r="A340" s="12">
        <f>Riesgo!C344</f>
        <v>5.6157669889451485E-2</v>
      </c>
      <c r="F340" s="95">
        <f t="shared" si="15"/>
        <v>-0.14899447882023417</v>
      </c>
      <c r="G340" s="26">
        <f t="shared" si="16"/>
        <v>-3.3075812864899793E-3</v>
      </c>
      <c r="H340" s="26">
        <f t="shared" si="17"/>
        <v>4.9281134993613411E-4</v>
      </c>
    </row>
    <row r="341" spans="1:8" x14ac:dyDescent="0.25">
      <c r="A341" s="12">
        <f>Riesgo!C345</f>
        <v>1</v>
      </c>
      <c r="F341" s="95">
        <f t="shared" si="15"/>
        <v>0.79484785129031432</v>
      </c>
      <c r="G341" s="26">
        <f t="shared" si="16"/>
        <v>0.50217144484267384</v>
      </c>
      <c r="H341" s="26">
        <f t="shared" si="17"/>
        <v>0.39914989391255185</v>
      </c>
    </row>
    <row r="342" spans="1:8" x14ac:dyDescent="0.25">
      <c r="A342" s="12">
        <f>Riesgo!C346</f>
        <v>4.1401991321132904E-2</v>
      </c>
      <c r="F342" s="95">
        <f t="shared" si="15"/>
        <v>-0.16375015738855275</v>
      </c>
      <c r="G342" s="26">
        <f t="shared" si="16"/>
        <v>-4.3908153950666393E-3</v>
      </c>
      <c r="H342" s="26">
        <f t="shared" si="17"/>
        <v>7.1899671200624266E-4</v>
      </c>
    </row>
    <row r="343" spans="1:8" x14ac:dyDescent="0.25">
      <c r="A343" s="12">
        <f>Riesgo!C347</f>
        <v>0.75324984160130648</v>
      </c>
      <c r="F343" s="95">
        <f t="shared" si="15"/>
        <v>0.5480976928916208</v>
      </c>
      <c r="G343" s="26">
        <f t="shared" si="16"/>
        <v>0.16465462038948162</v>
      </c>
      <c r="H343" s="26">
        <f t="shared" si="17"/>
        <v>9.0246817559420503E-2</v>
      </c>
    </row>
    <row r="344" spans="1:8" x14ac:dyDescent="0.25">
      <c r="A344" s="12">
        <f>Riesgo!C348</f>
        <v>0</v>
      </c>
      <c r="F344" s="95">
        <f t="shared" si="15"/>
        <v>-0.20515214870968565</v>
      </c>
      <c r="G344" s="26">
        <f t="shared" si="16"/>
        <v>0</v>
      </c>
      <c r="H344" s="26">
        <f t="shared" si="17"/>
        <v>0</v>
      </c>
    </row>
    <row r="345" spans="1:8" x14ac:dyDescent="0.25">
      <c r="A345" s="12">
        <f>Riesgo!C349</f>
        <v>0</v>
      </c>
      <c r="F345" s="95">
        <f t="shared" si="15"/>
        <v>-0.20515214870968565</v>
      </c>
      <c r="G345" s="26">
        <f t="shared" si="16"/>
        <v>0</v>
      </c>
      <c r="H345" s="26">
        <f t="shared" si="17"/>
        <v>0</v>
      </c>
    </row>
    <row r="346" spans="1:8" x14ac:dyDescent="0.25">
      <c r="A346" s="12">
        <f>Riesgo!C350</f>
        <v>0.51350142221150841</v>
      </c>
      <c r="F346" s="95">
        <f t="shared" si="15"/>
        <v>0.30834927350182273</v>
      </c>
      <c r="G346" s="26">
        <f t="shared" si="16"/>
        <v>2.9317625207627963E-2</v>
      </c>
      <c r="H346" s="26">
        <f t="shared" si="17"/>
        <v>9.0400684335708078E-3</v>
      </c>
    </row>
    <row r="347" spans="1:8" x14ac:dyDescent="0.25">
      <c r="A347" s="12">
        <f>Riesgo!C351</f>
        <v>0</v>
      </c>
      <c r="F347" s="95">
        <f t="shared" si="15"/>
        <v>-0.20515214870968565</v>
      </c>
      <c r="G347" s="26">
        <f t="shared" si="16"/>
        <v>0</v>
      </c>
      <c r="H347" s="26">
        <f t="shared" si="17"/>
        <v>0</v>
      </c>
    </row>
    <row r="348" spans="1:8" x14ac:dyDescent="0.25">
      <c r="A348" s="12">
        <f>Riesgo!C352</f>
        <v>0</v>
      </c>
      <c r="F348" s="95">
        <f t="shared" si="15"/>
        <v>-0.20515214870968565</v>
      </c>
      <c r="G348" s="26">
        <f t="shared" si="16"/>
        <v>0</v>
      </c>
      <c r="H348" s="26">
        <f t="shared" si="17"/>
        <v>0</v>
      </c>
    </row>
    <row r="349" spans="1:8" x14ac:dyDescent="0.25">
      <c r="A349" s="12">
        <f>Riesgo!C353</f>
        <v>0</v>
      </c>
      <c r="F349" s="95">
        <f t="shared" si="15"/>
        <v>-0.20515214870968565</v>
      </c>
      <c r="G349" s="26">
        <f t="shared" si="16"/>
        <v>0</v>
      </c>
      <c r="H349" s="26">
        <f t="shared" si="17"/>
        <v>0</v>
      </c>
    </row>
    <row r="350" spans="1:8" x14ac:dyDescent="0.25">
      <c r="A350" s="12">
        <f>Riesgo!C354</f>
        <v>0</v>
      </c>
      <c r="F350" s="95">
        <f t="shared" si="15"/>
        <v>-0.20515214870968565</v>
      </c>
      <c r="G350" s="26">
        <f t="shared" si="16"/>
        <v>0</v>
      </c>
      <c r="H350" s="26">
        <f t="shared" si="17"/>
        <v>0</v>
      </c>
    </row>
    <row r="351" spans="1:8" x14ac:dyDescent="0.25">
      <c r="A351" s="12">
        <f>Riesgo!C355</f>
        <v>0</v>
      </c>
      <c r="F351" s="95">
        <f t="shared" si="15"/>
        <v>-0.20515214870968565</v>
      </c>
      <c r="G351" s="26">
        <f t="shared" si="16"/>
        <v>0</v>
      </c>
      <c r="H351" s="26">
        <f t="shared" si="17"/>
        <v>0</v>
      </c>
    </row>
    <row r="352" spans="1:8" x14ac:dyDescent="0.25">
      <c r="A352" s="12">
        <f>Riesgo!C356</f>
        <v>0</v>
      </c>
      <c r="F352" s="95">
        <f t="shared" si="15"/>
        <v>-0.20515214870968565</v>
      </c>
      <c r="G352" s="26">
        <f t="shared" si="16"/>
        <v>0</v>
      </c>
      <c r="H352" s="26">
        <f t="shared" si="17"/>
        <v>0</v>
      </c>
    </row>
    <row r="353" spans="1:8" x14ac:dyDescent="0.25">
      <c r="A353" s="12">
        <f>Riesgo!C357</f>
        <v>0</v>
      </c>
      <c r="F353" s="95">
        <f t="shared" si="15"/>
        <v>-0.20515214870968565</v>
      </c>
      <c r="G353" s="26">
        <f t="shared" si="16"/>
        <v>0</v>
      </c>
      <c r="H353" s="26">
        <f t="shared" si="17"/>
        <v>0</v>
      </c>
    </row>
    <row r="354" spans="1:8" x14ac:dyDescent="0.25">
      <c r="A354" s="12">
        <f>Riesgo!C358</f>
        <v>6.0216761714752556E-2</v>
      </c>
      <c r="F354" s="95">
        <f t="shared" si="15"/>
        <v>-0.14493538699493308</v>
      </c>
      <c r="G354" s="26">
        <f t="shared" si="16"/>
        <v>-3.0445513504912393E-3</v>
      </c>
      <c r="H354" s="26">
        <f t="shared" si="17"/>
        <v>4.4126322820939388E-4</v>
      </c>
    </row>
    <row r="355" spans="1:8" x14ac:dyDescent="0.25">
      <c r="A355" s="12">
        <f>Riesgo!C359</f>
        <v>0</v>
      </c>
      <c r="F355" s="95">
        <f t="shared" si="15"/>
        <v>-0.20515214870968565</v>
      </c>
      <c r="G355" s="26">
        <f t="shared" si="16"/>
        <v>0</v>
      </c>
      <c r="H355" s="26">
        <f t="shared" si="17"/>
        <v>0</v>
      </c>
    </row>
    <row r="356" spans="1:8" x14ac:dyDescent="0.25">
      <c r="A356" s="12">
        <f>Riesgo!C360</f>
        <v>0.59910177394002473</v>
      </c>
      <c r="F356" s="95">
        <f t="shared" si="15"/>
        <v>0.39394962523033905</v>
      </c>
      <c r="G356" s="26">
        <f t="shared" si="16"/>
        <v>6.1139527066106696E-2</v>
      </c>
      <c r="H356" s="26">
        <f t="shared" si="17"/>
        <v>2.4085893774452902E-2</v>
      </c>
    </row>
    <row r="357" spans="1:8" x14ac:dyDescent="0.25">
      <c r="A357" s="12">
        <f>Riesgo!C361</f>
        <v>0.64476006351687831</v>
      </c>
      <c r="F357" s="95">
        <f t="shared" si="15"/>
        <v>0.43960791480719263</v>
      </c>
      <c r="G357" s="26">
        <f t="shared" si="16"/>
        <v>8.4956479784395827E-2</v>
      </c>
      <c r="H357" s="26">
        <f t="shared" si="17"/>
        <v>3.7347540927377666E-2</v>
      </c>
    </row>
    <row r="358" spans="1:8" x14ac:dyDescent="0.25">
      <c r="A358" s="12">
        <f>Riesgo!C362</f>
        <v>0.6372027304748753</v>
      </c>
      <c r="F358" s="95">
        <f t="shared" si="15"/>
        <v>0.43205058176518962</v>
      </c>
      <c r="G358" s="26">
        <f t="shared" si="16"/>
        <v>8.0649890630005064E-2</v>
      </c>
      <c r="H358" s="26">
        <f t="shared" si="17"/>
        <v>3.4844832165992608E-2</v>
      </c>
    </row>
    <row r="359" spans="1:8" x14ac:dyDescent="0.25">
      <c r="A359" s="12">
        <f>Riesgo!C363</f>
        <v>0.29198693085063787</v>
      </c>
      <c r="F359" s="95">
        <f t="shared" si="15"/>
        <v>8.6834782140952221E-2</v>
      </c>
      <c r="G359" s="26">
        <f t="shared" si="16"/>
        <v>6.5475851806624742E-4</v>
      </c>
      <c r="H359" s="26">
        <f t="shared" si="17"/>
        <v>5.6855813271215322E-5</v>
      </c>
    </row>
    <row r="360" spans="1:8" x14ac:dyDescent="0.25">
      <c r="A360" s="12">
        <f>Riesgo!C364</f>
        <v>0.5256949436800149</v>
      </c>
      <c r="F360" s="95">
        <f t="shared" si="15"/>
        <v>0.32054279497032923</v>
      </c>
      <c r="G360" s="26">
        <f t="shared" si="16"/>
        <v>3.2935029616131477E-2</v>
      </c>
      <c r="H360" s="26">
        <f t="shared" si="17"/>
        <v>1.0557086445585352E-2</v>
      </c>
    </row>
    <row r="361" spans="1:8" x14ac:dyDescent="0.25">
      <c r="A361" s="12">
        <f>Riesgo!C365</f>
        <v>0</v>
      </c>
      <c r="F361" s="95">
        <f t="shared" si="15"/>
        <v>-0.20515214870968565</v>
      </c>
      <c r="G361" s="26">
        <f t="shared" si="16"/>
        <v>0</v>
      </c>
      <c r="H361" s="26">
        <f t="shared" si="17"/>
        <v>0</v>
      </c>
    </row>
    <row r="362" spans="1:8" x14ac:dyDescent="0.25">
      <c r="A362" s="12">
        <f>Riesgo!C366</f>
        <v>0.37906661490987681</v>
      </c>
      <c r="F362" s="95">
        <f t="shared" si="15"/>
        <v>0.17391446620019116</v>
      </c>
      <c r="G362" s="26">
        <f t="shared" si="16"/>
        <v>5.2602589543733289E-3</v>
      </c>
      <c r="H362" s="26">
        <f t="shared" si="17"/>
        <v>9.1483512812461326E-4</v>
      </c>
    </row>
    <row r="363" spans="1:8" x14ac:dyDescent="0.25">
      <c r="A363" s="12">
        <f>Riesgo!C367</f>
        <v>9.5029939469719882E-2</v>
      </c>
      <c r="F363" s="95">
        <f t="shared" si="15"/>
        <v>-0.11012220923996577</v>
      </c>
      <c r="G363" s="26">
        <f t="shared" si="16"/>
        <v>-1.3354411258184142E-3</v>
      </c>
      <c r="H363" s="26">
        <f t="shared" si="17"/>
        <v>1.4706172708503086E-4</v>
      </c>
    </row>
    <row r="364" spans="1:8" x14ac:dyDescent="0.25">
      <c r="A364" s="12">
        <f>Riesgo!C368</f>
        <v>0.83044899890722135</v>
      </c>
      <c r="F364" s="95">
        <f t="shared" si="15"/>
        <v>0.62529685019753567</v>
      </c>
      <c r="G364" s="26">
        <f t="shared" si="16"/>
        <v>0.24448866157647015</v>
      </c>
      <c r="H364" s="26">
        <f t="shared" si="17"/>
        <v>0.15287798999277807</v>
      </c>
    </row>
    <row r="365" spans="1:8" x14ac:dyDescent="0.25">
      <c r="A365" s="12">
        <f>Riesgo!C369</f>
        <v>0.24915148070149665</v>
      </c>
      <c r="F365" s="95">
        <f t="shared" si="15"/>
        <v>4.3999331991810997E-2</v>
      </c>
      <c r="G365" s="26">
        <f t="shared" si="16"/>
        <v>8.5180120267340975E-5</v>
      </c>
      <c r="H365" s="26">
        <f t="shared" si="17"/>
        <v>3.7478683907451239E-6</v>
      </c>
    </row>
    <row r="366" spans="1:8" x14ac:dyDescent="0.25">
      <c r="A366" s="12">
        <f>Riesgo!C370</f>
        <v>0</v>
      </c>
      <c r="F366" s="95">
        <f t="shared" si="15"/>
        <v>-0.20515214870968565</v>
      </c>
      <c r="G366" s="26">
        <f t="shared" si="16"/>
        <v>0</v>
      </c>
      <c r="H366" s="26">
        <f t="shared" si="17"/>
        <v>0</v>
      </c>
    </row>
    <row r="367" spans="1:8" x14ac:dyDescent="0.25">
      <c r="A367" s="12">
        <f>Riesgo!C371</f>
        <v>0.57089910248408071</v>
      </c>
      <c r="F367" s="95">
        <f t="shared" si="15"/>
        <v>0.36574695377439503</v>
      </c>
      <c r="G367" s="26">
        <f t="shared" si="16"/>
        <v>4.8926275110772167E-2</v>
      </c>
      <c r="H367" s="26">
        <f t="shared" si="17"/>
        <v>1.7894636081292922E-2</v>
      </c>
    </row>
    <row r="368" spans="1:8" x14ac:dyDescent="0.25">
      <c r="A368" s="12">
        <f>Riesgo!C372</f>
        <v>0</v>
      </c>
      <c r="F368" s="95">
        <f t="shared" si="15"/>
        <v>-0.20515214870968565</v>
      </c>
      <c r="G368" s="26">
        <f t="shared" si="16"/>
        <v>0</v>
      </c>
      <c r="H368" s="26">
        <f t="shared" si="17"/>
        <v>0</v>
      </c>
    </row>
    <row r="369" spans="1:8" x14ac:dyDescent="0.25">
      <c r="A369" s="12">
        <f>Riesgo!C373</f>
        <v>2.2944876890202675E-2</v>
      </c>
      <c r="F369" s="95">
        <f t="shared" si="15"/>
        <v>-0.18220727181948299</v>
      </c>
      <c r="G369" s="26">
        <f t="shared" si="16"/>
        <v>-6.049188481187899E-3</v>
      </c>
      <c r="H369" s="26">
        <f t="shared" si="17"/>
        <v>1.1022061298790891E-3</v>
      </c>
    </row>
    <row r="370" spans="1:8" x14ac:dyDescent="0.25">
      <c r="A370" s="12">
        <f>Riesgo!C374</f>
        <v>0.14732147295088058</v>
      </c>
      <c r="F370" s="95">
        <f t="shared" si="15"/>
        <v>-5.7830675758805072E-2</v>
      </c>
      <c r="G370" s="26">
        <f t="shared" si="16"/>
        <v>-1.9340816360478269E-4</v>
      </c>
      <c r="H370" s="26">
        <f t="shared" si="17"/>
        <v>1.1184924798534112E-5</v>
      </c>
    </row>
    <row r="371" spans="1:8" x14ac:dyDescent="0.25">
      <c r="A371" s="12">
        <f>Riesgo!C375</f>
        <v>0</v>
      </c>
      <c r="F371" s="95">
        <f t="shared" si="15"/>
        <v>-0.20515214870968565</v>
      </c>
      <c r="G371" s="26">
        <f t="shared" si="16"/>
        <v>0</v>
      </c>
      <c r="H371" s="26">
        <f t="shared" si="17"/>
        <v>0</v>
      </c>
    </row>
    <row r="372" spans="1:8" x14ac:dyDescent="0.25">
      <c r="A372" s="12">
        <f>Riesgo!C376</f>
        <v>0.7114487471028822</v>
      </c>
      <c r="F372" s="95">
        <f t="shared" si="15"/>
        <v>0.50629659839319652</v>
      </c>
      <c r="G372" s="26">
        <f t="shared" si="16"/>
        <v>0.12978216916407453</v>
      </c>
      <c r="H372" s="26">
        <f t="shared" si="17"/>
        <v>6.5708270779861327E-2</v>
      </c>
    </row>
    <row r="373" spans="1:8" x14ac:dyDescent="0.25">
      <c r="A373" s="12">
        <f>Riesgo!C377</f>
        <v>0</v>
      </c>
      <c r="F373" s="95">
        <f t="shared" si="15"/>
        <v>-0.20515214870968565</v>
      </c>
      <c r="G373" s="26">
        <f t="shared" si="16"/>
        <v>0</v>
      </c>
      <c r="H373" s="26">
        <f t="shared" si="17"/>
        <v>0</v>
      </c>
    </row>
    <row r="374" spans="1:8" x14ac:dyDescent="0.25">
      <c r="A374" s="12">
        <f>Riesgo!C378</f>
        <v>0</v>
      </c>
      <c r="F374" s="95">
        <f t="shared" si="15"/>
        <v>-0.20515214870968565</v>
      </c>
      <c r="G374" s="26">
        <f t="shared" si="16"/>
        <v>0</v>
      </c>
      <c r="H374" s="26">
        <f t="shared" si="17"/>
        <v>0</v>
      </c>
    </row>
    <row r="375" spans="1:8" x14ac:dyDescent="0.25">
      <c r="A375" s="12">
        <f>Riesgo!C379</f>
        <v>0</v>
      </c>
      <c r="F375" s="95">
        <f t="shared" si="15"/>
        <v>-0.20515214870968565</v>
      </c>
      <c r="G375" s="26">
        <f t="shared" si="16"/>
        <v>0</v>
      </c>
      <c r="H375" s="26">
        <f t="shared" si="17"/>
        <v>0</v>
      </c>
    </row>
    <row r="376" spans="1:8" x14ac:dyDescent="0.25">
      <c r="A376" s="12">
        <f>Riesgo!C380</f>
        <v>0.13728798692787794</v>
      </c>
      <c r="F376" s="95">
        <f t="shared" si="15"/>
        <v>-6.7864161781807708E-2</v>
      </c>
      <c r="G376" s="26">
        <f t="shared" si="16"/>
        <v>-3.1255141394313725E-4</v>
      </c>
      <c r="H376" s="26">
        <f t="shared" si="17"/>
        <v>2.1211039720969814E-5</v>
      </c>
    </row>
    <row r="377" spans="1:8" x14ac:dyDescent="0.25">
      <c r="A377" s="12">
        <f>Riesgo!C381</f>
        <v>0</v>
      </c>
      <c r="F377" s="95">
        <f t="shared" si="15"/>
        <v>-0.20515214870968565</v>
      </c>
      <c r="G377" s="26">
        <f t="shared" si="16"/>
        <v>0</v>
      </c>
      <c r="H377" s="26">
        <f t="shared" si="17"/>
        <v>0</v>
      </c>
    </row>
    <row r="378" spans="1:8" x14ac:dyDescent="0.25">
      <c r="A378" s="12">
        <f>Riesgo!C382</f>
        <v>1</v>
      </c>
      <c r="F378" s="95">
        <f t="shared" si="15"/>
        <v>0.79484785129031432</v>
      </c>
      <c r="G378" s="26">
        <f t="shared" si="16"/>
        <v>0.50217144484267384</v>
      </c>
      <c r="H378" s="26">
        <f t="shared" si="17"/>
        <v>0.39914989391255185</v>
      </c>
    </row>
    <row r="379" spans="1:8" x14ac:dyDescent="0.25">
      <c r="A379" s="12">
        <f>Riesgo!C383</f>
        <v>1.8365102346222323E-2</v>
      </c>
      <c r="F379" s="95">
        <f t="shared" si="15"/>
        <v>-0.18678704636346333</v>
      </c>
      <c r="G379" s="26">
        <f t="shared" si="16"/>
        <v>-6.516888104124546E-3</v>
      </c>
      <c r="H379" s="26">
        <f t="shared" si="17"/>
        <v>1.2172702804506142E-3</v>
      </c>
    </row>
    <row r="380" spans="1:8" x14ac:dyDescent="0.25">
      <c r="A380" s="12">
        <f>Riesgo!C384</f>
        <v>0</v>
      </c>
      <c r="F380" s="95">
        <f t="shared" si="15"/>
        <v>-0.20515214870968565</v>
      </c>
      <c r="G380" s="26">
        <f t="shared" si="16"/>
        <v>0</v>
      </c>
      <c r="H380" s="26">
        <f t="shared" si="17"/>
        <v>0</v>
      </c>
    </row>
    <row r="381" spans="1:8" x14ac:dyDescent="0.25">
      <c r="A381" s="12">
        <f>Riesgo!C385</f>
        <v>0</v>
      </c>
      <c r="F381" s="95">
        <f t="shared" si="15"/>
        <v>-0.20515214870968565</v>
      </c>
      <c r="G381" s="26">
        <f t="shared" si="16"/>
        <v>0</v>
      </c>
      <c r="H381" s="26">
        <f t="shared" si="17"/>
        <v>0</v>
      </c>
    </row>
    <row r="382" spans="1:8" x14ac:dyDescent="0.25">
      <c r="A382" s="12">
        <f>Riesgo!C386</f>
        <v>0</v>
      </c>
      <c r="F382" s="95">
        <f t="shared" si="15"/>
        <v>-0.20515214870968565</v>
      </c>
      <c r="G382" s="26">
        <f t="shared" si="16"/>
        <v>0</v>
      </c>
      <c r="H382" s="26">
        <f t="shared" si="17"/>
        <v>0</v>
      </c>
    </row>
    <row r="383" spans="1:8" x14ac:dyDescent="0.25">
      <c r="A383" s="12">
        <f>Riesgo!C387</f>
        <v>0.15358387574838894</v>
      </c>
      <c r="F383" s="95">
        <f t="shared" si="15"/>
        <v>-5.1568272961296707E-2</v>
      </c>
      <c r="G383" s="26">
        <f t="shared" si="16"/>
        <v>-1.3713482635800556E-4</v>
      </c>
      <c r="H383" s="26">
        <f t="shared" si="17"/>
        <v>7.0718061581296565E-6</v>
      </c>
    </row>
    <row r="384" spans="1:8" x14ac:dyDescent="0.25">
      <c r="A384" s="12">
        <f>Riesgo!C388</f>
        <v>0</v>
      </c>
      <c r="F384" s="95">
        <f t="shared" si="15"/>
        <v>-0.20515214870968565</v>
      </c>
      <c r="G384" s="26">
        <f t="shared" si="16"/>
        <v>0</v>
      </c>
      <c r="H384" s="26">
        <f t="shared" si="17"/>
        <v>0</v>
      </c>
    </row>
    <row r="385" spans="1:8" x14ac:dyDescent="0.25">
      <c r="A385" s="12">
        <f>Riesgo!C389</f>
        <v>0</v>
      </c>
      <c r="F385" s="95">
        <f t="shared" si="15"/>
        <v>-0.20515214870968565</v>
      </c>
      <c r="G385" s="26">
        <f t="shared" si="16"/>
        <v>0</v>
      </c>
      <c r="H385" s="26">
        <f t="shared" si="17"/>
        <v>0</v>
      </c>
    </row>
    <row r="386" spans="1:8" x14ac:dyDescent="0.25">
      <c r="A386" s="12">
        <f>Riesgo!C390</f>
        <v>0</v>
      </c>
      <c r="F386" s="95">
        <f t="shared" si="15"/>
        <v>-0.20515214870968565</v>
      </c>
      <c r="G386" s="26">
        <f t="shared" si="16"/>
        <v>0</v>
      </c>
      <c r="H386" s="26">
        <f t="shared" si="17"/>
        <v>0</v>
      </c>
    </row>
    <row r="387" spans="1:8" x14ac:dyDescent="0.25">
      <c r="A387" s="12">
        <f>Riesgo!C391</f>
        <v>3.7261706687258409E-2</v>
      </c>
      <c r="F387" s="95">
        <f t="shared" ref="F387:F450" si="18">A387-$D$4</f>
        <v>-0.16789044202242726</v>
      </c>
      <c r="G387" s="26">
        <f t="shared" ref="G387:G450" si="19">IF(A387=0,0,(A387-D$4)^3)</f>
        <v>-4.7323615550949683E-3</v>
      </c>
      <c r="H387" s="26">
        <f t="shared" ref="H387:H450" si="20">IF(A387=0,0,(A387-D$4)^4)</f>
        <v>7.9451827329483546E-4</v>
      </c>
    </row>
    <row r="388" spans="1:8" x14ac:dyDescent="0.25">
      <c r="A388" s="12">
        <f>Riesgo!C392</f>
        <v>0</v>
      </c>
      <c r="F388" s="95">
        <f t="shared" si="18"/>
        <v>-0.20515214870968565</v>
      </c>
      <c r="G388" s="26">
        <f t="shared" si="19"/>
        <v>0</v>
      </c>
      <c r="H388" s="26">
        <f t="shared" si="20"/>
        <v>0</v>
      </c>
    </row>
    <row r="389" spans="1:8" x14ac:dyDescent="0.25">
      <c r="A389" s="12">
        <f>Riesgo!C393</f>
        <v>0</v>
      </c>
      <c r="F389" s="95">
        <f t="shared" si="18"/>
        <v>-0.20515214870968565</v>
      </c>
      <c r="G389" s="26">
        <f t="shared" si="19"/>
        <v>0</v>
      </c>
      <c r="H389" s="26">
        <f t="shared" si="20"/>
        <v>0</v>
      </c>
    </row>
    <row r="390" spans="1:8" x14ac:dyDescent="0.25">
      <c r="A390" s="12">
        <f>Riesgo!C394</f>
        <v>1</v>
      </c>
      <c r="F390" s="95">
        <f t="shared" si="18"/>
        <v>0.79484785129031432</v>
      </c>
      <c r="G390" s="26">
        <f t="shared" si="19"/>
        <v>0.50217144484267384</v>
      </c>
      <c r="H390" s="26">
        <f t="shared" si="20"/>
        <v>0.39914989391255185</v>
      </c>
    </row>
    <row r="391" spans="1:8" x14ac:dyDescent="0.25">
      <c r="A391" s="12">
        <f>Riesgo!C395</f>
        <v>2.6497575807884605E-2</v>
      </c>
      <c r="F391" s="95">
        <f t="shared" si="18"/>
        <v>-0.17865457290180103</v>
      </c>
      <c r="G391" s="26">
        <f t="shared" si="19"/>
        <v>-5.702199544599152E-3</v>
      </c>
      <c r="H391" s="26">
        <f t="shared" si="20"/>
        <v>1.018724024241206E-3</v>
      </c>
    </row>
    <row r="392" spans="1:8" x14ac:dyDescent="0.25">
      <c r="A392" s="12">
        <f>Riesgo!C396</f>
        <v>0</v>
      </c>
      <c r="F392" s="95">
        <f t="shared" si="18"/>
        <v>-0.20515214870968565</v>
      </c>
      <c r="G392" s="26">
        <f t="shared" si="19"/>
        <v>0</v>
      </c>
      <c r="H392" s="26">
        <f t="shared" si="20"/>
        <v>0</v>
      </c>
    </row>
    <row r="393" spans="1:8" x14ac:dyDescent="0.25">
      <c r="A393" s="12">
        <f>Riesgo!C397</f>
        <v>0.40067898128965623</v>
      </c>
      <c r="F393" s="95">
        <f t="shared" si="18"/>
        <v>0.19552683257997058</v>
      </c>
      <c r="G393" s="26">
        <f t="shared" si="19"/>
        <v>7.4751359410357614E-3</v>
      </c>
      <c r="H393" s="26">
        <f t="shared" si="20"/>
        <v>1.4615896536554203E-3</v>
      </c>
    </row>
    <row r="394" spans="1:8" x14ac:dyDescent="0.25">
      <c r="A394" s="12">
        <f>Riesgo!C398</f>
        <v>9.7014462494576764E-2</v>
      </c>
      <c r="F394" s="95">
        <f t="shared" si="18"/>
        <v>-0.10813768621510889</v>
      </c>
      <c r="G394" s="26">
        <f t="shared" si="19"/>
        <v>-1.2645360608772771E-3</v>
      </c>
      <c r="H394" s="26">
        <f t="shared" si="20"/>
        <v>1.3674400375883681E-4</v>
      </c>
    </row>
    <row r="395" spans="1:8" x14ac:dyDescent="0.25">
      <c r="A395" s="12">
        <f>Riesgo!C399</f>
        <v>0</v>
      </c>
      <c r="F395" s="95">
        <f t="shared" si="18"/>
        <v>-0.20515214870968565</v>
      </c>
      <c r="G395" s="26">
        <f t="shared" si="19"/>
        <v>0</v>
      </c>
      <c r="H395" s="26">
        <f t="shared" si="20"/>
        <v>0</v>
      </c>
    </row>
    <row r="396" spans="1:8" x14ac:dyDescent="0.25">
      <c r="A396" s="12">
        <f>Riesgo!C400</f>
        <v>0.77868343532440298</v>
      </c>
      <c r="F396" s="95">
        <f t="shared" si="18"/>
        <v>0.57353128661471731</v>
      </c>
      <c r="G396" s="26">
        <f t="shared" si="19"/>
        <v>0.18865631277307215</v>
      </c>
      <c r="H396" s="26">
        <f t="shared" si="20"/>
        <v>0.10820029779272861</v>
      </c>
    </row>
    <row r="397" spans="1:8" x14ac:dyDescent="0.25">
      <c r="A397" s="12">
        <f>Riesgo!C401</f>
        <v>0.14681506648846535</v>
      </c>
      <c r="F397" s="95">
        <f t="shared" si="18"/>
        <v>-5.8337082221220304E-2</v>
      </c>
      <c r="G397" s="26">
        <f t="shared" si="19"/>
        <v>-1.9853364272708063E-4</v>
      </c>
      <c r="H397" s="26">
        <f t="shared" si="20"/>
        <v>1.158187343944808E-5</v>
      </c>
    </row>
    <row r="398" spans="1:8" x14ac:dyDescent="0.25">
      <c r="A398" s="12">
        <f>Riesgo!C402</f>
        <v>0.60739631149326379</v>
      </c>
      <c r="F398" s="95">
        <f t="shared" si="18"/>
        <v>0.40224416278357811</v>
      </c>
      <c r="G398" s="26">
        <f t="shared" si="19"/>
        <v>6.5083252958238594E-2</v>
      </c>
      <c r="H398" s="26">
        <f t="shared" si="20"/>
        <v>2.6179358597418521E-2</v>
      </c>
    </row>
    <row r="399" spans="1:8" x14ac:dyDescent="0.25">
      <c r="A399" s="12">
        <f>Riesgo!C403</f>
        <v>0.14545440528707976</v>
      </c>
      <c r="F399" s="95">
        <f t="shared" si="18"/>
        <v>-5.9697743422605892E-2</v>
      </c>
      <c r="G399" s="26">
        <f t="shared" si="19"/>
        <v>-2.1275204597721734E-4</v>
      </c>
      <c r="H399" s="26">
        <f t="shared" si="20"/>
        <v>1.2700817053382373E-5</v>
      </c>
    </row>
    <row r="400" spans="1:8" x14ac:dyDescent="0.25">
      <c r="A400" s="12">
        <f>Riesgo!C404</f>
        <v>9.2863966930356881E-2</v>
      </c>
      <c r="F400" s="95">
        <f t="shared" si="18"/>
        <v>-0.11228818177932877</v>
      </c>
      <c r="G400" s="26">
        <f t="shared" si="19"/>
        <v>-1.4158007850287803E-3</v>
      </c>
      <c r="H400" s="26">
        <f t="shared" si="20"/>
        <v>1.5897769591262807E-4</v>
      </c>
    </row>
    <row r="401" spans="1:8" x14ac:dyDescent="0.25">
      <c r="A401" s="12">
        <f>Riesgo!C405</f>
        <v>0</v>
      </c>
      <c r="F401" s="95">
        <f t="shared" si="18"/>
        <v>-0.20515214870968565</v>
      </c>
      <c r="G401" s="26">
        <f t="shared" si="19"/>
        <v>0</v>
      </c>
      <c r="H401" s="26">
        <f t="shared" si="20"/>
        <v>0</v>
      </c>
    </row>
    <row r="402" spans="1:8" x14ac:dyDescent="0.25">
      <c r="A402" s="12">
        <f>Riesgo!C406</f>
        <v>0.40300738535443087</v>
      </c>
      <c r="F402" s="95">
        <f t="shared" si="18"/>
        <v>0.19785523664474522</v>
      </c>
      <c r="G402" s="26">
        <f t="shared" si="19"/>
        <v>7.7453785373468925E-3</v>
      </c>
      <c r="H402" s="26">
        <f t="shared" si="20"/>
        <v>1.5324637034099E-3</v>
      </c>
    </row>
    <row r="403" spans="1:8" x14ac:dyDescent="0.25">
      <c r="A403" s="12">
        <f>Riesgo!C407</f>
        <v>0</v>
      </c>
      <c r="F403" s="95">
        <f t="shared" si="18"/>
        <v>-0.20515214870968565</v>
      </c>
      <c r="G403" s="26">
        <f t="shared" si="19"/>
        <v>0</v>
      </c>
      <c r="H403" s="26">
        <f t="shared" si="20"/>
        <v>0</v>
      </c>
    </row>
    <row r="404" spans="1:8" x14ac:dyDescent="0.25">
      <c r="A404" s="12">
        <f>Riesgo!C408</f>
        <v>0.20229412046658884</v>
      </c>
      <c r="F404" s="95">
        <f t="shared" si="18"/>
        <v>-2.8580282430968051E-3</v>
      </c>
      <c r="G404" s="26">
        <f t="shared" si="19"/>
        <v>-2.3345304801578985E-8</v>
      </c>
      <c r="H404" s="26">
        <f t="shared" si="20"/>
        <v>6.672154046661619E-11</v>
      </c>
    </row>
    <row r="405" spans="1:8" x14ac:dyDescent="0.25">
      <c r="A405" s="12">
        <f>Riesgo!C409</f>
        <v>5.7129566899205994E-2</v>
      </c>
      <c r="F405" s="95">
        <f t="shared" si="18"/>
        <v>-0.14802258181047967</v>
      </c>
      <c r="G405" s="26">
        <f t="shared" si="19"/>
        <v>-3.2432761223543005E-3</v>
      </c>
      <c r="H405" s="26">
        <f t="shared" si="20"/>
        <v>4.8007810515516479E-4</v>
      </c>
    </row>
    <row r="406" spans="1:8" x14ac:dyDescent="0.25">
      <c r="A406" s="12">
        <f>Riesgo!C410</f>
        <v>0.24919516747935891</v>
      </c>
      <c r="F406" s="95">
        <f t="shared" si="18"/>
        <v>4.4043018769673259E-2</v>
      </c>
      <c r="G406" s="26">
        <f t="shared" si="19"/>
        <v>8.5434097374993277E-5</v>
      </c>
      <c r="H406" s="26">
        <f t="shared" si="20"/>
        <v>3.7627755542569219E-6</v>
      </c>
    </row>
    <row r="407" spans="1:8" x14ac:dyDescent="0.25">
      <c r="A407" s="12">
        <f>Riesgo!C411</f>
        <v>0.68718905907347405</v>
      </c>
      <c r="F407" s="95">
        <f t="shared" si="18"/>
        <v>0.48203691036378837</v>
      </c>
      <c r="G407" s="26">
        <f t="shared" si="19"/>
        <v>0.11200589546011477</v>
      </c>
      <c r="H407" s="26">
        <f t="shared" si="20"/>
        <v>5.39909757901232E-2</v>
      </c>
    </row>
    <row r="408" spans="1:8" x14ac:dyDescent="0.25">
      <c r="A408" s="12">
        <f>Riesgo!C412</f>
        <v>9.1169328805214417E-2</v>
      </c>
      <c r="F408" s="95">
        <f t="shared" si="18"/>
        <v>-0.11398281990447123</v>
      </c>
      <c r="G408" s="26">
        <f t="shared" si="19"/>
        <v>-1.480874283373697E-3</v>
      </c>
      <c r="H408" s="26">
        <f t="shared" si="20"/>
        <v>1.6879422674294698E-4</v>
      </c>
    </row>
    <row r="409" spans="1:8" x14ac:dyDescent="0.25">
      <c r="A409" s="12">
        <f>Riesgo!C413</f>
        <v>0.32845952108689214</v>
      </c>
      <c r="F409" s="95">
        <f t="shared" si="18"/>
        <v>0.12330737237720649</v>
      </c>
      <c r="G409" s="26">
        <f t="shared" si="19"/>
        <v>1.8748526014243116E-3</v>
      </c>
      <c r="H409" s="26">
        <f t="shared" si="20"/>
        <v>2.3118314787620188E-4</v>
      </c>
    </row>
    <row r="410" spans="1:8" x14ac:dyDescent="0.25">
      <c r="A410" s="12">
        <f>Riesgo!C414</f>
        <v>9.9854727789915484E-2</v>
      </c>
      <c r="F410" s="95">
        <f t="shared" si="18"/>
        <v>-0.10529742091977017</v>
      </c>
      <c r="G410" s="26">
        <f t="shared" si="19"/>
        <v>-1.1674900878801237E-3</v>
      </c>
      <c r="H410" s="26">
        <f t="shared" si="20"/>
        <v>1.2293369520317282E-4</v>
      </c>
    </row>
    <row r="411" spans="1:8" x14ac:dyDescent="0.25">
      <c r="A411" s="12">
        <f>Riesgo!C415</f>
        <v>0</v>
      </c>
      <c r="F411" s="95">
        <f t="shared" si="18"/>
        <v>-0.20515214870968565</v>
      </c>
      <c r="G411" s="26">
        <f t="shared" si="19"/>
        <v>0</v>
      </c>
      <c r="H411" s="26">
        <f t="shared" si="20"/>
        <v>0</v>
      </c>
    </row>
    <row r="412" spans="1:8" x14ac:dyDescent="0.25">
      <c r="A412" s="12">
        <f>Riesgo!C416</f>
        <v>0.32132688403604942</v>
      </c>
      <c r="F412" s="95">
        <f t="shared" si="18"/>
        <v>0.11617473532636377</v>
      </c>
      <c r="G412" s="26">
        <f t="shared" si="19"/>
        <v>1.5679603462768767E-3</v>
      </c>
      <c r="H412" s="26">
        <f t="shared" si="20"/>
        <v>1.8215737823094985E-4</v>
      </c>
    </row>
    <row r="413" spans="1:8" x14ac:dyDescent="0.25">
      <c r="A413" s="12">
        <f>Riesgo!C417</f>
        <v>0</v>
      </c>
      <c r="F413" s="95">
        <f t="shared" si="18"/>
        <v>-0.20515214870968565</v>
      </c>
      <c r="G413" s="26">
        <f t="shared" si="19"/>
        <v>0</v>
      </c>
      <c r="H413" s="26">
        <f t="shared" si="20"/>
        <v>0</v>
      </c>
    </row>
    <row r="414" spans="1:8" x14ac:dyDescent="0.25">
      <c r="A414" s="12">
        <f>Riesgo!C418</f>
        <v>0.45735170580695511</v>
      </c>
      <c r="F414" s="95">
        <f t="shared" si="18"/>
        <v>0.25219955709726949</v>
      </c>
      <c r="G414" s="26">
        <f t="shared" si="19"/>
        <v>1.6041056135876489E-2</v>
      </c>
      <c r="H414" s="26">
        <f t="shared" si="20"/>
        <v>4.0455472528404873E-3</v>
      </c>
    </row>
    <row r="415" spans="1:8" x14ac:dyDescent="0.25">
      <c r="A415" s="12">
        <f>Riesgo!C419</f>
        <v>0</v>
      </c>
      <c r="F415" s="95">
        <f t="shared" si="18"/>
        <v>-0.20515214870968565</v>
      </c>
      <c r="G415" s="26">
        <f t="shared" si="19"/>
        <v>0</v>
      </c>
      <c r="H415" s="26">
        <f t="shared" si="20"/>
        <v>0</v>
      </c>
    </row>
    <row r="416" spans="1:8" x14ac:dyDescent="0.25">
      <c r="A416" s="12">
        <f>Riesgo!C420</f>
        <v>0.269178647884532</v>
      </c>
      <c r="F416" s="95">
        <f t="shared" si="18"/>
        <v>6.4026499174846346E-2</v>
      </c>
      <c r="G416" s="26">
        <f t="shared" si="19"/>
        <v>2.6246975670272314E-4</v>
      </c>
      <c r="H416" s="26">
        <f t="shared" si="20"/>
        <v>1.6805019660949026E-5</v>
      </c>
    </row>
    <row r="417" spans="1:8" x14ac:dyDescent="0.25">
      <c r="A417" s="12">
        <f>Riesgo!C421</f>
        <v>0</v>
      </c>
      <c r="F417" s="95">
        <f t="shared" si="18"/>
        <v>-0.20515214870968565</v>
      </c>
      <c r="G417" s="26">
        <f t="shared" si="19"/>
        <v>0</v>
      </c>
      <c r="H417" s="26">
        <f t="shared" si="20"/>
        <v>0</v>
      </c>
    </row>
    <row r="418" spans="1:8" x14ac:dyDescent="0.25">
      <c r="A418" s="12">
        <f>Riesgo!C422</f>
        <v>0.20596964555006708</v>
      </c>
      <c r="F418" s="95">
        <f t="shared" si="18"/>
        <v>8.17496840381432E-4</v>
      </c>
      <c r="G418" s="26">
        <f t="shared" si="19"/>
        <v>5.4633402462097391E-10</v>
      </c>
      <c r="H418" s="26">
        <f t="shared" si="20"/>
        <v>4.466263389205176E-13</v>
      </c>
    </row>
    <row r="419" spans="1:8" x14ac:dyDescent="0.25">
      <c r="A419" s="12">
        <f>Riesgo!C423</f>
        <v>3.2001352934692535E-2</v>
      </c>
      <c r="F419" s="95">
        <f t="shared" si="18"/>
        <v>-0.17315079577499312</v>
      </c>
      <c r="G419" s="26">
        <f t="shared" si="19"/>
        <v>-5.1912683054091344E-3</v>
      </c>
      <c r="H419" s="26">
        <f t="shared" si="20"/>
        <v>8.9887223816309167E-4</v>
      </c>
    </row>
    <row r="420" spans="1:8" x14ac:dyDescent="0.25">
      <c r="A420" s="12">
        <f>Riesgo!C424</f>
        <v>0</v>
      </c>
      <c r="F420" s="95">
        <f t="shared" si="18"/>
        <v>-0.20515214870968565</v>
      </c>
      <c r="G420" s="26">
        <f t="shared" si="19"/>
        <v>0</v>
      </c>
      <c r="H420" s="26">
        <f t="shared" si="20"/>
        <v>0</v>
      </c>
    </row>
    <row r="421" spans="1:8" x14ac:dyDescent="0.25">
      <c r="A421" s="12">
        <f>Riesgo!C425</f>
        <v>0.17520560010950337</v>
      </c>
      <c r="F421" s="95">
        <f t="shared" si="18"/>
        <v>-2.9946548600182282E-2</v>
      </c>
      <c r="G421" s="26">
        <f t="shared" si="19"/>
        <v>-2.6855938202471549E-5</v>
      </c>
      <c r="H421" s="26">
        <f t="shared" si="20"/>
        <v>8.0424265858380625E-7</v>
      </c>
    </row>
    <row r="422" spans="1:8" x14ac:dyDescent="0.25">
      <c r="A422" s="12">
        <f>Riesgo!C426</f>
        <v>0.1290186386010776</v>
      </c>
      <c r="F422" s="95">
        <f t="shared" si="18"/>
        <v>-7.6133510108608055E-2</v>
      </c>
      <c r="G422" s="26">
        <f t="shared" si="19"/>
        <v>-4.4129352963016616E-4</v>
      </c>
      <c r="H422" s="26">
        <f t="shared" si="20"/>
        <v>3.3597225398961584E-5</v>
      </c>
    </row>
    <row r="423" spans="1:8" x14ac:dyDescent="0.25">
      <c r="A423" s="12">
        <f>Riesgo!C427</f>
        <v>0</v>
      </c>
      <c r="F423" s="95">
        <f t="shared" si="18"/>
        <v>-0.20515214870968565</v>
      </c>
      <c r="G423" s="26">
        <f t="shared" si="19"/>
        <v>0</v>
      </c>
      <c r="H423" s="26">
        <f t="shared" si="20"/>
        <v>0</v>
      </c>
    </row>
    <row r="424" spans="1:8" x14ac:dyDescent="0.25">
      <c r="A424" s="12">
        <f>Riesgo!C428</f>
        <v>0.66670580456120665</v>
      </c>
      <c r="F424" s="95">
        <f t="shared" si="18"/>
        <v>0.46155365585152097</v>
      </c>
      <c r="G424" s="26">
        <f t="shared" si="19"/>
        <v>9.8325595593009116E-2</v>
      </c>
      <c r="H424" s="26">
        <f t="shared" si="20"/>
        <v>4.5382538109731557E-2</v>
      </c>
    </row>
    <row r="425" spans="1:8" x14ac:dyDescent="0.25">
      <c r="A425" s="12">
        <f>Riesgo!C429</f>
        <v>0</v>
      </c>
      <c r="F425" s="95">
        <f t="shared" si="18"/>
        <v>-0.20515214870968565</v>
      </c>
      <c r="G425" s="26">
        <f t="shared" si="19"/>
        <v>0</v>
      </c>
      <c r="H425" s="26">
        <f t="shared" si="20"/>
        <v>0</v>
      </c>
    </row>
    <row r="426" spans="1:8" x14ac:dyDescent="0.25">
      <c r="A426" s="12">
        <f>Riesgo!C430</f>
        <v>3.2527261790810079E-2</v>
      </c>
      <c r="F426" s="95">
        <f t="shared" si="18"/>
        <v>-0.17262488691887556</v>
      </c>
      <c r="G426" s="26">
        <f t="shared" si="19"/>
        <v>-5.1441096974014491E-3</v>
      </c>
      <c r="H426" s="26">
        <f t="shared" si="20"/>
        <v>8.880013548122162E-4</v>
      </c>
    </row>
    <row r="427" spans="1:8" x14ac:dyDescent="0.25">
      <c r="A427" s="12">
        <f>Riesgo!C431</f>
        <v>0.4572015888894384</v>
      </c>
      <c r="F427" s="95">
        <f t="shared" si="18"/>
        <v>0.25204944017975273</v>
      </c>
      <c r="G427" s="26">
        <f t="shared" si="19"/>
        <v>1.6012428795560418E-2</v>
      </c>
      <c r="H427" s="26">
        <f t="shared" si="20"/>
        <v>4.0359237138391565E-3</v>
      </c>
    </row>
    <row r="428" spans="1:8" x14ac:dyDescent="0.25">
      <c r="A428" s="12">
        <f>Riesgo!C432</f>
        <v>0</v>
      </c>
      <c r="F428" s="95">
        <f t="shared" si="18"/>
        <v>-0.20515214870968565</v>
      </c>
      <c r="G428" s="26">
        <f t="shared" si="19"/>
        <v>0</v>
      </c>
      <c r="H428" s="26">
        <f t="shared" si="20"/>
        <v>0</v>
      </c>
    </row>
    <row r="429" spans="1:8" x14ac:dyDescent="0.25">
      <c r="A429" s="12">
        <f>Riesgo!C433</f>
        <v>0.12749106336231042</v>
      </c>
      <c r="F429" s="95">
        <f t="shared" si="18"/>
        <v>-7.7661085347375231E-2</v>
      </c>
      <c r="G429" s="26">
        <f t="shared" si="19"/>
        <v>-4.6839296880666362E-4</v>
      </c>
      <c r="H429" s="26">
        <f t="shared" si="20"/>
        <v>3.6375906326604766E-5</v>
      </c>
    </row>
    <row r="430" spans="1:8" x14ac:dyDescent="0.25">
      <c r="A430" s="12">
        <f>Riesgo!C434</f>
        <v>1</v>
      </c>
      <c r="F430" s="95">
        <f t="shared" si="18"/>
        <v>0.79484785129031432</v>
      </c>
      <c r="G430" s="26">
        <f t="shared" si="19"/>
        <v>0.50217144484267384</v>
      </c>
      <c r="H430" s="26">
        <f t="shared" si="20"/>
        <v>0.39914989391255185</v>
      </c>
    </row>
    <row r="431" spans="1:8" x14ac:dyDescent="0.25">
      <c r="A431" s="12">
        <f>Riesgo!C435</f>
        <v>0.2544626897785835</v>
      </c>
      <c r="F431" s="95">
        <f t="shared" si="18"/>
        <v>4.9310541068897845E-2</v>
      </c>
      <c r="G431" s="26">
        <f t="shared" si="19"/>
        <v>1.1990003332258818E-4</v>
      </c>
      <c r="H431" s="26">
        <f t="shared" si="20"/>
        <v>5.9123355173157054E-6</v>
      </c>
    </row>
    <row r="432" spans="1:8" x14ac:dyDescent="0.25">
      <c r="A432" s="12">
        <f>Riesgo!C436</f>
        <v>1</v>
      </c>
      <c r="F432" s="95">
        <f t="shared" si="18"/>
        <v>0.79484785129031432</v>
      </c>
      <c r="G432" s="26">
        <f t="shared" si="19"/>
        <v>0.50217144484267384</v>
      </c>
      <c r="H432" s="26">
        <f t="shared" si="20"/>
        <v>0.39914989391255185</v>
      </c>
    </row>
    <row r="433" spans="1:8" x14ac:dyDescent="0.25">
      <c r="A433" s="12">
        <f>Riesgo!C437</f>
        <v>0.36787119072006691</v>
      </c>
      <c r="F433" s="95">
        <f t="shared" si="18"/>
        <v>0.16271904201038126</v>
      </c>
      <c r="G433" s="26">
        <f t="shared" si="19"/>
        <v>4.308391259728022E-3</v>
      </c>
      <c r="H433" s="26">
        <f t="shared" si="20"/>
        <v>7.0105729838884352E-4</v>
      </c>
    </row>
    <row r="434" spans="1:8" x14ac:dyDescent="0.25">
      <c r="A434" s="12">
        <f>Riesgo!C438</f>
        <v>0</v>
      </c>
      <c r="F434" s="95">
        <f t="shared" si="18"/>
        <v>-0.20515214870968565</v>
      </c>
      <c r="G434" s="26">
        <f t="shared" si="19"/>
        <v>0</v>
      </c>
      <c r="H434" s="26">
        <f t="shared" si="20"/>
        <v>0</v>
      </c>
    </row>
    <row r="435" spans="1:8" x14ac:dyDescent="0.25">
      <c r="A435" s="12">
        <f>Riesgo!C439</f>
        <v>0</v>
      </c>
      <c r="F435" s="95">
        <f t="shared" si="18"/>
        <v>-0.20515214870968565</v>
      </c>
      <c r="G435" s="26">
        <f t="shared" si="19"/>
        <v>0</v>
      </c>
      <c r="H435" s="26">
        <f t="shared" si="20"/>
        <v>0</v>
      </c>
    </row>
    <row r="436" spans="1:8" x14ac:dyDescent="0.25">
      <c r="A436" s="12">
        <f>Riesgo!C440</f>
        <v>0</v>
      </c>
      <c r="F436" s="95">
        <f t="shared" si="18"/>
        <v>-0.20515214870968565</v>
      </c>
      <c r="G436" s="26">
        <f t="shared" si="19"/>
        <v>0</v>
      </c>
      <c r="H436" s="26">
        <f t="shared" si="20"/>
        <v>0</v>
      </c>
    </row>
    <row r="437" spans="1:8" x14ac:dyDescent="0.25">
      <c r="A437" s="12">
        <f>Riesgo!C441</f>
        <v>0.40978340601577656</v>
      </c>
      <c r="F437" s="95">
        <f t="shared" si="18"/>
        <v>0.20463125730609091</v>
      </c>
      <c r="G437" s="26">
        <f t="shared" si="19"/>
        <v>8.5687193369992365E-3</v>
      </c>
      <c r="H437" s="26">
        <f t="shared" si="20"/>
        <v>1.7534278114331673E-3</v>
      </c>
    </row>
    <row r="438" spans="1:8" x14ac:dyDescent="0.25">
      <c r="A438" s="12">
        <f>Riesgo!C442</f>
        <v>0.34402587938238866</v>
      </c>
      <c r="F438" s="95">
        <f t="shared" si="18"/>
        <v>0.13887373067270301</v>
      </c>
      <c r="G438" s="26">
        <f t="shared" si="19"/>
        <v>2.6783066975928911E-3</v>
      </c>
      <c r="H438" s="26">
        <f t="shared" si="20"/>
        <v>3.719464429804118E-4</v>
      </c>
    </row>
    <row r="439" spans="1:8" x14ac:dyDescent="0.25">
      <c r="A439" s="12">
        <f>Riesgo!C443</f>
        <v>0.2939298301319338</v>
      </c>
      <c r="F439" s="95">
        <f t="shared" si="18"/>
        <v>8.877768142224815E-2</v>
      </c>
      <c r="G439" s="26">
        <f t="shared" si="19"/>
        <v>6.996992292705185E-4</v>
      </c>
      <c r="H439" s="26">
        <f t="shared" si="20"/>
        <v>6.2117675267570662E-5</v>
      </c>
    </row>
    <row r="440" spans="1:8" x14ac:dyDescent="0.25">
      <c r="A440" s="12">
        <f>Riesgo!C444</f>
        <v>0</v>
      </c>
      <c r="F440" s="95">
        <f t="shared" si="18"/>
        <v>-0.20515214870968565</v>
      </c>
      <c r="G440" s="26">
        <f t="shared" si="19"/>
        <v>0</v>
      </c>
      <c r="H440" s="26">
        <f t="shared" si="20"/>
        <v>0</v>
      </c>
    </row>
    <row r="441" spans="1:8" x14ac:dyDescent="0.25">
      <c r="A441" s="12">
        <f>Riesgo!C445</f>
        <v>0.4224268908545773</v>
      </c>
      <c r="F441" s="95">
        <f t="shared" si="18"/>
        <v>0.21727474214489165</v>
      </c>
      <c r="G441" s="26">
        <f t="shared" si="19"/>
        <v>1.02571741589141E-2</v>
      </c>
      <c r="H441" s="26">
        <f t="shared" si="20"/>
        <v>2.2286248705133071E-3</v>
      </c>
    </row>
    <row r="442" spans="1:8" x14ac:dyDescent="0.25">
      <c r="A442" s="12">
        <f>Riesgo!C446</f>
        <v>0.83484484192787578</v>
      </c>
      <c r="F442" s="95">
        <f t="shared" si="18"/>
        <v>0.6296926932181901</v>
      </c>
      <c r="G442" s="26">
        <f t="shared" si="19"/>
        <v>0.24968126827267356</v>
      </c>
      <c r="H442" s="26">
        <f t="shared" si="20"/>
        <v>0.15722247026475325</v>
      </c>
    </row>
    <row r="443" spans="1:8" x14ac:dyDescent="0.25">
      <c r="A443" s="12">
        <f>Riesgo!C447</f>
        <v>0</v>
      </c>
      <c r="F443" s="95">
        <f t="shared" si="18"/>
        <v>-0.20515214870968565</v>
      </c>
      <c r="G443" s="26">
        <f t="shared" si="19"/>
        <v>0</v>
      </c>
      <c r="H443" s="26">
        <f t="shared" si="20"/>
        <v>0</v>
      </c>
    </row>
    <row r="444" spans="1:8" x14ac:dyDescent="0.25">
      <c r="A444" s="12">
        <f>Riesgo!C448</f>
        <v>0</v>
      </c>
      <c r="F444" s="95">
        <f t="shared" si="18"/>
        <v>-0.20515214870968565</v>
      </c>
      <c r="G444" s="26">
        <f t="shared" si="19"/>
        <v>0</v>
      </c>
      <c r="H444" s="26">
        <f t="shared" si="20"/>
        <v>0</v>
      </c>
    </row>
    <row r="445" spans="1:8" x14ac:dyDescent="0.25">
      <c r="A445" s="12">
        <f>Riesgo!C449</f>
        <v>0.61268910471511429</v>
      </c>
      <c r="F445" s="95">
        <f t="shared" si="18"/>
        <v>0.40753695600542861</v>
      </c>
      <c r="G445" s="26">
        <f t="shared" si="19"/>
        <v>6.7686333871704724E-2</v>
      </c>
      <c r="H445" s="26">
        <f t="shared" si="20"/>
        <v>2.7584682469241679E-2</v>
      </c>
    </row>
    <row r="446" spans="1:8" x14ac:dyDescent="0.25">
      <c r="A446" s="12">
        <f>Riesgo!C450</f>
        <v>0</v>
      </c>
      <c r="F446" s="95">
        <f t="shared" si="18"/>
        <v>-0.20515214870968565</v>
      </c>
      <c r="G446" s="26">
        <f t="shared" si="19"/>
        <v>0</v>
      </c>
      <c r="H446" s="26">
        <f t="shared" si="20"/>
        <v>0</v>
      </c>
    </row>
    <row r="447" spans="1:8" x14ac:dyDescent="0.25">
      <c r="A447" s="12">
        <f>Riesgo!C451</f>
        <v>0.2338086014945778</v>
      </c>
      <c r="F447" s="95">
        <f t="shared" si="18"/>
        <v>2.865645278489215E-2</v>
      </c>
      <c r="G447" s="26">
        <f t="shared" si="19"/>
        <v>2.3532457977173398E-5</v>
      </c>
      <c r="H447" s="26">
        <f t="shared" si="20"/>
        <v>6.7435677093532813E-7</v>
      </c>
    </row>
    <row r="448" spans="1:8" x14ac:dyDescent="0.25">
      <c r="A448" s="12">
        <f>Riesgo!C452</f>
        <v>0.44639825810251449</v>
      </c>
      <c r="F448" s="95">
        <f t="shared" si="18"/>
        <v>0.24124610939282884</v>
      </c>
      <c r="G448" s="26">
        <f t="shared" si="19"/>
        <v>1.4040447645830911E-2</v>
      </c>
      <c r="H448" s="26">
        <f t="shared" si="20"/>
        <v>3.3872033686904099E-3</v>
      </c>
    </row>
    <row r="449" spans="1:8" x14ac:dyDescent="0.25">
      <c r="A449" s="12">
        <f>Riesgo!C453</f>
        <v>0</v>
      </c>
      <c r="F449" s="95">
        <f t="shared" si="18"/>
        <v>-0.20515214870968565</v>
      </c>
      <c r="G449" s="26">
        <f t="shared" si="19"/>
        <v>0</v>
      </c>
      <c r="H449" s="26">
        <f t="shared" si="20"/>
        <v>0</v>
      </c>
    </row>
    <row r="450" spans="1:8" x14ac:dyDescent="0.25">
      <c r="A450" s="12">
        <f>Riesgo!C454</f>
        <v>0.477329217633572</v>
      </c>
      <c r="F450" s="95">
        <f t="shared" si="18"/>
        <v>0.27217706892388638</v>
      </c>
      <c r="G450" s="26">
        <f t="shared" si="19"/>
        <v>2.0162974391723647E-2</v>
      </c>
      <c r="H450" s="26">
        <f t="shared" si="20"/>
        <v>5.4878992707267232E-3</v>
      </c>
    </row>
    <row r="451" spans="1:8" x14ac:dyDescent="0.25">
      <c r="A451" s="12">
        <f>Riesgo!C455</f>
        <v>0.29591367274523722</v>
      </c>
      <c r="F451" s="95">
        <f t="shared" ref="F451:F514" si="21">A451-$D$4</f>
        <v>9.0761524035551572E-2</v>
      </c>
      <c r="G451" s="26">
        <f t="shared" ref="G451:G514" si="22">IF(A451=0,0,(A451-D$4)^3)</f>
        <v>7.4766205377736642E-4</v>
      </c>
      <c r="H451" s="26">
        <f t="shared" ref="H451:H514" si="23">IF(A451=0,0,(A451-D$4)^4)</f>
        <v>6.7858947464384279E-5</v>
      </c>
    </row>
    <row r="452" spans="1:8" x14ac:dyDescent="0.25">
      <c r="A452" s="12">
        <f>Riesgo!C456</f>
        <v>9.2774143924907543E-2</v>
      </c>
      <c r="F452" s="95">
        <f t="shared" si="21"/>
        <v>-0.11237800478477811</v>
      </c>
      <c r="G452" s="26">
        <f t="shared" si="22"/>
        <v>-1.4192011403123905E-3</v>
      </c>
      <c r="H452" s="26">
        <f t="shared" si="23"/>
        <v>1.5948699253658837E-4</v>
      </c>
    </row>
    <row r="453" spans="1:8" x14ac:dyDescent="0.25">
      <c r="A453" s="12">
        <f>Riesgo!C457</f>
        <v>0.13254635317467287</v>
      </c>
      <c r="F453" s="95">
        <f t="shared" si="21"/>
        <v>-7.2605795535012785E-2</v>
      </c>
      <c r="G453" s="26">
        <f t="shared" si="22"/>
        <v>-3.8274882393808229E-4</v>
      </c>
      <c r="H453" s="26">
        <f t="shared" si="23"/>
        <v>2.778978285211501E-5</v>
      </c>
    </row>
    <row r="454" spans="1:8" x14ac:dyDescent="0.25">
      <c r="A454" s="12">
        <f>Riesgo!C458</f>
        <v>0</v>
      </c>
      <c r="F454" s="95">
        <f t="shared" si="21"/>
        <v>-0.20515214870968565</v>
      </c>
      <c r="G454" s="26">
        <f t="shared" si="22"/>
        <v>0</v>
      </c>
      <c r="H454" s="26">
        <f t="shared" si="23"/>
        <v>0</v>
      </c>
    </row>
    <row r="455" spans="1:8" x14ac:dyDescent="0.25">
      <c r="A455" s="12">
        <f>Riesgo!C459</f>
        <v>0</v>
      </c>
      <c r="F455" s="95">
        <f t="shared" si="21"/>
        <v>-0.20515214870968565</v>
      </c>
      <c r="G455" s="26">
        <f t="shared" si="22"/>
        <v>0</v>
      </c>
      <c r="H455" s="26">
        <f t="shared" si="23"/>
        <v>0</v>
      </c>
    </row>
    <row r="456" spans="1:8" x14ac:dyDescent="0.25">
      <c r="A456" s="12">
        <f>Riesgo!C460</f>
        <v>0</v>
      </c>
      <c r="F456" s="95">
        <f t="shared" si="21"/>
        <v>-0.20515214870968565</v>
      </c>
      <c r="G456" s="26">
        <f t="shared" si="22"/>
        <v>0</v>
      </c>
      <c r="H456" s="26">
        <f t="shared" si="23"/>
        <v>0</v>
      </c>
    </row>
    <row r="457" spans="1:8" x14ac:dyDescent="0.25">
      <c r="A457" s="12">
        <f>Riesgo!C461</f>
        <v>0</v>
      </c>
      <c r="F457" s="95">
        <f t="shared" si="21"/>
        <v>-0.20515214870968565</v>
      </c>
      <c r="G457" s="26">
        <f t="shared" si="22"/>
        <v>0</v>
      </c>
      <c r="H457" s="26">
        <f t="shared" si="23"/>
        <v>0</v>
      </c>
    </row>
    <row r="458" spans="1:8" x14ac:dyDescent="0.25">
      <c r="A458" s="12">
        <f>Riesgo!C462</f>
        <v>0.5138788399753168</v>
      </c>
      <c r="F458" s="95">
        <f t="shared" si="21"/>
        <v>0.30872669126563113</v>
      </c>
      <c r="G458" s="26">
        <f t="shared" si="22"/>
        <v>2.9425410850520441E-2</v>
      </c>
      <c r="H458" s="26">
        <f t="shared" si="23"/>
        <v>9.0844097310129757E-3</v>
      </c>
    </row>
    <row r="459" spans="1:8" x14ac:dyDescent="0.25">
      <c r="A459" s="12">
        <f>Riesgo!C463</f>
        <v>0</v>
      </c>
      <c r="F459" s="95">
        <f t="shared" si="21"/>
        <v>-0.20515214870968565</v>
      </c>
      <c r="G459" s="26">
        <f t="shared" si="22"/>
        <v>0</v>
      </c>
      <c r="H459" s="26">
        <f t="shared" si="23"/>
        <v>0</v>
      </c>
    </row>
    <row r="460" spans="1:8" x14ac:dyDescent="0.25">
      <c r="A460" s="12">
        <f>Riesgo!C464</f>
        <v>0</v>
      </c>
      <c r="F460" s="95">
        <f t="shared" si="21"/>
        <v>-0.20515214870968565</v>
      </c>
      <c r="G460" s="26">
        <f t="shared" si="22"/>
        <v>0</v>
      </c>
      <c r="H460" s="26">
        <f t="shared" si="23"/>
        <v>0</v>
      </c>
    </row>
    <row r="461" spans="1:8" x14ac:dyDescent="0.25">
      <c r="A461" s="12">
        <f>Riesgo!C465</f>
        <v>0.66721897441753497</v>
      </c>
      <c r="F461" s="95">
        <f t="shared" si="21"/>
        <v>0.46206682570784929</v>
      </c>
      <c r="G461" s="26">
        <f t="shared" si="22"/>
        <v>9.8653924828882841E-2</v>
      </c>
      <c r="H461" s="26">
        <f t="shared" si="23"/>
        <v>4.5584705889302669E-2</v>
      </c>
    </row>
    <row r="462" spans="1:8" x14ac:dyDescent="0.25">
      <c r="A462" s="12">
        <f>Riesgo!C466</f>
        <v>0.74172524885507296</v>
      </c>
      <c r="F462" s="95">
        <f t="shared" si="21"/>
        <v>0.53657310014538728</v>
      </c>
      <c r="G462" s="26">
        <f t="shared" si="22"/>
        <v>0.15448513246393156</v>
      </c>
      <c r="H462" s="26">
        <f t="shared" si="23"/>
        <v>8.2892566452542574E-2</v>
      </c>
    </row>
    <row r="463" spans="1:8" x14ac:dyDescent="0.25">
      <c r="A463" s="12">
        <f>Riesgo!C467</f>
        <v>0</v>
      </c>
      <c r="F463" s="95">
        <f t="shared" si="21"/>
        <v>-0.20515214870968565</v>
      </c>
      <c r="G463" s="26">
        <f t="shared" si="22"/>
        <v>0</v>
      </c>
      <c r="H463" s="26">
        <f t="shared" si="23"/>
        <v>0</v>
      </c>
    </row>
    <row r="464" spans="1:8" x14ac:dyDescent="0.25">
      <c r="A464" s="12">
        <f>Riesgo!C468</f>
        <v>0.14435496514159885</v>
      </c>
      <c r="F464" s="95">
        <f t="shared" si="21"/>
        <v>-6.0797183568086804E-2</v>
      </c>
      <c r="G464" s="26">
        <f t="shared" si="22"/>
        <v>-2.2472447944222432E-4</v>
      </c>
      <c r="H464" s="26">
        <f t="shared" si="23"/>
        <v>1.3662615428891661E-5</v>
      </c>
    </row>
    <row r="465" spans="1:8" x14ac:dyDescent="0.25">
      <c r="A465" s="12">
        <f>Riesgo!C469</f>
        <v>3.7865631840700631E-2</v>
      </c>
      <c r="F465" s="95">
        <f t="shared" si="21"/>
        <v>-0.16728651686898502</v>
      </c>
      <c r="G465" s="26">
        <f t="shared" si="22"/>
        <v>-4.6814761584481109E-3</v>
      </c>
      <c r="H465" s="26">
        <f t="shared" si="23"/>
        <v>7.8314784035198113E-4</v>
      </c>
    </row>
    <row r="466" spans="1:8" x14ac:dyDescent="0.25">
      <c r="A466" s="12">
        <f>Riesgo!C470</f>
        <v>0</v>
      </c>
      <c r="F466" s="95">
        <f t="shared" si="21"/>
        <v>-0.20515214870968565</v>
      </c>
      <c r="G466" s="26">
        <f t="shared" si="22"/>
        <v>0</v>
      </c>
      <c r="H466" s="26">
        <f t="shared" si="23"/>
        <v>0</v>
      </c>
    </row>
    <row r="467" spans="1:8" x14ac:dyDescent="0.25">
      <c r="A467" s="12">
        <f>Riesgo!C471</f>
        <v>0.11761710654372431</v>
      </c>
      <c r="F467" s="95">
        <f t="shared" si="21"/>
        <v>-8.7535042165961335E-2</v>
      </c>
      <c r="G467" s="26">
        <f t="shared" si="22"/>
        <v>-6.7072707213022083E-4</v>
      </c>
      <c r="H467" s="26">
        <f t="shared" si="23"/>
        <v>5.8712122540770672E-5</v>
      </c>
    </row>
    <row r="468" spans="1:8" x14ac:dyDescent="0.25">
      <c r="A468" s="12">
        <f>Riesgo!C472</f>
        <v>0</v>
      </c>
      <c r="F468" s="95">
        <f t="shared" si="21"/>
        <v>-0.20515214870968565</v>
      </c>
      <c r="G468" s="26">
        <f t="shared" si="22"/>
        <v>0</v>
      </c>
      <c r="H468" s="26">
        <f t="shared" si="23"/>
        <v>0</v>
      </c>
    </row>
    <row r="469" spans="1:8" x14ac:dyDescent="0.25">
      <c r="A469" s="12">
        <f>Riesgo!C473</f>
        <v>0</v>
      </c>
      <c r="F469" s="95">
        <f t="shared" si="21"/>
        <v>-0.20515214870968565</v>
      </c>
      <c r="G469" s="26">
        <f t="shared" si="22"/>
        <v>0</v>
      </c>
      <c r="H469" s="26">
        <f t="shared" si="23"/>
        <v>0</v>
      </c>
    </row>
    <row r="470" spans="1:8" x14ac:dyDescent="0.25">
      <c r="A470" s="12">
        <f>Riesgo!C474</f>
        <v>0.83473898424704052</v>
      </c>
      <c r="F470" s="95">
        <f t="shared" si="21"/>
        <v>0.62958683553735484</v>
      </c>
      <c r="G470" s="26">
        <f t="shared" si="22"/>
        <v>0.24955536763600955</v>
      </c>
      <c r="H470" s="26">
        <f t="shared" si="23"/>
        <v>0.15711677420131648</v>
      </c>
    </row>
    <row r="471" spans="1:8" x14ac:dyDescent="0.25">
      <c r="A471" s="12">
        <f>Riesgo!C475</f>
        <v>0</v>
      </c>
      <c r="F471" s="95">
        <f t="shared" si="21"/>
        <v>-0.20515214870968565</v>
      </c>
      <c r="G471" s="26">
        <f t="shared" si="22"/>
        <v>0</v>
      </c>
      <c r="H471" s="26">
        <f t="shared" si="23"/>
        <v>0</v>
      </c>
    </row>
    <row r="472" spans="1:8" x14ac:dyDescent="0.25">
      <c r="A472" s="12">
        <f>Riesgo!C476</f>
        <v>0</v>
      </c>
      <c r="F472" s="95">
        <f t="shared" si="21"/>
        <v>-0.20515214870968565</v>
      </c>
      <c r="G472" s="26">
        <f t="shared" si="22"/>
        <v>0</v>
      </c>
      <c r="H472" s="26">
        <f t="shared" si="23"/>
        <v>0</v>
      </c>
    </row>
    <row r="473" spans="1:8" x14ac:dyDescent="0.25">
      <c r="A473" s="12">
        <f>Riesgo!C477</f>
        <v>0.18641707946587685</v>
      </c>
      <c r="F473" s="95">
        <f t="shared" si="21"/>
        <v>-1.87350692438088E-2</v>
      </c>
      <c r="G473" s="26">
        <f t="shared" si="22"/>
        <v>-6.5760621294218925E-6</v>
      </c>
      <c r="H473" s="26">
        <f t="shared" si="23"/>
        <v>1.2320297934630791E-7</v>
      </c>
    </row>
    <row r="474" spans="1:8" x14ac:dyDescent="0.25">
      <c r="A474" s="12">
        <f>Riesgo!C478</f>
        <v>0.10756710678930782</v>
      </c>
      <c r="F474" s="95">
        <f t="shared" si="21"/>
        <v>-9.7585041920377827E-2</v>
      </c>
      <c r="G474" s="26">
        <f t="shared" si="22"/>
        <v>-9.2928678027931401E-4</v>
      </c>
      <c r="H474" s="26">
        <f t="shared" si="23"/>
        <v>9.0684489409609791E-5</v>
      </c>
    </row>
    <row r="475" spans="1:8" x14ac:dyDescent="0.25">
      <c r="A475" s="12">
        <f>Riesgo!C479</f>
        <v>0.25436965801733702</v>
      </c>
      <c r="F475" s="95">
        <f t="shared" si="21"/>
        <v>4.9217509307651369E-2</v>
      </c>
      <c r="G475" s="26">
        <f t="shared" si="22"/>
        <v>1.1922268444738366E-4</v>
      </c>
      <c r="H475" s="26">
        <f t="shared" si="23"/>
        <v>5.8678435814722873E-6</v>
      </c>
    </row>
    <row r="476" spans="1:8" x14ac:dyDescent="0.25">
      <c r="A476" s="12">
        <f>Riesgo!C480</f>
        <v>5.3213871746785504E-2</v>
      </c>
      <c r="F476" s="95">
        <f t="shared" si="21"/>
        <v>-0.15193827696290013</v>
      </c>
      <c r="G476" s="26">
        <f t="shared" si="22"/>
        <v>-3.5075315898557744E-3</v>
      </c>
      <c r="H476" s="26">
        <f t="shared" si="23"/>
        <v>5.3292830615562798E-4</v>
      </c>
    </row>
    <row r="477" spans="1:8" x14ac:dyDescent="0.25">
      <c r="A477" s="12">
        <f>Riesgo!C481</f>
        <v>0.56445952485034168</v>
      </c>
      <c r="F477" s="95">
        <f t="shared" si="21"/>
        <v>0.359307376140656</v>
      </c>
      <c r="G477" s="26">
        <f t="shared" si="22"/>
        <v>4.6387225617251504E-2</v>
      </c>
      <c r="H477" s="26">
        <f t="shared" si="23"/>
        <v>1.6667272322979258E-2</v>
      </c>
    </row>
    <row r="478" spans="1:8" x14ac:dyDescent="0.25">
      <c r="A478" s="12">
        <f>Riesgo!C482</f>
        <v>0.16176166990842303</v>
      </c>
      <c r="F478" s="95">
        <f t="shared" si="21"/>
        <v>-4.3390478801262622E-2</v>
      </c>
      <c r="G478" s="26">
        <f t="shared" si="22"/>
        <v>-8.1692714554905483E-5</v>
      </c>
      <c r="H478" s="26">
        <f t="shared" si="23"/>
        <v>3.5446859991122249E-6</v>
      </c>
    </row>
    <row r="479" spans="1:8" x14ac:dyDescent="0.25">
      <c r="A479" s="12">
        <f>Riesgo!C483</f>
        <v>0</v>
      </c>
      <c r="F479" s="95">
        <f t="shared" si="21"/>
        <v>-0.20515214870968565</v>
      </c>
      <c r="G479" s="26">
        <f t="shared" si="22"/>
        <v>0</v>
      </c>
      <c r="H479" s="26">
        <f t="shared" si="23"/>
        <v>0</v>
      </c>
    </row>
    <row r="480" spans="1:8" x14ac:dyDescent="0.25">
      <c r="A480" s="12">
        <f>Riesgo!C484</f>
        <v>0</v>
      </c>
      <c r="F480" s="95">
        <f t="shared" si="21"/>
        <v>-0.20515214870968565</v>
      </c>
      <c r="G480" s="26">
        <f t="shared" si="22"/>
        <v>0</v>
      </c>
      <c r="H480" s="26">
        <f t="shared" si="23"/>
        <v>0</v>
      </c>
    </row>
    <row r="481" spans="1:8" x14ac:dyDescent="0.25">
      <c r="A481" s="12">
        <f>Riesgo!C485</f>
        <v>0</v>
      </c>
      <c r="F481" s="95">
        <f t="shared" si="21"/>
        <v>-0.20515214870968565</v>
      </c>
      <c r="G481" s="26">
        <f t="shared" si="22"/>
        <v>0</v>
      </c>
      <c r="H481" s="26">
        <f t="shared" si="23"/>
        <v>0</v>
      </c>
    </row>
    <row r="482" spans="1:8" x14ac:dyDescent="0.25">
      <c r="A482" s="12">
        <f>Riesgo!C486</f>
        <v>0</v>
      </c>
      <c r="F482" s="95">
        <f t="shared" si="21"/>
        <v>-0.20515214870968565</v>
      </c>
      <c r="G482" s="26">
        <f t="shared" si="22"/>
        <v>0</v>
      </c>
      <c r="H482" s="26">
        <f t="shared" si="23"/>
        <v>0</v>
      </c>
    </row>
    <row r="483" spans="1:8" x14ac:dyDescent="0.25">
      <c r="A483" s="12">
        <f>Riesgo!C487</f>
        <v>0</v>
      </c>
      <c r="F483" s="95">
        <f t="shared" si="21"/>
        <v>-0.20515214870968565</v>
      </c>
      <c r="G483" s="26">
        <f t="shared" si="22"/>
        <v>0</v>
      </c>
      <c r="H483" s="26">
        <f t="shared" si="23"/>
        <v>0</v>
      </c>
    </row>
    <row r="484" spans="1:8" x14ac:dyDescent="0.25">
      <c r="A484" s="12">
        <f>Riesgo!C488</f>
        <v>0</v>
      </c>
      <c r="F484" s="95">
        <f t="shared" si="21"/>
        <v>-0.20515214870968565</v>
      </c>
      <c r="G484" s="26">
        <f t="shared" si="22"/>
        <v>0</v>
      </c>
      <c r="H484" s="26">
        <f t="shared" si="23"/>
        <v>0</v>
      </c>
    </row>
    <row r="485" spans="1:8" x14ac:dyDescent="0.25">
      <c r="A485" s="12">
        <f>Riesgo!C489</f>
        <v>0.88305750925745441</v>
      </c>
      <c r="F485" s="95">
        <f t="shared" si="21"/>
        <v>0.67790536054776873</v>
      </c>
      <c r="G485" s="26">
        <f t="shared" si="22"/>
        <v>0.31153525749105104</v>
      </c>
      <c r="H485" s="26">
        <f t="shared" si="23"/>
        <v>0.21119142105281294</v>
      </c>
    </row>
    <row r="486" spans="1:8" x14ac:dyDescent="0.25">
      <c r="A486" s="12">
        <f>Riesgo!C490</f>
        <v>0</v>
      </c>
      <c r="F486" s="95">
        <f t="shared" si="21"/>
        <v>-0.20515214870968565</v>
      </c>
      <c r="G486" s="26">
        <f t="shared" si="22"/>
        <v>0</v>
      </c>
      <c r="H486" s="26">
        <f t="shared" si="23"/>
        <v>0</v>
      </c>
    </row>
    <row r="487" spans="1:8" x14ac:dyDescent="0.25">
      <c r="A487" s="12">
        <f>Riesgo!C491</f>
        <v>0</v>
      </c>
      <c r="F487" s="95">
        <f t="shared" si="21"/>
        <v>-0.20515214870968565</v>
      </c>
      <c r="G487" s="26">
        <f t="shared" si="22"/>
        <v>0</v>
      </c>
      <c r="H487" s="26">
        <f t="shared" si="23"/>
        <v>0</v>
      </c>
    </row>
    <row r="488" spans="1:8" x14ac:dyDescent="0.25">
      <c r="A488" s="12">
        <f>Riesgo!C492</f>
        <v>0.19266898726242029</v>
      </c>
      <c r="F488" s="95">
        <f t="shared" si="21"/>
        <v>-1.2483161447265356E-2</v>
      </c>
      <c r="G488" s="26">
        <f t="shared" si="22"/>
        <v>-1.9452425562634677E-6</v>
      </c>
      <c r="H488" s="26">
        <f t="shared" si="23"/>
        <v>2.4282776883928029E-8</v>
      </c>
    </row>
    <row r="489" spans="1:8" x14ac:dyDescent="0.25">
      <c r="A489" s="12">
        <f>Riesgo!C493</f>
        <v>0.49598347622856137</v>
      </c>
      <c r="F489" s="95">
        <f t="shared" si="21"/>
        <v>0.29083132751887575</v>
      </c>
      <c r="G489" s="26">
        <f t="shared" si="22"/>
        <v>2.4599345769283291E-2</v>
      </c>
      <c r="H489" s="26">
        <f t="shared" si="23"/>
        <v>7.1542603861764987E-3</v>
      </c>
    </row>
    <row r="490" spans="1:8" x14ac:dyDescent="0.25">
      <c r="A490" s="12">
        <f>Riesgo!C494</f>
        <v>0.34154630306972344</v>
      </c>
      <c r="F490" s="95">
        <f t="shared" si="21"/>
        <v>0.13639415436003779</v>
      </c>
      <c r="G490" s="26">
        <f t="shared" si="22"/>
        <v>2.5373902842897671E-3</v>
      </c>
      <c r="H490" s="26">
        <f t="shared" si="23"/>
        <v>3.4608520210707868E-4</v>
      </c>
    </row>
    <row r="491" spans="1:8" x14ac:dyDescent="0.25">
      <c r="A491" s="12">
        <f>Riesgo!C495</f>
        <v>0.11167047502714277</v>
      </c>
      <c r="F491" s="95">
        <f t="shared" si="21"/>
        <v>-9.3481673682542885E-2</v>
      </c>
      <c r="G491" s="26">
        <f t="shared" si="22"/>
        <v>-8.1691982945449884E-4</v>
      </c>
      <c r="H491" s="26">
        <f t="shared" si="23"/>
        <v>7.6367032921864043E-5</v>
      </c>
    </row>
    <row r="492" spans="1:8" x14ac:dyDescent="0.25">
      <c r="A492" s="12">
        <f>Riesgo!C496</f>
        <v>0.25003719283170844</v>
      </c>
      <c r="F492" s="95">
        <f t="shared" si="21"/>
        <v>4.4885044122022794E-2</v>
      </c>
      <c r="G492" s="26">
        <f t="shared" si="22"/>
        <v>9.0428425527437352E-5</v>
      </c>
      <c r="H492" s="26">
        <f t="shared" si="23"/>
        <v>4.0588838696840774E-6</v>
      </c>
    </row>
    <row r="493" spans="1:8" x14ac:dyDescent="0.25">
      <c r="A493" s="12">
        <f>Riesgo!C497</f>
        <v>0.14475780875903682</v>
      </c>
      <c r="F493" s="95">
        <f t="shared" si="21"/>
        <v>-6.0394339950648829E-2</v>
      </c>
      <c r="G493" s="26">
        <f t="shared" si="22"/>
        <v>-2.2028692350784771E-4</v>
      </c>
      <c r="H493" s="26">
        <f t="shared" si="23"/>
        <v>1.3304083345015529E-5</v>
      </c>
    </row>
    <row r="494" spans="1:8" x14ac:dyDescent="0.25">
      <c r="A494" s="12">
        <f>Riesgo!C498</f>
        <v>0.45955879959623297</v>
      </c>
      <c r="F494" s="95">
        <f t="shared" si="21"/>
        <v>0.25440665088654735</v>
      </c>
      <c r="G494" s="26">
        <f t="shared" si="22"/>
        <v>1.6465896541122238E-2</v>
      </c>
      <c r="H494" s="26">
        <f t="shared" si="23"/>
        <v>4.1890335928712929E-3</v>
      </c>
    </row>
    <row r="495" spans="1:8" x14ac:dyDescent="0.25">
      <c r="A495" s="12">
        <f>Riesgo!C499</f>
        <v>0</v>
      </c>
      <c r="F495" s="95">
        <f t="shared" si="21"/>
        <v>-0.20515214870968565</v>
      </c>
      <c r="G495" s="26">
        <f t="shared" si="22"/>
        <v>0</v>
      </c>
      <c r="H495" s="26">
        <f t="shared" si="23"/>
        <v>0</v>
      </c>
    </row>
    <row r="496" spans="1:8" x14ac:dyDescent="0.25">
      <c r="A496" s="12">
        <f>Riesgo!C500</f>
        <v>0.10336168816814149</v>
      </c>
      <c r="F496" s="95">
        <f t="shared" si="21"/>
        <v>-0.10179046054154416</v>
      </c>
      <c r="G496" s="26">
        <f t="shared" si="22"/>
        <v>-1.0546812806985751E-3</v>
      </c>
      <c r="H496" s="26">
        <f t="shared" si="23"/>
        <v>1.0735649328685358E-4</v>
      </c>
    </row>
    <row r="497" spans="1:8" x14ac:dyDescent="0.25">
      <c r="A497" s="12">
        <f>Riesgo!C501</f>
        <v>0</v>
      </c>
      <c r="F497" s="95">
        <f t="shared" si="21"/>
        <v>-0.20515214870968565</v>
      </c>
      <c r="G497" s="26">
        <f t="shared" si="22"/>
        <v>0</v>
      </c>
      <c r="H497" s="26">
        <f t="shared" si="23"/>
        <v>0</v>
      </c>
    </row>
    <row r="498" spans="1:8" x14ac:dyDescent="0.25">
      <c r="A498" s="12">
        <f>Riesgo!C502</f>
        <v>0.39190172019058783</v>
      </c>
      <c r="F498" s="95">
        <f t="shared" si="21"/>
        <v>0.18674957148090218</v>
      </c>
      <c r="G498" s="26">
        <f t="shared" si="22"/>
        <v>6.5129664624441422E-3</v>
      </c>
      <c r="H498" s="26">
        <f t="shared" si="23"/>
        <v>1.216293695930931E-3</v>
      </c>
    </row>
    <row r="499" spans="1:8" x14ac:dyDescent="0.25">
      <c r="A499" s="12">
        <f>Riesgo!C503</f>
        <v>0.40306084534313413</v>
      </c>
      <c r="F499" s="95">
        <f t="shared" si="21"/>
        <v>0.19790869663344848</v>
      </c>
      <c r="G499" s="26">
        <f t="shared" si="22"/>
        <v>7.7516585794570273E-3</v>
      </c>
      <c r="H499" s="26">
        <f t="shared" si="23"/>
        <v>1.5341206462078289E-3</v>
      </c>
    </row>
    <row r="500" spans="1:8" x14ac:dyDescent="0.25">
      <c r="A500" s="12">
        <f>Riesgo!C504</f>
        <v>0.36307412107479259</v>
      </c>
      <c r="F500" s="95">
        <f t="shared" si="21"/>
        <v>0.15792197236510694</v>
      </c>
      <c r="G500" s="26">
        <f t="shared" si="22"/>
        <v>3.9384712397523289E-3</v>
      </c>
      <c r="H500" s="26">
        <f t="shared" si="23"/>
        <v>6.2197114628493569E-4</v>
      </c>
    </row>
    <row r="501" spans="1:8" x14ac:dyDescent="0.25">
      <c r="A501" s="12">
        <f>Riesgo!C505</f>
        <v>0</v>
      </c>
      <c r="F501" s="95">
        <f t="shared" si="21"/>
        <v>-0.20515214870968565</v>
      </c>
      <c r="G501" s="26">
        <f t="shared" si="22"/>
        <v>0</v>
      </c>
      <c r="H501" s="26">
        <f t="shared" si="23"/>
        <v>0</v>
      </c>
    </row>
    <row r="502" spans="1:8" x14ac:dyDescent="0.25">
      <c r="A502" s="12">
        <f>Riesgo!C506</f>
        <v>0</v>
      </c>
      <c r="F502" s="95">
        <f t="shared" si="21"/>
        <v>-0.20515214870968565</v>
      </c>
      <c r="G502" s="26">
        <f t="shared" si="22"/>
        <v>0</v>
      </c>
      <c r="H502" s="26">
        <f t="shared" si="23"/>
        <v>0</v>
      </c>
    </row>
    <row r="503" spans="1:8" x14ac:dyDescent="0.25">
      <c r="A503" s="12">
        <f>Riesgo!C507</f>
        <v>5.0850551006927466E-2</v>
      </c>
      <c r="F503" s="95">
        <f t="shared" si="21"/>
        <v>-0.1543015977027582</v>
      </c>
      <c r="G503" s="26">
        <f t="shared" si="22"/>
        <v>-3.6737641248520522E-3</v>
      </c>
      <c r="H503" s="26">
        <f t="shared" si="23"/>
        <v>5.6686767404774685E-4</v>
      </c>
    </row>
    <row r="504" spans="1:8" x14ac:dyDescent="0.25">
      <c r="A504" s="12">
        <f>Riesgo!C508</f>
        <v>0</v>
      </c>
      <c r="F504" s="95">
        <f t="shared" si="21"/>
        <v>-0.20515214870968565</v>
      </c>
      <c r="G504" s="26">
        <f t="shared" si="22"/>
        <v>0</v>
      </c>
      <c r="H504" s="26">
        <f t="shared" si="23"/>
        <v>0</v>
      </c>
    </row>
    <row r="505" spans="1:8" x14ac:dyDescent="0.25">
      <c r="A505" s="12">
        <f>Riesgo!C509</f>
        <v>0.41774149768353974</v>
      </c>
      <c r="F505" s="95">
        <f t="shared" si="21"/>
        <v>0.21258934897385409</v>
      </c>
      <c r="G505" s="26">
        <f t="shared" si="22"/>
        <v>9.6078122088300352E-3</v>
      </c>
      <c r="H505" s="26">
        <f t="shared" si="23"/>
        <v>2.0425185425382241E-3</v>
      </c>
    </row>
    <row r="506" spans="1:8" x14ac:dyDescent="0.25">
      <c r="A506" s="12">
        <f>Riesgo!C510</f>
        <v>0.57276591289536882</v>
      </c>
      <c r="F506" s="95">
        <f t="shared" si="21"/>
        <v>0.36761376418568315</v>
      </c>
      <c r="G506" s="26">
        <f t="shared" si="22"/>
        <v>4.9679279838255042E-2</v>
      </c>
      <c r="H506" s="26">
        <f t="shared" si="23"/>
        <v>1.8262787063374853E-2</v>
      </c>
    </row>
    <row r="507" spans="1:8" x14ac:dyDescent="0.25">
      <c r="A507" s="12">
        <f>Riesgo!C511</f>
        <v>0.16965069228805782</v>
      </c>
      <c r="F507" s="95">
        <f t="shared" si="21"/>
        <v>-3.5501456421627831E-2</v>
      </c>
      <c r="G507" s="26">
        <f t="shared" si="22"/>
        <v>-4.4744381591976473E-5</v>
      </c>
      <c r="H507" s="26">
        <f t="shared" si="23"/>
        <v>1.5884907132002392E-6</v>
      </c>
    </row>
    <row r="508" spans="1:8" x14ac:dyDescent="0.25">
      <c r="A508" s="12">
        <f>Riesgo!C512</f>
        <v>0</v>
      </c>
      <c r="F508" s="95">
        <f t="shared" si="21"/>
        <v>-0.20515214870968565</v>
      </c>
      <c r="G508" s="26">
        <f t="shared" si="22"/>
        <v>0</v>
      </c>
      <c r="H508" s="26">
        <f t="shared" si="23"/>
        <v>0</v>
      </c>
    </row>
    <row r="509" spans="1:8" x14ac:dyDescent="0.25">
      <c r="A509" s="12">
        <f>Riesgo!C513</f>
        <v>0</v>
      </c>
      <c r="F509" s="95">
        <f t="shared" si="21"/>
        <v>-0.20515214870968565</v>
      </c>
      <c r="G509" s="26">
        <f t="shared" si="22"/>
        <v>0</v>
      </c>
      <c r="H509" s="26">
        <f t="shared" si="23"/>
        <v>0</v>
      </c>
    </row>
    <row r="510" spans="1:8" x14ac:dyDescent="0.25">
      <c r="A510" s="12">
        <f>Riesgo!C514</f>
        <v>0.15924704336277734</v>
      </c>
      <c r="F510" s="95">
        <f t="shared" si="21"/>
        <v>-4.5905105346908309E-2</v>
      </c>
      <c r="G510" s="26">
        <f t="shared" si="22"/>
        <v>-9.6734850576983629E-5</v>
      </c>
      <c r="H510" s="26">
        <f t="shared" si="23"/>
        <v>4.440623506453868E-6</v>
      </c>
    </row>
    <row r="511" spans="1:8" x14ac:dyDescent="0.25">
      <c r="A511" s="12">
        <f>Riesgo!C515</f>
        <v>0.44267271059725316</v>
      </c>
      <c r="F511" s="95">
        <f t="shared" si="21"/>
        <v>0.23752056188756751</v>
      </c>
      <c r="G511" s="26">
        <f t="shared" si="22"/>
        <v>1.3399964133159253E-2</v>
      </c>
      <c r="H511" s="26">
        <f t="shared" si="23"/>
        <v>3.1827670101812373E-3</v>
      </c>
    </row>
    <row r="512" spans="1:8" x14ac:dyDescent="0.25">
      <c r="A512" s="12">
        <f>Riesgo!C516</f>
        <v>0.17484557106194365</v>
      </c>
      <c r="F512" s="95">
        <f t="shared" si="21"/>
        <v>-3.0306577647742E-2</v>
      </c>
      <c r="G512" s="26">
        <f t="shared" si="22"/>
        <v>-2.7836247550960331E-5</v>
      </c>
      <c r="H512" s="26">
        <f t="shared" si="23"/>
        <v>8.4362139782494738E-7</v>
      </c>
    </row>
    <row r="513" spans="1:8" x14ac:dyDescent="0.25">
      <c r="A513" s="12">
        <f>Riesgo!C517</f>
        <v>0</v>
      </c>
      <c r="F513" s="95">
        <f t="shared" si="21"/>
        <v>-0.20515214870968565</v>
      </c>
      <c r="G513" s="26">
        <f t="shared" si="22"/>
        <v>0</v>
      </c>
      <c r="H513" s="26">
        <f t="shared" si="23"/>
        <v>0</v>
      </c>
    </row>
    <row r="514" spans="1:8" x14ac:dyDescent="0.25">
      <c r="A514" s="12">
        <f>Riesgo!C518</f>
        <v>0.51505573634203761</v>
      </c>
      <c r="F514" s="95">
        <f t="shared" si="21"/>
        <v>0.30990358763235193</v>
      </c>
      <c r="G514" s="26">
        <f t="shared" si="22"/>
        <v>2.9763212958181386E-2</v>
      </c>
      <c r="H514" s="26">
        <f t="shared" si="23"/>
        <v>9.2237264752061173E-3</v>
      </c>
    </row>
    <row r="515" spans="1:8" x14ac:dyDescent="0.25">
      <c r="A515" s="12">
        <f>Riesgo!C519</f>
        <v>0.6619658350109896</v>
      </c>
      <c r="F515" s="95">
        <f t="shared" ref="F515:F578" si="24">A515-$D$4</f>
        <v>0.45681368630130392</v>
      </c>
      <c r="G515" s="26">
        <f t="shared" ref="G515:G578" si="25">IF(A515=0,0,(A515-D$4)^3)</f>
        <v>9.532730629579661E-2</v>
      </c>
      <c r="H515" s="26">
        <f t="shared" ref="H515:H578" si="26">IF(A515=0,0,(A515-D$4)^4)</f>
        <v>4.3546818194156352E-2</v>
      </c>
    </row>
    <row r="516" spans="1:8" x14ac:dyDescent="0.25">
      <c r="A516" s="12">
        <f>Riesgo!C520</f>
        <v>0</v>
      </c>
      <c r="F516" s="95">
        <f t="shared" si="24"/>
        <v>-0.20515214870968565</v>
      </c>
      <c r="G516" s="26">
        <f t="shared" si="25"/>
        <v>0</v>
      </c>
      <c r="H516" s="26">
        <f t="shared" si="26"/>
        <v>0</v>
      </c>
    </row>
    <row r="517" spans="1:8" x14ac:dyDescent="0.25">
      <c r="A517" s="12">
        <f>Riesgo!C521</f>
        <v>0.110916971506442</v>
      </c>
      <c r="F517" s="95">
        <f t="shared" si="24"/>
        <v>-9.4235177203243647E-2</v>
      </c>
      <c r="G517" s="26">
        <f t="shared" si="25"/>
        <v>-8.3683368725621097E-4</v>
      </c>
      <c r="H517" s="26">
        <f t="shared" si="26"/>
        <v>7.8859170808232818E-5</v>
      </c>
    </row>
    <row r="518" spans="1:8" x14ac:dyDescent="0.25">
      <c r="A518" s="12">
        <f>Riesgo!C522</f>
        <v>0.39123036563302904</v>
      </c>
      <c r="F518" s="95">
        <f t="shared" si="24"/>
        <v>0.18607821692334339</v>
      </c>
      <c r="G518" s="26">
        <f t="shared" si="25"/>
        <v>6.4429773922994871E-3</v>
      </c>
      <c r="H518" s="26">
        <f t="shared" si="26"/>
        <v>1.1988977448365013E-3</v>
      </c>
    </row>
    <row r="519" spans="1:8" x14ac:dyDescent="0.25">
      <c r="A519" s="12">
        <f>Riesgo!C523</f>
        <v>0</v>
      </c>
      <c r="F519" s="95">
        <f t="shared" si="24"/>
        <v>-0.20515214870968565</v>
      </c>
      <c r="G519" s="26">
        <f t="shared" si="25"/>
        <v>0</v>
      </c>
      <c r="H519" s="26">
        <f t="shared" si="26"/>
        <v>0</v>
      </c>
    </row>
    <row r="520" spans="1:8" x14ac:dyDescent="0.25">
      <c r="A520" s="12">
        <f>Riesgo!C524</f>
        <v>0.18460455896039943</v>
      </c>
      <c r="F520" s="95">
        <f t="shared" si="24"/>
        <v>-2.0547589749286221E-2</v>
      </c>
      <c r="G520" s="26">
        <f t="shared" si="25"/>
        <v>-8.6752631684237011E-6</v>
      </c>
      <c r="H520" s="26">
        <f t="shared" si="26"/>
        <v>1.7825574855186316E-7</v>
      </c>
    </row>
    <row r="521" spans="1:8" x14ac:dyDescent="0.25">
      <c r="A521" s="12">
        <f>Riesgo!C525</f>
        <v>0.63488387608020036</v>
      </c>
      <c r="F521" s="95">
        <f t="shared" si="24"/>
        <v>0.42973172737051468</v>
      </c>
      <c r="G521" s="26">
        <f t="shared" si="25"/>
        <v>7.9358281994679675E-2</v>
      </c>
      <c r="H521" s="26">
        <f t="shared" si="26"/>
        <v>3.4102771602730113E-2</v>
      </c>
    </row>
    <row r="522" spans="1:8" x14ac:dyDescent="0.25">
      <c r="A522" s="12">
        <f>Riesgo!C526</f>
        <v>1</v>
      </c>
      <c r="F522" s="95">
        <f t="shared" si="24"/>
        <v>0.79484785129031432</v>
      </c>
      <c r="G522" s="26">
        <f t="shared" si="25"/>
        <v>0.50217144484267384</v>
      </c>
      <c r="H522" s="26">
        <f t="shared" si="26"/>
        <v>0.39914989391255185</v>
      </c>
    </row>
    <row r="523" spans="1:8" x14ac:dyDescent="0.25">
      <c r="A523" s="12">
        <f>Riesgo!C527</f>
        <v>0.58556901506122927</v>
      </c>
      <c r="F523" s="95">
        <f t="shared" si="24"/>
        <v>0.38041686635154359</v>
      </c>
      <c r="G523" s="26">
        <f t="shared" si="25"/>
        <v>5.5052784682343453E-2</v>
      </c>
      <c r="H523" s="26">
        <f t="shared" si="26"/>
        <v>2.0943007832783352E-2</v>
      </c>
    </row>
    <row r="524" spans="1:8" x14ac:dyDescent="0.25">
      <c r="A524" s="12">
        <f>Riesgo!C528</f>
        <v>0</v>
      </c>
      <c r="F524" s="95">
        <f t="shared" si="24"/>
        <v>-0.20515214870968565</v>
      </c>
      <c r="G524" s="26">
        <f t="shared" si="25"/>
        <v>0</v>
      </c>
      <c r="H524" s="26">
        <f t="shared" si="26"/>
        <v>0</v>
      </c>
    </row>
    <row r="525" spans="1:8" x14ac:dyDescent="0.25">
      <c r="A525" s="12">
        <f>Riesgo!C529</f>
        <v>4.4391313178611232E-2</v>
      </c>
      <c r="F525" s="95">
        <f t="shared" si="24"/>
        <v>-0.16076083553107443</v>
      </c>
      <c r="G525" s="26">
        <f t="shared" si="25"/>
        <v>-4.1547104671504822E-3</v>
      </c>
      <c r="H525" s="26">
        <f t="shared" si="26"/>
        <v>6.6791472608881215E-4</v>
      </c>
    </row>
    <row r="526" spans="1:8" x14ac:dyDescent="0.25">
      <c r="A526" s="12">
        <f>Riesgo!C530</f>
        <v>0</v>
      </c>
      <c r="F526" s="95">
        <f t="shared" si="24"/>
        <v>-0.20515214870968565</v>
      </c>
      <c r="G526" s="26">
        <f t="shared" si="25"/>
        <v>0</v>
      </c>
      <c r="H526" s="26">
        <f t="shared" si="26"/>
        <v>0</v>
      </c>
    </row>
    <row r="527" spans="1:8" x14ac:dyDescent="0.25">
      <c r="A527" s="12">
        <f>Riesgo!C531</f>
        <v>0</v>
      </c>
      <c r="F527" s="95">
        <f t="shared" si="24"/>
        <v>-0.20515214870968565</v>
      </c>
      <c r="G527" s="26">
        <f t="shared" si="25"/>
        <v>0</v>
      </c>
      <c r="H527" s="26">
        <f t="shared" si="26"/>
        <v>0</v>
      </c>
    </row>
    <row r="528" spans="1:8" x14ac:dyDescent="0.25">
      <c r="A528" s="12">
        <f>Riesgo!C532</f>
        <v>7.1600300300492706E-2</v>
      </c>
      <c r="F528" s="95">
        <f t="shared" si="24"/>
        <v>-0.13355184840919293</v>
      </c>
      <c r="G528" s="26">
        <f t="shared" si="25"/>
        <v>-2.3820436177187411E-3</v>
      </c>
      <c r="H528" s="26">
        <f t="shared" si="26"/>
        <v>3.1812632813765882E-4</v>
      </c>
    </row>
    <row r="529" spans="1:8" x14ac:dyDescent="0.25">
      <c r="A529" s="12">
        <f>Riesgo!C533</f>
        <v>0</v>
      </c>
      <c r="F529" s="95">
        <f t="shared" si="24"/>
        <v>-0.20515214870968565</v>
      </c>
      <c r="G529" s="26">
        <f t="shared" si="25"/>
        <v>0</v>
      </c>
      <c r="H529" s="26">
        <f t="shared" si="26"/>
        <v>0</v>
      </c>
    </row>
    <row r="530" spans="1:8" x14ac:dyDescent="0.25">
      <c r="A530" s="12">
        <f>Riesgo!C534</f>
        <v>0</v>
      </c>
      <c r="F530" s="95">
        <f t="shared" si="24"/>
        <v>-0.20515214870968565</v>
      </c>
      <c r="G530" s="26">
        <f t="shared" si="25"/>
        <v>0</v>
      </c>
      <c r="H530" s="26">
        <f t="shared" si="26"/>
        <v>0</v>
      </c>
    </row>
    <row r="531" spans="1:8" x14ac:dyDescent="0.25">
      <c r="A531" s="12">
        <f>Riesgo!C535</f>
        <v>0.12101761593682264</v>
      </c>
      <c r="F531" s="95">
        <f t="shared" si="24"/>
        <v>-8.4134532772863008E-2</v>
      </c>
      <c r="G531" s="26">
        <f t="shared" si="25"/>
        <v>-5.9555635313575926E-4</v>
      </c>
      <c r="H531" s="26">
        <f t="shared" si="26"/>
        <v>5.0106855510987313E-5</v>
      </c>
    </row>
    <row r="532" spans="1:8" x14ac:dyDescent="0.25">
      <c r="A532" s="12">
        <f>Riesgo!C536</f>
        <v>0</v>
      </c>
      <c r="F532" s="95">
        <f t="shared" si="24"/>
        <v>-0.20515214870968565</v>
      </c>
      <c r="G532" s="26">
        <f t="shared" si="25"/>
        <v>0</v>
      </c>
      <c r="H532" s="26">
        <f t="shared" si="26"/>
        <v>0</v>
      </c>
    </row>
    <row r="533" spans="1:8" x14ac:dyDescent="0.25">
      <c r="A533" s="12">
        <f>Riesgo!C537</f>
        <v>0.11613252632049544</v>
      </c>
      <c r="F533" s="95">
        <f t="shared" si="24"/>
        <v>-8.9019622389190214E-2</v>
      </c>
      <c r="G533" s="26">
        <f t="shared" si="25"/>
        <v>-7.0543538964707049E-4</v>
      </c>
      <c r="H533" s="26">
        <f t="shared" si="26"/>
        <v>6.2797592006353487E-5</v>
      </c>
    </row>
    <row r="534" spans="1:8" x14ac:dyDescent="0.25">
      <c r="A534" s="12">
        <f>Riesgo!C538</f>
        <v>0.43156547762215092</v>
      </c>
      <c r="F534" s="95">
        <f t="shared" si="24"/>
        <v>0.22641332891246527</v>
      </c>
      <c r="G534" s="26">
        <f t="shared" si="25"/>
        <v>1.1606625463268204E-2</v>
      </c>
      <c r="H534" s="26">
        <f t="shared" si="26"/>
        <v>2.6278947085787386E-3</v>
      </c>
    </row>
    <row r="535" spans="1:8" x14ac:dyDescent="0.25">
      <c r="A535" s="12">
        <f>Riesgo!C539</f>
        <v>0</v>
      </c>
      <c r="F535" s="95">
        <f t="shared" si="24"/>
        <v>-0.20515214870968565</v>
      </c>
      <c r="G535" s="26">
        <f t="shared" si="25"/>
        <v>0</v>
      </c>
      <c r="H535" s="26">
        <f t="shared" si="26"/>
        <v>0</v>
      </c>
    </row>
    <row r="536" spans="1:8" x14ac:dyDescent="0.25">
      <c r="A536" s="12">
        <f>Riesgo!C540</f>
        <v>0.10641533757758831</v>
      </c>
      <c r="F536" s="95">
        <f t="shared" si="24"/>
        <v>-9.8736811132097341E-2</v>
      </c>
      <c r="G536" s="26">
        <f t="shared" si="25"/>
        <v>-9.6258101219530738E-4</v>
      </c>
      <c r="H536" s="26">
        <f t="shared" si="26"/>
        <v>9.5042179600471149E-5</v>
      </c>
    </row>
    <row r="537" spans="1:8" x14ac:dyDescent="0.25">
      <c r="A537" s="12">
        <f>Riesgo!C541</f>
        <v>0</v>
      </c>
      <c r="F537" s="95">
        <f t="shared" si="24"/>
        <v>-0.20515214870968565</v>
      </c>
      <c r="G537" s="26">
        <f t="shared" si="25"/>
        <v>0</v>
      </c>
      <c r="H537" s="26">
        <f t="shared" si="26"/>
        <v>0</v>
      </c>
    </row>
    <row r="538" spans="1:8" x14ac:dyDescent="0.25">
      <c r="A538" s="12">
        <f>Riesgo!C542</f>
        <v>0</v>
      </c>
      <c r="F538" s="95">
        <f t="shared" si="24"/>
        <v>-0.20515214870968565</v>
      </c>
      <c r="G538" s="26">
        <f t="shared" si="25"/>
        <v>0</v>
      </c>
      <c r="H538" s="26">
        <f t="shared" si="26"/>
        <v>0</v>
      </c>
    </row>
    <row r="539" spans="1:8" x14ac:dyDescent="0.25">
      <c r="A539" s="12">
        <f>Riesgo!C543</f>
        <v>0</v>
      </c>
      <c r="F539" s="95">
        <f t="shared" si="24"/>
        <v>-0.20515214870968565</v>
      </c>
      <c r="G539" s="26">
        <f t="shared" si="25"/>
        <v>0</v>
      </c>
      <c r="H539" s="26">
        <f t="shared" si="26"/>
        <v>0</v>
      </c>
    </row>
    <row r="540" spans="1:8" x14ac:dyDescent="0.25">
      <c r="A540" s="12">
        <f>Riesgo!C544</f>
        <v>0.15253319702465123</v>
      </c>
      <c r="F540" s="95">
        <f t="shared" si="24"/>
        <v>-5.2618951685034415E-2</v>
      </c>
      <c r="G540" s="26">
        <f t="shared" si="25"/>
        <v>-1.4568893697551678E-4</v>
      </c>
      <c r="H540" s="26">
        <f t="shared" si="26"/>
        <v>7.6659991357587407E-6</v>
      </c>
    </row>
    <row r="541" spans="1:8" x14ac:dyDescent="0.25">
      <c r="A541" s="12">
        <f>Riesgo!C545</f>
        <v>0.33283451231686595</v>
      </c>
      <c r="F541" s="95">
        <f t="shared" si="24"/>
        <v>0.1276823636071803</v>
      </c>
      <c r="G541" s="26">
        <f t="shared" si="25"/>
        <v>2.081578246838045E-3</v>
      </c>
      <c r="H541" s="26">
        <f t="shared" si="26"/>
        <v>2.6578083058957218E-4</v>
      </c>
    </row>
    <row r="542" spans="1:8" x14ac:dyDescent="0.25">
      <c r="A542" s="12">
        <f>Riesgo!C546</f>
        <v>0</v>
      </c>
      <c r="F542" s="95">
        <f t="shared" si="24"/>
        <v>-0.20515214870968565</v>
      </c>
      <c r="G542" s="26">
        <f t="shared" si="25"/>
        <v>0</v>
      </c>
      <c r="H542" s="26">
        <f t="shared" si="26"/>
        <v>0</v>
      </c>
    </row>
    <row r="543" spans="1:8" x14ac:dyDescent="0.25">
      <c r="A543" s="12">
        <f>Riesgo!C547</f>
        <v>0.23097830068412198</v>
      </c>
      <c r="F543" s="95">
        <f t="shared" si="24"/>
        <v>2.5826151974436329E-2</v>
      </c>
      <c r="G543" s="26">
        <f t="shared" si="25"/>
        <v>1.7225788354531763E-5</v>
      </c>
      <c r="H543" s="26">
        <f t="shared" si="26"/>
        <v>4.4487582792361277E-7</v>
      </c>
    </row>
    <row r="544" spans="1:8" x14ac:dyDescent="0.25">
      <c r="A544" s="12">
        <f>Riesgo!C548</f>
        <v>0.35309209913623729</v>
      </c>
      <c r="F544" s="95">
        <f t="shared" si="24"/>
        <v>0.14793995042655164</v>
      </c>
      <c r="G544" s="26">
        <f t="shared" si="25"/>
        <v>3.2378476232553899E-3</v>
      </c>
      <c r="H544" s="26">
        <f t="shared" si="26"/>
        <v>4.7900701687313043E-4</v>
      </c>
    </row>
    <row r="545" spans="1:8" x14ac:dyDescent="0.25">
      <c r="A545" s="12">
        <f>Riesgo!C549</f>
        <v>0.31665145127408323</v>
      </c>
      <c r="F545" s="95">
        <f t="shared" si="24"/>
        <v>0.11149930256439758</v>
      </c>
      <c r="G545" s="26">
        <f t="shared" si="25"/>
        <v>1.3861698630814013E-3</v>
      </c>
      <c r="H545" s="26">
        <f t="shared" si="26"/>
        <v>1.5455697296936271E-4</v>
      </c>
    </row>
    <row r="546" spans="1:8" x14ac:dyDescent="0.25">
      <c r="A546" s="12">
        <f>Riesgo!C550</f>
        <v>0.10661769024639701</v>
      </c>
      <c r="F546" s="95">
        <f t="shared" si="24"/>
        <v>-9.8534458463288635E-2</v>
      </c>
      <c r="G546" s="26">
        <f t="shared" si="25"/>
        <v>-9.5667494978971391E-4</v>
      </c>
      <c r="H546" s="26">
        <f t="shared" si="26"/>
        <v>9.4265448102923304E-5</v>
      </c>
    </row>
    <row r="547" spans="1:8" x14ac:dyDescent="0.25">
      <c r="A547" s="12">
        <f>Riesgo!C551</f>
        <v>0</v>
      </c>
      <c r="F547" s="95">
        <f t="shared" si="24"/>
        <v>-0.20515214870968565</v>
      </c>
      <c r="G547" s="26">
        <f t="shared" si="25"/>
        <v>0</v>
      </c>
      <c r="H547" s="26">
        <f t="shared" si="26"/>
        <v>0</v>
      </c>
    </row>
    <row r="548" spans="1:8" x14ac:dyDescent="0.25">
      <c r="A548" s="12">
        <f>Riesgo!C552</f>
        <v>9.3027324705373407E-2</v>
      </c>
      <c r="F548" s="95">
        <f t="shared" si="24"/>
        <v>-0.11212482400431224</v>
      </c>
      <c r="G548" s="26">
        <f t="shared" si="25"/>
        <v>-1.4096306141019349E-3</v>
      </c>
      <c r="H548" s="26">
        <f t="shared" si="26"/>
        <v>1.5805458451727004E-4</v>
      </c>
    </row>
    <row r="549" spans="1:8" x14ac:dyDescent="0.25">
      <c r="A549" s="12">
        <f>Riesgo!C553</f>
        <v>0.33283233928711026</v>
      </c>
      <c r="F549" s="95">
        <f t="shared" si="24"/>
        <v>0.12768019057742461</v>
      </c>
      <c r="G549" s="26">
        <f t="shared" si="25"/>
        <v>2.0814719693297234E-3</v>
      </c>
      <c r="H549" s="26">
        <f t="shared" si="26"/>
        <v>2.6576273772558641E-4</v>
      </c>
    </row>
    <row r="550" spans="1:8" x14ac:dyDescent="0.25">
      <c r="A550" s="12">
        <f>Riesgo!C554</f>
        <v>8.1763648141661954E-2</v>
      </c>
      <c r="F550" s="95">
        <f t="shared" si="24"/>
        <v>-0.1233885005680237</v>
      </c>
      <c r="G550" s="26">
        <f t="shared" si="25"/>
        <v>-1.8785556280814376E-3</v>
      </c>
      <c r="H550" s="26">
        <f t="shared" si="26"/>
        <v>2.3179216218259058E-4</v>
      </c>
    </row>
    <row r="551" spans="1:8" x14ac:dyDescent="0.25">
      <c r="A551" s="12">
        <f>Riesgo!C555</f>
        <v>0</v>
      </c>
      <c r="F551" s="95">
        <f t="shared" si="24"/>
        <v>-0.20515214870968565</v>
      </c>
      <c r="G551" s="26">
        <f t="shared" si="25"/>
        <v>0</v>
      </c>
      <c r="H551" s="26">
        <f t="shared" si="26"/>
        <v>0</v>
      </c>
    </row>
    <row r="552" spans="1:8" x14ac:dyDescent="0.25">
      <c r="A552" s="12">
        <f>Riesgo!C556</f>
        <v>0</v>
      </c>
      <c r="F552" s="95">
        <f t="shared" si="24"/>
        <v>-0.20515214870968565</v>
      </c>
      <c r="G552" s="26">
        <f t="shared" si="25"/>
        <v>0</v>
      </c>
      <c r="H552" s="26">
        <f t="shared" si="26"/>
        <v>0</v>
      </c>
    </row>
    <row r="553" spans="1:8" x14ac:dyDescent="0.25">
      <c r="A553" s="12">
        <f>Riesgo!C557</f>
        <v>0.41577166520825509</v>
      </c>
      <c r="F553" s="95">
        <f t="shared" si="24"/>
        <v>0.21061951649856944</v>
      </c>
      <c r="G553" s="26">
        <f t="shared" si="25"/>
        <v>9.3432040649675582E-3</v>
      </c>
      <c r="H553" s="26">
        <f t="shared" si="26"/>
        <v>1.9678611227109356E-3</v>
      </c>
    </row>
    <row r="554" spans="1:8" x14ac:dyDescent="0.25">
      <c r="A554" s="12">
        <f>Riesgo!C558</f>
        <v>0</v>
      </c>
      <c r="F554" s="95">
        <f t="shared" si="24"/>
        <v>-0.20515214870968565</v>
      </c>
      <c r="G554" s="26">
        <f t="shared" si="25"/>
        <v>0</v>
      </c>
      <c r="H554" s="26">
        <f t="shared" si="26"/>
        <v>0</v>
      </c>
    </row>
    <row r="555" spans="1:8" x14ac:dyDescent="0.25">
      <c r="A555" s="12">
        <f>Riesgo!C559</f>
        <v>0.31928785295895068</v>
      </c>
      <c r="F555" s="95">
        <f t="shared" si="24"/>
        <v>0.11413570424926503</v>
      </c>
      <c r="G555" s="26">
        <f t="shared" si="25"/>
        <v>1.486841137919424E-3</v>
      </c>
      <c r="H555" s="26">
        <f t="shared" si="26"/>
        <v>1.6970166038321203E-4</v>
      </c>
    </row>
    <row r="556" spans="1:8" x14ac:dyDescent="0.25">
      <c r="A556" s="12">
        <f>Riesgo!C560</f>
        <v>0</v>
      </c>
      <c r="F556" s="95">
        <f t="shared" si="24"/>
        <v>-0.20515214870968565</v>
      </c>
      <c r="G556" s="26">
        <f t="shared" si="25"/>
        <v>0</v>
      </c>
      <c r="H556" s="26">
        <f t="shared" si="26"/>
        <v>0</v>
      </c>
    </row>
    <row r="557" spans="1:8" x14ac:dyDescent="0.25">
      <c r="A557" s="12">
        <f>Riesgo!C561</f>
        <v>0</v>
      </c>
      <c r="F557" s="95">
        <f t="shared" si="24"/>
        <v>-0.20515214870968565</v>
      </c>
      <c r="G557" s="26">
        <f t="shared" si="25"/>
        <v>0</v>
      </c>
      <c r="H557" s="26">
        <f t="shared" si="26"/>
        <v>0</v>
      </c>
    </row>
    <row r="558" spans="1:8" x14ac:dyDescent="0.25">
      <c r="A558" s="12">
        <f>Riesgo!C562</f>
        <v>0</v>
      </c>
      <c r="F558" s="95">
        <f t="shared" si="24"/>
        <v>-0.20515214870968565</v>
      </c>
      <c r="G558" s="26">
        <f t="shared" si="25"/>
        <v>0</v>
      </c>
      <c r="H558" s="26">
        <f t="shared" si="26"/>
        <v>0</v>
      </c>
    </row>
    <row r="559" spans="1:8" x14ac:dyDescent="0.25">
      <c r="A559" s="12">
        <f>Riesgo!C563</f>
        <v>0</v>
      </c>
      <c r="F559" s="95">
        <f t="shared" si="24"/>
        <v>-0.20515214870968565</v>
      </c>
      <c r="G559" s="26">
        <f t="shared" si="25"/>
        <v>0</v>
      </c>
      <c r="H559" s="26">
        <f t="shared" si="26"/>
        <v>0</v>
      </c>
    </row>
    <row r="560" spans="1:8" x14ac:dyDescent="0.25">
      <c r="A560" s="12">
        <f>Riesgo!C564</f>
        <v>8.2039919271342257E-2</v>
      </c>
      <c r="F560" s="95">
        <f t="shared" si="24"/>
        <v>-0.12311222943834339</v>
      </c>
      <c r="G560" s="26">
        <f t="shared" si="25"/>
        <v>-1.8659654066515521E-3</v>
      </c>
      <c r="H560" s="26">
        <f t="shared" si="26"/>
        <v>2.2972316126769758E-4</v>
      </c>
    </row>
    <row r="561" spans="1:8" x14ac:dyDescent="0.25">
      <c r="A561" s="12">
        <f>Riesgo!C565</f>
        <v>0</v>
      </c>
      <c r="F561" s="95">
        <f t="shared" si="24"/>
        <v>-0.20515214870968565</v>
      </c>
      <c r="G561" s="26">
        <f t="shared" si="25"/>
        <v>0</v>
      </c>
      <c r="H561" s="26">
        <f t="shared" si="26"/>
        <v>0</v>
      </c>
    </row>
    <row r="562" spans="1:8" x14ac:dyDescent="0.25">
      <c r="A562" s="12">
        <f>Riesgo!C566</f>
        <v>0</v>
      </c>
      <c r="F562" s="95">
        <f t="shared" si="24"/>
        <v>-0.20515214870968565</v>
      </c>
      <c r="G562" s="26">
        <f t="shared" si="25"/>
        <v>0</v>
      </c>
      <c r="H562" s="26">
        <f t="shared" si="26"/>
        <v>0</v>
      </c>
    </row>
    <row r="563" spans="1:8" x14ac:dyDescent="0.25">
      <c r="A563" s="12">
        <f>Riesgo!C567</f>
        <v>0.25658011040556422</v>
      </c>
      <c r="F563" s="95">
        <f t="shared" si="24"/>
        <v>5.1427961695878571E-2</v>
      </c>
      <c r="G563" s="26">
        <f t="shared" si="25"/>
        <v>1.3601848563025458E-4</v>
      </c>
      <c r="H563" s="26">
        <f t="shared" si="26"/>
        <v>6.9951534689241423E-6</v>
      </c>
    </row>
    <row r="564" spans="1:8" x14ac:dyDescent="0.25">
      <c r="A564" s="12">
        <f>Riesgo!C568</f>
        <v>0.2559090018002016</v>
      </c>
      <c r="F564" s="95">
        <f t="shared" si="24"/>
        <v>5.0756853090515947E-2</v>
      </c>
      <c r="G564" s="26">
        <f t="shared" si="25"/>
        <v>1.3076275571454615E-4</v>
      </c>
      <c r="H564" s="26">
        <f t="shared" si="26"/>
        <v>6.6371059815142438E-6</v>
      </c>
    </row>
    <row r="565" spans="1:8" x14ac:dyDescent="0.25">
      <c r="A565" s="12">
        <f>Riesgo!C569</f>
        <v>0.6760788555092726</v>
      </c>
      <c r="F565" s="95">
        <f t="shared" si="24"/>
        <v>0.47092670679958692</v>
      </c>
      <c r="G565" s="26">
        <f t="shared" si="25"/>
        <v>0.10443834027947289</v>
      </c>
      <c r="H565" s="26">
        <f t="shared" si="26"/>
        <v>4.9182803651426812E-2</v>
      </c>
    </row>
    <row r="566" spans="1:8" x14ac:dyDescent="0.25">
      <c r="A566" s="12">
        <f>Riesgo!C570</f>
        <v>0</v>
      </c>
      <c r="F566" s="95">
        <f t="shared" si="24"/>
        <v>-0.20515214870968565</v>
      </c>
      <c r="G566" s="26">
        <f t="shared" si="25"/>
        <v>0</v>
      </c>
      <c r="H566" s="26">
        <f t="shared" si="26"/>
        <v>0</v>
      </c>
    </row>
    <row r="567" spans="1:8" x14ac:dyDescent="0.25">
      <c r="A567" s="12">
        <f>Riesgo!C571</f>
        <v>0.27535302123320554</v>
      </c>
      <c r="F567" s="95">
        <f t="shared" si="24"/>
        <v>7.0200872523519892E-2</v>
      </c>
      <c r="G567" s="26">
        <f t="shared" si="25"/>
        <v>3.4596130765275076E-4</v>
      </c>
      <c r="H567" s="26">
        <f t="shared" si="26"/>
        <v>2.4286785656601003E-5</v>
      </c>
    </row>
    <row r="568" spans="1:8" x14ac:dyDescent="0.25">
      <c r="A568" s="12">
        <f>Riesgo!C572</f>
        <v>0.23401231156693089</v>
      </c>
      <c r="F568" s="95">
        <f t="shared" si="24"/>
        <v>2.8860162857245242E-2</v>
      </c>
      <c r="G568" s="26">
        <f t="shared" si="25"/>
        <v>2.4037889389499579E-5</v>
      </c>
      <c r="H568" s="26">
        <f t="shared" si="26"/>
        <v>6.9373740252540529E-7</v>
      </c>
    </row>
    <row r="569" spans="1:8" x14ac:dyDescent="0.25">
      <c r="A569" s="12">
        <f>Riesgo!C573</f>
        <v>0.44975838119106842</v>
      </c>
      <c r="F569" s="95">
        <f t="shared" si="24"/>
        <v>0.24460623248138277</v>
      </c>
      <c r="G569" s="26">
        <f t="shared" si="25"/>
        <v>1.4635331216881381E-2</v>
      </c>
      <c r="H569" s="26">
        <f t="shared" si="26"/>
        <v>3.5798932300785259E-3</v>
      </c>
    </row>
    <row r="570" spans="1:8" x14ac:dyDescent="0.25">
      <c r="A570" s="12">
        <f>Riesgo!C574</f>
        <v>4.4194067287354567E-2</v>
      </c>
      <c r="F570" s="95">
        <f t="shared" si="24"/>
        <v>-0.16095808142233109</v>
      </c>
      <c r="G570" s="26">
        <f t="shared" si="25"/>
        <v>-4.1700221342828104E-3</v>
      </c>
      <c r="H570" s="26">
        <f t="shared" si="26"/>
        <v>6.7119876222281538E-4</v>
      </c>
    </row>
    <row r="571" spans="1:8" x14ac:dyDescent="0.25">
      <c r="A571" s="12">
        <f>Riesgo!C575</f>
        <v>0</v>
      </c>
      <c r="F571" s="95">
        <f t="shared" si="24"/>
        <v>-0.20515214870968565</v>
      </c>
      <c r="G571" s="26">
        <f t="shared" si="25"/>
        <v>0</v>
      </c>
      <c r="H571" s="26">
        <f t="shared" si="26"/>
        <v>0</v>
      </c>
    </row>
    <row r="572" spans="1:8" x14ac:dyDescent="0.25">
      <c r="A572" s="12">
        <f>Riesgo!C576</f>
        <v>0.46287272465711532</v>
      </c>
      <c r="F572" s="95">
        <f t="shared" si="24"/>
        <v>0.2577205759474297</v>
      </c>
      <c r="G572" s="26">
        <f t="shared" si="25"/>
        <v>1.7117773662495412E-2</v>
      </c>
      <c r="H572" s="26">
        <f t="shared" si="26"/>
        <v>4.4116024872360602E-3</v>
      </c>
    </row>
    <row r="573" spans="1:8" x14ac:dyDescent="0.25">
      <c r="A573" s="12">
        <f>Riesgo!C577</f>
        <v>0</v>
      </c>
      <c r="F573" s="95">
        <f t="shared" si="24"/>
        <v>-0.20515214870968565</v>
      </c>
      <c r="G573" s="26">
        <f t="shared" si="25"/>
        <v>0</v>
      </c>
      <c r="H573" s="26">
        <f t="shared" si="26"/>
        <v>0</v>
      </c>
    </row>
    <row r="574" spans="1:8" x14ac:dyDescent="0.25">
      <c r="A574" s="12">
        <f>Riesgo!C578</f>
        <v>0.40054051542533525</v>
      </c>
      <c r="F574" s="95">
        <f t="shared" si="24"/>
        <v>0.1953883667156496</v>
      </c>
      <c r="G574" s="26">
        <f t="shared" si="25"/>
        <v>7.4592662264574847E-3</v>
      </c>
      <c r="H574" s="26">
        <f t="shared" si="26"/>
        <v>1.4574538448847347E-3</v>
      </c>
    </row>
    <row r="575" spans="1:8" x14ac:dyDescent="0.25">
      <c r="A575" s="12">
        <f>Riesgo!C579</f>
        <v>0</v>
      </c>
      <c r="F575" s="95">
        <f t="shared" si="24"/>
        <v>-0.20515214870968565</v>
      </c>
      <c r="G575" s="26">
        <f t="shared" si="25"/>
        <v>0</v>
      </c>
      <c r="H575" s="26">
        <f t="shared" si="26"/>
        <v>0</v>
      </c>
    </row>
    <row r="576" spans="1:8" x14ac:dyDescent="0.25">
      <c r="A576" s="12">
        <f>Riesgo!C580</f>
        <v>0</v>
      </c>
      <c r="F576" s="95">
        <f t="shared" si="24"/>
        <v>-0.20515214870968565</v>
      </c>
      <c r="G576" s="26">
        <f t="shared" si="25"/>
        <v>0</v>
      </c>
      <c r="H576" s="26">
        <f t="shared" si="26"/>
        <v>0</v>
      </c>
    </row>
    <row r="577" spans="1:8" x14ac:dyDescent="0.25">
      <c r="A577" s="12">
        <f>Riesgo!C581</f>
        <v>0</v>
      </c>
      <c r="F577" s="95">
        <f t="shared" si="24"/>
        <v>-0.20515214870968565</v>
      </c>
      <c r="G577" s="26">
        <f t="shared" si="25"/>
        <v>0</v>
      </c>
      <c r="H577" s="26">
        <f t="shared" si="26"/>
        <v>0</v>
      </c>
    </row>
    <row r="578" spans="1:8" x14ac:dyDescent="0.25">
      <c r="A578" s="12">
        <f>Riesgo!C582</f>
        <v>0</v>
      </c>
      <c r="F578" s="95">
        <f t="shared" si="24"/>
        <v>-0.20515214870968565</v>
      </c>
      <c r="G578" s="26">
        <f t="shared" si="25"/>
        <v>0</v>
      </c>
      <c r="H578" s="26">
        <f t="shared" si="26"/>
        <v>0</v>
      </c>
    </row>
    <row r="579" spans="1:8" x14ac:dyDescent="0.25">
      <c r="A579" s="12">
        <f>Riesgo!C583</f>
        <v>0.90437322032691247</v>
      </c>
      <c r="F579" s="95">
        <f t="shared" ref="F579:F642" si="27">A579-$D$4</f>
        <v>0.6992210716172268</v>
      </c>
      <c r="G579" s="26">
        <f t="shared" ref="G579:G642" si="28">IF(A579=0,0,(A579-D$4)^3)</f>
        <v>0.34185624893651811</v>
      </c>
      <c r="H579" s="26">
        <f t="shared" ref="H579:H642" si="29">IF(A579=0,0,(A579-D$4)^4)</f>
        <v>0.23903309272043766</v>
      </c>
    </row>
    <row r="580" spans="1:8" x14ac:dyDescent="0.25">
      <c r="A580" s="12">
        <f>Riesgo!C584</f>
        <v>0</v>
      </c>
      <c r="F580" s="95">
        <f t="shared" si="27"/>
        <v>-0.20515214870968565</v>
      </c>
      <c r="G580" s="26">
        <f t="shared" si="28"/>
        <v>0</v>
      </c>
      <c r="H580" s="26">
        <f t="shared" si="29"/>
        <v>0</v>
      </c>
    </row>
    <row r="581" spans="1:8" x14ac:dyDescent="0.25">
      <c r="A581" s="12">
        <f>Riesgo!C585</f>
        <v>0</v>
      </c>
      <c r="F581" s="95">
        <f t="shared" si="27"/>
        <v>-0.20515214870968565</v>
      </c>
      <c r="G581" s="26">
        <f t="shared" si="28"/>
        <v>0</v>
      </c>
      <c r="H581" s="26">
        <f t="shared" si="29"/>
        <v>0</v>
      </c>
    </row>
    <row r="582" spans="1:8" x14ac:dyDescent="0.25">
      <c r="A582" s="12">
        <f>Riesgo!C586</f>
        <v>0</v>
      </c>
      <c r="F582" s="95">
        <f t="shared" si="27"/>
        <v>-0.20515214870968565</v>
      </c>
      <c r="G582" s="26">
        <f t="shared" si="28"/>
        <v>0</v>
      </c>
      <c r="H582" s="26">
        <f t="shared" si="29"/>
        <v>0</v>
      </c>
    </row>
    <row r="583" spans="1:8" x14ac:dyDescent="0.25">
      <c r="A583" s="12">
        <f>Riesgo!C587</f>
        <v>0</v>
      </c>
      <c r="F583" s="95">
        <f t="shared" si="27"/>
        <v>-0.20515214870968565</v>
      </c>
      <c r="G583" s="26">
        <f t="shared" si="28"/>
        <v>0</v>
      </c>
      <c r="H583" s="26">
        <f t="shared" si="29"/>
        <v>0</v>
      </c>
    </row>
    <row r="584" spans="1:8" x14ac:dyDescent="0.25">
      <c r="A584" s="12">
        <f>Riesgo!C588</f>
        <v>0</v>
      </c>
      <c r="F584" s="95">
        <f t="shared" si="27"/>
        <v>-0.20515214870968565</v>
      </c>
      <c r="G584" s="26">
        <f t="shared" si="28"/>
        <v>0</v>
      </c>
      <c r="H584" s="26">
        <f t="shared" si="29"/>
        <v>0</v>
      </c>
    </row>
    <row r="585" spans="1:8" x14ac:dyDescent="0.25">
      <c r="A585" s="12">
        <f>Riesgo!C589</f>
        <v>0.39389904107544377</v>
      </c>
      <c r="F585" s="95">
        <f t="shared" si="27"/>
        <v>0.18874689236575812</v>
      </c>
      <c r="G585" s="26">
        <f t="shared" si="28"/>
        <v>6.7241815343668312E-3</v>
      </c>
      <c r="H585" s="26">
        <f t="shared" si="29"/>
        <v>1.2691683683149547E-3</v>
      </c>
    </row>
    <row r="586" spans="1:8" x14ac:dyDescent="0.25">
      <c r="A586" s="12">
        <f>Riesgo!C590</f>
        <v>0.62934275200871825</v>
      </c>
      <c r="F586" s="95">
        <f t="shared" si="27"/>
        <v>0.42419060329903258</v>
      </c>
      <c r="G586" s="26">
        <f t="shared" si="28"/>
        <v>7.6327867914258773E-2</v>
      </c>
      <c r="H586" s="26">
        <f t="shared" si="29"/>
        <v>3.2377564339078305E-2</v>
      </c>
    </row>
    <row r="587" spans="1:8" x14ac:dyDescent="0.25">
      <c r="A587" s="12">
        <f>Riesgo!C591</f>
        <v>0</v>
      </c>
      <c r="F587" s="95">
        <f t="shared" si="27"/>
        <v>-0.20515214870968565</v>
      </c>
      <c r="G587" s="26">
        <f t="shared" si="28"/>
        <v>0</v>
      </c>
      <c r="H587" s="26">
        <f t="shared" si="29"/>
        <v>0</v>
      </c>
    </row>
    <row r="588" spans="1:8" x14ac:dyDescent="0.25">
      <c r="A588" s="12">
        <f>Riesgo!C592</f>
        <v>0</v>
      </c>
      <c r="F588" s="95">
        <f t="shared" si="27"/>
        <v>-0.20515214870968565</v>
      </c>
      <c r="G588" s="26">
        <f t="shared" si="28"/>
        <v>0</v>
      </c>
      <c r="H588" s="26">
        <f t="shared" si="29"/>
        <v>0</v>
      </c>
    </row>
    <row r="589" spans="1:8" x14ac:dyDescent="0.25">
      <c r="A589" s="12">
        <f>Riesgo!C593</f>
        <v>0.42701799723799921</v>
      </c>
      <c r="F589" s="95">
        <f t="shared" si="27"/>
        <v>0.22186584852831356</v>
      </c>
      <c r="G589" s="26">
        <f t="shared" si="28"/>
        <v>1.0921225419941104E-2</v>
      </c>
      <c r="H589" s="26">
        <f t="shared" si="29"/>
        <v>2.4230469447642207E-3</v>
      </c>
    </row>
    <row r="590" spans="1:8" x14ac:dyDescent="0.25">
      <c r="A590" s="12">
        <f>Riesgo!C594</f>
        <v>0</v>
      </c>
      <c r="F590" s="95">
        <f t="shared" si="27"/>
        <v>-0.20515214870968565</v>
      </c>
      <c r="G590" s="26">
        <f t="shared" si="28"/>
        <v>0</v>
      </c>
      <c r="H590" s="26">
        <f t="shared" si="29"/>
        <v>0</v>
      </c>
    </row>
    <row r="591" spans="1:8" x14ac:dyDescent="0.25">
      <c r="A591" s="12">
        <f>Riesgo!C595</f>
        <v>0</v>
      </c>
      <c r="F591" s="95">
        <f t="shared" si="27"/>
        <v>-0.20515214870968565</v>
      </c>
      <c r="G591" s="26">
        <f t="shared" si="28"/>
        <v>0</v>
      </c>
      <c r="H591" s="26">
        <f t="shared" si="29"/>
        <v>0</v>
      </c>
    </row>
    <row r="592" spans="1:8" x14ac:dyDescent="0.25">
      <c r="A592" s="12">
        <f>Riesgo!C596</f>
        <v>7.3833371855500679E-2</v>
      </c>
      <c r="F592" s="95">
        <f t="shared" si="27"/>
        <v>-0.13131877685418497</v>
      </c>
      <c r="G592" s="26">
        <f t="shared" si="28"/>
        <v>-2.2645425573200153E-3</v>
      </c>
      <c r="H592" s="26">
        <f t="shared" si="29"/>
        <v>2.9737695876151242E-4</v>
      </c>
    </row>
    <row r="593" spans="1:8" x14ac:dyDescent="0.25">
      <c r="A593" s="12">
        <f>Riesgo!C597</f>
        <v>1</v>
      </c>
      <c r="F593" s="95">
        <f t="shared" si="27"/>
        <v>0.79484785129031432</v>
      </c>
      <c r="G593" s="26">
        <f t="shared" si="28"/>
        <v>0.50217144484267384</v>
      </c>
      <c r="H593" s="26">
        <f t="shared" si="29"/>
        <v>0.39914989391255185</v>
      </c>
    </row>
    <row r="594" spans="1:8" x14ac:dyDescent="0.25">
      <c r="A594" s="12">
        <f>Riesgo!C598</f>
        <v>9.6526974863566775E-2</v>
      </c>
      <c r="F594" s="95">
        <f t="shared" si="27"/>
        <v>-0.10862517384611887</v>
      </c>
      <c r="G594" s="26">
        <f t="shared" si="28"/>
        <v>-1.2817149604852694E-3</v>
      </c>
      <c r="H594" s="26">
        <f t="shared" si="29"/>
        <v>1.3922651040388379E-4</v>
      </c>
    </row>
    <row r="595" spans="1:8" x14ac:dyDescent="0.25">
      <c r="A595" s="12">
        <f>Riesgo!C599</f>
        <v>0.58393695264854728</v>
      </c>
      <c r="F595" s="95">
        <f t="shared" si="27"/>
        <v>0.3787848039388616</v>
      </c>
      <c r="G595" s="26">
        <f t="shared" si="28"/>
        <v>5.434725871150542E-2</v>
      </c>
      <c r="H595" s="26">
        <f t="shared" si="29"/>
        <v>2.0585915735652167E-2</v>
      </c>
    </row>
    <row r="596" spans="1:8" x14ac:dyDescent="0.25">
      <c r="A596" s="12">
        <f>Riesgo!C600</f>
        <v>0.3347192825878606</v>
      </c>
      <c r="F596" s="95">
        <f t="shared" si="27"/>
        <v>0.12956713387817495</v>
      </c>
      <c r="G596" s="26">
        <f t="shared" si="28"/>
        <v>2.175126682016987E-3</v>
      </c>
      <c r="H596" s="26">
        <f t="shared" si="29"/>
        <v>2.8182493001088543E-4</v>
      </c>
    </row>
    <row r="597" spans="1:8" x14ac:dyDescent="0.25">
      <c r="A597" s="12">
        <f>Riesgo!C601</f>
        <v>0</v>
      </c>
      <c r="F597" s="95">
        <f t="shared" si="27"/>
        <v>-0.20515214870968565</v>
      </c>
      <c r="G597" s="26">
        <f t="shared" si="28"/>
        <v>0</v>
      </c>
      <c r="H597" s="26">
        <f t="shared" si="29"/>
        <v>0</v>
      </c>
    </row>
    <row r="598" spans="1:8" x14ac:dyDescent="0.25">
      <c r="A598" s="12">
        <f>Riesgo!C602</f>
        <v>0</v>
      </c>
      <c r="F598" s="95">
        <f t="shared" si="27"/>
        <v>-0.20515214870968565</v>
      </c>
      <c r="G598" s="26">
        <f t="shared" si="28"/>
        <v>0</v>
      </c>
      <c r="H598" s="26">
        <f t="shared" si="29"/>
        <v>0</v>
      </c>
    </row>
    <row r="599" spans="1:8" x14ac:dyDescent="0.25">
      <c r="A599" s="12">
        <f>Riesgo!C603</f>
        <v>0</v>
      </c>
      <c r="F599" s="95">
        <f t="shared" si="27"/>
        <v>-0.20515214870968565</v>
      </c>
      <c r="G599" s="26">
        <f t="shared" si="28"/>
        <v>0</v>
      </c>
      <c r="H599" s="26">
        <f t="shared" si="29"/>
        <v>0</v>
      </c>
    </row>
    <row r="600" spans="1:8" x14ac:dyDescent="0.25">
      <c r="A600" s="12">
        <f>Riesgo!C604</f>
        <v>9.4964159986580671E-2</v>
      </c>
      <c r="F600" s="95">
        <f t="shared" si="27"/>
        <v>-0.11018798872310498</v>
      </c>
      <c r="G600" s="26">
        <f t="shared" si="28"/>
        <v>-1.337835659412992E-3</v>
      </c>
      <c r="H600" s="26">
        <f t="shared" si="29"/>
        <v>1.4741342055276649E-4</v>
      </c>
    </row>
    <row r="601" spans="1:8" x14ac:dyDescent="0.25">
      <c r="A601" s="12">
        <f>Riesgo!C605</f>
        <v>0.37468954005817068</v>
      </c>
      <c r="F601" s="95">
        <f t="shared" si="27"/>
        <v>0.16953739134848503</v>
      </c>
      <c r="G601" s="26">
        <f t="shared" si="28"/>
        <v>4.873000874362144E-3</v>
      </c>
      <c r="H601" s="26">
        <f t="shared" si="29"/>
        <v>8.2615585627824457E-4</v>
      </c>
    </row>
    <row r="602" spans="1:8" x14ac:dyDescent="0.25">
      <c r="A602" s="12">
        <f>Riesgo!C606</f>
        <v>0.1440182269104428</v>
      </c>
      <c r="F602" s="95">
        <f t="shared" si="27"/>
        <v>-6.1133921799242846E-2</v>
      </c>
      <c r="G602" s="26">
        <f t="shared" si="28"/>
        <v>-2.2847925356068302E-4</v>
      </c>
      <c r="H602" s="26">
        <f t="shared" si="29"/>
        <v>1.3967832819928174E-5</v>
      </c>
    </row>
    <row r="603" spans="1:8" x14ac:dyDescent="0.25">
      <c r="A603" s="12">
        <f>Riesgo!C607</f>
        <v>0</v>
      </c>
      <c r="F603" s="95">
        <f t="shared" si="27"/>
        <v>-0.20515214870968565</v>
      </c>
      <c r="G603" s="26">
        <f t="shared" si="28"/>
        <v>0</v>
      </c>
      <c r="H603" s="26">
        <f t="shared" si="29"/>
        <v>0</v>
      </c>
    </row>
    <row r="604" spans="1:8" x14ac:dyDescent="0.25">
      <c r="A604" s="12">
        <f>Riesgo!C608</f>
        <v>0.54436291823706895</v>
      </c>
      <c r="F604" s="95">
        <f t="shared" si="27"/>
        <v>0.33921076952738327</v>
      </c>
      <c r="G604" s="26">
        <f t="shared" si="28"/>
        <v>3.9030929722930589E-2</v>
      </c>
      <c r="H604" s="26">
        <f t="shared" si="29"/>
        <v>1.3239711706684502E-2</v>
      </c>
    </row>
    <row r="605" spans="1:8" x14ac:dyDescent="0.25">
      <c r="A605" s="12">
        <f>Riesgo!C609</f>
        <v>0.25269051148713895</v>
      </c>
      <c r="F605" s="95">
        <f t="shared" si="27"/>
        <v>4.7538362777453297E-2</v>
      </c>
      <c r="G605" s="26">
        <f t="shared" si="28"/>
        <v>1.0743175282397949E-4</v>
      </c>
      <c r="H605" s="26">
        <f t="shared" si="29"/>
        <v>5.1071296395640293E-6</v>
      </c>
    </row>
    <row r="606" spans="1:8" x14ac:dyDescent="0.25">
      <c r="A606" s="12">
        <f>Riesgo!C610</f>
        <v>0.16208264441370229</v>
      </c>
      <c r="F606" s="95">
        <f t="shared" si="27"/>
        <v>-4.3069504295983357E-2</v>
      </c>
      <c r="G606" s="26">
        <f t="shared" si="28"/>
        <v>-7.9893163844867973E-5</v>
      </c>
      <c r="H606" s="26">
        <f t="shared" si="29"/>
        <v>3.4409589634362432E-6</v>
      </c>
    </row>
    <row r="607" spans="1:8" x14ac:dyDescent="0.25">
      <c r="A607" s="12">
        <f>Riesgo!C611</f>
        <v>0.47289172019809483</v>
      </c>
      <c r="F607" s="95">
        <f t="shared" si="27"/>
        <v>0.26773957148840921</v>
      </c>
      <c r="G607" s="26">
        <f t="shared" si="28"/>
        <v>1.919277145978722E-2</v>
      </c>
      <c r="H607" s="26">
        <f t="shared" si="29"/>
        <v>5.1386644063184002E-3</v>
      </c>
    </row>
    <row r="608" spans="1:8" x14ac:dyDescent="0.25">
      <c r="A608" s="12">
        <f>Riesgo!C612</f>
        <v>6.609901948644209E-2</v>
      </c>
      <c r="F608" s="95">
        <f t="shared" si="27"/>
        <v>-0.13905312922324356</v>
      </c>
      <c r="G608" s="26">
        <f t="shared" si="28"/>
        <v>-2.6886997063887241E-3</v>
      </c>
      <c r="H608" s="26">
        <f t="shared" si="29"/>
        <v>3.7387210771496832E-4</v>
      </c>
    </row>
    <row r="609" spans="1:8" x14ac:dyDescent="0.25">
      <c r="A609" s="12">
        <f>Riesgo!C613</f>
        <v>0</v>
      </c>
      <c r="F609" s="95">
        <f t="shared" si="27"/>
        <v>-0.20515214870968565</v>
      </c>
      <c r="G609" s="26">
        <f t="shared" si="28"/>
        <v>0</v>
      </c>
      <c r="H609" s="26">
        <f t="shared" si="29"/>
        <v>0</v>
      </c>
    </row>
    <row r="610" spans="1:8" x14ac:dyDescent="0.25">
      <c r="A610" s="12">
        <f>Riesgo!C614</f>
        <v>0.45709123964690895</v>
      </c>
      <c r="F610" s="95">
        <f t="shared" si="27"/>
        <v>0.25193909093722333</v>
      </c>
      <c r="G610" s="26">
        <f t="shared" si="28"/>
        <v>1.5991406897101254E-2</v>
      </c>
      <c r="H610" s="26">
        <f t="shared" si="29"/>
        <v>4.0288605164629327E-3</v>
      </c>
    </row>
    <row r="611" spans="1:8" x14ac:dyDescent="0.25">
      <c r="A611" s="12">
        <f>Riesgo!C615</f>
        <v>0</v>
      </c>
      <c r="F611" s="95">
        <f t="shared" si="27"/>
        <v>-0.20515214870968565</v>
      </c>
      <c r="G611" s="26">
        <f t="shared" si="28"/>
        <v>0</v>
      </c>
      <c r="H611" s="26">
        <f t="shared" si="29"/>
        <v>0</v>
      </c>
    </row>
    <row r="612" spans="1:8" x14ac:dyDescent="0.25">
      <c r="A612" s="12">
        <f>Riesgo!C616</f>
        <v>0.1455886424216348</v>
      </c>
      <c r="F612" s="95">
        <f t="shared" si="27"/>
        <v>-5.9563506288050849E-2</v>
      </c>
      <c r="G612" s="26">
        <f t="shared" si="28"/>
        <v>-2.1132007956411902E-4</v>
      </c>
      <c r="H612" s="26">
        <f t="shared" si="29"/>
        <v>1.2586964887908809E-5</v>
      </c>
    </row>
    <row r="613" spans="1:8" x14ac:dyDescent="0.25">
      <c r="A613" s="12">
        <f>Riesgo!C617</f>
        <v>0</v>
      </c>
      <c r="F613" s="95">
        <f t="shared" si="27"/>
        <v>-0.20515214870968565</v>
      </c>
      <c r="G613" s="26">
        <f t="shared" si="28"/>
        <v>0</v>
      </c>
      <c r="H613" s="26">
        <f t="shared" si="29"/>
        <v>0</v>
      </c>
    </row>
    <row r="614" spans="1:8" x14ac:dyDescent="0.25">
      <c r="A614" s="12">
        <f>Riesgo!C618</f>
        <v>0</v>
      </c>
      <c r="F614" s="95">
        <f t="shared" si="27"/>
        <v>-0.20515214870968565</v>
      </c>
      <c r="G614" s="26">
        <f t="shared" si="28"/>
        <v>0</v>
      </c>
      <c r="H614" s="26">
        <f t="shared" si="29"/>
        <v>0</v>
      </c>
    </row>
    <row r="615" spans="1:8" x14ac:dyDescent="0.25">
      <c r="A615" s="12">
        <f>Riesgo!C619</f>
        <v>0</v>
      </c>
      <c r="F615" s="95">
        <f t="shared" si="27"/>
        <v>-0.20515214870968565</v>
      </c>
      <c r="G615" s="26">
        <f t="shared" si="28"/>
        <v>0</v>
      </c>
      <c r="H615" s="26">
        <f t="shared" si="29"/>
        <v>0</v>
      </c>
    </row>
    <row r="616" spans="1:8" x14ac:dyDescent="0.25">
      <c r="A616" s="12">
        <f>Riesgo!C620</f>
        <v>0.46458826655397123</v>
      </c>
      <c r="F616" s="95">
        <f t="shared" si="27"/>
        <v>0.25943611784428555</v>
      </c>
      <c r="G616" s="26">
        <f t="shared" si="28"/>
        <v>1.7461892530734116E-2</v>
      </c>
      <c r="H616" s="26">
        <f t="shared" si="29"/>
        <v>4.5302456083877859E-3</v>
      </c>
    </row>
    <row r="617" spans="1:8" x14ac:dyDescent="0.25">
      <c r="A617" s="12">
        <f>Riesgo!C621</f>
        <v>0.22303821771905252</v>
      </c>
      <c r="F617" s="95">
        <f t="shared" si="27"/>
        <v>1.7886069009366873E-2</v>
      </c>
      <c r="G617" s="26">
        <f t="shared" si="28"/>
        <v>5.721958532863348E-6</v>
      </c>
      <c r="H617" s="26">
        <f t="shared" si="29"/>
        <v>1.0234334518752947E-7</v>
      </c>
    </row>
    <row r="618" spans="1:8" x14ac:dyDescent="0.25">
      <c r="A618" s="12">
        <f>Riesgo!C622</f>
        <v>0.14710848470994894</v>
      </c>
      <c r="F618" s="95">
        <f t="shared" si="27"/>
        <v>-5.8043663999736705E-2</v>
      </c>
      <c r="G618" s="26">
        <f t="shared" si="28"/>
        <v>-1.9555298890739812E-4</v>
      </c>
      <c r="H618" s="26">
        <f t="shared" si="29"/>
        <v>1.1350611982285255E-5</v>
      </c>
    </row>
    <row r="619" spans="1:8" x14ac:dyDescent="0.25">
      <c r="A619" s="12">
        <f>Riesgo!C623</f>
        <v>0</v>
      </c>
      <c r="F619" s="95">
        <f t="shared" si="27"/>
        <v>-0.20515214870968565</v>
      </c>
      <c r="G619" s="26">
        <f t="shared" si="28"/>
        <v>0</v>
      </c>
      <c r="H619" s="26">
        <f t="shared" si="29"/>
        <v>0</v>
      </c>
    </row>
    <row r="620" spans="1:8" x14ac:dyDescent="0.25">
      <c r="A620" s="12">
        <f>Riesgo!C624</f>
        <v>0</v>
      </c>
      <c r="F620" s="95">
        <f t="shared" si="27"/>
        <v>-0.20515214870968565</v>
      </c>
      <c r="G620" s="26">
        <f t="shared" si="28"/>
        <v>0</v>
      </c>
      <c r="H620" s="26">
        <f t="shared" si="29"/>
        <v>0</v>
      </c>
    </row>
    <row r="621" spans="1:8" x14ac:dyDescent="0.25">
      <c r="A621" s="12">
        <f>Riesgo!C625</f>
        <v>0.51905579196529528</v>
      </c>
      <c r="F621" s="95">
        <f t="shared" si="27"/>
        <v>0.3139036432556096</v>
      </c>
      <c r="G621" s="26">
        <f t="shared" si="28"/>
        <v>3.0930651576509722E-2</v>
      </c>
      <c r="H621" s="26">
        <f t="shared" si="29"/>
        <v>9.7092442181362665E-3</v>
      </c>
    </row>
    <row r="622" spans="1:8" x14ac:dyDescent="0.25">
      <c r="A622" s="12">
        <f>Riesgo!C626</f>
        <v>0</v>
      </c>
      <c r="F622" s="95">
        <f t="shared" si="27"/>
        <v>-0.20515214870968565</v>
      </c>
      <c r="G622" s="26">
        <f t="shared" si="28"/>
        <v>0</v>
      </c>
      <c r="H622" s="26">
        <f t="shared" si="29"/>
        <v>0</v>
      </c>
    </row>
    <row r="623" spans="1:8" x14ac:dyDescent="0.25">
      <c r="A623" s="12">
        <f>Riesgo!C627</f>
        <v>0</v>
      </c>
      <c r="F623" s="95">
        <f t="shared" si="27"/>
        <v>-0.20515214870968565</v>
      </c>
      <c r="G623" s="26">
        <f t="shared" si="28"/>
        <v>0</v>
      </c>
      <c r="H623" s="26">
        <f t="shared" si="29"/>
        <v>0</v>
      </c>
    </row>
    <row r="624" spans="1:8" x14ac:dyDescent="0.25">
      <c r="A624" s="12">
        <f>Riesgo!C628</f>
        <v>0.39926764982931978</v>
      </c>
      <c r="F624" s="95">
        <f t="shared" si="27"/>
        <v>0.19411550111963413</v>
      </c>
      <c r="G624" s="26">
        <f t="shared" si="28"/>
        <v>7.3144327661325203E-3</v>
      </c>
      <c r="H624" s="26">
        <f t="shared" si="29"/>
        <v>1.4198447818036858E-3</v>
      </c>
    </row>
    <row r="625" spans="1:8" x14ac:dyDescent="0.25">
      <c r="A625" s="12">
        <f>Riesgo!C629</f>
        <v>0</v>
      </c>
      <c r="F625" s="95">
        <f t="shared" si="27"/>
        <v>-0.20515214870968565</v>
      </c>
      <c r="G625" s="26">
        <f t="shared" si="28"/>
        <v>0</v>
      </c>
      <c r="H625" s="26">
        <f t="shared" si="29"/>
        <v>0</v>
      </c>
    </row>
    <row r="626" spans="1:8" x14ac:dyDescent="0.25">
      <c r="A626" s="12">
        <f>Riesgo!C630</f>
        <v>0</v>
      </c>
      <c r="F626" s="95">
        <f t="shared" si="27"/>
        <v>-0.20515214870968565</v>
      </c>
      <c r="G626" s="26">
        <f t="shared" si="28"/>
        <v>0</v>
      </c>
      <c r="H626" s="26">
        <f t="shared" si="29"/>
        <v>0</v>
      </c>
    </row>
    <row r="627" spans="1:8" x14ac:dyDescent="0.25">
      <c r="A627" s="12">
        <f>Riesgo!C631</f>
        <v>0</v>
      </c>
      <c r="F627" s="95">
        <f t="shared" si="27"/>
        <v>-0.20515214870968565</v>
      </c>
      <c r="G627" s="26">
        <f t="shared" si="28"/>
        <v>0</v>
      </c>
      <c r="H627" s="26">
        <f t="shared" si="29"/>
        <v>0</v>
      </c>
    </row>
    <row r="628" spans="1:8" x14ac:dyDescent="0.25">
      <c r="A628" s="12">
        <f>Riesgo!C632</f>
        <v>9.8273833050400078E-2</v>
      </c>
      <c r="F628" s="95">
        <f t="shared" si="27"/>
        <v>-0.10687831565928557</v>
      </c>
      <c r="G628" s="26">
        <f t="shared" si="28"/>
        <v>-1.2208682592199788E-3</v>
      </c>
      <c r="H628" s="26">
        <f t="shared" si="29"/>
        <v>1.3048434318731539E-4</v>
      </c>
    </row>
    <row r="629" spans="1:8" x14ac:dyDescent="0.25">
      <c r="A629" s="12">
        <f>Riesgo!C633</f>
        <v>0</v>
      </c>
      <c r="F629" s="95">
        <f t="shared" si="27"/>
        <v>-0.20515214870968565</v>
      </c>
      <c r="G629" s="26">
        <f t="shared" si="28"/>
        <v>0</v>
      </c>
      <c r="H629" s="26">
        <f t="shared" si="29"/>
        <v>0</v>
      </c>
    </row>
    <row r="630" spans="1:8" x14ac:dyDescent="0.25">
      <c r="A630" s="12">
        <f>Riesgo!C634</f>
        <v>0</v>
      </c>
      <c r="F630" s="95">
        <f t="shared" si="27"/>
        <v>-0.20515214870968565</v>
      </c>
      <c r="G630" s="26">
        <f t="shared" si="28"/>
        <v>0</v>
      </c>
      <c r="H630" s="26">
        <f t="shared" si="29"/>
        <v>0</v>
      </c>
    </row>
    <row r="631" spans="1:8" x14ac:dyDescent="0.25">
      <c r="A631" s="12">
        <f>Riesgo!C635</f>
        <v>1</v>
      </c>
      <c r="F631" s="95">
        <f t="shared" si="27"/>
        <v>0.79484785129031432</v>
      </c>
      <c r="G631" s="26">
        <f t="shared" si="28"/>
        <v>0.50217144484267384</v>
      </c>
      <c r="H631" s="26">
        <f t="shared" si="29"/>
        <v>0.39914989391255185</v>
      </c>
    </row>
    <row r="632" spans="1:8" x14ac:dyDescent="0.25">
      <c r="A632" s="12">
        <f>Riesgo!C636</f>
        <v>0</v>
      </c>
      <c r="F632" s="95">
        <f t="shared" si="27"/>
        <v>-0.20515214870968565</v>
      </c>
      <c r="G632" s="26">
        <f t="shared" si="28"/>
        <v>0</v>
      </c>
      <c r="H632" s="26">
        <f t="shared" si="29"/>
        <v>0</v>
      </c>
    </row>
    <row r="633" spans="1:8" x14ac:dyDescent="0.25">
      <c r="A633" s="12">
        <f>Riesgo!C637</f>
        <v>9.4896990420003866E-3</v>
      </c>
      <c r="F633" s="95">
        <f t="shared" si="27"/>
        <v>-0.19566244966768526</v>
      </c>
      <c r="G633" s="26">
        <f t="shared" si="28"/>
        <v>-7.490700957694215E-3</v>
      </c>
      <c r="H633" s="26">
        <f t="shared" si="29"/>
        <v>1.4656488991105262E-3</v>
      </c>
    </row>
    <row r="634" spans="1:8" x14ac:dyDescent="0.25">
      <c r="A634" s="12">
        <f>Riesgo!C638</f>
        <v>0</v>
      </c>
      <c r="F634" s="95">
        <f t="shared" si="27"/>
        <v>-0.20515214870968565</v>
      </c>
      <c r="G634" s="26">
        <f t="shared" si="28"/>
        <v>0</v>
      </c>
      <c r="H634" s="26">
        <f t="shared" si="29"/>
        <v>0</v>
      </c>
    </row>
    <row r="635" spans="1:8" x14ac:dyDescent="0.25">
      <c r="A635" s="12">
        <f>Riesgo!C639</f>
        <v>0.27956271515018494</v>
      </c>
      <c r="F635" s="95">
        <f t="shared" si="27"/>
        <v>7.4410566440499287E-2</v>
      </c>
      <c r="G635" s="26">
        <f t="shared" si="28"/>
        <v>4.1200627607763132E-4</v>
      </c>
      <c r="H635" s="26">
        <f t="shared" si="29"/>
        <v>3.0657620379977277E-5</v>
      </c>
    </row>
    <row r="636" spans="1:8" x14ac:dyDescent="0.25">
      <c r="A636" s="12">
        <f>Riesgo!C640</f>
        <v>0</v>
      </c>
      <c r="F636" s="95">
        <f t="shared" si="27"/>
        <v>-0.20515214870968565</v>
      </c>
      <c r="G636" s="26">
        <f t="shared" si="28"/>
        <v>0</v>
      </c>
      <c r="H636" s="26">
        <f t="shared" si="29"/>
        <v>0</v>
      </c>
    </row>
    <row r="637" spans="1:8" x14ac:dyDescent="0.25">
      <c r="A637" s="12">
        <f>Riesgo!C641</f>
        <v>3.1811433671053588E-2</v>
      </c>
      <c r="F637" s="95">
        <f t="shared" si="27"/>
        <v>-0.17334071503863208</v>
      </c>
      <c r="G637" s="26">
        <f t="shared" si="28"/>
        <v>-5.2083690697429441E-3</v>
      </c>
      <c r="H637" s="26">
        <f t="shared" si="29"/>
        <v>9.0282241873433687E-4</v>
      </c>
    </row>
    <row r="638" spans="1:8" x14ac:dyDescent="0.25">
      <c r="A638" s="12">
        <f>Riesgo!C642</f>
        <v>0</v>
      </c>
      <c r="F638" s="95">
        <f t="shared" si="27"/>
        <v>-0.20515214870968565</v>
      </c>
      <c r="G638" s="26">
        <f t="shared" si="28"/>
        <v>0</v>
      </c>
      <c r="H638" s="26">
        <f t="shared" si="29"/>
        <v>0</v>
      </c>
    </row>
    <row r="639" spans="1:8" x14ac:dyDescent="0.25">
      <c r="A639" s="12">
        <f>Riesgo!C643</f>
        <v>0</v>
      </c>
      <c r="F639" s="95">
        <f t="shared" si="27"/>
        <v>-0.20515214870968565</v>
      </c>
      <c r="G639" s="26">
        <f t="shared" si="28"/>
        <v>0</v>
      </c>
      <c r="H639" s="26">
        <f t="shared" si="29"/>
        <v>0</v>
      </c>
    </row>
    <row r="640" spans="1:8" x14ac:dyDescent="0.25">
      <c r="A640" s="12">
        <f>Riesgo!C644</f>
        <v>0</v>
      </c>
      <c r="F640" s="95">
        <f t="shared" si="27"/>
        <v>-0.20515214870968565</v>
      </c>
      <c r="G640" s="26">
        <f t="shared" si="28"/>
        <v>0</v>
      </c>
      <c r="H640" s="26">
        <f t="shared" si="29"/>
        <v>0</v>
      </c>
    </row>
    <row r="641" spans="1:8" x14ac:dyDescent="0.25">
      <c r="A641" s="12">
        <f>Riesgo!C645</f>
        <v>3.6666897897967211E-2</v>
      </c>
      <c r="F641" s="95">
        <f t="shared" si="27"/>
        <v>-0.16848525081171845</v>
      </c>
      <c r="G641" s="26">
        <f t="shared" si="28"/>
        <v>-4.7828379470395699E-3</v>
      </c>
      <c r="H641" s="26">
        <f t="shared" si="29"/>
        <v>8.0583765109876659E-4</v>
      </c>
    </row>
    <row r="642" spans="1:8" x14ac:dyDescent="0.25">
      <c r="A642" s="12">
        <f>Riesgo!C646</f>
        <v>0.56853650408399214</v>
      </c>
      <c r="F642" s="95">
        <f t="shared" si="27"/>
        <v>0.36338435537430647</v>
      </c>
      <c r="G642" s="26">
        <f t="shared" si="28"/>
        <v>4.7984246303670972E-2</v>
      </c>
      <c r="H642" s="26">
        <f t="shared" si="29"/>
        <v>1.7436724411181423E-2</v>
      </c>
    </row>
    <row r="643" spans="1:8" x14ac:dyDescent="0.25">
      <c r="A643" s="12">
        <f>Riesgo!C647</f>
        <v>0</v>
      </c>
      <c r="F643" s="95">
        <f t="shared" ref="F643:F706" si="30">A643-$D$4</f>
        <v>-0.20515214870968565</v>
      </c>
      <c r="G643" s="26">
        <f t="shared" ref="G643:G706" si="31">IF(A643=0,0,(A643-D$4)^3)</f>
        <v>0</v>
      </c>
      <c r="H643" s="26">
        <f t="shared" ref="H643:H706" si="32">IF(A643=0,0,(A643-D$4)^4)</f>
        <v>0</v>
      </c>
    </row>
    <row r="644" spans="1:8" x14ac:dyDescent="0.25">
      <c r="A644" s="12">
        <f>Riesgo!C648</f>
        <v>0</v>
      </c>
      <c r="F644" s="95">
        <f t="shared" si="30"/>
        <v>-0.20515214870968565</v>
      </c>
      <c r="G644" s="26">
        <f t="shared" si="31"/>
        <v>0</v>
      </c>
      <c r="H644" s="26">
        <f t="shared" si="32"/>
        <v>0</v>
      </c>
    </row>
    <row r="645" spans="1:8" x14ac:dyDescent="0.25">
      <c r="A645" s="12">
        <f>Riesgo!C649</f>
        <v>5.3809464661753736E-2</v>
      </c>
      <c r="F645" s="95">
        <f t="shared" si="30"/>
        <v>-0.15134268404793191</v>
      </c>
      <c r="G645" s="26">
        <f t="shared" si="31"/>
        <v>-3.4664448540304704E-3</v>
      </c>
      <c r="H645" s="26">
        <f t="shared" si="32"/>
        <v>5.2462106831311294E-4</v>
      </c>
    </row>
    <row r="646" spans="1:8" x14ac:dyDescent="0.25">
      <c r="A646" s="12">
        <f>Riesgo!C650</f>
        <v>0.44498380930729453</v>
      </c>
      <c r="F646" s="95">
        <f t="shared" si="30"/>
        <v>0.23983166059760888</v>
      </c>
      <c r="G646" s="26">
        <f t="shared" si="31"/>
        <v>1.3794931349967553E-2</v>
      </c>
      <c r="H646" s="26">
        <f t="shared" si="32"/>
        <v>3.3084612934927327E-3</v>
      </c>
    </row>
    <row r="647" spans="1:8" x14ac:dyDescent="0.25">
      <c r="A647" s="12">
        <f>Riesgo!C651</f>
        <v>7.5260396429560686E-2</v>
      </c>
      <c r="F647" s="95">
        <f t="shared" si="30"/>
        <v>-0.12989175228012495</v>
      </c>
      <c r="G647" s="26">
        <f t="shared" si="31"/>
        <v>-2.1915164091857895E-3</v>
      </c>
      <c r="H647" s="26">
        <f t="shared" si="32"/>
        <v>2.8465990653978957E-4</v>
      </c>
    </row>
    <row r="648" spans="1:8" x14ac:dyDescent="0.25">
      <c r="A648" s="12">
        <f>Riesgo!C652</f>
        <v>0.12441870310891924</v>
      </c>
      <c r="F648" s="95">
        <f t="shared" si="30"/>
        <v>-8.073344560076641E-2</v>
      </c>
      <c r="G648" s="26">
        <f t="shared" si="31"/>
        <v>-5.2621165627406608E-4</v>
      </c>
      <c r="H648" s="26">
        <f t="shared" si="32"/>
        <v>4.2482880126291506E-5</v>
      </c>
    </row>
    <row r="649" spans="1:8" x14ac:dyDescent="0.25">
      <c r="A649" s="12">
        <f>Riesgo!C653</f>
        <v>0</v>
      </c>
      <c r="F649" s="95">
        <f t="shared" si="30"/>
        <v>-0.20515214870968565</v>
      </c>
      <c r="G649" s="26">
        <f t="shared" si="31"/>
        <v>0</v>
      </c>
      <c r="H649" s="26">
        <f t="shared" si="32"/>
        <v>0</v>
      </c>
    </row>
    <row r="650" spans="1:8" x14ac:dyDescent="0.25">
      <c r="A650" s="12">
        <f>Riesgo!C654</f>
        <v>0</v>
      </c>
      <c r="F650" s="95">
        <f t="shared" si="30"/>
        <v>-0.20515214870968565</v>
      </c>
      <c r="G650" s="26">
        <f t="shared" si="31"/>
        <v>0</v>
      </c>
      <c r="H650" s="26">
        <f t="shared" si="32"/>
        <v>0</v>
      </c>
    </row>
    <row r="651" spans="1:8" x14ac:dyDescent="0.25">
      <c r="A651" s="12">
        <f>Riesgo!C655</f>
        <v>0.26411697639026294</v>
      </c>
      <c r="F651" s="95">
        <f t="shared" si="30"/>
        <v>5.8964827680577286E-2</v>
      </c>
      <c r="G651" s="26">
        <f t="shared" si="31"/>
        <v>2.0501191439005069E-4</v>
      </c>
      <c r="H651" s="26">
        <f t="shared" si="32"/>
        <v>1.2088492204474602E-5</v>
      </c>
    </row>
    <row r="652" spans="1:8" x14ac:dyDescent="0.25">
      <c r="A652" s="12">
        <f>Riesgo!C656</f>
        <v>1.4779841735763775E-4</v>
      </c>
      <c r="F652" s="95">
        <f t="shared" si="30"/>
        <v>-0.20500435029232802</v>
      </c>
      <c r="G652" s="26">
        <f t="shared" si="31"/>
        <v>-8.6156734747442395E-3</v>
      </c>
      <c r="H652" s="26">
        <f t="shared" si="32"/>
        <v>1.7662505430207872E-3</v>
      </c>
    </row>
    <row r="653" spans="1:8" x14ac:dyDescent="0.25">
      <c r="A653" s="12">
        <f>Riesgo!C657</f>
        <v>0.28828431642614305</v>
      </c>
      <c r="F653" s="95">
        <f t="shared" si="30"/>
        <v>8.31321677164574E-2</v>
      </c>
      <c r="G653" s="26">
        <f t="shared" si="31"/>
        <v>5.7452286211278421E-4</v>
      </c>
      <c r="H653" s="26">
        <f t="shared" si="32"/>
        <v>4.7761330930099112E-5</v>
      </c>
    </row>
    <row r="654" spans="1:8" x14ac:dyDescent="0.25">
      <c r="A654" s="12">
        <f>Riesgo!C658</f>
        <v>0</v>
      </c>
      <c r="F654" s="95">
        <f t="shared" si="30"/>
        <v>-0.20515214870968565</v>
      </c>
      <c r="G654" s="26">
        <f t="shared" si="31"/>
        <v>0</v>
      </c>
      <c r="H654" s="26">
        <f t="shared" si="32"/>
        <v>0</v>
      </c>
    </row>
    <row r="655" spans="1:8" x14ac:dyDescent="0.25">
      <c r="A655" s="12">
        <f>Riesgo!C659</f>
        <v>0.73726210619497579</v>
      </c>
      <c r="F655" s="95">
        <f t="shared" si="30"/>
        <v>0.53210995748529011</v>
      </c>
      <c r="G655" s="26">
        <f t="shared" si="31"/>
        <v>0.15066214911995482</v>
      </c>
      <c r="H655" s="26">
        <f t="shared" si="32"/>
        <v>8.0168829762861604E-2</v>
      </c>
    </row>
    <row r="656" spans="1:8" x14ac:dyDescent="0.25">
      <c r="A656" s="12">
        <f>Riesgo!C660</f>
        <v>0.5290227729873247</v>
      </c>
      <c r="F656" s="95">
        <f t="shared" si="30"/>
        <v>0.32387062427763902</v>
      </c>
      <c r="G656" s="26">
        <f t="shared" si="31"/>
        <v>3.3971496229754164E-2</v>
      </c>
      <c r="H656" s="26">
        <f t="shared" si="32"/>
        <v>1.100236969157594E-2</v>
      </c>
    </row>
    <row r="657" spans="1:8" x14ac:dyDescent="0.25">
      <c r="A657" s="12">
        <f>Riesgo!C661</f>
        <v>0</v>
      </c>
      <c r="F657" s="95">
        <f t="shared" si="30"/>
        <v>-0.20515214870968565</v>
      </c>
      <c r="G657" s="26">
        <f t="shared" si="31"/>
        <v>0</v>
      </c>
      <c r="H657" s="26">
        <f t="shared" si="32"/>
        <v>0</v>
      </c>
    </row>
    <row r="658" spans="1:8" x14ac:dyDescent="0.25">
      <c r="A658" s="12">
        <f>Riesgo!C662</f>
        <v>0.74126040765470191</v>
      </c>
      <c r="F658" s="95">
        <f t="shared" si="30"/>
        <v>0.53610825894501624</v>
      </c>
      <c r="G658" s="26">
        <f t="shared" si="31"/>
        <v>0.15408398193262965</v>
      </c>
      <c r="H658" s="26">
        <f t="shared" si="32"/>
        <v>8.2605695285217426E-2</v>
      </c>
    </row>
    <row r="659" spans="1:8" x14ac:dyDescent="0.25">
      <c r="A659" s="12">
        <f>Riesgo!C663</f>
        <v>5.0798642084109523E-2</v>
      </c>
      <c r="F659" s="95">
        <f t="shared" si="30"/>
        <v>-0.15435350662557612</v>
      </c>
      <c r="G659" s="26">
        <f t="shared" si="31"/>
        <v>-3.677473068296788E-3</v>
      </c>
      <c r="H659" s="26">
        <f t="shared" si="32"/>
        <v>5.6763086361272599E-4</v>
      </c>
    </row>
    <row r="660" spans="1:8" x14ac:dyDescent="0.25">
      <c r="A660" s="12">
        <f>Riesgo!C664</f>
        <v>0</v>
      </c>
      <c r="F660" s="95">
        <f t="shared" si="30"/>
        <v>-0.20515214870968565</v>
      </c>
      <c r="G660" s="26">
        <f t="shared" si="31"/>
        <v>0</v>
      </c>
      <c r="H660" s="26">
        <f t="shared" si="32"/>
        <v>0</v>
      </c>
    </row>
    <row r="661" spans="1:8" x14ac:dyDescent="0.25">
      <c r="A661" s="12">
        <f>Riesgo!C665</f>
        <v>0</v>
      </c>
      <c r="F661" s="95">
        <f t="shared" si="30"/>
        <v>-0.20515214870968565</v>
      </c>
      <c r="G661" s="26">
        <f t="shared" si="31"/>
        <v>0</v>
      </c>
      <c r="H661" s="26">
        <f t="shared" si="32"/>
        <v>0</v>
      </c>
    </row>
    <row r="662" spans="1:8" x14ac:dyDescent="0.25">
      <c r="A662" s="12">
        <f>Riesgo!C666</f>
        <v>2.6186194460509189E-2</v>
      </c>
      <c r="F662" s="95">
        <f t="shared" si="30"/>
        <v>-0.17896595424917647</v>
      </c>
      <c r="G662" s="26">
        <f t="shared" si="31"/>
        <v>-5.7320670426978882E-3</v>
      </c>
      <c r="H662" s="26">
        <f t="shared" si="32"/>
        <v>1.0258448481166827E-3</v>
      </c>
    </row>
    <row r="663" spans="1:8" x14ac:dyDescent="0.25">
      <c r="A663" s="12">
        <f>Riesgo!C667</f>
        <v>1</v>
      </c>
      <c r="F663" s="95">
        <f t="shared" si="30"/>
        <v>0.79484785129031432</v>
      </c>
      <c r="G663" s="26">
        <f t="shared" si="31"/>
        <v>0.50217144484267384</v>
      </c>
      <c r="H663" s="26">
        <f t="shared" si="32"/>
        <v>0.39914989391255185</v>
      </c>
    </row>
    <row r="664" spans="1:8" x14ac:dyDescent="0.25">
      <c r="A664" s="12">
        <f>Riesgo!C668</f>
        <v>0</v>
      </c>
      <c r="F664" s="95">
        <f t="shared" si="30"/>
        <v>-0.20515214870968565</v>
      </c>
      <c r="G664" s="26">
        <f t="shared" si="31"/>
        <v>0</v>
      </c>
      <c r="H664" s="26">
        <f t="shared" si="32"/>
        <v>0</v>
      </c>
    </row>
    <row r="665" spans="1:8" x14ac:dyDescent="0.25">
      <c r="A665" s="12">
        <f>Riesgo!C669</f>
        <v>0</v>
      </c>
      <c r="F665" s="95">
        <f t="shared" si="30"/>
        <v>-0.20515214870968565</v>
      </c>
      <c r="G665" s="26">
        <f t="shared" si="31"/>
        <v>0</v>
      </c>
      <c r="H665" s="26">
        <f t="shared" si="32"/>
        <v>0</v>
      </c>
    </row>
    <row r="666" spans="1:8" x14ac:dyDescent="0.25">
      <c r="A666" s="12">
        <f>Riesgo!C670</f>
        <v>0</v>
      </c>
      <c r="F666" s="95">
        <f t="shared" si="30"/>
        <v>-0.20515214870968565</v>
      </c>
      <c r="G666" s="26">
        <f t="shared" si="31"/>
        <v>0</v>
      </c>
      <c r="H666" s="26">
        <f t="shared" si="32"/>
        <v>0</v>
      </c>
    </row>
    <row r="667" spans="1:8" x14ac:dyDescent="0.25">
      <c r="A667" s="12">
        <f>Riesgo!C671</f>
        <v>0.38997005774792576</v>
      </c>
      <c r="F667" s="95">
        <f t="shared" si="30"/>
        <v>0.18481790903824011</v>
      </c>
      <c r="G667" s="26">
        <f t="shared" si="31"/>
        <v>6.3129472066643785E-3</v>
      </c>
      <c r="H667" s="26">
        <f t="shared" si="32"/>
        <v>1.1667457026045091E-3</v>
      </c>
    </row>
    <row r="668" spans="1:8" x14ac:dyDescent="0.25">
      <c r="A668" s="12">
        <f>Riesgo!C672</f>
        <v>1</v>
      </c>
      <c r="F668" s="95">
        <f t="shared" si="30"/>
        <v>0.79484785129031432</v>
      </c>
      <c r="G668" s="26">
        <f t="shared" si="31"/>
        <v>0.50217144484267384</v>
      </c>
      <c r="H668" s="26">
        <f t="shared" si="32"/>
        <v>0.39914989391255185</v>
      </c>
    </row>
    <row r="669" spans="1:8" x14ac:dyDescent="0.25">
      <c r="A669" s="12">
        <f>Riesgo!C673</f>
        <v>4.9953542736822724E-2</v>
      </c>
      <c r="F669" s="95">
        <f t="shared" si="30"/>
        <v>-0.15519860597286292</v>
      </c>
      <c r="G669" s="26">
        <f t="shared" si="31"/>
        <v>-3.7382078749425675E-3</v>
      </c>
      <c r="H669" s="26">
        <f t="shared" si="32"/>
        <v>5.8016465102786474E-4</v>
      </c>
    </row>
    <row r="670" spans="1:8" x14ac:dyDescent="0.25">
      <c r="A670" s="12">
        <f>Riesgo!C674</f>
        <v>0</v>
      </c>
      <c r="F670" s="95">
        <f t="shared" si="30"/>
        <v>-0.20515214870968565</v>
      </c>
      <c r="G670" s="26">
        <f t="shared" si="31"/>
        <v>0</v>
      </c>
      <c r="H670" s="26">
        <f t="shared" si="32"/>
        <v>0</v>
      </c>
    </row>
    <row r="671" spans="1:8" x14ac:dyDescent="0.25">
      <c r="A671" s="12">
        <f>Riesgo!C675</f>
        <v>0</v>
      </c>
      <c r="F671" s="95">
        <f t="shared" si="30"/>
        <v>-0.20515214870968565</v>
      </c>
      <c r="G671" s="26">
        <f t="shared" si="31"/>
        <v>0</v>
      </c>
      <c r="H671" s="26">
        <f t="shared" si="32"/>
        <v>0</v>
      </c>
    </row>
    <row r="672" spans="1:8" x14ac:dyDescent="0.25">
      <c r="A672" s="12">
        <f>Riesgo!C676</f>
        <v>0</v>
      </c>
      <c r="F672" s="95">
        <f t="shared" si="30"/>
        <v>-0.20515214870968565</v>
      </c>
      <c r="G672" s="26">
        <f t="shared" si="31"/>
        <v>0</v>
      </c>
      <c r="H672" s="26">
        <f t="shared" si="32"/>
        <v>0</v>
      </c>
    </row>
    <row r="673" spans="1:8" x14ac:dyDescent="0.25">
      <c r="A673" s="12">
        <f>Riesgo!C677</f>
        <v>8.2815531101415769E-3</v>
      </c>
      <c r="F673" s="95">
        <f t="shared" si="30"/>
        <v>-0.19687059559954406</v>
      </c>
      <c r="G673" s="26">
        <f t="shared" si="31"/>
        <v>-7.6303167282910003E-3</v>
      </c>
      <c r="H673" s="26">
        <f t="shared" si="32"/>
        <v>1.5021849989118137E-3</v>
      </c>
    </row>
    <row r="674" spans="1:8" x14ac:dyDescent="0.25">
      <c r="A674" s="12">
        <f>Riesgo!C678</f>
        <v>0.20257567241839883</v>
      </c>
      <c r="F674" s="95">
        <f t="shared" si="30"/>
        <v>-2.5764762912868222E-3</v>
      </c>
      <c r="G674" s="26">
        <f t="shared" si="31"/>
        <v>-1.7103242416101357E-8</v>
      </c>
      <c r="H674" s="26">
        <f t="shared" si="32"/>
        <v>4.4066098589216291E-11</v>
      </c>
    </row>
    <row r="675" spans="1:8" x14ac:dyDescent="0.25">
      <c r="A675" s="12">
        <f>Riesgo!C679</f>
        <v>0.18641419630657766</v>
      </c>
      <c r="F675" s="95">
        <f t="shared" si="30"/>
        <v>-1.8737952403107994E-2</v>
      </c>
      <c r="G675" s="26">
        <f t="shared" si="31"/>
        <v>-6.5790985877875546E-6</v>
      </c>
      <c r="H675" s="26">
        <f t="shared" si="32"/>
        <v>1.2327883619331821E-7</v>
      </c>
    </row>
    <row r="676" spans="1:8" x14ac:dyDescent="0.25">
      <c r="A676" s="12">
        <f>Riesgo!C680</f>
        <v>0.25864978233657893</v>
      </c>
      <c r="F676" s="95">
        <f t="shared" si="30"/>
        <v>5.3497633626893276E-2</v>
      </c>
      <c r="G676" s="26">
        <f t="shared" si="31"/>
        <v>1.5311005644446792E-4</v>
      </c>
      <c r="H676" s="26">
        <f t="shared" si="32"/>
        <v>8.1910257042590931E-6</v>
      </c>
    </row>
    <row r="677" spans="1:8" x14ac:dyDescent="0.25">
      <c r="A677" s="12">
        <f>Riesgo!C681</f>
        <v>0</v>
      </c>
      <c r="F677" s="95">
        <f t="shared" si="30"/>
        <v>-0.20515214870968565</v>
      </c>
      <c r="G677" s="26">
        <f t="shared" si="31"/>
        <v>0</v>
      </c>
      <c r="H677" s="26">
        <f t="shared" si="32"/>
        <v>0</v>
      </c>
    </row>
    <row r="678" spans="1:8" x14ac:dyDescent="0.25">
      <c r="A678" s="12">
        <f>Riesgo!C682</f>
        <v>3.881752014979914E-2</v>
      </c>
      <c r="F678" s="95">
        <f t="shared" si="30"/>
        <v>-0.16633462855988651</v>
      </c>
      <c r="G678" s="26">
        <f t="shared" si="31"/>
        <v>-4.602014875443157E-3</v>
      </c>
      <c r="H678" s="26">
        <f t="shared" si="32"/>
        <v>7.6547443493390989E-4</v>
      </c>
    </row>
    <row r="679" spans="1:8" x14ac:dyDescent="0.25">
      <c r="A679" s="12">
        <f>Riesgo!C683</f>
        <v>0</v>
      </c>
      <c r="F679" s="95">
        <f t="shared" si="30"/>
        <v>-0.20515214870968565</v>
      </c>
      <c r="G679" s="26">
        <f t="shared" si="31"/>
        <v>0</v>
      </c>
      <c r="H679" s="26">
        <f t="shared" si="32"/>
        <v>0</v>
      </c>
    </row>
    <row r="680" spans="1:8" x14ac:dyDescent="0.25">
      <c r="A680" s="12">
        <f>Riesgo!C684</f>
        <v>0</v>
      </c>
      <c r="F680" s="95">
        <f t="shared" si="30"/>
        <v>-0.20515214870968565</v>
      </c>
      <c r="G680" s="26">
        <f t="shared" si="31"/>
        <v>0</v>
      </c>
      <c r="H680" s="26">
        <f t="shared" si="32"/>
        <v>0</v>
      </c>
    </row>
    <row r="681" spans="1:8" x14ac:dyDescent="0.25">
      <c r="A681" s="12">
        <f>Riesgo!C685</f>
        <v>0.53334157624873724</v>
      </c>
      <c r="F681" s="95">
        <f t="shared" si="30"/>
        <v>0.32818942753905156</v>
      </c>
      <c r="G681" s="26">
        <f t="shared" si="31"/>
        <v>3.5348725432549029E-2</v>
      </c>
      <c r="H681" s="26">
        <f t="shared" si="32"/>
        <v>1.160107796394338E-2</v>
      </c>
    </row>
    <row r="682" spans="1:8" x14ac:dyDescent="0.25">
      <c r="A682" s="12">
        <f>Riesgo!C686</f>
        <v>3.0731781915810351E-2</v>
      </c>
      <c r="F682" s="95">
        <f t="shared" si="30"/>
        <v>-0.17442036679387529</v>
      </c>
      <c r="G682" s="26">
        <f t="shared" si="31"/>
        <v>-5.3062973911383888E-3</v>
      </c>
      <c r="H682" s="26">
        <f t="shared" si="32"/>
        <v>9.2552633727974133E-4</v>
      </c>
    </row>
    <row r="683" spans="1:8" x14ac:dyDescent="0.25">
      <c r="A683" s="12">
        <f>Riesgo!C687</f>
        <v>0</v>
      </c>
      <c r="F683" s="95">
        <f t="shared" si="30"/>
        <v>-0.20515214870968565</v>
      </c>
      <c r="G683" s="26">
        <f t="shared" si="31"/>
        <v>0</v>
      </c>
      <c r="H683" s="26">
        <f t="shared" si="32"/>
        <v>0</v>
      </c>
    </row>
    <row r="684" spans="1:8" x14ac:dyDescent="0.25">
      <c r="A684" s="12">
        <f>Riesgo!C688</f>
        <v>0</v>
      </c>
      <c r="F684" s="95">
        <f t="shared" si="30"/>
        <v>-0.20515214870968565</v>
      </c>
      <c r="G684" s="26">
        <f t="shared" si="31"/>
        <v>0</v>
      </c>
      <c r="H684" s="26">
        <f t="shared" si="32"/>
        <v>0</v>
      </c>
    </row>
    <row r="685" spans="1:8" x14ac:dyDescent="0.25">
      <c r="A685" s="12">
        <f>Riesgo!C689</f>
        <v>0.13520754008762501</v>
      </c>
      <c r="F685" s="95">
        <f t="shared" si="30"/>
        <v>-6.9944608622060644E-2</v>
      </c>
      <c r="G685" s="26">
        <f t="shared" si="31"/>
        <v>-3.4218639089733693E-4</v>
      </c>
      <c r="H685" s="26">
        <f t="shared" si="32"/>
        <v>2.3934093187109686E-5</v>
      </c>
    </row>
    <row r="686" spans="1:8" x14ac:dyDescent="0.25">
      <c r="A686" s="12">
        <f>Riesgo!C690</f>
        <v>9.1934644451005923E-2</v>
      </c>
      <c r="F686" s="95">
        <f t="shared" si="30"/>
        <v>-0.11321750425867973</v>
      </c>
      <c r="G686" s="26">
        <f t="shared" si="31"/>
        <v>-1.4512449833737203E-3</v>
      </c>
      <c r="H686" s="26">
        <f t="shared" si="32"/>
        <v>1.6430633508550177E-4</v>
      </c>
    </row>
    <row r="687" spans="1:8" x14ac:dyDescent="0.25">
      <c r="A687" s="12">
        <f>Riesgo!C691</f>
        <v>3.4548172754148253E-2</v>
      </c>
      <c r="F687" s="95">
        <f t="shared" si="30"/>
        <v>-0.17060397595553739</v>
      </c>
      <c r="G687" s="26">
        <f t="shared" si="31"/>
        <v>-4.9655509770146237E-3</v>
      </c>
      <c r="H687" s="26">
        <f t="shared" si="32"/>
        <v>8.4714273948859812E-4</v>
      </c>
    </row>
    <row r="688" spans="1:8" x14ac:dyDescent="0.25">
      <c r="A688" s="12">
        <f>Riesgo!C692</f>
        <v>0.3631114056967612</v>
      </c>
      <c r="F688" s="95">
        <f t="shared" si="30"/>
        <v>0.15795925698707555</v>
      </c>
      <c r="G688" s="26">
        <f t="shared" si="31"/>
        <v>3.9412614610451601E-3</v>
      </c>
      <c r="H688" s="26">
        <f t="shared" si="32"/>
        <v>6.2255873197848927E-4</v>
      </c>
    </row>
    <row r="689" spans="1:8" x14ac:dyDescent="0.25">
      <c r="A689" s="12">
        <f>Riesgo!C693</f>
        <v>0</v>
      </c>
      <c r="F689" s="95">
        <f t="shared" si="30"/>
        <v>-0.20515214870968565</v>
      </c>
      <c r="G689" s="26">
        <f t="shared" si="31"/>
        <v>0</v>
      </c>
      <c r="H689" s="26">
        <f t="shared" si="32"/>
        <v>0</v>
      </c>
    </row>
    <row r="690" spans="1:8" x14ac:dyDescent="0.25">
      <c r="A690" s="12">
        <f>Riesgo!C694</f>
        <v>0</v>
      </c>
      <c r="F690" s="95">
        <f t="shared" si="30"/>
        <v>-0.20515214870968565</v>
      </c>
      <c r="G690" s="26">
        <f t="shared" si="31"/>
        <v>0</v>
      </c>
      <c r="H690" s="26">
        <f t="shared" si="32"/>
        <v>0</v>
      </c>
    </row>
    <row r="691" spans="1:8" x14ac:dyDescent="0.25">
      <c r="A691" s="12">
        <f>Riesgo!C695</f>
        <v>0</v>
      </c>
      <c r="F691" s="95">
        <f t="shared" si="30"/>
        <v>-0.20515214870968565</v>
      </c>
      <c r="G691" s="26">
        <f t="shared" si="31"/>
        <v>0</v>
      </c>
      <c r="H691" s="26">
        <f t="shared" si="32"/>
        <v>0</v>
      </c>
    </row>
    <row r="692" spans="1:8" x14ac:dyDescent="0.25">
      <c r="A692" s="12">
        <f>Riesgo!C696</f>
        <v>0</v>
      </c>
      <c r="F692" s="95">
        <f t="shared" si="30"/>
        <v>-0.20515214870968565</v>
      </c>
      <c r="G692" s="26">
        <f t="shared" si="31"/>
        <v>0</v>
      </c>
      <c r="H692" s="26">
        <f t="shared" si="32"/>
        <v>0</v>
      </c>
    </row>
    <row r="693" spans="1:8" x14ac:dyDescent="0.25">
      <c r="A693" s="12">
        <f>Riesgo!C697</f>
        <v>0</v>
      </c>
      <c r="F693" s="95">
        <f t="shared" si="30"/>
        <v>-0.20515214870968565</v>
      </c>
      <c r="G693" s="26">
        <f t="shared" si="31"/>
        <v>0</v>
      </c>
      <c r="H693" s="26">
        <f t="shared" si="32"/>
        <v>0</v>
      </c>
    </row>
    <row r="694" spans="1:8" x14ac:dyDescent="0.25">
      <c r="A694" s="12">
        <f>Riesgo!C698</f>
        <v>0.17696258788501221</v>
      </c>
      <c r="F694" s="95">
        <f t="shared" si="30"/>
        <v>-2.8189560824673443E-2</v>
      </c>
      <c r="G694" s="26">
        <f t="shared" si="31"/>
        <v>-2.240087226890418E-5</v>
      </c>
      <c r="H694" s="26">
        <f t="shared" si="32"/>
        <v>6.3147075135001498E-7</v>
      </c>
    </row>
    <row r="695" spans="1:8" x14ac:dyDescent="0.25">
      <c r="A695" s="12">
        <f>Riesgo!C699</f>
        <v>0</v>
      </c>
      <c r="F695" s="95">
        <f t="shared" si="30"/>
        <v>-0.20515214870968565</v>
      </c>
      <c r="G695" s="26">
        <f t="shared" si="31"/>
        <v>0</v>
      </c>
      <c r="H695" s="26">
        <f t="shared" si="32"/>
        <v>0</v>
      </c>
    </row>
    <row r="696" spans="1:8" x14ac:dyDescent="0.25">
      <c r="A696" s="12">
        <f>Riesgo!C700</f>
        <v>0</v>
      </c>
      <c r="F696" s="95">
        <f t="shared" si="30"/>
        <v>-0.20515214870968565</v>
      </c>
      <c r="G696" s="26">
        <f t="shared" si="31"/>
        <v>0</v>
      </c>
      <c r="H696" s="26">
        <f t="shared" si="32"/>
        <v>0</v>
      </c>
    </row>
    <row r="697" spans="1:8" x14ac:dyDescent="0.25">
      <c r="A697" s="12">
        <f>Riesgo!C701</f>
        <v>0</v>
      </c>
      <c r="F697" s="95">
        <f t="shared" si="30"/>
        <v>-0.20515214870968565</v>
      </c>
      <c r="G697" s="26">
        <f t="shared" si="31"/>
        <v>0</v>
      </c>
      <c r="H697" s="26">
        <f t="shared" si="32"/>
        <v>0</v>
      </c>
    </row>
    <row r="698" spans="1:8" x14ac:dyDescent="0.25">
      <c r="A698" s="12">
        <f>Riesgo!C702</f>
        <v>0.3153987665714193</v>
      </c>
      <c r="F698" s="95">
        <f t="shared" si="30"/>
        <v>0.11024661786173365</v>
      </c>
      <c r="G698" s="26">
        <f t="shared" si="31"/>
        <v>1.3399723141023306E-3</v>
      </c>
      <c r="H698" s="26">
        <f t="shared" si="32"/>
        <v>1.4772741565814257E-4</v>
      </c>
    </row>
    <row r="699" spans="1:8" x14ac:dyDescent="0.25">
      <c r="A699" s="12">
        <f>Riesgo!C703</f>
        <v>0</v>
      </c>
      <c r="F699" s="95">
        <f t="shared" si="30"/>
        <v>-0.20515214870968565</v>
      </c>
      <c r="G699" s="26">
        <f t="shared" si="31"/>
        <v>0</v>
      </c>
      <c r="H699" s="26">
        <f t="shared" si="32"/>
        <v>0</v>
      </c>
    </row>
    <row r="700" spans="1:8" x14ac:dyDescent="0.25">
      <c r="A700" s="12">
        <f>Riesgo!C704</f>
        <v>0</v>
      </c>
      <c r="F700" s="95">
        <f t="shared" si="30"/>
        <v>-0.20515214870968565</v>
      </c>
      <c r="G700" s="26">
        <f t="shared" si="31"/>
        <v>0</v>
      </c>
      <c r="H700" s="26">
        <f t="shared" si="32"/>
        <v>0</v>
      </c>
    </row>
    <row r="701" spans="1:8" x14ac:dyDescent="0.25">
      <c r="A701" s="12">
        <f>Riesgo!C705</f>
        <v>0</v>
      </c>
      <c r="F701" s="95">
        <f t="shared" si="30"/>
        <v>-0.20515214870968565</v>
      </c>
      <c r="G701" s="26">
        <f t="shared" si="31"/>
        <v>0</v>
      </c>
      <c r="H701" s="26">
        <f t="shared" si="32"/>
        <v>0</v>
      </c>
    </row>
    <row r="702" spans="1:8" x14ac:dyDescent="0.25">
      <c r="A702" s="12">
        <f>Riesgo!C706</f>
        <v>7.6046820831599624E-2</v>
      </c>
      <c r="F702" s="95">
        <f t="shared" si="30"/>
        <v>-0.12910532787808604</v>
      </c>
      <c r="G702" s="26">
        <f t="shared" si="31"/>
        <v>-2.1519515781894486E-3</v>
      </c>
      <c r="H702" s="26">
        <f t="shared" si="32"/>
        <v>2.7782841407991346E-4</v>
      </c>
    </row>
    <row r="703" spans="1:8" x14ac:dyDescent="0.25">
      <c r="A703" s="12">
        <f>Riesgo!C707</f>
        <v>0</v>
      </c>
      <c r="F703" s="95">
        <f t="shared" si="30"/>
        <v>-0.20515214870968565</v>
      </c>
      <c r="G703" s="26">
        <f t="shared" si="31"/>
        <v>0</v>
      </c>
      <c r="H703" s="26">
        <f t="shared" si="32"/>
        <v>0</v>
      </c>
    </row>
    <row r="704" spans="1:8" x14ac:dyDescent="0.25">
      <c r="A704" s="12">
        <f>Riesgo!C708</f>
        <v>0.35493907852869599</v>
      </c>
      <c r="F704" s="95">
        <f t="shared" si="30"/>
        <v>0.14978692981901034</v>
      </c>
      <c r="G704" s="26">
        <f t="shared" si="31"/>
        <v>3.3606381826159584E-3</v>
      </c>
      <c r="H704" s="26">
        <f t="shared" si="32"/>
        <v>5.0337967560658303E-4</v>
      </c>
    </row>
    <row r="705" spans="1:8" x14ac:dyDescent="0.25">
      <c r="A705" s="12">
        <f>Riesgo!C709</f>
        <v>0</v>
      </c>
      <c r="F705" s="95">
        <f t="shared" si="30"/>
        <v>-0.20515214870968565</v>
      </c>
      <c r="G705" s="26">
        <f t="shared" si="31"/>
        <v>0</v>
      </c>
      <c r="H705" s="26">
        <f t="shared" si="32"/>
        <v>0</v>
      </c>
    </row>
    <row r="706" spans="1:8" x14ac:dyDescent="0.25">
      <c r="A706" s="12">
        <f>Riesgo!C710</f>
        <v>0</v>
      </c>
      <c r="F706" s="95">
        <f t="shared" si="30"/>
        <v>-0.20515214870968565</v>
      </c>
      <c r="G706" s="26">
        <f t="shared" si="31"/>
        <v>0</v>
      </c>
      <c r="H706" s="26">
        <f t="shared" si="32"/>
        <v>0</v>
      </c>
    </row>
    <row r="707" spans="1:8" x14ac:dyDescent="0.25">
      <c r="A707" s="12">
        <f>Riesgo!C711</f>
        <v>0.73154442705682798</v>
      </c>
      <c r="F707" s="95">
        <f t="shared" ref="F707:F770" si="33">A707-$D$4</f>
        <v>0.52639227834714231</v>
      </c>
      <c r="G707" s="26">
        <f t="shared" ref="G707:G770" si="34">IF(A707=0,0,(A707-D$4)^3)</f>
        <v>0.14585742089855849</v>
      </c>
      <c r="H707" s="26">
        <f t="shared" ref="H707:H770" si="35">IF(A707=0,0,(A707-D$4)^4)</f>
        <v>7.677822010063029E-2</v>
      </c>
    </row>
    <row r="708" spans="1:8" x14ac:dyDescent="0.25">
      <c r="A708" s="12">
        <f>Riesgo!C712</f>
        <v>0</v>
      </c>
      <c r="F708" s="95">
        <f t="shared" si="33"/>
        <v>-0.20515214870968565</v>
      </c>
      <c r="G708" s="26">
        <f t="shared" si="34"/>
        <v>0</v>
      </c>
      <c r="H708" s="26">
        <f t="shared" si="35"/>
        <v>0</v>
      </c>
    </row>
    <row r="709" spans="1:8" x14ac:dyDescent="0.25">
      <c r="A709" s="12">
        <f>Riesgo!C713</f>
        <v>0.1553085643327288</v>
      </c>
      <c r="F709" s="95">
        <f t="shared" si="33"/>
        <v>-4.9843584376956851E-2</v>
      </c>
      <c r="G709" s="26">
        <f t="shared" si="34"/>
        <v>-1.2383054887740545E-4</v>
      </c>
      <c r="H709" s="26">
        <f t="shared" si="35"/>
        <v>6.1721584114158389E-6</v>
      </c>
    </row>
    <row r="710" spans="1:8" x14ac:dyDescent="0.25">
      <c r="A710" s="12">
        <f>Riesgo!C714</f>
        <v>0</v>
      </c>
      <c r="F710" s="95">
        <f t="shared" si="33"/>
        <v>-0.20515214870968565</v>
      </c>
      <c r="G710" s="26">
        <f t="shared" si="34"/>
        <v>0</v>
      </c>
      <c r="H710" s="26">
        <f t="shared" si="35"/>
        <v>0</v>
      </c>
    </row>
    <row r="711" spans="1:8" x14ac:dyDescent="0.25">
      <c r="A711" s="12">
        <f>Riesgo!C715</f>
        <v>0.4188922497102589</v>
      </c>
      <c r="F711" s="95">
        <f t="shared" si="33"/>
        <v>0.21374010100057325</v>
      </c>
      <c r="G711" s="26">
        <f t="shared" si="34"/>
        <v>9.7646803441997516E-3</v>
      </c>
      <c r="H711" s="26">
        <f t="shared" si="35"/>
        <v>2.0871037630075672E-3</v>
      </c>
    </row>
    <row r="712" spans="1:8" x14ac:dyDescent="0.25">
      <c r="A712" s="12">
        <f>Riesgo!C716</f>
        <v>2.2631825933006309E-2</v>
      </c>
      <c r="F712" s="95">
        <f t="shared" si="33"/>
        <v>-0.18252032277667934</v>
      </c>
      <c r="G712" s="26">
        <f t="shared" si="34"/>
        <v>-6.0804214775765728E-3</v>
      </c>
      <c r="H712" s="26">
        <f t="shared" si="35"/>
        <v>1.1098004907055296E-3</v>
      </c>
    </row>
    <row r="713" spans="1:8" x14ac:dyDescent="0.25">
      <c r="A713" s="12">
        <f>Riesgo!C717</f>
        <v>0</v>
      </c>
      <c r="F713" s="95">
        <f t="shared" si="33"/>
        <v>-0.20515214870968565</v>
      </c>
      <c r="G713" s="26">
        <f t="shared" si="34"/>
        <v>0</v>
      </c>
      <c r="H713" s="26">
        <f t="shared" si="35"/>
        <v>0</v>
      </c>
    </row>
    <row r="714" spans="1:8" x14ac:dyDescent="0.25">
      <c r="A714" s="12">
        <f>Riesgo!C718</f>
        <v>0.52769718462202164</v>
      </c>
      <c r="F714" s="95">
        <f t="shared" si="33"/>
        <v>0.32254503591233596</v>
      </c>
      <c r="G714" s="26">
        <f t="shared" si="34"/>
        <v>3.3556069636479335E-2</v>
      </c>
      <c r="H714" s="26">
        <f t="shared" si="35"/>
        <v>1.0823343685975073E-2</v>
      </c>
    </row>
    <row r="715" spans="1:8" x14ac:dyDescent="0.25">
      <c r="A715" s="12">
        <f>Riesgo!C719</f>
        <v>5.3106423304040709E-2</v>
      </c>
      <c r="F715" s="95">
        <f t="shared" si="33"/>
        <v>-0.15204572540564493</v>
      </c>
      <c r="G715" s="26">
        <f t="shared" si="34"/>
        <v>-3.5149782728222654E-3</v>
      </c>
      <c r="H715" s="26">
        <f t="shared" si="35"/>
        <v>5.3443742127634217E-4</v>
      </c>
    </row>
    <row r="716" spans="1:8" x14ac:dyDescent="0.25">
      <c r="A716" s="12">
        <f>Riesgo!C720</f>
        <v>0</v>
      </c>
      <c r="F716" s="95">
        <f t="shared" si="33"/>
        <v>-0.20515214870968565</v>
      </c>
      <c r="G716" s="26">
        <f t="shared" si="34"/>
        <v>0</v>
      </c>
      <c r="H716" s="26">
        <f t="shared" si="35"/>
        <v>0</v>
      </c>
    </row>
    <row r="717" spans="1:8" x14ac:dyDescent="0.25">
      <c r="A717" s="12">
        <f>Riesgo!C721</f>
        <v>0</v>
      </c>
      <c r="F717" s="95">
        <f t="shared" si="33"/>
        <v>-0.20515214870968565</v>
      </c>
      <c r="G717" s="26">
        <f t="shared" si="34"/>
        <v>0</v>
      </c>
      <c r="H717" s="26">
        <f t="shared" si="35"/>
        <v>0</v>
      </c>
    </row>
    <row r="718" spans="1:8" x14ac:dyDescent="0.25">
      <c r="A718" s="12">
        <f>Riesgo!C722</f>
        <v>0</v>
      </c>
      <c r="F718" s="95">
        <f t="shared" si="33"/>
        <v>-0.20515214870968565</v>
      </c>
      <c r="G718" s="26">
        <f t="shared" si="34"/>
        <v>0</v>
      </c>
      <c r="H718" s="26">
        <f t="shared" si="35"/>
        <v>0</v>
      </c>
    </row>
    <row r="719" spans="1:8" x14ac:dyDescent="0.25">
      <c r="A719" s="12">
        <f>Riesgo!C723</f>
        <v>0</v>
      </c>
      <c r="F719" s="95">
        <f t="shared" si="33"/>
        <v>-0.20515214870968565</v>
      </c>
      <c r="G719" s="26">
        <f t="shared" si="34"/>
        <v>0</v>
      </c>
      <c r="H719" s="26">
        <f t="shared" si="35"/>
        <v>0</v>
      </c>
    </row>
    <row r="720" spans="1:8" x14ac:dyDescent="0.25">
      <c r="A720" s="12">
        <f>Riesgo!C724</f>
        <v>0</v>
      </c>
      <c r="F720" s="95">
        <f t="shared" si="33"/>
        <v>-0.20515214870968565</v>
      </c>
      <c r="G720" s="26">
        <f t="shared" si="34"/>
        <v>0</v>
      </c>
      <c r="H720" s="26">
        <f t="shared" si="35"/>
        <v>0</v>
      </c>
    </row>
    <row r="721" spans="1:8" x14ac:dyDescent="0.25">
      <c r="A721" s="12">
        <f>Riesgo!C725</f>
        <v>0</v>
      </c>
      <c r="F721" s="95">
        <f t="shared" si="33"/>
        <v>-0.20515214870968565</v>
      </c>
      <c r="G721" s="26">
        <f t="shared" si="34"/>
        <v>0</v>
      </c>
      <c r="H721" s="26">
        <f t="shared" si="35"/>
        <v>0</v>
      </c>
    </row>
    <row r="722" spans="1:8" x14ac:dyDescent="0.25">
      <c r="A722" s="12">
        <f>Riesgo!C726</f>
        <v>0.20529743075988541</v>
      </c>
      <c r="F722" s="95">
        <f t="shared" si="33"/>
        <v>1.452820501997576E-4</v>
      </c>
      <c r="G722" s="26">
        <f t="shared" si="34"/>
        <v>3.0664499440445614E-12</v>
      </c>
      <c r="H722" s="26">
        <f t="shared" si="35"/>
        <v>4.4550013470572581E-16</v>
      </c>
    </row>
    <row r="723" spans="1:8" x14ac:dyDescent="0.25">
      <c r="A723" s="12">
        <f>Riesgo!C727</f>
        <v>0</v>
      </c>
      <c r="F723" s="95">
        <f t="shared" si="33"/>
        <v>-0.20515214870968565</v>
      </c>
      <c r="G723" s="26">
        <f t="shared" si="34"/>
        <v>0</v>
      </c>
      <c r="H723" s="26">
        <f t="shared" si="35"/>
        <v>0</v>
      </c>
    </row>
    <row r="724" spans="1:8" x14ac:dyDescent="0.25">
      <c r="A724" s="12">
        <f>Riesgo!C728</f>
        <v>0.12099536057447098</v>
      </c>
      <c r="F724" s="95">
        <f t="shared" si="33"/>
        <v>-8.4156788135214669E-2</v>
      </c>
      <c r="G724" s="26">
        <f t="shared" si="34"/>
        <v>-5.9602908989534625E-4</v>
      </c>
      <c r="H724" s="26">
        <f t="shared" si="35"/>
        <v>5.015989384074747E-5</v>
      </c>
    </row>
    <row r="725" spans="1:8" x14ac:dyDescent="0.25">
      <c r="A725" s="12">
        <f>Riesgo!C729</f>
        <v>0</v>
      </c>
      <c r="F725" s="95">
        <f t="shared" si="33"/>
        <v>-0.20515214870968565</v>
      </c>
      <c r="G725" s="26">
        <f t="shared" si="34"/>
        <v>0</v>
      </c>
      <c r="H725" s="26">
        <f t="shared" si="35"/>
        <v>0</v>
      </c>
    </row>
    <row r="726" spans="1:8" x14ac:dyDescent="0.25">
      <c r="A726" s="12">
        <f>Riesgo!C730</f>
        <v>0.16302549599568011</v>
      </c>
      <c r="F726" s="95">
        <f t="shared" si="33"/>
        <v>-4.2126652714005536E-2</v>
      </c>
      <c r="G726" s="26">
        <f t="shared" si="34"/>
        <v>-7.4760269348797656E-5</v>
      </c>
      <c r="H726" s="26">
        <f t="shared" si="35"/>
        <v>3.1493999036623116E-6</v>
      </c>
    </row>
    <row r="727" spans="1:8" x14ac:dyDescent="0.25">
      <c r="A727" s="12">
        <f>Riesgo!C731</f>
        <v>0.15847533658609703</v>
      </c>
      <c r="F727" s="95">
        <f t="shared" si="33"/>
        <v>-4.6676812123588624E-2</v>
      </c>
      <c r="G727" s="26">
        <f t="shared" si="34"/>
        <v>-1.0169592769280549E-4</v>
      </c>
      <c r="H727" s="26">
        <f t="shared" si="35"/>
        <v>4.7468417106511353E-6</v>
      </c>
    </row>
    <row r="728" spans="1:8" x14ac:dyDescent="0.25">
      <c r="A728" s="12">
        <f>Riesgo!C732</f>
        <v>3.4053594366317462E-2</v>
      </c>
      <c r="F728" s="95">
        <f t="shared" si="33"/>
        <v>-0.17109855434336818</v>
      </c>
      <c r="G728" s="26">
        <f t="shared" si="34"/>
        <v>-5.0088614663683015E-3</v>
      </c>
      <c r="H728" s="26">
        <f t="shared" si="35"/>
        <v>8.5700895580181956E-4</v>
      </c>
    </row>
    <row r="729" spans="1:8" x14ac:dyDescent="0.25">
      <c r="A729" s="12">
        <f>Riesgo!C733</f>
        <v>0.33021522372526363</v>
      </c>
      <c r="F729" s="95">
        <f t="shared" si="33"/>
        <v>0.12506307501557798</v>
      </c>
      <c r="G729" s="26">
        <f t="shared" si="34"/>
        <v>1.9560831335277556E-3</v>
      </c>
      <c r="H729" s="26">
        <f t="shared" si="35"/>
        <v>2.4463377166508856E-4</v>
      </c>
    </row>
    <row r="730" spans="1:8" x14ac:dyDescent="0.25">
      <c r="A730" s="12">
        <f>Riesgo!C734</f>
        <v>0.28194469927585752</v>
      </c>
      <c r="F730" s="95">
        <f t="shared" si="33"/>
        <v>7.6792550566171874E-2</v>
      </c>
      <c r="G730" s="26">
        <f t="shared" si="34"/>
        <v>4.5285302913967182E-4</v>
      </c>
      <c r="H730" s="26">
        <f t="shared" si="35"/>
        <v>3.4775739139252352E-5</v>
      </c>
    </row>
    <row r="731" spans="1:8" x14ac:dyDescent="0.25">
      <c r="A731" s="12">
        <f>Riesgo!C735</f>
        <v>0</v>
      </c>
      <c r="F731" s="95">
        <f t="shared" si="33"/>
        <v>-0.20515214870968565</v>
      </c>
      <c r="G731" s="26">
        <f t="shared" si="34"/>
        <v>0</v>
      </c>
      <c r="H731" s="26">
        <f t="shared" si="35"/>
        <v>0</v>
      </c>
    </row>
    <row r="732" spans="1:8" x14ac:dyDescent="0.25">
      <c r="A732" s="12">
        <f>Riesgo!C736</f>
        <v>0.75438459547513048</v>
      </c>
      <c r="F732" s="95">
        <f t="shared" si="33"/>
        <v>0.5492324467654448</v>
      </c>
      <c r="G732" s="26">
        <f t="shared" si="34"/>
        <v>0.1656794170650934</v>
      </c>
      <c r="H732" s="26">
        <f t="shared" si="35"/>
        <v>9.099651161333383E-2</v>
      </c>
    </row>
    <row r="733" spans="1:8" x14ac:dyDescent="0.25">
      <c r="A733" s="12">
        <f>Riesgo!C737</f>
        <v>9.7932000292911978E-2</v>
      </c>
      <c r="F733" s="95">
        <f t="shared" si="33"/>
        <v>-0.10722014841677367</v>
      </c>
      <c r="G733" s="26">
        <f t="shared" si="34"/>
        <v>-1.232620005709946E-3</v>
      </c>
      <c r="H733" s="26">
        <f t="shared" si="35"/>
        <v>1.321616999537048E-4</v>
      </c>
    </row>
    <row r="734" spans="1:8" x14ac:dyDescent="0.25">
      <c r="A734" s="12">
        <f>Riesgo!C738</f>
        <v>0.21959841020725435</v>
      </c>
      <c r="F734" s="95">
        <f t="shared" si="33"/>
        <v>1.4446261497568696E-2</v>
      </c>
      <c r="G734" s="26">
        <f t="shared" si="34"/>
        <v>3.0148549048629707E-6</v>
      </c>
      <c r="H734" s="26">
        <f t="shared" si="35"/>
        <v>4.3553382332878068E-8</v>
      </c>
    </row>
    <row r="735" spans="1:8" x14ac:dyDescent="0.25">
      <c r="A735" s="12">
        <f>Riesgo!C739</f>
        <v>0.41268221942816802</v>
      </c>
      <c r="F735" s="95">
        <f t="shared" si="33"/>
        <v>0.20753007071848237</v>
      </c>
      <c r="G735" s="26">
        <f t="shared" si="34"/>
        <v>8.9380566350396092E-3</v>
      </c>
      <c r="H735" s="26">
        <f t="shared" si="35"/>
        <v>1.8549155255555708E-3</v>
      </c>
    </row>
    <row r="736" spans="1:8" x14ac:dyDescent="0.25">
      <c r="A736" s="12">
        <f>Riesgo!C740</f>
        <v>0.10095061018387975</v>
      </c>
      <c r="F736" s="95">
        <f t="shared" si="33"/>
        <v>-0.1042015385258059</v>
      </c>
      <c r="G736" s="26">
        <f t="shared" si="34"/>
        <v>-1.1314162030179405E-3</v>
      </c>
      <c r="H736" s="26">
        <f t="shared" si="35"/>
        <v>1.1789530906749493E-4</v>
      </c>
    </row>
    <row r="737" spans="1:8" x14ac:dyDescent="0.25">
      <c r="A737" s="12">
        <f>Riesgo!C741</f>
        <v>0</v>
      </c>
      <c r="F737" s="95">
        <f t="shared" si="33"/>
        <v>-0.20515214870968565</v>
      </c>
      <c r="G737" s="26">
        <f t="shared" si="34"/>
        <v>0</v>
      </c>
      <c r="H737" s="26">
        <f t="shared" si="35"/>
        <v>0</v>
      </c>
    </row>
    <row r="738" spans="1:8" x14ac:dyDescent="0.25">
      <c r="A738" s="12">
        <f>Riesgo!C742</f>
        <v>0.12445094110492695</v>
      </c>
      <c r="F738" s="95">
        <f t="shared" si="33"/>
        <v>-8.0701207604758698E-2</v>
      </c>
      <c r="G738" s="26">
        <f t="shared" si="34"/>
        <v>-5.2558153689480336E-4</v>
      </c>
      <c r="H738" s="26">
        <f t="shared" si="35"/>
        <v>4.2415064722175678E-5</v>
      </c>
    </row>
    <row r="739" spans="1:8" x14ac:dyDescent="0.25">
      <c r="A739" s="12">
        <f>Riesgo!C743</f>
        <v>0.21650901035548398</v>
      </c>
      <c r="F739" s="95">
        <f t="shared" si="33"/>
        <v>1.1356861645798327E-2</v>
      </c>
      <c r="G739" s="26">
        <f t="shared" si="34"/>
        <v>1.4647887815689594E-6</v>
      </c>
      <c r="H739" s="26">
        <f t="shared" si="35"/>
        <v>1.6635403532596181E-8</v>
      </c>
    </row>
    <row r="740" spans="1:8" x14ac:dyDescent="0.25">
      <c r="A740" s="12">
        <f>Riesgo!C744</f>
        <v>0.21899896269522806</v>
      </c>
      <c r="F740" s="95">
        <f t="shared" si="33"/>
        <v>1.3846813985542411E-2</v>
      </c>
      <c r="G740" s="26">
        <f t="shared" si="34"/>
        <v>2.6549085989538788E-6</v>
      </c>
      <c r="H740" s="26">
        <f t="shared" si="35"/>
        <v>3.6762025518331376E-8</v>
      </c>
    </row>
    <row r="741" spans="1:8" x14ac:dyDescent="0.25">
      <c r="A741" s="12">
        <f>Riesgo!C745</f>
        <v>0.623316337048891</v>
      </c>
      <c r="F741" s="95">
        <f t="shared" si="33"/>
        <v>0.41816418833920532</v>
      </c>
      <c r="G741" s="26">
        <f t="shared" si="34"/>
        <v>7.3120728739658747E-2</v>
      </c>
      <c r="H741" s="26">
        <f t="shared" si="35"/>
        <v>3.0576470184190605E-2</v>
      </c>
    </row>
    <row r="742" spans="1:8" x14ac:dyDescent="0.25">
      <c r="A742" s="12">
        <f>Riesgo!C746</f>
        <v>0.67339262642382247</v>
      </c>
      <c r="F742" s="95">
        <f t="shared" si="33"/>
        <v>0.46824047771413679</v>
      </c>
      <c r="G742" s="26">
        <f t="shared" si="34"/>
        <v>0.10266132437915153</v>
      </c>
      <c r="H742" s="26">
        <f t="shared" si="35"/>
        <v>4.8070187570059868E-2</v>
      </c>
    </row>
    <row r="743" spans="1:8" x14ac:dyDescent="0.25">
      <c r="A743" s="12">
        <f>Riesgo!C747</f>
        <v>1.6629808977935076E-2</v>
      </c>
      <c r="F743" s="95">
        <f t="shared" si="33"/>
        <v>-0.18852233973175059</v>
      </c>
      <c r="G743" s="26">
        <f t="shared" si="34"/>
        <v>-6.7002107500321074E-3</v>
      </c>
      <c r="H743" s="26">
        <f t="shared" si="35"/>
        <v>1.2631394072918803E-3</v>
      </c>
    </row>
    <row r="744" spans="1:8" x14ac:dyDescent="0.25">
      <c r="A744" s="12">
        <f>Riesgo!C748</f>
        <v>0</v>
      </c>
      <c r="F744" s="95">
        <f t="shared" si="33"/>
        <v>-0.20515214870968565</v>
      </c>
      <c r="G744" s="26">
        <f t="shared" si="34"/>
        <v>0</v>
      </c>
      <c r="H744" s="26">
        <f t="shared" si="35"/>
        <v>0</v>
      </c>
    </row>
    <row r="745" spans="1:8" x14ac:dyDescent="0.25">
      <c r="A745" s="12">
        <f>Riesgo!C749</f>
        <v>3.8273769801420596E-2</v>
      </c>
      <c r="F745" s="95">
        <f t="shared" si="33"/>
        <v>-0.16687837890826507</v>
      </c>
      <c r="G745" s="26">
        <f t="shared" si="34"/>
        <v>-4.6472947369554998E-3</v>
      </c>
      <c r="H745" s="26">
        <f t="shared" si="35"/>
        <v>7.7553301201204589E-4</v>
      </c>
    </row>
    <row r="746" spans="1:8" x14ac:dyDescent="0.25">
      <c r="A746" s="12">
        <f>Riesgo!C750</f>
        <v>0</v>
      </c>
      <c r="F746" s="95">
        <f t="shared" si="33"/>
        <v>-0.20515214870968565</v>
      </c>
      <c r="G746" s="26">
        <f t="shared" si="34"/>
        <v>0</v>
      </c>
      <c r="H746" s="26">
        <f t="shared" si="35"/>
        <v>0</v>
      </c>
    </row>
    <row r="747" spans="1:8" x14ac:dyDescent="0.25">
      <c r="A747" s="12">
        <f>Riesgo!C751</f>
        <v>0.16147772574373859</v>
      </c>
      <c r="F747" s="95">
        <f t="shared" si="33"/>
        <v>-4.3674422965947063E-2</v>
      </c>
      <c r="G747" s="26">
        <f t="shared" si="34"/>
        <v>-8.3307006128396598E-5</v>
      </c>
      <c r="H747" s="26">
        <f t="shared" si="35"/>
        <v>3.6383854216783371E-6</v>
      </c>
    </row>
    <row r="748" spans="1:8" x14ac:dyDescent="0.25">
      <c r="A748" s="12">
        <f>Riesgo!C752</f>
        <v>0.20835396740779591</v>
      </c>
      <c r="F748" s="95">
        <f t="shared" si="33"/>
        <v>3.2018186981102592E-3</v>
      </c>
      <c r="G748" s="26">
        <f t="shared" si="34"/>
        <v>3.282390216552584E-8</v>
      </c>
      <c r="H748" s="26">
        <f t="shared" si="35"/>
        <v>1.0509618369852247E-10</v>
      </c>
    </row>
    <row r="749" spans="1:8" x14ac:dyDescent="0.25">
      <c r="A749" s="12">
        <f>Riesgo!C753</f>
        <v>0.98558831995568097</v>
      </c>
      <c r="F749" s="95">
        <f t="shared" si="33"/>
        <v>0.78043617124599529</v>
      </c>
      <c r="G749" s="26">
        <f t="shared" si="34"/>
        <v>0.47534854501530277</v>
      </c>
      <c r="H749" s="26">
        <f t="shared" si="35"/>
        <v>0.37097919847909755</v>
      </c>
    </row>
    <row r="750" spans="1:8" x14ac:dyDescent="0.25">
      <c r="A750" s="12">
        <f>Riesgo!C754</f>
        <v>0.12272508999059585</v>
      </c>
      <c r="F750" s="95">
        <f t="shared" si="33"/>
        <v>-8.2427058719089799E-2</v>
      </c>
      <c r="G750" s="26">
        <f t="shared" si="34"/>
        <v>-5.6002757163887485E-4</v>
      </c>
      <c r="H750" s="26">
        <f t="shared" si="35"/>
        <v>4.6161425531786803E-5</v>
      </c>
    </row>
    <row r="751" spans="1:8" x14ac:dyDescent="0.25">
      <c r="A751" s="12">
        <f>Riesgo!C755</f>
        <v>0.16032757955423829</v>
      </c>
      <c r="F751" s="95">
        <f t="shared" si="33"/>
        <v>-4.4824569155447358E-2</v>
      </c>
      <c r="G751" s="26">
        <f t="shared" si="34"/>
        <v>-9.0063406977751082E-5</v>
      </c>
      <c r="H751" s="26">
        <f t="shared" si="35"/>
        <v>4.0370534144494031E-6</v>
      </c>
    </row>
    <row r="752" spans="1:8" x14ac:dyDescent="0.25">
      <c r="A752" s="12">
        <f>Riesgo!C756</f>
        <v>0.13793235893729919</v>
      </c>
      <c r="F752" s="95">
        <f t="shared" si="33"/>
        <v>-6.7219789772386462E-2</v>
      </c>
      <c r="G752" s="26">
        <f t="shared" si="34"/>
        <v>-3.0373262929858581E-4</v>
      </c>
      <c r="H752" s="26">
        <f t="shared" si="35"/>
        <v>2.0416843488465129E-5</v>
      </c>
    </row>
    <row r="753" spans="1:8" x14ac:dyDescent="0.25">
      <c r="A753" s="12">
        <f>Riesgo!C757</f>
        <v>0.377203349555437</v>
      </c>
      <c r="F753" s="95">
        <f t="shared" si="33"/>
        <v>0.17205120084575135</v>
      </c>
      <c r="G753" s="26">
        <f t="shared" si="34"/>
        <v>5.0929935303040763E-3</v>
      </c>
      <c r="H753" s="26">
        <f t="shared" si="35"/>
        <v>8.7625565278845875E-4</v>
      </c>
    </row>
    <row r="754" spans="1:8" x14ac:dyDescent="0.25">
      <c r="A754" s="12">
        <f>Riesgo!C758</f>
        <v>6.596135340829884E-2</v>
      </c>
      <c r="F754" s="95">
        <f t="shared" si="33"/>
        <v>-0.13919079530138681</v>
      </c>
      <c r="G754" s="26">
        <f t="shared" si="34"/>
        <v>-2.6966932549869881E-3</v>
      </c>
      <c r="H754" s="26">
        <f t="shared" si="35"/>
        <v>3.7535487884552435E-4</v>
      </c>
    </row>
    <row r="755" spans="1:8" x14ac:dyDescent="0.25">
      <c r="A755" s="12">
        <f>Riesgo!C759</f>
        <v>0.47837534184412411</v>
      </c>
      <c r="F755" s="95">
        <f t="shared" si="33"/>
        <v>0.27322319313443844</v>
      </c>
      <c r="G755" s="26">
        <f t="shared" si="34"/>
        <v>2.039636089309663E-2</v>
      </c>
      <c r="H755" s="26">
        <f t="shared" si="35"/>
        <v>5.5727588515342482E-3</v>
      </c>
    </row>
    <row r="756" spans="1:8" x14ac:dyDescent="0.25">
      <c r="A756" s="12">
        <f>Riesgo!C760</f>
        <v>8.2216003165447013E-2</v>
      </c>
      <c r="F756" s="95">
        <f t="shared" si="33"/>
        <v>-0.12293614554423864</v>
      </c>
      <c r="G756" s="26">
        <f t="shared" si="34"/>
        <v>-1.8579703421134706E-3</v>
      </c>
      <c r="H756" s="26">
        <f t="shared" si="35"/>
        <v>2.2841171239494049E-4</v>
      </c>
    </row>
    <row r="757" spans="1:8" x14ac:dyDescent="0.25">
      <c r="A757" s="12">
        <f>Riesgo!C761</f>
        <v>0</v>
      </c>
      <c r="F757" s="95">
        <f t="shared" si="33"/>
        <v>-0.20515214870968565</v>
      </c>
      <c r="G757" s="26">
        <f t="shared" si="34"/>
        <v>0</v>
      </c>
      <c r="H757" s="26">
        <f t="shared" si="35"/>
        <v>0</v>
      </c>
    </row>
    <row r="758" spans="1:8" x14ac:dyDescent="0.25">
      <c r="A758" s="12">
        <f>Riesgo!C762</f>
        <v>0</v>
      </c>
      <c r="F758" s="95">
        <f t="shared" si="33"/>
        <v>-0.20515214870968565</v>
      </c>
      <c r="G758" s="26">
        <f t="shared" si="34"/>
        <v>0</v>
      </c>
      <c r="H758" s="26">
        <f t="shared" si="35"/>
        <v>0</v>
      </c>
    </row>
    <row r="759" spans="1:8" x14ac:dyDescent="0.25">
      <c r="A759" s="12">
        <f>Riesgo!C763</f>
        <v>0.12610972215043148</v>
      </c>
      <c r="F759" s="95">
        <f t="shared" si="33"/>
        <v>-7.904242655925417E-2</v>
      </c>
      <c r="G759" s="26">
        <f t="shared" si="34"/>
        <v>-4.9383377914834865E-4</v>
      </c>
      <c r="H759" s="26">
        <f t="shared" si="35"/>
        <v>3.9033820220812287E-5</v>
      </c>
    </row>
    <row r="760" spans="1:8" x14ac:dyDescent="0.25">
      <c r="A760" s="12">
        <f>Riesgo!C764</f>
        <v>0</v>
      </c>
      <c r="F760" s="95">
        <f t="shared" si="33"/>
        <v>-0.20515214870968565</v>
      </c>
      <c r="G760" s="26">
        <f t="shared" si="34"/>
        <v>0</v>
      </c>
      <c r="H760" s="26">
        <f t="shared" si="35"/>
        <v>0</v>
      </c>
    </row>
    <row r="761" spans="1:8" x14ac:dyDescent="0.25">
      <c r="A761" s="12">
        <f>Riesgo!C765</f>
        <v>0</v>
      </c>
      <c r="F761" s="95">
        <f t="shared" si="33"/>
        <v>-0.20515214870968565</v>
      </c>
      <c r="G761" s="26">
        <f t="shared" si="34"/>
        <v>0</v>
      </c>
      <c r="H761" s="26">
        <f t="shared" si="35"/>
        <v>0</v>
      </c>
    </row>
    <row r="762" spans="1:8" x14ac:dyDescent="0.25">
      <c r="A762" s="12">
        <f>Riesgo!C766</f>
        <v>0.70980249194205192</v>
      </c>
      <c r="F762" s="95">
        <f t="shared" si="33"/>
        <v>0.50465034323236624</v>
      </c>
      <c r="G762" s="26">
        <f t="shared" si="34"/>
        <v>0.12852029652943417</v>
      </c>
      <c r="H762" s="26">
        <f t="shared" si="35"/>
        <v>6.4857811755904451E-2</v>
      </c>
    </row>
    <row r="763" spans="1:8" x14ac:dyDescent="0.25">
      <c r="A763" s="12">
        <f>Riesgo!C767</f>
        <v>0.3099412507679869</v>
      </c>
      <c r="F763" s="95">
        <f t="shared" si="33"/>
        <v>0.10478910205830125</v>
      </c>
      <c r="G763" s="26">
        <f t="shared" si="34"/>
        <v>1.1506635517496784E-3</v>
      </c>
      <c r="H763" s="26">
        <f t="shared" si="35"/>
        <v>1.2057700035906446E-4</v>
      </c>
    </row>
    <row r="764" spans="1:8" x14ac:dyDescent="0.25">
      <c r="A764" s="12">
        <f>Riesgo!C768</f>
        <v>0</v>
      </c>
      <c r="F764" s="95">
        <f t="shared" si="33"/>
        <v>-0.20515214870968565</v>
      </c>
      <c r="G764" s="26">
        <f t="shared" si="34"/>
        <v>0</v>
      </c>
      <c r="H764" s="26">
        <f t="shared" si="35"/>
        <v>0</v>
      </c>
    </row>
    <row r="765" spans="1:8" x14ac:dyDescent="0.25">
      <c r="A765" s="12">
        <f>Riesgo!C769</f>
        <v>0.1341334982374974</v>
      </c>
      <c r="F765" s="95">
        <f t="shared" si="33"/>
        <v>-7.1018650472188249E-2</v>
      </c>
      <c r="G765" s="26">
        <f t="shared" si="34"/>
        <v>-3.5819312518733427E-4</v>
      </c>
      <c r="H765" s="26">
        <f t="shared" si="35"/>
        <v>2.5438392359220061E-5</v>
      </c>
    </row>
    <row r="766" spans="1:8" x14ac:dyDescent="0.25">
      <c r="A766" s="12">
        <f>Riesgo!C770</f>
        <v>0.56749010196193317</v>
      </c>
      <c r="F766" s="95">
        <f t="shared" si="33"/>
        <v>0.36233795325224749</v>
      </c>
      <c r="G766" s="26">
        <f t="shared" si="34"/>
        <v>4.7570912311228182E-2</v>
      </c>
      <c r="H766" s="26">
        <f t="shared" si="35"/>
        <v>1.7236747001192564E-2</v>
      </c>
    </row>
    <row r="767" spans="1:8" x14ac:dyDescent="0.25">
      <c r="A767" s="12">
        <f>Riesgo!C771</f>
        <v>0.41155761582335654</v>
      </c>
      <c r="F767" s="95">
        <f t="shared" si="33"/>
        <v>0.20640546711367089</v>
      </c>
      <c r="G767" s="26">
        <f t="shared" si="34"/>
        <v>8.7935368753800647E-3</v>
      </c>
      <c r="H767" s="26">
        <f t="shared" si="35"/>
        <v>1.8150340863441119E-3</v>
      </c>
    </row>
    <row r="768" spans="1:8" x14ac:dyDescent="0.25">
      <c r="A768" s="12">
        <f>Riesgo!C772</f>
        <v>0</v>
      </c>
      <c r="F768" s="95">
        <f t="shared" si="33"/>
        <v>-0.20515214870968565</v>
      </c>
      <c r="G768" s="26">
        <f t="shared" si="34"/>
        <v>0</v>
      </c>
      <c r="H768" s="26">
        <f t="shared" si="35"/>
        <v>0</v>
      </c>
    </row>
    <row r="769" spans="1:8" x14ac:dyDescent="0.25">
      <c r="A769" s="12">
        <f>Riesgo!C773</f>
        <v>0.15020673738153192</v>
      </c>
      <c r="F769" s="95">
        <f t="shared" si="33"/>
        <v>-5.4945411328153726E-2</v>
      </c>
      <c r="G769" s="26">
        <f t="shared" si="34"/>
        <v>-1.658800993276355E-4</v>
      </c>
      <c r="H769" s="26">
        <f t="shared" si="35"/>
        <v>9.1143502887119291E-6</v>
      </c>
    </row>
    <row r="770" spans="1:8" x14ac:dyDescent="0.25">
      <c r="A770" s="12">
        <f>Riesgo!C774</f>
        <v>0.46003318704841206</v>
      </c>
      <c r="F770" s="95">
        <f t="shared" si="33"/>
        <v>0.25488103833872644</v>
      </c>
      <c r="G770" s="26">
        <f t="shared" si="34"/>
        <v>1.6558179378429322E-2</v>
      </c>
      <c r="H770" s="26">
        <f t="shared" si="35"/>
        <v>4.2203659529729534E-3</v>
      </c>
    </row>
    <row r="771" spans="1:8" x14ac:dyDescent="0.25">
      <c r="A771" s="12">
        <f>Riesgo!C775</f>
        <v>0</v>
      </c>
      <c r="F771" s="95">
        <f t="shared" ref="F771:F834" si="36">A771-$D$4</f>
        <v>-0.20515214870968565</v>
      </c>
      <c r="G771" s="26">
        <f t="shared" ref="G771:G834" si="37">IF(A771=0,0,(A771-D$4)^3)</f>
        <v>0</v>
      </c>
      <c r="H771" s="26">
        <f t="shared" ref="H771:H834" si="38">IF(A771=0,0,(A771-D$4)^4)</f>
        <v>0</v>
      </c>
    </row>
    <row r="772" spans="1:8" x14ac:dyDescent="0.25">
      <c r="A772" s="12">
        <f>Riesgo!C776</f>
        <v>0</v>
      </c>
      <c r="F772" s="95">
        <f t="shared" si="36"/>
        <v>-0.20515214870968565</v>
      </c>
      <c r="G772" s="26">
        <f t="shared" si="37"/>
        <v>0</v>
      </c>
      <c r="H772" s="26">
        <f t="shared" si="38"/>
        <v>0</v>
      </c>
    </row>
    <row r="773" spans="1:8" x14ac:dyDescent="0.25">
      <c r="A773" s="12">
        <f>Riesgo!C777</f>
        <v>0.14095796268932947</v>
      </c>
      <c r="F773" s="95">
        <f t="shared" si="36"/>
        <v>-6.4194186020356175E-2</v>
      </c>
      <c r="G773" s="26">
        <f t="shared" si="37"/>
        <v>-2.6453740511696034E-4</v>
      </c>
      <c r="H773" s="26">
        <f t="shared" si="38"/>
        <v>1.6981763393420474E-5</v>
      </c>
    </row>
    <row r="774" spans="1:8" x14ac:dyDescent="0.25">
      <c r="A774" s="12">
        <f>Riesgo!C778</f>
        <v>0</v>
      </c>
      <c r="F774" s="95">
        <f t="shared" si="36"/>
        <v>-0.20515214870968565</v>
      </c>
      <c r="G774" s="26">
        <f t="shared" si="37"/>
        <v>0</v>
      </c>
      <c r="H774" s="26">
        <f t="shared" si="38"/>
        <v>0</v>
      </c>
    </row>
    <row r="775" spans="1:8" x14ac:dyDescent="0.25">
      <c r="A775" s="12">
        <f>Riesgo!C779</f>
        <v>0.42823517629984698</v>
      </c>
      <c r="F775" s="95">
        <f t="shared" si="36"/>
        <v>0.22308302759016133</v>
      </c>
      <c r="G775" s="26">
        <f t="shared" si="37"/>
        <v>1.1101958249471262E-2</v>
      </c>
      <c r="H775" s="26">
        <f t="shared" si="38"/>
        <v>2.4766584584716162E-3</v>
      </c>
    </row>
    <row r="776" spans="1:8" x14ac:dyDescent="0.25">
      <c r="A776" s="12">
        <f>Riesgo!C780</f>
        <v>0</v>
      </c>
      <c r="F776" s="95">
        <f t="shared" si="36"/>
        <v>-0.20515214870968565</v>
      </c>
      <c r="G776" s="26">
        <f t="shared" si="37"/>
        <v>0</v>
      </c>
      <c r="H776" s="26">
        <f t="shared" si="38"/>
        <v>0</v>
      </c>
    </row>
    <row r="777" spans="1:8" x14ac:dyDescent="0.25">
      <c r="A777" s="12">
        <f>Riesgo!C781</f>
        <v>0</v>
      </c>
      <c r="F777" s="95">
        <f t="shared" si="36"/>
        <v>-0.20515214870968565</v>
      </c>
      <c r="G777" s="26">
        <f t="shared" si="37"/>
        <v>0</v>
      </c>
      <c r="H777" s="26">
        <f t="shared" si="38"/>
        <v>0</v>
      </c>
    </row>
    <row r="778" spans="1:8" x14ac:dyDescent="0.25">
      <c r="A778" s="12">
        <f>Riesgo!C782</f>
        <v>0.16294203173475258</v>
      </c>
      <c r="F778" s="95">
        <f t="shared" si="36"/>
        <v>-4.2210116974933071E-2</v>
      </c>
      <c r="G778" s="26">
        <f t="shared" si="37"/>
        <v>-7.5205511099867746E-5</v>
      </c>
      <c r="H778" s="26">
        <f t="shared" si="38"/>
        <v>3.1744334206850448E-6</v>
      </c>
    </row>
    <row r="779" spans="1:8" x14ac:dyDescent="0.25">
      <c r="A779" s="12">
        <f>Riesgo!C783</f>
        <v>0</v>
      </c>
      <c r="F779" s="95">
        <f t="shared" si="36"/>
        <v>-0.20515214870968565</v>
      </c>
      <c r="G779" s="26">
        <f t="shared" si="37"/>
        <v>0</v>
      </c>
      <c r="H779" s="26">
        <f t="shared" si="38"/>
        <v>0</v>
      </c>
    </row>
    <row r="780" spans="1:8" x14ac:dyDescent="0.25">
      <c r="A780" s="12">
        <f>Riesgo!C784</f>
        <v>0.20074414474384544</v>
      </c>
      <c r="F780" s="95">
        <f t="shared" si="36"/>
        <v>-4.408003965840207E-3</v>
      </c>
      <c r="G780" s="26">
        <f t="shared" si="37"/>
        <v>-8.56497164865541E-8</v>
      </c>
      <c r="H780" s="26">
        <f t="shared" si="38"/>
        <v>3.7754428994581983E-10</v>
      </c>
    </row>
    <row r="781" spans="1:8" x14ac:dyDescent="0.25">
      <c r="A781" s="12">
        <f>Riesgo!C785</f>
        <v>0.41150570908141693</v>
      </c>
      <c r="F781" s="95">
        <f t="shared" si="36"/>
        <v>0.20635356037173128</v>
      </c>
      <c r="G781" s="26">
        <f t="shared" si="37"/>
        <v>8.7869043610518897E-3</v>
      </c>
      <c r="H781" s="26">
        <f t="shared" si="38"/>
        <v>1.8132089995489501E-3</v>
      </c>
    </row>
    <row r="782" spans="1:8" x14ac:dyDescent="0.25">
      <c r="A782" s="12">
        <f>Riesgo!C786</f>
        <v>0</v>
      </c>
      <c r="F782" s="95">
        <f t="shared" si="36"/>
        <v>-0.20515214870968565</v>
      </c>
      <c r="G782" s="26">
        <f t="shared" si="37"/>
        <v>0</v>
      </c>
      <c r="H782" s="26">
        <f t="shared" si="38"/>
        <v>0</v>
      </c>
    </row>
    <row r="783" spans="1:8" x14ac:dyDescent="0.25">
      <c r="A783" s="12">
        <f>Riesgo!C787</f>
        <v>0.65167060259104359</v>
      </c>
      <c r="F783" s="95">
        <f t="shared" si="36"/>
        <v>0.44651845388135791</v>
      </c>
      <c r="G783" s="26">
        <f t="shared" si="37"/>
        <v>8.9026282103093546E-2</v>
      </c>
      <c r="H783" s="26">
        <f t="shared" si="38"/>
        <v>3.9751877839478936E-2</v>
      </c>
    </row>
    <row r="784" spans="1:8" x14ac:dyDescent="0.25">
      <c r="A784" s="12">
        <f>Riesgo!C788</f>
        <v>0</v>
      </c>
      <c r="F784" s="95">
        <f t="shared" si="36"/>
        <v>-0.20515214870968565</v>
      </c>
      <c r="G784" s="26">
        <f t="shared" si="37"/>
        <v>0</v>
      </c>
      <c r="H784" s="26">
        <f t="shared" si="38"/>
        <v>0</v>
      </c>
    </row>
    <row r="785" spans="1:8" x14ac:dyDescent="0.25">
      <c r="A785" s="12">
        <f>Riesgo!C789</f>
        <v>0.52263678128116642</v>
      </c>
      <c r="F785" s="95">
        <f t="shared" si="36"/>
        <v>0.31748463257148074</v>
      </c>
      <c r="G785" s="26">
        <f t="shared" si="37"/>
        <v>3.2001337201413224E-2</v>
      </c>
      <c r="H785" s="26">
        <f t="shared" si="38"/>
        <v>1.0159932783186736E-2</v>
      </c>
    </row>
    <row r="786" spans="1:8" x14ac:dyDescent="0.25">
      <c r="A786" s="12">
        <f>Riesgo!C790</f>
        <v>0.13882304522262384</v>
      </c>
      <c r="F786" s="95">
        <f t="shared" si="36"/>
        <v>-6.6329103487061808E-2</v>
      </c>
      <c r="G786" s="26">
        <f t="shared" si="37"/>
        <v>-2.9181820521665677E-4</v>
      </c>
      <c r="H786" s="26">
        <f t="shared" si="38"/>
        <v>1.9356039933224268E-5</v>
      </c>
    </row>
    <row r="787" spans="1:8" x14ac:dyDescent="0.25">
      <c r="A787" s="12">
        <f>Riesgo!C791</f>
        <v>0.39928543427771318</v>
      </c>
      <c r="F787" s="95">
        <f t="shared" si="36"/>
        <v>0.19413328556802753</v>
      </c>
      <c r="G787" s="26">
        <f t="shared" si="37"/>
        <v>7.3164433485374946E-3</v>
      </c>
      <c r="H787" s="26">
        <f t="shared" si="38"/>
        <v>1.4203651859239249E-3</v>
      </c>
    </row>
    <row r="788" spans="1:8" x14ac:dyDescent="0.25">
      <c r="A788" s="12">
        <f>Riesgo!C792</f>
        <v>0.25249652925178395</v>
      </c>
      <c r="F788" s="95">
        <f t="shared" si="36"/>
        <v>4.7344380542098302E-2</v>
      </c>
      <c r="G788" s="26">
        <f t="shared" si="37"/>
        <v>1.0612197300736084E-4</v>
      </c>
      <c r="H788" s="26">
        <f t="shared" si="38"/>
        <v>5.0242790739387752E-6</v>
      </c>
    </row>
    <row r="789" spans="1:8" x14ac:dyDescent="0.25">
      <c r="A789" s="12">
        <f>Riesgo!C793</f>
        <v>0</v>
      </c>
      <c r="F789" s="95">
        <f t="shared" si="36"/>
        <v>-0.20515214870968565</v>
      </c>
      <c r="G789" s="26">
        <f t="shared" si="37"/>
        <v>0</v>
      </c>
      <c r="H789" s="26">
        <f t="shared" si="38"/>
        <v>0</v>
      </c>
    </row>
    <row r="790" spans="1:8" x14ac:dyDescent="0.25">
      <c r="A790" s="12">
        <f>Riesgo!C794</f>
        <v>0</v>
      </c>
      <c r="F790" s="95">
        <f t="shared" si="36"/>
        <v>-0.20515214870968565</v>
      </c>
      <c r="G790" s="26">
        <f t="shared" si="37"/>
        <v>0</v>
      </c>
      <c r="H790" s="26">
        <f t="shared" si="38"/>
        <v>0</v>
      </c>
    </row>
    <row r="791" spans="1:8" x14ac:dyDescent="0.25">
      <c r="A791" s="12">
        <f>Riesgo!C795</f>
        <v>0</v>
      </c>
      <c r="F791" s="95">
        <f t="shared" si="36"/>
        <v>-0.20515214870968565</v>
      </c>
      <c r="G791" s="26">
        <f t="shared" si="37"/>
        <v>0</v>
      </c>
      <c r="H791" s="26">
        <f t="shared" si="38"/>
        <v>0</v>
      </c>
    </row>
    <row r="792" spans="1:8" x14ac:dyDescent="0.25">
      <c r="A792" s="12">
        <f>Riesgo!C796</f>
        <v>0</v>
      </c>
      <c r="F792" s="95">
        <f t="shared" si="36"/>
        <v>-0.20515214870968565</v>
      </c>
      <c r="G792" s="26">
        <f t="shared" si="37"/>
        <v>0</v>
      </c>
      <c r="H792" s="26">
        <f t="shared" si="38"/>
        <v>0</v>
      </c>
    </row>
    <row r="793" spans="1:8" x14ac:dyDescent="0.25">
      <c r="A793" s="12">
        <f>Riesgo!C797</f>
        <v>1</v>
      </c>
      <c r="F793" s="95">
        <f t="shared" si="36"/>
        <v>0.79484785129031432</v>
      </c>
      <c r="G793" s="26">
        <f t="shared" si="37"/>
        <v>0.50217144484267384</v>
      </c>
      <c r="H793" s="26">
        <f t="shared" si="38"/>
        <v>0.39914989391255185</v>
      </c>
    </row>
    <row r="794" spans="1:8" x14ac:dyDescent="0.25">
      <c r="A794" s="12">
        <f>Riesgo!C798</f>
        <v>0.18447981685286713</v>
      </c>
      <c r="F794" s="95">
        <f t="shared" si="36"/>
        <v>-2.0672331856818521E-2</v>
      </c>
      <c r="G794" s="26">
        <f t="shared" si="37"/>
        <v>-8.8342239499775527E-6</v>
      </c>
      <c r="H794" s="26">
        <f t="shared" si="38"/>
        <v>1.8262400919139013E-7</v>
      </c>
    </row>
    <row r="795" spans="1:8" x14ac:dyDescent="0.25">
      <c r="A795" s="12">
        <f>Riesgo!C799</f>
        <v>0.34477608838196538</v>
      </c>
      <c r="F795" s="95">
        <f t="shared" si="36"/>
        <v>0.13962393967227973</v>
      </c>
      <c r="G795" s="26">
        <f t="shared" si="37"/>
        <v>2.7219469965225171E-3</v>
      </c>
      <c r="H795" s="26">
        <f t="shared" si="38"/>
        <v>3.8004896323360292E-4</v>
      </c>
    </row>
    <row r="796" spans="1:8" x14ac:dyDescent="0.25">
      <c r="A796" s="12">
        <f>Riesgo!C800</f>
        <v>0.1836448238849698</v>
      </c>
      <c r="F796" s="95">
        <f t="shared" si="36"/>
        <v>-2.1507324824715846E-2</v>
      </c>
      <c r="G796" s="26">
        <f t="shared" si="37"/>
        <v>-9.948536161689882E-6</v>
      </c>
      <c r="H796" s="26">
        <f t="shared" si="38"/>
        <v>2.1396639875989609E-7</v>
      </c>
    </row>
    <row r="797" spans="1:8" x14ac:dyDescent="0.25">
      <c r="A797" s="12">
        <f>Riesgo!C801</f>
        <v>0</v>
      </c>
      <c r="F797" s="95">
        <f t="shared" si="36"/>
        <v>-0.20515214870968565</v>
      </c>
      <c r="G797" s="26">
        <f t="shared" si="37"/>
        <v>0</v>
      </c>
      <c r="H797" s="26">
        <f t="shared" si="38"/>
        <v>0</v>
      </c>
    </row>
    <row r="798" spans="1:8" x14ac:dyDescent="0.25">
      <c r="A798" s="12">
        <f>Riesgo!C802</f>
        <v>0.2504954394971719</v>
      </c>
      <c r="F798" s="95">
        <f t="shared" si="36"/>
        <v>4.5343290787486251E-2</v>
      </c>
      <c r="G798" s="26">
        <f t="shared" si="37"/>
        <v>9.3226441546549925E-5</v>
      </c>
      <c r="H798" s="26">
        <f t="shared" si="38"/>
        <v>4.2271936481278026E-6</v>
      </c>
    </row>
    <row r="799" spans="1:8" x14ac:dyDescent="0.25">
      <c r="A799" s="12">
        <f>Riesgo!C803</f>
        <v>0</v>
      </c>
      <c r="F799" s="95">
        <f t="shared" si="36"/>
        <v>-0.20515214870968565</v>
      </c>
      <c r="G799" s="26">
        <f t="shared" si="37"/>
        <v>0</v>
      </c>
      <c r="H799" s="26">
        <f t="shared" si="38"/>
        <v>0</v>
      </c>
    </row>
    <row r="800" spans="1:8" x14ac:dyDescent="0.25">
      <c r="A800" s="12">
        <f>Riesgo!C804</f>
        <v>0.5348863860599522</v>
      </c>
      <c r="F800" s="95">
        <f t="shared" si="36"/>
        <v>0.32973423735026652</v>
      </c>
      <c r="G800" s="26">
        <f t="shared" si="37"/>
        <v>3.5850245247049446E-2</v>
      </c>
      <c r="H800" s="26">
        <f t="shared" si="38"/>
        <v>1.1821053275355868E-2</v>
      </c>
    </row>
    <row r="801" spans="1:8" x14ac:dyDescent="0.25">
      <c r="A801" s="12">
        <f>Riesgo!C805</f>
        <v>1</v>
      </c>
      <c r="F801" s="95">
        <f t="shared" si="36"/>
        <v>0.79484785129031432</v>
      </c>
      <c r="G801" s="26">
        <f t="shared" si="37"/>
        <v>0.50217144484267384</v>
      </c>
      <c r="H801" s="26">
        <f t="shared" si="38"/>
        <v>0.39914989391255185</v>
      </c>
    </row>
    <row r="802" spans="1:8" x14ac:dyDescent="0.25">
      <c r="A802" s="12">
        <f>Riesgo!C806</f>
        <v>0</v>
      </c>
      <c r="F802" s="95">
        <f t="shared" si="36"/>
        <v>-0.20515214870968565</v>
      </c>
      <c r="G802" s="26">
        <f t="shared" si="37"/>
        <v>0</v>
      </c>
      <c r="H802" s="26">
        <f t="shared" si="38"/>
        <v>0</v>
      </c>
    </row>
    <row r="803" spans="1:8" x14ac:dyDescent="0.25">
      <c r="A803" s="12">
        <f>Riesgo!C807</f>
        <v>1</v>
      </c>
      <c r="F803" s="95">
        <f t="shared" si="36"/>
        <v>0.79484785129031432</v>
      </c>
      <c r="G803" s="26">
        <f t="shared" si="37"/>
        <v>0.50217144484267384</v>
      </c>
      <c r="H803" s="26">
        <f t="shared" si="38"/>
        <v>0.39914989391255185</v>
      </c>
    </row>
    <row r="804" spans="1:8" x14ac:dyDescent="0.25">
      <c r="A804" s="12">
        <f>Riesgo!C808</f>
        <v>0.14162520330695164</v>
      </c>
      <c r="F804" s="95">
        <f t="shared" si="36"/>
        <v>-6.3526945402734014E-2</v>
      </c>
      <c r="G804" s="26">
        <f t="shared" si="37"/>
        <v>-2.5637396513351234E-4</v>
      </c>
      <c r="H804" s="26">
        <f t="shared" si="38"/>
        <v>1.6286654885719072E-5</v>
      </c>
    </row>
    <row r="805" spans="1:8" x14ac:dyDescent="0.25">
      <c r="A805" s="12">
        <f>Riesgo!C809</f>
        <v>0</v>
      </c>
      <c r="F805" s="95">
        <f t="shared" si="36"/>
        <v>-0.20515214870968565</v>
      </c>
      <c r="G805" s="26">
        <f t="shared" si="37"/>
        <v>0</v>
      </c>
      <c r="H805" s="26">
        <f t="shared" si="38"/>
        <v>0</v>
      </c>
    </row>
    <row r="806" spans="1:8" x14ac:dyDescent="0.25">
      <c r="A806" s="12">
        <f>Riesgo!C810</f>
        <v>0.13994229355645779</v>
      </c>
      <c r="F806" s="95">
        <f t="shared" si="36"/>
        <v>-6.5209855153227858E-2</v>
      </c>
      <c r="G806" s="26">
        <f t="shared" si="37"/>
        <v>-2.7729351095015368E-4</v>
      </c>
      <c r="H806" s="26">
        <f t="shared" si="38"/>
        <v>1.8082269683989523E-5</v>
      </c>
    </row>
    <row r="807" spans="1:8" x14ac:dyDescent="0.25">
      <c r="A807" s="12">
        <f>Riesgo!C811</f>
        <v>3.0446553988675136E-2</v>
      </c>
      <c r="F807" s="95">
        <f t="shared" si="36"/>
        <v>-0.17470559472101052</v>
      </c>
      <c r="G807" s="26">
        <f t="shared" si="37"/>
        <v>-5.3323719935712763E-3</v>
      </c>
      <c r="H807" s="26">
        <f t="shared" si="38"/>
        <v>9.3159522041053044E-4</v>
      </c>
    </row>
    <row r="808" spans="1:8" x14ac:dyDescent="0.25">
      <c r="A808" s="12">
        <f>Riesgo!C812</f>
        <v>0</v>
      </c>
      <c r="F808" s="95">
        <f t="shared" si="36"/>
        <v>-0.20515214870968565</v>
      </c>
      <c r="G808" s="26">
        <f t="shared" si="37"/>
        <v>0</v>
      </c>
      <c r="H808" s="26">
        <f t="shared" si="38"/>
        <v>0</v>
      </c>
    </row>
    <row r="809" spans="1:8" x14ac:dyDescent="0.25">
      <c r="A809" s="12">
        <f>Riesgo!C813</f>
        <v>0</v>
      </c>
      <c r="F809" s="95">
        <f t="shared" si="36"/>
        <v>-0.20515214870968565</v>
      </c>
      <c r="G809" s="26">
        <f t="shared" si="37"/>
        <v>0</v>
      </c>
      <c r="H809" s="26">
        <f t="shared" si="38"/>
        <v>0</v>
      </c>
    </row>
    <row r="810" spans="1:8" x14ac:dyDescent="0.25">
      <c r="A810" s="12">
        <f>Riesgo!C814</f>
        <v>0</v>
      </c>
      <c r="F810" s="95">
        <f t="shared" si="36"/>
        <v>-0.20515214870968565</v>
      </c>
      <c r="G810" s="26">
        <f t="shared" si="37"/>
        <v>0</v>
      </c>
      <c r="H810" s="26">
        <f t="shared" si="38"/>
        <v>0</v>
      </c>
    </row>
    <row r="811" spans="1:8" x14ac:dyDescent="0.25">
      <c r="A811" s="12">
        <f>Riesgo!C815</f>
        <v>0.53202033458316389</v>
      </c>
      <c r="F811" s="95">
        <f t="shared" si="36"/>
        <v>0.32686818587347821</v>
      </c>
      <c r="G811" s="26">
        <f t="shared" si="37"/>
        <v>3.492351578434482E-2</v>
      </c>
      <c r="H811" s="26">
        <f t="shared" si="38"/>
        <v>1.1415386248752574E-2</v>
      </c>
    </row>
    <row r="812" spans="1:8" x14ac:dyDescent="0.25">
      <c r="A812" s="12">
        <f>Riesgo!C816</f>
        <v>0</v>
      </c>
      <c r="F812" s="95">
        <f t="shared" si="36"/>
        <v>-0.20515214870968565</v>
      </c>
      <c r="G812" s="26">
        <f t="shared" si="37"/>
        <v>0</v>
      </c>
      <c r="H812" s="26">
        <f t="shared" si="38"/>
        <v>0</v>
      </c>
    </row>
    <row r="813" spans="1:8" x14ac:dyDescent="0.25">
      <c r="A813" s="12">
        <f>Riesgo!C817</f>
        <v>0</v>
      </c>
      <c r="F813" s="95">
        <f t="shared" si="36"/>
        <v>-0.20515214870968565</v>
      </c>
      <c r="G813" s="26">
        <f t="shared" si="37"/>
        <v>0</v>
      </c>
      <c r="H813" s="26">
        <f t="shared" si="38"/>
        <v>0</v>
      </c>
    </row>
    <row r="814" spans="1:8" x14ac:dyDescent="0.25">
      <c r="A814" s="12">
        <f>Riesgo!C818</f>
        <v>9.2187329436485249E-2</v>
      </c>
      <c r="F814" s="95">
        <f t="shared" si="36"/>
        <v>-0.1129648192732004</v>
      </c>
      <c r="G814" s="26">
        <f t="shared" si="37"/>
        <v>-1.4415497514296647E-3</v>
      </c>
      <c r="H814" s="26">
        <f t="shared" si="38"/>
        <v>1.6284440714357901E-4</v>
      </c>
    </row>
    <row r="815" spans="1:8" x14ac:dyDescent="0.25">
      <c r="A815" s="12">
        <f>Riesgo!C819</f>
        <v>1</v>
      </c>
      <c r="F815" s="95">
        <f t="shared" si="36"/>
        <v>0.79484785129031432</v>
      </c>
      <c r="G815" s="26">
        <f t="shared" si="37"/>
        <v>0.50217144484267384</v>
      </c>
      <c r="H815" s="26">
        <f t="shared" si="38"/>
        <v>0.39914989391255185</v>
      </c>
    </row>
    <row r="816" spans="1:8" x14ac:dyDescent="0.25">
      <c r="A816" s="12">
        <f>Riesgo!C820</f>
        <v>0.17401966715002462</v>
      </c>
      <c r="F816" s="95">
        <f t="shared" si="36"/>
        <v>-3.1132481559661029E-2</v>
      </c>
      <c r="G816" s="26">
        <f t="shared" si="37"/>
        <v>-3.0174578938554248E-5</v>
      </c>
      <c r="H816" s="26">
        <f t="shared" si="38"/>
        <v>9.3940952237507612E-7</v>
      </c>
    </row>
    <row r="817" spans="1:8" x14ac:dyDescent="0.25">
      <c r="A817" s="12">
        <f>Riesgo!C821</f>
        <v>0.30329426073124827</v>
      </c>
      <c r="F817" s="95">
        <f t="shared" si="36"/>
        <v>9.8142112021562616E-2</v>
      </c>
      <c r="G817" s="26">
        <f t="shared" si="37"/>
        <v>9.452924720083736E-4</v>
      </c>
      <c r="H817" s="26">
        <f t="shared" si="38"/>
        <v>9.2772999680985641E-5</v>
      </c>
    </row>
    <row r="818" spans="1:8" x14ac:dyDescent="0.25">
      <c r="A818" s="12">
        <f>Riesgo!C822</f>
        <v>3.0698459845640878E-2</v>
      </c>
      <c r="F818" s="95">
        <f t="shared" si="36"/>
        <v>-0.17445368886404478</v>
      </c>
      <c r="G818" s="26">
        <f t="shared" si="37"/>
        <v>-5.3093391906594211E-3</v>
      </c>
      <c r="H818" s="26">
        <f t="shared" si="38"/>
        <v>9.2623380724097799E-4</v>
      </c>
    </row>
    <row r="819" spans="1:8" x14ac:dyDescent="0.25">
      <c r="A819" s="12">
        <f>Riesgo!C823</f>
        <v>0.82261200012491764</v>
      </c>
      <c r="F819" s="95">
        <f t="shared" si="36"/>
        <v>0.61745985141523196</v>
      </c>
      <c r="G819" s="26">
        <f t="shared" si="37"/>
        <v>0.2354106856420943</v>
      </c>
      <c r="H819" s="26">
        <f t="shared" si="38"/>
        <v>0.14535664697812542</v>
      </c>
    </row>
    <row r="820" spans="1:8" x14ac:dyDescent="0.25">
      <c r="A820" s="12">
        <f>Riesgo!C824</f>
        <v>0.65587513560862021</v>
      </c>
      <c r="F820" s="95">
        <f t="shared" si="36"/>
        <v>0.45072298689893453</v>
      </c>
      <c r="G820" s="26">
        <f t="shared" si="37"/>
        <v>9.1564920577590886E-2</v>
      </c>
      <c r="H820" s="26">
        <f t="shared" si="38"/>
        <v>4.127041449789548E-2</v>
      </c>
    </row>
    <row r="821" spans="1:8" x14ac:dyDescent="0.25">
      <c r="A821" s="12">
        <f>Riesgo!C825</f>
        <v>0</v>
      </c>
      <c r="F821" s="95">
        <f t="shared" si="36"/>
        <v>-0.20515214870968565</v>
      </c>
      <c r="G821" s="26">
        <f t="shared" si="37"/>
        <v>0</v>
      </c>
      <c r="H821" s="26">
        <f t="shared" si="38"/>
        <v>0</v>
      </c>
    </row>
    <row r="822" spans="1:8" x14ac:dyDescent="0.25">
      <c r="A822" s="12">
        <f>Riesgo!C826</f>
        <v>2.1212261618105306E-2</v>
      </c>
      <c r="F822" s="95">
        <f t="shared" si="36"/>
        <v>-0.18393988709158035</v>
      </c>
      <c r="G822" s="26">
        <f t="shared" si="37"/>
        <v>-6.2234004465865017E-3</v>
      </c>
      <c r="H822" s="26">
        <f t="shared" si="38"/>
        <v>1.144731575470812E-3</v>
      </c>
    </row>
    <row r="823" spans="1:8" x14ac:dyDescent="0.25">
      <c r="A823" s="12">
        <f>Riesgo!C827</f>
        <v>0.18696021259646869</v>
      </c>
      <c r="F823" s="95">
        <f t="shared" si="36"/>
        <v>-1.8191936113216955E-2</v>
      </c>
      <c r="G823" s="26">
        <f t="shared" si="37"/>
        <v>-6.0205583043359332E-6</v>
      </c>
      <c r="H823" s="26">
        <f t="shared" si="38"/>
        <v>1.095256120383771E-7</v>
      </c>
    </row>
    <row r="824" spans="1:8" x14ac:dyDescent="0.25">
      <c r="A824" s="12">
        <f>Riesgo!C828</f>
        <v>0.36605557730757526</v>
      </c>
      <c r="F824" s="95">
        <f t="shared" si="36"/>
        <v>0.16090342859788961</v>
      </c>
      <c r="G824" s="26">
        <f t="shared" si="37"/>
        <v>4.1657758216323074E-3</v>
      </c>
      <c r="H824" s="26">
        <f t="shared" si="38"/>
        <v>6.7028761247082892E-4</v>
      </c>
    </row>
    <row r="825" spans="1:8" x14ac:dyDescent="0.25">
      <c r="A825" s="12">
        <f>Riesgo!C829</f>
        <v>0</v>
      </c>
      <c r="F825" s="95">
        <f t="shared" si="36"/>
        <v>-0.20515214870968565</v>
      </c>
      <c r="G825" s="26">
        <f t="shared" si="37"/>
        <v>0</v>
      </c>
      <c r="H825" s="26">
        <f t="shared" si="38"/>
        <v>0</v>
      </c>
    </row>
    <row r="826" spans="1:8" x14ac:dyDescent="0.25">
      <c r="A826" s="12">
        <f>Riesgo!C830</f>
        <v>0.59135171494660121</v>
      </c>
      <c r="F826" s="95">
        <f t="shared" si="36"/>
        <v>0.38619956623691554</v>
      </c>
      <c r="G826" s="26">
        <f t="shared" si="37"/>
        <v>5.7601705840353283E-2</v>
      </c>
      <c r="H826" s="26">
        <f t="shared" si="38"/>
        <v>2.2245753810050839E-2</v>
      </c>
    </row>
    <row r="827" spans="1:8" x14ac:dyDescent="0.25">
      <c r="A827" s="12">
        <f>Riesgo!C831</f>
        <v>0.60827604752299635</v>
      </c>
      <c r="F827" s="95">
        <f t="shared" si="36"/>
        <v>0.40312389881331068</v>
      </c>
      <c r="G827" s="26">
        <f t="shared" si="37"/>
        <v>6.5511212408272249E-2</v>
      </c>
      <c r="H827" s="26">
        <f t="shared" si="38"/>
        <v>2.6409135362009645E-2</v>
      </c>
    </row>
    <row r="828" spans="1:8" x14ac:dyDescent="0.25">
      <c r="A828" s="12">
        <f>Riesgo!C832</f>
        <v>0.73904523479394546</v>
      </c>
      <c r="F828" s="95">
        <f t="shared" si="36"/>
        <v>0.53389308608425978</v>
      </c>
      <c r="G828" s="26">
        <f t="shared" si="37"/>
        <v>0.15218186087690522</v>
      </c>
      <c r="H828" s="26">
        <f t="shared" si="38"/>
        <v>8.1248843349616406E-2</v>
      </c>
    </row>
    <row r="829" spans="1:8" x14ac:dyDescent="0.25">
      <c r="A829" s="12">
        <f>Riesgo!C833</f>
        <v>0.53526745458586977</v>
      </c>
      <c r="F829" s="95">
        <f t="shared" si="36"/>
        <v>0.3301153058761841</v>
      </c>
      <c r="G829" s="26">
        <f t="shared" si="37"/>
        <v>3.5974683593773017E-2</v>
      </c>
      <c r="H829" s="26">
        <f t="shared" si="38"/>
        <v>1.1875793678357323E-2</v>
      </c>
    </row>
    <row r="830" spans="1:8" x14ac:dyDescent="0.25">
      <c r="A830" s="12">
        <f>Riesgo!C834</f>
        <v>8.5315124519946689E-2</v>
      </c>
      <c r="F830" s="95">
        <f t="shared" si="36"/>
        <v>-0.11983702418973896</v>
      </c>
      <c r="G830" s="26">
        <f t="shared" si="37"/>
        <v>-1.7209690026692068E-3</v>
      </c>
      <c r="H830" s="26">
        <f t="shared" si="38"/>
        <v>2.0623580400266065E-4</v>
      </c>
    </row>
    <row r="831" spans="1:8" x14ac:dyDescent="0.25">
      <c r="A831" s="12">
        <f>Riesgo!C835</f>
        <v>7.758448680537948E-2</v>
      </c>
      <c r="F831" s="95">
        <f t="shared" si="36"/>
        <v>-0.12756766190430618</v>
      </c>
      <c r="G831" s="26">
        <f t="shared" si="37"/>
        <v>-2.0759734129413825E-3</v>
      </c>
      <c r="H831" s="26">
        <f t="shared" si="38"/>
        <v>2.6482707446443487E-4</v>
      </c>
    </row>
    <row r="832" spans="1:8" x14ac:dyDescent="0.25">
      <c r="A832" s="12">
        <f>Riesgo!C836</f>
        <v>0</v>
      </c>
      <c r="F832" s="95">
        <f t="shared" si="36"/>
        <v>-0.20515214870968565</v>
      </c>
      <c r="G832" s="26">
        <f t="shared" si="37"/>
        <v>0</v>
      </c>
      <c r="H832" s="26">
        <f t="shared" si="38"/>
        <v>0</v>
      </c>
    </row>
    <row r="833" spans="1:8" x14ac:dyDescent="0.25">
      <c r="A833" s="12">
        <f>Riesgo!C837</f>
        <v>0.25556933095698092</v>
      </c>
      <c r="F833" s="95">
        <f t="shared" si="36"/>
        <v>5.0417182247295272E-2</v>
      </c>
      <c r="G833" s="26">
        <f t="shared" si="37"/>
        <v>1.2815504561566025E-4</v>
      </c>
      <c r="H833" s="26">
        <f t="shared" si="38"/>
        <v>6.4612162907151809E-6</v>
      </c>
    </row>
    <row r="834" spans="1:8" x14ac:dyDescent="0.25">
      <c r="A834" s="12">
        <f>Riesgo!C838</f>
        <v>0</v>
      </c>
      <c r="F834" s="95">
        <f t="shared" si="36"/>
        <v>-0.20515214870968565</v>
      </c>
      <c r="G834" s="26">
        <f t="shared" si="37"/>
        <v>0</v>
      </c>
      <c r="H834" s="26">
        <f t="shared" si="38"/>
        <v>0</v>
      </c>
    </row>
    <row r="835" spans="1:8" x14ac:dyDescent="0.25">
      <c r="A835" s="12">
        <f>Riesgo!C839</f>
        <v>0</v>
      </c>
      <c r="F835" s="95">
        <f t="shared" ref="F835:F898" si="39">A835-$D$4</f>
        <v>-0.20515214870968565</v>
      </c>
      <c r="G835" s="26">
        <f t="shared" ref="G835:G898" si="40">IF(A835=0,0,(A835-D$4)^3)</f>
        <v>0</v>
      </c>
      <c r="H835" s="26">
        <f t="shared" ref="H835:H898" si="41">IF(A835=0,0,(A835-D$4)^4)</f>
        <v>0</v>
      </c>
    </row>
    <row r="836" spans="1:8" x14ac:dyDescent="0.25">
      <c r="A836" s="12">
        <f>Riesgo!C840</f>
        <v>2.7386044047870522E-2</v>
      </c>
      <c r="F836" s="95">
        <f t="shared" si="39"/>
        <v>-0.17776610466181514</v>
      </c>
      <c r="G836" s="26">
        <f t="shared" si="40"/>
        <v>-5.6175489810727395E-3</v>
      </c>
      <c r="H836" s="26">
        <f t="shared" si="41"/>
        <v>9.986098001122498E-4</v>
      </c>
    </row>
    <row r="837" spans="1:8" x14ac:dyDescent="0.25">
      <c r="A837" s="12">
        <f>Riesgo!C841</f>
        <v>0</v>
      </c>
      <c r="F837" s="95">
        <f t="shared" si="39"/>
        <v>-0.20515214870968565</v>
      </c>
      <c r="G837" s="26">
        <f t="shared" si="40"/>
        <v>0</v>
      </c>
      <c r="H837" s="26">
        <f t="shared" si="41"/>
        <v>0</v>
      </c>
    </row>
    <row r="838" spans="1:8" x14ac:dyDescent="0.25">
      <c r="A838" s="12">
        <f>Riesgo!C842</f>
        <v>0</v>
      </c>
      <c r="F838" s="95">
        <f t="shared" si="39"/>
        <v>-0.20515214870968565</v>
      </c>
      <c r="G838" s="26">
        <f t="shared" si="40"/>
        <v>0</v>
      </c>
      <c r="H838" s="26">
        <f t="shared" si="41"/>
        <v>0</v>
      </c>
    </row>
    <row r="839" spans="1:8" x14ac:dyDescent="0.25">
      <c r="A839" s="12">
        <f>Riesgo!C843</f>
        <v>0</v>
      </c>
      <c r="F839" s="95">
        <f t="shared" si="39"/>
        <v>-0.20515214870968565</v>
      </c>
      <c r="G839" s="26">
        <f t="shared" si="40"/>
        <v>0</v>
      </c>
      <c r="H839" s="26">
        <f t="shared" si="41"/>
        <v>0</v>
      </c>
    </row>
    <row r="840" spans="1:8" x14ac:dyDescent="0.25">
      <c r="A840" s="12">
        <f>Riesgo!C844</f>
        <v>0</v>
      </c>
      <c r="F840" s="95">
        <f t="shared" si="39"/>
        <v>-0.20515214870968565</v>
      </c>
      <c r="G840" s="26">
        <f t="shared" si="40"/>
        <v>0</v>
      </c>
      <c r="H840" s="26">
        <f t="shared" si="41"/>
        <v>0</v>
      </c>
    </row>
    <row r="841" spans="1:8" x14ac:dyDescent="0.25">
      <c r="A841" s="12">
        <f>Riesgo!C845</f>
        <v>0</v>
      </c>
      <c r="F841" s="95">
        <f t="shared" si="39"/>
        <v>-0.20515214870968565</v>
      </c>
      <c r="G841" s="26">
        <f t="shared" si="40"/>
        <v>0</v>
      </c>
      <c r="H841" s="26">
        <f t="shared" si="41"/>
        <v>0</v>
      </c>
    </row>
    <row r="842" spans="1:8" x14ac:dyDescent="0.25">
      <c r="A842" s="12">
        <f>Riesgo!C846</f>
        <v>0</v>
      </c>
      <c r="F842" s="95">
        <f t="shared" si="39"/>
        <v>-0.20515214870968565</v>
      </c>
      <c r="G842" s="26">
        <f t="shared" si="40"/>
        <v>0</v>
      </c>
      <c r="H842" s="26">
        <f t="shared" si="41"/>
        <v>0</v>
      </c>
    </row>
    <row r="843" spans="1:8" x14ac:dyDescent="0.25">
      <c r="A843" s="12">
        <f>Riesgo!C847</f>
        <v>0.15131516086389199</v>
      </c>
      <c r="F843" s="95">
        <f t="shared" si="39"/>
        <v>-5.383698784579366E-2</v>
      </c>
      <c r="G843" s="26">
        <f t="shared" si="40"/>
        <v>-1.5604227016319898E-4</v>
      </c>
      <c r="H843" s="26">
        <f t="shared" si="41"/>
        <v>8.4008458022061941E-6</v>
      </c>
    </row>
    <row r="844" spans="1:8" x14ac:dyDescent="0.25">
      <c r="A844" s="12">
        <f>Riesgo!C848</f>
        <v>0.11271929959137549</v>
      </c>
      <c r="F844" s="95">
        <f t="shared" si="39"/>
        <v>-9.2432849118310165E-2</v>
      </c>
      <c r="G844" s="26">
        <f t="shared" si="40"/>
        <v>-7.8973069681717762E-4</v>
      </c>
      <c r="H844" s="26">
        <f t="shared" si="41"/>
        <v>7.2997058343000128E-5</v>
      </c>
    </row>
    <row r="845" spans="1:8" x14ac:dyDescent="0.25">
      <c r="A845" s="12">
        <f>Riesgo!C849</f>
        <v>0.95018217619884038</v>
      </c>
      <c r="F845" s="95">
        <f t="shared" si="39"/>
        <v>0.7450300274891547</v>
      </c>
      <c r="G845" s="26">
        <f t="shared" si="40"/>
        <v>0.41354362503671932</v>
      </c>
      <c r="H845" s="26">
        <f t="shared" si="41"/>
        <v>0.3081024183290717</v>
      </c>
    </row>
    <row r="846" spans="1:8" x14ac:dyDescent="0.25">
      <c r="A846" s="12">
        <f>Riesgo!C850</f>
        <v>0</v>
      </c>
      <c r="F846" s="95">
        <f t="shared" si="39"/>
        <v>-0.20515214870968565</v>
      </c>
      <c r="G846" s="26">
        <f t="shared" si="40"/>
        <v>0</v>
      </c>
      <c r="H846" s="26">
        <f t="shared" si="41"/>
        <v>0</v>
      </c>
    </row>
    <row r="847" spans="1:8" x14ac:dyDescent="0.25">
      <c r="A847" s="12">
        <f>Riesgo!C851</f>
        <v>0.23044846001149771</v>
      </c>
      <c r="F847" s="95">
        <f t="shared" si="39"/>
        <v>2.5296311301812063E-2</v>
      </c>
      <c r="G847" s="26">
        <f t="shared" si="40"/>
        <v>1.618719473621338E-5</v>
      </c>
      <c r="H847" s="26">
        <f t="shared" si="41"/>
        <v>4.0947631715030729E-7</v>
      </c>
    </row>
    <row r="848" spans="1:8" x14ac:dyDescent="0.25">
      <c r="A848" s="12">
        <f>Riesgo!C852</f>
        <v>0.40007248991535183</v>
      </c>
      <c r="F848" s="95">
        <f t="shared" si="39"/>
        <v>0.19492034120566618</v>
      </c>
      <c r="G848" s="26">
        <f t="shared" si="40"/>
        <v>7.4057916346621476E-3</v>
      </c>
      <c r="H848" s="26">
        <f t="shared" si="41"/>
        <v>1.443539432326414E-3</v>
      </c>
    </row>
    <row r="849" spans="1:8" x14ac:dyDescent="0.25">
      <c r="A849" s="12">
        <f>Riesgo!C853</f>
        <v>0</v>
      </c>
      <c r="F849" s="95">
        <f t="shared" si="39"/>
        <v>-0.20515214870968565</v>
      </c>
      <c r="G849" s="26">
        <f t="shared" si="40"/>
        <v>0</v>
      </c>
      <c r="H849" s="26">
        <f t="shared" si="41"/>
        <v>0</v>
      </c>
    </row>
    <row r="850" spans="1:8" x14ac:dyDescent="0.25">
      <c r="A850" s="12">
        <f>Riesgo!C854</f>
        <v>0</v>
      </c>
      <c r="F850" s="95">
        <f t="shared" si="39"/>
        <v>-0.20515214870968565</v>
      </c>
      <c r="G850" s="26">
        <f t="shared" si="40"/>
        <v>0</v>
      </c>
      <c r="H850" s="26">
        <f t="shared" si="41"/>
        <v>0</v>
      </c>
    </row>
    <row r="851" spans="1:8" x14ac:dyDescent="0.25">
      <c r="A851" s="12">
        <f>Riesgo!C855</f>
        <v>0.29625877186293609</v>
      </c>
      <c r="F851" s="95">
        <f t="shared" si="39"/>
        <v>9.1106623153250438E-2</v>
      </c>
      <c r="G851" s="26">
        <f t="shared" si="40"/>
        <v>7.5622294380797445E-4</v>
      </c>
      <c r="H851" s="26">
        <f t="shared" si="41"/>
        <v>6.8896918761354809E-5</v>
      </c>
    </row>
    <row r="852" spans="1:8" x14ac:dyDescent="0.25">
      <c r="A852" s="12">
        <f>Riesgo!C856</f>
        <v>0.34259094961744269</v>
      </c>
      <c r="F852" s="95">
        <f t="shared" si="39"/>
        <v>0.13743880090775704</v>
      </c>
      <c r="G852" s="26">
        <f t="shared" si="40"/>
        <v>2.5961397837058016E-3</v>
      </c>
      <c r="H852" s="26">
        <f t="shared" si="41"/>
        <v>3.5681033886144909E-4</v>
      </c>
    </row>
    <row r="853" spans="1:8" x14ac:dyDescent="0.25">
      <c r="A853" s="12">
        <f>Riesgo!C857</f>
        <v>0</v>
      </c>
      <c r="F853" s="95">
        <f t="shared" si="39"/>
        <v>-0.20515214870968565</v>
      </c>
      <c r="G853" s="26">
        <f t="shared" si="40"/>
        <v>0</v>
      </c>
      <c r="H853" s="26">
        <f t="shared" si="41"/>
        <v>0</v>
      </c>
    </row>
    <row r="854" spans="1:8" x14ac:dyDescent="0.25">
      <c r="A854" s="12">
        <f>Riesgo!C858</f>
        <v>0.96872624262581553</v>
      </c>
      <c r="F854" s="95">
        <f t="shared" si="39"/>
        <v>0.76357409391612985</v>
      </c>
      <c r="G854" s="26">
        <f t="shared" si="40"/>
        <v>0.44519836064976465</v>
      </c>
      <c r="H854" s="26">
        <f t="shared" si="41"/>
        <v>0.33994193484609042</v>
      </c>
    </row>
    <row r="855" spans="1:8" x14ac:dyDescent="0.25">
      <c r="A855" s="12">
        <f>Riesgo!C859</f>
        <v>0</v>
      </c>
      <c r="F855" s="95">
        <f t="shared" si="39"/>
        <v>-0.20515214870968565</v>
      </c>
      <c r="G855" s="26">
        <f t="shared" si="40"/>
        <v>0</v>
      </c>
      <c r="H855" s="26">
        <f t="shared" si="41"/>
        <v>0</v>
      </c>
    </row>
    <row r="856" spans="1:8" x14ac:dyDescent="0.25">
      <c r="A856" s="12">
        <f>Riesgo!C860</f>
        <v>0</v>
      </c>
      <c r="F856" s="95">
        <f t="shared" si="39"/>
        <v>-0.20515214870968565</v>
      </c>
      <c r="G856" s="26">
        <f t="shared" si="40"/>
        <v>0</v>
      </c>
      <c r="H856" s="26">
        <f t="shared" si="41"/>
        <v>0</v>
      </c>
    </row>
    <row r="857" spans="1:8" x14ac:dyDescent="0.25">
      <c r="A857" s="12">
        <f>Riesgo!C861</f>
        <v>0</v>
      </c>
      <c r="F857" s="95">
        <f t="shared" si="39"/>
        <v>-0.20515214870968565</v>
      </c>
      <c r="G857" s="26">
        <f t="shared" si="40"/>
        <v>0</v>
      </c>
      <c r="H857" s="26">
        <f t="shared" si="41"/>
        <v>0</v>
      </c>
    </row>
    <row r="858" spans="1:8" x14ac:dyDescent="0.25">
      <c r="A858" s="12">
        <f>Riesgo!C862</f>
        <v>0</v>
      </c>
      <c r="F858" s="95">
        <f t="shared" si="39"/>
        <v>-0.20515214870968565</v>
      </c>
      <c r="G858" s="26">
        <f t="shared" si="40"/>
        <v>0</v>
      </c>
      <c r="H858" s="26">
        <f t="shared" si="41"/>
        <v>0</v>
      </c>
    </row>
    <row r="859" spans="1:8" x14ac:dyDescent="0.25">
      <c r="A859" s="12">
        <f>Riesgo!C863</f>
        <v>0.14436067680353223</v>
      </c>
      <c r="F859" s="95">
        <f t="shared" si="39"/>
        <v>-6.0791471906153416E-2</v>
      </c>
      <c r="G859" s="26">
        <f t="shared" si="40"/>
        <v>-2.2466114938652601E-4</v>
      </c>
      <c r="H859" s="26">
        <f t="shared" si="41"/>
        <v>1.3657481951335132E-5</v>
      </c>
    </row>
    <row r="860" spans="1:8" x14ac:dyDescent="0.25">
      <c r="A860" s="12">
        <f>Riesgo!C864</f>
        <v>0.84745437420684955</v>
      </c>
      <c r="F860" s="95">
        <f t="shared" si="39"/>
        <v>0.64230222549716387</v>
      </c>
      <c r="G860" s="26">
        <f t="shared" si="40"/>
        <v>0.26498316335836819</v>
      </c>
      <c r="H860" s="26">
        <f t="shared" si="41"/>
        <v>0.1701992755443584</v>
      </c>
    </row>
    <row r="861" spans="1:8" x14ac:dyDescent="0.25">
      <c r="A861" s="12">
        <f>Riesgo!C865</f>
        <v>0.4550360896502107</v>
      </c>
      <c r="F861" s="95">
        <f t="shared" si="39"/>
        <v>0.24988394094052505</v>
      </c>
      <c r="G861" s="26">
        <f t="shared" si="40"/>
        <v>1.560324902706413E-2</v>
      </c>
      <c r="H861" s="26">
        <f t="shared" si="41"/>
        <v>3.8990013583591982E-3</v>
      </c>
    </row>
    <row r="862" spans="1:8" x14ac:dyDescent="0.25">
      <c r="A862" s="12">
        <f>Riesgo!C866</f>
        <v>0.22168967846077831</v>
      </c>
      <c r="F862" s="95">
        <f t="shared" si="39"/>
        <v>1.6537529751092656E-2</v>
      </c>
      <c r="G862" s="26">
        <f t="shared" si="40"/>
        <v>4.5228471969346583E-6</v>
      </c>
      <c r="H862" s="26">
        <f t="shared" si="41"/>
        <v>7.4796720078952942E-8</v>
      </c>
    </row>
    <row r="863" spans="1:8" x14ac:dyDescent="0.25">
      <c r="A863" s="12">
        <f>Riesgo!C867</f>
        <v>0.18236614112327282</v>
      </c>
      <c r="F863" s="95">
        <f t="shared" si="39"/>
        <v>-2.2786007586412832E-2</v>
      </c>
      <c r="G863" s="26">
        <f t="shared" si="40"/>
        <v>-1.1830543940297438E-5</v>
      </c>
      <c r="H863" s="26">
        <f t="shared" si="41"/>
        <v>2.6957086397500777E-7</v>
      </c>
    </row>
    <row r="864" spans="1:8" x14ac:dyDescent="0.25">
      <c r="A864" s="12">
        <f>Riesgo!C868</f>
        <v>0.19269481853552861</v>
      </c>
      <c r="F864" s="95">
        <f t="shared" si="39"/>
        <v>-1.2457330174157039E-2</v>
      </c>
      <c r="G864" s="26">
        <f t="shared" si="40"/>
        <v>-1.933191718222966E-6</v>
      </c>
      <c r="H864" s="26">
        <f t="shared" si="41"/>
        <v>2.4082407523849449E-8</v>
      </c>
    </row>
    <row r="865" spans="1:8" x14ac:dyDescent="0.25">
      <c r="A865" s="12">
        <f>Riesgo!C869</f>
        <v>0.11854176042059759</v>
      </c>
      <c r="F865" s="95">
        <f t="shared" si="39"/>
        <v>-8.6610388289088056E-2</v>
      </c>
      <c r="G865" s="26">
        <f t="shared" si="40"/>
        <v>-6.4969564682978054E-4</v>
      </c>
      <c r="H865" s="26">
        <f t="shared" si="41"/>
        <v>5.6270392241657511E-5</v>
      </c>
    </row>
    <row r="866" spans="1:8" x14ac:dyDescent="0.25">
      <c r="A866" s="12">
        <f>Riesgo!C870</f>
        <v>0</v>
      </c>
      <c r="F866" s="95">
        <f t="shared" si="39"/>
        <v>-0.20515214870968565</v>
      </c>
      <c r="G866" s="26">
        <f t="shared" si="40"/>
        <v>0</v>
      </c>
      <c r="H866" s="26">
        <f t="shared" si="41"/>
        <v>0</v>
      </c>
    </row>
    <row r="867" spans="1:8" x14ac:dyDescent="0.25">
      <c r="A867" s="12">
        <f>Riesgo!C871</f>
        <v>0</v>
      </c>
      <c r="F867" s="95">
        <f t="shared" si="39"/>
        <v>-0.20515214870968565</v>
      </c>
      <c r="G867" s="26">
        <f t="shared" si="40"/>
        <v>0</v>
      </c>
      <c r="H867" s="26">
        <f t="shared" si="41"/>
        <v>0</v>
      </c>
    </row>
    <row r="868" spans="1:8" x14ac:dyDescent="0.25">
      <c r="A868" s="12">
        <f>Riesgo!C872</f>
        <v>0.17851979593421372</v>
      </c>
      <c r="F868" s="95">
        <f t="shared" si="39"/>
        <v>-2.6632352775471935E-2</v>
      </c>
      <c r="G868" s="26">
        <f t="shared" si="40"/>
        <v>-1.8889854150128527E-5</v>
      </c>
      <c r="H868" s="26">
        <f t="shared" si="41"/>
        <v>5.0308125960343558E-7</v>
      </c>
    </row>
    <row r="869" spans="1:8" x14ac:dyDescent="0.25">
      <c r="A869" s="12">
        <f>Riesgo!C873</f>
        <v>0.97153701180310847</v>
      </c>
      <c r="F869" s="95">
        <f t="shared" si="39"/>
        <v>0.7663848630934228</v>
      </c>
      <c r="G869" s="26">
        <f t="shared" si="40"/>
        <v>0.45013289862358125</v>
      </c>
      <c r="H869" s="26">
        <f t="shared" si="41"/>
        <v>0.3449750398854789</v>
      </c>
    </row>
    <row r="870" spans="1:8" x14ac:dyDescent="0.25">
      <c r="A870" s="12">
        <f>Riesgo!C874</f>
        <v>0.74800020179585169</v>
      </c>
      <c r="F870" s="95">
        <f t="shared" si="39"/>
        <v>0.54284805308616602</v>
      </c>
      <c r="G870" s="26">
        <f t="shared" si="40"/>
        <v>0.15996864041983222</v>
      </c>
      <c r="H870" s="26">
        <f t="shared" si="41"/>
        <v>8.6838665006746876E-2</v>
      </c>
    </row>
    <row r="871" spans="1:8" x14ac:dyDescent="0.25">
      <c r="A871" s="12">
        <f>Riesgo!C875</f>
        <v>0.58514477887729299</v>
      </c>
      <c r="F871" s="95">
        <f t="shared" si="39"/>
        <v>0.37999263016760731</v>
      </c>
      <c r="G871" s="26">
        <f t="shared" si="40"/>
        <v>5.4868807450525532E-2</v>
      </c>
      <c r="H871" s="26">
        <f t="shared" si="41"/>
        <v>2.0849742457285207E-2</v>
      </c>
    </row>
    <row r="872" spans="1:8" x14ac:dyDescent="0.25">
      <c r="A872" s="12">
        <f>Riesgo!C876</f>
        <v>7.2066519936145462E-2</v>
      </c>
      <c r="F872" s="95">
        <f t="shared" si="39"/>
        <v>-0.13308562877354019</v>
      </c>
      <c r="G872" s="26">
        <f t="shared" si="40"/>
        <v>-2.3571839883357684E-3</v>
      </c>
      <c r="H872" s="26">
        <f t="shared" si="41"/>
        <v>3.137073132225869E-4</v>
      </c>
    </row>
    <row r="873" spans="1:8" x14ac:dyDescent="0.25">
      <c r="A873" s="12">
        <f>Riesgo!C877</f>
        <v>0</v>
      </c>
      <c r="F873" s="95">
        <f t="shared" si="39"/>
        <v>-0.20515214870968565</v>
      </c>
      <c r="G873" s="26">
        <f t="shared" si="40"/>
        <v>0</v>
      </c>
      <c r="H873" s="26">
        <f t="shared" si="41"/>
        <v>0</v>
      </c>
    </row>
    <row r="874" spans="1:8" x14ac:dyDescent="0.25">
      <c r="A874" s="12">
        <f>Riesgo!C878</f>
        <v>0.68304020129101939</v>
      </c>
      <c r="F874" s="95">
        <f t="shared" si="39"/>
        <v>0.47788805258133371</v>
      </c>
      <c r="G874" s="26">
        <f t="shared" si="40"/>
        <v>0.10913863538778741</v>
      </c>
      <c r="H874" s="26">
        <f t="shared" si="41"/>
        <v>5.2156049926853958E-2</v>
      </c>
    </row>
    <row r="875" spans="1:8" x14ac:dyDescent="0.25">
      <c r="A875" s="12">
        <f>Riesgo!C879</f>
        <v>2.3306633313627718E-2</v>
      </c>
      <c r="F875" s="95">
        <f t="shared" si="39"/>
        <v>-0.18184551539605792</v>
      </c>
      <c r="G875" s="26">
        <f t="shared" si="40"/>
        <v>-6.0132295828093148E-3</v>
      </c>
      <c r="H875" s="26">
        <f t="shared" si="41"/>
        <v>1.0934788326807821E-3</v>
      </c>
    </row>
    <row r="876" spans="1:8" x14ac:dyDescent="0.25">
      <c r="A876" s="12">
        <f>Riesgo!C880</f>
        <v>0</v>
      </c>
      <c r="F876" s="95">
        <f t="shared" si="39"/>
        <v>-0.20515214870968565</v>
      </c>
      <c r="G876" s="26">
        <f t="shared" si="40"/>
        <v>0</v>
      </c>
      <c r="H876" s="26">
        <f t="shared" si="41"/>
        <v>0</v>
      </c>
    </row>
    <row r="877" spans="1:8" x14ac:dyDescent="0.25">
      <c r="A877" s="12">
        <f>Riesgo!C881</f>
        <v>0.19432507452368172</v>
      </c>
      <c r="F877" s="95">
        <f t="shared" si="39"/>
        <v>-1.0827074186003927E-2</v>
      </c>
      <c r="G877" s="26">
        <f t="shared" si="40"/>
        <v>-1.2692095685863328E-6</v>
      </c>
      <c r="H877" s="26">
        <f t="shared" si="41"/>
        <v>1.3741826156670264E-8</v>
      </c>
    </row>
    <row r="878" spans="1:8" x14ac:dyDescent="0.25">
      <c r="A878" s="12">
        <f>Riesgo!C882</f>
        <v>0</v>
      </c>
      <c r="F878" s="95">
        <f t="shared" si="39"/>
        <v>-0.20515214870968565</v>
      </c>
      <c r="G878" s="26">
        <f t="shared" si="40"/>
        <v>0</v>
      </c>
      <c r="H878" s="26">
        <f t="shared" si="41"/>
        <v>0</v>
      </c>
    </row>
    <row r="879" spans="1:8" x14ac:dyDescent="0.25">
      <c r="A879" s="12">
        <f>Riesgo!C883</f>
        <v>0</v>
      </c>
      <c r="F879" s="95">
        <f t="shared" si="39"/>
        <v>-0.20515214870968565</v>
      </c>
      <c r="G879" s="26">
        <f t="shared" si="40"/>
        <v>0</v>
      </c>
      <c r="H879" s="26">
        <f t="shared" si="41"/>
        <v>0</v>
      </c>
    </row>
    <row r="880" spans="1:8" x14ac:dyDescent="0.25">
      <c r="A880" s="12">
        <f>Riesgo!C884</f>
        <v>0</v>
      </c>
      <c r="F880" s="95">
        <f t="shared" si="39"/>
        <v>-0.20515214870968565</v>
      </c>
      <c r="G880" s="26">
        <f t="shared" si="40"/>
        <v>0</v>
      </c>
      <c r="H880" s="26">
        <f t="shared" si="41"/>
        <v>0</v>
      </c>
    </row>
    <row r="881" spans="1:8" x14ac:dyDescent="0.25">
      <c r="A881" s="12">
        <f>Riesgo!C885</f>
        <v>0</v>
      </c>
      <c r="F881" s="95">
        <f t="shared" si="39"/>
        <v>-0.20515214870968565</v>
      </c>
      <c r="G881" s="26">
        <f t="shared" si="40"/>
        <v>0</v>
      </c>
      <c r="H881" s="26">
        <f t="shared" si="41"/>
        <v>0</v>
      </c>
    </row>
    <row r="882" spans="1:8" x14ac:dyDescent="0.25">
      <c r="A882" s="12">
        <f>Riesgo!C886</f>
        <v>0</v>
      </c>
      <c r="F882" s="95">
        <f t="shared" si="39"/>
        <v>-0.20515214870968565</v>
      </c>
      <c r="G882" s="26">
        <f t="shared" si="40"/>
        <v>0</v>
      </c>
      <c r="H882" s="26">
        <f t="shared" si="41"/>
        <v>0</v>
      </c>
    </row>
    <row r="883" spans="1:8" x14ac:dyDescent="0.25">
      <c r="A883" s="12">
        <f>Riesgo!C887</f>
        <v>0.81553220680812488</v>
      </c>
      <c r="F883" s="95">
        <f t="shared" si="39"/>
        <v>0.6103800580984392</v>
      </c>
      <c r="G883" s="26">
        <f t="shared" si="40"/>
        <v>0.22740552324299435</v>
      </c>
      <c r="H883" s="26">
        <f t="shared" si="41"/>
        <v>0.13880379648896488</v>
      </c>
    </row>
    <row r="884" spans="1:8" x14ac:dyDescent="0.25">
      <c r="A884" s="12">
        <f>Riesgo!C888</f>
        <v>0.21661656971264165</v>
      </c>
      <c r="F884" s="95">
        <f t="shared" si="39"/>
        <v>1.1464421002955999E-2</v>
      </c>
      <c r="G884" s="26">
        <f t="shared" si="40"/>
        <v>1.506802660228142E-6</v>
      </c>
      <c r="H884" s="26">
        <f t="shared" si="41"/>
        <v>1.7274620065229483E-8</v>
      </c>
    </row>
    <row r="885" spans="1:8" x14ac:dyDescent="0.25">
      <c r="A885" s="12">
        <f>Riesgo!C889</f>
        <v>0</v>
      </c>
      <c r="F885" s="95">
        <f t="shared" si="39"/>
        <v>-0.20515214870968565</v>
      </c>
      <c r="G885" s="26">
        <f t="shared" si="40"/>
        <v>0</v>
      </c>
      <c r="H885" s="26">
        <f t="shared" si="41"/>
        <v>0</v>
      </c>
    </row>
    <row r="886" spans="1:8" x14ac:dyDescent="0.25">
      <c r="A886" s="12">
        <f>Riesgo!C890</f>
        <v>0.88534558274893371</v>
      </c>
      <c r="F886" s="95">
        <f t="shared" si="39"/>
        <v>0.68019343403924803</v>
      </c>
      <c r="G886" s="26">
        <f t="shared" si="40"/>
        <v>0.31470040803660676</v>
      </c>
      <c r="H886" s="26">
        <f t="shared" si="41"/>
        <v>0.2140571512359721</v>
      </c>
    </row>
    <row r="887" spans="1:8" x14ac:dyDescent="0.25">
      <c r="A887" s="12">
        <f>Riesgo!C891</f>
        <v>0</v>
      </c>
      <c r="F887" s="95">
        <f t="shared" si="39"/>
        <v>-0.20515214870968565</v>
      </c>
      <c r="G887" s="26">
        <f t="shared" si="40"/>
        <v>0</v>
      </c>
      <c r="H887" s="26">
        <f t="shared" si="41"/>
        <v>0</v>
      </c>
    </row>
    <row r="888" spans="1:8" x14ac:dyDescent="0.25">
      <c r="A888" s="12">
        <f>Riesgo!C892</f>
        <v>0.69299609581409438</v>
      </c>
      <c r="F888" s="95">
        <f t="shared" si="39"/>
        <v>0.4878439471044087</v>
      </c>
      <c r="G888" s="26">
        <f t="shared" si="40"/>
        <v>0.11610281846596575</v>
      </c>
      <c r="H888" s="26">
        <f t="shared" si="41"/>
        <v>5.6640057230383359E-2</v>
      </c>
    </row>
    <row r="889" spans="1:8" x14ac:dyDescent="0.25">
      <c r="A889" s="12">
        <f>Riesgo!C893</f>
        <v>3.6397789378194524E-2</v>
      </c>
      <c r="F889" s="95">
        <f t="shared" si="39"/>
        <v>-0.16875435933149113</v>
      </c>
      <c r="G889" s="26">
        <f t="shared" si="40"/>
        <v>-4.8057923478227382E-3</v>
      </c>
      <c r="H889" s="26">
        <f t="shared" si="41"/>
        <v>8.1099840873700892E-4</v>
      </c>
    </row>
    <row r="890" spans="1:8" x14ac:dyDescent="0.25">
      <c r="A890" s="12">
        <f>Riesgo!C894</f>
        <v>0.40999075169172777</v>
      </c>
      <c r="F890" s="95">
        <f t="shared" si="39"/>
        <v>0.20483860298204212</v>
      </c>
      <c r="G890" s="26">
        <f t="shared" si="40"/>
        <v>8.5947928868901347E-3</v>
      </c>
      <c r="H890" s="26">
        <f t="shared" si="41"/>
        <v>1.7605453678705681E-3</v>
      </c>
    </row>
    <row r="891" spans="1:8" x14ac:dyDescent="0.25">
      <c r="A891" s="12">
        <f>Riesgo!C895</f>
        <v>0.2275045275472318</v>
      </c>
      <c r="F891" s="95">
        <f t="shared" si="39"/>
        <v>2.235237883754615E-2</v>
      </c>
      <c r="G891" s="26">
        <f t="shared" si="40"/>
        <v>1.1167893103075005E-5</v>
      </c>
      <c r="H891" s="26">
        <f t="shared" si="41"/>
        <v>2.4962897745715135E-7</v>
      </c>
    </row>
    <row r="892" spans="1:8" x14ac:dyDescent="0.25">
      <c r="A892" s="12">
        <f>Riesgo!C896</f>
        <v>0</v>
      </c>
      <c r="F892" s="95">
        <f t="shared" si="39"/>
        <v>-0.20515214870968565</v>
      </c>
      <c r="G892" s="26">
        <f t="shared" si="40"/>
        <v>0</v>
      </c>
      <c r="H892" s="26">
        <f t="shared" si="41"/>
        <v>0</v>
      </c>
    </row>
    <row r="893" spans="1:8" x14ac:dyDescent="0.25">
      <c r="A893" s="12">
        <f>Riesgo!C897</f>
        <v>0</v>
      </c>
      <c r="F893" s="95">
        <f t="shared" si="39"/>
        <v>-0.20515214870968565</v>
      </c>
      <c r="G893" s="26">
        <f t="shared" si="40"/>
        <v>0</v>
      </c>
      <c r="H893" s="26">
        <f t="shared" si="41"/>
        <v>0</v>
      </c>
    </row>
    <row r="894" spans="1:8" x14ac:dyDescent="0.25">
      <c r="A894" s="12">
        <f>Riesgo!C898</f>
        <v>0.53507949480943706</v>
      </c>
      <c r="F894" s="95">
        <f t="shared" si="39"/>
        <v>0.32992734609975138</v>
      </c>
      <c r="G894" s="26">
        <f t="shared" si="40"/>
        <v>3.5913269196208596E-2</v>
      </c>
      <c r="H894" s="26">
        <f t="shared" si="41"/>
        <v>1.1848769595671053E-2</v>
      </c>
    </row>
    <row r="895" spans="1:8" x14ac:dyDescent="0.25">
      <c r="A895" s="12">
        <f>Riesgo!C899</f>
        <v>0.54485572135235993</v>
      </c>
      <c r="F895" s="95">
        <f t="shared" si="39"/>
        <v>0.33970357264267426</v>
      </c>
      <c r="G895" s="26">
        <f t="shared" si="40"/>
        <v>3.9201288592994342E-2</v>
      </c>
      <c r="H895" s="26">
        <f t="shared" si="41"/>
        <v>1.3316817787236691E-2</v>
      </c>
    </row>
    <row r="896" spans="1:8" x14ac:dyDescent="0.25">
      <c r="A896" s="12">
        <f>Riesgo!C900</f>
        <v>0.23174345173362282</v>
      </c>
      <c r="F896" s="95">
        <f t="shared" si="39"/>
        <v>2.6591303023937168E-2</v>
      </c>
      <c r="G896" s="26">
        <f t="shared" si="40"/>
        <v>1.8802641138057067E-5</v>
      </c>
      <c r="H896" s="26">
        <f t="shared" si="41"/>
        <v>4.9998672815242232E-7</v>
      </c>
    </row>
    <row r="897" spans="1:8" x14ac:dyDescent="0.25">
      <c r="A897" s="12">
        <f>Riesgo!C901</f>
        <v>0</v>
      </c>
      <c r="F897" s="95">
        <f t="shared" si="39"/>
        <v>-0.20515214870968565</v>
      </c>
      <c r="G897" s="26">
        <f t="shared" si="40"/>
        <v>0</v>
      </c>
      <c r="H897" s="26">
        <f t="shared" si="41"/>
        <v>0</v>
      </c>
    </row>
    <row r="898" spans="1:8" x14ac:dyDescent="0.25">
      <c r="A898" s="12">
        <f>Riesgo!C902</f>
        <v>0.34529930825655974</v>
      </c>
      <c r="F898" s="95">
        <f t="shared" si="39"/>
        <v>0.14014715954687409</v>
      </c>
      <c r="G898" s="26">
        <f t="shared" si="40"/>
        <v>2.7526620800346134E-3</v>
      </c>
      <c r="H898" s="26">
        <f t="shared" si="41"/>
        <v>3.8577777170924129E-4</v>
      </c>
    </row>
    <row r="899" spans="1:8" x14ac:dyDescent="0.25">
      <c r="A899" s="12">
        <f>Riesgo!C903</f>
        <v>0.14619659835201068</v>
      </c>
      <c r="F899" s="95">
        <f t="shared" ref="F899:F962" si="42">A899-$D$4</f>
        <v>-5.8955550357674968E-2</v>
      </c>
      <c r="G899" s="26">
        <f t="shared" ref="G899:G962" si="43">IF(A899=0,0,(A899-D$4)^3)</f>
        <v>-2.0491516200879178E-4</v>
      </c>
      <c r="H899" s="26">
        <f t="shared" ref="H899:H962" si="44">IF(A899=0,0,(A899-D$4)^4)</f>
        <v>1.2080886152860448E-5</v>
      </c>
    </row>
    <row r="900" spans="1:8" x14ac:dyDescent="0.25">
      <c r="A900" s="12">
        <f>Riesgo!C904</f>
        <v>0</v>
      </c>
      <c r="F900" s="95">
        <f t="shared" si="42"/>
        <v>-0.20515214870968565</v>
      </c>
      <c r="G900" s="26">
        <f t="shared" si="43"/>
        <v>0</v>
      </c>
      <c r="H900" s="26">
        <f t="shared" si="44"/>
        <v>0</v>
      </c>
    </row>
    <row r="901" spans="1:8" x14ac:dyDescent="0.25">
      <c r="A901" s="12">
        <f>Riesgo!C905</f>
        <v>0</v>
      </c>
      <c r="F901" s="95">
        <f t="shared" si="42"/>
        <v>-0.20515214870968565</v>
      </c>
      <c r="G901" s="26">
        <f t="shared" si="43"/>
        <v>0</v>
      </c>
      <c r="H901" s="26">
        <f t="shared" si="44"/>
        <v>0</v>
      </c>
    </row>
    <row r="902" spans="1:8" x14ac:dyDescent="0.25">
      <c r="A902" s="12">
        <f>Riesgo!C906</f>
        <v>1</v>
      </c>
      <c r="F902" s="95">
        <f t="shared" si="42"/>
        <v>0.79484785129031432</v>
      </c>
      <c r="G902" s="26">
        <f t="shared" si="43"/>
        <v>0.50217144484267384</v>
      </c>
      <c r="H902" s="26">
        <f t="shared" si="44"/>
        <v>0.39914989391255185</v>
      </c>
    </row>
    <row r="903" spans="1:8" x14ac:dyDescent="0.25">
      <c r="A903" s="12">
        <f>Riesgo!C907</f>
        <v>0</v>
      </c>
      <c r="F903" s="95">
        <f t="shared" si="42"/>
        <v>-0.20515214870968565</v>
      </c>
      <c r="G903" s="26">
        <f t="shared" si="43"/>
        <v>0</v>
      </c>
      <c r="H903" s="26">
        <f t="shared" si="44"/>
        <v>0</v>
      </c>
    </row>
    <row r="904" spans="1:8" x14ac:dyDescent="0.25">
      <c r="A904" s="12">
        <f>Riesgo!C908</f>
        <v>7.3876476892872883E-2</v>
      </c>
      <c r="F904" s="95">
        <f t="shared" si="42"/>
        <v>-0.13127567181681277</v>
      </c>
      <c r="G904" s="26">
        <f t="shared" si="43"/>
        <v>-2.2623132991102177E-3</v>
      </c>
      <c r="H904" s="26">
        <f t="shared" si="44"/>
        <v>2.9698669820080393E-4</v>
      </c>
    </row>
    <row r="905" spans="1:8" x14ac:dyDescent="0.25">
      <c r="A905" s="12">
        <f>Riesgo!C909</f>
        <v>0</v>
      </c>
      <c r="F905" s="95">
        <f t="shared" si="42"/>
        <v>-0.20515214870968565</v>
      </c>
      <c r="G905" s="26">
        <f t="shared" si="43"/>
        <v>0</v>
      </c>
      <c r="H905" s="26">
        <f t="shared" si="44"/>
        <v>0</v>
      </c>
    </row>
    <row r="906" spans="1:8" x14ac:dyDescent="0.25">
      <c r="A906" s="12">
        <f>Riesgo!C910</f>
        <v>0.15716642362531275</v>
      </c>
      <c r="F906" s="95">
        <f t="shared" si="42"/>
        <v>-4.7985725084372904E-2</v>
      </c>
      <c r="G906" s="26">
        <f t="shared" si="43"/>
        <v>-1.104933611236198E-4</v>
      </c>
      <c r="H906" s="26">
        <f t="shared" si="44"/>
        <v>5.302104050526357E-6</v>
      </c>
    </row>
    <row r="907" spans="1:8" x14ac:dyDescent="0.25">
      <c r="A907" s="12">
        <f>Riesgo!C911</f>
        <v>0.75490974920760512</v>
      </c>
      <c r="F907" s="95">
        <f t="shared" si="42"/>
        <v>0.54975760049791944</v>
      </c>
      <c r="G907" s="26">
        <f t="shared" si="43"/>
        <v>0.16615511938752481</v>
      </c>
      <c r="H907" s="26">
        <f t="shared" si="44"/>
        <v>9.1345039744930981E-2</v>
      </c>
    </row>
    <row r="908" spans="1:8" x14ac:dyDescent="0.25">
      <c r="A908" s="12">
        <f>Riesgo!C912</f>
        <v>0</v>
      </c>
      <c r="F908" s="95">
        <f t="shared" si="42"/>
        <v>-0.20515214870968565</v>
      </c>
      <c r="G908" s="26">
        <f t="shared" si="43"/>
        <v>0</v>
      </c>
      <c r="H908" s="26">
        <f t="shared" si="44"/>
        <v>0</v>
      </c>
    </row>
    <row r="909" spans="1:8" x14ac:dyDescent="0.25">
      <c r="A909" s="12">
        <f>Riesgo!C913</f>
        <v>0.336928517026301</v>
      </c>
      <c r="F909" s="95">
        <f t="shared" si="42"/>
        <v>0.13177636831661535</v>
      </c>
      <c r="G909" s="26">
        <f t="shared" si="43"/>
        <v>2.2882981178694506E-3</v>
      </c>
      <c r="H909" s="26">
        <f t="shared" si="44"/>
        <v>3.015436155985824E-4</v>
      </c>
    </row>
    <row r="910" spans="1:8" x14ac:dyDescent="0.25">
      <c r="A910" s="12">
        <f>Riesgo!C914</f>
        <v>7.3490348811666934E-3</v>
      </c>
      <c r="F910" s="95">
        <f t="shared" si="42"/>
        <v>-0.19780311382851895</v>
      </c>
      <c r="G910" s="26">
        <f t="shared" si="43"/>
        <v>-7.739258841881369E-3</v>
      </c>
      <c r="H910" s="26">
        <f t="shared" si="44"/>
        <v>1.5308494976490322E-3</v>
      </c>
    </row>
    <row r="911" spans="1:8" x14ac:dyDescent="0.25">
      <c r="A911" s="12">
        <f>Riesgo!C915</f>
        <v>0</v>
      </c>
      <c r="F911" s="95">
        <f t="shared" si="42"/>
        <v>-0.20515214870968565</v>
      </c>
      <c r="G911" s="26">
        <f t="shared" si="43"/>
        <v>0</v>
      </c>
      <c r="H911" s="26">
        <f t="shared" si="44"/>
        <v>0</v>
      </c>
    </row>
    <row r="912" spans="1:8" x14ac:dyDescent="0.25">
      <c r="A912" s="12">
        <f>Riesgo!C916</f>
        <v>1.7466606837600315E-2</v>
      </c>
      <c r="F912" s="95">
        <f t="shared" si="42"/>
        <v>-0.18768554187208533</v>
      </c>
      <c r="G912" s="26">
        <f t="shared" si="43"/>
        <v>-6.6113851152137162E-3</v>
      </c>
      <c r="H912" s="26">
        <f t="shared" si="44"/>
        <v>1.2408613978739257E-3</v>
      </c>
    </row>
    <row r="913" spans="1:8" x14ac:dyDescent="0.25">
      <c r="A913" s="12">
        <f>Riesgo!C917</f>
        <v>0</v>
      </c>
      <c r="F913" s="95">
        <f t="shared" si="42"/>
        <v>-0.20515214870968565</v>
      </c>
      <c r="G913" s="26">
        <f t="shared" si="43"/>
        <v>0</v>
      </c>
      <c r="H913" s="26">
        <f t="shared" si="44"/>
        <v>0</v>
      </c>
    </row>
    <row r="914" spans="1:8" x14ac:dyDescent="0.25">
      <c r="A914" s="12">
        <f>Riesgo!C918</f>
        <v>0.10532009922040274</v>
      </c>
      <c r="F914" s="95">
        <f t="shared" si="42"/>
        <v>-9.9832049489282912E-2</v>
      </c>
      <c r="G914" s="26">
        <f t="shared" si="43"/>
        <v>-9.9496994215325955E-4</v>
      </c>
      <c r="H914" s="26">
        <f t="shared" si="44"/>
        <v>9.9329888505393158E-5</v>
      </c>
    </row>
    <row r="915" spans="1:8" x14ac:dyDescent="0.25">
      <c r="A915" s="12">
        <f>Riesgo!C919</f>
        <v>0.11814946336239847</v>
      </c>
      <c r="F915" s="95">
        <f t="shared" si="42"/>
        <v>-8.7002685347287181E-2</v>
      </c>
      <c r="G915" s="26">
        <f t="shared" si="43"/>
        <v>-6.5856397806296387E-4</v>
      </c>
      <c r="H915" s="26">
        <f t="shared" si="44"/>
        <v>5.7296834564469779E-5</v>
      </c>
    </row>
    <row r="916" spans="1:8" x14ac:dyDescent="0.25">
      <c r="A916" s="12">
        <f>Riesgo!C920</f>
        <v>1</v>
      </c>
      <c r="F916" s="95">
        <f t="shared" si="42"/>
        <v>0.79484785129031432</v>
      </c>
      <c r="G916" s="26">
        <f t="shared" si="43"/>
        <v>0.50217144484267384</v>
      </c>
      <c r="H916" s="26">
        <f t="shared" si="44"/>
        <v>0.39914989391255185</v>
      </c>
    </row>
    <row r="917" spans="1:8" x14ac:dyDescent="0.25">
      <c r="A917" s="12">
        <f>Riesgo!C921</f>
        <v>0.48426052785995827</v>
      </c>
      <c r="F917" s="95">
        <f t="shared" si="42"/>
        <v>0.27910837915027265</v>
      </c>
      <c r="G917" s="26">
        <f t="shared" si="43"/>
        <v>2.1742957857017804E-2</v>
      </c>
      <c r="H917" s="26">
        <f t="shared" si="44"/>
        <v>6.068641725404925E-3</v>
      </c>
    </row>
    <row r="918" spans="1:8" x14ac:dyDescent="0.25">
      <c r="A918" s="12">
        <f>Riesgo!C922</f>
        <v>0.46347128485532235</v>
      </c>
      <c r="F918" s="95">
        <f t="shared" si="42"/>
        <v>0.25831913614563673</v>
      </c>
      <c r="G918" s="26">
        <f t="shared" si="43"/>
        <v>1.7237319797956525E-2</v>
      </c>
      <c r="H918" s="26">
        <f t="shared" si="44"/>
        <v>4.4527295596742105E-3</v>
      </c>
    </row>
    <row r="919" spans="1:8" x14ac:dyDescent="0.25">
      <c r="A919" s="12">
        <f>Riesgo!C923</f>
        <v>0</v>
      </c>
      <c r="F919" s="95">
        <f t="shared" si="42"/>
        <v>-0.20515214870968565</v>
      </c>
      <c r="G919" s="26">
        <f t="shared" si="43"/>
        <v>0</v>
      </c>
      <c r="H919" s="26">
        <f t="shared" si="44"/>
        <v>0</v>
      </c>
    </row>
    <row r="920" spans="1:8" x14ac:dyDescent="0.25">
      <c r="A920" s="12">
        <f>Riesgo!C924</f>
        <v>0.67049725663298065</v>
      </c>
      <c r="F920" s="95">
        <f t="shared" si="42"/>
        <v>0.46534510792329498</v>
      </c>
      <c r="G920" s="26">
        <f t="shared" si="43"/>
        <v>0.10076865406701836</v>
      </c>
      <c r="H920" s="26">
        <f t="shared" si="44"/>
        <v>4.6892200202101837E-2</v>
      </c>
    </row>
    <row r="921" spans="1:8" x14ac:dyDescent="0.25">
      <c r="A921" s="12">
        <f>Riesgo!C925</f>
        <v>0.15916629763946291</v>
      </c>
      <c r="F921" s="95">
        <f t="shared" si="42"/>
        <v>-4.5985851070222739E-2</v>
      </c>
      <c r="G921" s="26">
        <f t="shared" si="43"/>
        <v>-9.7246210217466952E-5</v>
      </c>
      <c r="H921" s="26">
        <f t="shared" si="44"/>
        <v>4.4719497402040078E-6</v>
      </c>
    </row>
    <row r="922" spans="1:8" x14ac:dyDescent="0.25">
      <c r="A922" s="12">
        <f>Riesgo!C926</f>
        <v>0</v>
      </c>
      <c r="F922" s="95">
        <f t="shared" si="42"/>
        <v>-0.20515214870968565</v>
      </c>
      <c r="G922" s="26">
        <f t="shared" si="43"/>
        <v>0</v>
      </c>
      <c r="H922" s="26">
        <f t="shared" si="44"/>
        <v>0</v>
      </c>
    </row>
    <row r="923" spans="1:8" x14ac:dyDescent="0.25">
      <c r="A923" s="12">
        <f>Riesgo!C927</f>
        <v>0.62988834950632622</v>
      </c>
      <c r="F923" s="95">
        <f t="shared" si="42"/>
        <v>0.42473620079664054</v>
      </c>
      <c r="G923" s="26">
        <f t="shared" si="43"/>
        <v>7.6622767515596907E-2</v>
      </c>
      <c r="H923" s="26">
        <f t="shared" si="44"/>
        <v>3.2544463169098876E-2</v>
      </c>
    </row>
    <row r="924" spans="1:8" x14ac:dyDescent="0.25">
      <c r="A924" s="12">
        <f>Riesgo!C928</f>
        <v>0</v>
      </c>
      <c r="F924" s="95">
        <f t="shared" si="42"/>
        <v>-0.20515214870968565</v>
      </c>
      <c r="G924" s="26">
        <f t="shared" si="43"/>
        <v>0</v>
      </c>
      <c r="H924" s="26">
        <f t="shared" si="44"/>
        <v>0</v>
      </c>
    </row>
    <row r="925" spans="1:8" x14ac:dyDescent="0.25">
      <c r="A925" s="12">
        <f>Riesgo!C929</f>
        <v>0.2325347424245387</v>
      </c>
      <c r="F925" s="95">
        <f t="shared" si="42"/>
        <v>2.7382593714853048E-2</v>
      </c>
      <c r="G925" s="26">
        <f t="shared" si="43"/>
        <v>2.0531645071669777E-5</v>
      </c>
      <c r="H925" s="26">
        <f t="shared" si="44"/>
        <v>5.6220969529509835E-7</v>
      </c>
    </row>
    <row r="926" spans="1:8" x14ac:dyDescent="0.25">
      <c r="A926" s="12">
        <f>Riesgo!C930</f>
        <v>0.59326096516756921</v>
      </c>
      <c r="F926" s="95">
        <f t="shared" si="42"/>
        <v>0.38810881645788353</v>
      </c>
      <c r="G926" s="26">
        <f t="shared" si="43"/>
        <v>5.846023077874439E-2</v>
      </c>
      <c r="H926" s="26">
        <f t="shared" si="44"/>
        <v>2.2688930977393221E-2</v>
      </c>
    </row>
    <row r="927" spans="1:8" x14ac:dyDescent="0.25">
      <c r="A927" s="12">
        <f>Riesgo!C931</f>
        <v>0.14373963601714682</v>
      </c>
      <c r="F927" s="95">
        <f t="shared" si="42"/>
        <v>-6.1412512692538834E-2</v>
      </c>
      <c r="G927" s="26">
        <f t="shared" si="43"/>
        <v>-2.3161708989277903E-4</v>
      </c>
      <c r="H927" s="26">
        <f t="shared" si="44"/>
        <v>1.42241874728492E-5</v>
      </c>
    </row>
    <row r="928" spans="1:8" x14ac:dyDescent="0.25">
      <c r="A928" s="12">
        <f>Riesgo!C932</f>
        <v>0</v>
      </c>
      <c r="F928" s="95">
        <f t="shared" si="42"/>
        <v>-0.20515214870968565</v>
      </c>
      <c r="G928" s="26">
        <f t="shared" si="43"/>
        <v>0</v>
      </c>
      <c r="H928" s="26">
        <f t="shared" si="44"/>
        <v>0</v>
      </c>
    </row>
    <row r="929" spans="1:8" x14ac:dyDescent="0.25">
      <c r="A929" s="12">
        <f>Riesgo!C933</f>
        <v>0</v>
      </c>
      <c r="F929" s="95">
        <f t="shared" si="42"/>
        <v>-0.20515214870968565</v>
      </c>
      <c r="G929" s="26">
        <f t="shared" si="43"/>
        <v>0</v>
      </c>
      <c r="H929" s="26">
        <f t="shared" si="44"/>
        <v>0</v>
      </c>
    </row>
    <row r="930" spans="1:8" x14ac:dyDescent="0.25">
      <c r="A930" s="12">
        <f>Riesgo!C934</f>
        <v>0.12469556042971465</v>
      </c>
      <c r="F930" s="95">
        <f t="shared" si="42"/>
        <v>-8.0456588279971E-2</v>
      </c>
      <c r="G930" s="26">
        <f t="shared" si="43"/>
        <v>-5.2081662364748425E-4</v>
      </c>
      <c r="H930" s="26">
        <f t="shared" si="44"/>
        <v>4.1903128658170254E-5</v>
      </c>
    </row>
    <row r="931" spans="1:8" x14ac:dyDescent="0.25">
      <c r="A931" s="12">
        <f>Riesgo!C935</f>
        <v>0</v>
      </c>
      <c r="F931" s="95">
        <f t="shared" si="42"/>
        <v>-0.20515214870968565</v>
      </c>
      <c r="G931" s="26">
        <f t="shared" si="43"/>
        <v>0</v>
      </c>
      <c r="H931" s="26">
        <f t="shared" si="44"/>
        <v>0</v>
      </c>
    </row>
    <row r="932" spans="1:8" x14ac:dyDescent="0.25">
      <c r="A932" s="12">
        <f>Riesgo!C936</f>
        <v>1</v>
      </c>
      <c r="F932" s="95">
        <f t="shared" si="42"/>
        <v>0.79484785129031432</v>
      </c>
      <c r="G932" s="26">
        <f t="shared" si="43"/>
        <v>0.50217144484267384</v>
      </c>
      <c r="H932" s="26">
        <f t="shared" si="44"/>
        <v>0.39914989391255185</v>
      </c>
    </row>
    <row r="933" spans="1:8" x14ac:dyDescent="0.25">
      <c r="A933" s="12">
        <f>Riesgo!C937</f>
        <v>0.32986151837488459</v>
      </c>
      <c r="F933" s="95">
        <f t="shared" si="42"/>
        <v>0.12470936966519894</v>
      </c>
      <c r="G933" s="26">
        <f t="shared" si="43"/>
        <v>1.9395333532546358E-3</v>
      </c>
      <c r="H933" s="26">
        <f t="shared" si="44"/>
        <v>2.4187798192901525E-4</v>
      </c>
    </row>
    <row r="934" spans="1:8" x14ac:dyDescent="0.25">
      <c r="A934" s="12">
        <f>Riesgo!C938</f>
        <v>1.8220158128921565E-2</v>
      </c>
      <c r="F934" s="95">
        <f t="shared" si="42"/>
        <v>-0.1869319905807641</v>
      </c>
      <c r="G934" s="26">
        <f t="shared" si="43"/>
        <v>-6.5320709303243558E-3</v>
      </c>
      <c r="H934" s="26">
        <f t="shared" si="44"/>
        <v>1.2210530216202754E-3</v>
      </c>
    </row>
    <row r="935" spans="1:8" x14ac:dyDescent="0.25">
      <c r="A935" s="12">
        <f>Riesgo!C939</f>
        <v>0.12290474838781877</v>
      </c>
      <c r="F935" s="95">
        <f t="shared" si="42"/>
        <v>-8.2247400321866879E-2</v>
      </c>
      <c r="G935" s="26">
        <f t="shared" si="43"/>
        <v>-5.5637363133744812E-4</v>
      </c>
      <c r="H935" s="26">
        <f t="shared" si="44"/>
        <v>4.5760284785141875E-5</v>
      </c>
    </row>
    <row r="936" spans="1:8" x14ac:dyDescent="0.25">
      <c r="A936" s="12">
        <f>Riesgo!C940</f>
        <v>0</v>
      </c>
      <c r="F936" s="95">
        <f t="shared" si="42"/>
        <v>-0.20515214870968565</v>
      </c>
      <c r="G936" s="26">
        <f t="shared" si="43"/>
        <v>0</v>
      </c>
      <c r="H936" s="26">
        <f t="shared" si="44"/>
        <v>0</v>
      </c>
    </row>
    <row r="937" spans="1:8" x14ac:dyDescent="0.25">
      <c r="A937" s="12">
        <f>Riesgo!C941</f>
        <v>0</v>
      </c>
      <c r="F937" s="95">
        <f t="shared" si="42"/>
        <v>-0.20515214870968565</v>
      </c>
      <c r="G937" s="26">
        <f t="shared" si="43"/>
        <v>0</v>
      </c>
      <c r="H937" s="26">
        <f t="shared" si="44"/>
        <v>0</v>
      </c>
    </row>
    <row r="938" spans="1:8" x14ac:dyDescent="0.25">
      <c r="A938" s="12">
        <f>Riesgo!C942</f>
        <v>1.4961341174542515E-2</v>
      </c>
      <c r="F938" s="95">
        <f t="shared" si="42"/>
        <v>-0.19019080753514314</v>
      </c>
      <c r="G938" s="26">
        <f t="shared" si="43"/>
        <v>-6.879685215286647E-3</v>
      </c>
      <c r="H938" s="26">
        <f t="shared" si="44"/>
        <v>1.3084528866829526E-3</v>
      </c>
    </row>
    <row r="939" spans="1:8" x14ac:dyDescent="0.25">
      <c r="A939" s="12">
        <f>Riesgo!C943</f>
        <v>4.4639700585966856E-2</v>
      </c>
      <c r="F939" s="95">
        <f t="shared" si="42"/>
        <v>-0.16051244812371879</v>
      </c>
      <c r="G939" s="26">
        <f t="shared" si="43"/>
        <v>-4.1354821999502198E-3</v>
      </c>
      <c r="H939" s="26">
        <f t="shared" si="44"/>
        <v>6.6379637208607205E-4</v>
      </c>
    </row>
    <row r="940" spans="1:8" x14ac:dyDescent="0.25">
      <c r="A940" s="12">
        <f>Riesgo!C944</f>
        <v>0.17026208980842644</v>
      </c>
      <c r="F940" s="95">
        <f t="shared" si="42"/>
        <v>-3.4890058901259208E-2</v>
      </c>
      <c r="G940" s="26">
        <f t="shared" si="43"/>
        <v>-4.2472234273009753E-5</v>
      </c>
      <c r="H940" s="26">
        <f t="shared" si="44"/>
        <v>1.4818587554533904E-6</v>
      </c>
    </row>
    <row r="941" spans="1:8" x14ac:dyDescent="0.25">
      <c r="A941" s="12">
        <f>Riesgo!C945</f>
        <v>0</v>
      </c>
      <c r="F941" s="95">
        <f t="shared" si="42"/>
        <v>-0.20515214870968565</v>
      </c>
      <c r="G941" s="26">
        <f t="shared" si="43"/>
        <v>0</v>
      </c>
      <c r="H941" s="26">
        <f t="shared" si="44"/>
        <v>0</v>
      </c>
    </row>
    <row r="942" spans="1:8" x14ac:dyDescent="0.25">
      <c r="A942" s="12">
        <f>Riesgo!C946</f>
        <v>0.10790749609136142</v>
      </c>
      <c r="F942" s="95">
        <f t="shared" si="42"/>
        <v>-9.7244652618324226E-2</v>
      </c>
      <c r="G942" s="26">
        <f t="shared" si="43"/>
        <v>-9.1959624187805975E-4</v>
      </c>
      <c r="H942" s="26">
        <f t="shared" si="44"/>
        <v>8.9425817090548371E-5</v>
      </c>
    </row>
    <row r="943" spans="1:8" x14ac:dyDescent="0.25">
      <c r="A943" s="12">
        <f>Riesgo!C947</f>
        <v>0.58408211139491562</v>
      </c>
      <c r="F943" s="95">
        <f t="shared" si="42"/>
        <v>0.37892996268522994</v>
      </c>
      <c r="G943" s="26">
        <f t="shared" si="43"/>
        <v>5.4409763887105139E-2</v>
      </c>
      <c r="H943" s="26">
        <f t="shared" si="44"/>
        <v>2.0617489799452923E-2</v>
      </c>
    </row>
    <row r="944" spans="1:8" x14ac:dyDescent="0.25">
      <c r="A944" s="12">
        <f>Riesgo!C948</f>
        <v>0</v>
      </c>
      <c r="F944" s="95">
        <f t="shared" si="42"/>
        <v>-0.20515214870968565</v>
      </c>
      <c r="G944" s="26">
        <f t="shared" si="43"/>
        <v>0</v>
      </c>
      <c r="H944" s="26">
        <f t="shared" si="44"/>
        <v>0</v>
      </c>
    </row>
    <row r="945" spans="1:8" x14ac:dyDescent="0.25">
      <c r="A945" s="12">
        <f>Riesgo!C949</f>
        <v>8.5268217937603669E-2</v>
      </c>
      <c r="F945" s="95">
        <f t="shared" si="42"/>
        <v>-0.11988393077208198</v>
      </c>
      <c r="G945" s="26">
        <f t="shared" si="43"/>
        <v>-1.7229906577338903E-3</v>
      </c>
      <c r="H945" s="26">
        <f t="shared" si="44"/>
        <v>2.0655889273271368E-4</v>
      </c>
    </row>
    <row r="946" spans="1:8" x14ac:dyDescent="0.25">
      <c r="A946" s="12">
        <f>Riesgo!C950</f>
        <v>0</v>
      </c>
      <c r="F946" s="95">
        <f t="shared" si="42"/>
        <v>-0.20515214870968565</v>
      </c>
      <c r="G946" s="26">
        <f t="shared" si="43"/>
        <v>0</v>
      </c>
      <c r="H946" s="26">
        <f t="shared" si="44"/>
        <v>0</v>
      </c>
    </row>
    <row r="947" spans="1:8" x14ac:dyDescent="0.25">
      <c r="A947" s="12">
        <f>Riesgo!C951</f>
        <v>0</v>
      </c>
      <c r="F947" s="95">
        <f t="shared" si="42"/>
        <v>-0.20515214870968565</v>
      </c>
      <c r="G947" s="26">
        <f t="shared" si="43"/>
        <v>0</v>
      </c>
      <c r="H947" s="26">
        <f t="shared" si="44"/>
        <v>0</v>
      </c>
    </row>
    <row r="948" spans="1:8" x14ac:dyDescent="0.25">
      <c r="A948" s="12">
        <f>Riesgo!C952</f>
        <v>0</v>
      </c>
      <c r="F948" s="95">
        <f t="shared" si="42"/>
        <v>-0.20515214870968565</v>
      </c>
      <c r="G948" s="26">
        <f t="shared" si="43"/>
        <v>0</v>
      </c>
      <c r="H948" s="26">
        <f t="shared" si="44"/>
        <v>0</v>
      </c>
    </row>
    <row r="949" spans="1:8" x14ac:dyDescent="0.25">
      <c r="A949" s="12">
        <f>Riesgo!C953</f>
        <v>0.34425680986266038</v>
      </c>
      <c r="F949" s="95">
        <f t="shared" si="42"/>
        <v>0.13910466115297473</v>
      </c>
      <c r="G949" s="26">
        <f t="shared" si="43"/>
        <v>2.6916900433563732E-3</v>
      </c>
      <c r="H949" s="26">
        <f t="shared" si="44"/>
        <v>3.7442663140992415E-4</v>
      </c>
    </row>
    <row r="950" spans="1:8" x14ac:dyDescent="0.25">
      <c r="A950" s="12">
        <f>Riesgo!C954</f>
        <v>0</v>
      </c>
      <c r="F950" s="95">
        <f t="shared" si="42"/>
        <v>-0.20515214870968565</v>
      </c>
      <c r="G950" s="26">
        <f t="shared" si="43"/>
        <v>0</v>
      </c>
      <c r="H950" s="26">
        <f t="shared" si="44"/>
        <v>0</v>
      </c>
    </row>
    <row r="951" spans="1:8" x14ac:dyDescent="0.25">
      <c r="A951" s="12">
        <f>Riesgo!C955</f>
        <v>0.54878184001521024</v>
      </c>
      <c r="F951" s="95">
        <f t="shared" si="42"/>
        <v>0.34362969130552456</v>
      </c>
      <c r="G951" s="26">
        <f t="shared" si="43"/>
        <v>4.0576262916853914E-2</v>
      </c>
      <c r="H951" s="26">
        <f t="shared" si="44"/>
        <v>1.3943208700450314E-2</v>
      </c>
    </row>
    <row r="952" spans="1:8" x14ac:dyDescent="0.25">
      <c r="A952" s="12">
        <f>Riesgo!C956</f>
        <v>4.8948857903005481E-2</v>
      </c>
      <c r="F952" s="95">
        <f t="shared" si="42"/>
        <v>-0.15620329080668016</v>
      </c>
      <c r="G952" s="26">
        <f t="shared" si="43"/>
        <v>-3.8112772047227089E-3</v>
      </c>
      <c r="H952" s="26">
        <f t="shared" si="44"/>
        <v>5.9533404155417242E-4</v>
      </c>
    </row>
    <row r="953" spans="1:8" x14ac:dyDescent="0.25">
      <c r="A953" s="12">
        <f>Riesgo!C957</f>
        <v>4.3476367631471176E-2</v>
      </c>
      <c r="F953" s="95">
        <f t="shared" si="42"/>
        <v>-0.16167578107821448</v>
      </c>
      <c r="G953" s="26">
        <f t="shared" si="43"/>
        <v>-4.2260526490726594E-3</v>
      </c>
      <c r="H953" s="26">
        <f t="shared" si="44"/>
        <v>6.8325036291647968E-4</v>
      </c>
    </row>
    <row r="954" spans="1:8" x14ac:dyDescent="0.25">
      <c r="A954" s="12">
        <f>Riesgo!C958</f>
        <v>0.47466364183128462</v>
      </c>
      <c r="F954" s="95">
        <f t="shared" si="42"/>
        <v>0.26951149312159894</v>
      </c>
      <c r="G954" s="26">
        <f t="shared" si="43"/>
        <v>1.9576356726682807E-2</v>
      </c>
      <c r="H954" s="26">
        <f t="shared" si="44"/>
        <v>5.2760531312893407E-3</v>
      </c>
    </row>
    <row r="955" spans="1:8" x14ac:dyDescent="0.25">
      <c r="A955" s="12">
        <f>Riesgo!C959</f>
        <v>0</v>
      </c>
      <c r="F955" s="95">
        <f t="shared" si="42"/>
        <v>-0.20515214870968565</v>
      </c>
      <c r="G955" s="26">
        <f t="shared" si="43"/>
        <v>0</v>
      </c>
      <c r="H955" s="26">
        <f t="shared" si="44"/>
        <v>0</v>
      </c>
    </row>
    <row r="956" spans="1:8" x14ac:dyDescent="0.25">
      <c r="A956" s="12">
        <f>Riesgo!C960</f>
        <v>0</v>
      </c>
      <c r="F956" s="95">
        <f t="shared" si="42"/>
        <v>-0.20515214870968565</v>
      </c>
      <c r="G956" s="26">
        <f t="shared" si="43"/>
        <v>0</v>
      </c>
      <c r="H956" s="26">
        <f t="shared" si="44"/>
        <v>0</v>
      </c>
    </row>
    <row r="957" spans="1:8" x14ac:dyDescent="0.25">
      <c r="A957" s="12">
        <f>Riesgo!C961</f>
        <v>0</v>
      </c>
      <c r="F957" s="95">
        <f t="shared" si="42"/>
        <v>-0.20515214870968565</v>
      </c>
      <c r="G957" s="26">
        <f t="shared" si="43"/>
        <v>0</v>
      </c>
      <c r="H957" s="26">
        <f t="shared" si="44"/>
        <v>0</v>
      </c>
    </row>
    <row r="958" spans="1:8" x14ac:dyDescent="0.25">
      <c r="A958" s="12">
        <f>Riesgo!C962</f>
        <v>0</v>
      </c>
      <c r="F958" s="95">
        <f t="shared" si="42"/>
        <v>-0.20515214870968565</v>
      </c>
      <c r="G958" s="26">
        <f t="shared" si="43"/>
        <v>0</v>
      </c>
      <c r="H958" s="26">
        <f t="shared" si="44"/>
        <v>0</v>
      </c>
    </row>
    <row r="959" spans="1:8" x14ac:dyDescent="0.25">
      <c r="A959" s="12">
        <f>Riesgo!C963</f>
        <v>0</v>
      </c>
      <c r="F959" s="95">
        <f t="shared" si="42"/>
        <v>-0.20515214870968565</v>
      </c>
      <c r="G959" s="26">
        <f t="shared" si="43"/>
        <v>0</v>
      </c>
      <c r="H959" s="26">
        <f t="shared" si="44"/>
        <v>0</v>
      </c>
    </row>
    <row r="960" spans="1:8" x14ac:dyDescent="0.25">
      <c r="A960" s="12">
        <f>Riesgo!C964</f>
        <v>0</v>
      </c>
      <c r="F960" s="95">
        <f t="shared" si="42"/>
        <v>-0.20515214870968565</v>
      </c>
      <c r="G960" s="26">
        <f t="shared" si="43"/>
        <v>0</v>
      </c>
      <c r="H960" s="26">
        <f t="shared" si="44"/>
        <v>0</v>
      </c>
    </row>
    <row r="961" spans="1:8" x14ac:dyDescent="0.25">
      <c r="A961" s="12">
        <f>Riesgo!C965</f>
        <v>0</v>
      </c>
      <c r="F961" s="95">
        <f t="shared" si="42"/>
        <v>-0.20515214870968565</v>
      </c>
      <c r="G961" s="26">
        <f t="shared" si="43"/>
        <v>0</v>
      </c>
      <c r="H961" s="26">
        <f t="shared" si="44"/>
        <v>0</v>
      </c>
    </row>
    <row r="962" spans="1:8" x14ac:dyDescent="0.25">
      <c r="A962" s="12">
        <f>Riesgo!C966</f>
        <v>0.43481100955414737</v>
      </c>
      <c r="F962" s="95">
        <f t="shared" si="42"/>
        <v>0.22965886084446172</v>
      </c>
      <c r="G962" s="26">
        <f t="shared" si="43"/>
        <v>1.2112941475702865E-2</v>
      </c>
      <c r="H962" s="26">
        <f t="shared" si="44"/>
        <v>2.7818443407855529E-3</v>
      </c>
    </row>
    <row r="963" spans="1:8" x14ac:dyDescent="0.25">
      <c r="A963" s="12">
        <f>Riesgo!C967</f>
        <v>0.24841340772327386</v>
      </c>
      <c r="F963" s="95">
        <f t="shared" ref="F963:F1026" si="45">A963-$D$4</f>
        <v>4.326125901358821E-2</v>
      </c>
      <c r="G963" s="26">
        <f t="shared" ref="G963:G1026" si="46">IF(A963=0,0,(A963-D$4)^3)</f>
        <v>8.0965026640051501E-5</v>
      </c>
      <c r="H963" s="26">
        <f t="shared" ref="H963:H1026" si="47">IF(A963=0,0,(A963-D$4)^4)</f>
        <v>3.5026489885173372E-6</v>
      </c>
    </row>
    <row r="964" spans="1:8" x14ac:dyDescent="0.25">
      <c r="A964" s="12">
        <f>Riesgo!C968</f>
        <v>0.74589352688804689</v>
      </c>
      <c r="F964" s="95">
        <f t="shared" si="45"/>
        <v>0.54074137817836121</v>
      </c>
      <c r="G964" s="26">
        <f t="shared" si="46"/>
        <v>0.15811344845732012</v>
      </c>
      <c r="H964" s="26">
        <f t="shared" si="47"/>
        <v>8.5498484027344557E-2</v>
      </c>
    </row>
    <row r="965" spans="1:8" x14ac:dyDescent="0.25">
      <c r="A965" s="12">
        <f>Riesgo!C969</f>
        <v>0.75917400311300298</v>
      </c>
      <c r="F965" s="95">
        <f t="shared" si="45"/>
        <v>0.5540218544033173</v>
      </c>
      <c r="G965" s="26">
        <f t="shared" si="46"/>
        <v>0.17005158719195207</v>
      </c>
      <c r="H965" s="26">
        <f t="shared" si="47"/>
        <v>9.4212295680312683E-2</v>
      </c>
    </row>
    <row r="966" spans="1:8" x14ac:dyDescent="0.25">
      <c r="A966" s="12">
        <f>Riesgo!C970</f>
        <v>0.18263815019915153</v>
      </c>
      <c r="F966" s="95">
        <f t="shared" si="45"/>
        <v>-2.2513998510534122E-2</v>
      </c>
      <c r="G966" s="26">
        <f t="shared" si="46"/>
        <v>-1.1411898467801883E-5</v>
      </c>
      <c r="H966" s="26">
        <f t="shared" si="47"/>
        <v>2.5692746510645825E-7</v>
      </c>
    </row>
    <row r="967" spans="1:8" x14ac:dyDescent="0.25">
      <c r="A967" s="12">
        <f>Riesgo!C971</f>
        <v>3.4857998077284486E-2</v>
      </c>
      <c r="F967" s="95">
        <f t="shared" si="45"/>
        <v>-0.17029415063240116</v>
      </c>
      <c r="G967" s="26">
        <f t="shared" si="46"/>
        <v>-4.9385470128236611E-3</v>
      </c>
      <c r="H967" s="26">
        <f t="shared" si="47"/>
        <v>8.4100566890698745E-4</v>
      </c>
    </row>
    <row r="968" spans="1:8" x14ac:dyDescent="0.25">
      <c r="A968" s="12">
        <f>Riesgo!C972</f>
        <v>0.14093584743597837</v>
      </c>
      <c r="F968" s="95">
        <f t="shared" si="45"/>
        <v>-6.4216301273707282E-2</v>
      </c>
      <c r="G968" s="26">
        <f t="shared" si="46"/>
        <v>-2.6481090312951202E-4</v>
      </c>
      <c r="H968" s="26">
        <f t="shared" si="47"/>
        <v>1.7005176735927255E-5</v>
      </c>
    </row>
    <row r="969" spans="1:8" x14ac:dyDescent="0.25">
      <c r="A969" s="12">
        <f>Riesgo!C973</f>
        <v>1</v>
      </c>
      <c r="F969" s="95">
        <f t="shared" si="45"/>
        <v>0.79484785129031432</v>
      </c>
      <c r="G969" s="26">
        <f t="shared" si="46"/>
        <v>0.50217144484267384</v>
      </c>
      <c r="H969" s="26">
        <f t="shared" si="47"/>
        <v>0.39914989391255185</v>
      </c>
    </row>
    <row r="970" spans="1:8" x14ac:dyDescent="0.25">
      <c r="A970" s="12">
        <f>Riesgo!C974</f>
        <v>0.79455770203616516</v>
      </c>
      <c r="F970" s="95">
        <f t="shared" si="45"/>
        <v>0.58940555332647948</v>
      </c>
      <c r="G970" s="26">
        <f t="shared" si="46"/>
        <v>0.20475884458810514</v>
      </c>
      <c r="H970" s="26">
        <f t="shared" si="47"/>
        <v>0.12068600009294274</v>
      </c>
    </row>
    <row r="971" spans="1:8" x14ac:dyDescent="0.25">
      <c r="A971" s="12">
        <f>Riesgo!C975</f>
        <v>0</v>
      </c>
      <c r="F971" s="95">
        <f t="shared" si="45"/>
        <v>-0.20515214870968565</v>
      </c>
      <c r="G971" s="26">
        <f t="shared" si="46"/>
        <v>0</v>
      </c>
      <c r="H971" s="26">
        <f t="shared" si="47"/>
        <v>0</v>
      </c>
    </row>
    <row r="972" spans="1:8" x14ac:dyDescent="0.25">
      <c r="A972" s="12">
        <f>Riesgo!C976</f>
        <v>0</v>
      </c>
      <c r="F972" s="95">
        <f t="shared" si="45"/>
        <v>-0.20515214870968565</v>
      </c>
      <c r="G972" s="26">
        <f t="shared" si="46"/>
        <v>0</v>
      </c>
      <c r="H972" s="26">
        <f t="shared" si="47"/>
        <v>0</v>
      </c>
    </row>
    <row r="973" spans="1:8" x14ac:dyDescent="0.25">
      <c r="A973" s="12">
        <f>Riesgo!C977</f>
        <v>3.1049137427908137E-2</v>
      </c>
      <c r="F973" s="95">
        <f t="shared" si="45"/>
        <v>-0.17410301128177752</v>
      </c>
      <c r="G973" s="26">
        <f t="shared" si="46"/>
        <v>-5.2773858489055933E-3</v>
      </c>
      <c r="H973" s="26">
        <f t="shared" si="47"/>
        <v>9.1880876799030353E-4</v>
      </c>
    </row>
    <row r="974" spans="1:8" x14ac:dyDescent="0.25">
      <c r="A974" s="12">
        <f>Riesgo!C978</f>
        <v>0.41467913086765501</v>
      </c>
      <c r="F974" s="95">
        <f t="shared" si="45"/>
        <v>0.20952698215796936</v>
      </c>
      <c r="G974" s="26">
        <f t="shared" si="46"/>
        <v>9.1985605935672472E-3</v>
      </c>
      <c r="H974" s="26">
        <f t="shared" si="47"/>
        <v>1.927346641367365E-3</v>
      </c>
    </row>
    <row r="975" spans="1:8" x14ac:dyDescent="0.25">
      <c r="A975" s="12">
        <f>Riesgo!C979</f>
        <v>0</v>
      </c>
      <c r="F975" s="95">
        <f t="shared" si="45"/>
        <v>-0.20515214870968565</v>
      </c>
      <c r="G975" s="26">
        <f t="shared" si="46"/>
        <v>0</v>
      </c>
      <c r="H975" s="26">
        <f t="shared" si="47"/>
        <v>0</v>
      </c>
    </row>
    <row r="976" spans="1:8" x14ac:dyDescent="0.25">
      <c r="A976" s="12">
        <f>Riesgo!C980</f>
        <v>0</v>
      </c>
      <c r="F976" s="95">
        <f t="shared" si="45"/>
        <v>-0.20515214870968565</v>
      </c>
      <c r="G976" s="26">
        <f t="shared" si="46"/>
        <v>0</v>
      </c>
      <c r="H976" s="26">
        <f t="shared" si="47"/>
        <v>0</v>
      </c>
    </row>
    <row r="977" spans="1:8" x14ac:dyDescent="0.25">
      <c r="A977" s="12">
        <f>Riesgo!C981</f>
        <v>0</v>
      </c>
      <c r="F977" s="95">
        <f t="shared" si="45"/>
        <v>-0.20515214870968565</v>
      </c>
      <c r="G977" s="26">
        <f t="shared" si="46"/>
        <v>0</v>
      </c>
      <c r="H977" s="26">
        <f t="shared" si="47"/>
        <v>0</v>
      </c>
    </row>
    <row r="978" spans="1:8" x14ac:dyDescent="0.25">
      <c r="A978" s="12">
        <f>Riesgo!C982</f>
        <v>4.1388290243987519E-2</v>
      </c>
      <c r="F978" s="95">
        <f t="shared" si="45"/>
        <v>-0.16376385846569813</v>
      </c>
      <c r="G978" s="26">
        <f t="shared" si="46"/>
        <v>-4.3919176340218493E-3</v>
      </c>
      <c r="H978" s="26">
        <f t="shared" si="47"/>
        <v>7.1923737781095804E-4</v>
      </c>
    </row>
    <row r="979" spans="1:8" x14ac:dyDescent="0.25">
      <c r="A979" s="12">
        <f>Riesgo!C983</f>
        <v>0</v>
      </c>
      <c r="F979" s="95">
        <f t="shared" si="45"/>
        <v>-0.20515214870968565</v>
      </c>
      <c r="G979" s="26">
        <f t="shared" si="46"/>
        <v>0</v>
      </c>
      <c r="H979" s="26">
        <f t="shared" si="47"/>
        <v>0</v>
      </c>
    </row>
    <row r="980" spans="1:8" x14ac:dyDescent="0.25">
      <c r="A980" s="12">
        <f>Riesgo!C984</f>
        <v>0.3805044003808386</v>
      </c>
      <c r="F980" s="95">
        <f t="shared" si="45"/>
        <v>0.17535225167115295</v>
      </c>
      <c r="G980" s="26">
        <f t="shared" si="46"/>
        <v>5.3918033086459123E-3</v>
      </c>
      <c r="H980" s="26">
        <f t="shared" si="47"/>
        <v>9.4546485073903317E-4</v>
      </c>
    </row>
    <row r="981" spans="1:8" x14ac:dyDescent="0.25">
      <c r="A981" s="12">
        <f>Riesgo!C985</f>
        <v>0.64523921078046742</v>
      </c>
      <c r="F981" s="95">
        <f t="shared" si="45"/>
        <v>0.44008706207078174</v>
      </c>
      <c r="G981" s="26">
        <f t="shared" si="46"/>
        <v>8.5234575656711456E-2</v>
      </c>
      <c r="H981" s="26">
        <f t="shared" si="47"/>
        <v>3.7510633987611917E-2</v>
      </c>
    </row>
    <row r="982" spans="1:8" x14ac:dyDescent="0.25">
      <c r="A982" s="12">
        <f>Riesgo!C986</f>
        <v>8.2529631620057067E-2</v>
      </c>
      <c r="F982" s="95">
        <f t="shared" si="45"/>
        <v>-0.12262251708962858</v>
      </c>
      <c r="G982" s="26">
        <f t="shared" si="46"/>
        <v>-1.8437867094034416E-3</v>
      </c>
      <c r="H982" s="26">
        <f t="shared" si="47"/>
        <v>2.2608976728345358E-4</v>
      </c>
    </row>
    <row r="983" spans="1:8" x14ac:dyDescent="0.25">
      <c r="A983" s="12">
        <f>Riesgo!C987</f>
        <v>0.11225502884096181</v>
      </c>
      <c r="F983" s="95">
        <f t="shared" si="45"/>
        <v>-9.2897119868723843E-2</v>
      </c>
      <c r="G983" s="26">
        <f t="shared" si="46"/>
        <v>-8.0169052117053498E-4</v>
      </c>
      <c r="H983" s="26">
        <f t="shared" si="47"/>
        <v>7.4474740442798877E-5</v>
      </c>
    </row>
    <row r="984" spans="1:8" x14ac:dyDescent="0.25">
      <c r="A984" s="12">
        <f>Riesgo!C988</f>
        <v>0.44178585174297275</v>
      </c>
      <c r="F984" s="95">
        <f t="shared" si="45"/>
        <v>0.2366337030332871</v>
      </c>
      <c r="G984" s="26">
        <f t="shared" si="46"/>
        <v>1.3250424745218396E-2</v>
      </c>
      <c r="H984" s="26">
        <f t="shared" si="47"/>
        <v>3.1354970742249288E-3</v>
      </c>
    </row>
    <row r="985" spans="1:8" x14ac:dyDescent="0.25">
      <c r="A985" s="12">
        <f>Riesgo!C989</f>
        <v>0</v>
      </c>
      <c r="F985" s="95">
        <f t="shared" si="45"/>
        <v>-0.20515214870968565</v>
      </c>
      <c r="G985" s="26">
        <f t="shared" si="46"/>
        <v>0</v>
      </c>
      <c r="H985" s="26">
        <f t="shared" si="47"/>
        <v>0</v>
      </c>
    </row>
    <row r="986" spans="1:8" x14ac:dyDescent="0.25">
      <c r="A986" s="12">
        <f>Riesgo!C990</f>
        <v>0.24478992038629874</v>
      </c>
      <c r="F986" s="95">
        <f t="shared" si="45"/>
        <v>3.9637771676613087E-2</v>
      </c>
      <c r="G986" s="26">
        <f t="shared" si="46"/>
        <v>6.2277001642988615E-5</v>
      </c>
      <c r="H986" s="26">
        <f t="shared" si="47"/>
        <v>2.4685215718288405E-6</v>
      </c>
    </row>
    <row r="987" spans="1:8" x14ac:dyDescent="0.25">
      <c r="A987" s="12">
        <f>Riesgo!C991</f>
        <v>0.41662835549674732</v>
      </c>
      <c r="F987" s="95">
        <f t="shared" si="45"/>
        <v>0.21147620678706167</v>
      </c>
      <c r="G987" s="26">
        <f t="shared" si="46"/>
        <v>9.4576782623393731E-3</v>
      </c>
      <c r="H987" s="26">
        <f t="shared" si="47"/>
        <v>2.0000739239319793E-3</v>
      </c>
    </row>
    <row r="988" spans="1:8" x14ac:dyDescent="0.25">
      <c r="A988" s="12">
        <f>Riesgo!C992</f>
        <v>0</v>
      </c>
      <c r="F988" s="95">
        <f t="shared" si="45"/>
        <v>-0.20515214870968565</v>
      </c>
      <c r="G988" s="26">
        <f t="shared" si="46"/>
        <v>0</v>
      </c>
      <c r="H988" s="26">
        <f t="shared" si="47"/>
        <v>0</v>
      </c>
    </row>
    <row r="989" spans="1:8" x14ac:dyDescent="0.25">
      <c r="A989" s="12">
        <f>Riesgo!C993</f>
        <v>0</v>
      </c>
      <c r="F989" s="95">
        <f t="shared" si="45"/>
        <v>-0.20515214870968565</v>
      </c>
      <c r="G989" s="26">
        <f t="shared" si="46"/>
        <v>0</v>
      </c>
      <c r="H989" s="26">
        <f t="shared" si="47"/>
        <v>0</v>
      </c>
    </row>
    <row r="990" spans="1:8" x14ac:dyDescent="0.25">
      <c r="A990" s="12">
        <f>Riesgo!C994</f>
        <v>0.17584570881726611</v>
      </c>
      <c r="F990" s="95">
        <f t="shared" si="45"/>
        <v>-2.9306439892419545E-2</v>
      </c>
      <c r="G990" s="26">
        <f t="shared" si="46"/>
        <v>-2.5170346395404485E-5</v>
      </c>
      <c r="H990" s="26">
        <f t="shared" si="47"/>
        <v>7.3765324370830055E-7</v>
      </c>
    </row>
    <row r="991" spans="1:8" x14ac:dyDescent="0.25">
      <c r="A991" s="12">
        <f>Riesgo!C995</f>
        <v>0.25413284133443786</v>
      </c>
      <c r="F991" s="95">
        <f t="shared" si="45"/>
        <v>4.8980692624752215E-2</v>
      </c>
      <c r="G991" s="26">
        <f t="shared" si="46"/>
        <v>1.1750998376677953E-4</v>
      </c>
      <c r="H991" s="26">
        <f t="shared" si="47"/>
        <v>5.7557203952202516E-6</v>
      </c>
    </row>
    <row r="992" spans="1:8" x14ac:dyDescent="0.25">
      <c r="A992" s="12">
        <f>Riesgo!C996</f>
        <v>0.27627117774987242</v>
      </c>
      <c r="F992" s="95">
        <f t="shared" si="45"/>
        <v>7.1119029040186771E-2</v>
      </c>
      <c r="G992" s="26">
        <f t="shared" si="46"/>
        <v>3.5971409562648044E-4</v>
      </c>
      <c r="H992" s="26">
        <f t="shared" si="47"/>
        <v>2.5582517213024183E-5</v>
      </c>
    </row>
    <row r="993" spans="1:8" x14ac:dyDescent="0.25">
      <c r="A993" s="12">
        <f>Riesgo!C997</f>
        <v>7.0808348169763724E-2</v>
      </c>
      <c r="F993" s="95">
        <f t="shared" si="45"/>
        <v>-0.13434380053992193</v>
      </c>
      <c r="G993" s="26">
        <f t="shared" si="46"/>
        <v>-2.4246714040434525E-3</v>
      </c>
      <c r="H993" s="26">
        <f t="shared" si="47"/>
        <v>3.2573957147966602E-4</v>
      </c>
    </row>
    <row r="994" spans="1:8" x14ac:dyDescent="0.25">
      <c r="A994" s="12">
        <f>Riesgo!C998</f>
        <v>0</v>
      </c>
      <c r="F994" s="95">
        <f t="shared" si="45"/>
        <v>-0.20515214870968565</v>
      </c>
      <c r="G994" s="26">
        <f t="shared" si="46"/>
        <v>0</v>
      </c>
      <c r="H994" s="26">
        <f t="shared" si="47"/>
        <v>0</v>
      </c>
    </row>
    <row r="995" spans="1:8" x14ac:dyDescent="0.25">
      <c r="A995" s="12">
        <f>Riesgo!C999</f>
        <v>0</v>
      </c>
      <c r="F995" s="95">
        <f t="shared" si="45"/>
        <v>-0.20515214870968565</v>
      </c>
      <c r="G995" s="26">
        <f t="shared" si="46"/>
        <v>0</v>
      </c>
      <c r="H995" s="26">
        <f t="shared" si="47"/>
        <v>0</v>
      </c>
    </row>
    <row r="996" spans="1:8" x14ac:dyDescent="0.25">
      <c r="A996" s="12">
        <f>Riesgo!C1000</f>
        <v>0.14609373401359452</v>
      </c>
      <c r="F996" s="95">
        <f t="shared" si="45"/>
        <v>-5.9058414696091133E-2</v>
      </c>
      <c r="G996" s="26">
        <f t="shared" si="46"/>
        <v>-2.0598962884358613E-4</v>
      </c>
      <c r="H996" s="26">
        <f t="shared" si="47"/>
        <v>1.2165420923338405E-5</v>
      </c>
    </row>
    <row r="997" spans="1:8" x14ac:dyDescent="0.25">
      <c r="A997" s="12">
        <f>Riesgo!C1001</f>
        <v>1</v>
      </c>
      <c r="F997" s="95">
        <f t="shared" si="45"/>
        <v>0.79484785129031432</v>
      </c>
      <c r="G997" s="26">
        <f t="shared" si="46"/>
        <v>0.50217144484267384</v>
      </c>
      <c r="H997" s="26">
        <f t="shared" si="47"/>
        <v>0.39914989391255185</v>
      </c>
    </row>
    <row r="998" spans="1:8" x14ac:dyDescent="0.25">
      <c r="A998" s="12">
        <f>Riesgo!C1002</f>
        <v>0.16889889536128799</v>
      </c>
      <c r="F998" s="95">
        <f t="shared" si="45"/>
        <v>-3.6253253348397657E-2</v>
      </c>
      <c r="G998" s="26">
        <f t="shared" si="46"/>
        <v>-4.7647592085460819E-5</v>
      </c>
      <c r="H998" s="26">
        <f t="shared" si="47"/>
        <v>1.7273802273153181E-6</v>
      </c>
    </row>
    <row r="999" spans="1:8" x14ac:dyDescent="0.25">
      <c r="A999" s="12">
        <f>Riesgo!C1003</f>
        <v>0.20036035263136351</v>
      </c>
      <c r="F999" s="95">
        <f t="shared" si="45"/>
        <v>-4.7917960783221414E-3</v>
      </c>
      <c r="G999" s="26">
        <f t="shared" si="46"/>
        <v>-1.1002591356383186E-7</v>
      </c>
      <c r="H999" s="26">
        <f t="shared" si="47"/>
        <v>5.2722174112898031E-10</v>
      </c>
    </row>
    <row r="1000" spans="1:8" x14ac:dyDescent="0.25">
      <c r="A1000" s="12">
        <f>Riesgo!C1004</f>
        <v>0</v>
      </c>
      <c r="F1000" s="95">
        <f t="shared" si="45"/>
        <v>-0.20515214870968565</v>
      </c>
      <c r="G1000" s="26">
        <f t="shared" si="46"/>
        <v>0</v>
      </c>
      <c r="H1000" s="26">
        <f t="shared" si="47"/>
        <v>0</v>
      </c>
    </row>
    <row r="1001" spans="1:8" x14ac:dyDescent="0.25">
      <c r="A1001" s="12">
        <f>Riesgo!C1005</f>
        <v>0</v>
      </c>
      <c r="F1001" s="95">
        <f t="shared" si="45"/>
        <v>-0.20515214870968565</v>
      </c>
      <c r="G1001" s="26">
        <f t="shared" si="46"/>
        <v>0</v>
      </c>
      <c r="H1001" s="26">
        <f t="shared" si="47"/>
        <v>0</v>
      </c>
    </row>
    <row r="1002" spans="1:8" x14ac:dyDescent="0.25">
      <c r="A1002" s="12">
        <f>Riesgo!C1006</f>
        <v>0</v>
      </c>
      <c r="F1002" s="95">
        <f t="shared" si="45"/>
        <v>-0.20515214870968565</v>
      </c>
      <c r="G1002" s="26">
        <f t="shared" si="46"/>
        <v>0</v>
      </c>
      <c r="H1002" s="26">
        <f t="shared" si="47"/>
        <v>0</v>
      </c>
    </row>
    <row r="1003" spans="1:8" x14ac:dyDescent="0.25">
      <c r="A1003" s="12">
        <f>Riesgo!C1007</f>
        <v>0.42887056920388261</v>
      </c>
      <c r="F1003" s="95">
        <f t="shared" si="45"/>
        <v>0.22371842049419696</v>
      </c>
      <c r="G1003" s="26">
        <f t="shared" si="46"/>
        <v>1.1197091658701036E-2</v>
      </c>
      <c r="H1003" s="26">
        <f t="shared" si="47"/>
        <v>2.5049956600133438E-3</v>
      </c>
    </row>
    <row r="1004" spans="1:8" x14ac:dyDescent="0.25">
      <c r="A1004" s="12">
        <f>Riesgo!C1008</f>
        <v>0.13570917361451598</v>
      </c>
      <c r="F1004" s="95">
        <f t="shared" si="45"/>
        <v>-6.9442975095169668E-2</v>
      </c>
      <c r="G1004" s="26">
        <f t="shared" si="46"/>
        <v>-3.3487671918348621E-4</v>
      </c>
      <c r="H1004" s="26">
        <f t="shared" si="47"/>
        <v>2.3254835670210959E-5</v>
      </c>
    </row>
    <row r="1005" spans="1:8" x14ac:dyDescent="0.25">
      <c r="A1005" s="12">
        <f>Riesgo!C1009</f>
        <v>0.29078048864927647</v>
      </c>
      <c r="F1005" s="95">
        <f t="shared" si="45"/>
        <v>8.562833993959082E-2</v>
      </c>
      <c r="G1005" s="26">
        <f t="shared" si="46"/>
        <v>6.2784519309152067E-4</v>
      </c>
      <c r="H1005" s="26">
        <f t="shared" si="47"/>
        <v>5.3761341623478762E-5</v>
      </c>
    </row>
    <row r="1006" spans="1:8" x14ac:dyDescent="0.25">
      <c r="A1006" s="12">
        <f>Riesgo!C1010</f>
        <v>0</v>
      </c>
      <c r="F1006" s="95">
        <f t="shared" si="45"/>
        <v>-0.20515214870968565</v>
      </c>
      <c r="G1006" s="26">
        <f t="shared" si="46"/>
        <v>0</v>
      </c>
      <c r="H1006" s="26">
        <f t="shared" si="47"/>
        <v>0</v>
      </c>
    </row>
    <row r="1007" spans="1:8" x14ac:dyDescent="0.25">
      <c r="A1007" s="12">
        <f>Riesgo!C1011</f>
        <v>0.2060292954786658</v>
      </c>
      <c r="F1007" s="95">
        <f t="shared" si="45"/>
        <v>8.7714676898015265E-4</v>
      </c>
      <c r="G1007" s="26">
        <f t="shared" si="46"/>
        <v>6.7486484251469135E-10</v>
      </c>
      <c r="H1007" s="26">
        <f t="shared" si="47"/>
        <v>5.9195551611006112E-13</v>
      </c>
    </row>
    <row r="1008" spans="1:8" x14ac:dyDescent="0.25">
      <c r="A1008" s="12">
        <f>Riesgo!C1012</f>
        <v>0.20855444628227082</v>
      </c>
      <c r="F1008" s="95">
        <f t="shared" si="45"/>
        <v>3.4022975725851723E-3</v>
      </c>
      <c r="G1008" s="26">
        <f t="shared" si="46"/>
        <v>3.9383733673548094E-8</v>
      </c>
      <c r="H1008" s="26">
        <f t="shared" si="47"/>
        <v>1.339951814768536E-10</v>
      </c>
    </row>
    <row r="1009" spans="1:8" s="33" customFormat="1" x14ac:dyDescent="0.25">
      <c r="A1009" s="12">
        <f>Riesgo!C1013</f>
        <v>0.75516655124984911</v>
      </c>
      <c r="F1009" s="95">
        <f t="shared" si="45"/>
        <v>0.55001440254016343</v>
      </c>
      <c r="G1009" s="26">
        <f t="shared" si="46"/>
        <v>0.16638807064746602</v>
      </c>
      <c r="H1009" s="26">
        <f t="shared" si="47"/>
        <v>9.1515835266976528E-2</v>
      </c>
    </row>
    <row r="1010" spans="1:8" s="33" customFormat="1" x14ac:dyDescent="0.25">
      <c r="A1010" s="12">
        <f>Riesgo!C1014</f>
        <v>0</v>
      </c>
      <c r="F1010" s="95">
        <f t="shared" si="45"/>
        <v>-0.20515214870968565</v>
      </c>
      <c r="G1010" s="26">
        <f t="shared" si="46"/>
        <v>0</v>
      </c>
      <c r="H1010" s="26">
        <f t="shared" si="47"/>
        <v>0</v>
      </c>
    </row>
    <row r="1011" spans="1:8" s="33" customFormat="1" x14ac:dyDescent="0.25">
      <c r="A1011" s="12">
        <f>Riesgo!C1015</f>
        <v>0</v>
      </c>
      <c r="F1011" s="95">
        <f t="shared" si="45"/>
        <v>-0.20515214870968565</v>
      </c>
      <c r="G1011" s="26">
        <f t="shared" si="46"/>
        <v>0</v>
      </c>
      <c r="H1011" s="26">
        <f t="shared" si="47"/>
        <v>0</v>
      </c>
    </row>
    <row r="1012" spans="1:8" s="33" customFormat="1" x14ac:dyDescent="0.25">
      <c r="A1012" s="12">
        <f>Riesgo!C1016</f>
        <v>0</v>
      </c>
      <c r="F1012" s="95">
        <f t="shared" si="45"/>
        <v>-0.20515214870968565</v>
      </c>
      <c r="G1012" s="26">
        <f t="shared" si="46"/>
        <v>0</v>
      </c>
      <c r="H1012" s="26">
        <f t="shared" si="47"/>
        <v>0</v>
      </c>
    </row>
    <row r="1013" spans="1:8" s="33" customFormat="1" x14ac:dyDescent="0.25">
      <c r="A1013" s="12">
        <f>Riesgo!C1017</f>
        <v>0</v>
      </c>
      <c r="F1013" s="95">
        <f t="shared" si="45"/>
        <v>-0.20515214870968565</v>
      </c>
      <c r="G1013" s="26">
        <f t="shared" si="46"/>
        <v>0</v>
      </c>
      <c r="H1013" s="26">
        <f t="shared" si="47"/>
        <v>0</v>
      </c>
    </row>
    <row r="1014" spans="1:8" s="33" customFormat="1" x14ac:dyDescent="0.25">
      <c r="A1014" s="12">
        <f>Riesgo!C1018</f>
        <v>4.8197566429500453E-2</v>
      </c>
      <c r="F1014" s="95">
        <f t="shared" si="45"/>
        <v>-0.15695458228018519</v>
      </c>
      <c r="G1014" s="26">
        <f t="shared" si="46"/>
        <v>-3.8665354673434954E-3</v>
      </c>
      <c r="H1014" s="26">
        <f t="shared" si="47"/>
        <v>6.0687045914841896E-4</v>
      </c>
    </row>
    <row r="1015" spans="1:8" s="33" customFormat="1" x14ac:dyDescent="0.25">
      <c r="A1015" s="12">
        <f>Riesgo!C1019</f>
        <v>0</v>
      </c>
      <c r="F1015" s="95">
        <f t="shared" si="45"/>
        <v>-0.20515214870968565</v>
      </c>
      <c r="G1015" s="26">
        <f t="shared" si="46"/>
        <v>0</v>
      </c>
      <c r="H1015" s="26">
        <f t="shared" si="47"/>
        <v>0</v>
      </c>
    </row>
    <row r="1016" spans="1:8" s="33" customFormat="1" x14ac:dyDescent="0.25">
      <c r="A1016" s="12">
        <f>Riesgo!C1020</f>
        <v>1</v>
      </c>
      <c r="F1016" s="95">
        <f t="shared" si="45"/>
        <v>0.79484785129031432</v>
      </c>
      <c r="G1016" s="26">
        <f t="shared" si="46"/>
        <v>0.50217144484267384</v>
      </c>
      <c r="H1016" s="26">
        <f t="shared" si="47"/>
        <v>0.39914989391255185</v>
      </c>
    </row>
    <row r="1017" spans="1:8" s="33" customFormat="1" x14ac:dyDescent="0.25">
      <c r="A1017" s="12">
        <f>Riesgo!C1021</f>
        <v>0.47671333694064139</v>
      </c>
      <c r="F1017" s="95">
        <f t="shared" si="45"/>
        <v>0.27156118823095576</v>
      </c>
      <c r="G1017" s="26">
        <f t="shared" si="46"/>
        <v>2.0026409891248577E-2</v>
      </c>
      <c r="H1017" s="26">
        <f t="shared" si="47"/>
        <v>5.4383956660676294E-3</v>
      </c>
    </row>
    <row r="1018" spans="1:8" s="33" customFormat="1" x14ac:dyDescent="0.25">
      <c r="A1018" s="12">
        <f>Riesgo!C1022</f>
        <v>0</v>
      </c>
      <c r="F1018" s="95">
        <f t="shared" si="45"/>
        <v>-0.20515214870968565</v>
      </c>
      <c r="G1018" s="26">
        <f t="shared" si="46"/>
        <v>0</v>
      </c>
      <c r="H1018" s="26">
        <f t="shared" si="47"/>
        <v>0</v>
      </c>
    </row>
    <row r="1019" spans="1:8" s="33" customFormat="1" x14ac:dyDescent="0.25">
      <c r="A1019" s="12">
        <f>Riesgo!C1023</f>
        <v>0.4531720196626397</v>
      </c>
      <c r="F1019" s="95">
        <f t="shared" si="45"/>
        <v>0.24801987095295405</v>
      </c>
      <c r="G1019" s="26">
        <f t="shared" si="46"/>
        <v>1.5256658723051254E-2</v>
      </c>
      <c r="H1019" s="26">
        <f t="shared" si="47"/>
        <v>3.7839545276644325E-3</v>
      </c>
    </row>
    <row r="1020" spans="1:8" s="33" customFormat="1" x14ac:dyDescent="0.25">
      <c r="A1020" s="12">
        <f>Riesgo!C1024</f>
        <v>0</v>
      </c>
      <c r="F1020" s="95">
        <f t="shared" si="45"/>
        <v>-0.20515214870968565</v>
      </c>
      <c r="G1020" s="26">
        <f t="shared" si="46"/>
        <v>0</v>
      </c>
      <c r="H1020" s="26">
        <f t="shared" si="47"/>
        <v>0</v>
      </c>
    </row>
    <row r="1021" spans="1:8" s="33" customFormat="1" x14ac:dyDescent="0.25">
      <c r="A1021" s="12">
        <f>Riesgo!C1025</f>
        <v>0</v>
      </c>
      <c r="F1021" s="95">
        <f t="shared" si="45"/>
        <v>-0.20515214870968565</v>
      </c>
      <c r="G1021" s="26">
        <f t="shared" si="46"/>
        <v>0</v>
      </c>
      <c r="H1021" s="26">
        <f t="shared" si="47"/>
        <v>0</v>
      </c>
    </row>
    <row r="1022" spans="1:8" s="33" customFormat="1" x14ac:dyDescent="0.25">
      <c r="A1022" s="12">
        <f>Riesgo!C1026</f>
        <v>0.15873520772020716</v>
      </c>
      <c r="F1022" s="95">
        <f t="shared" si="45"/>
        <v>-4.6416940989478489E-2</v>
      </c>
      <c r="G1022" s="26">
        <f t="shared" si="46"/>
        <v>-1.0000680377298458E-4</v>
      </c>
      <c r="H1022" s="26">
        <f t="shared" si="47"/>
        <v>4.6420099092769798E-6</v>
      </c>
    </row>
    <row r="1023" spans="1:8" s="33" customFormat="1" x14ac:dyDescent="0.25">
      <c r="A1023" s="12">
        <f>Riesgo!C1027</f>
        <v>0.69903320251614787</v>
      </c>
      <c r="F1023" s="95">
        <f t="shared" si="45"/>
        <v>0.49388105380646219</v>
      </c>
      <c r="G1023" s="26">
        <f t="shared" si="46"/>
        <v>0.12046672350608643</v>
      </c>
      <c r="H1023" s="26">
        <f t="shared" si="47"/>
        <v>5.9496232353797682E-2</v>
      </c>
    </row>
    <row r="1024" spans="1:8" s="33" customFormat="1" x14ac:dyDescent="0.25">
      <c r="A1024" s="12">
        <f>Riesgo!C1028</f>
        <v>0</v>
      </c>
      <c r="F1024" s="95">
        <f t="shared" si="45"/>
        <v>-0.20515214870968565</v>
      </c>
      <c r="G1024" s="26">
        <f t="shared" si="46"/>
        <v>0</v>
      </c>
      <c r="H1024" s="26">
        <f t="shared" si="47"/>
        <v>0</v>
      </c>
    </row>
    <row r="1025" spans="1:8" s="33" customFormat="1" x14ac:dyDescent="0.25">
      <c r="A1025" s="12">
        <f>Riesgo!C1029</f>
        <v>0.79774999092126475</v>
      </c>
      <c r="F1025" s="95">
        <f t="shared" si="45"/>
        <v>0.59259784221157907</v>
      </c>
      <c r="G1025" s="26">
        <f t="shared" si="46"/>
        <v>0.20810388950178499</v>
      </c>
      <c r="H1025" s="26">
        <f t="shared" si="47"/>
        <v>0.12332191587459468</v>
      </c>
    </row>
    <row r="1026" spans="1:8" s="33" customFormat="1" x14ac:dyDescent="0.25">
      <c r="A1026" s="12">
        <f>Riesgo!C1030</f>
        <v>0.45480011148268412</v>
      </c>
      <c r="F1026" s="95">
        <f t="shared" si="45"/>
        <v>0.24964796277299847</v>
      </c>
      <c r="G1026" s="26">
        <f t="shared" si="46"/>
        <v>1.5559085923966062E-2</v>
      </c>
      <c r="H1026" s="26">
        <f t="shared" si="47"/>
        <v>3.8842941035281638E-3</v>
      </c>
    </row>
    <row r="1027" spans="1:8" s="33" customFormat="1" x14ac:dyDescent="0.25">
      <c r="A1027" s="12">
        <f>Riesgo!C1031</f>
        <v>0</v>
      </c>
      <c r="F1027" s="95">
        <f t="shared" ref="F1027:F1090" si="48">A1027-$D$4</f>
        <v>-0.20515214870968565</v>
      </c>
      <c r="G1027" s="26">
        <f t="shared" ref="G1027:G1090" si="49">IF(A1027=0,0,(A1027-D$4)^3)</f>
        <v>0</v>
      </c>
      <c r="H1027" s="26">
        <f t="shared" ref="H1027:H1090" si="50">IF(A1027=0,0,(A1027-D$4)^4)</f>
        <v>0</v>
      </c>
    </row>
    <row r="1028" spans="1:8" s="33" customFormat="1" x14ac:dyDescent="0.25">
      <c r="A1028" s="12">
        <f>Riesgo!C1032</f>
        <v>0</v>
      </c>
      <c r="F1028" s="95">
        <f t="shared" si="48"/>
        <v>-0.20515214870968565</v>
      </c>
      <c r="G1028" s="26">
        <f t="shared" si="49"/>
        <v>0</v>
      </c>
      <c r="H1028" s="26">
        <f t="shared" si="50"/>
        <v>0</v>
      </c>
    </row>
    <row r="1029" spans="1:8" s="33" customFormat="1" x14ac:dyDescent="0.25">
      <c r="A1029" s="12">
        <f>Riesgo!C1033</f>
        <v>0.62974975664157329</v>
      </c>
      <c r="F1029" s="95">
        <f t="shared" si="48"/>
        <v>0.42459760793188761</v>
      </c>
      <c r="G1029" s="26">
        <f t="shared" si="49"/>
        <v>7.6547785180141534E-2</v>
      </c>
      <c r="H1029" s="26">
        <f t="shared" si="50"/>
        <v>3.250200647997209E-2</v>
      </c>
    </row>
    <row r="1030" spans="1:8" s="33" customFormat="1" x14ac:dyDescent="0.25">
      <c r="A1030" s="12">
        <f>Riesgo!C1034</f>
        <v>0.69002948300617239</v>
      </c>
      <c r="F1030" s="95">
        <f t="shared" si="48"/>
        <v>0.48487733429648672</v>
      </c>
      <c r="G1030" s="26">
        <f t="shared" si="49"/>
        <v>0.11399758477103039</v>
      </c>
      <c r="H1030" s="26">
        <f t="shared" si="50"/>
        <v>5.5274845020014993E-2</v>
      </c>
    </row>
    <row r="1031" spans="1:8" s="33" customFormat="1" x14ac:dyDescent="0.25">
      <c r="A1031" s="12">
        <f>Riesgo!C1035</f>
        <v>0</v>
      </c>
      <c r="F1031" s="95">
        <f t="shared" si="48"/>
        <v>-0.20515214870968565</v>
      </c>
      <c r="G1031" s="26">
        <f t="shared" si="49"/>
        <v>0</v>
      </c>
      <c r="H1031" s="26">
        <f t="shared" si="50"/>
        <v>0</v>
      </c>
    </row>
    <row r="1032" spans="1:8" s="33" customFormat="1" x14ac:dyDescent="0.25">
      <c r="A1032" s="12">
        <f>Riesgo!C1036</f>
        <v>0.12751002431562689</v>
      </c>
      <c r="F1032" s="95">
        <f t="shared" si="48"/>
        <v>-7.7642124394058765E-2</v>
      </c>
      <c r="G1032" s="26">
        <f t="shared" si="49"/>
        <v>-4.6804997814360317E-4</v>
      </c>
      <c r="H1032" s="26">
        <f t="shared" si="50"/>
        <v>3.6340394625662125E-5</v>
      </c>
    </row>
    <row r="1033" spans="1:8" s="33" customFormat="1" x14ac:dyDescent="0.25">
      <c r="A1033" s="12">
        <f>Riesgo!C1037</f>
        <v>0</v>
      </c>
      <c r="F1033" s="95">
        <f t="shared" si="48"/>
        <v>-0.20515214870968565</v>
      </c>
      <c r="G1033" s="26">
        <f t="shared" si="49"/>
        <v>0</v>
      </c>
      <c r="H1033" s="26">
        <f t="shared" si="50"/>
        <v>0</v>
      </c>
    </row>
    <row r="1034" spans="1:8" s="33" customFormat="1" x14ac:dyDescent="0.25">
      <c r="A1034" s="12">
        <f>Riesgo!C1038</f>
        <v>0</v>
      </c>
      <c r="F1034" s="95">
        <f t="shared" si="48"/>
        <v>-0.20515214870968565</v>
      </c>
      <c r="G1034" s="26">
        <f t="shared" si="49"/>
        <v>0</v>
      </c>
      <c r="H1034" s="26">
        <f t="shared" si="50"/>
        <v>0</v>
      </c>
    </row>
    <row r="1035" spans="1:8" s="33" customFormat="1" x14ac:dyDescent="0.25">
      <c r="A1035" s="12">
        <f>Riesgo!C1039</f>
        <v>0</v>
      </c>
      <c r="F1035" s="95">
        <f t="shared" si="48"/>
        <v>-0.20515214870968565</v>
      </c>
      <c r="G1035" s="26">
        <f t="shared" si="49"/>
        <v>0</v>
      </c>
      <c r="H1035" s="26">
        <f t="shared" si="50"/>
        <v>0</v>
      </c>
    </row>
    <row r="1036" spans="1:8" s="33" customFormat="1" x14ac:dyDescent="0.25">
      <c r="A1036" s="12">
        <f>Riesgo!C1040</f>
        <v>0.26084007702496215</v>
      </c>
      <c r="F1036" s="95">
        <f t="shared" si="48"/>
        <v>5.5687928315276497E-2</v>
      </c>
      <c r="G1036" s="26">
        <f t="shared" si="49"/>
        <v>1.7269636050557048E-4</v>
      </c>
      <c r="H1036" s="26">
        <f t="shared" si="50"/>
        <v>9.6171025441433558E-6</v>
      </c>
    </row>
    <row r="1037" spans="1:8" s="33" customFormat="1" x14ac:dyDescent="0.25">
      <c r="A1037" s="12">
        <f>Riesgo!C1041</f>
        <v>0.1915303785834632</v>
      </c>
      <c r="F1037" s="95">
        <f t="shared" si="48"/>
        <v>-1.3621770126222454E-2</v>
      </c>
      <c r="G1037" s="26">
        <f t="shared" si="49"/>
        <v>-2.5275551546425604E-6</v>
      </c>
      <c r="H1037" s="26">
        <f t="shared" si="50"/>
        <v>3.4429775297889605E-8</v>
      </c>
    </row>
    <row r="1038" spans="1:8" s="33" customFormat="1" x14ac:dyDescent="0.25">
      <c r="A1038" s="12">
        <f>Riesgo!C1042</f>
        <v>0.95082083473783807</v>
      </c>
      <c r="F1038" s="95">
        <f t="shared" si="48"/>
        <v>0.74566868602815239</v>
      </c>
      <c r="G1038" s="26">
        <f t="shared" si="49"/>
        <v>0.41460803704746729</v>
      </c>
      <c r="H1038" s="26">
        <f t="shared" si="50"/>
        <v>0.30916023020189648</v>
      </c>
    </row>
    <row r="1039" spans="1:8" s="33" customFormat="1" x14ac:dyDescent="0.25">
      <c r="A1039" s="12">
        <f>Riesgo!C1043</f>
        <v>0</v>
      </c>
      <c r="F1039" s="95">
        <f t="shared" si="48"/>
        <v>-0.20515214870968565</v>
      </c>
      <c r="G1039" s="26">
        <f t="shared" si="49"/>
        <v>0</v>
      </c>
      <c r="H1039" s="26">
        <f t="shared" si="50"/>
        <v>0</v>
      </c>
    </row>
    <row r="1040" spans="1:8" s="33" customFormat="1" x14ac:dyDescent="0.25">
      <c r="A1040" s="12">
        <f>Riesgo!C1044</f>
        <v>0</v>
      </c>
      <c r="F1040" s="95">
        <f t="shared" si="48"/>
        <v>-0.20515214870968565</v>
      </c>
      <c r="G1040" s="26">
        <f t="shared" si="49"/>
        <v>0</v>
      </c>
      <c r="H1040" s="26">
        <f t="shared" si="50"/>
        <v>0</v>
      </c>
    </row>
    <row r="1041" spans="1:8" s="33" customFormat="1" x14ac:dyDescent="0.25">
      <c r="A1041" s="12">
        <f>Riesgo!C1045</f>
        <v>3.5432931572965266E-2</v>
      </c>
      <c r="F1041" s="95">
        <f t="shared" si="48"/>
        <v>-0.16971921713672039</v>
      </c>
      <c r="G1041" s="26">
        <f t="shared" si="49"/>
        <v>-4.8886963115153323E-3</v>
      </c>
      <c r="H1041" s="26">
        <f t="shared" si="50"/>
        <v>8.2970571080955469E-4</v>
      </c>
    </row>
    <row r="1042" spans="1:8" s="33" customFormat="1" x14ac:dyDescent="0.25">
      <c r="A1042" s="12">
        <f>Riesgo!C1046</f>
        <v>0</v>
      </c>
      <c r="F1042" s="95">
        <f t="shared" si="48"/>
        <v>-0.20515214870968565</v>
      </c>
      <c r="G1042" s="26">
        <f t="shared" si="49"/>
        <v>0</v>
      </c>
      <c r="H1042" s="26">
        <f t="shared" si="50"/>
        <v>0</v>
      </c>
    </row>
    <row r="1043" spans="1:8" s="33" customFormat="1" x14ac:dyDescent="0.25">
      <c r="A1043" s="12">
        <f>Riesgo!C1047</f>
        <v>0</v>
      </c>
      <c r="F1043" s="95">
        <f t="shared" si="48"/>
        <v>-0.20515214870968565</v>
      </c>
      <c r="G1043" s="26">
        <f t="shared" si="49"/>
        <v>0</v>
      </c>
      <c r="H1043" s="26">
        <f t="shared" si="50"/>
        <v>0</v>
      </c>
    </row>
    <row r="1044" spans="1:8" s="33" customFormat="1" x14ac:dyDescent="0.25">
      <c r="A1044" s="12">
        <f>Riesgo!C1048</f>
        <v>0.40417305772352846</v>
      </c>
      <c r="F1044" s="95">
        <f t="shared" si="48"/>
        <v>0.19902090901384281</v>
      </c>
      <c r="G1044" s="26">
        <f t="shared" si="49"/>
        <v>7.8830833145812646E-3</v>
      </c>
      <c r="H1044" s="26">
        <f t="shared" si="50"/>
        <v>1.5688984070998202E-3</v>
      </c>
    </row>
    <row r="1045" spans="1:8" s="33" customFormat="1" x14ac:dyDescent="0.25">
      <c r="A1045" s="12">
        <f>Riesgo!C1049</f>
        <v>0.5646486799274909</v>
      </c>
      <c r="F1045" s="95">
        <f t="shared" si="48"/>
        <v>0.35949653121780523</v>
      </c>
      <c r="G1045" s="26">
        <f t="shared" si="49"/>
        <v>4.6460524969142811E-2</v>
      </c>
      <c r="H1045" s="26">
        <f t="shared" si="50"/>
        <v>1.6702397564965065E-2</v>
      </c>
    </row>
    <row r="1046" spans="1:8" s="33" customFormat="1" x14ac:dyDescent="0.25">
      <c r="A1046" s="12">
        <f>Riesgo!C1050</f>
        <v>2.6931134866962175E-2</v>
      </c>
      <c r="F1046" s="95">
        <f t="shared" si="48"/>
        <v>-0.17822101384272349</v>
      </c>
      <c r="G1046" s="26">
        <f t="shared" si="49"/>
        <v>-5.6607859029358144E-3</v>
      </c>
      <c r="H1046" s="26">
        <f t="shared" si="50"/>
        <v>1.0088710027678178E-3</v>
      </c>
    </row>
    <row r="1047" spans="1:8" s="33" customFormat="1" x14ac:dyDescent="0.25">
      <c r="A1047" s="12">
        <f>Riesgo!C1051</f>
        <v>5.3466357084107588E-2</v>
      </c>
      <c r="F1047" s="95">
        <f t="shared" si="48"/>
        <v>-0.15168579162557805</v>
      </c>
      <c r="G1047" s="26">
        <f t="shared" si="49"/>
        <v>-3.4900745775988122E-3</v>
      </c>
      <c r="H1047" s="26">
        <f t="shared" si="50"/>
        <v>5.2939472513538076E-4</v>
      </c>
    </row>
    <row r="1048" spans="1:8" s="33" customFormat="1" x14ac:dyDescent="0.25">
      <c r="A1048" s="12">
        <f>Riesgo!C1052</f>
        <v>0</v>
      </c>
      <c r="F1048" s="95">
        <f t="shared" si="48"/>
        <v>-0.20515214870968565</v>
      </c>
      <c r="G1048" s="26">
        <f t="shared" si="49"/>
        <v>0</v>
      </c>
      <c r="H1048" s="26">
        <f t="shared" si="50"/>
        <v>0</v>
      </c>
    </row>
    <row r="1049" spans="1:8" s="33" customFormat="1" x14ac:dyDescent="0.25">
      <c r="A1049" s="12">
        <f>Riesgo!C1053</f>
        <v>0.75503959910565754</v>
      </c>
      <c r="F1049" s="95">
        <f t="shared" si="48"/>
        <v>0.54988745039597187</v>
      </c>
      <c r="G1049" s="26">
        <f t="shared" si="49"/>
        <v>0.16627288213415081</v>
      </c>
      <c r="H1049" s="26">
        <f t="shared" si="50"/>
        <v>9.143137122673814E-2</v>
      </c>
    </row>
    <row r="1050" spans="1:8" s="33" customFormat="1" x14ac:dyDescent="0.25">
      <c r="A1050" s="12">
        <f>Riesgo!C1054</f>
        <v>0</v>
      </c>
      <c r="F1050" s="95">
        <f t="shared" si="48"/>
        <v>-0.20515214870968565</v>
      </c>
      <c r="G1050" s="26">
        <f t="shared" si="49"/>
        <v>0</v>
      </c>
      <c r="H1050" s="26">
        <f t="shared" si="50"/>
        <v>0</v>
      </c>
    </row>
    <row r="1051" spans="1:8" s="33" customFormat="1" x14ac:dyDescent="0.25">
      <c r="A1051" s="12">
        <f>Riesgo!C1055</f>
        <v>0.74342178462829911</v>
      </c>
      <c r="F1051" s="95">
        <f t="shared" si="48"/>
        <v>0.53826963591861343</v>
      </c>
      <c r="G1051" s="26">
        <f t="shared" si="49"/>
        <v>0.1559551228595801</v>
      </c>
      <c r="H1051" s="26">
        <f t="shared" si="50"/>
        <v>8.3945907201268807E-2</v>
      </c>
    </row>
    <row r="1052" spans="1:8" s="33" customFormat="1" x14ac:dyDescent="0.25">
      <c r="A1052" s="12">
        <f>Riesgo!C1056</f>
        <v>0.57818671111806086</v>
      </c>
      <c r="F1052" s="95">
        <f t="shared" si="48"/>
        <v>0.37303456240837518</v>
      </c>
      <c r="G1052" s="26">
        <f t="shared" si="49"/>
        <v>5.1909544236698503E-2</v>
      </c>
      <c r="H1052" s="26">
        <f t="shared" si="50"/>
        <v>1.9364054119155021E-2</v>
      </c>
    </row>
    <row r="1053" spans="1:8" s="33" customFormat="1" x14ac:dyDescent="0.25">
      <c r="A1053" s="12">
        <f>Riesgo!C1057</f>
        <v>0.10203193305923994</v>
      </c>
      <c r="F1053" s="95">
        <f t="shared" si="48"/>
        <v>-0.10312021565044571</v>
      </c>
      <c r="G1053" s="26">
        <f t="shared" si="49"/>
        <v>-1.0965575708510756E-3</v>
      </c>
      <c r="H1053" s="26">
        <f t="shared" si="50"/>
        <v>1.1307725317929181E-4</v>
      </c>
    </row>
    <row r="1054" spans="1:8" s="33" customFormat="1" x14ac:dyDescent="0.25">
      <c r="A1054" s="12">
        <f>Riesgo!C1058</f>
        <v>0.19198061611936165</v>
      </c>
      <c r="F1054" s="95">
        <f t="shared" si="48"/>
        <v>-1.3171532590323998E-2</v>
      </c>
      <c r="G1054" s="26">
        <f t="shared" si="49"/>
        <v>-2.2851195841235396E-6</v>
      </c>
      <c r="H1054" s="26">
        <f t="shared" si="50"/>
        <v>3.0098527075070818E-8</v>
      </c>
    </row>
    <row r="1055" spans="1:8" s="33" customFormat="1" x14ac:dyDescent="0.25">
      <c r="A1055" s="12">
        <f>Riesgo!C1059</f>
        <v>0</v>
      </c>
      <c r="F1055" s="95">
        <f t="shared" si="48"/>
        <v>-0.20515214870968565</v>
      </c>
      <c r="G1055" s="26">
        <f t="shared" si="49"/>
        <v>0</v>
      </c>
      <c r="H1055" s="26">
        <f t="shared" si="50"/>
        <v>0</v>
      </c>
    </row>
    <row r="1056" spans="1:8" s="33" customFormat="1" x14ac:dyDescent="0.25">
      <c r="A1056" s="12">
        <f>Riesgo!C1060</f>
        <v>0.14636158093250537</v>
      </c>
      <c r="F1056" s="95">
        <f t="shared" si="48"/>
        <v>-5.879056777718028E-2</v>
      </c>
      <c r="G1056" s="26">
        <f t="shared" si="49"/>
        <v>-2.0319965365951176E-4</v>
      </c>
      <c r="H1056" s="26">
        <f t="shared" si="50"/>
        <v>1.1946223010769086E-5</v>
      </c>
    </row>
    <row r="1057" spans="1:8" s="33" customFormat="1" x14ac:dyDescent="0.25">
      <c r="A1057" s="12">
        <f>Riesgo!C1061</f>
        <v>6.4684767897900508E-2</v>
      </c>
      <c r="F1057" s="95">
        <f t="shared" si="48"/>
        <v>-0.14046738081178514</v>
      </c>
      <c r="G1057" s="26">
        <f t="shared" si="49"/>
        <v>-2.7715738406556395E-3</v>
      </c>
      <c r="H1057" s="26">
        <f t="shared" si="50"/>
        <v>3.893157181233576E-4</v>
      </c>
    </row>
    <row r="1058" spans="1:8" s="33" customFormat="1" x14ac:dyDescent="0.25">
      <c r="A1058" s="12">
        <f>Riesgo!C1062</f>
        <v>0</v>
      </c>
      <c r="F1058" s="95">
        <f t="shared" si="48"/>
        <v>-0.20515214870968565</v>
      </c>
      <c r="G1058" s="26">
        <f t="shared" si="49"/>
        <v>0</v>
      </c>
      <c r="H1058" s="26">
        <f t="shared" si="50"/>
        <v>0</v>
      </c>
    </row>
    <row r="1059" spans="1:8" s="33" customFormat="1" x14ac:dyDescent="0.25">
      <c r="A1059" s="12">
        <f>Riesgo!C1063</f>
        <v>0</v>
      </c>
      <c r="F1059" s="95">
        <f t="shared" si="48"/>
        <v>-0.20515214870968565</v>
      </c>
      <c r="G1059" s="26">
        <f t="shared" si="49"/>
        <v>0</v>
      </c>
      <c r="H1059" s="26">
        <f t="shared" si="50"/>
        <v>0</v>
      </c>
    </row>
    <row r="1060" spans="1:8" s="33" customFormat="1" x14ac:dyDescent="0.25">
      <c r="A1060" s="12">
        <f>Riesgo!C1064</f>
        <v>0</v>
      </c>
      <c r="F1060" s="95">
        <f t="shared" si="48"/>
        <v>-0.20515214870968565</v>
      </c>
      <c r="G1060" s="26">
        <f t="shared" si="49"/>
        <v>0</v>
      </c>
      <c r="H1060" s="26">
        <f t="shared" si="50"/>
        <v>0</v>
      </c>
    </row>
    <row r="1061" spans="1:8" s="33" customFormat="1" x14ac:dyDescent="0.25">
      <c r="A1061" s="12">
        <f>Riesgo!C1065</f>
        <v>0.24564610730080208</v>
      </c>
      <c r="F1061" s="95">
        <f t="shared" si="48"/>
        <v>4.049395859111643E-2</v>
      </c>
      <c r="G1061" s="26">
        <f t="shared" si="49"/>
        <v>6.6400401171598167E-5</v>
      </c>
      <c r="H1061" s="26">
        <f t="shared" si="50"/>
        <v>2.6888150954762148E-6</v>
      </c>
    </row>
    <row r="1062" spans="1:8" s="33" customFormat="1" x14ac:dyDescent="0.25">
      <c r="A1062" s="12">
        <f>Riesgo!C1066</f>
        <v>0</v>
      </c>
      <c r="F1062" s="95">
        <f t="shared" si="48"/>
        <v>-0.20515214870968565</v>
      </c>
      <c r="G1062" s="26">
        <f t="shared" si="49"/>
        <v>0</v>
      </c>
      <c r="H1062" s="26">
        <f t="shared" si="50"/>
        <v>0</v>
      </c>
    </row>
    <row r="1063" spans="1:8" s="33" customFormat="1" x14ac:dyDescent="0.25">
      <c r="A1063" s="12">
        <f>Riesgo!C1067</f>
        <v>0</v>
      </c>
      <c r="F1063" s="95">
        <f t="shared" si="48"/>
        <v>-0.20515214870968565</v>
      </c>
      <c r="G1063" s="26">
        <f t="shared" si="49"/>
        <v>0</v>
      </c>
      <c r="H1063" s="26">
        <f t="shared" si="50"/>
        <v>0</v>
      </c>
    </row>
    <row r="1064" spans="1:8" s="33" customFormat="1" x14ac:dyDescent="0.25">
      <c r="A1064" s="12">
        <f>Riesgo!C1068</f>
        <v>0.82558947120123771</v>
      </c>
      <c r="F1064" s="95">
        <f t="shared" si="48"/>
        <v>0.62043732249155203</v>
      </c>
      <c r="G1064" s="26">
        <f t="shared" si="49"/>
        <v>0.23883267610768474</v>
      </c>
      <c r="H1064" s="26">
        <f t="shared" si="50"/>
        <v>0.148180706087744</v>
      </c>
    </row>
    <row r="1065" spans="1:8" s="33" customFormat="1" x14ac:dyDescent="0.25">
      <c r="A1065" s="12">
        <f>Riesgo!C1069</f>
        <v>0.13488166560508094</v>
      </c>
      <c r="F1065" s="95">
        <f t="shared" si="48"/>
        <v>-7.0270483104604708E-2</v>
      </c>
      <c r="G1065" s="26">
        <f t="shared" si="49"/>
        <v>-3.4699148525960745E-4</v>
      </c>
      <c r="H1065" s="26">
        <f t="shared" si="50"/>
        <v>2.4383259302376941E-5</v>
      </c>
    </row>
    <row r="1066" spans="1:8" s="33" customFormat="1" x14ac:dyDescent="0.25">
      <c r="A1066" s="12">
        <f>Riesgo!C1070</f>
        <v>0.45646046864640083</v>
      </c>
      <c r="F1066" s="95">
        <f t="shared" si="48"/>
        <v>0.25130831993671521</v>
      </c>
      <c r="G1066" s="26">
        <f t="shared" si="49"/>
        <v>1.5871596003379326E-2</v>
      </c>
      <c r="H1066" s="26">
        <f t="shared" si="50"/>
        <v>3.9886641263235422E-3</v>
      </c>
    </row>
    <row r="1067" spans="1:8" s="33" customFormat="1" x14ac:dyDescent="0.25">
      <c r="A1067" s="12">
        <f>Riesgo!C1071</f>
        <v>0.77675449215651804</v>
      </c>
      <c r="F1067" s="95">
        <f t="shared" si="48"/>
        <v>0.57160234344683236</v>
      </c>
      <c r="G1067" s="26">
        <f t="shared" si="49"/>
        <v>0.18675919870438348</v>
      </c>
      <c r="H1067" s="26">
        <f t="shared" si="50"/>
        <v>0.10675199563967822</v>
      </c>
    </row>
    <row r="1068" spans="1:8" s="33" customFormat="1" x14ac:dyDescent="0.25">
      <c r="A1068" s="12">
        <f>Riesgo!C1072</f>
        <v>0.78814338539668827</v>
      </c>
      <c r="F1068" s="95">
        <f t="shared" si="48"/>
        <v>0.58299123668700259</v>
      </c>
      <c r="G1068" s="26">
        <f t="shared" si="49"/>
        <v>0.19814635147324081</v>
      </c>
      <c r="H1068" s="26">
        <f t="shared" si="50"/>
        <v>0.11551758649040214</v>
      </c>
    </row>
    <row r="1069" spans="1:8" s="33" customFormat="1" x14ac:dyDescent="0.25">
      <c r="A1069" s="12">
        <f>Riesgo!C1073</f>
        <v>0</v>
      </c>
      <c r="F1069" s="95">
        <f t="shared" si="48"/>
        <v>-0.20515214870968565</v>
      </c>
      <c r="G1069" s="26">
        <f t="shared" si="49"/>
        <v>0</v>
      </c>
      <c r="H1069" s="26">
        <f t="shared" si="50"/>
        <v>0</v>
      </c>
    </row>
    <row r="1070" spans="1:8" s="33" customFormat="1" x14ac:dyDescent="0.25">
      <c r="A1070" s="12">
        <f>Riesgo!C1074</f>
        <v>0</v>
      </c>
      <c r="F1070" s="95">
        <f t="shared" si="48"/>
        <v>-0.20515214870968565</v>
      </c>
      <c r="G1070" s="26">
        <f t="shared" si="49"/>
        <v>0</v>
      </c>
      <c r="H1070" s="26">
        <f t="shared" si="50"/>
        <v>0</v>
      </c>
    </row>
    <row r="1071" spans="1:8" s="33" customFormat="1" x14ac:dyDescent="0.25">
      <c r="A1071" s="12">
        <f>Riesgo!C1075</f>
        <v>0</v>
      </c>
      <c r="F1071" s="95">
        <f t="shared" si="48"/>
        <v>-0.20515214870968565</v>
      </c>
      <c r="G1071" s="26">
        <f t="shared" si="49"/>
        <v>0</v>
      </c>
      <c r="H1071" s="26">
        <f t="shared" si="50"/>
        <v>0</v>
      </c>
    </row>
    <row r="1072" spans="1:8" s="33" customFormat="1" x14ac:dyDescent="0.25">
      <c r="A1072" s="12">
        <f>Riesgo!C1076</f>
        <v>1</v>
      </c>
      <c r="F1072" s="95">
        <f t="shared" si="48"/>
        <v>0.79484785129031432</v>
      </c>
      <c r="G1072" s="26">
        <f t="shared" si="49"/>
        <v>0.50217144484267384</v>
      </c>
      <c r="H1072" s="26">
        <f t="shared" si="50"/>
        <v>0.39914989391255185</v>
      </c>
    </row>
    <row r="1073" spans="1:8" s="33" customFormat="1" x14ac:dyDescent="0.25">
      <c r="A1073" s="12">
        <f>Riesgo!C1077</f>
        <v>0</v>
      </c>
      <c r="F1073" s="95">
        <f t="shared" si="48"/>
        <v>-0.20515214870968565</v>
      </c>
      <c r="G1073" s="26">
        <f t="shared" si="49"/>
        <v>0</v>
      </c>
      <c r="H1073" s="26">
        <f t="shared" si="50"/>
        <v>0</v>
      </c>
    </row>
    <row r="1074" spans="1:8" s="33" customFormat="1" x14ac:dyDescent="0.25">
      <c r="A1074" s="12">
        <f>Riesgo!C1078</f>
        <v>0.93816954510742412</v>
      </c>
      <c r="F1074" s="95">
        <f t="shared" si="48"/>
        <v>0.73301739639773844</v>
      </c>
      <c r="G1074" s="26">
        <f t="shared" si="49"/>
        <v>0.39386087834493227</v>
      </c>
      <c r="H1074" s="26">
        <f t="shared" si="50"/>
        <v>0.28870687558732866</v>
      </c>
    </row>
    <row r="1075" spans="1:8" s="33" customFormat="1" x14ac:dyDescent="0.25">
      <c r="A1075" s="12">
        <f>Riesgo!C1079</f>
        <v>0</v>
      </c>
      <c r="F1075" s="95">
        <f t="shared" si="48"/>
        <v>-0.20515214870968565</v>
      </c>
      <c r="G1075" s="26">
        <f t="shared" si="49"/>
        <v>0</v>
      </c>
      <c r="H1075" s="26">
        <f t="shared" si="50"/>
        <v>0</v>
      </c>
    </row>
    <row r="1076" spans="1:8" s="33" customFormat="1" x14ac:dyDescent="0.25">
      <c r="A1076" s="12">
        <f>Riesgo!C1080</f>
        <v>0.70265610435683723</v>
      </c>
      <c r="F1076" s="95">
        <f t="shared" si="48"/>
        <v>0.49750395564715155</v>
      </c>
      <c r="G1076" s="26">
        <f t="shared" si="49"/>
        <v>0.12313729654053183</v>
      </c>
      <c r="H1076" s="26">
        <f t="shared" si="50"/>
        <v>6.1261292116610903E-2</v>
      </c>
    </row>
    <row r="1077" spans="1:8" s="33" customFormat="1" x14ac:dyDescent="0.25">
      <c r="A1077" s="12">
        <f>Riesgo!C1081</f>
        <v>0</v>
      </c>
      <c r="F1077" s="95">
        <f t="shared" si="48"/>
        <v>-0.20515214870968565</v>
      </c>
      <c r="G1077" s="26">
        <f t="shared" si="49"/>
        <v>0</v>
      </c>
      <c r="H1077" s="26">
        <f t="shared" si="50"/>
        <v>0</v>
      </c>
    </row>
    <row r="1078" spans="1:8" s="33" customFormat="1" x14ac:dyDescent="0.25">
      <c r="A1078" s="12">
        <f>Riesgo!C1082</f>
        <v>0</v>
      </c>
      <c r="F1078" s="95">
        <f t="shared" si="48"/>
        <v>-0.20515214870968565</v>
      </c>
      <c r="G1078" s="26">
        <f t="shared" si="49"/>
        <v>0</v>
      </c>
      <c r="H1078" s="26">
        <f t="shared" si="50"/>
        <v>0</v>
      </c>
    </row>
    <row r="1079" spans="1:8" s="33" customFormat="1" x14ac:dyDescent="0.25">
      <c r="A1079" s="12">
        <f>Riesgo!C1083</f>
        <v>0.51698447071952791</v>
      </c>
      <c r="F1079" s="95">
        <f t="shared" si="48"/>
        <v>0.31183232200984223</v>
      </c>
      <c r="G1079" s="26">
        <f t="shared" si="49"/>
        <v>3.0322386972954075E-2</v>
      </c>
      <c r="H1079" s="26">
        <f t="shared" si="50"/>
        <v>9.4555003386572606E-3</v>
      </c>
    </row>
    <row r="1080" spans="1:8" s="33" customFormat="1" x14ac:dyDescent="0.25">
      <c r="A1080" s="12">
        <f>Riesgo!C1084</f>
        <v>0.14579756848512002</v>
      </c>
      <c r="F1080" s="95">
        <f t="shared" si="48"/>
        <v>-5.9354580224565634E-2</v>
      </c>
      <c r="G1080" s="26">
        <f t="shared" si="49"/>
        <v>-2.0910417956850549E-4</v>
      </c>
      <c r="H1080" s="26">
        <f t="shared" si="50"/>
        <v>1.2411290801490837E-5</v>
      </c>
    </row>
    <row r="1081" spans="1:8" s="33" customFormat="1" x14ac:dyDescent="0.25">
      <c r="A1081" s="12">
        <f>Riesgo!C1085</f>
        <v>6.1958843466615482E-2</v>
      </c>
      <c r="F1081" s="95">
        <f t="shared" si="48"/>
        <v>-0.14319330524307017</v>
      </c>
      <c r="G1081" s="26">
        <f t="shared" si="49"/>
        <v>-2.9360817343772388E-3</v>
      </c>
      <c r="H1081" s="26">
        <f t="shared" si="50"/>
        <v>4.2042724800928278E-4</v>
      </c>
    </row>
    <row r="1082" spans="1:8" s="33" customFormat="1" x14ac:dyDescent="0.25">
      <c r="A1082" s="12">
        <f>Riesgo!C1086</f>
        <v>0</v>
      </c>
      <c r="F1082" s="95">
        <f t="shared" si="48"/>
        <v>-0.20515214870968565</v>
      </c>
      <c r="G1082" s="26">
        <f t="shared" si="49"/>
        <v>0</v>
      </c>
      <c r="H1082" s="26">
        <f t="shared" si="50"/>
        <v>0</v>
      </c>
    </row>
    <row r="1083" spans="1:8" s="33" customFormat="1" x14ac:dyDescent="0.25">
      <c r="A1083" s="12">
        <f>Riesgo!C1087</f>
        <v>0</v>
      </c>
      <c r="F1083" s="95">
        <f t="shared" si="48"/>
        <v>-0.20515214870968565</v>
      </c>
      <c r="G1083" s="26">
        <f t="shared" si="49"/>
        <v>0</v>
      </c>
      <c r="H1083" s="26">
        <f t="shared" si="50"/>
        <v>0</v>
      </c>
    </row>
    <row r="1084" spans="1:8" s="33" customFormat="1" x14ac:dyDescent="0.25">
      <c r="A1084" s="12">
        <f>Riesgo!C1088</f>
        <v>0</v>
      </c>
      <c r="F1084" s="95">
        <f t="shared" si="48"/>
        <v>-0.20515214870968565</v>
      </c>
      <c r="G1084" s="26">
        <f t="shared" si="49"/>
        <v>0</v>
      </c>
      <c r="H1084" s="26">
        <f t="shared" si="50"/>
        <v>0</v>
      </c>
    </row>
    <row r="1085" spans="1:8" s="33" customFormat="1" x14ac:dyDescent="0.25">
      <c r="A1085" s="12">
        <f>Riesgo!C1089</f>
        <v>0</v>
      </c>
      <c r="F1085" s="95">
        <f t="shared" si="48"/>
        <v>-0.20515214870968565</v>
      </c>
      <c r="G1085" s="26">
        <f t="shared" si="49"/>
        <v>0</v>
      </c>
      <c r="H1085" s="26">
        <f t="shared" si="50"/>
        <v>0</v>
      </c>
    </row>
    <row r="1086" spans="1:8" s="33" customFormat="1" x14ac:dyDescent="0.25">
      <c r="A1086" s="12">
        <f>Riesgo!C1090</f>
        <v>4.1304762739943518E-2</v>
      </c>
      <c r="F1086" s="95">
        <f t="shared" si="48"/>
        <v>-0.16384738596974213</v>
      </c>
      <c r="G1086" s="26">
        <f t="shared" si="49"/>
        <v>-4.3986413347647914E-3</v>
      </c>
      <c r="H1086" s="26">
        <f t="shared" si="50"/>
        <v>7.2070588451966843E-4</v>
      </c>
    </row>
    <row r="1087" spans="1:8" s="33" customFormat="1" x14ac:dyDescent="0.25">
      <c r="A1087" s="12">
        <f>Riesgo!C1091</f>
        <v>0.13088015791717841</v>
      </c>
      <c r="F1087" s="95">
        <f t="shared" si="48"/>
        <v>-7.4271990792507236E-2</v>
      </c>
      <c r="G1087" s="26">
        <f t="shared" si="49"/>
        <v>-4.0970870819696163E-4</v>
      </c>
      <c r="H1087" s="26">
        <f t="shared" si="50"/>
        <v>3.0429881402814768E-5</v>
      </c>
    </row>
    <row r="1088" spans="1:8" s="33" customFormat="1" x14ac:dyDescent="0.25">
      <c r="A1088" s="12">
        <f>Riesgo!C1092</f>
        <v>0.36274271773332395</v>
      </c>
      <c r="F1088" s="95">
        <f t="shared" si="48"/>
        <v>0.1575905690236383</v>
      </c>
      <c r="G1088" s="26">
        <f t="shared" si="49"/>
        <v>3.9137282850692477E-3</v>
      </c>
      <c r="H1088" s="26">
        <f t="shared" si="50"/>
        <v>6.1676666744797084E-4</v>
      </c>
    </row>
    <row r="1089" spans="1:8" s="33" customFormat="1" x14ac:dyDescent="0.25">
      <c r="A1089" s="12">
        <f>Riesgo!C1093</f>
        <v>1</v>
      </c>
      <c r="F1089" s="95">
        <f t="shared" si="48"/>
        <v>0.79484785129031432</v>
      </c>
      <c r="G1089" s="26">
        <f t="shared" si="49"/>
        <v>0.50217144484267384</v>
      </c>
      <c r="H1089" s="26">
        <f t="shared" si="50"/>
        <v>0.39914989391255185</v>
      </c>
    </row>
    <row r="1090" spans="1:8" s="33" customFormat="1" x14ac:dyDescent="0.25">
      <c r="A1090" s="12">
        <f>Riesgo!C1094</f>
        <v>0.38718502346737005</v>
      </c>
      <c r="F1090" s="95">
        <f t="shared" si="48"/>
        <v>0.1820328747576844</v>
      </c>
      <c r="G1090" s="26">
        <f t="shared" si="49"/>
        <v>6.0318354205454753E-3</v>
      </c>
      <c r="H1090" s="26">
        <f t="shared" si="50"/>
        <v>1.097992341667119E-3</v>
      </c>
    </row>
    <row r="1091" spans="1:8" s="33" customFormat="1" x14ac:dyDescent="0.25">
      <c r="A1091" s="12">
        <f>Riesgo!C1095</f>
        <v>0.37634494943396873</v>
      </c>
      <c r="F1091" s="95">
        <f t="shared" ref="F1091:F1154" si="51">A1091-$D$4</f>
        <v>0.17119280072428308</v>
      </c>
      <c r="G1091" s="26">
        <f t="shared" ref="G1091:G1154" si="52">IF(A1091=0,0,(A1091-D$4)^3)</f>
        <v>5.0171431344002895E-3</v>
      </c>
      <c r="H1091" s="26">
        <f t="shared" ref="H1091:H1154" si="53">IF(A1091=0,0,(A1091-D$4)^4)</f>
        <v>8.5889878481259379E-4</v>
      </c>
    </row>
    <row r="1092" spans="1:8" s="33" customFormat="1" x14ac:dyDescent="0.25">
      <c r="A1092" s="12">
        <f>Riesgo!C1096</f>
        <v>0.41471281125737852</v>
      </c>
      <c r="F1092" s="95">
        <f t="shared" si="51"/>
        <v>0.20956066254769287</v>
      </c>
      <c r="G1092" s="26">
        <f t="shared" si="52"/>
        <v>9.202997171220105E-3</v>
      </c>
      <c r="H1092" s="26">
        <f t="shared" si="53"/>
        <v>1.9285861846254288E-3</v>
      </c>
    </row>
    <row r="1093" spans="1:8" s="33" customFormat="1" x14ac:dyDescent="0.25">
      <c r="A1093" s="12">
        <f>Riesgo!C1097</f>
        <v>0.3729760578292674</v>
      </c>
      <c r="F1093" s="95">
        <f t="shared" si="51"/>
        <v>0.16782390911958175</v>
      </c>
      <c r="G1093" s="26">
        <f t="shared" si="52"/>
        <v>4.7267376555440764E-3</v>
      </c>
      <c r="H1093" s="26">
        <f t="shared" si="53"/>
        <v>7.9325959073613399E-4</v>
      </c>
    </row>
    <row r="1094" spans="1:8" s="33" customFormat="1" x14ac:dyDescent="0.25">
      <c r="A1094" s="12">
        <f>Riesgo!C1098</f>
        <v>0.36648714945875971</v>
      </c>
      <c r="F1094" s="95">
        <f t="shared" si="51"/>
        <v>0.16133500074907406</v>
      </c>
      <c r="G1094" s="26">
        <f t="shared" si="52"/>
        <v>4.1993859057632811E-3</v>
      </c>
      <c r="H1094" s="26">
        <f t="shared" si="53"/>
        <v>6.7750792825197002E-4</v>
      </c>
    </row>
    <row r="1095" spans="1:8" s="33" customFormat="1" x14ac:dyDescent="0.25">
      <c r="A1095" s="12">
        <f>Riesgo!C1099</f>
        <v>0</v>
      </c>
      <c r="F1095" s="95">
        <f t="shared" si="51"/>
        <v>-0.20515214870968565</v>
      </c>
      <c r="G1095" s="26">
        <f t="shared" si="52"/>
        <v>0</v>
      </c>
      <c r="H1095" s="26">
        <f t="shared" si="53"/>
        <v>0</v>
      </c>
    </row>
    <row r="1096" spans="1:8" s="33" customFormat="1" x14ac:dyDescent="0.25">
      <c r="A1096" s="12">
        <f>Riesgo!C1100</f>
        <v>0</v>
      </c>
      <c r="F1096" s="95">
        <f t="shared" si="51"/>
        <v>-0.20515214870968565</v>
      </c>
      <c r="G1096" s="26">
        <f t="shared" si="52"/>
        <v>0</v>
      </c>
      <c r="H1096" s="26">
        <f t="shared" si="53"/>
        <v>0</v>
      </c>
    </row>
    <row r="1097" spans="1:8" s="33" customFormat="1" x14ac:dyDescent="0.25">
      <c r="A1097" s="12">
        <f>Riesgo!C1101</f>
        <v>0</v>
      </c>
      <c r="F1097" s="95">
        <f t="shared" si="51"/>
        <v>-0.20515214870968565</v>
      </c>
      <c r="G1097" s="26">
        <f t="shared" si="52"/>
        <v>0</v>
      </c>
      <c r="H1097" s="26">
        <f t="shared" si="53"/>
        <v>0</v>
      </c>
    </row>
    <row r="1098" spans="1:8" s="33" customFormat="1" x14ac:dyDescent="0.25">
      <c r="A1098" s="12">
        <f>Riesgo!C1102</f>
        <v>0.30790338137411444</v>
      </c>
      <c r="F1098" s="95">
        <f t="shared" si="51"/>
        <v>0.10275123266442879</v>
      </c>
      <c r="G1098" s="26">
        <f t="shared" si="52"/>
        <v>1.0848285891386213E-3</v>
      </c>
      <c r="H1098" s="26">
        <f t="shared" si="53"/>
        <v>1.1146747476360648E-4</v>
      </c>
    </row>
    <row r="1099" spans="1:8" s="33" customFormat="1" x14ac:dyDescent="0.25">
      <c r="A1099" s="12">
        <f>Riesgo!C1103</f>
        <v>0.13703020890158857</v>
      </c>
      <c r="F1099" s="95">
        <f t="shared" si="51"/>
        <v>-6.8121939808097082E-2</v>
      </c>
      <c r="G1099" s="26">
        <f t="shared" si="52"/>
        <v>-3.1612658417171135E-4</v>
      </c>
      <c r="H1099" s="26">
        <f t="shared" si="53"/>
        <v>2.1535156138684657E-5</v>
      </c>
    </row>
    <row r="1100" spans="1:8" s="33" customFormat="1" x14ac:dyDescent="0.25">
      <c r="A1100" s="12">
        <f>Riesgo!C1104</f>
        <v>0.26495974535040051</v>
      </c>
      <c r="F1100" s="95">
        <f t="shared" si="51"/>
        <v>5.9807596640714861E-2</v>
      </c>
      <c r="G1100" s="26">
        <f t="shared" si="52"/>
        <v>2.1392870002660995E-4</v>
      </c>
      <c r="H1100" s="26">
        <f t="shared" si="53"/>
        <v>1.2794561401063974E-5</v>
      </c>
    </row>
    <row r="1101" spans="1:8" s="33" customFormat="1" x14ac:dyDescent="0.25">
      <c r="A1101" s="12">
        <f>Riesgo!C1105</f>
        <v>0.67209782245317329</v>
      </c>
      <c r="F1101" s="95">
        <f t="shared" si="51"/>
        <v>0.46694567374348761</v>
      </c>
      <c r="G1101" s="26">
        <f t="shared" si="52"/>
        <v>0.10181202325780042</v>
      </c>
      <c r="H1101" s="26">
        <f t="shared" si="53"/>
        <v>4.7540683795301249E-2</v>
      </c>
    </row>
    <row r="1102" spans="1:8" s="33" customFormat="1" x14ac:dyDescent="0.25">
      <c r="A1102" s="12">
        <f>Riesgo!C1106</f>
        <v>0.37824071517622671</v>
      </c>
      <c r="F1102" s="95">
        <f t="shared" si="51"/>
        <v>0.17308856646654106</v>
      </c>
      <c r="G1102" s="26">
        <f t="shared" si="52"/>
        <v>5.1856731890718979E-3</v>
      </c>
      <c r="H1102" s="26">
        <f t="shared" si="53"/>
        <v>8.9758073846043108E-4</v>
      </c>
    </row>
    <row r="1103" spans="1:8" s="33" customFormat="1" x14ac:dyDescent="0.25">
      <c r="A1103" s="12">
        <f>Riesgo!C1107</f>
        <v>0.59987627636080776</v>
      </c>
      <c r="F1103" s="95">
        <f t="shared" si="51"/>
        <v>0.39472412765112208</v>
      </c>
      <c r="G1103" s="26">
        <f t="shared" si="52"/>
        <v>6.1500836214383701E-2</v>
      </c>
      <c r="H1103" s="26">
        <f t="shared" si="53"/>
        <v>2.4275863924537143E-2</v>
      </c>
    </row>
    <row r="1104" spans="1:8" s="33" customFormat="1" x14ac:dyDescent="0.25">
      <c r="A1104" s="12">
        <f>Riesgo!C1108</f>
        <v>9.6426639014915119E-2</v>
      </c>
      <c r="F1104" s="95">
        <f t="shared" si="51"/>
        <v>-0.10872550969477053</v>
      </c>
      <c r="G1104" s="26">
        <f t="shared" si="52"/>
        <v>-1.2852699591606002E-3</v>
      </c>
      <c r="H1104" s="26">
        <f t="shared" si="53"/>
        <v>1.3974163140511317E-4</v>
      </c>
    </row>
    <row r="1105" spans="1:8" s="33" customFormat="1" x14ac:dyDescent="0.25">
      <c r="A1105" s="12">
        <f>Riesgo!C1109</f>
        <v>0</v>
      </c>
      <c r="F1105" s="95">
        <f t="shared" si="51"/>
        <v>-0.20515214870968565</v>
      </c>
      <c r="G1105" s="26">
        <f t="shared" si="52"/>
        <v>0</v>
      </c>
      <c r="H1105" s="26">
        <f t="shared" si="53"/>
        <v>0</v>
      </c>
    </row>
    <row r="1106" spans="1:8" s="33" customFormat="1" x14ac:dyDescent="0.25">
      <c r="A1106" s="12">
        <f>Riesgo!C1110</f>
        <v>0</v>
      </c>
      <c r="F1106" s="95">
        <f t="shared" si="51"/>
        <v>-0.20515214870968565</v>
      </c>
      <c r="G1106" s="26">
        <f t="shared" si="52"/>
        <v>0</v>
      </c>
      <c r="H1106" s="26">
        <f t="shared" si="53"/>
        <v>0</v>
      </c>
    </row>
    <row r="1107" spans="1:8" s="33" customFormat="1" x14ac:dyDescent="0.25">
      <c r="A1107" s="12">
        <f>Riesgo!C1111</f>
        <v>0</v>
      </c>
      <c r="F1107" s="95">
        <f t="shared" si="51"/>
        <v>-0.20515214870968565</v>
      </c>
      <c r="G1107" s="26">
        <f t="shared" si="52"/>
        <v>0</v>
      </c>
      <c r="H1107" s="26">
        <f t="shared" si="53"/>
        <v>0</v>
      </c>
    </row>
    <row r="1108" spans="1:8" s="33" customFormat="1" x14ac:dyDescent="0.25">
      <c r="A1108" s="12">
        <f>Riesgo!C1112</f>
        <v>0.13365859348074688</v>
      </c>
      <c r="F1108" s="95">
        <f t="shared" si="51"/>
        <v>-7.1493555228938771E-2</v>
      </c>
      <c r="G1108" s="26">
        <f t="shared" si="52"/>
        <v>-3.6542704206643241E-4</v>
      </c>
      <c r="H1108" s="26">
        <f t="shared" si="53"/>
        <v>2.6125678414124216E-5</v>
      </c>
    </row>
    <row r="1109" spans="1:8" s="33" customFormat="1" x14ac:dyDescent="0.25">
      <c r="A1109" s="12">
        <f>Riesgo!C1113</f>
        <v>0</v>
      </c>
      <c r="F1109" s="95">
        <f t="shared" si="51"/>
        <v>-0.20515214870968565</v>
      </c>
      <c r="G1109" s="26">
        <f t="shared" si="52"/>
        <v>0</v>
      </c>
      <c r="H1109" s="26">
        <f t="shared" si="53"/>
        <v>0</v>
      </c>
    </row>
    <row r="1110" spans="1:8" s="33" customFormat="1" x14ac:dyDescent="0.25">
      <c r="A1110" s="12">
        <f>Riesgo!C1114</f>
        <v>0</v>
      </c>
      <c r="F1110" s="95">
        <f t="shared" si="51"/>
        <v>-0.20515214870968565</v>
      </c>
      <c r="G1110" s="26">
        <f t="shared" si="52"/>
        <v>0</v>
      </c>
      <c r="H1110" s="26">
        <f t="shared" si="53"/>
        <v>0</v>
      </c>
    </row>
    <row r="1111" spans="1:8" s="33" customFormat="1" x14ac:dyDescent="0.25">
      <c r="A1111" s="12">
        <f>Riesgo!C1115</f>
        <v>0.33264718878490385</v>
      </c>
      <c r="F1111" s="95">
        <f t="shared" si="51"/>
        <v>0.1274950400752182</v>
      </c>
      <c r="G1111" s="26">
        <f t="shared" si="52"/>
        <v>2.072429995078002E-3</v>
      </c>
      <c r="H1111" s="26">
        <f t="shared" si="53"/>
        <v>2.6422454527555412E-4</v>
      </c>
    </row>
    <row r="1112" spans="1:8" s="33" customFormat="1" x14ac:dyDescent="0.25">
      <c r="A1112" s="12">
        <f>Riesgo!C1116</f>
        <v>0.52482686132791589</v>
      </c>
      <c r="F1112" s="95">
        <f t="shared" si="51"/>
        <v>0.31967471261823022</v>
      </c>
      <c r="G1112" s="26">
        <f t="shared" si="52"/>
        <v>3.2668173261306561E-2</v>
      </c>
      <c r="H1112" s="26">
        <f t="shared" si="53"/>
        <v>1.0443188899070728E-2</v>
      </c>
    </row>
    <row r="1113" spans="1:8" s="33" customFormat="1" x14ac:dyDescent="0.25">
      <c r="A1113" s="12">
        <f>Riesgo!C1117</f>
        <v>0.42885896469318052</v>
      </c>
      <c r="F1113" s="95">
        <f t="shared" si="51"/>
        <v>0.22370681598349487</v>
      </c>
      <c r="G1113" s="26">
        <f t="shared" si="52"/>
        <v>1.119534933417732E-2</v>
      </c>
      <c r="H1113" s="26">
        <f t="shared" si="53"/>
        <v>2.5044759533717474E-3</v>
      </c>
    </row>
    <row r="1114" spans="1:8" s="33" customFormat="1" x14ac:dyDescent="0.25">
      <c r="A1114" s="12">
        <f>Riesgo!C1118</f>
        <v>3.6189072382209514E-3</v>
      </c>
      <c r="F1114" s="95">
        <f t="shared" si="51"/>
        <v>-0.2015332414714647</v>
      </c>
      <c r="G1114" s="26">
        <f t="shared" si="52"/>
        <v>-8.1854030786107992E-3</v>
      </c>
      <c r="H1114" s="26">
        <f t="shared" si="53"/>
        <v>1.6496308151829407E-3</v>
      </c>
    </row>
    <row r="1115" spans="1:8" s="33" customFormat="1" x14ac:dyDescent="0.25">
      <c r="A1115" s="12">
        <f>Riesgo!C1119</f>
        <v>0.59931389422009462</v>
      </c>
      <c r="F1115" s="95">
        <f t="shared" si="51"/>
        <v>0.39416174551040895</v>
      </c>
      <c r="G1115" s="26">
        <f t="shared" si="52"/>
        <v>6.1238341105416233E-2</v>
      </c>
      <c r="H1115" s="26">
        <f t="shared" si="53"/>
        <v>2.4137811422272691E-2</v>
      </c>
    </row>
    <row r="1116" spans="1:8" s="33" customFormat="1" x14ac:dyDescent="0.25">
      <c r="A1116" s="12">
        <f>Riesgo!C1120</f>
        <v>0.19432079476343159</v>
      </c>
      <c r="F1116" s="95">
        <f t="shared" si="51"/>
        <v>-1.0831353946254063E-2</v>
      </c>
      <c r="G1116" s="26">
        <f t="shared" si="52"/>
        <v>-1.2707152551625847E-6</v>
      </c>
      <c r="H1116" s="26">
        <f t="shared" si="53"/>
        <v>1.3763566693570501E-8</v>
      </c>
    </row>
    <row r="1117" spans="1:8" s="33" customFormat="1" x14ac:dyDescent="0.25">
      <c r="A1117" s="12">
        <f>Riesgo!C1121</f>
        <v>0</v>
      </c>
      <c r="F1117" s="95">
        <f t="shared" si="51"/>
        <v>-0.20515214870968565</v>
      </c>
      <c r="G1117" s="26">
        <f t="shared" si="52"/>
        <v>0</v>
      </c>
      <c r="H1117" s="26">
        <f t="shared" si="53"/>
        <v>0</v>
      </c>
    </row>
    <row r="1118" spans="1:8" s="33" customFormat="1" x14ac:dyDescent="0.25">
      <c r="A1118" s="12">
        <f>Riesgo!C1122</f>
        <v>0.23038668156744191</v>
      </c>
      <c r="F1118" s="95">
        <f t="shared" si="51"/>
        <v>2.5234532857756259E-2</v>
      </c>
      <c r="G1118" s="26">
        <f t="shared" si="52"/>
        <v>1.6068887433530489E-5</v>
      </c>
      <c r="H1118" s="26">
        <f t="shared" si="53"/>
        <v>4.0549086792901174E-7</v>
      </c>
    </row>
    <row r="1119" spans="1:8" s="33" customFormat="1" x14ac:dyDescent="0.25">
      <c r="A1119" s="12">
        <f>Riesgo!C1123</f>
        <v>0.17676354569313493</v>
      </c>
      <c r="F1119" s="95">
        <f t="shared" si="51"/>
        <v>-2.8388603016550717E-2</v>
      </c>
      <c r="G1119" s="26">
        <f t="shared" si="52"/>
        <v>-2.2878738012340015E-5</v>
      </c>
      <c r="H1119" s="26">
        <f t="shared" si="53"/>
        <v>6.4949541095198939E-7</v>
      </c>
    </row>
    <row r="1120" spans="1:8" s="33" customFormat="1" x14ac:dyDescent="0.25">
      <c r="A1120" s="12">
        <f>Riesgo!C1124</f>
        <v>2.8869140435078103E-2</v>
      </c>
      <c r="F1120" s="95">
        <f t="shared" si="51"/>
        <v>-0.17628300827460755</v>
      </c>
      <c r="G1120" s="26">
        <f t="shared" si="52"/>
        <v>-5.4781177050747913E-3</v>
      </c>
      <c r="H1120" s="26">
        <f t="shared" si="53"/>
        <v>9.6569906873297362E-4</v>
      </c>
    </row>
    <row r="1121" spans="1:8" s="33" customFormat="1" x14ac:dyDescent="0.25">
      <c r="A1121" s="12">
        <f>Riesgo!C1125</f>
        <v>0</v>
      </c>
      <c r="F1121" s="95">
        <f t="shared" si="51"/>
        <v>-0.20515214870968565</v>
      </c>
      <c r="G1121" s="26">
        <f t="shared" si="52"/>
        <v>0</v>
      </c>
      <c r="H1121" s="26">
        <f t="shared" si="53"/>
        <v>0</v>
      </c>
    </row>
    <row r="1122" spans="1:8" s="33" customFormat="1" x14ac:dyDescent="0.25">
      <c r="A1122" s="12">
        <f>Riesgo!C1126</f>
        <v>0.75476503228540726</v>
      </c>
      <c r="F1122" s="95">
        <f t="shared" si="51"/>
        <v>0.54961288357572158</v>
      </c>
      <c r="G1122" s="26">
        <f t="shared" si="52"/>
        <v>0.16602393905451221</v>
      </c>
      <c r="H1122" s="26">
        <f t="shared" si="53"/>
        <v>9.1248895886350309E-2</v>
      </c>
    </row>
    <row r="1123" spans="1:8" s="33" customFormat="1" x14ac:dyDescent="0.25">
      <c r="A1123" s="12">
        <f>Riesgo!C1127</f>
        <v>0</v>
      </c>
      <c r="F1123" s="95">
        <f t="shared" si="51"/>
        <v>-0.20515214870968565</v>
      </c>
      <c r="G1123" s="26">
        <f t="shared" si="52"/>
        <v>0</v>
      </c>
      <c r="H1123" s="26">
        <f t="shared" si="53"/>
        <v>0</v>
      </c>
    </row>
    <row r="1124" spans="1:8" s="33" customFormat="1" x14ac:dyDescent="0.25">
      <c r="A1124" s="12">
        <f>Riesgo!C1128</f>
        <v>0.2533725501306171</v>
      </c>
      <c r="F1124" s="95">
        <f t="shared" si="51"/>
        <v>4.8220401420931452E-2</v>
      </c>
      <c r="G1124" s="26">
        <f t="shared" si="52"/>
        <v>1.1212242038510513E-4</v>
      </c>
      <c r="H1124" s="26">
        <f t="shared" si="53"/>
        <v>5.4065881192561968E-6</v>
      </c>
    </row>
    <row r="1125" spans="1:8" s="33" customFormat="1" x14ac:dyDescent="0.25">
      <c r="A1125" s="12">
        <f>Riesgo!C1129</f>
        <v>0.2369151080690039</v>
      </c>
      <c r="F1125" s="95">
        <f t="shared" si="51"/>
        <v>3.1762959359318249E-2</v>
      </c>
      <c r="G1125" s="26">
        <f t="shared" si="52"/>
        <v>3.2045191906395393E-5</v>
      </c>
      <c r="H1125" s="26">
        <f t="shared" si="53"/>
        <v>1.0178501281843908E-6</v>
      </c>
    </row>
    <row r="1126" spans="1:8" s="33" customFormat="1" x14ac:dyDescent="0.25">
      <c r="A1126" s="12">
        <f>Riesgo!C1130</f>
        <v>0</v>
      </c>
      <c r="F1126" s="95">
        <f t="shared" si="51"/>
        <v>-0.20515214870968565</v>
      </c>
      <c r="G1126" s="26">
        <f t="shared" si="52"/>
        <v>0</v>
      </c>
      <c r="H1126" s="26">
        <f t="shared" si="53"/>
        <v>0</v>
      </c>
    </row>
    <row r="1127" spans="1:8" s="33" customFormat="1" x14ac:dyDescent="0.25">
      <c r="A1127" s="12">
        <f>Riesgo!C1131</f>
        <v>0</v>
      </c>
      <c r="F1127" s="95">
        <f t="shared" si="51"/>
        <v>-0.20515214870968565</v>
      </c>
      <c r="G1127" s="26">
        <f t="shared" si="52"/>
        <v>0</v>
      </c>
      <c r="H1127" s="26">
        <f t="shared" si="53"/>
        <v>0</v>
      </c>
    </row>
    <row r="1128" spans="1:8" s="33" customFormat="1" x14ac:dyDescent="0.25">
      <c r="A1128" s="12">
        <f>Riesgo!C1132</f>
        <v>0.33698447134035331</v>
      </c>
      <c r="F1128" s="95">
        <f t="shared" si="51"/>
        <v>0.13183232263066766</v>
      </c>
      <c r="G1128" s="26">
        <f t="shared" si="52"/>
        <v>2.2912142976531671E-3</v>
      </c>
      <c r="H1128" s="26">
        <f t="shared" si="53"/>
        <v>3.0205610250421089E-4</v>
      </c>
    </row>
    <row r="1129" spans="1:8" s="33" customFormat="1" x14ac:dyDescent="0.25">
      <c r="A1129" s="12">
        <f>Riesgo!C1133</f>
        <v>0.65486566241549249</v>
      </c>
      <c r="F1129" s="95">
        <f t="shared" si="51"/>
        <v>0.44971351370580681</v>
      </c>
      <c r="G1129" s="26">
        <f t="shared" si="52"/>
        <v>9.0951070353200075E-2</v>
      </c>
      <c r="H1129" s="26">
        <f t="shared" si="53"/>
        <v>4.0901925423841634E-2</v>
      </c>
    </row>
    <row r="1130" spans="1:8" s="33" customFormat="1" x14ac:dyDescent="0.25">
      <c r="A1130" s="12">
        <f>Riesgo!C1134</f>
        <v>0</v>
      </c>
      <c r="F1130" s="95">
        <f t="shared" si="51"/>
        <v>-0.20515214870968565</v>
      </c>
      <c r="G1130" s="26">
        <f t="shared" si="52"/>
        <v>0</v>
      </c>
      <c r="H1130" s="26">
        <f t="shared" si="53"/>
        <v>0</v>
      </c>
    </row>
    <row r="1131" spans="1:8" s="33" customFormat="1" x14ac:dyDescent="0.25">
      <c r="A1131" s="12">
        <f>Riesgo!C1135</f>
        <v>1.1725083516202791E-2</v>
      </c>
      <c r="F1131" s="95">
        <f t="shared" si="51"/>
        <v>-0.19342706519348285</v>
      </c>
      <c r="G1131" s="26">
        <f t="shared" si="52"/>
        <v>-7.2368859327956976E-3</v>
      </c>
      <c r="H1131" s="26">
        <f t="shared" si="53"/>
        <v>1.3998096071206722E-3</v>
      </c>
    </row>
    <row r="1132" spans="1:8" s="33" customFormat="1" x14ac:dyDescent="0.25">
      <c r="A1132" s="12">
        <f>Riesgo!C1136</f>
        <v>0</v>
      </c>
      <c r="F1132" s="95">
        <f t="shared" si="51"/>
        <v>-0.20515214870968565</v>
      </c>
      <c r="G1132" s="26">
        <f t="shared" si="52"/>
        <v>0</v>
      </c>
      <c r="H1132" s="26">
        <f t="shared" si="53"/>
        <v>0</v>
      </c>
    </row>
    <row r="1133" spans="1:8" s="33" customFormat="1" x14ac:dyDescent="0.25">
      <c r="A1133" s="12">
        <f>Riesgo!C1137</f>
        <v>5.7163583704338335E-2</v>
      </c>
      <c r="F1133" s="95">
        <f t="shared" si="51"/>
        <v>-0.14798856500534732</v>
      </c>
      <c r="G1133" s="26">
        <f t="shared" si="52"/>
        <v>-3.2410406416869294E-3</v>
      </c>
      <c r="H1133" s="26">
        <f t="shared" si="53"/>
        <v>4.7963695368725875E-4</v>
      </c>
    </row>
    <row r="1134" spans="1:8" s="33" customFormat="1" x14ac:dyDescent="0.25">
      <c r="A1134" s="12">
        <f>Riesgo!C1138</f>
        <v>0</v>
      </c>
      <c r="F1134" s="95">
        <f t="shared" si="51"/>
        <v>-0.20515214870968565</v>
      </c>
      <c r="G1134" s="26">
        <f t="shared" si="52"/>
        <v>0</v>
      </c>
      <c r="H1134" s="26">
        <f t="shared" si="53"/>
        <v>0</v>
      </c>
    </row>
    <row r="1135" spans="1:8" s="33" customFormat="1" x14ac:dyDescent="0.25">
      <c r="A1135" s="12">
        <f>Riesgo!C1139</f>
        <v>0</v>
      </c>
      <c r="F1135" s="95">
        <f t="shared" si="51"/>
        <v>-0.20515214870968565</v>
      </c>
      <c r="G1135" s="26">
        <f t="shared" si="52"/>
        <v>0</v>
      </c>
      <c r="H1135" s="26">
        <f t="shared" si="53"/>
        <v>0</v>
      </c>
    </row>
    <row r="1136" spans="1:8" s="33" customFormat="1" x14ac:dyDescent="0.25">
      <c r="A1136" s="12">
        <f>Riesgo!C1140</f>
        <v>2.6699293159617811E-2</v>
      </c>
      <c r="F1136" s="95">
        <f t="shared" si="51"/>
        <v>-0.17845285555006785</v>
      </c>
      <c r="G1136" s="26">
        <f t="shared" si="52"/>
        <v>-5.6829064303475143E-3</v>
      </c>
      <c r="H1136" s="26">
        <f t="shared" si="53"/>
        <v>1.0141308803193567E-3</v>
      </c>
    </row>
    <row r="1137" spans="1:8" s="33" customFormat="1" x14ac:dyDescent="0.25">
      <c r="A1137" s="12">
        <f>Riesgo!C1141</f>
        <v>0</v>
      </c>
      <c r="F1137" s="95">
        <f t="shared" si="51"/>
        <v>-0.20515214870968565</v>
      </c>
      <c r="G1137" s="26">
        <f t="shared" si="52"/>
        <v>0</v>
      </c>
      <c r="H1137" s="26">
        <f t="shared" si="53"/>
        <v>0</v>
      </c>
    </row>
    <row r="1138" spans="1:8" s="33" customFormat="1" x14ac:dyDescent="0.25">
      <c r="A1138" s="12">
        <f>Riesgo!C1142</f>
        <v>0</v>
      </c>
      <c r="F1138" s="95">
        <f t="shared" si="51"/>
        <v>-0.20515214870968565</v>
      </c>
      <c r="G1138" s="26">
        <f t="shared" si="52"/>
        <v>0</v>
      </c>
      <c r="H1138" s="26">
        <f t="shared" si="53"/>
        <v>0</v>
      </c>
    </row>
    <row r="1139" spans="1:8" s="33" customFormat="1" x14ac:dyDescent="0.25">
      <c r="A1139" s="12">
        <f>Riesgo!C1143</f>
        <v>0</v>
      </c>
      <c r="F1139" s="95">
        <f t="shared" si="51"/>
        <v>-0.20515214870968565</v>
      </c>
      <c r="G1139" s="26">
        <f t="shared" si="52"/>
        <v>0</v>
      </c>
      <c r="H1139" s="26">
        <f t="shared" si="53"/>
        <v>0</v>
      </c>
    </row>
    <row r="1140" spans="1:8" s="33" customFormat="1" x14ac:dyDescent="0.25">
      <c r="A1140" s="12">
        <f>Riesgo!C1144</f>
        <v>0</v>
      </c>
      <c r="F1140" s="95">
        <f t="shared" si="51"/>
        <v>-0.20515214870968565</v>
      </c>
      <c r="G1140" s="26">
        <f t="shared" si="52"/>
        <v>0</v>
      </c>
      <c r="H1140" s="26">
        <f t="shared" si="53"/>
        <v>0</v>
      </c>
    </row>
    <row r="1141" spans="1:8" s="33" customFormat="1" x14ac:dyDescent="0.25">
      <c r="A1141" s="12">
        <f>Riesgo!C1145</f>
        <v>0.33851968153260625</v>
      </c>
      <c r="F1141" s="95">
        <f t="shared" si="51"/>
        <v>0.1333675328229206</v>
      </c>
      <c r="G1141" s="26">
        <f t="shared" si="52"/>
        <v>2.3721948110303932E-3</v>
      </c>
      <c r="H1141" s="26">
        <f t="shared" si="53"/>
        <v>3.163737693224579E-4</v>
      </c>
    </row>
    <row r="1142" spans="1:8" s="33" customFormat="1" x14ac:dyDescent="0.25">
      <c r="A1142" s="12">
        <f>Riesgo!C1146</f>
        <v>0.17047881956246019</v>
      </c>
      <c r="F1142" s="95">
        <f t="shared" si="51"/>
        <v>-3.4673329147225457E-2</v>
      </c>
      <c r="G1142" s="26">
        <f t="shared" si="52"/>
        <v>-4.1685654709585969E-5</v>
      </c>
      <c r="H1142" s="26">
        <f t="shared" si="53"/>
        <v>1.4453804264630633E-6</v>
      </c>
    </row>
    <row r="1143" spans="1:8" s="33" customFormat="1" x14ac:dyDescent="0.25">
      <c r="A1143" s="12">
        <f>Riesgo!C1147</f>
        <v>0</v>
      </c>
      <c r="F1143" s="95">
        <f t="shared" si="51"/>
        <v>-0.20515214870968565</v>
      </c>
      <c r="G1143" s="26">
        <f t="shared" si="52"/>
        <v>0</v>
      </c>
      <c r="H1143" s="26">
        <f t="shared" si="53"/>
        <v>0</v>
      </c>
    </row>
    <row r="1144" spans="1:8" s="33" customFormat="1" x14ac:dyDescent="0.25">
      <c r="A1144" s="12">
        <f>Riesgo!C1148</f>
        <v>0</v>
      </c>
      <c r="F1144" s="95">
        <f t="shared" si="51"/>
        <v>-0.20515214870968565</v>
      </c>
      <c r="G1144" s="26">
        <f t="shared" si="52"/>
        <v>0</v>
      </c>
      <c r="H1144" s="26">
        <f t="shared" si="53"/>
        <v>0</v>
      </c>
    </row>
    <row r="1145" spans="1:8" s="33" customFormat="1" x14ac:dyDescent="0.25">
      <c r="A1145" s="12">
        <f>Riesgo!C1149</f>
        <v>0</v>
      </c>
      <c r="F1145" s="95">
        <f t="shared" si="51"/>
        <v>-0.20515214870968565</v>
      </c>
      <c r="G1145" s="26">
        <f t="shared" si="52"/>
        <v>0</v>
      </c>
      <c r="H1145" s="26">
        <f t="shared" si="53"/>
        <v>0</v>
      </c>
    </row>
    <row r="1146" spans="1:8" s="33" customFormat="1" x14ac:dyDescent="0.25">
      <c r="A1146" s="12">
        <f>Riesgo!C1150</f>
        <v>0</v>
      </c>
      <c r="F1146" s="95">
        <f t="shared" si="51"/>
        <v>-0.20515214870968565</v>
      </c>
      <c r="G1146" s="26">
        <f t="shared" si="52"/>
        <v>0</v>
      </c>
      <c r="H1146" s="26">
        <f t="shared" si="53"/>
        <v>0</v>
      </c>
    </row>
    <row r="1147" spans="1:8" s="33" customFormat="1" x14ac:dyDescent="0.25">
      <c r="A1147" s="12">
        <f>Riesgo!C1151</f>
        <v>0</v>
      </c>
      <c r="F1147" s="95">
        <f t="shared" si="51"/>
        <v>-0.20515214870968565</v>
      </c>
      <c r="G1147" s="26">
        <f t="shared" si="52"/>
        <v>0</v>
      </c>
      <c r="H1147" s="26">
        <f t="shared" si="53"/>
        <v>0</v>
      </c>
    </row>
    <row r="1148" spans="1:8" s="33" customFormat="1" x14ac:dyDescent="0.25">
      <c r="A1148" s="12">
        <f>Riesgo!C1152</f>
        <v>0.45359658426346988</v>
      </c>
      <c r="F1148" s="95">
        <f t="shared" si="51"/>
        <v>0.24844443555378423</v>
      </c>
      <c r="G1148" s="26">
        <f t="shared" si="52"/>
        <v>1.5335142737769395E-2</v>
      </c>
      <c r="H1148" s="26">
        <f t="shared" si="53"/>
        <v>3.8099308816218311E-3</v>
      </c>
    </row>
    <row r="1149" spans="1:8" s="33" customFormat="1" x14ac:dyDescent="0.25">
      <c r="A1149" s="12">
        <f>Riesgo!C1153</f>
        <v>0</v>
      </c>
      <c r="F1149" s="95">
        <f t="shared" si="51"/>
        <v>-0.20515214870968565</v>
      </c>
      <c r="G1149" s="26">
        <f t="shared" si="52"/>
        <v>0</v>
      </c>
      <c r="H1149" s="26">
        <f t="shared" si="53"/>
        <v>0</v>
      </c>
    </row>
    <row r="1150" spans="1:8" s="33" customFormat="1" x14ac:dyDescent="0.25">
      <c r="A1150" s="12">
        <f>Riesgo!C1154</f>
        <v>0</v>
      </c>
      <c r="F1150" s="95">
        <f t="shared" si="51"/>
        <v>-0.20515214870968565</v>
      </c>
      <c r="G1150" s="26">
        <f t="shared" si="52"/>
        <v>0</v>
      </c>
      <c r="H1150" s="26">
        <f t="shared" si="53"/>
        <v>0</v>
      </c>
    </row>
    <row r="1151" spans="1:8" s="33" customFormat="1" x14ac:dyDescent="0.25">
      <c r="A1151" s="12">
        <f>Riesgo!C1155</f>
        <v>0.82059018439453679</v>
      </c>
      <c r="F1151" s="95">
        <f t="shared" si="51"/>
        <v>0.61543803568485111</v>
      </c>
      <c r="G1151" s="26">
        <f t="shared" si="52"/>
        <v>0.23310575723461355</v>
      </c>
      <c r="H1151" s="26">
        <f t="shared" si="53"/>
        <v>0.14346214933930032</v>
      </c>
    </row>
    <row r="1152" spans="1:8" s="33" customFormat="1" x14ac:dyDescent="0.25">
      <c r="A1152" s="12">
        <f>Riesgo!C1156</f>
        <v>0.10928772791005266</v>
      </c>
      <c r="F1152" s="95">
        <f t="shared" si="51"/>
        <v>-9.5864420799632991E-2</v>
      </c>
      <c r="G1152" s="26">
        <f t="shared" si="52"/>
        <v>-8.8099279771131089E-4</v>
      </c>
      <c r="H1152" s="26">
        <f t="shared" si="53"/>
        <v>8.4455864281243067E-5</v>
      </c>
    </row>
    <row r="1153" spans="1:8" s="33" customFormat="1" x14ac:dyDescent="0.25">
      <c r="A1153" s="12">
        <f>Riesgo!C1157</f>
        <v>0.9357380456834411</v>
      </c>
      <c r="F1153" s="95">
        <f t="shared" si="51"/>
        <v>0.73058589697375542</v>
      </c>
      <c r="G1153" s="26">
        <f t="shared" si="52"/>
        <v>0.38995442546589459</v>
      </c>
      <c r="H1153" s="26">
        <f t="shared" si="53"/>
        <v>0.28489520370788601</v>
      </c>
    </row>
    <row r="1154" spans="1:8" s="33" customFormat="1" x14ac:dyDescent="0.25">
      <c r="A1154" s="12">
        <f>Riesgo!C1158</f>
        <v>1</v>
      </c>
      <c r="F1154" s="95">
        <f t="shared" si="51"/>
        <v>0.79484785129031432</v>
      </c>
      <c r="G1154" s="26">
        <f t="shared" si="52"/>
        <v>0.50217144484267384</v>
      </c>
      <c r="H1154" s="26">
        <f t="shared" si="53"/>
        <v>0.39914989391255185</v>
      </c>
    </row>
    <row r="1155" spans="1:8" s="33" customFormat="1" x14ac:dyDescent="0.25">
      <c r="A1155" s="12">
        <f>Riesgo!C1159</f>
        <v>0.51019933417645069</v>
      </c>
      <c r="F1155" s="95">
        <f t="shared" ref="F1155:F1218" si="54">A1155-$D$4</f>
        <v>0.30504718546676501</v>
      </c>
      <c r="G1155" s="26">
        <f t="shared" ref="G1155:G1218" si="55">IF(A1155=0,0,(A1155-D$4)^3)</f>
        <v>2.8385795321460974E-2</v>
      </c>
      <c r="H1155" s="26">
        <f t="shared" ref="H1155:H1218" si="56">IF(A1155=0,0,(A1155-D$4)^4)</f>
        <v>8.6590069700473362E-3</v>
      </c>
    </row>
    <row r="1156" spans="1:8" s="33" customFormat="1" x14ac:dyDescent="0.25">
      <c r="A1156" s="12">
        <f>Riesgo!C1160</f>
        <v>0.3454416308408933</v>
      </c>
      <c r="F1156" s="95">
        <f t="shared" si="54"/>
        <v>0.14028948213120765</v>
      </c>
      <c r="G1156" s="26">
        <f t="shared" si="55"/>
        <v>2.7610567695333858E-3</v>
      </c>
      <c r="H1156" s="26">
        <f t="shared" si="56"/>
        <v>3.8734722433270385E-4</v>
      </c>
    </row>
    <row r="1157" spans="1:8" s="33" customFormat="1" x14ac:dyDescent="0.25">
      <c r="A1157" s="12">
        <f>Riesgo!C1161</f>
        <v>0</v>
      </c>
      <c r="F1157" s="95">
        <f t="shared" si="54"/>
        <v>-0.20515214870968565</v>
      </c>
      <c r="G1157" s="26">
        <f t="shared" si="55"/>
        <v>0</v>
      </c>
      <c r="H1157" s="26">
        <f t="shared" si="56"/>
        <v>0</v>
      </c>
    </row>
    <row r="1158" spans="1:8" s="33" customFormat="1" x14ac:dyDescent="0.25">
      <c r="A1158" s="12">
        <f>Riesgo!C1162</f>
        <v>0.16213235659670316</v>
      </c>
      <c r="F1158" s="95">
        <f t="shared" si="54"/>
        <v>-4.3019792112982486E-2</v>
      </c>
      <c r="G1158" s="26">
        <f t="shared" si="55"/>
        <v>-7.961683739134495E-5</v>
      </c>
      <c r="H1158" s="26">
        <f t="shared" si="56"/>
        <v>3.4250997932687907E-6</v>
      </c>
    </row>
    <row r="1159" spans="1:8" s="33" customFormat="1" x14ac:dyDescent="0.25">
      <c r="A1159" s="12">
        <f>Riesgo!C1163</f>
        <v>0.34647215684041538</v>
      </c>
      <c r="F1159" s="95">
        <f t="shared" si="54"/>
        <v>0.14132000813072973</v>
      </c>
      <c r="G1159" s="26">
        <f t="shared" si="55"/>
        <v>2.8223505951127902E-3</v>
      </c>
      <c r="H1159" s="26">
        <f t="shared" si="56"/>
        <v>3.988546090491094E-4</v>
      </c>
    </row>
    <row r="1160" spans="1:8" s="33" customFormat="1" x14ac:dyDescent="0.25">
      <c r="A1160" s="12">
        <f>Riesgo!C1164</f>
        <v>0</v>
      </c>
      <c r="F1160" s="95">
        <f t="shared" si="54"/>
        <v>-0.20515214870968565</v>
      </c>
      <c r="G1160" s="26">
        <f t="shared" si="55"/>
        <v>0</v>
      </c>
      <c r="H1160" s="26">
        <f t="shared" si="56"/>
        <v>0</v>
      </c>
    </row>
    <row r="1161" spans="1:8" s="33" customFormat="1" x14ac:dyDescent="0.25">
      <c r="A1161" s="12">
        <f>Riesgo!C1165</f>
        <v>0.39283278514396386</v>
      </c>
      <c r="F1161" s="95">
        <f t="shared" si="54"/>
        <v>0.18768063643427821</v>
      </c>
      <c r="G1161" s="26">
        <f t="shared" si="55"/>
        <v>6.6108667339276408E-3</v>
      </c>
      <c r="H1161" s="26">
        <f t="shared" si="56"/>
        <v>1.2407316760057378E-3</v>
      </c>
    </row>
    <row r="1162" spans="1:8" s="33" customFormat="1" x14ac:dyDescent="0.25">
      <c r="A1162" s="12">
        <f>Riesgo!C1166</f>
        <v>0</v>
      </c>
      <c r="F1162" s="95">
        <f t="shared" si="54"/>
        <v>-0.20515214870968565</v>
      </c>
      <c r="G1162" s="26">
        <f t="shared" si="55"/>
        <v>0</v>
      </c>
      <c r="H1162" s="26">
        <f t="shared" si="56"/>
        <v>0</v>
      </c>
    </row>
    <row r="1163" spans="1:8" s="33" customFormat="1" x14ac:dyDescent="0.25">
      <c r="A1163" s="12">
        <f>Riesgo!C1167</f>
        <v>0.2776622391165508</v>
      </c>
      <c r="F1163" s="95">
        <f t="shared" si="54"/>
        <v>7.2510090406865152E-2</v>
      </c>
      <c r="G1163" s="26">
        <f t="shared" si="55"/>
        <v>3.8123726024932983E-4</v>
      </c>
      <c r="H1163" s="26">
        <f t="shared" si="56"/>
        <v>2.7643548207144481E-5</v>
      </c>
    </row>
    <row r="1164" spans="1:8" s="33" customFormat="1" x14ac:dyDescent="0.25">
      <c r="A1164" s="12">
        <f>Riesgo!C1168</f>
        <v>3.8340764343835571E-2</v>
      </c>
      <c r="F1164" s="95">
        <f t="shared" si="54"/>
        <v>-0.16681138436585008</v>
      </c>
      <c r="G1164" s="26">
        <f t="shared" si="55"/>
        <v>-4.6416999125319961E-3</v>
      </c>
      <c r="H1164" s="26">
        <f t="shared" si="56"/>
        <v>7.7428838822030761E-4</v>
      </c>
    </row>
    <row r="1165" spans="1:8" s="33" customFormat="1" x14ac:dyDescent="0.25">
      <c r="A1165" s="12">
        <f>Riesgo!C1169</f>
        <v>0.20899288437043828</v>
      </c>
      <c r="F1165" s="95">
        <f t="shared" si="54"/>
        <v>3.8407356607526311E-3</v>
      </c>
      <c r="G1165" s="26">
        <f t="shared" si="55"/>
        <v>5.6655653512566602E-8</v>
      </c>
      <c r="H1165" s="26">
        <f t="shared" si="56"/>
        <v>2.1759938882895963E-10</v>
      </c>
    </row>
    <row r="1166" spans="1:8" s="33" customFormat="1" x14ac:dyDescent="0.25">
      <c r="A1166" s="12">
        <f>Riesgo!C1170</f>
        <v>0.68862580488301672</v>
      </c>
      <c r="F1166" s="95">
        <f t="shared" si="54"/>
        <v>0.48347365617333105</v>
      </c>
      <c r="G1166" s="26">
        <f t="shared" si="55"/>
        <v>0.11301040851472262</v>
      </c>
      <c r="H1166" s="26">
        <f t="shared" si="56"/>
        <v>5.4637555390254687E-2</v>
      </c>
    </row>
    <row r="1167" spans="1:8" s="33" customFormat="1" x14ac:dyDescent="0.25">
      <c r="A1167" s="12">
        <f>Riesgo!C1171</f>
        <v>0.5000179036670791</v>
      </c>
      <c r="F1167" s="95">
        <f t="shared" si="54"/>
        <v>0.29486575495739342</v>
      </c>
      <c r="G1167" s="26">
        <f t="shared" si="55"/>
        <v>2.5637342922314503E-2</v>
      </c>
      <c r="H1167" s="26">
        <f t="shared" si="56"/>
        <v>7.559574475889853E-3</v>
      </c>
    </row>
    <row r="1168" spans="1:8" s="33" customFormat="1" x14ac:dyDescent="0.25">
      <c r="A1168" s="12">
        <f>Riesgo!C1172</f>
        <v>0</v>
      </c>
      <c r="F1168" s="95">
        <f t="shared" si="54"/>
        <v>-0.20515214870968565</v>
      </c>
      <c r="G1168" s="26">
        <f t="shared" si="55"/>
        <v>0</v>
      </c>
      <c r="H1168" s="26">
        <f t="shared" si="56"/>
        <v>0</v>
      </c>
    </row>
    <row r="1169" spans="1:8" s="33" customFormat="1" x14ac:dyDescent="0.25">
      <c r="A1169" s="12">
        <f>Riesgo!C1173</f>
        <v>0</v>
      </c>
      <c r="F1169" s="95">
        <f t="shared" si="54"/>
        <v>-0.20515214870968565</v>
      </c>
      <c r="G1169" s="26">
        <f t="shared" si="55"/>
        <v>0</v>
      </c>
      <c r="H1169" s="26">
        <f t="shared" si="56"/>
        <v>0</v>
      </c>
    </row>
    <row r="1170" spans="1:8" s="33" customFormat="1" x14ac:dyDescent="0.25">
      <c r="A1170" s="12">
        <f>Riesgo!C1174</f>
        <v>0</v>
      </c>
      <c r="F1170" s="95">
        <f t="shared" si="54"/>
        <v>-0.20515214870968565</v>
      </c>
      <c r="G1170" s="26">
        <f t="shared" si="55"/>
        <v>0</v>
      </c>
      <c r="H1170" s="26">
        <f t="shared" si="56"/>
        <v>0</v>
      </c>
    </row>
    <row r="1171" spans="1:8" s="33" customFormat="1" x14ac:dyDescent="0.25">
      <c r="A1171" s="12">
        <f>Riesgo!C1175</f>
        <v>0</v>
      </c>
      <c r="F1171" s="95">
        <f t="shared" si="54"/>
        <v>-0.20515214870968565</v>
      </c>
      <c r="G1171" s="26">
        <f t="shared" si="55"/>
        <v>0</v>
      </c>
      <c r="H1171" s="26">
        <f t="shared" si="56"/>
        <v>0</v>
      </c>
    </row>
    <row r="1172" spans="1:8" s="33" customFormat="1" x14ac:dyDescent="0.25">
      <c r="A1172" s="12">
        <f>Riesgo!C1176</f>
        <v>1</v>
      </c>
      <c r="F1172" s="95">
        <f t="shared" si="54"/>
        <v>0.79484785129031432</v>
      </c>
      <c r="G1172" s="26">
        <f t="shared" si="55"/>
        <v>0.50217144484267384</v>
      </c>
      <c r="H1172" s="26">
        <f t="shared" si="56"/>
        <v>0.39914989391255185</v>
      </c>
    </row>
    <row r="1173" spans="1:8" s="33" customFormat="1" x14ac:dyDescent="0.25">
      <c r="A1173" s="12">
        <f>Riesgo!C1177</f>
        <v>0</v>
      </c>
      <c r="F1173" s="95">
        <f t="shared" si="54"/>
        <v>-0.20515214870968565</v>
      </c>
      <c r="G1173" s="26">
        <f t="shared" si="55"/>
        <v>0</v>
      </c>
      <c r="H1173" s="26">
        <f t="shared" si="56"/>
        <v>0</v>
      </c>
    </row>
    <row r="1174" spans="1:8" s="33" customFormat="1" x14ac:dyDescent="0.25">
      <c r="A1174" s="12">
        <f>Riesgo!C1178</f>
        <v>0</v>
      </c>
      <c r="F1174" s="95">
        <f t="shared" si="54"/>
        <v>-0.20515214870968565</v>
      </c>
      <c r="G1174" s="26">
        <f t="shared" si="55"/>
        <v>0</v>
      </c>
      <c r="H1174" s="26">
        <f t="shared" si="56"/>
        <v>0</v>
      </c>
    </row>
    <row r="1175" spans="1:8" s="33" customFormat="1" x14ac:dyDescent="0.25">
      <c r="A1175" s="12">
        <f>Riesgo!C1179</f>
        <v>0</v>
      </c>
      <c r="F1175" s="95">
        <f t="shared" si="54"/>
        <v>-0.20515214870968565</v>
      </c>
      <c r="G1175" s="26">
        <f t="shared" si="55"/>
        <v>0</v>
      </c>
      <c r="H1175" s="26">
        <f t="shared" si="56"/>
        <v>0</v>
      </c>
    </row>
    <row r="1176" spans="1:8" s="33" customFormat="1" x14ac:dyDescent="0.25">
      <c r="A1176" s="12">
        <f>Riesgo!C1180</f>
        <v>0.22245402792136051</v>
      </c>
      <c r="F1176" s="95">
        <f t="shared" si="54"/>
        <v>1.7301879211674864E-2</v>
      </c>
      <c r="G1176" s="26">
        <f t="shared" si="55"/>
        <v>5.1794044710747021E-6</v>
      </c>
      <c r="H1176" s="26">
        <f t="shared" si="56"/>
        <v>8.9613430546943237E-8</v>
      </c>
    </row>
    <row r="1177" spans="1:8" s="33" customFormat="1" x14ac:dyDescent="0.25">
      <c r="A1177" s="12">
        <f>Riesgo!C1181</f>
        <v>0.22766101193912852</v>
      </c>
      <c r="F1177" s="95">
        <f t="shared" si="54"/>
        <v>2.2508863229442871E-2</v>
      </c>
      <c r="G1177" s="26">
        <f t="shared" si="55"/>
        <v>1.140409133299907E-5</v>
      </c>
      <c r="H1177" s="26">
        <f t="shared" si="56"/>
        <v>2.5669313207055095E-7</v>
      </c>
    </row>
    <row r="1178" spans="1:8" s="33" customFormat="1" x14ac:dyDescent="0.25">
      <c r="A1178" s="12">
        <f>Riesgo!C1182</f>
        <v>0</v>
      </c>
      <c r="F1178" s="95">
        <f t="shared" si="54"/>
        <v>-0.20515214870968565</v>
      </c>
      <c r="G1178" s="26">
        <f t="shared" si="55"/>
        <v>0</v>
      </c>
      <c r="H1178" s="26">
        <f t="shared" si="56"/>
        <v>0</v>
      </c>
    </row>
    <row r="1179" spans="1:8" s="33" customFormat="1" x14ac:dyDescent="0.25">
      <c r="A1179" s="12">
        <f>Riesgo!C1183</f>
        <v>0.15779108415834694</v>
      </c>
      <c r="F1179" s="95">
        <f t="shared" si="54"/>
        <v>-4.7361064551338705E-2</v>
      </c>
      <c r="G1179" s="26">
        <f t="shared" si="55"/>
        <v>-1.0623420368588721E-4</v>
      </c>
      <c r="H1179" s="26">
        <f t="shared" si="56"/>
        <v>5.0313649783273677E-6</v>
      </c>
    </row>
    <row r="1180" spans="1:8" s="33" customFormat="1" x14ac:dyDescent="0.25">
      <c r="A1180" s="12">
        <f>Riesgo!C1184</f>
        <v>0</v>
      </c>
      <c r="F1180" s="95">
        <f t="shared" si="54"/>
        <v>-0.20515214870968565</v>
      </c>
      <c r="G1180" s="26">
        <f t="shared" si="55"/>
        <v>0</v>
      </c>
      <c r="H1180" s="26">
        <f t="shared" si="56"/>
        <v>0</v>
      </c>
    </row>
    <row r="1181" spans="1:8" s="33" customFormat="1" x14ac:dyDescent="0.25">
      <c r="A1181" s="12">
        <f>Riesgo!C1185</f>
        <v>0.10183988130981257</v>
      </c>
      <c r="F1181" s="95">
        <f t="shared" si="54"/>
        <v>-0.10331226739987308</v>
      </c>
      <c r="G1181" s="26">
        <f t="shared" si="55"/>
        <v>-1.102695695862313E-3</v>
      </c>
      <c r="H1181" s="26">
        <f t="shared" si="56"/>
        <v>1.1392199259161639E-4</v>
      </c>
    </row>
    <row r="1182" spans="1:8" s="33" customFormat="1" x14ac:dyDescent="0.25">
      <c r="A1182" s="12">
        <f>Riesgo!C1186</f>
        <v>0</v>
      </c>
      <c r="F1182" s="95">
        <f t="shared" si="54"/>
        <v>-0.20515214870968565</v>
      </c>
      <c r="G1182" s="26">
        <f t="shared" si="55"/>
        <v>0</v>
      </c>
      <c r="H1182" s="26">
        <f t="shared" si="56"/>
        <v>0</v>
      </c>
    </row>
    <row r="1183" spans="1:8" s="33" customFormat="1" x14ac:dyDescent="0.25">
      <c r="A1183" s="12">
        <f>Riesgo!C1187</f>
        <v>0</v>
      </c>
      <c r="F1183" s="95">
        <f t="shared" si="54"/>
        <v>-0.20515214870968565</v>
      </c>
      <c r="G1183" s="26">
        <f t="shared" si="55"/>
        <v>0</v>
      </c>
      <c r="H1183" s="26">
        <f t="shared" si="56"/>
        <v>0</v>
      </c>
    </row>
    <row r="1184" spans="1:8" s="33" customFormat="1" x14ac:dyDescent="0.25">
      <c r="A1184" s="12">
        <f>Riesgo!C1188</f>
        <v>0.52540018425400681</v>
      </c>
      <c r="F1184" s="95">
        <f t="shared" si="54"/>
        <v>0.32024803554432113</v>
      </c>
      <c r="G1184" s="26">
        <f t="shared" si="55"/>
        <v>3.2844255595240998E-2</v>
      </c>
      <c r="H1184" s="26">
        <f t="shared" si="56"/>
        <v>1.0518308333291506E-2</v>
      </c>
    </row>
    <row r="1185" spans="1:8" s="33" customFormat="1" x14ac:dyDescent="0.25">
      <c r="A1185" s="12">
        <f>Riesgo!C1189</f>
        <v>0.10846721055924953</v>
      </c>
      <c r="F1185" s="95">
        <f t="shared" si="54"/>
        <v>-9.668493815043612E-2</v>
      </c>
      <c r="G1185" s="26">
        <f t="shared" si="55"/>
        <v>-9.0380860371306443E-4</v>
      </c>
      <c r="H1185" s="26">
        <f t="shared" si="56"/>
        <v>8.7384678949829669E-5</v>
      </c>
    </row>
    <row r="1186" spans="1:8" s="33" customFormat="1" x14ac:dyDescent="0.25">
      <c r="A1186" s="12">
        <f>Riesgo!C1190</f>
        <v>0</v>
      </c>
      <c r="F1186" s="95">
        <f t="shared" si="54"/>
        <v>-0.20515214870968565</v>
      </c>
      <c r="G1186" s="26">
        <f t="shared" si="55"/>
        <v>0</v>
      </c>
      <c r="H1186" s="26">
        <f t="shared" si="56"/>
        <v>0</v>
      </c>
    </row>
    <row r="1187" spans="1:8" s="33" customFormat="1" x14ac:dyDescent="0.25">
      <c r="A1187" s="12">
        <f>Riesgo!C1191</f>
        <v>0</v>
      </c>
      <c r="F1187" s="95">
        <f t="shared" si="54"/>
        <v>-0.20515214870968565</v>
      </c>
      <c r="G1187" s="26">
        <f t="shared" si="55"/>
        <v>0</v>
      </c>
      <c r="H1187" s="26">
        <f t="shared" si="56"/>
        <v>0</v>
      </c>
    </row>
    <row r="1188" spans="1:8" s="33" customFormat="1" x14ac:dyDescent="0.25">
      <c r="A1188" s="12">
        <f>Riesgo!C1192</f>
        <v>0</v>
      </c>
      <c r="F1188" s="95">
        <f t="shared" si="54"/>
        <v>-0.20515214870968565</v>
      </c>
      <c r="G1188" s="26">
        <f t="shared" si="55"/>
        <v>0</v>
      </c>
      <c r="H1188" s="26">
        <f t="shared" si="56"/>
        <v>0</v>
      </c>
    </row>
    <row r="1189" spans="1:8" s="33" customFormat="1" x14ac:dyDescent="0.25">
      <c r="A1189" s="12">
        <f>Riesgo!C1193</f>
        <v>0.54715691513993081</v>
      </c>
      <c r="F1189" s="95">
        <f t="shared" si="54"/>
        <v>0.34200476643024513</v>
      </c>
      <c r="G1189" s="26">
        <f t="shared" si="55"/>
        <v>4.0003360525551229E-2</v>
      </c>
      <c r="H1189" s="26">
        <f t="shared" si="56"/>
        <v>1.3681339972966037E-2</v>
      </c>
    </row>
    <row r="1190" spans="1:8" s="33" customFormat="1" x14ac:dyDescent="0.25">
      <c r="A1190" s="12">
        <f>Riesgo!C1194</f>
        <v>0.15219932863293517</v>
      </c>
      <c r="F1190" s="95">
        <f t="shared" si="54"/>
        <v>-5.2952820076750479E-2</v>
      </c>
      <c r="G1190" s="26">
        <f t="shared" si="55"/>
        <v>-1.4847976860703647E-4</v>
      </c>
      <c r="H1190" s="26">
        <f t="shared" si="56"/>
        <v>7.8624224720859456E-6</v>
      </c>
    </row>
    <row r="1191" spans="1:8" s="33" customFormat="1" x14ac:dyDescent="0.25">
      <c r="A1191" s="12">
        <f>Riesgo!C1195</f>
        <v>0.24554520339968863</v>
      </c>
      <c r="F1191" s="95">
        <f t="shared" si="54"/>
        <v>4.0393054690002983E-2</v>
      </c>
      <c r="G1191" s="26">
        <f t="shared" si="55"/>
        <v>6.5905262274535301E-5</v>
      </c>
      <c r="H1191" s="26">
        <f t="shared" si="56"/>
        <v>2.6621148634142949E-6</v>
      </c>
    </row>
    <row r="1192" spans="1:8" s="33" customFormat="1" x14ac:dyDescent="0.25">
      <c r="A1192" s="12">
        <f>Riesgo!C1196</f>
        <v>0.28688742361977815</v>
      </c>
      <c r="F1192" s="95">
        <f t="shared" si="54"/>
        <v>8.1735274910092498E-2</v>
      </c>
      <c r="G1192" s="26">
        <f t="shared" si="55"/>
        <v>5.4604518646043129E-4</v>
      </c>
      <c r="H1192" s="26">
        <f t="shared" si="56"/>
        <v>4.4631153428676068E-5</v>
      </c>
    </row>
    <row r="1193" spans="1:8" s="33" customFormat="1" x14ac:dyDescent="0.25">
      <c r="A1193" s="12">
        <f>Riesgo!C1197</f>
        <v>0.65129373687241532</v>
      </c>
      <c r="F1193" s="95">
        <f t="shared" si="54"/>
        <v>0.44614158816272964</v>
      </c>
      <c r="G1193" s="26">
        <f t="shared" si="55"/>
        <v>8.8801055278935101E-2</v>
      </c>
      <c r="H1193" s="26">
        <f t="shared" si="56"/>
        <v>3.9617843832670453E-2</v>
      </c>
    </row>
    <row r="1194" spans="1:8" s="33" customFormat="1" x14ac:dyDescent="0.25">
      <c r="A1194" s="12">
        <f>Riesgo!C1198</f>
        <v>0.15966512923582091</v>
      </c>
      <c r="F1194" s="95">
        <f t="shared" si="54"/>
        <v>-4.5487019473864743E-2</v>
      </c>
      <c r="G1194" s="26">
        <f t="shared" si="55"/>
        <v>-9.4115779194557336E-5</v>
      </c>
      <c r="H1194" s="26">
        <f t="shared" si="56"/>
        <v>4.2810462810207843E-6</v>
      </c>
    </row>
    <row r="1195" spans="1:8" s="33" customFormat="1" x14ac:dyDescent="0.25">
      <c r="A1195" s="12">
        <f>Riesgo!C1199</f>
        <v>0</v>
      </c>
      <c r="F1195" s="95">
        <f t="shared" si="54"/>
        <v>-0.20515214870968565</v>
      </c>
      <c r="G1195" s="26">
        <f t="shared" si="55"/>
        <v>0</v>
      </c>
      <c r="H1195" s="26">
        <f t="shared" si="56"/>
        <v>0</v>
      </c>
    </row>
    <row r="1196" spans="1:8" s="33" customFormat="1" x14ac:dyDescent="0.25">
      <c r="A1196" s="12">
        <f>Riesgo!C1200</f>
        <v>5.0057355687507271E-2</v>
      </c>
      <c r="F1196" s="95">
        <f t="shared" si="54"/>
        <v>-0.15509479302217838</v>
      </c>
      <c r="G1196" s="26">
        <f t="shared" si="55"/>
        <v>-3.7307113862837201E-3</v>
      </c>
      <c r="H1196" s="26">
        <f t="shared" si="56"/>
        <v>5.786139102811577E-4</v>
      </c>
    </row>
    <row r="1197" spans="1:8" s="33" customFormat="1" x14ac:dyDescent="0.25">
      <c r="A1197" s="12">
        <f>Riesgo!C1201</f>
        <v>0</v>
      </c>
      <c r="F1197" s="95">
        <f t="shared" si="54"/>
        <v>-0.20515214870968565</v>
      </c>
      <c r="G1197" s="26">
        <f t="shared" si="55"/>
        <v>0</v>
      </c>
      <c r="H1197" s="26">
        <f t="shared" si="56"/>
        <v>0</v>
      </c>
    </row>
    <row r="1198" spans="1:8" s="33" customFormat="1" x14ac:dyDescent="0.25">
      <c r="A1198" s="12">
        <f>Riesgo!C1202</f>
        <v>0.15620613092558475</v>
      </c>
      <c r="F1198" s="95">
        <f t="shared" si="54"/>
        <v>-4.8946017784100904E-2</v>
      </c>
      <c r="G1198" s="26">
        <f t="shared" si="55"/>
        <v>-1.1726059431127643E-4</v>
      </c>
      <c r="H1198" s="26">
        <f t="shared" si="56"/>
        <v>5.7394391345339775E-6</v>
      </c>
    </row>
    <row r="1199" spans="1:8" s="33" customFormat="1" x14ac:dyDescent="0.25">
      <c r="A1199" s="12">
        <f>Riesgo!C1203</f>
        <v>0</v>
      </c>
      <c r="F1199" s="95">
        <f t="shared" si="54"/>
        <v>-0.20515214870968565</v>
      </c>
      <c r="G1199" s="26">
        <f t="shared" si="55"/>
        <v>0</v>
      </c>
      <c r="H1199" s="26">
        <f t="shared" si="56"/>
        <v>0</v>
      </c>
    </row>
    <row r="1200" spans="1:8" s="33" customFormat="1" x14ac:dyDescent="0.25">
      <c r="A1200" s="12">
        <f>Riesgo!C1204</f>
        <v>0</v>
      </c>
      <c r="F1200" s="95">
        <f t="shared" si="54"/>
        <v>-0.20515214870968565</v>
      </c>
      <c r="G1200" s="26">
        <f t="shared" si="55"/>
        <v>0</v>
      </c>
      <c r="H1200" s="26">
        <f t="shared" si="56"/>
        <v>0</v>
      </c>
    </row>
    <row r="1201" spans="1:8" s="33" customFormat="1" x14ac:dyDescent="0.25">
      <c r="A1201" s="12">
        <f>Riesgo!C1205</f>
        <v>0.25929354084825412</v>
      </c>
      <c r="F1201" s="95">
        <f t="shared" si="54"/>
        <v>5.4141392138568473E-2</v>
      </c>
      <c r="G1201" s="26">
        <f t="shared" si="55"/>
        <v>1.5870413991624096E-4</v>
      </c>
      <c r="H1201" s="26">
        <f t="shared" si="56"/>
        <v>8.5924630732194405E-6</v>
      </c>
    </row>
    <row r="1202" spans="1:8" s="33" customFormat="1" x14ac:dyDescent="0.25">
      <c r="A1202" s="12">
        <f>Riesgo!C1206</f>
        <v>0.4312718601621392</v>
      </c>
      <c r="F1202" s="95">
        <f t="shared" si="54"/>
        <v>0.22611971145245355</v>
      </c>
      <c r="G1202" s="26">
        <f t="shared" si="55"/>
        <v>1.1561528864456111E-2</v>
      </c>
      <c r="H1202" s="26">
        <f t="shared" si="56"/>
        <v>2.6142895707800288E-3</v>
      </c>
    </row>
    <row r="1203" spans="1:8" s="33" customFormat="1" x14ac:dyDescent="0.25">
      <c r="A1203" s="12">
        <f>Riesgo!C1207</f>
        <v>0.51213099913438787</v>
      </c>
      <c r="F1203" s="95">
        <f t="shared" si="54"/>
        <v>0.30697885042470219</v>
      </c>
      <c r="G1203" s="26">
        <f t="shared" si="55"/>
        <v>2.8928463432991287E-2</v>
      </c>
      <c r="H1203" s="26">
        <f t="shared" si="56"/>
        <v>8.8804264492127003E-3</v>
      </c>
    </row>
    <row r="1204" spans="1:8" s="33" customFormat="1" x14ac:dyDescent="0.25">
      <c r="A1204" s="12">
        <f>Riesgo!C1208</f>
        <v>0.43816591774145397</v>
      </c>
      <c r="F1204" s="95">
        <f t="shared" si="54"/>
        <v>0.23301376903176832</v>
      </c>
      <c r="G1204" s="26">
        <f t="shared" si="55"/>
        <v>1.2651579653420399E-2</v>
      </c>
      <c r="H1204" s="26">
        <f t="shared" si="56"/>
        <v>2.9479922592491204E-3</v>
      </c>
    </row>
    <row r="1205" spans="1:8" s="33" customFormat="1" x14ac:dyDescent="0.25">
      <c r="A1205" s="12">
        <f>Riesgo!C1209</f>
        <v>0</v>
      </c>
      <c r="F1205" s="95">
        <f t="shared" si="54"/>
        <v>-0.20515214870968565</v>
      </c>
      <c r="G1205" s="26">
        <f t="shared" si="55"/>
        <v>0</v>
      </c>
      <c r="H1205" s="26">
        <f t="shared" si="56"/>
        <v>0</v>
      </c>
    </row>
    <row r="1206" spans="1:8" s="33" customFormat="1" x14ac:dyDescent="0.25">
      <c r="A1206" s="12">
        <f>Riesgo!C1210</f>
        <v>5.7031247707588287E-2</v>
      </c>
      <c r="F1206" s="95">
        <f t="shared" si="54"/>
        <v>-0.14812090100209735</v>
      </c>
      <c r="G1206" s="26">
        <f t="shared" si="55"/>
        <v>-3.249743138388262E-3</v>
      </c>
      <c r="H1206" s="26">
        <f t="shared" si="56"/>
        <v>4.8135488168345294E-4</v>
      </c>
    </row>
    <row r="1207" spans="1:8" s="33" customFormat="1" x14ac:dyDescent="0.25">
      <c r="A1207" s="12">
        <f>Riesgo!C1211</f>
        <v>6.4528999639151152E-2</v>
      </c>
      <c r="F1207" s="95">
        <f t="shared" si="54"/>
        <v>-0.1406231490705345</v>
      </c>
      <c r="G1207" s="26">
        <f t="shared" si="55"/>
        <v>-2.7808044995263383E-3</v>
      </c>
      <c r="H1207" s="26">
        <f t="shared" si="56"/>
        <v>3.910454856729054E-4</v>
      </c>
    </row>
    <row r="1208" spans="1:8" s="33" customFormat="1" x14ac:dyDescent="0.25">
      <c r="A1208" s="12">
        <f>Riesgo!C1212</f>
        <v>0.26726589626219543</v>
      </c>
      <c r="F1208" s="95">
        <f t="shared" si="54"/>
        <v>6.2113747552509785E-2</v>
      </c>
      <c r="G1208" s="26">
        <f t="shared" si="55"/>
        <v>2.3964214480932675E-4</v>
      </c>
      <c r="H1208" s="26">
        <f t="shared" si="56"/>
        <v>1.4885071685628515E-5</v>
      </c>
    </row>
    <row r="1209" spans="1:8" s="33" customFormat="1" x14ac:dyDescent="0.25">
      <c r="A1209" s="12">
        <f>Riesgo!C1213</f>
        <v>4.8674997455354092E-2</v>
      </c>
      <c r="F1209" s="95">
        <f t="shared" si="54"/>
        <v>-0.15647715125433156</v>
      </c>
      <c r="G1209" s="26">
        <f t="shared" si="55"/>
        <v>-3.8313585185243792E-3</v>
      </c>
      <c r="H1209" s="26">
        <f t="shared" si="56"/>
        <v>5.9952006641271092E-4</v>
      </c>
    </row>
    <row r="1210" spans="1:8" s="33" customFormat="1" x14ac:dyDescent="0.25">
      <c r="A1210" s="12">
        <f>Riesgo!C1214</f>
        <v>0</v>
      </c>
      <c r="F1210" s="95">
        <f t="shared" si="54"/>
        <v>-0.20515214870968565</v>
      </c>
      <c r="G1210" s="26">
        <f t="shared" si="55"/>
        <v>0</v>
      </c>
      <c r="H1210" s="26">
        <f t="shared" si="56"/>
        <v>0</v>
      </c>
    </row>
    <row r="1211" spans="1:8" s="33" customFormat="1" x14ac:dyDescent="0.25">
      <c r="A1211" s="12">
        <f>Riesgo!C1215</f>
        <v>0.14721109759072229</v>
      </c>
      <c r="F1211" s="95">
        <f t="shared" si="54"/>
        <v>-5.794105111896336E-2</v>
      </c>
      <c r="G1211" s="26">
        <f t="shared" si="55"/>
        <v>-1.9451769233261274E-4</v>
      </c>
      <c r="H1211" s="26">
        <f t="shared" si="56"/>
        <v>1.1270559554986703E-5</v>
      </c>
    </row>
    <row r="1212" spans="1:8" s="33" customFormat="1" x14ac:dyDescent="0.25">
      <c r="A1212" s="12">
        <f>Riesgo!C1216</f>
        <v>0</v>
      </c>
      <c r="F1212" s="95">
        <f t="shared" si="54"/>
        <v>-0.20515214870968565</v>
      </c>
      <c r="G1212" s="26">
        <f t="shared" si="55"/>
        <v>0</v>
      </c>
      <c r="H1212" s="26">
        <f t="shared" si="56"/>
        <v>0</v>
      </c>
    </row>
    <row r="1213" spans="1:8" s="33" customFormat="1" x14ac:dyDescent="0.25">
      <c r="A1213" s="12">
        <f>Riesgo!C1217</f>
        <v>0</v>
      </c>
      <c r="F1213" s="95">
        <f t="shared" si="54"/>
        <v>-0.20515214870968565</v>
      </c>
      <c r="G1213" s="26">
        <f t="shared" si="55"/>
        <v>0</v>
      </c>
      <c r="H1213" s="26">
        <f t="shared" si="56"/>
        <v>0</v>
      </c>
    </row>
    <row r="1214" spans="1:8" s="33" customFormat="1" x14ac:dyDescent="0.25">
      <c r="A1214" s="12">
        <f>Riesgo!C1218</f>
        <v>0</v>
      </c>
      <c r="F1214" s="95">
        <f t="shared" si="54"/>
        <v>-0.20515214870968565</v>
      </c>
      <c r="G1214" s="26">
        <f t="shared" si="55"/>
        <v>0</v>
      </c>
      <c r="H1214" s="26">
        <f t="shared" si="56"/>
        <v>0</v>
      </c>
    </row>
    <row r="1215" spans="1:8" s="33" customFormat="1" x14ac:dyDescent="0.25">
      <c r="A1215" s="12">
        <f>Riesgo!C1219</f>
        <v>5.3102934131241071E-2</v>
      </c>
      <c r="F1215" s="95">
        <f t="shared" si="54"/>
        <v>-0.15204921457844459</v>
      </c>
      <c r="G1215" s="26">
        <f t="shared" si="55"/>
        <v>-3.5152202654464299E-3</v>
      </c>
      <c r="H1215" s="26">
        <f t="shared" si="56"/>
        <v>5.3448648043136118E-4</v>
      </c>
    </row>
    <row r="1216" spans="1:8" s="33" customFormat="1" x14ac:dyDescent="0.25">
      <c r="A1216" s="12">
        <f>Riesgo!C1220</f>
        <v>0</v>
      </c>
      <c r="F1216" s="95">
        <f t="shared" si="54"/>
        <v>-0.20515214870968565</v>
      </c>
      <c r="G1216" s="26">
        <f t="shared" si="55"/>
        <v>0</v>
      </c>
      <c r="H1216" s="26">
        <f t="shared" si="56"/>
        <v>0</v>
      </c>
    </row>
    <row r="1217" spans="1:8" s="33" customFormat="1" x14ac:dyDescent="0.25">
      <c r="A1217" s="12">
        <f>Riesgo!C1221</f>
        <v>0.5056342363036932</v>
      </c>
      <c r="F1217" s="95">
        <f t="shared" si="54"/>
        <v>0.30048208759400752</v>
      </c>
      <c r="G1217" s="26">
        <f t="shared" si="55"/>
        <v>2.7130372930026729E-2</v>
      </c>
      <c r="H1217" s="26">
        <f t="shared" si="56"/>
        <v>8.1521910952183814E-3</v>
      </c>
    </row>
    <row r="1218" spans="1:8" s="33" customFormat="1" x14ac:dyDescent="0.25">
      <c r="A1218" s="12">
        <f>Riesgo!C1222</f>
        <v>0</v>
      </c>
      <c r="F1218" s="95">
        <f t="shared" si="54"/>
        <v>-0.20515214870968565</v>
      </c>
      <c r="G1218" s="26">
        <f t="shared" si="55"/>
        <v>0</v>
      </c>
      <c r="H1218" s="26">
        <f t="shared" si="56"/>
        <v>0</v>
      </c>
    </row>
    <row r="1219" spans="1:8" s="33" customFormat="1" x14ac:dyDescent="0.25">
      <c r="A1219" s="12">
        <f>Riesgo!C1223</f>
        <v>0.48197377865238067</v>
      </c>
      <c r="F1219" s="95">
        <f t="shared" ref="F1219:F1282" si="57">A1219-$D$4</f>
        <v>0.27682162994269499</v>
      </c>
      <c r="G1219" s="26">
        <f t="shared" ref="G1219:G1282" si="58">IF(A1219=0,0,(A1219-D$4)^3)</f>
        <v>2.1212900964938202E-2</v>
      </c>
      <c r="H1219" s="26">
        <f t="shared" ref="H1219:H1282" si="59">IF(A1219=0,0,(A1219-D$4)^4)</f>
        <v>5.8721898209271603E-3</v>
      </c>
    </row>
    <row r="1220" spans="1:8" s="33" customFormat="1" x14ac:dyDescent="0.25">
      <c r="A1220" s="12">
        <f>Riesgo!C1224</f>
        <v>0</v>
      </c>
      <c r="F1220" s="95">
        <f t="shared" si="57"/>
        <v>-0.20515214870968565</v>
      </c>
      <c r="G1220" s="26">
        <f t="shared" si="58"/>
        <v>0</v>
      </c>
      <c r="H1220" s="26">
        <f t="shared" si="59"/>
        <v>0</v>
      </c>
    </row>
    <row r="1221" spans="1:8" s="33" customFormat="1" x14ac:dyDescent="0.25">
      <c r="A1221" s="12">
        <f>Riesgo!C1225</f>
        <v>0.31990822681157927</v>
      </c>
      <c r="F1221" s="95">
        <f t="shared" si="57"/>
        <v>0.11475607810189362</v>
      </c>
      <c r="G1221" s="26">
        <f t="shared" si="58"/>
        <v>1.5112179109526599E-3</v>
      </c>
      <c r="H1221" s="26">
        <f t="shared" si="59"/>
        <v>1.7342144061826395E-4</v>
      </c>
    </row>
    <row r="1222" spans="1:8" s="33" customFormat="1" x14ac:dyDescent="0.25">
      <c r="A1222" s="12">
        <f>Riesgo!C1226</f>
        <v>0</v>
      </c>
      <c r="F1222" s="95">
        <f t="shared" si="57"/>
        <v>-0.20515214870968565</v>
      </c>
      <c r="G1222" s="26">
        <f t="shared" si="58"/>
        <v>0</v>
      </c>
      <c r="H1222" s="26">
        <f t="shared" si="59"/>
        <v>0</v>
      </c>
    </row>
    <row r="1223" spans="1:8" s="33" customFormat="1" x14ac:dyDescent="0.25">
      <c r="A1223" s="12">
        <f>Riesgo!C1227</f>
        <v>0</v>
      </c>
      <c r="F1223" s="95">
        <f t="shared" si="57"/>
        <v>-0.20515214870968565</v>
      </c>
      <c r="G1223" s="26">
        <f t="shared" si="58"/>
        <v>0</v>
      </c>
      <c r="H1223" s="26">
        <f t="shared" si="59"/>
        <v>0</v>
      </c>
    </row>
    <row r="1224" spans="1:8" s="33" customFormat="1" x14ac:dyDescent="0.25">
      <c r="A1224" s="12">
        <f>Riesgo!C1228</f>
        <v>0.25481189565494611</v>
      </c>
      <c r="F1224" s="95">
        <f t="shared" si="57"/>
        <v>4.9659746945260458E-2</v>
      </c>
      <c r="G1224" s="26">
        <f t="shared" si="58"/>
        <v>1.2246542851881764E-4</v>
      </c>
      <c r="H1224" s="26">
        <f t="shared" si="59"/>
        <v>6.0816021897873677E-6</v>
      </c>
    </row>
    <row r="1225" spans="1:8" s="33" customFormat="1" x14ac:dyDescent="0.25">
      <c r="A1225" s="12">
        <f>Riesgo!C1229</f>
        <v>0.33467746340935384</v>
      </c>
      <c r="F1225" s="95">
        <f t="shared" si="57"/>
        <v>0.12952531469966819</v>
      </c>
      <c r="G1225" s="26">
        <f t="shared" si="58"/>
        <v>2.1730212255065703E-3</v>
      </c>
      <c r="H1225" s="26">
        <f t="shared" si="59"/>
        <v>2.814612580827971E-4</v>
      </c>
    </row>
    <row r="1226" spans="1:8" s="33" customFormat="1" x14ac:dyDescent="0.25">
      <c r="A1226" s="12">
        <f>Riesgo!C1230</f>
        <v>0</v>
      </c>
      <c r="F1226" s="95">
        <f t="shared" si="57"/>
        <v>-0.20515214870968565</v>
      </c>
      <c r="G1226" s="26">
        <f t="shared" si="58"/>
        <v>0</v>
      </c>
      <c r="H1226" s="26">
        <f t="shared" si="59"/>
        <v>0</v>
      </c>
    </row>
    <row r="1227" spans="1:8" s="33" customFormat="1" x14ac:dyDescent="0.25">
      <c r="A1227" s="12">
        <f>Riesgo!C1231</f>
        <v>0.36956906061771277</v>
      </c>
      <c r="F1227" s="95">
        <f t="shared" si="57"/>
        <v>0.16441691190802712</v>
      </c>
      <c r="G1227" s="26">
        <f t="shared" si="58"/>
        <v>4.4446693777458754E-3</v>
      </c>
      <c r="H1227" s="26">
        <f t="shared" si="59"/>
        <v>7.3077881354114945E-4</v>
      </c>
    </row>
    <row r="1228" spans="1:8" s="33" customFormat="1" x14ac:dyDescent="0.25">
      <c r="A1228" s="12">
        <f>Riesgo!C1232</f>
        <v>0</v>
      </c>
      <c r="F1228" s="95">
        <f t="shared" si="57"/>
        <v>-0.20515214870968565</v>
      </c>
      <c r="G1228" s="26">
        <f t="shared" si="58"/>
        <v>0</v>
      </c>
      <c r="H1228" s="26">
        <f t="shared" si="59"/>
        <v>0</v>
      </c>
    </row>
    <row r="1229" spans="1:8" s="33" customFormat="1" x14ac:dyDescent="0.25">
      <c r="A1229" s="12">
        <f>Riesgo!C1233</f>
        <v>0.79365954456613208</v>
      </c>
      <c r="F1229" s="95">
        <f t="shared" si="57"/>
        <v>0.5885073958564464</v>
      </c>
      <c r="G1229" s="26">
        <f t="shared" si="58"/>
        <v>0.20382421349238222</v>
      </c>
      <c r="H1229" s="26">
        <f t="shared" si="59"/>
        <v>0.11995205709489022</v>
      </c>
    </row>
    <row r="1230" spans="1:8" s="33" customFormat="1" x14ac:dyDescent="0.25">
      <c r="A1230" s="12">
        <f>Riesgo!C1234</f>
        <v>0.49191463050398548</v>
      </c>
      <c r="F1230" s="95">
        <f t="shared" si="57"/>
        <v>0.28676248179429986</v>
      </c>
      <c r="G1230" s="26">
        <f t="shared" si="58"/>
        <v>2.35812591485717E-2</v>
      </c>
      <c r="H1230" s="26">
        <f t="shared" si="59"/>
        <v>6.7622203972789599E-3</v>
      </c>
    </row>
    <row r="1231" spans="1:8" s="33" customFormat="1" x14ac:dyDescent="0.25">
      <c r="A1231" s="12">
        <f>Riesgo!C1235</f>
        <v>8.544362064955445E-2</v>
      </c>
      <c r="F1231" s="95">
        <f t="shared" si="57"/>
        <v>-0.1197085280601312</v>
      </c>
      <c r="G1231" s="26">
        <f t="shared" si="58"/>
        <v>-1.7154389715564322E-3</v>
      </c>
      <c r="H1231" s="26">
        <f t="shared" si="59"/>
        <v>2.0535267426200577E-4</v>
      </c>
    </row>
    <row r="1232" spans="1:8" s="33" customFormat="1" x14ac:dyDescent="0.25">
      <c r="A1232" s="12">
        <f>Riesgo!C1236</f>
        <v>0</v>
      </c>
      <c r="F1232" s="95">
        <f t="shared" si="57"/>
        <v>-0.20515214870968565</v>
      </c>
      <c r="G1232" s="26">
        <f t="shared" si="58"/>
        <v>0</v>
      </c>
      <c r="H1232" s="26">
        <f t="shared" si="59"/>
        <v>0</v>
      </c>
    </row>
    <row r="1233" spans="1:8" s="33" customFormat="1" x14ac:dyDescent="0.25">
      <c r="A1233" s="12">
        <f>Riesgo!C1237</f>
        <v>0</v>
      </c>
      <c r="F1233" s="95">
        <f t="shared" si="57"/>
        <v>-0.20515214870968565</v>
      </c>
      <c r="G1233" s="26">
        <f t="shared" si="58"/>
        <v>0</v>
      </c>
      <c r="H1233" s="26">
        <f t="shared" si="59"/>
        <v>0</v>
      </c>
    </row>
    <row r="1234" spans="1:8" s="33" customFormat="1" x14ac:dyDescent="0.25">
      <c r="A1234" s="12">
        <f>Riesgo!C1238</f>
        <v>0.48189092334336414</v>
      </c>
      <c r="F1234" s="95">
        <f t="shared" si="57"/>
        <v>0.27673877463367846</v>
      </c>
      <c r="G1234" s="26">
        <f t="shared" si="58"/>
        <v>2.1193859005129927E-2</v>
      </c>
      <c r="H1234" s="26">
        <f t="shared" si="59"/>
        <v>5.8651625708386066E-3</v>
      </c>
    </row>
    <row r="1235" spans="1:8" s="33" customFormat="1" x14ac:dyDescent="0.25">
      <c r="A1235" s="12">
        <f>Riesgo!C1239</f>
        <v>6.7934485074268497E-2</v>
      </c>
      <c r="F1235" s="95">
        <f t="shared" si="57"/>
        <v>-0.13721766363541715</v>
      </c>
      <c r="G1235" s="26">
        <f t="shared" si="58"/>
        <v>-2.5836284687670969E-3</v>
      </c>
      <c r="H1235" s="26">
        <f t="shared" si="59"/>
        <v>3.5451946218617136E-4</v>
      </c>
    </row>
    <row r="1236" spans="1:8" s="33" customFormat="1" x14ac:dyDescent="0.25">
      <c r="A1236" s="12">
        <f>Riesgo!C1240</f>
        <v>0</v>
      </c>
      <c r="F1236" s="95">
        <f t="shared" si="57"/>
        <v>-0.20515214870968565</v>
      </c>
      <c r="G1236" s="26">
        <f t="shared" si="58"/>
        <v>0</v>
      </c>
      <c r="H1236" s="26">
        <f t="shared" si="59"/>
        <v>0</v>
      </c>
    </row>
    <row r="1237" spans="1:8" s="33" customFormat="1" x14ac:dyDescent="0.25">
      <c r="A1237" s="12">
        <f>Riesgo!C1241</f>
        <v>0.55887913944048528</v>
      </c>
      <c r="F1237" s="95">
        <f t="shared" si="57"/>
        <v>0.35372699073079961</v>
      </c>
      <c r="G1237" s="26">
        <f t="shared" si="58"/>
        <v>4.4259305846087019E-2</v>
      </c>
      <c r="H1237" s="26">
        <f t="shared" si="59"/>
        <v>1.565571106877045E-2</v>
      </c>
    </row>
    <row r="1238" spans="1:8" s="33" customFormat="1" x14ac:dyDescent="0.25">
      <c r="A1238" s="12">
        <f>Riesgo!C1242</f>
        <v>0.47626351379440168</v>
      </c>
      <c r="F1238" s="95">
        <f t="shared" si="57"/>
        <v>0.27111136508471601</v>
      </c>
      <c r="G1238" s="26">
        <f t="shared" si="58"/>
        <v>1.9927057373915095E-2</v>
      </c>
      <c r="H1238" s="26">
        <f t="shared" si="59"/>
        <v>5.4024517267635772E-3</v>
      </c>
    </row>
    <row r="1239" spans="1:8" s="33" customFormat="1" x14ac:dyDescent="0.25">
      <c r="A1239" s="12">
        <f>Riesgo!C1243</f>
        <v>0</v>
      </c>
      <c r="F1239" s="95">
        <f t="shared" si="57"/>
        <v>-0.20515214870968565</v>
      </c>
      <c r="G1239" s="26">
        <f t="shared" si="58"/>
        <v>0</v>
      </c>
      <c r="H1239" s="26">
        <f t="shared" si="59"/>
        <v>0</v>
      </c>
    </row>
    <row r="1240" spans="1:8" s="33" customFormat="1" x14ac:dyDescent="0.25">
      <c r="A1240" s="12">
        <f>Riesgo!C1244</f>
        <v>1</v>
      </c>
      <c r="F1240" s="95">
        <f t="shared" si="57"/>
        <v>0.79484785129031432</v>
      </c>
      <c r="G1240" s="26">
        <f t="shared" si="58"/>
        <v>0.50217144484267384</v>
      </c>
      <c r="H1240" s="26">
        <f t="shared" si="59"/>
        <v>0.39914989391255185</v>
      </c>
    </row>
    <row r="1241" spans="1:8" s="33" customFormat="1" x14ac:dyDescent="0.25">
      <c r="A1241" s="12">
        <f>Riesgo!C1245</f>
        <v>0</v>
      </c>
      <c r="F1241" s="95">
        <f t="shared" si="57"/>
        <v>-0.20515214870968565</v>
      </c>
      <c r="G1241" s="26">
        <f t="shared" si="58"/>
        <v>0</v>
      </c>
      <c r="H1241" s="26">
        <f t="shared" si="59"/>
        <v>0</v>
      </c>
    </row>
    <row r="1242" spans="1:8" s="33" customFormat="1" x14ac:dyDescent="0.25">
      <c r="A1242" s="12">
        <f>Riesgo!C1246</f>
        <v>0</v>
      </c>
      <c r="F1242" s="95">
        <f t="shared" si="57"/>
        <v>-0.20515214870968565</v>
      </c>
      <c r="G1242" s="26">
        <f t="shared" si="58"/>
        <v>0</v>
      </c>
      <c r="H1242" s="26">
        <f t="shared" si="59"/>
        <v>0</v>
      </c>
    </row>
    <row r="1243" spans="1:8" s="33" customFormat="1" x14ac:dyDescent="0.25">
      <c r="A1243" s="12">
        <f>Riesgo!C1247</f>
        <v>0</v>
      </c>
      <c r="F1243" s="95">
        <f t="shared" si="57"/>
        <v>-0.20515214870968565</v>
      </c>
      <c r="G1243" s="26">
        <f t="shared" si="58"/>
        <v>0</v>
      </c>
      <c r="H1243" s="26">
        <f t="shared" si="59"/>
        <v>0</v>
      </c>
    </row>
    <row r="1244" spans="1:8" s="33" customFormat="1" x14ac:dyDescent="0.25">
      <c r="A1244" s="12">
        <f>Riesgo!C1248</f>
        <v>0</v>
      </c>
      <c r="F1244" s="95">
        <f t="shared" si="57"/>
        <v>-0.20515214870968565</v>
      </c>
      <c r="G1244" s="26">
        <f t="shared" si="58"/>
        <v>0</v>
      </c>
      <c r="H1244" s="26">
        <f t="shared" si="59"/>
        <v>0</v>
      </c>
    </row>
    <row r="1245" spans="1:8" s="33" customFormat="1" x14ac:dyDescent="0.25">
      <c r="A1245" s="12">
        <f>Riesgo!C1249</f>
        <v>0.35198258885949535</v>
      </c>
      <c r="F1245" s="95">
        <f t="shared" si="57"/>
        <v>0.1468304401498097</v>
      </c>
      <c r="G1245" s="26">
        <f t="shared" si="58"/>
        <v>3.1655436177061491E-3</v>
      </c>
      <c r="H1245" s="26">
        <f t="shared" si="59"/>
        <v>4.647981627012148E-4</v>
      </c>
    </row>
    <row r="1246" spans="1:8" s="33" customFormat="1" x14ac:dyDescent="0.25">
      <c r="A1246" s="12">
        <f>Riesgo!C1250</f>
        <v>0</v>
      </c>
      <c r="F1246" s="95">
        <f t="shared" si="57"/>
        <v>-0.20515214870968565</v>
      </c>
      <c r="G1246" s="26">
        <f t="shared" si="58"/>
        <v>0</v>
      </c>
      <c r="H1246" s="26">
        <f t="shared" si="59"/>
        <v>0</v>
      </c>
    </row>
    <row r="1247" spans="1:8" s="33" customFormat="1" x14ac:dyDescent="0.25">
      <c r="A1247" s="12">
        <f>Riesgo!C1251</f>
        <v>0</v>
      </c>
      <c r="F1247" s="95">
        <f t="shared" si="57"/>
        <v>-0.20515214870968565</v>
      </c>
      <c r="G1247" s="26">
        <f t="shared" si="58"/>
        <v>0</v>
      </c>
      <c r="H1247" s="26">
        <f t="shared" si="59"/>
        <v>0</v>
      </c>
    </row>
    <row r="1248" spans="1:8" s="33" customFormat="1" x14ac:dyDescent="0.25">
      <c r="A1248" s="12">
        <f>Riesgo!C1252</f>
        <v>0.487458488388755</v>
      </c>
      <c r="F1248" s="95">
        <f t="shared" si="57"/>
        <v>0.28230633967906937</v>
      </c>
      <c r="G1248" s="26">
        <f t="shared" si="58"/>
        <v>2.249893149068621E-2</v>
      </c>
      <c r="H1248" s="26">
        <f t="shared" si="59"/>
        <v>6.3515909958257724E-3</v>
      </c>
    </row>
    <row r="1249" spans="1:8" s="33" customFormat="1" x14ac:dyDescent="0.25">
      <c r="A1249" s="12">
        <f>Riesgo!C1253</f>
        <v>0</v>
      </c>
      <c r="F1249" s="95">
        <f t="shared" si="57"/>
        <v>-0.20515214870968565</v>
      </c>
      <c r="G1249" s="26">
        <f t="shared" si="58"/>
        <v>0</v>
      </c>
      <c r="H1249" s="26">
        <f t="shared" si="59"/>
        <v>0</v>
      </c>
    </row>
    <row r="1250" spans="1:8" s="33" customFormat="1" x14ac:dyDescent="0.25">
      <c r="A1250" s="12">
        <f>Riesgo!C1254</f>
        <v>0</v>
      </c>
      <c r="F1250" s="95">
        <f t="shared" si="57"/>
        <v>-0.20515214870968565</v>
      </c>
      <c r="G1250" s="26">
        <f t="shared" si="58"/>
        <v>0</v>
      </c>
      <c r="H1250" s="26">
        <f t="shared" si="59"/>
        <v>0</v>
      </c>
    </row>
    <row r="1251" spans="1:8" s="33" customFormat="1" x14ac:dyDescent="0.25">
      <c r="A1251" s="12">
        <f>Riesgo!C1255</f>
        <v>0</v>
      </c>
      <c r="F1251" s="95">
        <f t="shared" si="57"/>
        <v>-0.20515214870968565</v>
      </c>
      <c r="G1251" s="26">
        <f t="shared" si="58"/>
        <v>0</v>
      </c>
      <c r="H1251" s="26">
        <f t="shared" si="59"/>
        <v>0</v>
      </c>
    </row>
    <row r="1252" spans="1:8" s="33" customFormat="1" x14ac:dyDescent="0.25">
      <c r="A1252" s="12">
        <f>Riesgo!C1256</f>
        <v>0.35584633020334877</v>
      </c>
      <c r="F1252" s="95">
        <f t="shared" si="57"/>
        <v>0.15069418149366312</v>
      </c>
      <c r="G1252" s="26">
        <f t="shared" si="58"/>
        <v>3.42207443491572E-3</v>
      </c>
      <c r="H1252" s="26">
        <f t="shared" si="59"/>
        <v>5.1568670598001415E-4</v>
      </c>
    </row>
    <row r="1253" spans="1:8" s="33" customFormat="1" x14ac:dyDescent="0.25">
      <c r="A1253" s="12">
        <f>Riesgo!C1257</f>
        <v>0.29285663628955566</v>
      </c>
      <c r="F1253" s="95">
        <f t="shared" si="57"/>
        <v>8.7704487579870011E-2</v>
      </c>
      <c r="G1253" s="26">
        <f t="shared" si="58"/>
        <v>6.7462968413303163E-4</v>
      </c>
      <c r="H1253" s="26">
        <f t="shared" si="59"/>
        <v>5.9168050753057098E-5</v>
      </c>
    </row>
    <row r="1254" spans="1:8" s="33" customFormat="1" x14ac:dyDescent="0.25">
      <c r="A1254" s="12">
        <f>Riesgo!C1258</f>
        <v>0</v>
      </c>
      <c r="F1254" s="95">
        <f t="shared" si="57"/>
        <v>-0.20515214870968565</v>
      </c>
      <c r="G1254" s="26">
        <f t="shared" si="58"/>
        <v>0</v>
      </c>
      <c r="H1254" s="26">
        <f t="shared" si="59"/>
        <v>0</v>
      </c>
    </row>
    <row r="1255" spans="1:8" s="33" customFormat="1" x14ac:dyDescent="0.25">
      <c r="A1255" s="12">
        <f>Riesgo!C1259</f>
        <v>2.0353265024043918E-2</v>
      </c>
      <c r="F1255" s="95">
        <f t="shared" si="57"/>
        <v>-0.18479888368564173</v>
      </c>
      <c r="G1255" s="26">
        <f t="shared" si="58"/>
        <v>-6.3109978228019633E-3</v>
      </c>
      <c r="H1255" s="26">
        <f t="shared" si="59"/>
        <v>1.1662653525963181E-3</v>
      </c>
    </row>
    <row r="1256" spans="1:8" s="33" customFormat="1" x14ac:dyDescent="0.25">
      <c r="A1256" s="12">
        <f>Riesgo!C1260</f>
        <v>0.51316481494699651</v>
      </c>
      <c r="F1256" s="95">
        <f t="shared" si="57"/>
        <v>0.30801266623731083</v>
      </c>
      <c r="G1256" s="26">
        <f t="shared" si="58"/>
        <v>2.9221716858051413E-2</v>
      </c>
      <c r="H1256" s="26">
        <f t="shared" si="59"/>
        <v>9.000658921480189E-3</v>
      </c>
    </row>
    <row r="1257" spans="1:8" s="33" customFormat="1" x14ac:dyDescent="0.25">
      <c r="A1257" s="12">
        <f>Riesgo!C1261</f>
        <v>3.6404577206638117E-2</v>
      </c>
      <c r="F1257" s="95">
        <f t="shared" si="57"/>
        <v>-0.16874757150304753</v>
      </c>
      <c r="G1257" s="26">
        <f t="shared" si="58"/>
        <v>-4.8052124591249001E-3</v>
      </c>
      <c r="H1257" s="26">
        <f t="shared" si="59"/>
        <v>8.1086793303351389E-4</v>
      </c>
    </row>
    <row r="1258" spans="1:8" s="33" customFormat="1" x14ac:dyDescent="0.25">
      <c r="A1258" s="12">
        <f>Riesgo!C1262</f>
        <v>0</v>
      </c>
      <c r="F1258" s="95">
        <f t="shared" si="57"/>
        <v>-0.20515214870968565</v>
      </c>
      <c r="G1258" s="26">
        <f t="shared" si="58"/>
        <v>0</v>
      </c>
      <c r="H1258" s="26">
        <f t="shared" si="59"/>
        <v>0</v>
      </c>
    </row>
    <row r="1259" spans="1:8" s="33" customFormat="1" x14ac:dyDescent="0.25">
      <c r="A1259" s="12">
        <f>Riesgo!C1263</f>
        <v>0.72133337577683809</v>
      </c>
      <c r="F1259" s="95">
        <f t="shared" si="57"/>
        <v>0.51618122706715241</v>
      </c>
      <c r="G1259" s="26">
        <f t="shared" si="58"/>
        <v>0.13753290522927808</v>
      </c>
      <c r="H1259" s="26">
        <f t="shared" si="59"/>
        <v>7.0991903783359137E-2</v>
      </c>
    </row>
    <row r="1260" spans="1:8" s="33" customFormat="1" x14ac:dyDescent="0.25">
      <c r="A1260" s="12">
        <f>Riesgo!C1264</f>
        <v>0.80661859837952454</v>
      </c>
      <c r="F1260" s="95">
        <f t="shared" si="57"/>
        <v>0.60146644966983887</v>
      </c>
      <c r="G1260" s="26">
        <f t="shared" si="58"/>
        <v>0.21758763965133029</v>
      </c>
      <c r="H1260" s="26">
        <f t="shared" si="59"/>
        <v>0.13087166511312587</v>
      </c>
    </row>
    <row r="1261" spans="1:8" s="33" customFormat="1" x14ac:dyDescent="0.25">
      <c r="A1261" s="12">
        <f>Riesgo!C1265</f>
        <v>0.46080665315399061</v>
      </c>
      <c r="F1261" s="95">
        <f t="shared" si="57"/>
        <v>0.25565450444430493</v>
      </c>
      <c r="G1261" s="26">
        <f t="shared" si="58"/>
        <v>1.6709380442538547E-2</v>
      </c>
      <c r="H1261" s="26">
        <f t="shared" si="59"/>
        <v>4.2718283766085526E-3</v>
      </c>
    </row>
    <row r="1262" spans="1:8" s="33" customFormat="1" x14ac:dyDescent="0.25">
      <c r="A1262" s="12">
        <f>Riesgo!C1266</f>
        <v>0.51090936941667076</v>
      </c>
      <c r="F1262" s="95">
        <f t="shared" si="57"/>
        <v>0.30575722070698508</v>
      </c>
      <c r="G1262" s="26">
        <f t="shared" si="58"/>
        <v>2.8584471448606659E-2</v>
      </c>
      <c r="H1262" s="26">
        <f t="shared" si="59"/>
        <v>8.7399085455041395E-3</v>
      </c>
    </row>
    <row r="1263" spans="1:8" s="33" customFormat="1" x14ac:dyDescent="0.25">
      <c r="A1263" s="12">
        <f>Riesgo!C1267</f>
        <v>9.7536041184925593E-2</v>
      </c>
      <c r="F1263" s="95">
        <f t="shared" si="57"/>
        <v>-0.10761610752476006</v>
      </c>
      <c r="G1263" s="26">
        <f t="shared" si="58"/>
        <v>-1.2463265269229968E-3</v>
      </c>
      <c r="H1263" s="26">
        <f t="shared" si="59"/>
        <v>1.34124809532306E-4</v>
      </c>
    </row>
    <row r="1264" spans="1:8" s="33" customFormat="1" x14ac:dyDescent="0.25">
      <c r="A1264" s="12">
        <f>Riesgo!C1268</f>
        <v>0</v>
      </c>
      <c r="F1264" s="95">
        <f t="shared" si="57"/>
        <v>-0.20515214870968565</v>
      </c>
      <c r="G1264" s="26">
        <f t="shared" si="58"/>
        <v>0</v>
      </c>
      <c r="H1264" s="26">
        <f t="shared" si="59"/>
        <v>0</v>
      </c>
    </row>
    <row r="1265" spans="1:8" s="33" customFormat="1" x14ac:dyDescent="0.25">
      <c r="A1265" s="12">
        <f>Riesgo!C1269</f>
        <v>0.45243854419306678</v>
      </c>
      <c r="F1265" s="95">
        <f t="shared" si="57"/>
        <v>0.24728639548338113</v>
      </c>
      <c r="G1265" s="26">
        <f t="shared" si="58"/>
        <v>1.5121701908205954E-2</v>
      </c>
      <c r="H1265" s="26">
        <f t="shared" si="59"/>
        <v>3.7393911584544166E-3</v>
      </c>
    </row>
    <row r="1266" spans="1:8" s="33" customFormat="1" x14ac:dyDescent="0.25">
      <c r="A1266" s="12">
        <f>Riesgo!C1270</f>
        <v>0</v>
      </c>
      <c r="F1266" s="95">
        <f t="shared" si="57"/>
        <v>-0.20515214870968565</v>
      </c>
      <c r="G1266" s="26">
        <f t="shared" si="58"/>
        <v>0</v>
      </c>
      <c r="H1266" s="26">
        <f t="shared" si="59"/>
        <v>0</v>
      </c>
    </row>
    <row r="1267" spans="1:8" s="33" customFormat="1" x14ac:dyDescent="0.25">
      <c r="A1267" s="12">
        <f>Riesgo!C1271</f>
        <v>0.78619504760788383</v>
      </c>
      <c r="F1267" s="95">
        <f t="shared" si="57"/>
        <v>0.58104289889819816</v>
      </c>
      <c r="G1267" s="26">
        <f t="shared" si="58"/>
        <v>0.19616638719267282</v>
      </c>
      <c r="H1267" s="26">
        <f t="shared" si="59"/>
        <v>0.113981086280817</v>
      </c>
    </row>
    <row r="1268" spans="1:8" s="33" customFormat="1" x14ac:dyDescent="0.25">
      <c r="A1268" s="12">
        <f>Riesgo!C1272</f>
        <v>0.38735514434454438</v>
      </c>
      <c r="F1268" s="95">
        <f t="shared" si="57"/>
        <v>0.18220299563485873</v>
      </c>
      <c r="G1268" s="26">
        <f t="shared" si="58"/>
        <v>6.0487625897384326E-3</v>
      </c>
      <c r="H1268" s="26">
        <f t="shared" si="59"/>
        <v>1.1021026637344083E-3</v>
      </c>
    </row>
    <row r="1269" spans="1:8" s="33" customFormat="1" x14ac:dyDescent="0.25">
      <c r="A1269" s="12">
        <f>Riesgo!C1273</f>
        <v>0.25857766815663069</v>
      </c>
      <c r="F1269" s="95">
        <f t="shared" si="57"/>
        <v>5.3425519446945041E-2</v>
      </c>
      <c r="G1269" s="26">
        <f t="shared" si="58"/>
        <v>1.5249171904800716E-4</v>
      </c>
      <c r="H1269" s="26">
        <f t="shared" si="59"/>
        <v>8.1469493014973853E-6</v>
      </c>
    </row>
    <row r="1270" spans="1:8" s="33" customFormat="1" x14ac:dyDescent="0.25">
      <c r="A1270" s="12">
        <f>Riesgo!C1274</f>
        <v>0.67461882791793604</v>
      </c>
      <c r="F1270" s="95">
        <f t="shared" si="57"/>
        <v>0.46946667920825036</v>
      </c>
      <c r="G1270" s="26">
        <f t="shared" si="58"/>
        <v>0.10346996920741885</v>
      </c>
      <c r="H1270" s="26">
        <f t="shared" si="59"/>
        <v>4.8575702841586854E-2</v>
      </c>
    </row>
    <row r="1271" spans="1:8" s="33" customFormat="1" x14ac:dyDescent="0.25">
      <c r="A1271" s="12">
        <f>Riesgo!C1275</f>
        <v>0</v>
      </c>
      <c r="F1271" s="95">
        <f t="shared" si="57"/>
        <v>-0.20515214870968565</v>
      </c>
      <c r="G1271" s="26">
        <f t="shared" si="58"/>
        <v>0</v>
      </c>
      <c r="H1271" s="26">
        <f t="shared" si="59"/>
        <v>0</v>
      </c>
    </row>
    <row r="1272" spans="1:8" s="33" customFormat="1" x14ac:dyDescent="0.25">
      <c r="A1272" s="12">
        <f>Riesgo!C1276</f>
        <v>0.41614744366656409</v>
      </c>
      <c r="F1272" s="95">
        <f t="shared" si="57"/>
        <v>0.21099529495687844</v>
      </c>
      <c r="G1272" s="26">
        <f t="shared" si="58"/>
        <v>9.3933025943384457E-3</v>
      </c>
      <c r="H1272" s="26">
        <f t="shared" si="59"/>
        <v>1.9819426515116519E-3</v>
      </c>
    </row>
    <row r="1273" spans="1:8" s="33" customFormat="1" x14ac:dyDescent="0.25">
      <c r="A1273" s="12">
        <f>Riesgo!C1277</f>
        <v>0.1670401596306571</v>
      </c>
      <c r="F1273" s="95">
        <f t="shared" si="57"/>
        <v>-3.8111989079028546E-2</v>
      </c>
      <c r="G1273" s="26">
        <f t="shared" si="58"/>
        <v>-5.5358567832004393E-5</v>
      </c>
      <c r="H1273" s="26">
        <f t="shared" si="59"/>
        <v>2.1098251326440121E-6</v>
      </c>
    </row>
    <row r="1274" spans="1:8" s="33" customFormat="1" x14ac:dyDescent="0.25">
      <c r="A1274" s="12">
        <f>Riesgo!C1278</f>
        <v>0.4253924736002509</v>
      </c>
      <c r="F1274" s="95">
        <f t="shared" si="57"/>
        <v>0.22024032489056525</v>
      </c>
      <c r="G1274" s="26">
        <f t="shared" si="58"/>
        <v>1.0682933306985287E-2</v>
      </c>
      <c r="H1274" s="26">
        <f t="shared" si="59"/>
        <v>2.3528127023146801E-3</v>
      </c>
    </row>
    <row r="1275" spans="1:8" s="33" customFormat="1" x14ac:dyDescent="0.25">
      <c r="A1275" s="12">
        <f>Riesgo!C1279</f>
        <v>0</v>
      </c>
      <c r="F1275" s="95">
        <f t="shared" si="57"/>
        <v>-0.20515214870968565</v>
      </c>
      <c r="G1275" s="26">
        <f t="shared" si="58"/>
        <v>0</v>
      </c>
      <c r="H1275" s="26">
        <f t="shared" si="59"/>
        <v>0</v>
      </c>
    </row>
    <row r="1276" spans="1:8" s="33" customFormat="1" x14ac:dyDescent="0.25">
      <c r="A1276" s="12">
        <f>Riesgo!C1280</f>
        <v>0</v>
      </c>
      <c r="F1276" s="95">
        <f t="shared" si="57"/>
        <v>-0.20515214870968565</v>
      </c>
      <c r="G1276" s="26">
        <f t="shared" si="58"/>
        <v>0</v>
      </c>
      <c r="H1276" s="26">
        <f t="shared" si="59"/>
        <v>0</v>
      </c>
    </row>
    <row r="1277" spans="1:8" s="33" customFormat="1" x14ac:dyDescent="0.25">
      <c r="A1277" s="12">
        <f>Riesgo!C1281</f>
        <v>0</v>
      </c>
      <c r="F1277" s="95">
        <f t="shared" si="57"/>
        <v>-0.20515214870968565</v>
      </c>
      <c r="G1277" s="26">
        <f t="shared" si="58"/>
        <v>0</v>
      </c>
      <c r="H1277" s="26">
        <f t="shared" si="59"/>
        <v>0</v>
      </c>
    </row>
    <row r="1278" spans="1:8" s="33" customFormat="1" x14ac:dyDescent="0.25">
      <c r="A1278" s="12">
        <f>Riesgo!C1282</f>
        <v>0.23829921230038356</v>
      </c>
      <c r="F1278" s="95">
        <f t="shared" si="57"/>
        <v>3.3147063590697912E-2</v>
      </c>
      <c r="G1278" s="26">
        <f t="shared" si="58"/>
        <v>3.641960107372844E-5</v>
      </c>
      <c r="H1278" s="26">
        <f t="shared" si="59"/>
        <v>1.2072028327387266E-6</v>
      </c>
    </row>
    <row r="1279" spans="1:8" s="33" customFormat="1" x14ac:dyDescent="0.25">
      <c r="A1279" s="12">
        <f>Riesgo!C1283</f>
        <v>0</v>
      </c>
      <c r="F1279" s="95">
        <f t="shared" si="57"/>
        <v>-0.20515214870968565</v>
      </c>
      <c r="G1279" s="26">
        <f t="shared" si="58"/>
        <v>0</v>
      </c>
      <c r="H1279" s="26">
        <f t="shared" si="59"/>
        <v>0</v>
      </c>
    </row>
    <row r="1280" spans="1:8" s="33" customFormat="1" x14ac:dyDescent="0.25">
      <c r="A1280" s="12">
        <f>Riesgo!C1284</f>
        <v>5.0218445726063841E-2</v>
      </c>
      <c r="F1280" s="95">
        <f t="shared" si="57"/>
        <v>-0.1549337029836218</v>
      </c>
      <c r="G1280" s="26">
        <f t="shared" si="58"/>
        <v>-3.7190986860650335E-3</v>
      </c>
      <c r="H1280" s="26">
        <f t="shared" si="59"/>
        <v>5.7621373119357802E-4</v>
      </c>
    </row>
    <row r="1281" spans="1:8" s="33" customFormat="1" x14ac:dyDescent="0.25">
      <c r="A1281" s="12">
        <f>Riesgo!C1285</f>
        <v>0.65379030866414167</v>
      </c>
      <c r="F1281" s="95">
        <f t="shared" si="57"/>
        <v>0.448638159954456</v>
      </c>
      <c r="G1281" s="26">
        <f t="shared" si="58"/>
        <v>9.0300183367870171E-2</v>
      </c>
      <c r="H1281" s="26">
        <f t="shared" si="59"/>
        <v>4.0512108109711245E-2</v>
      </c>
    </row>
    <row r="1282" spans="1:8" s="33" customFormat="1" x14ac:dyDescent="0.25">
      <c r="A1282" s="12">
        <f>Riesgo!C1286</f>
        <v>1</v>
      </c>
      <c r="F1282" s="95">
        <f t="shared" si="57"/>
        <v>0.79484785129031432</v>
      </c>
      <c r="G1282" s="26">
        <f t="shared" si="58"/>
        <v>0.50217144484267384</v>
      </c>
      <c r="H1282" s="26">
        <f t="shared" si="59"/>
        <v>0.39914989391255185</v>
      </c>
    </row>
    <row r="1283" spans="1:8" s="33" customFormat="1" x14ac:dyDescent="0.25">
      <c r="A1283" s="12">
        <f>Riesgo!C1287</f>
        <v>0</v>
      </c>
      <c r="F1283" s="95">
        <f t="shared" ref="F1283:F1346" si="60">A1283-$D$4</f>
        <v>-0.20515214870968565</v>
      </c>
      <c r="G1283" s="26">
        <f t="shared" ref="G1283:G1346" si="61">IF(A1283=0,0,(A1283-D$4)^3)</f>
        <v>0</v>
      </c>
      <c r="H1283" s="26">
        <f t="shared" ref="H1283:H1346" si="62">IF(A1283=0,0,(A1283-D$4)^4)</f>
        <v>0</v>
      </c>
    </row>
    <row r="1284" spans="1:8" s="33" customFormat="1" x14ac:dyDescent="0.25">
      <c r="A1284" s="12">
        <f>Riesgo!C1288</f>
        <v>0.50327512769763416</v>
      </c>
      <c r="F1284" s="95">
        <f t="shared" si="60"/>
        <v>0.29812297898794848</v>
      </c>
      <c r="G1284" s="26">
        <f t="shared" si="61"/>
        <v>2.6496368600702584E-2</v>
      </c>
      <c r="H1284" s="26">
        <f t="shared" si="62"/>
        <v>7.8991763396041945E-3</v>
      </c>
    </row>
    <row r="1285" spans="1:8" s="33" customFormat="1" x14ac:dyDescent="0.25">
      <c r="A1285" s="12">
        <f>Riesgo!C1289</f>
        <v>0</v>
      </c>
      <c r="F1285" s="95">
        <f t="shared" si="60"/>
        <v>-0.20515214870968565</v>
      </c>
      <c r="G1285" s="26">
        <f t="shared" si="61"/>
        <v>0</v>
      </c>
      <c r="H1285" s="26">
        <f t="shared" si="62"/>
        <v>0</v>
      </c>
    </row>
    <row r="1286" spans="1:8" s="33" customFormat="1" x14ac:dyDescent="0.25">
      <c r="A1286" s="12">
        <f>Riesgo!C1290</f>
        <v>1.3154916256704989E-3</v>
      </c>
      <c r="F1286" s="95">
        <f t="shared" si="60"/>
        <v>-0.20383665708401516</v>
      </c>
      <c r="G1286" s="26">
        <f t="shared" si="61"/>
        <v>-8.4692872879828067E-3</v>
      </c>
      <c r="H1286" s="26">
        <f t="shared" si="62"/>
        <v>1.7263512086665603E-3</v>
      </c>
    </row>
    <row r="1287" spans="1:8" s="33" customFormat="1" x14ac:dyDescent="0.25">
      <c r="A1287" s="12">
        <f>Riesgo!C1291</f>
        <v>3.9739264757372439E-2</v>
      </c>
      <c r="F1287" s="95">
        <f t="shared" si="60"/>
        <v>-0.16541288395231321</v>
      </c>
      <c r="G1287" s="26">
        <f t="shared" si="61"/>
        <v>-4.5259317514040618E-3</v>
      </c>
      <c r="H1287" s="26">
        <f t="shared" si="62"/>
        <v>7.4864742357108973E-4</v>
      </c>
    </row>
    <row r="1288" spans="1:8" s="33" customFormat="1" x14ac:dyDescent="0.25">
      <c r="A1288" s="12">
        <f>Riesgo!C1292</f>
        <v>0.26070616173608635</v>
      </c>
      <c r="F1288" s="95">
        <f t="shared" si="60"/>
        <v>5.55540130264007E-2</v>
      </c>
      <c r="G1288" s="26">
        <f t="shared" si="61"/>
        <v>1.7145348177955924E-4</v>
      </c>
      <c r="H1288" s="26">
        <f t="shared" si="62"/>
        <v>9.5249289602033905E-6</v>
      </c>
    </row>
    <row r="1289" spans="1:8" s="33" customFormat="1" x14ac:dyDescent="0.25">
      <c r="A1289" s="12">
        <f>Riesgo!C1293</f>
        <v>0</v>
      </c>
      <c r="F1289" s="95">
        <f t="shared" si="60"/>
        <v>-0.20515214870968565</v>
      </c>
      <c r="G1289" s="26">
        <f t="shared" si="61"/>
        <v>0</v>
      </c>
      <c r="H1289" s="26">
        <f t="shared" si="62"/>
        <v>0</v>
      </c>
    </row>
    <row r="1290" spans="1:8" s="33" customFormat="1" x14ac:dyDescent="0.25">
      <c r="A1290" s="12">
        <f>Riesgo!C1294</f>
        <v>0</v>
      </c>
      <c r="F1290" s="95">
        <f t="shared" si="60"/>
        <v>-0.20515214870968565</v>
      </c>
      <c r="G1290" s="26">
        <f t="shared" si="61"/>
        <v>0</v>
      </c>
      <c r="H1290" s="26">
        <f t="shared" si="62"/>
        <v>0</v>
      </c>
    </row>
    <row r="1291" spans="1:8" s="33" customFormat="1" x14ac:dyDescent="0.25">
      <c r="A1291" s="12">
        <f>Riesgo!C1295</f>
        <v>0.24891761266635806</v>
      </c>
      <c r="F1291" s="95">
        <f t="shared" si="60"/>
        <v>4.3765463956672412E-2</v>
      </c>
      <c r="G1291" s="26">
        <f t="shared" si="61"/>
        <v>8.3829062703734552E-5</v>
      </c>
      <c r="H1291" s="26">
        <f t="shared" si="62"/>
        <v>3.668817822281926E-6</v>
      </c>
    </row>
    <row r="1292" spans="1:8" s="33" customFormat="1" x14ac:dyDescent="0.25">
      <c r="A1292" s="12">
        <f>Riesgo!C1296</f>
        <v>0.39909602911260056</v>
      </c>
      <c r="F1292" s="95">
        <f t="shared" si="60"/>
        <v>0.19394388040291491</v>
      </c>
      <c r="G1292" s="26">
        <f t="shared" si="61"/>
        <v>7.2950494813117141E-3</v>
      </c>
      <c r="H1292" s="26">
        <f t="shared" si="62"/>
        <v>1.4148302041368656E-3</v>
      </c>
    </row>
    <row r="1293" spans="1:8" s="33" customFormat="1" x14ac:dyDescent="0.25">
      <c r="A1293" s="12">
        <f>Riesgo!C1297</f>
        <v>0.35110379992528901</v>
      </c>
      <c r="F1293" s="95">
        <f t="shared" si="60"/>
        <v>0.14595165121560336</v>
      </c>
      <c r="G1293" s="26">
        <f t="shared" si="61"/>
        <v>3.1090452156933525E-3</v>
      </c>
      <c r="H1293" s="26">
        <f t="shared" si="62"/>
        <v>4.5377028293441655E-4</v>
      </c>
    </row>
    <row r="1294" spans="1:8" s="33" customFormat="1" x14ac:dyDescent="0.25">
      <c r="A1294" s="12">
        <f>Riesgo!C1298</f>
        <v>0.13970783555639849</v>
      </c>
      <c r="F1294" s="95">
        <f t="shared" si="60"/>
        <v>-6.5444313153287165E-2</v>
      </c>
      <c r="G1294" s="26">
        <f t="shared" si="61"/>
        <v>-2.8029525269637675E-4</v>
      </c>
      <c r="H1294" s="26">
        <f t="shared" si="62"/>
        <v>1.8343730292841439E-5</v>
      </c>
    </row>
    <row r="1295" spans="1:8" s="33" customFormat="1" x14ac:dyDescent="0.25">
      <c r="A1295" s="12">
        <f>Riesgo!C1299</f>
        <v>0</v>
      </c>
      <c r="F1295" s="95">
        <f t="shared" si="60"/>
        <v>-0.20515214870968565</v>
      </c>
      <c r="G1295" s="26">
        <f t="shared" si="61"/>
        <v>0</v>
      </c>
      <c r="H1295" s="26">
        <f t="shared" si="62"/>
        <v>0</v>
      </c>
    </row>
    <row r="1296" spans="1:8" s="33" customFormat="1" x14ac:dyDescent="0.25">
      <c r="A1296" s="12">
        <f>Riesgo!C1300</f>
        <v>0</v>
      </c>
      <c r="F1296" s="95">
        <f t="shared" si="60"/>
        <v>-0.20515214870968565</v>
      </c>
      <c r="G1296" s="26">
        <f t="shared" si="61"/>
        <v>0</v>
      </c>
      <c r="H1296" s="26">
        <f t="shared" si="62"/>
        <v>0</v>
      </c>
    </row>
    <row r="1297" spans="1:8" s="33" customFormat="1" x14ac:dyDescent="0.25">
      <c r="A1297" s="12">
        <f>Riesgo!C1301</f>
        <v>0</v>
      </c>
      <c r="F1297" s="95">
        <f t="shared" si="60"/>
        <v>-0.20515214870968565</v>
      </c>
      <c r="G1297" s="26">
        <f t="shared" si="61"/>
        <v>0</v>
      </c>
      <c r="H1297" s="26">
        <f t="shared" si="62"/>
        <v>0</v>
      </c>
    </row>
    <row r="1298" spans="1:8" x14ac:dyDescent="0.25">
      <c r="A1298" s="12">
        <f>Riesgo!C1302</f>
        <v>0.30832131478593744</v>
      </c>
      <c r="F1298" s="95">
        <f t="shared" si="60"/>
        <v>0.10316916607625179</v>
      </c>
      <c r="G1298" s="26">
        <f t="shared" si="61"/>
        <v>1.0981198962527771E-3</v>
      </c>
      <c r="H1298" s="26">
        <f t="shared" si="62"/>
        <v>1.1329211394813916E-4</v>
      </c>
    </row>
    <row r="1299" spans="1:8" x14ac:dyDescent="0.25">
      <c r="A1299" s="12">
        <f>Riesgo!C1303</f>
        <v>0</v>
      </c>
      <c r="F1299" s="95">
        <f t="shared" si="60"/>
        <v>-0.20515214870968565</v>
      </c>
      <c r="G1299" s="26">
        <f t="shared" si="61"/>
        <v>0</v>
      </c>
      <c r="H1299" s="26">
        <f t="shared" si="62"/>
        <v>0</v>
      </c>
    </row>
    <row r="1300" spans="1:8" x14ac:dyDescent="0.25">
      <c r="A1300" s="12">
        <f>Riesgo!C1304</f>
        <v>0</v>
      </c>
      <c r="F1300" s="95">
        <f t="shared" si="60"/>
        <v>-0.20515214870968565</v>
      </c>
      <c r="G1300" s="26">
        <f t="shared" si="61"/>
        <v>0</v>
      </c>
      <c r="H1300" s="26">
        <f t="shared" si="62"/>
        <v>0</v>
      </c>
    </row>
    <row r="1301" spans="1:8" x14ac:dyDescent="0.25">
      <c r="A1301" s="12">
        <f>Riesgo!C1305</f>
        <v>0</v>
      </c>
      <c r="F1301" s="95">
        <f t="shared" si="60"/>
        <v>-0.20515214870968565</v>
      </c>
      <c r="G1301" s="26">
        <f t="shared" si="61"/>
        <v>0</v>
      </c>
      <c r="H1301" s="26">
        <f t="shared" si="62"/>
        <v>0</v>
      </c>
    </row>
    <row r="1302" spans="1:8" x14ac:dyDescent="0.25">
      <c r="A1302" s="12">
        <f>Riesgo!C1306</f>
        <v>0.42433081681277446</v>
      </c>
      <c r="F1302" s="95">
        <f t="shared" si="60"/>
        <v>0.21917866810308881</v>
      </c>
      <c r="G1302" s="26">
        <f t="shared" si="61"/>
        <v>1.052918728132545E-2</v>
      </c>
      <c r="H1302" s="26">
        <f t="shared" si="62"/>
        <v>2.3077732445288945E-3</v>
      </c>
    </row>
    <row r="1303" spans="1:8" x14ac:dyDescent="0.25">
      <c r="A1303" s="12">
        <f>Riesgo!C1307</f>
        <v>7.8513697059194476E-2</v>
      </c>
      <c r="F1303" s="95">
        <f t="shared" si="60"/>
        <v>-0.12663845165049117</v>
      </c>
      <c r="G1303" s="26">
        <f t="shared" si="61"/>
        <v>-2.0309385160083666E-3</v>
      </c>
      <c r="H1303" s="26">
        <f t="shared" si="62"/>
        <v>2.5719490906464586E-4</v>
      </c>
    </row>
    <row r="1304" spans="1:8" x14ac:dyDescent="0.25">
      <c r="A1304" s="12">
        <f>Riesgo!C1308</f>
        <v>0.16021078990306706</v>
      </c>
      <c r="F1304" s="95">
        <f t="shared" si="60"/>
        <v>-4.4941358806618592E-2</v>
      </c>
      <c r="G1304" s="26">
        <f t="shared" si="61"/>
        <v>-9.0769218785143984E-5</v>
      </c>
      <c r="H1304" s="26">
        <f t="shared" si="62"/>
        <v>4.07929203001962E-6</v>
      </c>
    </row>
    <row r="1305" spans="1:8" x14ac:dyDescent="0.25">
      <c r="A1305" s="12">
        <f>Riesgo!C1309</f>
        <v>0.41110904048400698</v>
      </c>
      <c r="F1305" s="95">
        <f t="shared" si="60"/>
        <v>0.20595689177432133</v>
      </c>
      <c r="G1305" s="26">
        <f t="shared" si="61"/>
        <v>8.7363291263664079E-3</v>
      </c>
      <c r="H1305" s="26">
        <f t="shared" si="62"/>
        <v>1.7993071923838976E-3</v>
      </c>
    </row>
    <row r="1306" spans="1:8" x14ac:dyDescent="0.25">
      <c r="A1306" s="12">
        <f>Riesgo!C1310</f>
        <v>0.63142807139534385</v>
      </c>
      <c r="F1306" s="95">
        <f t="shared" si="60"/>
        <v>0.42627592268565817</v>
      </c>
      <c r="G1306" s="26">
        <f t="shared" si="61"/>
        <v>7.7459093355308192E-2</v>
      </c>
      <c r="H1306" s="26">
        <f t="shared" si="62"/>
        <v>3.3018946490428532E-2</v>
      </c>
    </row>
    <row r="1307" spans="1:8" x14ac:dyDescent="0.25">
      <c r="A1307" s="12">
        <f>Riesgo!C1311</f>
        <v>1.5127418243566589E-2</v>
      </c>
      <c r="F1307" s="95">
        <f t="shared" si="60"/>
        <v>-0.19002473046611906</v>
      </c>
      <c r="G1307" s="26">
        <f t="shared" si="61"/>
        <v>-6.8616786581055141E-3</v>
      </c>
      <c r="H1307" s="26">
        <f t="shared" si="62"/>
        <v>1.3038886375516217E-3</v>
      </c>
    </row>
    <row r="1308" spans="1:8" x14ac:dyDescent="0.25">
      <c r="A1308" s="12">
        <f>Riesgo!C1312</f>
        <v>0</v>
      </c>
      <c r="F1308" s="95">
        <f t="shared" si="60"/>
        <v>-0.20515214870968565</v>
      </c>
      <c r="G1308" s="26">
        <f t="shared" si="61"/>
        <v>0</v>
      </c>
      <c r="H1308" s="26">
        <f t="shared" si="62"/>
        <v>0</v>
      </c>
    </row>
    <row r="1309" spans="1:8" x14ac:dyDescent="0.25">
      <c r="A1309" s="12">
        <f>Riesgo!C1313</f>
        <v>0.64052422241483353</v>
      </c>
      <c r="F1309" s="95">
        <f t="shared" si="60"/>
        <v>0.43537207370514786</v>
      </c>
      <c r="G1309" s="26">
        <f t="shared" si="61"/>
        <v>8.2524272654768152E-2</v>
      </c>
      <c r="H1309" s="26">
        <f t="shared" si="62"/>
        <v>3.5928763716715433E-2</v>
      </c>
    </row>
    <row r="1310" spans="1:8" x14ac:dyDescent="0.25">
      <c r="A1310" s="12">
        <f>Riesgo!C1314</f>
        <v>0.38672855185941446</v>
      </c>
      <c r="F1310" s="95">
        <f t="shared" si="60"/>
        <v>0.18157640314972881</v>
      </c>
      <c r="G1310" s="26">
        <f t="shared" si="61"/>
        <v>5.9865722289102414E-3</v>
      </c>
      <c r="H1310" s="26">
        <f t="shared" si="62"/>
        <v>1.0870202525215765E-3</v>
      </c>
    </row>
    <row r="1311" spans="1:8" x14ac:dyDescent="0.25">
      <c r="A1311" s="12">
        <f>Riesgo!C1315</f>
        <v>0.19301641197577532</v>
      </c>
      <c r="F1311" s="95">
        <f t="shared" si="60"/>
        <v>-1.2135736733910329E-2</v>
      </c>
      <c r="G1311" s="26">
        <f t="shared" si="61"/>
        <v>-1.7873040505189886E-6</v>
      </c>
      <c r="H1311" s="26">
        <f t="shared" si="62"/>
        <v>2.1690251420550014E-8</v>
      </c>
    </row>
    <row r="1312" spans="1:8" x14ac:dyDescent="0.25">
      <c r="A1312" s="12">
        <f>Riesgo!C1316</f>
        <v>0</v>
      </c>
      <c r="F1312" s="95">
        <f t="shared" si="60"/>
        <v>-0.20515214870968565</v>
      </c>
      <c r="G1312" s="26">
        <f t="shared" si="61"/>
        <v>0</v>
      </c>
      <c r="H1312" s="26">
        <f t="shared" si="62"/>
        <v>0</v>
      </c>
    </row>
    <row r="1313" spans="1:8" x14ac:dyDescent="0.25">
      <c r="A1313" s="12">
        <f>Riesgo!C1317</f>
        <v>0.47979578958761376</v>
      </c>
      <c r="F1313" s="95">
        <f t="shared" si="60"/>
        <v>0.27464364087792814</v>
      </c>
      <c r="G1313" s="26">
        <f t="shared" si="61"/>
        <v>2.0716130747179956E-2</v>
      </c>
      <c r="H1313" s="26">
        <f t="shared" si="62"/>
        <v>5.6895535733086965E-3</v>
      </c>
    </row>
    <row r="1314" spans="1:8" x14ac:dyDescent="0.25">
      <c r="A1314" s="12">
        <f>Riesgo!C1318</f>
        <v>0</v>
      </c>
      <c r="F1314" s="95">
        <f t="shared" si="60"/>
        <v>-0.20515214870968565</v>
      </c>
      <c r="G1314" s="26">
        <f t="shared" si="61"/>
        <v>0</v>
      </c>
      <c r="H1314" s="26">
        <f t="shared" si="62"/>
        <v>0</v>
      </c>
    </row>
    <row r="1315" spans="1:8" x14ac:dyDescent="0.25">
      <c r="A1315" s="12">
        <f>Riesgo!C1319</f>
        <v>0</v>
      </c>
      <c r="F1315" s="95">
        <f t="shared" si="60"/>
        <v>-0.20515214870968565</v>
      </c>
      <c r="G1315" s="26">
        <f t="shared" si="61"/>
        <v>0</v>
      </c>
      <c r="H1315" s="26">
        <f t="shared" si="62"/>
        <v>0</v>
      </c>
    </row>
    <row r="1316" spans="1:8" x14ac:dyDescent="0.25">
      <c r="A1316" s="12">
        <f>Riesgo!C1320</f>
        <v>0.44821630367628779</v>
      </c>
      <c r="F1316" s="95">
        <f t="shared" si="60"/>
        <v>0.24306415496660214</v>
      </c>
      <c r="G1316" s="26">
        <f t="shared" si="61"/>
        <v>1.4360274860594472E-2</v>
      </c>
      <c r="H1316" s="26">
        <f t="shared" si="62"/>
        <v>3.4904680740785354E-3</v>
      </c>
    </row>
    <row r="1317" spans="1:8" x14ac:dyDescent="0.25">
      <c r="A1317" s="12">
        <f>Riesgo!C1321</f>
        <v>0.13893726602527162</v>
      </c>
      <c r="F1317" s="95">
        <f t="shared" si="60"/>
        <v>-6.6214882684414028E-2</v>
      </c>
      <c r="G1317" s="26">
        <f t="shared" si="61"/>
        <v>-2.9031323940651371E-4</v>
      </c>
      <c r="H1317" s="26">
        <f t="shared" si="62"/>
        <v>1.9223057089034508E-5</v>
      </c>
    </row>
    <row r="1318" spans="1:8" x14ac:dyDescent="0.25">
      <c r="A1318" s="12">
        <f>Riesgo!C1322</f>
        <v>3.3873090097087347E-2</v>
      </c>
      <c r="F1318" s="95">
        <f t="shared" si="60"/>
        <v>-0.17127905861259829</v>
      </c>
      <c r="G1318" s="26">
        <f t="shared" si="61"/>
        <v>-5.0247308296171422E-3</v>
      </c>
      <c r="H1318" s="26">
        <f t="shared" si="62"/>
        <v>8.6063116627852409E-4</v>
      </c>
    </row>
    <row r="1319" spans="1:8" x14ac:dyDescent="0.25">
      <c r="A1319" s="12">
        <f>Riesgo!C1323</f>
        <v>0</v>
      </c>
      <c r="F1319" s="95">
        <f t="shared" si="60"/>
        <v>-0.20515214870968565</v>
      </c>
      <c r="G1319" s="26">
        <f t="shared" si="61"/>
        <v>0</v>
      </c>
      <c r="H1319" s="26">
        <f t="shared" si="62"/>
        <v>0</v>
      </c>
    </row>
    <row r="1320" spans="1:8" x14ac:dyDescent="0.25">
      <c r="A1320" s="12">
        <f>Riesgo!C1324</f>
        <v>0.32675474259280413</v>
      </c>
      <c r="F1320" s="95">
        <f t="shared" si="60"/>
        <v>0.12160259388311848</v>
      </c>
      <c r="G1320" s="26">
        <f t="shared" si="61"/>
        <v>1.7981607622795687E-3</v>
      </c>
      <c r="H1320" s="26">
        <f t="shared" si="62"/>
        <v>2.1866101291204116E-4</v>
      </c>
    </row>
    <row r="1321" spans="1:8" x14ac:dyDescent="0.25">
      <c r="A1321" s="12">
        <f>Riesgo!C1325</f>
        <v>0.49468716386458722</v>
      </c>
      <c r="F1321" s="95">
        <f t="shared" si="60"/>
        <v>0.28953501515490154</v>
      </c>
      <c r="G1321" s="26">
        <f t="shared" si="61"/>
        <v>2.4271872326535236E-2</v>
      </c>
      <c r="H1321" s="26">
        <f t="shared" si="62"/>
        <v>7.027556921901215E-3</v>
      </c>
    </row>
    <row r="1322" spans="1:8" x14ac:dyDescent="0.25">
      <c r="A1322" s="12">
        <f>Riesgo!C1326</f>
        <v>0.20138946157045817</v>
      </c>
      <c r="F1322" s="95">
        <f t="shared" si="60"/>
        <v>-3.7626871392274774E-3</v>
      </c>
      <c r="G1322" s="26">
        <f t="shared" si="61"/>
        <v>-5.3271426567720555E-8</v>
      </c>
      <c r="H1322" s="26">
        <f t="shared" si="62"/>
        <v>2.0044371163466307E-10</v>
      </c>
    </row>
    <row r="1323" spans="1:8" x14ac:dyDescent="0.25">
      <c r="A1323" s="12">
        <f>Riesgo!C1327</f>
        <v>2.8972157408619144E-2</v>
      </c>
      <c r="F1323" s="95">
        <f t="shared" si="60"/>
        <v>-0.17617999130106651</v>
      </c>
      <c r="G1323" s="26">
        <f t="shared" si="61"/>
        <v>-5.4685193430032098E-3</v>
      </c>
      <c r="H1323" s="26">
        <f t="shared" si="62"/>
        <v>9.6344369028001948E-4</v>
      </c>
    </row>
    <row r="1324" spans="1:8" x14ac:dyDescent="0.25">
      <c r="A1324" s="12">
        <f>Riesgo!C1328</f>
        <v>0.28676064091574049</v>
      </c>
      <c r="F1324" s="95">
        <f t="shared" si="60"/>
        <v>8.1608492206054845E-2</v>
      </c>
      <c r="G1324" s="26">
        <f t="shared" si="61"/>
        <v>5.435081512456376E-4</v>
      </c>
      <c r="H1324" s="26">
        <f t="shared" si="62"/>
        <v>4.4354880724856898E-5</v>
      </c>
    </row>
    <row r="1325" spans="1:8" x14ac:dyDescent="0.25">
      <c r="A1325" s="12">
        <f>Riesgo!C1329</f>
        <v>0</v>
      </c>
      <c r="F1325" s="95">
        <f t="shared" si="60"/>
        <v>-0.20515214870968565</v>
      </c>
      <c r="G1325" s="26">
        <f t="shared" si="61"/>
        <v>0</v>
      </c>
      <c r="H1325" s="26">
        <f t="shared" si="62"/>
        <v>0</v>
      </c>
    </row>
    <row r="1326" spans="1:8" x14ac:dyDescent="0.25">
      <c r="A1326" s="12">
        <f>Riesgo!C1330</f>
        <v>1</v>
      </c>
      <c r="F1326" s="95">
        <f t="shared" si="60"/>
        <v>0.79484785129031432</v>
      </c>
      <c r="G1326" s="26">
        <f t="shared" si="61"/>
        <v>0.50217144484267384</v>
      </c>
      <c r="H1326" s="26">
        <f t="shared" si="62"/>
        <v>0.39914989391255185</v>
      </c>
    </row>
    <row r="1327" spans="1:8" x14ac:dyDescent="0.25">
      <c r="A1327" s="12">
        <f>Riesgo!C1331</f>
        <v>0.34766336031363254</v>
      </c>
      <c r="F1327" s="95">
        <f t="shared" si="60"/>
        <v>0.14251121160394689</v>
      </c>
      <c r="G1327" s="26">
        <f t="shared" si="61"/>
        <v>2.8943236756361259E-3</v>
      </c>
      <c r="H1327" s="26">
        <f t="shared" si="62"/>
        <v>4.124735737888933E-4</v>
      </c>
    </row>
    <row r="1328" spans="1:8" x14ac:dyDescent="0.25">
      <c r="A1328" s="12">
        <f>Riesgo!C1332</f>
        <v>4.0910070201789495E-2</v>
      </c>
      <c r="F1328" s="95">
        <f t="shared" si="60"/>
        <v>-0.16424207850789616</v>
      </c>
      <c r="G1328" s="26">
        <f t="shared" si="61"/>
        <v>-4.4305056770173714E-3</v>
      </c>
      <c r="H1328" s="26">
        <f t="shared" si="62"/>
        <v>7.2767546123436667E-4</v>
      </c>
    </row>
    <row r="1329" spans="1:8" x14ac:dyDescent="0.25">
      <c r="A1329" s="12">
        <f>Riesgo!C1333</f>
        <v>0</v>
      </c>
      <c r="F1329" s="95">
        <f t="shared" si="60"/>
        <v>-0.20515214870968565</v>
      </c>
      <c r="G1329" s="26">
        <f t="shared" si="61"/>
        <v>0</v>
      </c>
      <c r="H1329" s="26">
        <f t="shared" si="62"/>
        <v>0</v>
      </c>
    </row>
    <row r="1330" spans="1:8" x14ac:dyDescent="0.25">
      <c r="A1330" s="12">
        <f>Riesgo!C1334</f>
        <v>0</v>
      </c>
      <c r="F1330" s="95">
        <f t="shared" si="60"/>
        <v>-0.20515214870968565</v>
      </c>
      <c r="G1330" s="26">
        <f t="shared" si="61"/>
        <v>0</v>
      </c>
      <c r="H1330" s="26">
        <f t="shared" si="62"/>
        <v>0</v>
      </c>
    </row>
    <row r="1331" spans="1:8" x14ac:dyDescent="0.25">
      <c r="A1331" s="12">
        <f>Riesgo!C1335</f>
        <v>6.2851789023261523E-2</v>
      </c>
      <c r="F1331" s="95">
        <f t="shared" si="60"/>
        <v>-0.14230035968642413</v>
      </c>
      <c r="G1331" s="26">
        <f t="shared" si="61"/>
        <v>-2.8814958172393634E-3</v>
      </c>
      <c r="H1331" s="26">
        <f t="shared" si="62"/>
        <v>4.10037891228088E-4</v>
      </c>
    </row>
    <row r="1332" spans="1:8" x14ac:dyDescent="0.25">
      <c r="A1332" s="12">
        <f>Riesgo!C1336</f>
        <v>0</v>
      </c>
      <c r="F1332" s="95">
        <f t="shared" si="60"/>
        <v>-0.20515214870968565</v>
      </c>
      <c r="G1332" s="26">
        <f t="shared" si="61"/>
        <v>0</v>
      </c>
      <c r="H1332" s="26">
        <f t="shared" si="62"/>
        <v>0</v>
      </c>
    </row>
    <row r="1333" spans="1:8" x14ac:dyDescent="0.25">
      <c r="A1333" s="12">
        <f>Riesgo!C1337</f>
        <v>0.95191420401909366</v>
      </c>
      <c r="F1333" s="95">
        <f t="shared" si="60"/>
        <v>0.74676205530940798</v>
      </c>
      <c r="G1333" s="26">
        <f t="shared" si="61"/>
        <v>0.41643452403018189</v>
      </c>
      <c r="H1333" s="26">
        <f t="shared" si="62"/>
        <v>0.31097750106657368</v>
      </c>
    </row>
    <row r="1334" spans="1:8" x14ac:dyDescent="0.25">
      <c r="A1334" s="12">
        <f>Riesgo!C1338</f>
        <v>0.61995523670339026</v>
      </c>
      <c r="F1334" s="95">
        <f t="shared" si="60"/>
        <v>0.41480308799370458</v>
      </c>
      <c r="G1334" s="26">
        <f t="shared" si="61"/>
        <v>7.137168375556327E-2</v>
      </c>
      <c r="H1334" s="26">
        <f t="shared" si="62"/>
        <v>2.9605194817117771E-2</v>
      </c>
    </row>
    <row r="1335" spans="1:8" x14ac:dyDescent="0.25">
      <c r="A1335" s="12">
        <f>Riesgo!C1339</f>
        <v>0.38609372759965482</v>
      </c>
      <c r="F1335" s="95">
        <f t="shared" si="60"/>
        <v>0.18094157888996917</v>
      </c>
      <c r="G1335" s="26">
        <f t="shared" si="61"/>
        <v>5.9240010511166178E-3</v>
      </c>
      <c r="H1335" s="26">
        <f t="shared" si="62"/>
        <v>1.0718981035348777E-3</v>
      </c>
    </row>
    <row r="1336" spans="1:8" x14ac:dyDescent="0.25">
      <c r="A1336" s="12">
        <f>Riesgo!C1340</f>
        <v>0.36927039285243762</v>
      </c>
      <c r="F1336" s="95">
        <f t="shared" si="60"/>
        <v>0.16411824414275197</v>
      </c>
      <c r="G1336" s="26">
        <f t="shared" si="61"/>
        <v>4.4204917640288518E-3</v>
      </c>
      <c r="H1336" s="26">
        <f t="shared" si="62"/>
        <v>7.2548334655991138E-4</v>
      </c>
    </row>
    <row r="1337" spans="1:8" x14ac:dyDescent="0.25">
      <c r="A1337" s="12">
        <f>Riesgo!C1341</f>
        <v>0</v>
      </c>
      <c r="F1337" s="95">
        <f t="shared" si="60"/>
        <v>-0.20515214870968565</v>
      </c>
      <c r="G1337" s="26">
        <f t="shared" si="61"/>
        <v>0</v>
      </c>
      <c r="H1337" s="26">
        <f t="shared" si="62"/>
        <v>0</v>
      </c>
    </row>
    <row r="1338" spans="1:8" x14ac:dyDescent="0.25">
      <c r="A1338" s="12">
        <f>Riesgo!C1342</f>
        <v>0</v>
      </c>
      <c r="F1338" s="95">
        <f t="shared" si="60"/>
        <v>-0.20515214870968565</v>
      </c>
      <c r="G1338" s="26">
        <f t="shared" si="61"/>
        <v>0</v>
      </c>
      <c r="H1338" s="26">
        <f t="shared" si="62"/>
        <v>0</v>
      </c>
    </row>
    <row r="1339" spans="1:8" x14ac:dyDescent="0.25">
      <c r="A1339" s="12">
        <f>Riesgo!C1343</f>
        <v>0</v>
      </c>
      <c r="F1339" s="95">
        <f t="shared" si="60"/>
        <v>-0.20515214870968565</v>
      </c>
      <c r="G1339" s="26">
        <f t="shared" si="61"/>
        <v>0</v>
      </c>
      <c r="H1339" s="26">
        <f t="shared" si="62"/>
        <v>0</v>
      </c>
    </row>
    <row r="1340" spans="1:8" x14ac:dyDescent="0.25">
      <c r="A1340" s="12">
        <f>Riesgo!C1344</f>
        <v>7.4503001085880288E-2</v>
      </c>
      <c r="F1340" s="95">
        <f t="shared" si="60"/>
        <v>-0.13064914762380536</v>
      </c>
      <c r="G1340" s="26">
        <f t="shared" si="61"/>
        <v>-2.2300764012015833E-3</v>
      </c>
      <c r="H1340" s="26">
        <f t="shared" si="62"/>
        <v>2.9135758095295025E-4</v>
      </c>
    </row>
    <row r="1341" spans="1:8" x14ac:dyDescent="0.25">
      <c r="A1341" s="12">
        <f>Riesgo!C1345</f>
        <v>0.37780986135476269</v>
      </c>
      <c r="F1341" s="95">
        <f t="shared" si="60"/>
        <v>0.17265771264507704</v>
      </c>
      <c r="G1341" s="26">
        <f t="shared" si="61"/>
        <v>5.1470448115296325E-3</v>
      </c>
      <c r="H1341" s="26">
        <f t="shared" si="62"/>
        <v>8.8867698404041786E-4</v>
      </c>
    </row>
    <row r="1342" spans="1:8" x14ac:dyDescent="0.25">
      <c r="A1342" s="12">
        <f>Riesgo!C1346</f>
        <v>0</v>
      </c>
      <c r="F1342" s="95">
        <f t="shared" si="60"/>
        <v>-0.20515214870968565</v>
      </c>
      <c r="G1342" s="26">
        <f t="shared" si="61"/>
        <v>0</v>
      </c>
      <c r="H1342" s="26">
        <f t="shared" si="62"/>
        <v>0</v>
      </c>
    </row>
    <row r="1343" spans="1:8" x14ac:dyDescent="0.25">
      <c r="A1343" s="12">
        <f>Riesgo!C1347</f>
        <v>0.70364462475282052</v>
      </c>
      <c r="F1343" s="95">
        <f t="shared" si="60"/>
        <v>0.49849247604313485</v>
      </c>
      <c r="G1343" s="26">
        <f t="shared" si="61"/>
        <v>0.12387276254903004</v>
      </c>
      <c r="H1343" s="26">
        <f t="shared" si="62"/>
        <v>6.1749640117369282E-2</v>
      </c>
    </row>
    <row r="1344" spans="1:8" x14ac:dyDescent="0.25">
      <c r="A1344" s="12">
        <f>Riesgo!C1348</f>
        <v>0.3677984542365656</v>
      </c>
      <c r="F1344" s="95">
        <f t="shared" si="60"/>
        <v>0.16264630552687995</v>
      </c>
      <c r="G1344" s="26">
        <f t="shared" si="61"/>
        <v>4.302616204176493E-3</v>
      </c>
      <c r="H1344" s="26">
        <f t="shared" si="62"/>
        <v>6.9980462970939438E-4</v>
      </c>
    </row>
    <row r="1345" spans="1:8" x14ac:dyDescent="0.25">
      <c r="A1345" s="12">
        <f>Riesgo!C1349</f>
        <v>0.6815964602443273</v>
      </c>
      <c r="F1345" s="95">
        <f t="shared" si="60"/>
        <v>0.47644431153464162</v>
      </c>
      <c r="G1345" s="26">
        <f t="shared" si="61"/>
        <v>0.10815246898392408</v>
      </c>
      <c r="H1345" s="26">
        <f t="shared" si="62"/>
        <v>5.1528628625817391E-2</v>
      </c>
    </row>
    <row r="1346" spans="1:8" x14ac:dyDescent="0.25">
      <c r="A1346" s="12">
        <f>Riesgo!C1350</f>
        <v>0</v>
      </c>
      <c r="F1346" s="95">
        <f t="shared" si="60"/>
        <v>-0.20515214870968565</v>
      </c>
      <c r="G1346" s="26">
        <f t="shared" si="61"/>
        <v>0</v>
      </c>
      <c r="H1346" s="26">
        <f t="shared" si="62"/>
        <v>0</v>
      </c>
    </row>
    <row r="1347" spans="1:8" x14ac:dyDescent="0.25">
      <c r="A1347" s="12">
        <f>Riesgo!C1351</f>
        <v>0</v>
      </c>
      <c r="F1347" s="95">
        <f t="shared" ref="F1347:F1410" si="63">A1347-$D$4</f>
        <v>-0.20515214870968565</v>
      </c>
      <c r="G1347" s="26">
        <f t="shared" ref="G1347:G1410" si="64">IF(A1347=0,0,(A1347-D$4)^3)</f>
        <v>0</v>
      </c>
      <c r="H1347" s="26">
        <f t="shared" ref="H1347:H1410" si="65">IF(A1347=0,0,(A1347-D$4)^4)</f>
        <v>0</v>
      </c>
    </row>
    <row r="1348" spans="1:8" x14ac:dyDescent="0.25">
      <c r="A1348" s="12">
        <f>Riesgo!C1352</f>
        <v>0</v>
      </c>
      <c r="F1348" s="95">
        <f t="shared" si="63"/>
        <v>-0.20515214870968565</v>
      </c>
      <c r="G1348" s="26">
        <f t="shared" si="64"/>
        <v>0</v>
      </c>
      <c r="H1348" s="26">
        <f t="shared" si="65"/>
        <v>0</v>
      </c>
    </row>
    <row r="1349" spans="1:8" x14ac:dyDescent="0.25">
      <c r="A1349" s="12">
        <f>Riesgo!C1353</f>
        <v>0.21161621406081982</v>
      </c>
      <c r="F1349" s="95">
        <f t="shared" si="63"/>
        <v>6.4640653511341684E-3</v>
      </c>
      <c r="G1349" s="26">
        <f t="shared" si="64"/>
        <v>2.7009541718416774E-7</v>
      </c>
      <c r="H1349" s="26">
        <f t="shared" si="65"/>
        <v>1.7459144277203071E-9</v>
      </c>
    </row>
    <row r="1350" spans="1:8" x14ac:dyDescent="0.25">
      <c r="A1350" s="12">
        <f>Riesgo!C1354</f>
        <v>0</v>
      </c>
      <c r="F1350" s="95">
        <f t="shared" si="63"/>
        <v>-0.20515214870968565</v>
      </c>
      <c r="G1350" s="26">
        <f t="shared" si="64"/>
        <v>0</v>
      </c>
      <c r="H1350" s="26">
        <f t="shared" si="65"/>
        <v>0</v>
      </c>
    </row>
    <row r="1351" spans="1:8" x14ac:dyDescent="0.25">
      <c r="A1351" s="12">
        <f>Riesgo!C1355</f>
        <v>0</v>
      </c>
      <c r="F1351" s="95">
        <f t="shared" si="63"/>
        <v>-0.20515214870968565</v>
      </c>
      <c r="G1351" s="26">
        <f t="shared" si="64"/>
        <v>0</v>
      </c>
      <c r="H1351" s="26">
        <f t="shared" si="65"/>
        <v>0</v>
      </c>
    </row>
    <row r="1352" spans="1:8" x14ac:dyDescent="0.25">
      <c r="A1352" s="12">
        <f>Riesgo!C1356</f>
        <v>0</v>
      </c>
      <c r="F1352" s="95">
        <f t="shared" si="63"/>
        <v>-0.20515214870968565</v>
      </c>
      <c r="G1352" s="26">
        <f t="shared" si="64"/>
        <v>0</v>
      </c>
      <c r="H1352" s="26">
        <f t="shared" si="65"/>
        <v>0</v>
      </c>
    </row>
    <row r="1353" spans="1:8" x14ac:dyDescent="0.25">
      <c r="A1353" s="12">
        <f>Riesgo!C1357</f>
        <v>0.7631085383832068</v>
      </c>
      <c r="F1353" s="95">
        <f t="shared" si="63"/>
        <v>0.55795638967352112</v>
      </c>
      <c r="G1353" s="26">
        <f t="shared" si="64"/>
        <v>0.17370037912655037</v>
      </c>
      <c r="H1353" s="26">
        <f t="shared" si="65"/>
        <v>9.6917236422371891E-2</v>
      </c>
    </row>
    <row r="1354" spans="1:8" x14ac:dyDescent="0.25">
      <c r="A1354" s="12">
        <f>Riesgo!C1358</f>
        <v>0.40892811223766917</v>
      </c>
      <c r="F1354" s="95">
        <f t="shared" si="63"/>
        <v>0.20377596352798352</v>
      </c>
      <c r="G1354" s="26">
        <f t="shared" si="64"/>
        <v>8.461724201009338E-3</v>
      </c>
      <c r="H1354" s="26">
        <f t="shared" si="65"/>
        <v>1.7242960021687343E-3</v>
      </c>
    </row>
    <row r="1355" spans="1:8" x14ac:dyDescent="0.25">
      <c r="A1355" s="12">
        <f>Riesgo!C1359</f>
        <v>0</v>
      </c>
      <c r="F1355" s="95">
        <f t="shared" si="63"/>
        <v>-0.20515214870968565</v>
      </c>
      <c r="G1355" s="26">
        <f t="shared" si="64"/>
        <v>0</v>
      </c>
      <c r="H1355" s="26">
        <f t="shared" si="65"/>
        <v>0</v>
      </c>
    </row>
    <row r="1356" spans="1:8" x14ac:dyDescent="0.25">
      <c r="A1356" s="12">
        <f>Riesgo!C1360</f>
        <v>0</v>
      </c>
      <c r="F1356" s="95">
        <f t="shared" si="63"/>
        <v>-0.20515214870968565</v>
      </c>
      <c r="G1356" s="26">
        <f t="shared" si="64"/>
        <v>0</v>
      </c>
      <c r="H1356" s="26">
        <f t="shared" si="65"/>
        <v>0</v>
      </c>
    </row>
    <row r="1357" spans="1:8" x14ac:dyDescent="0.25">
      <c r="A1357" s="12">
        <f>Riesgo!C1361</f>
        <v>0.34067600011434068</v>
      </c>
      <c r="F1357" s="95">
        <f t="shared" si="63"/>
        <v>0.13552385140465503</v>
      </c>
      <c r="G1357" s="26">
        <f t="shared" si="64"/>
        <v>2.4891278595241049E-3</v>
      </c>
      <c r="H1357" s="26">
        <f t="shared" si="65"/>
        <v>3.3733619416133185E-4</v>
      </c>
    </row>
    <row r="1358" spans="1:8" x14ac:dyDescent="0.25">
      <c r="A1358" s="12">
        <f>Riesgo!C1362</f>
        <v>0.22156693580982392</v>
      </c>
      <c r="F1358" s="95">
        <f t="shared" si="63"/>
        <v>1.6414787100138273E-2</v>
      </c>
      <c r="G1358" s="26">
        <f t="shared" si="64"/>
        <v>4.422886176582753E-6</v>
      </c>
      <c r="H1358" s="26">
        <f t="shared" si="65"/>
        <v>7.2600734956750466E-8</v>
      </c>
    </row>
    <row r="1359" spans="1:8" x14ac:dyDescent="0.25">
      <c r="A1359" s="12">
        <f>Riesgo!C1363</f>
        <v>0</v>
      </c>
      <c r="F1359" s="95">
        <f t="shared" si="63"/>
        <v>-0.20515214870968565</v>
      </c>
      <c r="G1359" s="26">
        <f t="shared" si="64"/>
        <v>0</v>
      </c>
      <c r="H1359" s="26">
        <f t="shared" si="65"/>
        <v>0</v>
      </c>
    </row>
    <row r="1360" spans="1:8" x14ac:dyDescent="0.25">
      <c r="A1360" s="12">
        <f>Riesgo!C1364</f>
        <v>0</v>
      </c>
      <c r="F1360" s="95">
        <f t="shared" si="63"/>
        <v>-0.20515214870968565</v>
      </c>
      <c r="G1360" s="26">
        <f t="shared" si="64"/>
        <v>0</v>
      </c>
      <c r="H1360" s="26">
        <f t="shared" si="65"/>
        <v>0</v>
      </c>
    </row>
    <row r="1361" spans="1:8" x14ac:dyDescent="0.25">
      <c r="A1361" s="12">
        <f>Riesgo!C1365</f>
        <v>0</v>
      </c>
      <c r="F1361" s="95">
        <f t="shared" si="63"/>
        <v>-0.20515214870968565</v>
      </c>
      <c r="G1361" s="26">
        <f t="shared" si="64"/>
        <v>0</v>
      </c>
      <c r="H1361" s="26">
        <f t="shared" si="65"/>
        <v>0</v>
      </c>
    </row>
    <row r="1362" spans="1:8" x14ac:dyDescent="0.25">
      <c r="A1362" s="12">
        <f>Riesgo!C1366</f>
        <v>0.23495807457525628</v>
      </c>
      <c r="F1362" s="95">
        <f t="shared" si="63"/>
        <v>2.9805925865570626E-2</v>
      </c>
      <c r="G1362" s="26">
        <f t="shared" si="64"/>
        <v>2.6479382356552028E-5</v>
      </c>
      <c r="H1362" s="26">
        <f t="shared" si="65"/>
        <v>7.8924250748548851E-7</v>
      </c>
    </row>
    <row r="1363" spans="1:8" x14ac:dyDescent="0.25">
      <c r="A1363" s="12">
        <f>Riesgo!C1367</f>
        <v>8.3924675596063023E-2</v>
      </c>
      <c r="F1363" s="95">
        <f t="shared" si="63"/>
        <v>-0.12122747311362263</v>
      </c>
      <c r="G1363" s="26">
        <f t="shared" si="64"/>
        <v>-1.7815710964183434E-3</v>
      </c>
      <c r="H1363" s="26">
        <f t="shared" si="65"/>
        <v>2.159753621910619E-4</v>
      </c>
    </row>
    <row r="1364" spans="1:8" x14ac:dyDescent="0.25">
      <c r="A1364" s="12">
        <f>Riesgo!C1368</f>
        <v>0.21330404492722924</v>
      </c>
      <c r="F1364" s="95">
        <f t="shared" si="63"/>
        <v>8.1518962175435861E-3</v>
      </c>
      <c r="G1364" s="26">
        <f t="shared" si="64"/>
        <v>5.4172131744960643E-7</v>
      </c>
      <c r="H1364" s="26">
        <f t="shared" si="65"/>
        <v>4.4160559586801754E-9</v>
      </c>
    </row>
    <row r="1365" spans="1:8" x14ac:dyDescent="0.25">
      <c r="A1365" s="12">
        <f>Riesgo!C1369</f>
        <v>0</v>
      </c>
      <c r="F1365" s="95">
        <f t="shared" si="63"/>
        <v>-0.20515214870968565</v>
      </c>
      <c r="G1365" s="26">
        <f t="shared" si="64"/>
        <v>0</v>
      </c>
      <c r="H1365" s="26">
        <f t="shared" si="65"/>
        <v>0</v>
      </c>
    </row>
    <row r="1366" spans="1:8" x14ac:dyDescent="0.25">
      <c r="A1366" s="12">
        <f>Riesgo!C1370</f>
        <v>9.0079940781100543E-2</v>
      </c>
      <c r="F1366" s="95">
        <f t="shared" si="63"/>
        <v>-0.11507220792858511</v>
      </c>
      <c r="G1366" s="26">
        <f t="shared" si="64"/>
        <v>-1.5237416487679132E-3</v>
      </c>
      <c r="H1366" s="26">
        <f t="shared" si="65"/>
        <v>1.7534031583646642E-4</v>
      </c>
    </row>
    <row r="1367" spans="1:8" x14ac:dyDescent="0.25">
      <c r="A1367" s="12">
        <f>Riesgo!C1371</f>
        <v>0</v>
      </c>
      <c r="F1367" s="95">
        <f t="shared" si="63"/>
        <v>-0.20515214870968565</v>
      </c>
      <c r="G1367" s="26">
        <f t="shared" si="64"/>
        <v>0</v>
      </c>
      <c r="H1367" s="26">
        <f t="shared" si="65"/>
        <v>0</v>
      </c>
    </row>
    <row r="1368" spans="1:8" x14ac:dyDescent="0.25">
      <c r="A1368" s="12">
        <f>Riesgo!C1372</f>
        <v>0.537406081985072</v>
      </c>
      <c r="F1368" s="95">
        <f t="shared" si="63"/>
        <v>0.33225393327538633</v>
      </c>
      <c r="G1368" s="26">
        <f t="shared" si="64"/>
        <v>3.6678400864592613E-2</v>
      </c>
      <c r="H1368" s="26">
        <f t="shared" si="65"/>
        <v>1.2186542953512227E-2</v>
      </c>
    </row>
    <row r="1369" spans="1:8" x14ac:dyDescent="0.25">
      <c r="A1369" s="12">
        <f>Riesgo!C1373</f>
        <v>0.96115636940404303</v>
      </c>
      <c r="F1369" s="95">
        <f t="shared" si="63"/>
        <v>0.75600422069435735</v>
      </c>
      <c r="G1369" s="26">
        <f t="shared" si="64"/>
        <v>0.43208845287671349</v>
      </c>
      <c r="H1369" s="26">
        <f t="shared" si="65"/>
        <v>0.32666069408809034</v>
      </c>
    </row>
    <row r="1370" spans="1:8" x14ac:dyDescent="0.25">
      <c r="A1370" s="12">
        <f>Riesgo!C1374</f>
        <v>0.22389366087314086</v>
      </c>
      <c r="F1370" s="95">
        <f t="shared" si="63"/>
        <v>1.874151216345521E-2</v>
      </c>
      <c r="G1370" s="26">
        <f t="shared" si="64"/>
        <v>6.5828489117221921E-6</v>
      </c>
      <c r="H1370" s="26">
        <f t="shared" si="65"/>
        <v>1.2337254294922933E-7</v>
      </c>
    </row>
    <row r="1371" spans="1:8" x14ac:dyDescent="0.25">
      <c r="A1371" s="12">
        <f>Riesgo!C1375</f>
        <v>0.10293422841927427</v>
      </c>
      <c r="F1371" s="95">
        <f t="shared" si="63"/>
        <v>-0.10221792029041138</v>
      </c>
      <c r="G1371" s="26">
        <f t="shared" si="64"/>
        <v>-1.0680242701646015E-3</v>
      </c>
      <c r="H1371" s="26">
        <f t="shared" si="65"/>
        <v>1.0917121971591003E-4</v>
      </c>
    </row>
    <row r="1372" spans="1:8" x14ac:dyDescent="0.25">
      <c r="A1372" s="12">
        <f>Riesgo!C1376</f>
        <v>0</v>
      </c>
      <c r="F1372" s="95">
        <f t="shared" si="63"/>
        <v>-0.20515214870968565</v>
      </c>
      <c r="G1372" s="26">
        <f t="shared" si="64"/>
        <v>0</v>
      </c>
      <c r="H1372" s="26">
        <f t="shared" si="65"/>
        <v>0</v>
      </c>
    </row>
    <row r="1373" spans="1:8" x14ac:dyDescent="0.25">
      <c r="A1373" s="12">
        <f>Riesgo!C1377</f>
        <v>0</v>
      </c>
      <c r="F1373" s="95">
        <f t="shared" si="63"/>
        <v>-0.20515214870968565</v>
      </c>
      <c r="G1373" s="26">
        <f t="shared" si="64"/>
        <v>0</v>
      </c>
      <c r="H1373" s="26">
        <f t="shared" si="65"/>
        <v>0</v>
      </c>
    </row>
    <row r="1374" spans="1:8" x14ac:dyDescent="0.25">
      <c r="A1374" s="12">
        <f>Riesgo!C1378</f>
        <v>0.33573325014895677</v>
      </c>
      <c r="F1374" s="95">
        <f t="shared" si="63"/>
        <v>0.13058110143927112</v>
      </c>
      <c r="G1374" s="26">
        <f t="shared" si="64"/>
        <v>2.2265937339609929E-3</v>
      </c>
      <c r="H1374" s="26">
        <f t="shared" si="65"/>
        <v>2.907510622384059E-4</v>
      </c>
    </row>
    <row r="1375" spans="1:8" x14ac:dyDescent="0.25">
      <c r="A1375" s="12">
        <f>Riesgo!C1379</f>
        <v>0</v>
      </c>
      <c r="F1375" s="95">
        <f t="shared" si="63"/>
        <v>-0.20515214870968565</v>
      </c>
      <c r="G1375" s="26">
        <f t="shared" si="64"/>
        <v>0</v>
      </c>
      <c r="H1375" s="26">
        <f t="shared" si="65"/>
        <v>0</v>
      </c>
    </row>
    <row r="1376" spans="1:8" x14ac:dyDescent="0.25">
      <c r="A1376" s="12">
        <f>Riesgo!C1380</f>
        <v>0</v>
      </c>
      <c r="F1376" s="95">
        <f t="shared" si="63"/>
        <v>-0.20515214870968565</v>
      </c>
      <c r="G1376" s="26">
        <f t="shared" si="64"/>
        <v>0</v>
      </c>
      <c r="H1376" s="26">
        <f t="shared" si="65"/>
        <v>0</v>
      </c>
    </row>
    <row r="1377" spans="1:8" x14ac:dyDescent="0.25">
      <c r="A1377" s="12">
        <f>Riesgo!C1381</f>
        <v>0</v>
      </c>
      <c r="F1377" s="95">
        <f t="shared" si="63"/>
        <v>-0.20515214870968565</v>
      </c>
      <c r="G1377" s="26">
        <f t="shared" si="64"/>
        <v>0</v>
      </c>
      <c r="H1377" s="26">
        <f t="shared" si="65"/>
        <v>0</v>
      </c>
    </row>
    <row r="1378" spans="1:8" x14ac:dyDescent="0.25">
      <c r="A1378" s="12">
        <f>Riesgo!C1382</f>
        <v>0</v>
      </c>
      <c r="F1378" s="95">
        <f t="shared" si="63"/>
        <v>-0.20515214870968565</v>
      </c>
      <c r="G1378" s="26">
        <f t="shared" si="64"/>
        <v>0</v>
      </c>
      <c r="H1378" s="26">
        <f t="shared" si="65"/>
        <v>0</v>
      </c>
    </row>
    <row r="1379" spans="1:8" x14ac:dyDescent="0.25">
      <c r="A1379" s="12">
        <f>Riesgo!C1383</f>
        <v>0.18372654502503186</v>
      </c>
      <c r="F1379" s="95">
        <f t="shared" si="63"/>
        <v>-2.1425603684653793E-2</v>
      </c>
      <c r="G1379" s="26">
        <f t="shared" si="64"/>
        <v>-9.835562493281091E-6</v>
      </c>
      <c r="H1379" s="26">
        <f t="shared" si="65"/>
        <v>2.10732863996686E-7</v>
      </c>
    </row>
    <row r="1380" spans="1:8" x14ac:dyDescent="0.25">
      <c r="A1380" s="12">
        <f>Riesgo!C1384</f>
        <v>6.79309888764692E-2</v>
      </c>
      <c r="F1380" s="95">
        <f t="shared" si="63"/>
        <v>-0.13722115983321645</v>
      </c>
      <c r="G1380" s="26">
        <f t="shared" si="64"/>
        <v>-2.5838259602433372E-3</v>
      </c>
      <c r="H1380" s="26">
        <f t="shared" si="65"/>
        <v>3.5455559507176497E-4</v>
      </c>
    </row>
    <row r="1381" spans="1:8" x14ac:dyDescent="0.25">
      <c r="A1381" s="12">
        <f>Riesgo!C1385</f>
        <v>0.13981263857737455</v>
      </c>
      <c r="F1381" s="95">
        <f t="shared" si="63"/>
        <v>-6.5339510132311096E-2</v>
      </c>
      <c r="G1381" s="26">
        <f t="shared" si="64"/>
        <v>-2.7895080715174033E-4</v>
      </c>
      <c r="H1381" s="26">
        <f t="shared" si="65"/>
        <v>1.8226509090307495E-5</v>
      </c>
    </row>
    <row r="1382" spans="1:8" x14ac:dyDescent="0.25">
      <c r="A1382" s="12">
        <f>Riesgo!C1386</f>
        <v>0.27233107126521644</v>
      </c>
      <c r="F1382" s="95">
        <f t="shared" si="63"/>
        <v>6.717892255553079E-2</v>
      </c>
      <c r="G1382" s="26">
        <f t="shared" si="64"/>
        <v>3.0317899045268756E-4</v>
      </c>
      <c r="H1382" s="26">
        <f t="shared" si="65"/>
        <v>2.0367237920085106E-5</v>
      </c>
    </row>
    <row r="1383" spans="1:8" x14ac:dyDescent="0.25">
      <c r="A1383" s="12">
        <f>Riesgo!C1387</f>
        <v>0</v>
      </c>
      <c r="F1383" s="95">
        <f t="shared" si="63"/>
        <v>-0.20515214870968565</v>
      </c>
      <c r="G1383" s="26">
        <f t="shared" si="64"/>
        <v>0</v>
      </c>
      <c r="H1383" s="26">
        <f t="shared" si="65"/>
        <v>0</v>
      </c>
    </row>
    <row r="1384" spans="1:8" x14ac:dyDescent="0.25">
      <c r="A1384" s="12">
        <f>Riesgo!C1388</f>
        <v>0</v>
      </c>
      <c r="F1384" s="95">
        <f t="shared" si="63"/>
        <v>-0.20515214870968565</v>
      </c>
      <c r="G1384" s="26">
        <f t="shared" si="64"/>
        <v>0</v>
      </c>
      <c r="H1384" s="26">
        <f t="shared" si="65"/>
        <v>0</v>
      </c>
    </row>
    <row r="1385" spans="1:8" x14ac:dyDescent="0.25">
      <c r="A1385" s="12">
        <f>Riesgo!C1389</f>
        <v>0.16536669686202884</v>
      </c>
      <c r="F1385" s="95">
        <f t="shared" si="63"/>
        <v>-3.9785451847656805E-2</v>
      </c>
      <c r="G1385" s="26">
        <f t="shared" si="64"/>
        <v>-6.2975682702066916E-5</v>
      </c>
      <c r="H1385" s="26">
        <f t="shared" si="65"/>
        <v>2.5055159917163968E-6</v>
      </c>
    </row>
    <row r="1386" spans="1:8" x14ac:dyDescent="0.25">
      <c r="A1386" s="12">
        <f>Riesgo!C1390</f>
        <v>0</v>
      </c>
      <c r="F1386" s="95">
        <f t="shared" si="63"/>
        <v>-0.20515214870968565</v>
      </c>
      <c r="G1386" s="26">
        <f t="shared" si="64"/>
        <v>0</v>
      </c>
      <c r="H1386" s="26">
        <f t="shared" si="65"/>
        <v>0</v>
      </c>
    </row>
    <row r="1387" spans="1:8" x14ac:dyDescent="0.25">
      <c r="A1387" s="12">
        <f>Riesgo!C1391</f>
        <v>0.15349242360600562</v>
      </c>
      <c r="F1387" s="95">
        <f t="shared" si="63"/>
        <v>-5.1659725103680026E-2</v>
      </c>
      <c r="G1387" s="26">
        <f t="shared" si="64"/>
        <v>-1.3786571341443146E-4</v>
      </c>
      <c r="H1387" s="26">
        <f t="shared" si="65"/>
        <v>7.1221048562122612E-6</v>
      </c>
    </row>
    <row r="1388" spans="1:8" x14ac:dyDescent="0.25">
      <c r="A1388" s="12">
        <f>Riesgo!C1392</f>
        <v>0</v>
      </c>
      <c r="F1388" s="95">
        <f t="shared" si="63"/>
        <v>-0.20515214870968565</v>
      </c>
      <c r="G1388" s="26">
        <f t="shared" si="64"/>
        <v>0</v>
      </c>
      <c r="H1388" s="26">
        <f t="shared" si="65"/>
        <v>0</v>
      </c>
    </row>
    <row r="1389" spans="1:8" x14ac:dyDescent="0.25">
      <c r="A1389" s="12">
        <f>Riesgo!C1393</f>
        <v>0.26325189624719009</v>
      </c>
      <c r="F1389" s="95">
        <f t="shared" si="63"/>
        <v>5.8099747537504437E-2</v>
      </c>
      <c r="G1389" s="26">
        <f t="shared" si="64"/>
        <v>1.9612038436633546E-4</v>
      </c>
      <c r="H1389" s="26">
        <f t="shared" si="65"/>
        <v>1.1394544818642423E-5</v>
      </c>
    </row>
    <row r="1390" spans="1:8" x14ac:dyDescent="0.25">
      <c r="A1390" s="12">
        <f>Riesgo!C1394</f>
        <v>0.43652781006300845</v>
      </c>
      <c r="F1390" s="95">
        <f t="shared" si="63"/>
        <v>0.2313756613533228</v>
      </c>
      <c r="G1390" s="26">
        <f t="shared" si="64"/>
        <v>1.2386625846604347E-2</v>
      </c>
      <c r="H1390" s="26">
        <f t="shared" si="65"/>
        <v>2.8659637471942427E-3</v>
      </c>
    </row>
    <row r="1391" spans="1:8" x14ac:dyDescent="0.25">
      <c r="A1391" s="12">
        <f>Riesgo!C1395</f>
        <v>0.10336070188398784</v>
      </c>
      <c r="F1391" s="95">
        <f t="shared" si="63"/>
        <v>-0.10179144682569781</v>
      </c>
      <c r="G1391" s="26">
        <f t="shared" si="64"/>
        <v>-1.0547119385472918E-3</v>
      </c>
      <c r="H1391" s="26">
        <f t="shared" si="65"/>
        <v>1.073606542090653E-4</v>
      </c>
    </row>
    <row r="1392" spans="1:8" x14ac:dyDescent="0.25">
      <c r="A1392" s="12">
        <f>Riesgo!C1396</f>
        <v>0</v>
      </c>
      <c r="F1392" s="95">
        <f t="shared" si="63"/>
        <v>-0.20515214870968565</v>
      </c>
      <c r="G1392" s="26">
        <f t="shared" si="64"/>
        <v>0</v>
      </c>
      <c r="H1392" s="26">
        <f t="shared" si="65"/>
        <v>0</v>
      </c>
    </row>
    <row r="1393" spans="1:8" x14ac:dyDescent="0.25">
      <c r="A1393" s="12">
        <f>Riesgo!C1397</f>
        <v>0.20735027027295738</v>
      </c>
      <c r="F1393" s="95">
        <f t="shared" si="63"/>
        <v>2.1981215632717321E-3</v>
      </c>
      <c r="G1393" s="26">
        <f t="shared" si="64"/>
        <v>1.0620748380339419E-8</v>
      </c>
      <c r="H1393" s="26">
        <f t="shared" si="65"/>
        <v>2.3345696032907402E-11</v>
      </c>
    </row>
    <row r="1394" spans="1:8" x14ac:dyDescent="0.25">
      <c r="A1394" s="12">
        <f>Riesgo!C1398</f>
        <v>0.45344054195577754</v>
      </c>
      <c r="F1394" s="95">
        <f t="shared" si="63"/>
        <v>0.24828839324609189</v>
      </c>
      <c r="G1394" s="26">
        <f t="shared" si="64"/>
        <v>1.5306265917583071E-2</v>
      </c>
      <c r="H1394" s="26">
        <f t="shared" si="65"/>
        <v>3.8003681712741192E-3</v>
      </c>
    </row>
    <row r="1395" spans="1:8" x14ac:dyDescent="0.25">
      <c r="A1395" s="12">
        <f>Riesgo!C1399</f>
        <v>0.14720743440993828</v>
      </c>
      <c r="F1395" s="95">
        <f t="shared" si="63"/>
        <v>-5.7944714299747374E-2</v>
      </c>
      <c r="G1395" s="26">
        <f t="shared" si="64"/>
        <v>-1.9455458837657481E-4</v>
      </c>
      <c r="H1395" s="26">
        <f t="shared" si="65"/>
        <v>1.1273410039185577E-5</v>
      </c>
    </row>
    <row r="1396" spans="1:8" x14ac:dyDescent="0.25">
      <c r="A1396" s="12">
        <f>Riesgo!C1400</f>
        <v>0.32264351899028687</v>
      </c>
      <c r="F1396" s="95">
        <f t="shared" si="63"/>
        <v>0.11749137028060122</v>
      </c>
      <c r="G1396" s="26">
        <f t="shared" si="64"/>
        <v>1.6218769690604091E-3</v>
      </c>
      <c r="H1396" s="26">
        <f t="shared" si="65"/>
        <v>1.9055654752145573E-4</v>
      </c>
    </row>
    <row r="1397" spans="1:8" x14ac:dyDescent="0.25">
      <c r="A1397" s="12">
        <f>Riesgo!C1401</f>
        <v>0.54665947596101128</v>
      </c>
      <c r="F1397" s="95">
        <f t="shared" si="63"/>
        <v>0.3415073272513256</v>
      </c>
      <c r="G1397" s="26">
        <f t="shared" si="64"/>
        <v>3.9829061991612097E-2</v>
      </c>
      <c r="H1397" s="26">
        <f t="shared" si="65"/>
        <v>1.3601916507682808E-2</v>
      </c>
    </row>
    <row r="1398" spans="1:8" x14ac:dyDescent="0.25">
      <c r="A1398" s="12">
        <f>Riesgo!C1402</f>
        <v>0.95173394671752853</v>
      </c>
      <c r="F1398" s="95">
        <f t="shared" si="63"/>
        <v>0.74658179800784286</v>
      </c>
      <c r="G1398" s="26">
        <f t="shared" si="64"/>
        <v>0.41613303343553748</v>
      </c>
      <c r="H1398" s="26">
        <f t="shared" si="65"/>
        <v>0.31067734831276139</v>
      </c>
    </row>
    <row r="1399" spans="1:8" x14ac:dyDescent="0.25">
      <c r="A1399" s="12">
        <f>Riesgo!C1403</f>
        <v>0</v>
      </c>
      <c r="F1399" s="95">
        <f t="shared" si="63"/>
        <v>-0.20515214870968565</v>
      </c>
      <c r="G1399" s="26">
        <f t="shared" si="64"/>
        <v>0</v>
      </c>
      <c r="H1399" s="26">
        <f t="shared" si="65"/>
        <v>0</v>
      </c>
    </row>
    <row r="1400" spans="1:8" x14ac:dyDescent="0.25">
      <c r="A1400" s="12">
        <f>Riesgo!C1404</f>
        <v>0</v>
      </c>
      <c r="F1400" s="95">
        <f t="shared" si="63"/>
        <v>-0.20515214870968565</v>
      </c>
      <c r="G1400" s="26">
        <f t="shared" si="64"/>
        <v>0</v>
      </c>
      <c r="H1400" s="26">
        <f t="shared" si="65"/>
        <v>0</v>
      </c>
    </row>
    <row r="1401" spans="1:8" x14ac:dyDescent="0.25">
      <c r="A1401" s="12">
        <f>Riesgo!C1405</f>
        <v>0</v>
      </c>
      <c r="F1401" s="95">
        <f t="shared" si="63"/>
        <v>-0.20515214870968565</v>
      </c>
      <c r="G1401" s="26">
        <f t="shared" si="64"/>
        <v>0</v>
      </c>
      <c r="H1401" s="26">
        <f t="shared" si="65"/>
        <v>0</v>
      </c>
    </row>
    <row r="1402" spans="1:8" x14ac:dyDescent="0.25">
      <c r="A1402" s="12">
        <f>Riesgo!C1406</f>
        <v>0.2293010519539577</v>
      </c>
      <c r="F1402" s="95">
        <f t="shared" si="63"/>
        <v>2.4148903244272046E-2</v>
      </c>
      <c r="G1402" s="26">
        <f t="shared" si="64"/>
        <v>1.40829045042942E-5</v>
      </c>
      <c r="H1402" s="26">
        <f t="shared" si="65"/>
        <v>3.4008669827252365E-7</v>
      </c>
    </row>
    <row r="1403" spans="1:8" x14ac:dyDescent="0.25">
      <c r="A1403" s="12">
        <f>Riesgo!C1407</f>
        <v>0</v>
      </c>
      <c r="F1403" s="95">
        <f t="shared" si="63"/>
        <v>-0.20515214870968565</v>
      </c>
      <c r="G1403" s="26">
        <f t="shared" si="64"/>
        <v>0</v>
      </c>
      <c r="H1403" s="26">
        <f t="shared" si="65"/>
        <v>0</v>
      </c>
    </row>
    <row r="1404" spans="1:8" x14ac:dyDescent="0.25">
      <c r="A1404" s="12">
        <f>Riesgo!C1408</f>
        <v>0</v>
      </c>
      <c r="F1404" s="95">
        <f t="shared" si="63"/>
        <v>-0.20515214870968565</v>
      </c>
      <c r="G1404" s="26">
        <f t="shared" si="64"/>
        <v>0</v>
      </c>
      <c r="H1404" s="26">
        <f t="shared" si="65"/>
        <v>0</v>
      </c>
    </row>
    <row r="1405" spans="1:8" x14ac:dyDescent="0.25">
      <c r="A1405" s="12">
        <f>Riesgo!C1409</f>
        <v>0.19963830851291628</v>
      </c>
      <c r="F1405" s="95">
        <f t="shared" si="63"/>
        <v>-5.5138401967693706E-3</v>
      </c>
      <c r="G1405" s="26">
        <f t="shared" si="64"/>
        <v>-1.6763416110019371E-7</v>
      </c>
      <c r="H1405" s="26">
        <f t="shared" si="65"/>
        <v>9.2430797582596048E-10</v>
      </c>
    </row>
    <row r="1406" spans="1:8" x14ac:dyDescent="0.25">
      <c r="A1406" s="12">
        <f>Riesgo!C1410</f>
        <v>0</v>
      </c>
      <c r="F1406" s="95">
        <f t="shared" si="63"/>
        <v>-0.20515214870968565</v>
      </c>
      <c r="G1406" s="26">
        <f t="shared" si="64"/>
        <v>0</v>
      </c>
      <c r="H1406" s="26">
        <f t="shared" si="65"/>
        <v>0</v>
      </c>
    </row>
    <row r="1407" spans="1:8" x14ac:dyDescent="0.25">
      <c r="A1407" s="12">
        <f>Riesgo!C1411</f>
        <v>0</v>
      </c>
      <c r="F1407" s="95">
        <f t="shared" si="63"/>
        <v>-0.20515214870968565</v>
      </c>
      <c r="G1407" s="26">
        <f t="shared" si="64"/>
        <v>0</v>
      </c>
      <c r="H1407" s="26">
        <f t="shared" si="65"/>
        <v>0</v>
      </c>
    </row>
    <row r="1408" spans="1:8" x14ac:dyDescent="0.25">
      <c r="A1408" s="12">
        <f>Riesgo!C1412</f>
        <v>0.23219844830358247</v>
      </c>
      <c r="F1408" s="95">
        <f t="shared" si="63"/>
        <v>2.7046299593896816E-2</v>
      </c>
      <c r="G1408" s="26">
        <f t="shared" si="64"/>
        <v>1.9784430946946567E-5</v>
      </c>
      <c r="H1408" s="26">
        <f t="shared" si="65"/>
        <v>5.3509564668588054E-7</v>
      </c>
    </row>
    <row r="1409" spans="1:8" x14ac:dyDescent="0.25">
      <c r="A1409" s="12">
        <f>Riesgo!C1413</f>
        <v>9.7444203955209585E-2</v>
      </c>
      <c r="F1409" s="95">
        <f t="shared" si="63"/>
        <v>-0.10770794475447606</v>
      </c>
      <c r="G1409" s="26">
        <f t="shared" si="64"/>
        <v>-1.2495200139277303E-3</v>
      </c>
      <c r="H1409" s="26">
        <f t="shared" si="65"/>
        <v>1.3458323262974015E-4</v>
      </c>
    </row>
    <row r="1410" spans="1:8" x14ac:dyDescent="0.25">
      <c r="A1410" s="12">
        <f>Riesgo!C1414</f>
        <v>0.23353656853296637</v>
      </c>
      <c r="F1410" s="95">
        <f t="shared" si="63"/>
        <v>2.8384419823280715E-2</v>
      </c>
      <c r="G1410" s="26">
        <f t="shared" si="64"/>
        <v>2.2868625635824362E-5</v>
      </c>
      <c r="H1410" s="26">
        <f t="shared" si="65"/>
        <v>6.4911267082867856E-7</v>
      </c>
    </row>
    <row r="1411" spans="1:8" x14ac:dyDescent="0.25">
      <c r="A1411" s="12">
        <f>Riesgo!C1415</f>
        <v>0.38528981637888743</v>
      </c>
      <c r="F1411" s="95">
        <f t="shared" ref="F1411:F1474" si="66">A1411-$D$4</f>
        <v>0.18013766766920178</v>
      </c>
      <c r="G1411" s="26">
        <f t="shared" ref="G1411:G1474" si="67">IF(A1411=0,0,(A1411-D$4)^3)</f>
        <v>5.8453915343446008E-3</v>
      </c>
      <c r="H1411" s="26">
        <f t="shared" ref="H1411:H1474" si="68">IF(A1411=0,0,(A1411-D$4)^4)</f>
        <v>1.0529751976101332E-3</v>
      </c>
    </row>
    <row r="1412" spans="1:8" x14ac:dyDescent="0.25">
      <c r="A1412" s="12">
        <f>Riesgo!C1416</f>
        <v>0.55017762091405786</v>
      </c>
      <c r="F1412" s="95">
        <f t="shared" si="66"/>
        <v>0.34502547220437219</v>
      </c>
      <c r="G1412" s="26">
        <f t="shared" si="67"/>
        <v>4.107272115893508E-2</v>
      </c>
      <c r="H1412" s="26">
        <f t="shared" si="68"/>
        <v>1.4171135012580086E-2</v>
      </c>
    </row>
    <row r="1413" spans="1:8" x14ac:dyDescent="0.25">
      <c r="A1413" s="12">
        <f>Riesgo!C1417</f>
        <v>0.73728024806017245</v>
      </c>
      <c r="F1413" s="95">
        <f t="shared" si="66"/>
        <v>0.53212809935048677</v>
      </c>
      <c r="G1413" s="26">
        <f t="shared" si="67"/>
        <v>0.1506775597632905</v>
      </c>
      <c r="H1413" s="26">
        <f t="shared" si="68"/>
        <v>8.0179763491609157E-2</v>
      </c>
    </row>
    <row r="1414" spans="1:8" x14ac:dyDescent="0.25">
      <c r="A1414" s="12">
        <f>Riesgo!C1418</f>
        <v>0.7097516450075394</v>
      </c>
      <c r="F1414" s="95">
        <f t="shared" si="66"/>
        <v>0.50459949629785372</v>
      </c>
      <c r="G1414" s="26">
        <f t="shared" si="67"/>
        <v>0.12848145257670973</v>
      </c>
      <c r="H1414" s="26">
        <f t="shared" si="68"/>
        <v>6.4831676253824314E-2</v>
      </c>
    </row>
    <row r="1415" spans="1:8" x14ac:dyDescent="0.25">
      <c r="A1415" s="12">
        <f>Riesgo!C1419</f>
        <v>2.0853563856300234E-2</v>
      </c>
      <c r="F1415" s="95">
        <f t="shared" si="66"/>
        <v>-0.18429858485338541</v>
      </c>
      <c r="G1415" s="26">
        <f t="shared" si="67"/>
        <v>-6.2598799054172571E-3</v>
      </c>
      <c r="H1415" s="26">
        <f t="shared" si="68"/>
        <v>1.1536870079205447E-3</v>
      </c>
    </row>
    <row r="1416" spans="1:8" x14ac:dyDescent="0.25">
      <c r="A1416" s="12">
        <f>Riesgo!C1420</f>
        <v>0.95953090620229975</v>
      </c>
      <c r="F1416" s="95">
        <f t="shared" si="66"/>
        <v>0.75437875749261407</v>
      </c>
      <c r="G1416" s="26">
        <f t="shared" si="67"/>
        <v>0.42930737763862126</v>
      </c>
      <c r="H1416" s="26">
        <f t="shared" si="68"/>
        <v>0.32386036612543556</v>
      </c>
    </row>
    <row r="1417" spans="1:8" x14ac:dyDescent="0.25">
      <c r="A1417" s="12">
        <f>Riesgo!C1421</f>
        <v>6.7583383148772672E-2</v>
      </c>
      <c r="F1417" s="95">
        <f t="shared" si="66"/>
        <v>-0.13756876556091296</v>
      </c>
      <c r="G1417" s="26">
        <f t="shared" si="67"/>
        <v>-2.6035116225729309E-3</v>
      </c>
      <c r="H1417" s="26">
        <f t="shared" si="68"/>
        <v>3.5816188004084766E-4</v>
      </c>
    </row>
    <row r="1418" spans="1:8" x14ac:dyDescent="0.25">
      <c r="A1418" s="12">
        <f>Riesgo!C1422</f>
        <v>0</v>
      </c>
      <c r="F1418" s="95">
        <f t="shared" si="66"/>
        <v>-0.20515214870968565</v>
      </c>
      <c r="G1418" s="26">
        <f t="shared" si="67"/>
        <v>0</v>
      </c>
      <c r="H1418" s="26">
        <f t="shared" si="68"/>
        <v>0</v>
      </c>
    </row>
    <row r="1419" spans="1:8" x14ac:dyDescent="0.25">
      <c r="A1419" s="12">
        <f>Riesgo!C1423</f>
        <v>0</v>
      </c>
      <c r="F1419" s="95">
        <f t="shared" si="66"/>
        <v>-0.20515214870968565</v>
      </c>
      <c r="G1419" s="26">
        <f t="shared" si="67"/>
        <v>0</v>
      </c>
      <c r="H1419" s="26">
        <f t="shared" si="68"/>
        <v>0</v>
      </c>
    </row>
    <row r="1420" spans="1:8" x14ac:dyDescent="0.25">
      <c r="A1420" s="12">
        <f>Riesgo!C1424</f>
        <v>0.3291244093817377</v>
      </c>
      <c r="F1420" s="95">
        <f t="shared" si="66"/>
        <v>0.12397226067205205</v>
      </c>
      <c r="G1420" s="26">
        <f t="shared" si="67"/>
        <v>1.9053447265020298E-3</v>
      </c>
      <c r="H1420" s="26">
        <f t="shared" si="68"/>
        <v>2.3620989310402937E-4</v>
      </c>
    </row>
    <row r="1421" spans="1:8" x14ac:dyDescent="0.25">
      <c r="A1421" s="12">
        <f>Riesgo!C1425</f>
        <v>0.28862774198627916</v>
      </c>
      <c r="F1421" s="95">
        <f t="shared" si="66"/>
        <v>8.3475593276593513E-2</v>
      </c>
      <c r="G1421" s="26">
        <f t="shared" si="67"/>
        <v>5.8167251487352954E-4</v>
      </c>
      <c r="H1421" s="26">
        <f t="shared" si="68"/>
        <v>4.8555458271756038E-5</v>
      </c>
    </row>
    <row r="1422" spans="1:8" x14ac:dyDescent="0.25">
      <c r="A1422" s="12">
        <f>Riesgo!C1426</f>
        <v>0</v>
      </c>
      <c r="F1422" s="95">
        <f t="shared" si="66"/>
        <v>-0.20515214870968565</v>
      </c>
      <c r="G1422" s="26">
        <f t="shared" si="67"/>
        <v>0</v>
      </c>
      <c r="H1422" s="26">
        <f t="shared" si="68"/>
        <v>0</v>
      </c>
    </row>
    <row r="1423" spans="1:8" x14ac:dyDescent="0.25">
      <c r="A1423" s="12">
        <f>Riesgo!C1427</f>
        <v>0</v>
      </c>
      <c r="F1423" s="95">
        <f t="shared" si="66"/>
        <v>-0.20515214870968565</v>
      </c>
      <c r="G1423" s="26">
        <f t="shared" si="67"/>
        <v>0</v>
      </c>
      <c r="H1423" s="26">
        <f t="shared" si="68"/>
        <v>0</v>
      </c>
    </row>
    <row r="1424" spans="1:8" x14ac:dyDescent="0.25">
      <c r="A1424" s="12">
        <f>Riesgo!C1428</f>
        <v>0</v>
      </c>
      <c r="F1424" s="95">
        <f t="shared" si="66"/>
        <v>-0.20515214870968565</v>
      </c>
      <c r="G1424" s="26">
        <f t="shared" si="67"/>
        <v>0</v>
      </c>
      <c r="H1424" s="26">
        <f t="shared" si="68"/>
        <v>0</v>
      </c>
    </row>
    <row r="1425" spans="1:8" x14ac:dyDescent="0.25">
      <c r="A1425" s="12">
        <f>Riesgo!C1429</f>
        <v>6.4672928253721992E-2</v>
      </c>
      <c r="F1425" s="95">
        <f t="shared" si="66"/>
        <v>-0.14047922045596367</v>
      </c>
      <c r="G1425" s="26">
        <f t="shared" si="67"/>
        <v>-2.7722747268077914E-3</v>
      </c>
      <c r="H1425" s="26">
        <f t="shared" si="68"/>
        <v>3.8944699251172818E-4</v>
      </c>
    </row>
    <row r="1426" spans="1:8" x14ac:dyDescent="0.25">
      <c r="A1426" s="12">
        <f>Riesgo!C1430</f>
        <v>0.69522369863989297</v>
      </c>
      <c r="F1426" s="95">
        <f t="shared" si="66"/>
        <v>0.4900715499302073</v>
      </c>
      <c r="G1426" s="26">
        <f t="shared" si="67"/>
        <v>0.1177005449406016</v>
      </c>
      <c r="H1426" s="26">
        <f t="shared" si="68"/>
        <v>5.7681688486670643E-2</v>
      </c>
    </row>
    <row r="1427" spans="1:8" x14ac:dyDescent="0.25">
      <c r="A1427" s="12">
        <f>Riesgo!C1431</f>
        <v>1</v>
      </c>
      <c r="F1427" s="95">
        <f t="shared" si="66"/>
        <v>0.79484785129031432</v>
      </c>
      <c r="G1427" s="26">
        <f t="shared" si="67"/>
        <v>0.50217144484267384</v>
      </c>
      <c r="H1427" s="26">
        <f t="shared" si="68"/>
        <v>0.39914989391255185</v>
      </c>
    </row>
    <row r="1428" spans="1:8" x14ac:dyDescent="0.25">
      <c r="A1428" s="12">
        <f>Riesgo!C1432</f>
        <v>0</v>
      </c>
      <c r="F1428" s="95">
        <f t="shared" si="66"/>
        <v>-0.20515214870968565</v>
      </c>
      <c r="G1428" s="26">
        <f t="shared" si="67"/>
        <v>0</v>
      </c>
      <c r="H1428" s="26">
        <f t="shared" si="68"/>
        <v>0</v>
      </c>
    </row>
    <row r="1429" spans="1:8" x14ac:dyDescent="0.25">
      <c r="A1429" s="12">
        <f>Riesgo!C1433</f>
        <v>0</v>
      </c>
      <c r="F1429" s="95">
        <f t="shared" si="66"/>
        <v>-0.20515214870968565</v>
      </c>
      <c r="G1429" s="26">
        <f t="shared" si="67"/>
        <v>0</v>
      </c>
      <c r="H1429" s="26">
        <f t="shared" si="68"/>
        <v>0</v>
      </c>
    </row>
    <row r="1430" spans="1:8" x14ac:dyDescent="0.25">
      <c r="A1430" s="12">
        <f>Riesgo!C1434</f>
        <v>0.29444633334917725</v>
      </c>
      <c r="F1430" s="95">
        <f t="shared" si="66"/>
        <v>8.9294184639491597E-2</v>
      </c>
      <c r="G1430" s="26">
        <f t="shared" si="67"/>
        <v>7.1198284245709551E-4</v>
      </c>
      <c r="H1430" s="26">
        <f t="shared" si="68"/>
        <v>6.357592739451394E-5</v>
      </c>
    </row>
    <row r="1431" spans="1:8" x14ac:dyDescent="0.25">
      <c r="A1431" s="12">
        <f>Riesgo!C1435</f>
        <v>0</v>
      </c>
      <c r="F1431" s="95">
        <f t="shared" si="66"/>
        <v>-0.20515214870968565</v>
      </c>
      <c r="G1431" s="26">
        <f t="shared" si="67"/>
        <v>0</v>
      </c>
      <c r="H1431" s="26">
        <f t="shared" si="68"/>
        <v>0</v>
      </c>
    </row>
    <row r="1432" spans="1:8" x14ac:dyDescent="0.25">
      <c r="A1432" s="12">
        <f>Riesgo!C1436</f>
        <v>0.16170879521368695</v>
      </c>
      <c r="F1432" s="95">
        <f t="shared" si="66"/>
        <v>-4.3443353495998704E-2</v>
      </c>
      <c r="G1432" s="26">
        <f t="shared" si="67"/>
        <v>-8.1991725528489075E-5</v>
      </c>
      <c r="H1432" s="26">
        <f t="shared" si="68"/>
        <v>3.5619955158810526E-6</v>
      </c>
    </row>
    <row r="1433" spans="1:8" x14ac:dyDescent="0.25">
      <c r="A1433" s="12">
        <f>Riesgo!C1437</f>
        <v>1</v>
      </c>
      <c r="F1433" s="95">
        <f t="shared" si="66"/>
        <v>0.79484785129031432</v>
      </c>
      <c r="G1433" s="26">
        <f t="shared" si="67"/>
        <v>0.50217144484267384</v>
      </c>
      <c r="H1433" s="26">
        <f t="shared" si="68"/>
        <v>0.39914989391255185</v>
      </c>
    </row>
    <row r="1434" spans="1:8" x14ac:dyDescent="0.25">
      <c r="A1434" s="12">
        <f>Riesgo!C1438</f>
        <v>0</v>
      </c>
      <c r="F1434" s="95">
        <f t="shared" si="66"/>
        <v>-0.20515214870968565</v>
      </c>
      <c r="G1434" s="26">
        <f t="shared" si="67"/>
        <v>0</v>
      </c>
      <c r="H1434" s="26">
        <f t="shared" si="68"/>
        <v>0</v>
      </c>
    </row>
    <row r="1435" spans="1:8" x14ac:dyDescent="0.25">
      <c r="A1435" s="12">
        <f>Riesgo!C1439</f>
        <v>0</v>
      </c>
      <c r="F1435" s="95">
        <f t="shared" si="66"/>
        <v>-0.20515214870968565</v>
      </c>
      <c r="G1435" s="26">
        <f t="shared" si="67"/>
        <v>0</v>
      </c>
      <c r="H1435" s="26">
        <f t="shared" si="68"/>
        <v>0</v>
      </c>
    </row>
    <row r="1436" spans="1:8" x14ac:dyDescent="0.25">
      <c r="A1436" s="12">
        <f>Riesgo!C1440</f>
        <v>0</v>
      </c>
      <c r="F1436" s="95">
        <f t="shared" si="66"/>
        <v>-0.20515214870968565</v>
      </c>
      <c r="G1436" s="26">
        <f t="shared" si="67"/>
        <v>0</v>
      </c>
      <c r="H1436" s="26">
        <f t="shared" si="68"/>
        <v>0</v>
      </c>
    </row>
    <row r="1437" spans="1:8" x14ac:dyDescent="0.25">
      <c r="A1437" s="12">
        <f>Riesgo!C1441</f>
        <v>0.38020786189190403</v>
      </c>
      <c r="F1437" s="95">
        <f t="shared" si="66"/>
        <v>0.17505571318221838</v>
      </c>
      <c r="G1437" s="26">
        <f t="shared" si="67"/>
        <v>5.3644952783675481E-3</v>
      </c>
      <c r="H1437" s="26">
        <f t="shared" si="68"/>
        <v>9.3908554681727417E-4</v>
      </c>
    </row>
    <row r="1438" spans="1:8" x14ac:dyDescent="0.25">
      <c r="A1438" s="12">
        <f>Riesgo!C1442</f>
        <v>0</v>
      </c>
      <c r="F1438" s="95">
        <f t="shared" si="66"/>
        <v>-0.20515214870968565</v>
      </c>
      <c r="G1438" s="26">
        <f t="shared" si="67"/>
        <v>0</v>
      </c>
      <c r="H1438" s="26">
        <f t="shared" si="68"/>
        <v>0</v>
      </c>
    </row>
    <row r="1439" spans="1:8" x14ac:dyDescent="0.25">
      <c r="A1439" s="12">
        <f>Riesgo!C1443</f>
        <v>0.28512367886052686</v>
      </c>
      <c r="F1439" s="95">
        <f t="shared" si="66"/>
        <v>7.9971530150841214E-2</v>
      </c>
      <c r="G1439" s="26">
        <f t="shared" si="67"/>
        <v>5.1145357340083022E-4</v>
      </c>
      <c r="H1439" s="26">
        <f t="shared" si="68"/>
        <v>4.0901724865979977E-5</v>
      </c>
    </row>
    <row r="1440" spans="1:8" x14ac:dyDescent="0.25">
      <c r="A1440" s="12">
        <f>Riesgo!C1444</f>
        <v>0.59364990650248084</v>
      </c>
      <c r="F1440" s="95">
        <f t="shared" si="66"/>
        <v>0.38849775779279516</v>
      </c>
      <c r="G1440" s="26">
        <f t="shared" si="67"/>
        <v>5.8636163866724357E-2</v>
      </c>
      <c r="H1440" s="26">
        <f t="shared" si="68"/>
        <v>2.2780018187793329E-2</v>
      </c>
    </row>
    <row r="1441" spans="1:8" x14ac:dyDescent="0.25">
      <c r="A1441" s="12">
        <f>Riesgo!C1445</f>
        <v>0.7036778334396302</v>
      </c>
      <c r="F1441" s="95">
        <f t="shared" si="66"/>
        <v>0.49852568472994452</v>
      </c>
      <c r="G1441" s="26">
        <f t="shared" si="67"/>
        <v>0.12389752075115186</v>
      </c>
      <c r="H1441" s="26">
        <f t="shared" si="68"/>
        <v>6.1766096368810496E-2</v>
      </c>
    </row>
    <row r="1442" spans="1:8" x14ac:dyDescent="0.25">
      <c r="A1442" s="12">
        <f>Riesgo!C1446</f>
        <v>0</v>
      </c>
      <c r="F1442" s="95">
        <f t="shared" si="66"/>
        <v>-0.20515214870968565</v>
      </c>
      <c r="G1442" s="26">
        <f t="shared" si="67"/>
        <v>0</v>
      </c>
      <c r="H1442" s="26">
        <f t="shared" si="68"/>
        <v>0</v>
      </c>
    </row>
    <row r="1443" spans="1:8" x14ac:dyDescent="0.25">
      <c r="A1443" s="12">
        <f>Riesgo!C1447</f>
        <v>0</v>
      </c>
      <c r="F1443" s="95">
        <f t="shared" si="66"/>
        <v>-0.20515214870968565</v>
      </c>
      <c r="G1443" s="26">
        <f t="shared" si="67"/>
        <v>0</v>
      </c>
      <c r="H1443" s="26">
        <f t="shared" si="68"/>
        <v>0</v>
      </c>
    </row>
    <row r="1444" spans="1:8" x14ac:dyDescent="0.25">
      <c r="A1444" s="12">
        <f>Riesgo!C1448</f>
        <v>4.2532220173112971E-2</v>
      </c>
      <c r="F1444" s="95">
        <f t="shared" si="66"/>
        <v>-0.16261992853657267</v>
      </c>
      <c r="G1444" s="26">
        <f t="shared" si="67"/>
        <v>-4.3005232271227994E-3</v>
      </c>
      <c r="H1444" s="26">
        <f t="shared" si="68"/>
        <v>6.9935077986458063E-4</v>
      </c>
    </row>
    <row r="1445" spans="1:8" x14ac:dyDescent="0.25">
      <c r="A1445" s="12">
        <f>Riesgo!C1449</f>
        <v>0</v>
      </c>
      <c r="F1445" s="95">
        <f t="shared" si="66"/>
        <v>-0.20515214870968565</v>
      </c>
      <c r="G1445" s="26">
        <f t="shared" si="67"/>
        <v>0</v>
      </c>
      <c r="H1445" s="26">
        <f t="shared" si="68"/>
        <v>0</v>
      </c>
    </row>
    <row r="1446" spans="1:8" x14ac:dyDescent="0.25">
      <c r="A1446" s="12">
        <f>Riesgo!C1450</f>
        <v>0.12778156765688758</v>
      </c>
      <c r="F1446" s="95">
        <f t="shared" si="66"/>
        <v>-7.7370581052798065E-2</v>
      </c>
      <c r="G1446" s="26">
        <f t="shared" si="67"/>
        <v>-4.6315629938128864E-4</v>
      </c>
      <c r="H1446" s="26">
        <f t="shared" si="68"/>
        <v>3.5834672001394E-5</v>
      </c>
    </row>
    <row r="1447" spans="1:8" x14ac:dyDescent="0.25">
      <c r="A1447" s="12">
        <f>Riesgo!C1451</f>
        <v>0</v>
      </c>
      <c r="F1447" s="95">
        <f t="shared" si="66"/>
        <v>-0.20515214870968565</v>
      </c>
      <c r="G1447" s="26">
        <f t="shared" si="67"/>
        <v>0</v>
      </c>
      <c r="H1447" s="26">
        <f t="shared" si="68"/>
        <v>0</v>
      </c>
    </row>
    <row r="1448" spans="1:8" x14ac:dyDescent="0.25">
      <c r="A1448" s="12">
        <f>Riesgo!C1452</f>
        <v>0</v>
      </c>
      <c r="F1448" s="95">
        <f t="shared" si="66"/>
        <v>-0.20515214870968565</v>
      </c>
      <c r="G1448" s="26">
        <f t="shared" si="67"/>
        <v>0</v>
      </c>
      <c r="H1448" s="26">
        <f t="shared" si="68"/>
        <v>0</v>
      </c>
    </row>
    <row r="1449" spans="1:8" x14ac:dyDescent="0.25">
      <c r="A1449" s="12">
        <f>Riesgo!C1453</f>
        <v>0.57355644419012897</v>
      </c>
      <c r="F1449" s="95">
        <f t="shared" si="66"/>
        <v>0.36840429548044329</v>
      </c>
      <c r="G1449" s="26">
        <f t="shared" si="67"/>
        <v>5.0000466453653102E-2</v>
      </c>
      <c r="H1449" s="26">
        <f t="shared" si="68"/>
        <v>1.8420386617551607E-2</v>
      </c>
    </row>
    <row r="1450" spans="1:8" x14ac:dyDescent="0.25">
      <c r="A1450" s="12">
        <f>Riesgo!C1454</f>
        <v>9.4196361791788752E-2</v>
      </c>
      <c r="F1450" s="95">
        <f t="shared" si="66"/>
        <v>-0.1109557869178969</v>
      </c>
      <c r="G1450" s="26">
        <f t="shared" si="67"/>
        <v>-1.3659974027070729E-3</v>
      </c>
      <c r="H1450" s="26">
        <f t="shared" si="68"/>
        <v>1.515653167451666E-4</v>
      </c>
    </row>
    <row r="1451" spans="1:8" x14ac:dyDescent="0.25">
      <c r="A1451" s="12">
        <f>Riesgo!C1455</f>
        <v>0.40112536689153905</v>
      </c>
      <c r="F1451" s="95">
        <f t="shared" si="66"/>
        <v>0.1959732181818534</v>
      </c>
      <c r="G1451" s="26">
        <f t="shared" si="67"/>
        <v>7.5264498707553118E-3</v>
      </c>
      <c r="H1451" s="26">
        <f t="shared" si="68"/>
        <v>1.474982602656313E-3</v>
      </c>
    </row>
    <row r="1452" spans="1:8" x14ac:dyDescent="0.25">
      <c r="A1452" s="12">
        <f>Riesgo!C1456</f>
        <v>0</v>
      </c>
      <c r="F1452" s="95">
        <f t="shared" si="66"/>
        <v>-0.20515214870968565</v>
      </c>
      <c r="G1452" s="26">
        <f t="shared" si="67"/>
        <v>0</v>
      </c>
      <c r="H1452" s="26">
        <f t="shared" si="68"/>
        <v>0</v>
      </c>
    </row>
    <row r="1453" spans="1:8" x14ac:dyDescent="0.25">
      <c r="A1453" s="12">
        <f>Riesgo!C1457</f>
        <v>0.17804050128300636</v>
      </c>
      <c r="F1453" s="95">
        <f t="shared" si="66"/>
        <v>-2.7111647426679292E-2</v>
      </c>
      <c r="G1453" s="26">
        <f t="shared" si="67"/>
        <v>-1.9928183990827907E-5</v>
      </c>
      <c r="H1453" s="26">
        <f t="shared" si="68"/>
        <v>5.4028589821332093E-7</v>
      </c>
    </row>
    <row r="1454" spans="1:8" x14ac:dyDescent="0.25">
      <c r="A1454" s="12">
        <f>Riesgo!C1458</f>
        <v>4.4042160447251295E-2</v>
      </c>
      <c r="F1454" s="95">
        <f t="shared" si="66"/>
        <v>-0.16110998826243436</v>
      </c>
      <c r="G1454" s="26">
        <f t="shared" si="67"/>
        <v>-4.1818398616350902E-3</v>
      </c>
      <c r="H1454" s="26">
        <f t="shared" si="68"/>
        <v>6.7373617102340949E-4</v>
      </c>
    </row>
    <row r="1455" spans="1:8" x14ac:dyDescent="0.25">
      <c r="A1455" s="12">
        <f>Riesgo!C1459</f>
        <v>8.0724953622848261E-3</v>
      </c>
      <c r="F1455" s="95">
        <f t="shared" si="66"/>
        <v>-0.19707965334740082</v>
      </c>
      <c r="G1455" s="26">
        <f t="shared" si="67"/>
        <v>-7.6546505504747585E-3</v>
      </c>
      <c r="H1455" s="26">
        <f t="shared" si="68"/>
        <v>1.5085758769830563E-3</v>
      </c>
    </row>
    <row r="1456" spans="1:8" x14ac:dyDescent="0.25">
      <c r="A1456" s="12">
        <f>Riesgo!C1460</f>
        <v>0.12647714806322863</v>
      </c>
      <c r="F1456" s="95">
        <f t="shared" si="66"/>
        <v>-7.8675000646457022E-2</v>
      </c>
      <c r="G1456" s="26">
        <f t="shared" si="67"/>
        <v>-4.8697903580110808E-4</v>
      </c>
      <c r="H1456" s="26">
        <f t="shared" si="68"/>
        <v>3.8313075956463196E-5</v>
      </c>
    </row>
    <row r="1457" spans="1:8" x14ac:dyDescent="0.25">
      <c r="A1457" s="12">
        <f>Riesgo!C1461</f>
        <v>7.52665857859635E-2</v>
      </c>
      <c r="F1457" s="95">
        <f t="shared" si="66"/>
        <v>-0.12988556292372216</v>
      </c>
      <c r="G1457" s="26">
        <f t="shared" si="67"/>
        <v>-2.1912031461133901E-3</v>
      </c>
      <c r="H1457" s="26">
        <f t="shared" si="68"/>
        <v>2.8460565411316864E-4</v>
      </c>
    </row>
    <row r="1458" spans="1:8" x14ac:dyDescent="0.25">
      <c r="A1458" s="12">
        <f>Riesgo!C1462</f>
        <v>8.43150831424282E-3</v>
      </c>
      <c r="F1458" s="95">
        <f t="shared" si="66"/>
        <v>-0.19672064039544282</v>
      </c>
      <c r="G1458" s="26">
        <f t="shared" si="67"/>
        <v>-7.6128941002155948E-3</v>
      </c>
      <c r="H1458" s="26">
        <f t="shared" si="68"/>
        <v>1.4976134026571002E-3</v>
      </c>
    </row>
    <row r="1459" spans="1:8" x14ac:dyDescent="0.25">
      <c r="A1459" s="12">
        <f>Riesgo!C1463</f>
        <v>0.29090027842574917</v>
      </c>
      <c r="F1459" s="95">
        <f t="shared" si="66"/>
        <v>8.574812971606352E-2</v>
      </c>
      <c r="G1459" s="26">
        <f t="shared" si="67"/>
        <v>6.3048385333081111E-4</v>
      </c>
      <c r="H1459" s="26">
        <f t="shared" si="68"/>
        <v>5.406281123929396E-5</v>
      </c>
    </row>
    <row r="1460" spans="1:8" x14ac:dyDescent="0.25">
      <c r="A1460" s="12">
        <f>Riesgo!C1464</f>
        <v>0</v>
      </c>
      <c r="F1460" s="95">
        <f t="shared" si="66"/>
        <v>-0.20515214870968565</v>
      </c>
      <c r="G1460" s="26">
        <f t="shared" si="67"/>
        <v>0</v>
      </c>
      <c r="H1460" s="26">
        <f t="shared" si="68"/>
        <v>0</v>
      </c>
    </row>
    <row r="1461" spans="1:8" x14ac:dyDescent="0.25">
      <c r="A1461" s="12">
        <f>Riesgo!C1465</f>
        <v>0.21616007867175671</v>
      </c>
      <c r="F1461" s="95">
        <f t="shared" si="66"/>
        <v>1.1007929962071061E-2</v>
      </c>
      <c r="G1461" s="26">
        <f t="shared" si="67"/>
        <v>1.3338806519123143E-6</v>
      </c>
      <c r="H1461" s="26">
        <f t="shared" si="68"/>
        <v>1.4683264794012443E-8</v>
      </c>
    </row>
    <row r="1462" spans="1:8" x14ac:dyDescent="0.25">
      <c r="A1462" s="12">
        <f>Riesgo!C1466</f>
        <v>0.40233849890360179</v>
      </c>
      <c r="F1462" s="95">
        <f t="shared" si="66"/>
        <v>0.19718635019391614</v>
      </c>
      <c r="G1462" s="26">
        <f t="shared" si="67"/>
        <v>7.6670897237976557E-3</v>
      </c>
      <c r="H1462" s="26">
        <f t="shared" si="68"/>
        <v>1.5118454392449403E-3</v>
      </c>
    </row>
    <row r="1463" spans="1:8" x14ac:dyDescent="0.25">
      <c r="A1463" s="12">
        <f>Riesgo!C1467</f>
        <v>0</v>
      </c>
      <c r="F1463" s="95">
        <f t="shared" si="66"/>
        <v>-0.20515214870968565</v>
      </c>
      <c r="G1463" s="26">
        <f t="shared" si="67"/>
        <v>0</v>
      </c>
      <c r="H1463" s="26">
        <f t="shared" si="68"/>
        <v>0</v>
      </c>
    </row>
    <row r="1464" spans="1:8" x14ac:dyDescent="0.25">
      <c r="A1464" s="12">
        <f>Riesgo!C1468</f>
        <v>0.85149747024162581</v>
      </c>
      <c r="F1464" s="95">
        <f t="shared" si="66"/>
        <v>0.64634532153194013</v>
      </c>
      <c r="G1464" s="26">
        <f t="shared" si="67"/>
        <v>0.2700186917430572</v>
      </c>
      <c r="H1464" s="26">
        <f t="shared" si="68"/>
        <v>0.17452531813430014</v>
      </c>
    </row>
    <row r="1465" spans="1:8" x14ac:dyDescent="0.25">
      <c r="A1465" s="12">
        <f>Riesgo!C1469</f>
        <v>0.4673988372890181</v>
      </c>
      <c r="F1465" s="95">
        <f t="shared" si="66"/>
        <v>0.26224668857933242</v>
      </c>
      <c r="G1465" s="26">
        <f t="shared" si="67"/>
        <v>1.8035576919761948E-2</v>
      </c>
      <c r="H1465" s="26">
        <f t="shared" si="68"/>
        <v>4.7297703238254069E-3</v>
      </c>
    </row>
    <row r="1466" spans="1:8" x14ac:dyDescent="0.25">
      <c r="A1466" s="12">
        <f>Riesgo!C1470</f>
        <v>0.31665328054288927</v>
      </c>
      <c r="F1466" s="95">
        <f t="shared" si="66"/>
        <v>0.11150113183320362</v>
      </c>
      <c r="G1466" s="26">
        <f t="shared" si="67"/>
        <v>1.3862380891285486E-3</v>
      </c>
      <c r="H1466" s="26">
        <f t="shared" si="68"/>
        <v>1.5456711592813058E-4</v>
      </c>
    </row>
    <row r="1467" spans="1:8" x14ac:dyDescent="0.25">
      <c r="A1467" s="12">
        <f>Riesgo!C1471</f>
        <v>2.1242812112420021E-2</v>
      </c>
      <c r="F1467" s="95">
        <f t="shared" si="66"/>
        <v>-0.18390933659726563</v>
      </c>
      <c r="G1467" s="26">
        <f t="shared" si="67"/>
        <v>-6.2203000361244687E-3</v>
      </c>
      <c r="H1467" s="26">
        <f t="shared" si="68"/>
        <v>1.1439712530795984E-3</v>
      </c>
    </row>
    <row r="1468" spans="1:8" x14ac:dyDescent="0.25">
      <c r="A1468" s="12">
        <f>Riesgo!C1472</f>
        <v>6.484573336473981E-2</v>
      </c>
      <c r="F1468" s="95">
        <f t="shared" si="66"/>
        <v>-0.14030641534494584</v>
      </c>
      <c r="G1468" s="26">
        <f t="shared" si="67"/>
        <v>-2.7620566850049834E-3</v>
      </c>
      <c r="H1468" s="26">
        <f t="shared" si="68"/>
        <v>3.8753427245259345E-4</v>
      </c>
    </row>
    <row r="1469" spans="1:8" x14ac:dyDescent="0.25">
      <c r="A1469" s="12">
        <f>Riesgo!C1473</f>
        <v>0.96118241578745167</v>
      </c>
      <c r="F1469" s="95">
        <f t="shared" si="66"/>
        <v>0.75603026707776599</v>
      </c>
      <c r="G1469" s="26">
        <f t="shared" si="67"/>
        <v>0.43213311425140766</v>
      </c>
      <c r="H1469" s="26">
        <f t="shared" si="68"/>
        <v>0.32670571378063851</v>
      </c>
    </row>
    <row r="1470" spans="1:8" x14ac:dyDescent="0.25">
      <c r="A1470" s="12">
        <f>Riesgo!C1474</f>
        <v>0.22818736387222696</v>
      </c>
      <c r="F1470" s="95">
        <f t="shared" si="66"/>
        <v>2.3035215162541312E-2</v>
      </c>
      <c r="G1470" s="26">
        <f t="shared" si="67"/>
        <v>1.222297207405308E-5</v>
      </c>
      <c r="H1470" s="26">
        <f t="shared" si="68"/>
        <v>2.8155879165154653E-7</v>
      </c>
    </row>
    <row r="1471" spans="1:8" x14ac:dyDescent="0.25">
      <c r="A1471" s="12">
        <f>Riesgo!C1475</f>
        <v>0.34537496766537396</v>
      </c>
      <c r="F1471" s="95">
        <f t="shared" si="66"/>
        <v>0.14022281895568831</v>
      </c>
      <c r="G1471" s="26">
        <f t="shared" si="67"/>
        <v>2.7571226179375981E-3</v>
      </c>
      <c r="H1471" s="26">
        <f t="shared" si="68"/>
        <v>3.8661150569369718E-4</v>
      </c>
    </row>
    <row r="1472" spans="1:8" x14ac:dyDescent="0.25">
      <c r="A1472" s="12">
        <f>Riesgo!C1476</f>
        <v>0.59629254515617036</v>
      </c>
      <c r="F1472" s="95">
        <f t="shared" si="66"/>
        <v>0.39114039644648468</v>
      </c>
      <c r="G1472" s="26">
        <f t="shared" si="67"/>
        <v>5.98408859713657E-2</v>
      </c>
      <c r="H1472" s="26">
        <f t="shared" si="68"/>
        <v>2.3406187862548864E-2</v>
      </c>
    </row>
    <row r="1473" spans="1:8" x14ac:dyDescent="0.25">
      <c r="A1473" s="12">
        <f>Riesgo!C1477</f>
        <v>0</v>
      </c>
      <c r="F1473" s="95">
        <f t="shared" si="66"/>
        <v>-0.20515214870968565</v>
      </c>
      <c r="G1473" s="26">
        <f t="shared" si="67"/>
        <v>0</v>
      </c>
      <c r="H1473" s="26">
        <f t="shared" si="68"/>
        <v>0</v>
      </c>
    </row>
    <row r="1474" spans="1:8" x14ac:dyDescent="0.25">
      <c r="A1474" s="12">
        <f>Riesgo!C1478</f>
        <v>2.3277082183349486E-2</v>
      </c>
      <c r="F1474" s="95">
        <f t="shared" si="66"/>
        <v>-0.18187506652633617</v>
      </c>
      <c r="G1474" s="26">
        <f t="shared" si="67"/>
        <v>-6.0161616310766414E-3</v>
      </c>
      <c r="H1474" s="26">
        <f t="shared" si="68"/>
        <v>1.0941897968852555E-3</v>
      </c>
    </row>
    <row r="1475" spans="1:8" x14ac:dyDescent="0.25">
      <c r="A1475" s="12">
        <f>Riesgo!C1479</f>
        <v>0.60766044568557731</v>
      </c>
      <c r="F1475" s="95">
        <f t="shared" ref="F1475:F1538" si="69">A1475-$D$4</f>
        <v>0.40250829697589163</v>
      </c>
      <c r="G1475" s="26">
        <f t="shared" ref="G1475:G1538" si="70">IF(A1475=0,0,(A1475-D$4)^3)</f>
        <v>6.5211548193976274E-2</v>
      </c>
      <c r="H1475" s="26">
        <f t="shared" ref="H1475:H1538" si="71">IF(A1475=0,0,(A1475-D$4)^4)</f>
        <v>2.6248189206718672E-2</v>
      </c>
    </row>
    <row r="1476" spans="1:8" x14ac:dyDescent="0.25">
      <c r="A1476" s="12">
        <f>Riesgo!C1480</f>
        <v>0.44020096229008143</v>
      </c>
      <c r="F1476" s="95">
        <f t="shared" si="69"/>
        <v>0.23504881358039578</v>
      </c>
      <c r="G1476" s="26">
        <f t="shared" si="70"/>
        <v>1.2985963869898153E-2</v>
      </c>
      <c r="H1476" s="26">
        <f t="shared" si="71"/>
        <v>3.0523354008174458E-3</v>
      </c>
    </row>
    <row r="1477" spans="1:8" x14ac:dyDescent="0.25">
      <c r="A1477" s="12">
        <f>Riesgo!C1481</f>
        <v>0</v>
      </c>
      <c r="F1477" s="95">
        <f t="shared" si="69"/>
        <v>-0.20515214870968565</v>
      </c>
      <c r="G1477" s="26">
        <f t="shared" si="70"/>
        <v>0</v>
      </c>
      <c r="H1477" s="26">
        <f t="shared" si="71"/>
        <v>0</v>
      </c>
    </row>
    <row r="1478" spans="1:8" x14ac:dyDescent="0.25">
      <c r="A1478" s="12">
        <f>Riesgo!C1482</f>
        <v>0.42047428442545481</v>
      </c>
      <c r="F1478" s="95">
        <f t="shared" si="69"/>
        <v>0.21532213571576916</v>
      </c>
      <c r="G1478" s="26">
        <f t="shared" si="70"/>
        <v>9.9831141363782658E-3</v>
      </c>
      <c r="H1478" s="26">
        <f t="shared" si="71"/>
        <v>2.1495854569392545E-3</v>
      </c>
    </row>
    <row r="1479" spans="1:8" x14ac:dyDescent="0.25">
      <c r="A1479" s="12">
        <f>Riesgo!C1483</f>
        <v>0</v>
      </c>
      <c r="F1479" s="95">
        <f t="shared" si="69"/>
        <v>-0.20515214870968565</v>
      </c>
      <c r="G1479" s="26">
        <f t="shared" si="70"/>
        <v>0</v>
      </c>
      <c r="H1479" s="26">
        <f t="shared" si="71"/>
        <v>0</v>
      </c>
    </row>
    <row r="1480" spans="1:8" x14ac:dyDescent="0.25">
      <c r="A1480" s="12">
        <f>Riesgo!C1484</f>
        <v>0.38909377325645406</v>
      </c>
      <c r="F1480" s="95">
        <f t="shared" si="69"/>
        <v>0.18394162454676841</v>
      </c>
      <c r="G1480" s="26">
        <f t="shared" si="70"/>
        <v>6.2235768028140823E-3</v>
      </c>
      <c r="H1480" s="26">
        <f t="shared" si="71"/>
        <v>1.1447748276012053E-3</v>
      </c>
    </row>
    <row r="1481" spans="1:8" x14ac:dyDescent="0.25">
      <c r="A1481" s="12">
        <f>Riesgo!C1485</f>
        <v>0</v>
      </c>
      <c r="F1481" s="95">
        <f t="shared" si="69"/>
        <v>-0.20515214870968565</v>
      </c>
      <c r="G1481" s="26">
        <f t="shared" si="70"/>
        <v>0</v>
      </c>
      <c r="H1481" s="26">
        <f t="shared" si="71"/>
        <v>0</v>
      </c>
    </row>
    <row r="1482" spans="1:8" x14ac:dyDescent="0.25">
      <c r="A1482" s="12">
        <f>Riesgo!C1486</f>
        <v>0.56523406667087506</v>
      </c>
      <c r="F1482" s="95">
        <f t="shared" si="69"/>
        <v>0.36008191796118938</v>
      </c>
      <c r="G1482" s="26">
        <f t="shared" si="70"/>
        <v>4.6687856951256698E-2</v>
      </c>
      <c r="H1482" s="26">
        <f t="shared" si="71"/>
        <v>1.681145307650616E-2</v>
      </c>
    </row>
    <row r="1483" spans="1:8" x14ac:dyDescent="0.25">
      <c r="A1483" s="12">
        <f>Riesgo!C1487</f>
        <v>0</v>
      </c>
      <c r="F1483" s="95">
        <f t="shared" si="69"/>
        <v>-0.20515214870968565</v>
      </c>
      <c r="G1483" s="26">
        <f t="shared" si="70"/>
        <v>0</v>
      </c>
      <c r="H1483" s="26">
        <f t="shared" si="71"/>
        <v>0</v>
      </c>
    </row>
    <row r="1484" spans="1:8" x14ac:dyDescent="0.25">
      <c r="A1484" s="12">
        <f>Riesgo!C1488</f>
        <v>0.19033222981670406</v>
      </c>
      <c r="F1484" s="95">
        <f t="shared" si="69"/>
        <v>-1.4819918892981593E-2</v>
      </c>
      <c r="G1484" s="26">
        <f t="shared" si="70"/>
        <v>-3.254898727105144E-6</v>
      </c>
      <c r="H1484" s="26">
        <f t="shared" si="71"/>
        <v>4.8237335140567256E-8</v>
      </c>
    </row>
    <row r="1485" spans="1:8" x14ac:dyDescent="0.25">
      <c r="A1485" s="12">
        <f>Riesgo!C1489</f>
        <v>0.2009646056974288</v>
      </c>
      <c r="F1485" s="95">
        <f t="shared" si="69"/>
        <v>-4.1875430122568502E-3</v>
      </c>
      <c r="G1485" s="26">
        <f t="shared" si="70"/>
        <v>-7.3430729500049991E-8</v>
      </c>
      <c r="H1485" s="26">
        <f t="shared" si="71"/>
        <v>3.0749433820285731E-10</v>
      </c>
    </row>
    <row r="1486" spans="1:8" x14ac:dyDescent="0.25">
      <c r="A1486" s="12">
        <f>Riesgo!C1490</f>
        <v>5.9246974021273976E-2</v>
      </c>
      <c r="F1486" s="95">
        <f t="shared" si="69"/>
        <v>-0.14590517468841169</v>
      </c>
      <c r="G1486" s="26">
        <f t="shared" si="70"/>
        <v>-3.1060760485476929E-3</v>
      </c>
      <c r="H1486" s="26">
        <f t="shared" si="71"/>
        <v>4.531925684588426E-4</v>
      </c>
    </row>
    <row r="1487" spans="1:8" x14ac:dyDescent="0.25">
      <c r="A1487" s="12">
        <f>Riesgo!C1491</f>
        <v>0.3078615334060516</v>
      </c>
      <c r="F1487" s="95">
        <f t="shared" si="69"/>
        <v>0.10270938469636595</v>
      </c>
      <c r="G1487" s="26">
        <f t="shared" si="70"/>
        <v>1.0835036594783725E-3</v>
      </c>
      <c r="H1487" s="26">
        <f t="shared" si="71"/>
        <v>1.1128599418128446E-4</v>
      </c>
    </row>
    <row r="1488" spans="1:8" x14ac:dyDescent="0.25">
      <c r="A1488" s="12">
        <f>Riesgo!C1492</f>
        <v>0.34642517214149027</v>
      </c>
      <c r="F1488" s="95">
        <f t="shared" si="69"/>
        <v>0.14127302343180462</v>
      </c>
      <c r="G1488" s="26">
        <f t="shared" si="70"/>
        <v>2.8195364880737742E-3</v>
      </c>
      <c r="H1488" s="26">
        <f t="shared" si="71"/>
        <v>3.9832444434647436E-4</v>
      </c>
    </row>
    <row r="1489" spans="1:8" x14ac:dyDescent="0.25">
      <c r="A1489" s="12">
        <f>Riesgo!C1493</f>
        <v>0.32323443339870817</v>
      </c>
      <c r="F1489" s="95">
        <f t="shared" si="69"/>
        <v>0.11808228468902252</v>
      </c>
      <c r="G1489" s="26">
        <f t="shared" si="70"/>
        <v>1.646471593439576E-3</v>
      </c>
      <c r="H1489" s="26">
        <f t="shared" si="71"/>
        <v>1.9441912742892053E-4</v>
      </c>
    </row>
    <row r="1490" spans="1:8" x14ac:dyDescent="0.25">
      <c r="A1490" s="12">
        <f>Riesgo!C1494</f>
        <v>0.72282234646333943</v>
      </c>
      <c r="F1490" s="95">
        <f t="shared" si="69"/>
        <v>0.51767019775365375</v>
      </c>
      <c r="G1490" s="26">
        <f t="shared" si="70"/>
        <v>0.13872651941811845</v>
      </c>
      <c r="H1490" s="26">
        <f t="shared" si="71"/>
        <v>7.1814584740853477E-2</v>
      </c>
    </row>
    <row r="1491" spans="1:8" x14ac:dyDescent="0.25">
      <c r="A1491" s="12">
        <f>Riesgo!C1495</f>
        <v>0.40353532829260896</v>
      </c>
      <c r="F1491" s="95">
        <f t="shared" si="69"/>
        <v>0.19838317958292331</v>
      </c>
      <c r="G1491" s="26">
        <f t="shared" si="70"/>
        <v>7.8075457883638342E-3</v>
      </c>
      <c r="H1491" s="26">
        <f t="shared" si="71"/>
        <v>1.548885758234879E-3</v>
      </c>
    </row>
    <row r="1492" spans="1:8" x14ac:dyDescent="0.25">
      <c r="A1492" s="12">
        <f>Riesgo!C1496</f>
        <v>0.9426785322451906</v>
      </c>
      <c r="F1492" s="95">
        <f t="shared" si="69"/>
        <v>0.73752638353550493</v>
      </c>
      <c r="G1492" s="26">
        <f t="shared" si="70"/>
        <v>0.40117391142469422</v>
      </c>
      <c r="H1492" s="26">
        <f t="shared" si="71"/>
        <v>0.29587634406184771</v>
      </c>
    </row>
    <row r="1493" spans="1:8" x14ac:dyDescent="0.25">
      <c r="A1493" s="12">
        <f>Riesgo!C1497</f>
        <v>0</v>
      </c>
      <c r="F1493" s="95">
        <f t="shared" si="69"/>
        <v>-0.20515214870968565</v>
      </c>
      <c r="G1493" s="26">
        <f t="shared" si="70"/>
        <v>0</v>
      </c>
      <c r="H1493" s="26">
        <f t="shared" si="71"/>
        <v>0</v>
      </c>
    </row>
    <row r="1494" spans="1:8" x14ac:dyDescent="0.25">
      <c r="A1494" s="12">
        <f>Riesgo!C1498</f>
        <v>0.84782312208652355</v>
      </c>
      <c r="F1494" s="95">
        <f t="shared" si="69"/>
        <v>0.64267097337683787</v>
      </c>
      <c r="G1494" s="26">
        <f t="shared" si="70"/>
        <v>0.26543980861010347</v>
      </c>
      <c r="H1494" s="26">
        <f t="shared" si="71"/>
        <v>0.17059046017241675</v>
      </c>
    </row>
    <row r="1495" spans="1:8" x14ac:dyDescent="0.25">
      <c r="A1495" s="12">
        <f>Riesgo!C1499</f>
        <v>1.4943390429600127E-2</v>
      </c>
      <c r="F1495" s="95">
        <f t="shared" si="69"/>
        <v>-0.19020875828008552</v>
      </c>
      <c r="G1495" s="26">
        <f t="shared" si="70"/>
        <v>-6.8816333714420679E-3</v>
      </c>
      <c r="H1495" s="26">
        <f t="shared" si="71"/>
        <v>1.3089469385207941E-3</v>
      </c>
    </row>
    <row r="1496" spans="1:8" x14ac:dyDescent="0.25">
      <c r="A1496" s="12">
        <f>Riesgo!C1500</f>
        <v>0.10100024668692288</v>
      </c>
      <c r="F1496" s="95">
        <f t="shared" si="69"/>
        <v>-0.10415190202276277</v>
      </c>
      <c r="G1496" s="26">
        <f t="shared" si="70"/>
        <v>-1.1298001194976776E-3</v>
      </c>
      <c r="H1496" s="26">
        <f t="shared" si="71"/>
        <v>1.176708313512278E-4</v>
      </c>
    </row>
    <row r="1497" spans="1:8" x14ac:dyDescent="0.25">
      <c r="A1497" s="12">
        <f>Riesgo!C1501</f>
        <v>1.6612301526624979E-2</v>
      </c>
      <c r="F1497" s="95">
        <f t="shared" si="69"/>
        <v>-0.18853984718306066</v>
      </c>
      <c r="G1497" s="26">
        <f t="shared" si="70"/>
        <v>-6.7020776031739586E-3</v>
      </c>
      <c r="H1497" s="26">
        <f t="shared" si="71"/>
        <v>1.2636086871114316E-3</v>
      </c>
    </row>
    <row r="1498" spans="1:8" x14ac:dyDescent="0.25">
      <c r="A1498" s="12">
        <f>Riesgo!C1502</f>
        <v>0</v>
      </c>
      <c r="F1498" s="95">
        <f t="shared" si="69"/>
        <v>-0.20515214870968565</v>
      </c>
      <c r="G1498" s="26">
        <f t="shared" si="70"/>
        <v>0</v>
      </c>
      <c r="H1498" s="26">
        <f t="shared" si="71"/>
        <v>0</v>
      </c>
    </row>
    <row r="1499" spans="1:8" x14ac:dyDescent="0.25">
      <c r="A1499" s="12">
        <f>Riesgo!C1503</f>
        <v>8.3146541391085654E-2</v>
      </c>
      <c r="F1499" s="95">
        <f t="shared" si="69"/>
        <v>-0.1220056073186</v>
      </c>
      <c r="G1499" s="26">
        <f t="shared" si="70"/>
        <v>-1.8160983894980832E-3</v>
      </c>
      <c r="H1499" s="26">
        <f t="shared" si="71"/>
        <v>2.2157418696104502E-4</v>
      </c>
    </row>
    <row r="1500" spans="1:8" x14ac:dyDescent="0.25">
      <c r="A1500" s="12">
        <f>Riesgo!C1504</f>
        <v>0.31640332910610597</v>
      </c>
      <c r="F1500" s="95">
        <f t="shared" si="69"/>
        <v>0.11125118039642032</v>
      </c>
      <c r="G1500" s="26">
        <f t="shared" si="70"/>
        <v>1.3769364063402399E-3</v>
      </c>
      <c r="H1500" s="26">
        <f t="shared" si="71"/>
        <v>1.5318580053615672E-4</v>
      </c>
    </row>
    <row r="1501" spans="1:8" x14ac:dyDescent="0.25">
      <c r="A1501" s="12">
        <f>Riesgo!C1505</f>
        <v>0</v>
      </c>
      <c r="F1501" s="95">
        <f t="shared" si="69"/>
        <v>-0.20515214870968565</v>
      </c>
      <c r="G1501" s="26">
        <f t="shared" si="70"/>
        <v>0</v>
      </c>
      <c r="H1501" s="26">
        <f t="shared" si="71"/>
        <v>0</v>
      </c>
    </row>
    <row r="1502" spans="1:8" x14ac:dyDescent="0.25">
      <c r="A1502" s="12">
        <f>Riesgo!C1506</f>
        <v>0</v>
      </c>
      <c r="F1502" s="95">
        <f t="shared" si="69"/>
        <v>-0.20515214870968565</v>
      </c>
      <c r="G1502" s="26">
        <f t="shared" si="70"/>
        <v>0</v>
      </c>
      <c r="H1502" s="26">
        <f t="shared" si="71"/>
        <v>0</v>
      </c>
    </row>
    <row r="1503" spans="1:8" x14ac:dyDescent="0.25">
      <c r="A1503" s="12">
        <f>Riesgo!C1507</f>
        <v>0</v>
      </c>
      <c r="F1503" s="95">
        <f t="shared" si="69"/>
        <v>-0.20515214870968565</v>
      </c>
      <c r="G1503" s="26">
        <f t="shared" si="70"/>
        <v>0</v>
      </c>
      <c r="H1503" s="26">
        <f t="shared" si="71"/>
        <v>0</v>
      </c>
    </row>
    <row r="1504" spans="1:8" x14ac:dyDescent="0.25">
      <c r="A1504" s="12">
        <f>Riesgo!C1508</f>
        <v>0</v>
      </c>
      <c r="F1504" s="95">
        <f t="shared" si="69"/>
        <v>-0.20515214870968565</v>
      </c>
      <c r="G1504" s="26">
        <f t="shared" si="70"/>
        <v>0</v>
      </c>
      <c r="H1504" s="26">
        <f t="shared" si="71"/>
        <v>0</v>
      </c>
    </row>
    <row r="1505" spans="1:8" x14ac:dyDescent="0.25">
      <c r="A1505" s="12">
        <f>Riesgo!C1509</f>
        <v>0</v>
      </c>
      <c r="F1505" s="95">
        <f t="shared" si="69"/>
        <v>-0.20515214870968565</v>
      </c>
      <c r="G1505" s="26">
        <f t="shared" si="70"/>
        <v>0</v>
      </c>
      <c r="H1505" s="26">
        <f t="shared" si="71"/>
        <v>0</v>
      </c>
    </row>
    <row r="1506" spans="1:8" x14ac:dyDescent="0.25">
      <c r="A1506" s="12">
        <f>Riesgo!C1510</f>
        <v>0</v>
      </c>
      <c r="F1506" s="95">
        <f t="shared" si="69"/>
        <v>-0.20515214870968565</v>
      </c>
      <c r="G1506" s="26">
        <f t="shared" si="70"/>
        <v>0</v>
      </c>
      <c r="H1506" s="26">
        <f t="shared" si="71"/>
        <v>0</v>
      </c>
    </row>
    <row r="1507" spans="1:8" x14ac:dyDescent="0.25">
      <c r="A1507" s="12">
        <f>Riesgo!C1511</f>
        <v>0.58088278828208495</v>
      </c>
      <c r="F1507" s="95">
        <f t="shared" si="69"/>
        <v>0.37573063957239927</v>
      </c>
      <c r="G1507" s="26">
        <f t="shared" si="70"/>
        <v>5.3043214523104169E-2</v>
      </c>
      <c r="H1507" s="26">
        <f t="shared" si="71"/>
        <v>1.9929960917741907E-2</v>
      </c>
    </row>
    <row r="1508" spans="1:8" x14ac:dyDescent="0.25">
      <c r="A1508" s="12">
        <f>Riesgo!C1512</f>
        <v>0</v>
      </c>
      <c r="F1508" s="95">
        <f t="shared" si="69"/>
        <v>-0.20515214870968565</v>
      </c>
      <c r="G1508" s="26">
        <f t="shared" si="70"/>
        <v>0</v>
      </c>
      <c r="H1508" s="26">
        <f t="shared" si="71"/>
        <v>0</v>
      </c>
    </row>
    <row r="1509" spans="1:8" x14ac:dyDescent="0.25">
      <c r="A1509" s="12">
        <f>Riesgo!C1513</f>
        <v>0</v>
      </c>
      <c r="F1509" s="95">
        <f t="shared" si="69"/>
        <v>-0.20515214870968565</v>
      </c>
      <c r="G1509" s="26">
        <f t="shared" si="70"/>
        <v>0</v>
      </c>
      <c r="H1509" s="26">
        <f t="shared" si="71"/>
        <v>0</v>
      </c>
    </row>
    <row r="1510" spans="1:8" x14ac:dyDescent="0.25">
      <c r="A1510" s="12">
        <f>Riesgo!C1514</f>
        <v>0</v>
      </c>
      <c r="F1510" s="95">
        <f t="shared" si="69"/>
        <v>-0.20515214870968565</v>
      </c>
      <c r="G1510" s="26">
        <f t="shared" si="70"/>
        <v>0</v>
      </c>
      <c r="H1510" s="26">
        <f t="shared" si="71"/>
        <v>0</v>
      </c>
    </row>
    <row r="1511" spans="1:8" x14ac:dyDescent="0.25">
      <c r="A1511" s="12">
        <f>Riesgo!C1515</f>
        <v>0</v>
      </c>
      <c r="F1511" s="95">
        <f t="shared" si="69"/>
        <v>-0.20515214870968565</v>
      </c>
      <c r="G1511" s="26">
        <f t="shared" si="70"/>
        <v>0</v>
      </c>
      <c r="H1511" s="26">
        <f t="shared" si="71"/>
        <v>0</v>
      </c>
    </row>
    <row r="1512" spans="1:8" x14ac:dyDescent="0.25">
      <c r="A1512" s="12">
        <f>Riesgo!C1516</f>
        <v>0</v>
      </c>
      <c r="F1512" s="95">
        <f t="shared" si="69"/>
        <v>-0.20515214870968565</v>
      </c>
      <c r="G1512" s="26">
        <f t="shared" si="70"/>
        <v>0</v>
      </c>
      <c r="H1512" s="26">
        <f t="shared" si="71"/>
        <v>0</v>
      </c>
    </row>
    <row r="1513" spans="1:8" x14ac:dyDescent="0.25">
      <c r="A1513" s="12">
        <f>Riesgo!C1517</f>
        <v>0.10331075116823006</v>
      </c>
      <c r="F1513" s="95">
        <f t="shared" si="69"/>
        <v>-0.10184139754145559</v>
      </c>
      <c r="G1513" s="26">
        <f t="shared" si="70"/>
        <v>-1.0562653934247043E-3</v>
      </c>
      <c r="H1513" s="26">
        <f t="shared" si="71"/>
        <v>1.075715438410473E-4</v>
      </c>
    </row>
    <row r="1514" spans="1:8" x14ac:dyDescent="0.25">
      <c r="A1514" s="12">
        <f>Riesgo!C1518</f>
        <v>0.82050423168496511</v>
      </c>
      <c r="F1514" s="95">
        <f t="shared" si="69"/>
        <v>0.61535208297527944</v>
      </c>
      <c r="G1514" s="26">
        <f t="shared" si="70"/>
        <v>0.23300810350428788</v>
      </c>
      <c r="H1514" s="26">
        <f t="shared" si="71"/>
        <v>0.14338202184148305</v>
      </c>
    </row>
    <row r="1515" spans="1:8" x14ac:dyDescent="0.25">
      <c r="A1515" s="12">
        <f>Riesgo!C1519</f>
        <v>0</v>
      </c>
      <c r="F1515" s="95">
        <f t="shared" si="69"/>
        <v>-0.20515214870968565</v>
      </c>
      <c r="G1515" s="26">
        <f t="shared" si="70"/>
        <v>0</v>
      </c>
      <c r="H1515" s="26">
        <f t="shared" si="71"/>
        <v>0</v>
      </c>
    </row>
    <row r="1516" spans="1:8" x14ac:dyDescent="0.25">
      <c r="A1516" s="12">
        <f>Riesgo!C1520</f>
        <v>2.0693552630837074E-2</v>
      </c>
      <c r="F1516" s="95">
        <f t="shared" si="69"/>
        <v>-0.18445859607884857</v>
      </c>
      <c r="G1516" s="26">
        <f t="shared" si="70"/>
        <v>-6.2761988743046714E-3</v>
      </c>
      <c r="H1516" s="26">
        <f t="shared" si="71"/>
        <v>1.1576988330658895E-3</v>
      </c>
    </row>
    <row r="1517" spans="1:8" x14ac:dyDescent="0.25">
      <c r="A1517" s="12">
        <f>Riesgo!C1521</f>
        <v>0.20578303557680733</v>
      </c>
      <c r="F1517" s="95">
        <f t="shared" si="69"/>
        <v>6.3088686712167719E-4</v>
      </c>
      <c r="G1517" s="26">
        <f t="shared" si="70"/>
        <v>2.5110447992725251E-10</v>
      </c>
      <c r="H1517" s="26">
        <f t="shared" si="71"/>
        <v>1.5841851866152242E-13</v>
      </c>
    </row>
    <row r="1518" spans="1:8" x14ac:dyDescent="0.25">
      <c r="A1518" s="12">
        <f>Riesgo!C1522</f>
        <v>0</v>
      </c>
      <c r="F1518" s="95">
        <f t="shared" si="69"/>
        <v>-0.20515214870968565</v>
      </c>
      <c r="G1518" s="26">
        <f t="shared" si="70"/>
        <v>0</v>
      </c>
      <c r="H1518" s="26">
        <f t="shared" si="71"/>
        <v>0</v>
      </c>
    </row>
    <row r="1519" spans="1:8" x14ac:dyDescent="0.25">
      <c r="A1519" s="12">
        <f>Riesgo!C1523</f>
        <v>0</v>
      </c>
      <c r="F1519" s="95">
        <f t="shared" si="69"/>
        <v>-0.20515214870968565</v>
      </c>
      <c r="G1519" s="26">
        <f t="shared" si="70"/>
        <v>0</v>
      </c>
      <c r="H1519" s="26">
        <f t="shared" si="71"/>
        <v>0</v>
      </c>
    </row>
    <row r="1520" spans="1:8" x14ac:dyDescent="0.25">
      <c r="A1520" s="12">
        <f>Riesgo!C1524</f>
        <v>0</v>
      </c>
      <c r="F1520" s="95">
        <f t="shared" si="69"/>
        <v>-0.20515214870968565</v>
      </c>
      <c r="G1520" s="26">
        <f t="shared" si="70"/>
        <v>0</v>
      </c>
      <c r="H1520" s="26">
        <f t="shared" si="71"/>
        <v>0</v>
      </c>
    </row>
    <row r="1521" spans="1:8" x14ac:dyDescent="0.25">
      <c r="A1521" s="12">
        <f>Riesgo!C1525</f>
        <v>0</v>
      </c>
      <c r="F1521" s="95">
        <f t="shared" si="69"/>
        <v>-0.20515214870968565</v>
      </c>
      <c r="G1521" s="26">
        <f t="shared" si="70"/>
        <v>0</v>
      </c>
      <c r="H1521" s="26">
        <f t="shared" si="71"/>
        <v>0</v>
      </c>
    </row>
    <row r="1522" spans="1:8" x14ac:dyDescent="0.25">
      <c r="A1522" s="12">
        <f>Riesgo!C1526</f>
        <v>0</v>
      </c>
      <c r="F1522" s="95">
        <f t="shared" si="69"/>
        <v>-0.20515214870968565</v>
      </c>
      <c r="G1522" s="26">
        <f t="shared" si="70"/>
        <v>0</v>
      </c>
      <c r="H1522" s="26">
        <f t="shared" si="71"/>
        <v>0</v>
      </c>
    </row>
    <row r="1523" spans="1:8" x14ac:dyDescent="0.25">
      <c r="A1523" s="12">
        <f>Riesgo!C1527</f>
        <v>0</v>
      </c>
      <c r="F1523" s="95">
        <f t="shared" si="69"/>
        <v>-0.20515214870968565</v>
      </c>
      <c r="G1523" s="26">
        <f t="shared" si="70"/>
        <v>0</v>
      </c>
      <c r="H1523" s="26">
        <f t="shared" si="71"/>
        <v>0</v>
      </c>
    </row>
    <row r="1524" spans="1:8" x14ac:dyDescent="0.25">
      <c r="A1524" s="12">
        <f>Riesgo!C1528</f>
        <v>4.1643709485792747E-2</v>
      </c>
      <c r="F1524" s="95">
        <f t="shared" si="69"/>
        <v>-0.16350843922389291</v>
      </c>
      <c r="G1524" s="26">
        <f t="shared" si="70"/>
        <v>-4.3713997082629906E-3</v>
      </c>
      <c r="H1524" s="26">
        <f t="shared" si="71"/>
        <v>7.147607435218624E-4</v>
      </c>
    </row>
    <row r="1525" spans="1:8" x14ac:dyDescent="0.25">
      <c r="A1525" s="12">
        <f>Riesgo!C1529</f>
        <v>3.8684462783895732E-4</v>
      </c>
      <c r="F1525" s="95">
        <f t="shared" si="69"/>
        <v>-0.20476530408184671</v>
      </c>
      <c r="G1525" s="26">
        <f t="shared" si="70"/>
        <v>-8.5855695747282697E-3</v>
      </c>
      <c r="H1525" s="26">
        <f t="shared" si="71"/>
        <v>1.7580267646850854E-3</v>
      </c>
    </row>
    <row r="1526" spans="1:8" x14ac:dyDescent="0.25">
      <c r="A1526" s="12">
        <f>Riesgo!C1530</f>
        <v>0.3248679487744906</v>
      </c>
      <c r="F1526" s="95">
        <f t="shared" si="69"/>
        <v>0.11971580006480495</v>
      </c>
      <c r="G1526" s="26">
        <f t="shared" si="70"/>
        <v>1.7157516169019971E-3</v>
      </c>
      <c r="H1526" s="26">
        <f t="shared" si="71"/>
        <v>2.0540257752990528E-4</v>
      </c>
    </row>
    <row r="1527" spans="1:8" x14ac:dyDescent="0.25">
      <c r="A1527" s="12">
        <f>Riesgo!C1531</f>
        <v>0</v>
      </c>
      <c r="F1527" s="95">
        <f t="shared" si="69"/>
        <v>-0.20515214870968565</v>
      </c>
      <c r="G1527" s="26">
        <f t="shared" si="70"/>
        <v>0</v>
      </c>
      <c r="H1527" s="26">
        <f t="shared" si="71"/>
        <v>0</v>
      </c>
    </row>
    <row r="1528" spans="1:8" x14ac:dyDescent="0.25">
      <c r="A1528" s="12">
        <f>Riesgo!C1532</f>
        <v>1</v>
      </c>
      <c r="F1528" s="95">
        <f t="shared" si="69"/>
        <v>0.79484785129031432</v>
      </c>
      <c r="G1528" s="26">
        <f t="shared" si="70"/>
        <v>0.50217144484267384</v>
      </c>
      <c r="H1528" s="26">
        <f t="shared" si="71"/>
        <v>0.39914989391255185</v>
      </c>
    </row>
    <row r="1529" spans="1:8" x14ac:dyDescent="0.25">
      <c r="A1529" s="12">
        <f>Riesgo!C1533</f>
        <v>0.44491016757538382</v>
      </c>
      <c r="F1529" s="95">
        <f t="shared" si="69"/>
        <v>0.23975801886569817</v>
      </c>
      <c r="G1529" s="26">
        <f t="shared" si="70"/>
        <v>1.3782227805329407E-2</v>
      </c>
      <c r="H1529" s="26">
        <f t="shared" si="71"/>
        <v>3.304399634161518E-3</v>
      </c>
    </row>
    <row r="1530" spans="1:8" x14ac:dyDescent="0.25">
      <c r="A1530" s="12">
        <f>Riesgo!C1534</f>
        <v>0</v>
      </c>
      <c r="F1530" s="95">
        <f t="shared" si="69"/>
        <v>-0.20515214870968565</v>
      </c>
      <c r="G1530" s="26">
        <f t="shared" si="70"/>
        <v>0</v>
      </c>
      <c r="H1530" s="26">
        <f t="shared" si="71"/>
        <v>0</v>
      </c>
    </row>
    <row r="1531" spans="1:8" x14ac:dyDescent="0.25">
      <c r="A1531" s="12">
        <f>Riesgo!C1535</f>
        <v>1</v>
      </c>
      <c r="F1531" s="95">
        <f t="shared" si="69"/>
        <v>0.79484785129031432</v>
      </c>
      <c r="G1531" s="26">
        <f t="shared" si="70"/>
        <v>0.50217144484267384</v>
      </c>
      <c r="H1531" s="26">
        <f t="shared" si="71"/>
        <v>0.39914989391255185</v>
      </c>
    </row>
    <row r="1532" spans="1:8" x14ac:dyDescent="0.25">
      <c r="A1532" s="12">
        <f>Riesgo!C1536</f>
        <v>0.2538419691007866</v>
      </c>
      <c r="F1532" s="95">
        <f t="shared" si="69"/>
        <v>4.8689820391100952E-2</v>
      </c>
      <c r="G1532" s="26">
        <f t="shared" si="70"/>
        <v>1.1542888950858608E-4</v>
      </c>
      <c r="H1532" s="26">
        <f t="shared" si="71"/>
        <v>5.6202118981172935E-6</v>
      </c>
    </row>
    <row r="1533" spans="1:8" x14ac:dyDescent="0.25">
      <c r="A1533" s="12">
        <f>Riesgo!C1537</f>
        <v>0</v>
      </c>
      <c r="F1533" s="95">
        <f t="shared" si="69"/>
        <v>-0.20515214870968565</v>
      </c>
      <c r="G1533" s="26">
        <f t="shared" si="70"/>
        <v>0</v>
      </c>
      <c r="H1533" s="26">
        <f t="shared" si="71"/>
        <v>0</v>
      </c>
    </row>
    <row r="1534" spans="1:8" x14ac:dyDescent="0.25">
      <c r="A1534" s="12">
        <f>Riesgo!C1538</f>
        <v>0.77506275419962611</v>
      </c>
      <c r="F1534" s="95">
        <f t="shared" si="69"/>
        <v>0.56991060548994044</v>
      </c>
      <c r="G1534" s="26">
        <f t="shared" si="70"/>
        <v>0.18510588083558766</v>
      </c>
      <c r="H1534" s="26">
        <f t="shared" si="71"/>
        <v>0.10549380462675853</v>
      </c>
    </row>
    <row r="1535" spans="1:8" x14ac:dyDescent="0.25">
      <c r="A1535" s="12">
        <f>Riesgo!C1539</f>
        <v>0.19797992832536693</v>
      </c>
      <c r="F1535" s="95">
        <f t="shared" si="69"/>
        <v>-7.1722203843187227E-3</v>
      </c>
      <c r="G1535" s="26">
        <f t="shared" si="70"/>
        <v>-3.6894436160374635E-7</v>
      </c>
      <c r="H1535" s="26">
        <f t="shared" si="71"/>
        <v>2.6461502709738474E-9</v>
      </c>
    </row>
    <row r="1536" spans="1:8" x14ac:dyDescent="0.25">
      <c r="A1536" s="12">
        <f>Riesgo!C1540</f>
        <v>3.9622238080967993E-2</v>
      </c>
      <c r="F1536" s="95">
        <f t="shared" si="69"/>
        <v>-0.16552991062871766</v>
      </c>
      <c r="G1536" s="26">
        <f t="shared" si="70"/>
        <v>-4.5355445980130565E-3</v>
      </c>
      <c r="H1536" s="26">
        <f t="shared" si="71"/>
        <v>7.5076829196166445E-4</v>
      </c>
    </row>
    <row r="1537" spans="1:8" x14ac:dyDescent="0.25">
      <c r="A1537" s="12">
        <f>Riesgo!C1541</f>
        <v>0</v>
      </c>
      <c r="F1537" s="95">
        <f t="shared" si="69"/>
        <v>-0.20515214870968565</v>
      </c>
      <c r="G1537" s="26">
        <f t="shared" si="70"/>
        <v>0</v>
      </c>
      <c r="H1537" s="26">
        <f t="shared" si="71"/>
        <v>0</v>
      </c>
    </row>
    <row r="1538" spans="1:8" x14ac:dyDescent="0.25">
      <c r="A1538" s="12">
        <f>Riesgo!C1542</f>
        <v>0.9468516037576914</v>
      </c>
      <c r="F1538" s="95">
        <f t="shared" si="69"/>
        <v>0.74169945504800572</v>
      </c>
      <c r="G1538" s="26">
        <f t="shared" si="70"/>
        <v>0.40802228134850216</v>
      </c>
      <c r="H1538" s="26">
        <f t="shared" si="71"/>
        <v>0.30262990372362808</v>
      </c>
    </row>
    <row r="1539" spans="1:8" x14ac:dyDescent="0.25">
      <c r="A1539" s="12">
        <f>Riesgo!C1543</f>
        <v>0</v>
      </c>
      <c r="F1539" s="95">
        <f t="shared" ref="F1539:F1602" si="72">A1539-$D$4</f>
        <v>-0.20515214870968565</v>
      </c>
      <c r="G1539" s="26">
        <f t="shared" ref="G1539:G1602" si="73">IF(A1539=0,0,(A1539-D$4)^3)</f>
        <v>0</v>
      </c>
      <c r="H1539" s="26">
        <f t="shared" ref="H1539:H1602" si="74">IF(A1539=0,0,(A1539-D$4)^4)</f>
        <v>0</v>
      </c>
    </row>
    <row r="1540" spans="1:8" x14ac:dyDescent="0.25">
      <c r="A1540" s="12">
        <f>Riesgo!C1544</f>
        <v>0.53612849870623902</v>
      </c>
      <c r="F1540" s="95">
        <f t="shared" si="72"/>
        <v>0.33097634999655334</v>
      </c>
      <c r="G1540" s="26">
        <f t="shared" si="73"/>
        <v>3.6256918201311321E-2</v>
      </c>
      <c r="H1540" s="26">
        <f t="shared" si="74"/>
        <v>1.2000182448393621E-2</v>
      </c>
    </row>
    <row r="1541" spans="1:8" x14ac:dyDescent="0.25">
      <c r="A1541" s="12">
        <f>Riesgo!C1545</f>
        <v>0</v>
      </c>
      <c r="F1541" s="95">
        <f t="shared" si="72"/>
        <v>-0.20515214870968565</v>
      </c>
      <c r="G1541" s="26">
        <f t="shared" si="73"/>
        <v>0</v>
      </c>
      <c r="H1541" s="26">
        <f t="shared" si="74"/>
        <v>0</v>
      </c>
    </row>
    <row r="1542" spans="1:8" x14ac:dyDescent="0.25">
      <c r="A1542" s="12">
        <f>Riesgo!C1546</f>
        <v>0</v>
      </c>
      <c r="F1542" s="95">
        <f t="shared" si="72"/>
        <v>-0.20515214870968565</v>
      </c>
      <c r="G1542" s="26">
        <f t="shared" si="73"/>
        <v>0</v>
      </c>
      <c r="H1542" s="26">
        <f t="shared" si="74"/>
        <v>0</v>
      </c>
    </row>
    <row r="1543" spans="1:8" x14ac:dyDescent="0.25">
      <c r="A1543" s="12">
        <f>Riesgo!C1547</f>
        <v>0.29900473754617363</v>
      </c>
      <c r="F1543" s="95">
        <f t="shared" si="72"/>
        <v>9.3852588836487977E-2</v>
      </c>
      <c r="G1543" s="26">
        <f t="shared" si="73"/>
        <v>8.2668254954878931E-4</v>
      </c>
      <c r="H1543" s="26">
        <f t="shared" si="74"/>
        <v>7.7586297421102123E-5</v>
      </c>
    </row>
    <row r="1544" spans="1:8" x14ac:dyDescent="0.25">
      <c r="A1544" s="12">
        <f>Riesgo!C1548</f>
        <v>0.47299550145098401</v>
      </c>
      <c r="F1544" s="95">
        <f t="shared" si="72"/>
        <v>0.26784335274129834</v>
      </c>
      <c r="G1544" s="26">
        <f t="shared" si="73"/>
        <v>1.9215098626873549E-2</v>
      </c>
      <c r="H1544" s="26">
        <f t="shared" si="74"/>
        <v>5.1466364394765294E-3</v>
      </c>
    </row>
    <row r="1545" spans="1:8" x14ac:dyDescent="0.25">
      <c r="A1545" s="12">
        <f>Riesgo!C1549</f>
        <v>0.29602757398524482</v>
      </c>
      <c r="F1545" s="95">
        <f t="shared" si="72"/>
        <v>9.0875425275559168E-2</v>
      </c>
      <c r="G1545" s="26">
        <f t="shared" si="73"/>
        <v>7.504804248367762E-4</v>
      </c>
      <c r="H1545" s="26">
        <f t="shared" si="74"/>
        <v>6.8200227768024348E-5</v>
      </c>
    </row>
    <row r="1546" spans="1:8" x14ac:dyDescent="0.25">
      <c r="A1546" s="12">
        <f>Riesgo!C1550</f>
        <v>0.23056752288633311</v>
      </c>
      <c r="F1546" s="95">
        <f t="shared" si="72"/>
        <v>2.5415374176647465E-2</v>
      </c>
      <c r="G1546" s="26">
        <f t="shared" si="73"/>
        <v>1.6416838426087994E-5</v>
      </c>
      <c r="H1546" s="26">
        <f t="shared" si="74"/>
        <v>4.1724009139659063E-7</v>
      </c>
    </row>
    <row r="1547" spans="1:8" x14ac:dyDescent="0.25">
      <c r="A1547" s="12">
        <f>Riesgo!C1551</f>
        <v>0</v>
      </c>
      <c r="F1547" s="95">
        <f t="shared" si="72"/>
        <v>-0.20515214870968565</v>
      </c>
      <c r="G1547" s="26">
        <f t="shared" si="73"/>
        <v>0</v>
      </c>
      <c r="H1547" s="26">
        <f t="shared" si="74"/>
        <v>0</v>
      </c>
    </row>
    <row r="1548" spans="1:8" x14ac:dyDescent="0.25">
      <c r="A1548" s="12">
        <f>Riesgo!C1552</f>
        <v>0.26344273346870567</v>
      </c>
      <c r="F1548" s="95">
        <f t="shared" si="72"/>
        <v>5.829058475902002E-2</v>
      </c>
      <c r="G1548" s="26">
        <f t="shared" si="73"/>
        <v>1.9805929839824082E-4</v>
      </c>
      <c r="H1548" s="26">
        <f t="shared" si="74"/>
        <v>1.1544992320594695E-5</v>
      </c>
    </row>
    <row r="1549" spans="1:8" x14ac:dyDescent="0.25">
      <c r="A1549" s="12">
        <f>Riesgo!C1553</f>
        <v>9.8681194070134856E-2</v>
      </c>
      <c r="F1549" s="95">
        <f t="shared" si="72"/>
        <v>-0.10647095463955079</v>
      </c>
      <c r="G1549" s="26">
        <f t="shared" si="73"/>
        <v>-1.2069615752975632E-3</v>
      </c>
      <c r="H1549" s="26">
        <f t="shared" si="74"/>
        <v>1.2850635113518762E-4</v>
      </c>
    </row>
    <row r="1550" spans="1:8" x14ac:dyDescent="0.25">
      <c r="A1550" s="12">
        <f>Riesgo!C1554</f>
        <v>0</v>
      </c>
      <c r="F1550" s="95">
        <f t="shared" si="72"/>
        <v>-0.20515214870968565</v>
      </c>
      <c r="G1550" s="26">
        <f t="shared" si="73"/>
        <v>0</v>
      </c>
      <c r="H1550" s="26">
        <f t="shared" si="74"/>
        <v>0</v>
      </c>
    </row>
    <row r="1551" spans="1:8" x14ac:dyDescent="0.25">
      <c r="A1551" s="12">
        <f>Riesgo!C1555</f>
        <v>0.18408824270239077</v>
      </c>
      <c r="F1551" s="95">
        <f t="shared" si="72"/>
        <v>-2.106390600729488E-2</v>
      </c>
      <c r="G1551" s="26">
        <f t="shared" si="73"/>
        <v>-9.345805199241248E-6</v>
      </c>
      <c r="H1551" s="26">
        <f t="shared" si="74"/>
        <v>1.9685916227930544E-7</v>
      </c>
    </row>
    <row r="1552" spans="1:8" x14ac:dyDescent="0.25">
      <c r="A1552" s="12">
        <f>Riesgo!C1556</f>
        <v>0</v>
      </c>
      <c r="F1552" s="95">
        <f t="shared" si="72"/>
        <v>-0.20515214870968565</v>
      </c>
      <c r="G1552" s="26">
        <f t="shared" si="73"/>
        <v>0</v>
      </c>
      <c r="H1552" s="26">
        <f t="shared" si="74"/>
        <v>0</v>
      </c>
    </row>
    <row r="1553" spans="1:8" x14ac:dyDescent="0.25">
      <c r="A1553" s="12">
        <f>Riesgo!C1557</f>
        <v>0.56240438732446263</v>
      </c>
      <c r="F1553" s="95">
        <f t="shared" si="72"/>
        <v>0.35725223861477695</v>
      </c>
      <c r="G1553" s="26">
        <f t="shared" si="73"/>
        <v>4.5595803835338053E-2</v>
      </c>
      <c r="H1553" s="26">
        <f t="shared" si="74"/>
        <v>1.6289202991614751E-2</v>
      </c>
    </row>
    <row r="1554" spans="1:8" x14ac:dyDescent="0.25">
      <c r="A1554" s="12">
        <f>Riesgo!C1558</f>
        <v>0</v>
      </c>
      <c r="F1554" s="95">
        <f t="shared" si="72"/>
        <v>-0.20515214870968565</v>
      </c>
      <c r="G1554" s="26">
        <f t="shared" si="73"/>
        <v>0</v>
      </c>
      <c r="H1554" s="26">
        <f t="shared" si="74"/>
        <v>0</v>
      </c>
    </row>
    <row r="1555" spans="1:8" x14ac:dyDescent="0.25">
      <c r="A1555" s="12">
        <f>Riesgo!C1559</f>
        <v>0.77028599457965663</v>
      </c>
      <c r="F1555" s="95">
        <f t="shared" si="72"/>
        <v>0.56513384586997095</v>
      </c>
      <c r="G1555" s="26">
        <f t="shared" si="73"/>
        <v>0.18049033621136742</v>
      </c>
      <c r="H1555" s="26">
        <f t="shared" si="74"/>
        <v>0.10200119784549416</v>
      </c>
    </row>
    <row r="1556" spans="1:8" x14ac:dyDescent="0.25">
      <c r="A1556" s="12">
        <f>Riesgo!C1560</f>
        <v>0</v>
      </c>
      <c r="F1556" s="95">
        <f t="shared" si="72"/>
        <v>-0.20515214870968565</v>
      </c>
      <c r="G1556" s="26">
        <f t="shared" si="73"/>
        <v>0</v>
      </c>
      <c r="H1556" s="26">
        <f t="shared" si="74"/>
        <v>0</v>
      </c>
    </row>
    <row r="1557" spans="1:8" x14ac:dyDescent="0.25">
      <c r="A1557" s="12">
        <f>Riesgo!C1561</f>
        <v>0.10731524187576724</v>
      </c>
      <c r="F1557" s="95">
        <f t="shared" si="72"/>
        <v>-9.7836906833918408E-2</v>
      </c>
      <c r="G1557" s="26">
        <f t="shared" si="73"/>
        <v>-9.3650077557864172E-4</v>
      </c>
      <c r="H1557" s="26">
        <f t="shared" si="74"/>
        <v>9.1624339130179887E-5</v>
      </c>
    </row>
    <row r="1558" spans="1:8" x14ac:dyDescent="0.25">
      <c r="A1558" s="12">
        <f>Riesgo!C1562</f>
        <v>0</v>
      </c>
      <c r="F1558" s="95">
        <f t="shared" si="72"/>
        <v>-0.20515214870968565</v>
      </c>
      <c r="G1558" s="26">
        <f t="shared" si="73"/>
        <v>0</v>
      </c>
      <c r="H1558" s="26">
        <f t="shared" si="74"/>
        <v>0</v>
      </c>
    </row>
    <row r="1559" spans="1:8" x14ac:dyDescent="0.25">
      <c r="A1559" s="12">
        <f>Riesgo!C1563</f>
        <v>0</v>
      </c>
      <c r="F1559" s="95">
        <f t="shared" si="72"/>
        <v>-0.20515214870968565</v>
      </c>
      <c r="G1559" s="26">
        <f t="shared" si="73"/>
        <v>0</v>
      </c>
      <c r="H1559" s="26">
        <f t="shared" si="74"/>
        <v>0</v>
      </c>
    </row>
    <row r="1560" spans="1:8" x14ac:dyDescent="0.25">
      <c r="A1560" s="12">
        <f>Riesgo!C1564</f>
        <v>7.6789433788836764E-2</v>
      </c>
      <c r="F1560" s="95">
        <f t="shared" si="72"/>
        <v>-0.12836271492084889</v>
      </c>
      <c r="G1560" s="26">
        <f t="shared" si="73"/>
        <v>-2.1150307313608078E-3</v>
      </c>
      <c r="H1560" s="26">
        <f t="shared" si="74"/>
        <v>2.7149108681850194E-4</v>
      </c>
    </row>
    <row r="1561" spans="1:8" x14ac:dyDescent="0.25">
      <c r="A1561" s="12">
        <f>Riesgo!C1565</f>
        <v>0.41711142131351797</v>
      </c>
      <c r="F1561" s="95">
        <f t="shared" si="72"/>
        <v>0.21195927260383232</v>
      </c>
      <c r="G1561" s="26">
        <f t="shared" si="73"/>
        <v>9.5226376985987921E-3</v>
      </c>
      <c r="H1561" s="26">
        <f t="shared" si="74"/>
        <v>2.0184113598648318E-3</v>
      </c>
    </row>
    <row r="1562" spans="1:8" x14ac:dyDescent="0.25">
      <c r="A1562" s="12">
        <f>Riesgo!C1566</f>
        <v>0.34903977617238219</v>
      </c>
      <c r="F1562" s="95">
        <f t="shared" si="72"/>
        <v>0.14388762746269654</v>
      </c>
      <c r="G1562" s="26">
        <f t="shared" si="73"/>
        <v>2.9789989828980764E-3</v>
      </c>
      <c r="H1562" s="26">
        <f t="shared" si="74"/>
        <v>4.2864109586299029E-4</v>
      </c>
    </row>
    <row r="1563" spans="1:8" x14ac:dyDescent="0.25">
      <c r="A1563" s="12">
        <f>Riesgo!C1567</f>
        <v>0</v>
      </c>
      <c r="F1563" s="95">
        <f t="shared" si="72"/>
        <v>-0.20515214870968565</v>
      </c>
      <c r="G1563" s="26">
        <f t="shared" si="73"/>
        <v>0</v>
      </c>
      <c r="H1563" s="26">
        <f t="shared" si="74"/>
        <v>0</v>
      </c>
    </row>
    <row r="1564" spans="1:8" x14ac:dyDescent="0.25">
      <c r="A1564" s="12">
        <f>Riesgo!C1568</f>
        <v>0</v>
      </c>
      <c r="F1564" s="95">
        <f t="shared" si="72"/>
        <v>-0.20515214870968565</v>
      </c>
      <c r="G1564" s="26">
        <f t="shared" si="73"/>
        <v>0</v>
      </c>
      <c r="H1564" s="26">
        <f t="shared" si="74"/>
        <v>0</v>
      </c>
    </row>
    <row r="1565" spans="1:8" x14ac:dyDescent="0.25">
      <c r="A1565" s="12">
        <f>Riesgo!C1569</f>
        <v>0.18876832738920535</v>
      </c>
      <c r="F1565" s="95">
        <f t="shared" si="72"/>
        <v>-1.6383821320480302E-2</v>
      </c>
      <c r="G1565" s="26">
        <f t="shared" si="73"/>
        <v>-4.3979026209181952E-6</v>
      </c>
      <c r="H1565" s="26">
        <f t="shared" si="74"/>
        <v>7.205445072599572E-8</v>
      </c>
    </row>
    <row r="1566" spans="1:8" x14ac:dyDescent="0.25">
      <c r="A1566" s="12">
        <f>Riesgo!C1570</f>
        <v>0.84495743800747025</v>
      </c>
      <c r="F1566" s="95">
        <f t="shared" si="72"/>
        <v>0.63980528929778457</v>
      </c>
      <c r="G1566" s="26">
        <f t="shared" si="73"/>
        <v>0.26190481227327028</v>
      </c>
      <c r="H1566" s="26">
        <f t="shared" si="74"/>
        <v>0.16756808418498162</v>
      </c>
    </row>
    <row r="1567" spans="1:8" x14ac:dyDescent="0.25">
      <c r="A1567" s="12">
        <f>Riesgo!C1571</f>
        <v>0</v>
      </c>
      <c r="F1567" s="95">
        <f t="shared" si="72"/>
        <v>-0.20515214870968565</v>
      </c>
      <c r="G1567" s="26">
        <f t="shared" si="73"/>
        <v>0</v>
      </c>
      <c r="H1567" s="26">
        <f t="shared" si="74"/>
        <v>0</v>
      </c>
    </row>
    <row r="1568" spans="1:8" x14ac:dyDescent="0.25">
      <c r="A1568" s="12">
        <f>Riesgo!C1572</f>
        <v>4.0987390367393219E-2</v>
      </c>
      <c r="F1568" s="95">
        <f t="shared" si="72"/>
        <v>-0.16416475834229244</v>
      </c>
      <c r="G1568" s="26">
        <f t="shared" si="73"/>
        <v>-4.4242513810884955E-3</v>
      </c>
      <c r="H1568" s="26">
        <f t="shared" si="74"/>
        <v>7.263061588219465E-4</v>
      </c>
    </row>
    <row r="1569" spans="1:8" x14ac:dyDescent="0.25">
      <c r="A1569" s="12">
        <f>Riesgo!C1573</f>
        <v>0</v>
      </c>
      <c r="F1569" s="95">
        <f t="shared" si="72"/>
        <v>-0.20515214870968565</v>
      </c>
      <c r="G1569" s="26">
        <f t="shared" si="73"/>
        <v>0</v>
      </c>
      <c r="H1569" s="26">
        <f t="shared" si="74"/>
        <v>0</v>
      </c>
    </row>
    <row r="1570" spans="1:8" x14ac:dyDescent="0.25">
      <c r="A1570" s="12">
        <f>Riesgo!C1574</f>
        <v>0</v>
      </c>
      <c r="F1570" s="95">
        <f t="shared" si="72"/>
        <v>-0.20515214870968565</v>
      </c>
      <c r="G1570" s="26">
        <f t="shared" si="73"/>
        <v>0</v>
      </c>
      <c r="H1570" s="26">
        <f t="shared" si="74"/>
        <v>0</v>
      </c>
    </row>
    <row r="1571" spans="1:8" x14ac:dyDescent="0.25">
      <c r="A1571" s="12">
        <f>Riesgo!C1575</f>
        <v>0.1079347905642256</v>
      </c>
      <c r="F1571" s="95">
        <f t="shared" si="72"/>
        <v>-9.7217358145460051E-2</v>
      </c>
      <c r="G1571" s="26">
        <f t="shared" si="73"/>
        <v>-9.1882212680884036E-4</v>
      </c>
      <c r="H1571" s="26">
        <f t="shared" si="74"/>
        <v>8.9325459773948354E-5</v>
      </c>
    </row>
    <row r="1572" spans="1:8" x14ac:dyDescent="0.25">
      <c r="A1572" s="12">
        <f>Riesgo!C1576</f>
        <v>0</v>
      </c>
      <c r="F1572" s="95">
        <f t="shared" si="72"/>
        <v>-0.20515214870968565</v>
      </c>
      <c r="G1572" s="26">
        <f t="shared" si="73"/>
        <v>0</v>
      </c>
      <c r="H1572" s="26">
        <f t="shared" si="74"/>
        <v>0</v>
      </c>
    </row>
    <row r="1573" spans="1:8" x14ac:dyDescent="0.25">
      <c r="A1573" s="12">
        <f>Riesgo!C1577</f>
        <v>0.94821849461416907</v>
      </c>
      <c r="F1573" s="95">
        <f t="shared" si="72"/>
        <v>0.74306634590448339</v>
      </c>
      <c r="G1573" s="26">
        <f t="shared" si="73"/>
        <v>0.41028229538252997</v>
      </c>
      <c r="H1573" s="26">
        <f t="shared" si="74"/>
        <v>0.30486696601920049</v>
      </c>
    </row>
    <row r="1574" spans="1:8" x14ac:dyDescent="0.25">
      <c r="A1574" s="12">
        <f>Riesgo!C1578</f>
        <v>0</v>
      </c>
      <c r="F1574" s="95">
        <f t="shared" si="72"/>
        <v>-0.20515214870968565</v>
      </c>
      <c r="G1574" s="26">
        <f t="shared" si="73"/>
        <v>0</v>
      </c>
      <c r="H1574" s="26">
        <f t="shared" si="74"/>
        <v>0</v>
      </c>
    </row>
    <row r="1575" spans="1:8" x14ac:dyDescent="0.25">
      <c r="A1575" s="12">
        <f>Riesgo!C1579</f>
        <v>0.20644146986512257</v>
      </c>
      <c r="F1575" s="95">
        <f t="shared" si="72"/>
        <v>1.2893211554369233E-3</v>
      </c>
      <c r="G1575" s="26">
        <f t="shared" si="73"/>
        <v>2.143301787386791E-9</v>
      </c>
      <c r="H1575" s="26">
        <f t="shared" si="74"/>
        <v>2.7634043369635606E-12</v>
      </c>
    </row>
    <row r="1576" spans="1:8" x14ac:dyDescent="0.25">
      <c r="A1576" s="12">
        <f>Riesgo!C1580</f>
        <v>8.4098887455703722E-2</v>
      </c>
      <c r="F1576" s="95">
        <f t="shared" si="72"/>
        <v>-0.12105326125398193</v>
      </c>
      <c r="G1576" s="26">
        <f t="shared" si="73"/>
        <v>-1.7739014239540444E-3</v>
      </c>
      <c r="H1576" s="26">
        <f t="shared" si="74"/>
        <v>2.1473655251271951E-4</v>
      </c>
    </row>
    <row r="1577" spans="1:8" x14ac:dyDescent="0.25">
      <c r="A1577" s="12">
        <f>Riesgo!C1581</f>
        <v>4.5179955729831668E-2</v>
      </c>
      <c r="F1577" s="95">
        <f t="shared" si="72"/>
        <v>-0.15997219297985399</v>
      </c>
      <c r="G1577" s="26">
        <f t="shared" si="73"/>
        <v>-4.093864791981862E-3</v>
      </c>
      <c r="H1577" s="26">
        <f t="shared" si="74"/>
        <v>6.5490452853635226E-4</v>
      </c>
    </row>
    <row r="1578" spans="1:8" x14ac:dyDescent="0.25">
      <c r="A1578" s="12">
        <f>Riesgo!C1582</f>
        <v>0.83799797036748891</v>
      </c>
      <c r="F1578" s="95">
        <f t="shared" si="72"/>
        <v>0.63284582165780323</v>
      </c>
      <c r="G1578" s="26">
        <f t="shared" si="73"/>
        <v>0.25345084944012092</v>
      </c>
      <c r="H1578" s="26">
        <f t="shared" si="74"/>
        <v>0.1603953110638015</v>
      </c>
    </row>
    <row r="1579" spans="1:8" x14ac:dyDescent="0.25">
      <c r="A1579" s="12">
        <f>Riesgo!C1583</f>
        <v>8.8446458519562537E-2</v>
      </c>
      <c r="F1579" s="95">
        <f t="shared" si="72"/>
        <v>-0.11670569019012311</v>
      </c>
      <c r="G1579" s="26">
        <f t="shared" si="73"/>
        <v>-1.5895569565559117E-3</v>
      </c>
      <c r="H1579" s="26">
        <f t="shared" si="74"/>
        <v>1.8551034171136922E-4</v>
      </c>
    </row>
    <row r="1580" spans="1:8" x14ac:dyDescent="0.25">
      <c r="A1580" s="12">
        <f>Riesgo!C1584</f>
        <v>0.62593678178096268</v>
      </c>
      <c r="F1580" s="95">
        <f t="shared" si="72"/>
        <v>0.420784633071277</v>
      </c>
      <c r="G1580" s="26">
        <f t="shared" si="73"/>
        <v>7.4504004022189652E-2</v>
      </c>
      <c r="H1580" s="26">
        <f t="shared" si="74"/>
        <v>3.1350139994818019E-2</v>
      </c>
    </row>
    <row r="1581" spans="1:8" x14ac:dyDescent="0.25">
      <c r="A1581" s="12">
        <f>Riesgo!C1585</f>
        <v>0</v>
      </c>
      <c r="F1581" s="95">
        <f t="shared" si="72"/>
        <v>-0.20515214870968565</v>
      </c>
      <c r="G1581" s="26">
        <f t="shared" si="73"/>
        <v>0</v>
      </c>
      <c r="H1581" s="26">
        <f t="shared" si="74"/>
        <v>0</v>
      </c>
    </row>
    <row r="1582" spans="1:8" x14ac:dyDescent="0.25">
      <c r="A1582" s="12">
        <f>Riesgo!C1586</f>
        <v>0.58931852450322986</v>
      </c>
      <c r="F1582" s="95">
        <f t="shared" si="72"/>
        <v>0.38416637579354418</v>
      </c>
      <c r="G1582" s="26">
        <f t="shared" si="73"/>
        <v>5.6696735220046181E-2</v>
      </c>
      <c r="H1582" s="26">
        <f t="shared" si="74"/>
        <v>2.1780979288811335E-2</v>
      </c>
    </row>
    <row r="1583" spans="1:8" x14ac:dyDescent="0.25">
      <c r="A1583" s="12">
        <f>Riesgo!C1587</f>
        <v>0.51780353305202298</v>
      </c>
      <c r="F1583" s="95">
        <f t="shared" si="72"/>
        <v>0.3126513843423373</v>
      </c>
      <c r="G1583" s="26">
        <f t="shared" si="73"/>
        <v>3.0561950494906353E-2</v>
      </c>
      <c r="H1583" s="26">
        <f t="shared" si="74"/>
        <v>9.5552361304344514E-3</v>
      </c>
    </row>
    <row r="1584" spans="1:8" x14ac:dyDescent="0.25">
      <c r="A1584" s="12">
        <f>Riesgo!C1588</f>
        <v>0</v>
      </c>
      <c r="F1584" s="95">
        <f t="shared" si="72"/>
        <v>-0.20515214870968565</v>
      </c>
      <c r="G1584" s="26">
        <f t="shared" si="73"/>
        <v>0</v>
      </c>
      <c r="H1584" s="26">
        <f t="shared" si="74"/>
        <v>0</v>
      </c>
    </row>
    <row r="1585" spans="1:8" x14ac:dyDescent="0.25">
      <c r="A1585" s="12">
        <f>Riesgo!C1589</f>
        <v>1</v>
      </c>
      <c r="F1585" s="95">
        <f t="shared" si="72"/>
        <v>0.79484785129031432</v>
      </c>
      <c r="G1585" s="26">
        <f t="shared" si="73"/>
        <v>0.50217144484267384</v>
      </c>
      <c r="H1585" s="26">
        <f t="shared" si="74"/>
        <v>0.39914989391255185</v>
      </c>
    </row>
    <row r="1586" spans="1:8" x14ac:dyDescent="0.25">
      <c r="A1586" s="12">
        <f>Riesgo!C1590</f>
        <v>0</v>
      </c>
      <c r="F1586" s="95">
        <f t="shared" si="72"/>
        <v>-0.20515214870968565</v>
      </c>
      <c r="G1586" s="26">
        <f t="shared" si="73"/>
        <v>0</v>
      </c>
      <c r="H1586" s="26">
        <f t="shared" si="74"/>
        <v>0</v>
      </c>
    </row>
    <row r="1587" spans="1:8" x14ac:dyDescent="0.25">
      <c r="A1587" s="12">
        <f>Riesgo!C1591</f>
        <v>0.40354864315163613</v>
      </c>
      <c r="F1587" s="95">
        <f t="shared" si="72"/>
        <v>0.19839649444195048</v>
      </c>
      <c r="G1587" s="26">
        <f t="shared" si="73"/>
        <v>7.8091179480971589E-3</v>
      </c>
      <c r="H1587" s="26">
        <f t="shared" si="74"/>
        <v>1.5493016255861936E-3</v>
      </c>
    </row>
    <row r="1588" spans="1:8" x14ac:dyDescent="0.25">
      <c r="A1588" s="12">
        <f>Riesgo!C1592</f>
        <v>0</v>
      </c>
      <c r="F1588" s="95">
        <f t="shared" si="72"/>
        <v>-0.20515214870968565</v>
      </c>
      <c r="G1588" s="26">
        <f t="shared" si="73"/>
        <v>0</v>
      </c>
      <c r="H1588" s="26">
        <f t="shared" si="74"/>
        <v>0</v>
      </c>
    </row>
    <row r="1589" spans="1:8" x14ac:dyDescent="0.25">
      <c r="A1589" s="12">
        <f>Riesgo!C1593</f>
        <v>0</v>
      </c>
      <c r="F1589" s="95">
        <f t="shared" si="72"/>
        <v>-0.20515214870968565</v>
      </c>
      <c r="G1589" s="26">
        <f t="shared" si="73"/>
        <v>0</v>
      </c>
      <c r="H1589" s="26">
        <f t="shared" si="74"/>
        <v>0</v>
      </c>
    </row>
    <row r="1590" spans="1:8" x14ac:dyDescent="0.25">
      <c r="A1590" s="12">
        <f>Riesgo!C1594</f>
        <v>0.56512175967679168</v>
      </c>
      <c r="F1590" s="95">
        <f t="shared" si="72"/>
        <v>0.359969610967106</v>
      </c>
      <c r="G1590" s="26">
        <f t="shared" si="73"/>
        <v>4.664418574135553E-2</v>
      </c>
      <c r="H1590" s="26">
        <f t="shared" si="74"/>
        <v>1.6790489395193182E-2</v>
      </c>
    </row>
    <row r="1591" spans="1:8" x14ac:dyDescent="0.25">
      <c r="A1591" s="12">
        <f>Riesgo!C1595</f>
        <v>0.30798929926168056</v>
      </c>
      <c r="F1591" s="95">
        <f t="shared" si="72"/>
        <v>0.10283715055199491</v>
      </c>
      <c r="G1591" s="26">
        <f t="shared" si="73"/>
        <v>1.0875521809618832E-3</v>
      </c>
      <c r="H1591" s="26">
        <f t="shared" si="74"/>
        <v>1.1184076736672757E-4</v>
      </c>
    </row>
    <row r="1592" spans="1:8" x14ac:dyDescent="0.25">
      <c r="A1592" s="12">
        <f>Riesgo!C1596</f>
        <v>0.72507092623685998</v>
      </c>
      <c r="F1592" s="95">
        <f t="shared" si="72"/>
        <v>0.5199187775271743</v>
      </c>
      <c r="G1592" s="26">
        <f t="shared" si="73"/>
        <v>0.14054212262096849</v>
      </c>
      <c r="H1592" s="26">
        <f t="shared" si="74"/>
        <v>7.3070488584168161E-2</v>
      </c>
    </row>
    <row r="1593" spans="1:8" x14ac:dyDescent="0.25">
      <c r="A1593" s="12">
        <f>Riesgo!C1597</f>
        <v>1</v>
      </c>
      <c r="F1593" s="95">
        <f t="shared" si="72"/>
        <v>0.79484785129031432</v>
      </c>
      <c r="G1593" s="26">
        <f t="shared" si="73"/>
        <v>0.50217144484267384</v>
      </c>
      <c r="H1593" s="26">
        <f t="shared" si="74"/>
        <v>0.39914989391255185</v>
      </c>
    </row>
    <row r="1594" spans="1:8" x14ac:dyDescent="0.25">
      <c r="A1594" s="12">
        <f>Riesgo!C1598</f>
        <v>0</v>
      </c>
      <c r="F1594" s="95">
        <f t="shared" si="72"/>
        <v>-0.20515214870968565</v>
      </c>
      <c r="G1594" s="26">
        <f t="shared" si="73"/>
        <v>0</v>
      </c>
      <c r="H1594" s="26">
        <f t="shared" si="74"/>
        <v>0</v>
      </c>
    </row>
    <row r="1595" spans="1:8" x14ac:dyDescent="0.25">
      <c r="A1595" s="12">
        <f>Riesgo!C1599</f>
        <v>0</v>
      </c>
      <c r="F1595" s="95">
        <f t="shared" si="72"/>
        <v>-0.20515214870968565</v>
      </c>
      <c r="G1595" s="26">
        <f t="shared" si="73"/>
        <v>0</v>
      </c>
      <c r="H1595" s="26">
        <f t="shared" si="74"/>
        <v>0</v>
      </c>
    </row>
    <row r="1596" spans="1:8" x14ac:dyDescent="0.25">
      <c r="A1596" s="12">
        <f>Riesgo!C1600</f>
        <v>0</v>
      </c>
      <c r="F1596" s="95">
        <f t="shared" si="72"/>
        <v>-0.20515214870968565</v>
      </c>
      <c r="G1596" s="26">
        <f t="shared" si="73"/>
        <v>0</v>
      </c>
      <c r="H1596" s="26">
        <f t="shared" si="74"/>
        <v>0</v>
      </c>
    </row>
    <row r="1597" spans="1:8" x14ac:dyDescent="0.25">
      <c r="A1597" s="12">
        <f>Riesgo!C1601</f>
        <v>0</v>
      </c>
      <c r="F1597" s="95">
        <f t="shared" si="72"/>
        <v>-0.20515214870968565</v>
      </c>
      <c r="G1597" s="26">
        <f t="shared" si="73"/>
        <v>0</v>
      </c>
      <c r="H1597" s="26">
        <f t="shared" si="74"/>
        <v>0</v>
      </c>
    </row>
    <row r="1598" spans="1:8" x14ac:dyDescent="0.25">
      <c r="A1598" s="12">
        <f>Riesgo!C1602</f>
        <v>0.18402734668967652</v>
      </c>
      <c r="F1598" s="95">
        <f t="shared" si="72"/>
        <v>-2.1124802020009131E-2</v>
      </c>
      <c r="G1598" s="26">
        <f t="shared" si="73"/>
        <v>-9.4270962756159565E-6</v>
      </c>
      <c r="H1598" s="26">
        <f t="shared" si="74"/>
        <v>1.9914554244595251E-7</v>
      </c>
    </row>
    <row r="1599" spans="1:8" x14ac:dyDescent="0.25">
      <c r="A1599" s="12">
        <f>Riesgo!C1603</f>
        <v>6.9305887749520012E-2</v>
      </c>
      <c r="F1599" s="95">
        <f t="shared" si="72"/>
        <v>-0.13584626096016564</v>
      </c>
      <c r="G1599" s="26">
        <f t="shared" si="73"/>
        <v>-2.5069349678864291E-3</v>
      </c>
      <c r="H1599" s="26">
        <f t="shared" si="74"/>
        <v>3.4055774185766429E-4</v>
      </c>
    </row>
    <row r="1600" spans="1:8" x14ac:dyDescent="0.25">
      <c r="A1600" s="12">
        <f>Riesgo!C1604</f>
        <v>3.0178639292576154E-2</v>
      </c>
      <c r="F1600" s="95">
        <f t="shared" si="72"/>
        <v>-0.17497350941710949</v>
      </c>
      <c r="G1600" s="26">
        <f t="shared" si="73"/>
        <v>-5.3569415460976095E-3</v>
      </c>
      <c r="H1600" s="26">
        <f t="shared" si="74"/>
        <v>9.3732286206301525E-4</v>
      </c>
    </row>
    <row r="1601" spans="1:8" x14ac:dyDescent="0.25">
      <c r="A1601" s="12">
        <f>Riesgo!C1605</f>
        <v>0.42227301959322966</v>
      </c>
      <c r="F1601" s="95">
        <f t="shared" si="72"/>
        <v>0.21712087088354401</v>
      </c>
      <c r="G1601" s="26">
        <f t="shared" si="73"/>
        <v>1.0235397579832096E-2</v>
      </c>
      <c r="H1601" s="26">
        <f t="shared" si="74"/>
        <v>2.2223184363724629E-3</v>
      </c>
    </row>
    <row r="1602" spans="1:8" x14ac:dyDescent="0.25">
      <c r="A1602" s="12">
        <f>Riesgo!C1606</f>
        <v>0</v>
      </c>
      <c r="F1602" s="95">
        <f t="shared" si="72"/>
        <v>-0.20515214870968565</v>
      </c>
      <c r="G1602" s="26">
        <f t="shared" si="73"/>
        <v>0</v>
      </c>
      <c r="H1602" s="26">
        <f t="shared" si="74"/>
        <v>0</v>
      </c>
    </row>
    <row r="1603" spans="1:8" x14ac:dyDescent="0.25">
      <c r="A1603" s="12">
        <f>Riesgo!C1607</f>
        <v>0.21032898751169948</v>
      </c>
      <c r="F1603" s="95">
        <f t="shared" ref="F1603:F1666" si="75">A1603-$D$4</f>
        <v>5.1768388020138334E-3</v>
      </c>
      <c r="G1603" s="26">
        <f t="shared" ref="G1603:G1666" si="76">IF(A1603=0,0,(A1603-D$4)^3)</f>
        <v>1.3873751967578142E-7</v>
      </c>
      <c r="H1603" s="26">
        <f t="shared" ref="H1603:H1666" si="77">IF(A1603=0,0,(A1603-D$4)^4)</f>
        <v>7.1822177515274291E-10</v>
      </c>
    </row>
    <row r="1604" spans="1:8" x14ac:dyDescent="0.25">
      <c r="A1604" s="12">
        <f>Riesgo!C1608</f>
        <v>0.18907908347294627</v>
      </c>
      <c r="F1604" s="95">
        <f t="shared" si="75"/>
        <v>-1.6073065236739376E-2</v>
      </c>
      <c r="G1604" s="26">
        <f t="shared" si="76"/>
        <v>-4.1523707412600619E-6</v>
      </c>
      <c r="H1604" s="26">
        <f t="shared" si="77"/>
        <v>6.6741325811400815E-8</v>
      </c>
    </row>
    <row r="1605" spans="1:8" x14ac:dyDescent="0.25">
      <c r="A1605" s="12">
        <f>Riesgo!C1609</f>
        <v>0</v>
      </c>
      <c r="F1605" s="95">
        <f t="shared" si="75"/>
        <v>-0.20515214870968565</v>
      </c>
      <c r="G1605" s="26">
        <f t="shared" si="76"/>
        <v>0</v>
      </c>
      <c r="H1605" s="26">
        <f t="shared" si="77"/>
        <v>0</v>
      </c>
    </row>
    <row r="1606" spans="1:8" x14ac:dyDescent="0.25">
      <c r="A1606" s="12">
        <f>Riesgo!C1610</f>
        <v>0.69087189365382073</v>
      </c>
      <c r="F1606" s="95">
        <f t="shared" si="75"/>
        <v>0.48571974494413506</v>
      </c>
      <c r="G1606" s="26">
        <f t="shared" si="76"/>
        <v>0.11459278512400559</v>
      </c>
      <c r="H1606" s="26">
        <f t="shared" si="77"/>
        <v>5.5659978362870073E-2</v>
      </c>
    </row>
    <row r="1607" spans="1:8" x14ac:dyDescent="0.25">
      <c r="A1607" s="12">
        <f>Riesgo!C1611</f>
        <v>0</v>
      </c>
      <c r="F1607" s="95">
        <f t="shared" si="75"/>
        <v>-0.20515214870968565</v>
      </c>
      <c r="G1607" s="26">
        <f t="shared" si="76"/>
        <v>0</v>
      </c>
      <c r="H1607" s="26">
        <f t="shared" si="77"/>
        <v>0</v>
      </c>
    </row>
    <row r="1608" spans="1:8" x14ac:dyDescent="0.25">
      <c r="A1608" s="12">
        <f>Riesgo!C1612</f>
        <v>0.11673897139436092</v>
      </c>
      <c r="F1608" s="95">
        <f t="shared" si="75"/>
        <v>-8.8413177315324734E-2</v>
      </c>
      <c r="G1608" s="26">
        <f t="shared" si="76"/>
        <v>-6.9111607481578299E-4</v>
      </c>
      <c r="H1608" s="26">
        <f t="shared" si="77"/>
        <v>6.1103768068159056E-5</v>
      </c>
    </row>
    <row r="1609" spans="1:8" x14ac:dyDescent="0.25">
      <c r="A1609" s="12">
        <f>Riesgo!C1613</f>
        <v>0.72543559036304006</v>
      </c>
      <c r="F1609" s="95">
        <f t="shared" si="75"/>
        <v>0.52028344165335438</v>
      </c>
      <c r="G1609" s="26">
        <f t="shared" si="76"/>
        <v>0.14083805322107909</v>
      </c>
      <c r="H1609" s="26">
        <f t="shared" si="77"/>
        <v>7.3275707045621322E-2</v>
      </c>
    </row>
    <row r="1610" spans="1:8" x14ac:dyDescent="0.25">
      <c r="A1610" s="12">
        <f>Riesgo!C1614</f>
        <v>0.27846242626753426</v>
      </c>
      <c r="F1610" s="95">
        <f t="shared" si="75"/>
        <v>7.3310277557848608E-2</v>
      </c>
      <c r="G1610" s="26">
        <f t="shared" si="76"/>
        <v>3.9399852079209337E-4</v>
      </c>
      <c r="H1610" s="26">
        <f t="shared" si="77"/>
        <v>2.8884140916650148E-5</v>
      </c>
    </row>
    <row r="1611" spans="1:8" x14ac:dyDescent="0.25">
      <c r="A1611" s="12">
        <f>Riesgo!C1615</f>
        <v>0.13904485749029141</v>
      </c>
      <c r="F1611" s="95">
        <f t="shared" si="75"/>
        <v>-6.6107291219394237E-2</v>
      </c>
      <c r="G1611" s="26">
        <f t="shared" si="76"/>
        <v>-2.8890036214845698E-4</v>
      </c>
      <c r="H1611" s="26">
        <f t="shared" si="77"/>
        <v>1.9098420373936506E-5</v>
      </c>
    </row>
    <row r="1612" spans="1:8" x14ac:dyDescent="0.25">
      <c r="A1612" s="12">
        <f>Riesgo!C1616</f>
        <v>0.3900895866407213</v>
      </c>
      <c r="F1612" s="95">
        <f t="shared" si="75"/>
        <v>0.18493743793103565</v>
      </c>
      <c r="G1612" s="26">
        <f t="shared" si="76"/>
        <v>6.3252036116011384E-3</v>
      </c>
      <c r="H1612" s="26">
        <f t="shared" si="77"/>
        <v>1.169766950321648E-3</v>
      </c>
    </row>
    <row r="1613" spans="1:8" x14ac:dyDescent="0.25">
      <c r="A1613" s="12">
        <f>Riesgo!C1617</f>
        <v>0</v>
      </c>
      <c r="F1613" s="95">
        <f t="shared" si="75"/>
        <v>-0.20515214870968565</v>
      </c>
      <c r="G1613" s="26">
        <f t="shared" si="76"/>
        <v>0</v>
      </c>
      <c r="H1613" s="26">
        <f t="shared" si="77"/>
        <v>0</v>
      </c>
    </row>
    <row r="1614" spans="1:8" x14ac:dyDescent="0.25">
      <c r="A1614" s="12">
        <f>Riesgo!C1618</f>
        <v>0</v>
      </c>
      <c r="F1614" s="95">
        <f t="shared" si="75"/>
        <v>-0.20515214870968565</v>
      </c>
      <c r="G1614" s="26">
        <f t="shared" si="76"/>
        <v>0</v>
      </c>
      <c r="H1614" s="26">
        <f t="shared" si="77"/>
        <v>0</v>
      </c>
    </row>
    <row r="1615" spans="1:8" x14ac:dyDescent="0.25">
      <c r="A1615" s="12">
        <f>Riesgo!C1619</f>
        <v>0</v>
      </c>
      <c r="F1615" s="95">
        <f t="shared" si="75"/>
        <v>-0.20515214870968565</v>
      </c>
      <c r="G1615" s="26">
        <f t="shared" si="76"/>
        <v>0</v>
      </c>
      <c r="H1615" s="26">
        <f t="shared" si="77"/>
        <v>0</v>
      </c>
    </row>
    <row r="1616" spans="1:8" x14ac:dyDescent="0.25">
      <c r="A1616" s="12">
        <f>Riesgo!C1620</f>
        <v>0.6446742362560115</v>
      </c>
      <c r="F1616" s="95">
        <f t="shared" si="75"/>
        <v>0.43952208754632582</v>
      </c>
      <c r="G1616" s="26">
        <f t="shared" si="76"/>
        <v>8.4906729826164332E-2</v>
      </c>
      <c r="H1616" s="26">
        <f t="shared" si="77"/>
        <v>3.7318383139927636E-2</v>
      </c>
    </row>
    <row r="1617" spans="1:8" x14ac:dyDescent="0.25">
      <c r="A1617" s="12">
        <f>Riesgo!C1621</f>
        <v>0.56168930919656923</v>
      </c>
      <c r="F1617" s="95">
        <f t="shared" si="75"/>
        <v>0.35653716048688355</v>
      </c>
      <c r="G1617" s="26">
        <f t="shared" si="76"/>
        <v>4.5322557031593158E-2</v>
      </c>
      <c r="H1617" s="26">
        <f t="shared" si="77"/>
        <v>1.6159175790049062E-2</v>
      </c>
    </row>
    <row r="1618" spans="1:8" x14ac:dyDescent="0.25">
      <c r="A1618" s="12">
        <f>Riesgo!C1622</f>
        <v>0.1566189812867613</v>
      </c>
      <c r="F1618" s="95">
        <f t="shared" si="75"/>
        <v>-4.853316742292435E-2</v>
      </c>
      <c r="G1618" s="26">
        <f t="shared" si="76"/>
        <v>-1.1431833930954894E-4</v>
      </c>
      <c r="H1618" s="26">
        <f t="shared" si="77"/>
        <v>5.5482311012210135E-6</v>
      </c>
    </row>
    <row r="1619" spans="1:8" x14ac:dyDescent="0.25">
      <c r="A1619" s="12">
        <f>Riesgo!C1623</f>
        <v>7.835429748111862E-2</v>
      </c>
      <c r="F1619" s="95">
        <f t="shared" si="75"/>
        <v>-0.12679785122856702</v>
      </c>
      <c r="G1619" s="26">
        <f t="shared" si="76"/>
        <v>-2.0386171883679661E-3</v>
      </c>
      <c r="H1619" s="26">
        <f t="shared" si="77"/>
        <v>2.5849227896268095E-4</v>
      </c>
    </row>
    <row r="1620" spans="1:8" x14ac:dyDescent="0.25">
      <c r="A1620" s="12">
        <f>Riesgo!C1624</f>
        <v>0.25434624918125337</v>
      </c>
      <c r="F1620" s="95">
        <f t="shared" si="75"/>
        <v>4.919410047156772E-2</v>
      </c>
      <c r="G1620" s="26">
        <f t="shared" si="76"/>
        <v>1.1905265123341643E-4</v>
      </c>
      <c r="H1620" s="26">
        <f t="shared" si="77"/>
        <v>5.8566880861831992E-6</v>
      </c>
    </row>
    <row r="1621" spans="1:8" x14ac:dyDescent="0.25">
      <c r="A1621" s="12">
        <f>Riesgo!C1625</f>
        <v>5.8565356378817192E-2</v>
      </c>
      <c r="F1621" s="95">
        <f t="shared" si="75"/>
        <v>-0.14658679233086847</v>
      </c>
      <c r="G1621" s="26">
        <f t="shared" si="76"/>
        <v>-3.1498112124767165E-3</v>
      </c>
      <c r="H1621" s="26">
        <f t="shared" si="77"/>
        <v>4.617207220847654E-4</v>
      </c>
    </row>
    <row r="1622" spans="1:8" x14ac:dyDescent="0.25">
      <c r="A1622" s="12">
        <f>Riesgo!C1626</f>
        <v>0.22694319881467831</v>
      </c>
      <c r="F1622" s="95">
        <f t="shared" si="75"/>
        <v>2.179105010499266E-2</v>
      </c>
      <c r="G1622" s="26">
        <f t="shared" si="76"/>
        <v>1.0347477193553833E-5</v>
      </c>
      <c r="H1622" s="26">
        <f t="shared" si="77"/>
        <v>2.2548239398500038E-7</v>
      </c>
    </row>
    <row r="1623" spans="1:8" x14ac:dyDescent="0.25">
      <c r="A1623" s="12">
        <f>Riesgo!C1627</f>
        <v>0</v>
      </c>
      <c r="F1623" s="95">
        <f t="shared" si="75"/>
        <v>-0.20515214870968565</v>
      </c>
      <c r="G1623" s="26">
        <f t="shared" si="76"/>
        <v>0</v>
      </c>
      <c r="H1623" s="26">
        <f t="shared" si="77"/>
        <v>0</v>
      </c>
    </row>
    <row r="1624" spans="1:8" x14ac:dyDescent="0.25">
      <c r="A1624" s="12">
        <f>Riesgo!C1628</f>
        <v>0.32785593505614086</v>
      </c>
      <c r="F1624" s="95">
        <f t="shared" si="75"/>
        <v>0.12270378634645521</v>
      </c>
      <c r="G1624" s="26">
        <f t="shared" si="76"/>
        <v>1.8474551019090611E-3</v>
      </c>
      <c r="H1624" s="26">
        <f t="shared" si="77"/>
        <v>2.2668973610931806E-4</v>
      </c>
    </row>
    <row r="1625" spans="1:8" x14ac:dyDescent="0.25">
      <c r="A1625" s="12">
        <f>Riesgo!C1629</f>
        <v>0</v>
      </c>
      <c r="F1625" s="95">
        <f t="shared" si="75"/>
        <v>-0.20515214870968565</v>
      </c>
      <c r="G1625" s="26">
        <f t="shared" si="76"/>
        <v>0</v>
      </c>
      <c r="H1625" s="26">
        <f t="shared" si="77"/>
        <v>0</v>
      </c>
    </row>
    <row r="1626" spans="1:8" x14ac:dyDescent="0.25">
      <c r="A1626" s="12">
        <f>Riesgo!C1630</f>
        <v>0</v>
      </c>
      <c r="F1626" s="95">
        <f t="shared" si="75"/>
        <v>-0.20515214870968565</v>
      </c>
      <c r="G1626" s="26">
        <f t="shared" si="76"/>
        <v>0</v>
      </c>
      <c r="H1626" s="26">
        <f t="shared" si="77"/>
        <v>0</v>
      </c>
    </row>
    <row r="1627" spans="1:8" x14ac:dyDescent="0.25">
      <c r="A1627" s="12">
        <f>Riesgo!C1631</f>
        <v>1</v>
      </c>
      <c r="F1627" s="95">
        <f t="shared" si="75"/>
        <v>0.79484785129031432</v>
      </c>
      <c r="G1627" s="26">
        <f t="shared" si="76"/>
        <v>0.50217144484267384</v>
      </c>
      <c r="H1627" s="26">
        <f t="shared" si="77"/>
        <v>0.39914989391255185</v>
      </c>
    </row>
    <row r="1628" spans="1:8" x14ac:dyDescent="0.25">
      <c r="A1628" s="12">
        <f>Riesgo!C1632</f>
        <v>0.69449074333970207</v>
      </c>
      <c r="F1628" s="95">
        <f t="shared" si="75"/>
        <v>0.48933859463001639</v>
      </c>
      <c r="G1628" s="26">
        <f t="shared" si="76"/>
        <v>0.11717323248454763</v>
      </c>
      <c r="H1628" s="26">
        <f t="shared" si="77"/>
        <v>5.7337384912244722E-2</v>
      </c>
    </row>
    <row r="1629" spans="1:8" x14ac:dyDescent="0.25">
      <c r="A1629" s="12">
        <f>Riesgo!C1633</f>
        <v>0.38815976528688528</v>
      </c>
      <c r="F1629" s="95">
        <f t="shared" si="75"/>
        <v>0.18300761657719963</v>
      </c>
      <c r="G1629" s="26">
        <f t="shared" si="76"/>
        <v>6.1292522465106816E-3</v>
      </c>
      <c r="H1629" s="26">
        <f t="shared" si="77"/>
        <v>1.1216998450343664E-3</v>
      </c>
    </row>
    <row r="1630" spans="1:8" x14ac:dyDescent="0.25">
      <c r="A1630" s="12">
        <f>Riesgo!C1634</f>
        <v>0.12687837669582222</v>
      </c>
      <c r="F1630" s="95">
        <f t="shared" si="75"/>
        <v>-7.827377201386343E-2</v>
      </c>
      <c r="G1630" s="26">
        <f t="shared" si="76"/>
        <v>-4.7956644587759766E-4</v>
      </c>
      <c r="H1630" s="26">
        <f t="shared" si="77"/>
        <v>3.7537474650121856E-5</v>
      </c>
    </row>
    <row r="1631" spans="1:8" x14ac:dyDescent="0.25">
      <c r="A1631" s="12">
        <f>Riesgo!C1635</f>
        <v>0.46430622336629312</v>
      </c>
      <c r="F1631" s="95">
        <f t="shared" si="75"/>
        <v>0.25915407465660745</v>
      </c>
      <c r="G1631" s="26">
        <f t="shared" si="76"/>
        <v>1.7405003894980082E-2</v>
      </c>
      <c r="H1631" s="26">
        <f t="shared" si="77"/>
        <v>4.5105776787982121E-3</v>
      </c>
    </row>
    <row r="1632" spans="1:8" x14ac:dyDescent="0.25">
      <c r="A1632" s="12">
        <f>Riesgo!C1636</f>
        <v>0</v>
      </c>
      <c r="F1632" s="95">
        <f t="shared" si="75"/>
        <v>-0.20515214870968565</v>
      </c>
      <c r="G1632" s="26">
        <f t="shared" si="76"/>
        <v>0</v>
      </c>
      <c r="H1632" s="26">
        <f t="shared" si="77"/>
        <v>0</v>
      </c>
    </row>
    <row r="1633" spans="1:8" x14ac:dyDescent="0.25">
      <c r="A1633" s="12">
        <f>Riesgo!C1637</f>
        <v>0.3324007696979</v>
      </c>
      <c r="F1633" s="95">
        <f t="shared" si="75"/>
        <v>0.12724862098821435</v>
      </c>
      <c r="G1633" s="26">
        <f t="shared" si="76"/>
        <v>2.0604365896473788E-3</v>
      </c>
      <c r="H1633" s="26">
        <f t="shared" si="77"/>
        <v>2.6218771466628821E-4</v>
      </c>
    </row>
    <row r="1634" spans="1:8" x14ac:dyDescent="0.25">
      <c r="A1634" s="12">
        <f>Riesgo!C1638</f>
        <v>0</v>
      </c>
      <c r="F1634" s="95">
        <f t="shared" si="75"/>
        <v>-0.20515214870968565</v>
      </c>
      <c r="G1634" s="26">
        <f t="shared" si="76"/>
        <v>0</v>
      </c>
      <c r="H1634" s="26">
        <f t="shared" si="77"/>
        <v>0</v>
      </c>
    </row>
    <row r="1635" spans="1:8" x14ac:dyDescent="0.25">
      <c r="A1635" s="12">
        <f>Riesgo!C1639</f>
        <v>2.5545108085550185E-2</v>
      </c>
      <c r="F1635" s="95">
        <f t="shared" si="75"/>
        <v>-0.17960704062413546</v>
      </c>
      <c r="G1635" s="26">
        <f t="shared" si="76"/>
        <v>-5.7938876732047144E-3</v>
      </c>
      <c r="H1635" s="26">
        <f t="shared" si="77"/>
        <v>1.0406230186929568E-3</v>
      </c>
    </row>
    <row r="1636" spans="1:8" x14ac:dyDescent="0.25">
      <c r="A1636" s="12">
        <f>Riesgo!C1640</f>
        <v>0.5277040557034085</v>
      </c>
      <c r="F1636" s="95">
        <f t="shared" si="75"/>
        <v>0.32255190699372283</v>
      </c>
      <c r="G1636" s="26">
        <f t="shared" si="76"/>
        <v>3.3558214187207586E-2</v>
      </c>
      <c r="H1636" s="26">
        <f t="shared" si="77"/>
        <v>1.082426598138761E-2</v>
      </c>
    </row>
    <row r="1637" spans="1:8" x14ac:dyDescent="0.25">
      <c r="A1637" s="12">
        <f>Riesgo!C1641</f>
        <v>0</v>
      </c>
      <c r="F1637" s="95">
        <f t="shared" si="75"/>
        <v>-0.20515214870968565</v>
      </c>
      <c r="G1637" s="26">
        <f t="shared" si="76"/>
        <v>0</v>
      </c>
      <c r="H1637" s="26">
        <f t="shared" si="77"/>
        <v>0</v>
      </c>
    </row>
    <row r="1638" spans="1:8" x14ac:dyDescent="0.25">
      <c r="A1638" s="12">
        <f>Riesgo!C1642</f>
        <v>0.56090951876596529</v>
      </c>
      <c r="F1638" s="95">
        <f t="shared" si="75"/>
        <v>0.35575737005627961</v>
      </c>
      <c r="G1638" s="26">
        <f t="shared" si="76"/>
        <v>4.5025829012475788E-2</v>
      </c>
      <c r="H1638" s="26">
        <f t="shared" si="77"/>
        <v>1.6018270514082118E-2</v>
      </c>
    </row>
    <row r="1639" spans="1:8" x14ac:dyDescent="0.25">
      <c r="A1639" s="12">
        <f>Riesgo!C1643</f>
        <v>0</v>
      </c>
      <c r="F1639" s="95">
        <f t="shared" si="75"/>
        <v>-0.20515214870968565</v>
      </c>
      <c r="G1639" s="26">
        <f t="shared" si="76"/>
        <v>0</v>
      </c>
      <c r="H1639" s="26">
        <f t="shared" si="77"/>
        <v>0</v>
      </c>
    </row>
    <row r="1640" spans="1:8" x14ac:dyDescent="0.25">
      <c r="A1640" s="12">
        <f>Riesgo!C1644</f>
        <v>0</v>
      </c>
      <c r="F1640" s="95">
        <f t="shared" si="75"/>
        <v>-0.20515214870968565</v>
      </c>
      <c r="G1640" s="26">
        <f t="shared" si="76"/>
        <v>0</v>
      </c>
      <c r="H1640" s="26">
        <f t="shared" si="77"/>
        <v>0</v>
      </c>
    </row>
    <row r="1641" spans="1:8" x14ac:dyDescent="0.25">
      <c r="A1641" s="12">
        <f>Riesgo!C1645</f>
        <v>0.2182545359362848</v>
      </c>
      <c r="F1641" s="95">
        <f t="shared" si="75"/>
        <v>1.3102387226599149E-2</v>
      </c>
      <c r="G1641" s="26">
        <f t="shared" si="76"/>
        <v>2.2493202398484823E-6</v>
      </c>
      <c r="H1641" s="26">
        <f t="shared" si="77"/>
        <v>2.9471464779121689E-8</v>
      </c>
    </row>
    <row r="1642" spans="1:8" x14ac:dyDescent="0.25">
      <c r="A1642" s="12">
        <f>Riesgo!C1646</f>
        <v>0</v>
      </c>
      <c r="F1642" s="95">
        <f t="shared" si="75"/>
        <v>-0.20515214870968565</v>
      </c>
      <c r="G1642" s="26">
        <f t="shared" si="76"/>
        <v>0</v>
      </c>
      <c r="H1642" s="26">
        <f t="shared" si="77"/>
        <v>0</v>
      </c>
    </row>
    <row r="1643" spans="1:8" x14ac:dyDescent="0.25">
      <c r="A1643" s="12">
        <f>Riesgo!C1647</f>
        <v>0</v>
      </c>
      <c r="F1643" s="95">
        <f t="shared" si="75"/>
        <v>-0.20515214870968565</v>
      </c>
      <c r="G1643" s="26">
        <f t="shared" si="76"/>
        <v>0</v>
      </c>
      <c r="H1643" s="26">
        <f t="shared" si="77"/>
        <v>0</v>
      </c>
    </row>
    <row r="1644" spans="1:8" x14ac:dyDescent="0.25">
      <c r="A1644" s="12">
        <f>Riesgo!C1648</f>
        <v>9.0653070107821671E-2</v>
      </c>
      <c r="F1644" s="95">
        <f t="shared" si="75"/>
        <v>-0.11449907860186398</v>
      </c>
      <c r="G1644" s="26">
        <f t="shared" si="76"/>
        <v>-1.5010873860118836E-3</v>
      </c>
      <c r="H1644" s="26">
        <f t="shared" si="77"/>
        <v>1.7187312259924121E-4</v>
      </c>
    </row>
    <row r="1645" spans="1:8" x14ac:dyDescent="0.25">
      <c r="A1645" s="12">
        <f>Riesgo!C1649</f>
        <v>0</v>
      </c>
      <c r="F1645" s="95">
        <f t="shared" si="75"/>
        <v>-0.20515214870968565</v>
      </c>
      <c r="G1645" s="26">
        <f t="shared" si="76"/>
        <v>0</v>
      </c>
      <c r="H1645" s="26">
        <f t="shared" si="77"/>
        <v>0</v>
      </c>
    </row>
    <row r="1646" spans="1:8" x14ac:dyDescent="0.25">
      <c r="A1646" s="12">
        <f>Riesgo!C1650</f>
        <v>0.3511956970107955</v>
      </c>
      <c r="F1646" s="95">
        <f t="shared" si="75"/>
        <v>0.14604354830110985</v>
      </c>
      <c r="G1646" s="26">
        <f t="shared" si="76"/>
        <v>3.1149216574890442E-3</v>
      </c>
      <c r="H1646" s="26">
        <f t="shared" si="77"/>
        <v>4.549142115396744E-4</v>
      </c>
    </row>
    <row r="1647" spans="1:8" x14ac:dyDescent="0.25">
      <c r="A1647" s="12">
        <f>Riesgo!C1651</f>
        <v>0.23438448598655318</v>
      </c>
      <c r="F1647" s="95">
        <f t="shared" si="75"/>
        <v>2.9232337276867526E-2</v>
      </c>
      <c r="G1647" s="26">
        <f t="shared" si="76"/>
        <v>2.4979895804334085E-5</v>
      </c>
      <c r="H1647" s="26">
        <f t="shared" si="77"/>
        <v>7.3022073929330196E-7</v>
      </c>
    </row>
    <row r="1648" spans="1:8" x14ac:dyDescent="0.25">
      <c r="A1648" s="12">
        <f>Riesgo!C1652</f>
        <v>0.46787873679776176</v>
      </c>
      <c r="F1648" s="95">
        <f t="shared" si="75"/>
        <v>0.26272658808807614</v>
      </c>
      <c r="G1648" s="26">
        <f t="shared" si="76"/>
        <v>1.8134771074917819E-2</v>
      </c>
      <c r="H1648" s="26">
        <f t="shared" si="77"/>
        <v>4.7644865302714917E-3</v>
      </c>
    </row>
    <row r="1649" spans="1:8" x14ac:dyDescent="0.25">
      <c r="A1649" s="12">
        <f>Riesgo!C1653</f>
        <v>0.4847857822622304</v>
      </c>
      <c r="F1649" s="95">
        <f t="shared" si="75"/>
        <v>0.27963363355254478</v>
      </c>
      <c r="G1649" s="26">
        <f t="shared" si="76"/>
        <v>2.1865943310857235E-2</v>
      </c>
      <c r="H1649" s="26">
        <f t="shared" si="77"/>
        <v>6.1144531790689695E-3</v>
      </c>
    </row>
    <row r="1650" spans="1:8" x14ac:dyDescent="0.25">
      <c r="A1650" s="12">
        <f>Riesgo!C1654</f>
        <v>0.51989347460233448</v>
      </c>
      <c r="F1650" s="95">
        <f t="shared" si="75"/>
        <v>0.3147413258926488</v>
      </c>
      <c r="G1650" s="26">
        <f t="shared" si="76"/>
        <v>3.1178937399903409E-2</v>
      </c>
      <c r="H1650" s="26">
        <f t="shared" si="77"/>
        <v>9.8133000971694952E-3</v>
      </c>
    </row>
    <row r="1651" spans="1:8" x14ac:dyDescent="0.25">
      <c r="A1651" s="12">
        <f>Riesgo!C1655</f>
        <v>0.28327462184214741</v>
      </c>
      <c r="F1651" s="95">
        <f t="shared" si="75"/>
        <v>7.8122473132461762E-2</v>
      </c>
      <c r="G1651" s="26">
        <f t="shared" si="76"/>
        <v>4.7679089137310136E-4</v>
      </c>
      <c r="H1651" s="26">
        <f t="shared" si="77"/>
        <v>3.7248083601097602E-5</v>
      </c>
    </row>
    <row r="1652" spans="1:8" x14ac:dyDescent="0.25">
      <c r="A1652" s="12">
        <f>Riesgo!C1656</f>
        <v>0.10331878709680055</v>
      </c>
      <c r="F1652" s="95">
        <f t="shared" si="75"/>
        <v>-0.1018333616128851</v>
      </c>
      <c r="G1652" s="26">
        <f t="shared" si="76"/>
        <v>-1.056015375149827E-3</v>
      </c>
      <c r="H1652" s="26">
        <f t="shared" si="77"/>
        <v>1.0753759556639885E-4</v>
      </c>
    </row>
    <row r="1653" spans="1:8" x14ac:dyDescent="0.25">
      <c r="A1653" s="12">
        <f>Riesgo!C1657</f>
        <v>0.48877660811340318</v>
      </c>
      <c r="F1653" s="95">
        <f t="shared" si="75"/>
        <v>0.2836244594037175</v>
      </c>
      <c r="G1653" s="26">
        <f t="shared" si="76"/>
        <v>2.2815555298225966E-2</v>
      </c>
      <c r="H1653" s="26">
        <f t="shared" si="77"/>
        <v>6.4710495374549629E-3</v>
      </c>
    </row>
    <row r="1654" spans="1:8" x14ac:dyDescent="0.25">
      <c r="A1654" s="12">
        <f>Riesgo!C1658</f>
        <v>5.8698881498721968E-2</v>
      </c>
      <c r="F1654" s="95">
        <f t="shared" si="75"/>
        <v>-0.14645326721096369</v>
      </c>
      <c r="G1654" s="26">
        <f t="shared" si="76"/>
        <v>-3.1412116123410486E-3</v>
      </c>
      <c r="H1654" s="26">
        <f t="shared" si="77"/>
        <v>4.6004070362836564E-4</v>
      </c>
    </row>
    <row r="1655" spans="1:8" x14ac:dyDescent="0.25">
      <c r="A1655" s="12">
        <f>Riesgo!C1659</f>
        <v>0</v>
      </c>
      <c r="F1655" s="95">
        <f t="shared" si="75"/>
        <v>-0.20515214870968565</v>
      </c>
      <c r="G1655" s="26">
        <f t="shared" si="76"/>
        <v>0</v>
      </c>
      <c r="H1655" s="26">
        <f t="shared" si="77"/>
        <v>0</v>
      </c>
    </row>
    <row r="1656" spans="1:8" x14ac:dyDescent="0.25">
      <c r="A1656" s="12">
        <f>Riesgo!C1660</f>
        <v>0.57910935522475837</v>
      </c>
      <c r="F1656" s="95">
        <f t="shared" si="75"/>
        <v>0.37395720651507269</v>
      </c>
      <c r="G1656" s="26">
        <f t="shared" si="76"/>
        <v>5.2295668710127349E-2</v>
      </c>
      <c r="H1656" s="26">
        <f t="shared" si="77"/>
        <v>1.9556342183676918E-2</v>
      </c>
    </row>
    <row r="1657" spans="1:8" x14ac:dyDescent="0.25">
      <c r="A1657" s="12">
        <f>Riesgo!C1661</f>
        <v>0</v>
      </c>
      <c r="F1657" s="95">
        <f t="shared" si="75"/>
        <v>-0.20515214870968565</v>
      </c>
      <c r="G1657" s="26">
        <f t="shared" si="76"/>
        <v>0</v>
      </c>
      <c r="H1657" s="26">
        <f t="shared" si="77"/>
        <v>0</v>
      </c>
    </row>
    <row r="1658" spans="1:8" x14ac:dyDescent="0.25">
      <c r="A1658" s="12">
        <f>Riesgo!C1662</f>
        <v>0.73459738542301389</v>
      </c>
      <c r="F1658" s="95">
        <f t="shared" si="75"/>
        <v>0.52944523671332822</v>
      </c>
      <c r="G1658" s="26">
        <f t="shared" si="76"/>
        <v>0.1484099901496502</v>
      </c>
      <c r="H1658" s="26">
        <f t="shared" si="77"/>
        <v>7.8574962365404247E-2</v>
      </c>
    </row>
    <row r="1659" spans="1:8" x14ac:dyDescent="0.25">
      <c r="A1659" s="12">
        <f>Riesgo!C1663</f>
        <v>0.30343122035030262</v>
      </c>
      <c r="F1659" s="95">
        <f t="shared" si="75"/>
        <v>9.8279071640616972E-2</v>
      </c>
      <c r="G1659" s="26">
        <f t="shared" si="76"/>
        <v>9.4925553085212471E-4</v>
      </c>
      <c r="H1659" s="26">
        <f t="shared" si="77"/>
        <v>9.3291952321867861E-5</v>
      </c>
    </row>
    <row r="1660" spans="1:8" x14ac:dyDescent="0.25">
      <c r="A1660" s="12">
        <f>Riesgo!C1664</f>
        <v>0.3506765495185391</v>
      </c>
      <c r="F1660" s="95">
        <f t="shared" si="75"/>
        <v>0.14552440080885345</v>
      </c>
      <c r="G1660" s="26">
        <f t="shared" si="76"/>
        <v>3.0818213485772879E-3</v>
      </c>
      <c r="H1660" s="26">
        <f t="shared" si="77"/>
        <v>4.4848020515164254E-4</v>
      </c>
    </row>
    <row r="1661" spans="1:8" x14ac:dyDescent="0.25">
      <c r="A1661" s="12">
        <f>Riesgo!C1665</f>
        <v>0</v>
      </c>
      <c r="F1661" s="95">
        <f t="shared" si="75"/>
        <v>-0.20515214870968565</v>
      </c>
      <c r="G1661" s="26">
        <f t="shared" si="76"/>
        <v>0</v>
      </c>
      <c r="H1661" s="26">
        <f t="shared" si="77"/>
        <v>0</v>
      </c>
    </row>
    <row r="1662" spans="1:8" x14ac:dyDescent="0.25">
      <c r="A1662" s="12">
        <f>Riesgo!C1666</f>
        <v>0.18968544027787479</v>
      </c>
      <c r="F1662" s="95">
        <f t="shared" si="75"/>
        <v>-1.5466708431810861E-2</v>
      </c>
      <c r="G1662" s="26">
        <f t="shared" si="76"/>
        <v>-3.6999316026055142E-6</v>
      </c>
      <c r="H1662" s="26">
        <f t="shared" si="77"/>
        <v>5.7225763315142174E-8</v>
      </c>
    </row>
    <row r="1663" spans="1:8" x14ac:dyDescent="0.25">
      <c r="A1663" s="12">
        <f>Riesgo!C1667</f>
        <v>0.34883443835931227</v>
      </c>
      <c r="F1663" s="95">
        <f t="shared" si="75"/>
        <v>0.14368228964962662</v>
      </c>
      <c r="G1663" s="26">
        <f t="shared" si="76"/>
        <v>2.9662634484767616E-3</v>
      </c>
      <c r="H1663" s="26">
        <f t="shared" si="77"/>
        <v>4.2619952398113842E-4</v>
      </c>
    </row>
    <row r="1664" spans="1:8" x14ac:dyDescent="0.25">
      <c r="A1664" s="12">
        <f>Riesgo!C1668</f>
        <v>0</v>
      </c>
      <c r="F1664" s="95">
        <f t="shared" si="75"/>
        <v>-0.20515214870968565</v>
      </c>
      <c r="G1664" s="26">
        <f t="shared" si="76"/>
        <v>0</v>
      </c>
      <c r="H1664" s="26">
        <f t="shared" si="77"/>
        <v>0</v>
      </c>
    </row>
    <row r="1665" spans="1:8" x14ac:dyDescent="0.25">
      <c r="A1665" s="12">
        <f>Riesgo!C1669</f>
        <v>0</v>
      </c>
      <c r="F1665" s="95">
        <f t="shared" si="75"/>
        <v>-0.20515214870968565</v>
      </c>
      <c r="G1665" s="26">
        <f t="shared" si="76"/>
        <v>0</v>
      </c>
      <c r="H1665" s="26">
        <f t="shared" si="77"/>
        <v>0</v>
      </c>
    </row>
    <row r="1666" spans="1:8" x14ac:dyDescent="0.25">
      <c r="A1666" s="12">
        <f>Riesgo!C1670</f>
        <v>0.48230999232445387</v>
      </c>
      <c r="F1666" s="95">
        <f t="shared" si="75"/>
        <v>0.27715784361476825</v>
      </c>
      <c r="G1666" s="26">
        <f t="shared" si="76"/>
        <v>2.1290287256123461E-2</v>
      </c>
      <c r="H1666" s="26">
        <f t="shared" si="77"/>
        <v>5.9007701058461596E-3</v>
      </c>
    </row>
    <row r="1667" spans="1:8" x14ac:dyDescent="0.25">
      <c r="A1667" s="12">
        <f>Riesgo!C1671</f>
        <v>0.45076263419304591</v>
      </c>
      <c r="F1667" s="95">
        <f t="shared" ref="F1667:F1730" si="78">A1667-$D$4</f>
        <v>0.24561048548336026</v>
      </c>
      <c r="G1667" s="26">
        <f t="shared" ref="G1667:G1730" si="79">IF(A1667=0,0,(A1667-D$4)^3)</f>
        <v>1.481633232994564E-2</v>
      </c>
      <c r="H1667" s="26">
        <f t="shared" ref="H1667:H1730" si="80">IF(A1667=0,0,(A1667-D$4)^4)</f>
        <v>3.6390465766407551E-3</v>
      </c>
    </row>
    <row r="1668" spans="1:8" x14ac:dyDescent="0.25">
      <c r="A1668" s="12">
        <f>Riesgo!C1672</f>
        <v>0.14711953308894105</v>
      </c>
      <c r="F1668" s="95">
        <f t="shared" si="78"/>
        <v>-5.8032615620744604E-2</v>
      </c>
      <c r="G1668" s="26">
        <f t="shared" si="79"/>
        <v>-1.9544134197674702E-4</v>
      </c>
      <c r="H1668" s="26">
        <f t="shared" si="80"/>
        <v>1.1341972275339057E-5</v>
      </c>
    </row>
    <row r="1669" spans="1:8" x14ac:dyDescent="0.25">
      <c r="A1669" s="12">
        <f>Riesgo!C1673</f>
        <v>0.79893867013438025</v>
      </c>
      <c r="F1669" s="95">
        <f t="shared" si="78"/>
        <v>0.59378652142469457</v>
      </c>
      <c r="G1669" s="26">
        <f t="shared" si="79"/>
        <v>0.20935869642174967</v>
      </c>
      <c r="H1669" s="26">
        <f t="shared" si="80"/>
        <v>0.12431437207827938</v>
      </c>
    </row>
    <row r="1670" spans="1:8" x14ac:dyDescent="0.25">
      <c r="A1670" s="12">
        <f>Riesgo!C1674</f>
        <v>0</v>
      </c>
      <c r="F1670" s="95">
        <f t="shared" si="78"/>
        <v>-0.20515214870968565</v>
      </c>
      <c r="G1670" s="26">
        <f t="shared" si="79"/>
        <v>0</v>
      </c>
      <c r="H1670" s="26">
        <f t="shared" si="80"/>
        <v>0</v>
      </c>
    </row>
    <row r="1671" spans="1:8" x14ac:dyDescent="0.25">
      <c r="A1671" s="12">
        <f>Riesgo!C1675</f>
        <v>0.60867069236677884</v>
      </c>
      <c r="F1671" s="95">
        <f t="shared" si="78"/>
        <v>0.40351854365709316</v>
      </c>
      <c r="G1671" s="26">
        <f t="shared" si="79"/>
        <v>6.5703800694861342E-2</v>
      </c>
      <c r="H1671" s="26">
        <f t="shared" si="80"/>
        <v>2.6512701969126352E-2</v>
      </c>
    </row>
    <row r="1672" spans="1:8" x14ac:dyDescent="0.25">
      <c r="A1672" s="12">
        <f>Riesgo!C1676</f>
        <v>3.6677011253261532E-2</v>
      </c>
      <c r="F1672" s="95">
        <f t="shared" si="78"/>
        <v>-0.16847513745642412</v>
      </c>
      <c r="G1672" s="26">
        <f t="shared" si="79"/>
        <v>-4.7819767267989442E-3</v>
      </c>
      <c r="H1672" s="26">
        <f t="shared" si="80"/>
        <v>8.0564418636087324E-4</v>
      </c>
    </row>
    <row r="1673" spans="1:8" x14ac:dyDescent="0.25">
      <c r="A1673" s="12">
        <f>Riesgo!C1677</f>
        <v>0.26129031560154664</v>
      </c>
      <c r="F1673" s="95">
        <f t="shared" si="78"/>
        <v>5.6138166891860991E-2</v>
      </c>
      <c r="G1673" s="26">
        <f t="shared" si="79"/>
        <v>1.7691908389136772E-4</v>
      </c>
      <c r="H1673" s="26">
        <f t="shared" si="80"/>
        <v>9.9319130578487566E-6</v>
      </c>
    </row>
    <row r="1674" spans="1:8" x14ac:dyDescent="0.25">
      <c r="A1674" s="12">
        <f>Riesgo!C1678</f>
        <v>0</v>
      </c>
      <c r="F1674" s="95">
        <f t="shared" si="78"/>
        <v>-0.20515214870968565</v>
      </c>
      <c r="G1674" s="26">
        <f t="shared" si="79"/>
        <v>0</v>
      </c>
      <c r="H1674" s="26">
        <f t="shared" si="80"/>
        <v>0</v>
      </c>
    </row>
    <row r="1675" spans="1:8" x14ac:dyDescent="0.25">
      <c r="A1675" s="12">
        <f>Riesgo!C1679</f>
        <v>1.0977750819414898E-2</v>
      </c>
      <c r="F1675" s="95">
        <f t="shared" si="78"/>
        <v>-0.19417439789027074</v>
      </c>
      <c r="G1675" s="26">
        <f t="shared" si="79"/>
        <v>-7.3210926236101795E-3</v>
      </c>
      <c r="H1675" s="26">
        <f t="shared" si="80"/>
        <v>1.4215687520884091E-3</v>
      </c>
    </row>
    <row r="1676" spans="1:8" x14ac:dyDescent="0.25">
      <c r="A1676" s="12">
        <f>Riesgo!C1680</f>
        <v>0.44688139896700912</v>
      </c>
      <c r="F1676" s="95">
        <f t="shared" si="78"/>
        <v>0.24172925025732347</v>
      </c>
      <c r="G1676" s="26">
        <f t="shared" si="79"/>
        <v>1.4124972636099464E-2</v>
      </c>
      <c r="H1676" s="26">
        <f t="shared" si="80"/>
        <v>3.4144190452295334E-3</v>
      </c>
    </row>
    <row r="1677" spans="1:8" x14ac:dyDescent="0.25">
      <c r="A1677" s="12">
        <f>Riesgo!C1681</f>
        <v>0.15693134314290458</v>
      </c>
      <c r="F1677" s="95">
        <f t="shared" si="78"/>
        <v>-4.8220805566781072E-2</v>
      </c>
      <c r="G1677" s="26">
        <f t="shared" si="79"/>
        <v>-1.1212523957714618E-4</v>
      </c>
      <c r="H1677" s="26">
        <f t="shared" si="80"/>
        <v>5.4067693767783127E-6</v>
      </c>
    </row>
    <row r="1678" spans="1:8" x14ac:dyDescent="0.25">
      <c r="A1678" s="12">
        <f>Riesgo!C1682</f>
        <v>0</v>
      </c>
      <c r="F1678" s="95">
        <f t="shared" si="78"/>
        <v>-0.20515214870968565</v>
      </c>
      <c r="G1678" s="26">
        <f t="shared" si="79"/>
        <v>0</v>
      </c>
      <c r="H1678" s="26">
        <f t="shared" si="80"/>
        <v>0</v>
      </c>
    </row>
    <row r="1679" spans="1:8" x14ac:dyDescent="0.25">
      <c r="A1679" s="12">
        <f>Riesgo!C1683</f>
        <v>0</v>
      </c>
      <c r="F1679" s="95">
        <f t="shared" si="78"/>
        <v>-0.20515214870968565</v>
      </c>
      <c r="G1679" s="26">
        <f t="shared" si="79"/>
        <v>0</v>
      </c>
      <c r="H1679" s="26">
        <f t="shared" si="80"/>
        <v>0</v>
      </c>
    </row>
    <row r="1680" spans="1:8" x14ac:dyDescent="0.25">
      <c r="A1680" s="12">
        <f>Riesgo!C1684</f>
        <v>0</v>
      </c>
      <c r="F1680" s="95">
        <f t="shared" si="78"/>
        <v>-0.20515214870968565</v>
      </c>
      <c r="G1680" s="26">
        <f t="shared" si="79"/>
        <v>0</v>
      </c>
      <c r="H1680" s="26">
        <f t="shared" si="80"/>
        <v>0</v>
      </c>
    </row>
    <row r="1681" spans="1:8" x14ac:dyDescent="0.25">
      <c r="A1681" s="12">
        <f>Riesgo!C1685</f>
        <v>0.28195426565517046</v>
      </c>
      <c r="F1681" s="95">
        <f t="shared" si="78"/>
        <v>7.6802116945484805E-2</v>
      </c>
      <c r="G1681" s="26">
        <f t="shared" si="79"/>
        <v>4.5302229179014633E-4</v>
      </c>
      <c r="H1681" s="26">
        <f t="shared" si="80"/>
        <v>3.4793071032978358E-5</v>
      </c>
    </row>
    <row r="1682" spans="1:8" x14ac:dyDescent="0.25">
      <c r="A1682" s="12">
        <f>Riesgo!C1686</f>
        <v>0.76256902676240934</v>
      </c>
      <c r="F1682" s="95">
        <f t="shared" si="78"/>
        <v>0.55741687805272366</v>
      </c>
      <c r="G1682" s="26">
        <f t="shared" si="79"/>
        <v>0.17319699146798292</v>
      </c>
      <c r="H1682" s="26">
        <f t="shared" si="80"/>
        <v>9.6542926272207258E-2</v>
      </c>
    </row>
    <row r="1683" spans="1:8" x14ac:dyDescent="0.25">
      <c r="A1683" s="12">
        <f>Riesgo!C1687</f>
        <v>0.6734551625125148</v>
      </c>
      <c r="F1683" s="95">
        <f t="shared" si="78"/>
        <v>0.46830301380282913</v>
      </c>
      <c r="G1683" s="26">
        <f t="shared" si="79"/>
        <v>0.10270246282485451</v>
      </c>
      <c r="H1683" s="26">
        <f t="shared" si="80"/>
        <v>4.8095872865852388E-2</v>
      </c>
    </row>
    <row r="1684" spans="1:8" x14ac:dyDescent="0.25">
      <c r="A1684" s="12">
        <f>Riesgo!C1688</f>
        <v>0</v>
      </c>
      <c r="F1684" s="95">
        <f t="shared" si="78"/>
        <v>-0.20515214870968565</v>
      </c>
      <c r="G1684" s="26">
        <f t="shared" si="79"/>
        <v>0</v>
      </c>
      <c r="H1684" s="26">
        <f t="shared" si="80"/>
        <v>0</v>
      </c>
    </row>
    <row r="1685" spans="1:8" x14ac:dyDescent="0.25">
      <c r="A1685" s="12">
        <f>Riesgo!C1689</f>
        <v>2.472141743149428E-2</v>
      </c>
      <c r="F1685" s="95">
        <f t="shared" si="78"/>
        <v>-0.18043073127819137</v>
      </c>
      <c r="G1685" s="26">
        <f t="shared" si="79"/>
        <v>-5.8739673460478986E-3</v>
      </c>
      <c r="H1685" s="26">
        <f t="shared" si="80"/>
        <v>1.0598442237516393E-3</v>
      </c>
    </row>
    <row r="1686" spans="1:8" x14ac:dyDescent="0.25">
      <c r="A1686" s="12">
        <f>Riesgo!C1690</f>
        <v>0.79550580326218967</v>
      </c>
      <c r="F1686" s="95">
        <f t="shared" si="78"/>
        <v>0.59035365455250399</v>
      </c>
      <c r="G1686" s="26">
        <f t="shared" si="79"/>
        <v>0.20574854287004227</v>
      </c>
      <c r="H1686" s="26">
        <f t="shared" si="80"/>
        <v>0.12146440420218201</v>
      </c>
    </row>
    <row r="1687" spans="1:8" x14ac:dyDescent="0.25">
      <c r="A1687" s="12">
        <f>Riesgo!C1691</f>
        <v>0</v>
      </c>
      <c r="F1687" s="95">
        <f t="shared" si="78"/>
        <v>-0.20515214870968565</v>
      </c>
      <c r="G1687" s="26">
        <f t="shared" si="79"/>
        <v>0</v>
      </c>
      <c r="H1687" s="26">
        <f t="shared" si="80"/>
        <v>0</v>
      </c>
    </row>
    <row r="1688" spans="1:8" x14ac:dyDescent="0.25">
      <c r="A1688" s="12">
        <f>Riesgo!C1692</f>
        <v>7.9257359786424786E-2</v>
      </c>
      <c r="F1688" s="95">
        <f t="shared" si="78"/>
        <v>-0.12589478892326086</v>
      </c>
      <c r="G1688" s="26">
        <f t="shared" si="79"/>
        <v>-1.9953691898945609E-3</v>
      </c>
      <c r="H1688" s="26">
        <f t="shared" si="80"/>
        <v>2.5120658298575382E-4</v>
      </c>
    </row>
    <row r="1689" spans="1:8" x14ac:dyDescent="0.25">
      <c r="A1689" s="12">
        <f>Riesgo!C1693</f>
        <v>0.28018066201254821</v>
      </c>
      <c r="F1689" s="95">
        <f t="shared" si="78"/>
        <v>7.5028513302862559E-2</v>
      </c>
      <c r="G1689" s="26">
        <f t="shared" si="79"/>
        <v>4.2235634493588626E-4</v>
      </c>
      <c r="H1689" s="26">
        <f t="shared" si="80"/>
        <v>3.1688768644570551E-5</v>
      </c>
    </row>
    <row r="1690" spans="1:8" x14ac:dyDescent="0.25">
      <c r="A1690" s="12">
        <f>Riesgo!C1694</f>
        <v>0</v>
      </c>
      <c r="F1690" s="95">
        <f t="shared" si="78"/>
        <v>-0.20515214870968565</v>
      </c>
      <c r="G1690" s="26">
        <f t="shared" si="79"/>
        <v>0</v>
      </c>
      <c r="H1690" s="26">
        <f t="shared" si="80"/>
        <v>0</v>
      </c>
    </row>
    <row r="1691" spans="1:8" x14ac:dyDescent="0.25">
      <c r="A1691" s="12">
        <f>Riesgo!C1695</f>
        <v>4.2592201470876216E-2</v>
      </c>
      <c r="F1691" s="95">
        <f t="shared" si="78"/>
        <v>-0.16255994723880943</v>
      </c>
      <c r="G1691" s="26">
        <f t="shared" si="79"/>
        <v>-4.2957663224546926E-3</v>
      </c>
      <c r="H1691" s="26">
        <f t="shared" si="80"/>
        <v>6.9831954672848918E-4</v>
      </c>
    </row>
    <row r="1692" spans="1:8" x14ac:dyDescent="0.25">
      <c r="A1692" s="12">
        <f>Riesgo!C1696</f>
        <v>9.3574973642777573E-2</v>
      </c>
      <c r="F1692" s="95">
        <f t="shared" si="78"/>
        <v>-0.11157717506690808</v>
      </c>
      <c r="G1692" s="26">
        <f t="shared" si="79"/>
        <v>-1.3890762469153314E-3</v>
      </c>
      <c r="H1692" s="26">
        <f t="shared" si="80"/>
        <v>1.5498920358335557E-4</v>
      </c>
    </row>
    <row r="1693" spans="1:8" x14ac:dyDescent="0.25">
      <c r="A1693" s="12">
        <f>Riesgo!C1697</f>
        <v>0</v>
      </c>
      <c r="F1693" s="95">
        <f t="shared" si="78"/>
        <v>-0.20515214870968565</v>
      </c>
      <c r="G1693" s="26">
        <f t="shared" si="79"/>
        <v>0</v>
      </c>
      <c r="H1693" s="26">
        <f t="shared" si="80"/>
        <v>0</v>
      </c>
    </row>
    <row r="1694" spans="1:8" x14ac:dyDescent="0.25">
      <c r="A1694" s="12">
        <f>Riesgo!C1698</f>
        <v>0</v>
      </c>
      <c r="F1694" s="95">
        <f t="shared" si="78"/>
        <v>-0.20515214870968565</v>
      </c>
      <c r="G1694" s="26">
        <f t="shared" si="79"/>
        <v>0</v>
      </c>
      <c r="H1694" s="26">
        <f t="shared" si="80"/>
        <v>0</v>
      </c>
    </row>
    <row r="1695" spans="1:8" x14ac:dyDescent="0.25">
      <c r="A1695" s="12">
        <f>Riesgo!C1699</f>
        <v>0</v>
      </c>
      <c r="F1695" s="95">
        <f t="shared" si="78"/>
        <v>-0.20515214870968565</v>
      </c>
      <c r="G1695" s="26">
        <f t="shared" si="79"/>
        <v>0</v>
      </c>
      <c r="H1695" s="26">
        <f t="shared" si="80"/>
        <v>0</v>
      </c>
    </row>
    <row r="1696" spans="1:8" x14ac:dyDescent="0.25">
      <c r="A1696" s="12">
        <f>Riesgo!C1700</f>
        <v>0.24815991370730142</v>
      </c>
      <c r="F1696" s="95">
        <f t="shared" si="78"/>
        <v>4.3007764997615772E-2</v>
      </c>
      <c r="G1696" s="26">
        <f t="shared" si="79"/>
        <v>7.9550080220322121E-5</v>
      </c>
      <c r="H1696" s="26">
        <f t="shared" si="80"/>
        <v>3.4212711556570962E-6</v>
      </c>
    </row>
    <row r="1697" spans="1:8" x14ac:dyDescent="0.25">
      <c r="A1697" s="12">
        <f>Riesgo!C1701</f>
        <v>0</v>
      </c>
      <c r="F1697" s="95">
        <f t="shared" si="78"/>
        <v>-0.20515214870968565</v>
      </c>
      <c r="G1697" s="26">
        <f t="shared" si="79"/>
        <v>0</v>
      </c>
      <c r="H1697" s="26">
        <f t="shared" si="80"/>
        <v>0</v>
      </c>
    </row>
    <row r="1698" spans="1:8" x14ac:dyDescent="0.25">
      <c r="A1698" s="12">
        <f>Riesgo!C1702</f>
        <v>9.5660443283005381E-2</v>
      </c>
      <c r="F1698" s="95">
        <f t="shared" si="78"/>
        <v>-0.10949170542668027</v>
      </c>
      <c r="G1698" s="26">
        <f t="shared" si="79"/>
        <v>-1.3126340355769711E-3</v>
      </c>
      <c r="H1698" s="26">
        <f t="shared" si="80"/>
        <v>1.4372253915642826E-4</v>
      </c>
    </row>
    <row r="1699" spans="1:8" x14ac:dyDescent="0.25">
      <c r="A1699" s="12">
        <f>Riesgo!C1703</f>
        <v>0.82121689604912629</v>
      </c>
      <c r="F1699" s="95">
        <f t="shared" si="78"/>
        <v>0.61606474733944061</v>
      </c>
      <c r="G1699" s="26">
        <f t="shared" si="79"/>
        <v>0.23381861004679458</v>
      </c>
      <c r="H1699" s="26">
        <f t="shared" si="80"/>
        <v>0.1440474029217377</v>
      </c>
    </row>
    <row r="1700" spans="1:8" x14ac:dyDescent="0.25">
      <c r="A1700" s="12">
        <f>Riesgo!C1704</f>
        <v>0</v>
      </c>
      <c r="F1700" s="95">
        <f t="shared" si="78"/>
        <v>-0.20515214870968565</v>
      </c>
      <c r="G1700" s="26">
        <f t="shared" si="79"/>
        <v>0</v>
      </c>
      <c r="H1700" s="26">
        <f t="shared" si="80"/>
        <v>0</v>
      </c>
    </row>
    <row r="1701" spans="1:8" x14ac:dyDescent="0.25">
      <c r="A1701" s="12">
        <f>Riesgo!C1705</f>
        <v>0</v>
      </c>
      <c r="F1701" s="95">
        <f t="shared" si="78"/>
        <v>-0.20515214870968565</v>
      </c>
      <c r="G1701" s="26">
        <f t="shared" si="79"/>
        <v>0</v>
      </c>
      <c r="H1701" s="26">
        <f t="shared" si="80"/>
        <v>0</v>
      </c>
    </row>
    <row r="1702" spans="1:8" x14ac:dyDescent="0.25">
      <c r="A1702" s="12">
        <f>Riesgo!C1706</f>
        <v>0.59350198725329506</v>
      </c>
      <c r="F1702" s="95">
        <f t="shared" si="78"/>
        <v>0.38834983854360938</v>
      </c>
      <c r="G1702" s="26">
        <f t="shared" si="79"/>
        <v>5.8569212782418757E-2</v>
      </c>
      <c r="H1702" s="26">
        <f t="shared" si="80"/>
        <v>2.2745344327678628E-2</v>
      </c>
    </row>
    <row r="1703" spans="1:8" x14ac:dyDescent="0.25">
      <c r="A1703" s="12">
        <f>Riesgo!C1707</f>
        <v>0.14507981766725989</v>
      </c>
      <c r="F1703" s="95">
        <f t="shared" si="78"/>
        <v>-6.0072331042425764E-2</v>
      </c>
      <c r="G1703" s="26">
        <f t="shared" si="79"/>
        <v>-2.1678211735696404E-4</v>
      </c>
      <c r="H1703" s="26">
        <f t="shared" si="80"/>
        <v>1.3022607117945537E-5</v>
      </c>
    </row>
    <row r="1704" spans="1:8" x14ac:dyDescent="0.25">
      <c r="A1704" s="12">
        <f>Riesgo!C1708</f>
        <v>3.347673597337205E-2</v>
      </c>
      <c r="F1704" s="95">
        <f t="shared" si="78"/>
        <v>-0.17167541273631359</v>
      </c>
      <c r="G1704" s="26">
        <f t="shared" si="79"/>
        <v>-5.0596945611319404E-3</v>
      </c>
      <c r="H1704" s="26">
        <f t="shared" si="80"/>
        <v>8.6862515210200692E-4</v>
      </c>
    </row>
    <row r="1705" spans="1:8" x14ac:dyDescent="0.25">
      <c r="A1705" s="12">
        <f>Riesgo!C1709</f>
        <v>0</v>
      </c>
      <c r="F1705" s="95">
        <f t="shared" si="78"/>
        <v>-0.20515214870968565</v>
      </c>
      <c r="G1705" s="26">
        <f t="shared" si="79"/>
        <v>0</v>
      </c>
      <c r="H1705" s="26">
        <f t="shared" si="80"/>
        <v>0</v>
      </c>
    </row>
    <row r="1706" spans="1:8" x14ac:dyDescent="0.25">
      <c r="A1706" s="12">
        <f>Riesgo!C1710</f>
        <v>0</v>
      </c>
      <c r="F1706" s="95">
        <f t="shared" si="78"/>
        <v>-0.20515214870968565</v>
      </c>
      <c r="G1706" s="26">
        <f t="shared" si="79"/>
        <v>0</v>
      </c>
      <c r="H1706" s="26">
        <f t="shared" si="80"/>
        <v>0</v>
      </c>
    </row>
    <row r="1707" spans="1:8" x14ac:dyDescent="0.25">
      <c r="A1707" s="12">
        <f>Riesgo!C1711</f>
        <v>0</v>
      </c>
      <c r="F1707" s="95">
        <f t="shared" si="78"/>
        <v>-0.20515214870968565</v>
      </c>
      <c r="G1707" s="26">
        <f t="shared" si="79"/>
        <v>0</v>
      </c>
      <c r="H1707" s="26">
        <f t="shared" si="80"/>
        <v>0</v>
      </c>
    </row>
    <row r="1708" spans="1:8" x14ac:dyDescent="0.25">
      <c r="A1708" s="12">
        <f>Riesgo!C1712</f>
        <v>0.22507209629657154</v>
      </c>
      <c r="F1708" s="95">
        <f t="shared" si="78"/>
        <v>1.9919947586885894E-2</v>
      </c>
      <c r="G1708" s="26">
        <f t="shared" si="79"/>
        <v>7.9043210945868045E-6</v>
      </c>
      <c r="H1708" s="26">
        <f t="shared" si="80"/>
        <v>1.5745366191408571E-7</v>
      </c>
    </row>
    <row r="1709" spans="1:8" x14ac:dyDescent="0.25">
      <c r="A1709" s="12">
        <f>Riesgo!C1713</f>
        <v>3.3786734408689276E-2</v>
      </c>
      <c r="F1709" s="95">
        <f t="shared" si="78"/>
        <v>-0.17136541430099639</v>
      </c>
      <c r="G1709" s="26">
        <f t="shared" si="79"/>
        <v>-5.0323347871838392E-3</v>
      </c>
      <c r="H1709" s="26">
        <f t="shared" si="80"/>
        <v>8.623681357070751E-4</v>
      </c>
    </row>
    <row r="1710" spans="1:8" x14ac:dyDescent="0.25">
      <c r="A1710" s="12">
        <f>Riesgo!C1714</f>
        <v>0</v>
      </c>
      <c r="F1710" s="95">
        <f t="shared" si="78"/>
        <v>-0.20515214870968565</v>
      </c>
      <c r="G1710" s="26">
        <f t="shared" si="79"/>
        <v>0</v>
      </c>
      <c r="H1710" s="26">
        <f t="shared" si="80"/>
        <v>0</v>
      </c>
    </row>
    <row r="1711" spans="1:8" x14ac:dyDescent="0.25">
      <c r="A1711" s="12">
        <f>Riesgo!C1715</f>
        <v>1</v>
      </c>
      <c r="F1711" s="95">
        <f t="shared" si="78"/>
        <v>0.79484785129031432</v>
      </c>
      <c r="G1711" s="26">
        <f t="shared" si="79"/>
        <v>0.50217144484267384</v>
      </c>
      <c r="H1711" s="26">
        <f t="shared" si="80"/>
        <v>0.39914989391255185</v>
      </c>
    </row>
    <row r="1712" spans="1:8" x14ac:dyDescent="0.25">
      <c r="A1712" s="12">
        <f>Riesgo!C1716</f>
        <v>1.88016623093669E-2</v>
      </c>
      <c r="F1712" s="95">
        <f t="shared" si="78"/>
        <v>-0.18635048640031876</v>
      </c>
      <c r="G1712" s="26">
        <f t="shared" si="79"/>
        <v>-6.4713008706902631E-3</v>
      </c>
      <c r="H1712" s="26">
        <f t="shared" si="80"/>
        <v>1.205930064895937E-3</v>
      </c>
    </row>
    <row r="1713" spans="1:8" x14ac:dyDescent="0.25">
      <c r="A1713" s="12">
        <f>Riesgo!C1717</f>
        <v>0.67417818754594394</v>
      </c>
      <c r="F1713" s="95">
        <f t="shared" si="78"/>
        <v>0.46902603883625826</v>
      </c>
      <c r="G1713" s="26">
        <f t="shared" si="79"/>
        <v>0.1031788925393798</v>
      </c>
      <c r="H1713" s="26">
        <f t="shared" si="80"/>
        <v>4.839358725925727E-2</v>
      </c>
    </row>
    <row r="1714" spans="1:8" x14ac:dyDescent="0.25">
      <c r="A1714" s="12">
        <f>Riesgo!C1718</f>
        <v>0.17128083209794451</v>
      </c>
      <c r="F1714" s="95">
        <f t="shared" si="78"/>
        <v>-3.3871316611741142E-2</v>
      </c>
      <c r="G1714" s="26">
        <f t="shared" si="79"/>
        <v>-3.8859412938866933E-5</v>
      </c>
      <c r="H1714" s="26">
        <f t="shared" si="80"/>
        <v>1.3162194789987524E-6</v>
      </c>
    </row>
    <row r="1715" spans="1:8" x14ac:dyDescent="0.25">
      <c r="A1715" s="12">
        <f>Riesgo!C1719</f>
        <v>0.29155880663311107</v>
      </c>
      <c r="F1715" s="95">
        <f t="shared" si="78"/>
        <v>8.6406657923425417E-2</v>
      </c>
      <c r="G1715" s="26">
        <f t="shared" si="79"/>
        <v>6.451216588862597E-4</v>
      </c>
      <c r="H1715" s="26">
        <f t="shared" si="80"/>
        <v>5.5742806498377782E-5</v>
      </c>
    </row>
    <row r="1716" spans="1:8" x14ac:dyDescent="0.25">
      <c r="A1716" s="12">
        <f>Riesgo!C1720</f>
        <v>0.71361210182814305</v>
      </c>
      <c r="F1716" s="95">
        <f t="shared" si="78"/>
        <v>0.50845995311845738</v>
      </c>
      <c r="G1716" s="26">
        <f t="shared" si="79"/>
        <v>0.13145292653466267</v>
      </c>
      <c r="H1716" s="26">
        <f t="shared" si="80"/>
        <v>6.6838548863098604E-2</v>
      </c>
    </row>
    <row r="1717" spans="1:8" x14ac:dyDescent="0.25">
      <c r="A1717" s="12">
        <f>Riesgo!C1721</f>
        <v>0</v>
      </c>
      <c r="F1717" s="95">
        <f t="shared" si="78"/>
        <v>-0.20515214870968565</v>
      </c>
      <c r="G1717" s="26">
        <f t="shared" si="79"/>
        <v>0</v>
      </c>
      <c r="H1717" s="26">
        <f t="shared" si="80"/>
        <v>0</v>
      </c>
    </row>
    <row r="1718" spans="1:8" x14ac:dyDescent="0.25">
      <c r="A1718" s="12">
        <f>Riesgo!C1722</f>
        <v>0</v>
      </c>
      <c r="F1718" s="95">
        <f t="shared" si="78"/>
        <v>-0.20515214870968565</v>
      </c>
      <c r="G1718" s="26">
        <f t="shared" si="79"/>
        <v>0</v>
      </c>
      <c r="H1718" s="26">
        <f t="shared" si="80"/>
        <v>0</v>
      </c>
    </row>
    <row r="1719" spans="1:8" x14ac:dyDescent="0.25">
      <c r="A1719" s="12">
        <f>Riesgo!C1723</f>
        <v>0.44739557846168604</v>
      </c>
      <c r="F1719" s="95">
        <f t="shared" si="78"/>
        <v>0.24224342975200039</v>
      </c>
      <c r="G1719" s="26">
        <f t="shared" si="79"/>
        <v>1.4215299695753683E-2</v>
      </c>
      <c r="H1719" s="26">
        <f t="shared" si="80"/>
        <v>3.4435629532519399E-3</v>
      </c>
    </row>
    <row r="1720" spans="1:8" x14ac:dyDescent="0.25">
      <c r="A1720" s="12">
        <f>Riesgo!C1724</f>
        <v>0.62062949140842349</v>
      </c>
      <c r="F1720" s="95">
        <f t="shared" si="78"/>
        <v>0.41547734269873782</v>
      </c>
      <c r="G1720" s="26">
        <f t="shared" si="79"/>
        <v>7.1720289828420575E-2</v>
      </c>
      <c r="H1720" s="26">
        <f t="shared" si="80"/>
        <v>2.9798155435495497E-2</v>
      </c>
    </row>
    <row r="1721" spans="1:8" x14ac:dyDescent="0.25">
      <c r="A1721" s="12">
        <f>Riesgo!C1725</f>
        <v>0.33201158498230787</v>
      </c>
      <c r="F1721" s="95">
        <f t="shared" si="78"/>
        <v>0.12685943627262222</v>
      </c>
      <c r="G1721" s="26">
        <f t="shared" si="79"/>
        <v>2.0415890680056045E-3</v>
      </c>
      <c r="H1721" s="26">
        <f t="shared" si="80"/>
        <v>2.5899483826753917E-4</v>
      </c>
    </row>
    <row r="1722" spans="1:8" x14ac:dyDescent="0.25">
      <c r="A1722" s="12">
        <f>Riesgo!C1726</f>
        <v>0.25286720162378817</v>
      </c>
      <c r="F1722" s="95">
        <f t="shared" si="78"/>
        <v>4.7715052914102524E-2</v>
      </c>
      <c r="G1722" s="26">
        <f t="shared" si="79"/>
        <v>1.0863411466325674E-4</v>
      </c>
      <c r="H1722" s="26">
        <f t="shared" si="80"/>
        <v>5.1834825294339765E-6</v>
      </c>
    </row>
    <row r="1723" spans="1:8" x14ac:dyDescent="0.25">
      <c r="A1723" s="12">
        <f>Riesgo!C1727</f>
        <v>0.4677722089925796</v>
      </c>
      <c r="F1723" s="95">
        <f t="shared" si="78"/>
        <v>0.26262006028289397</v>
      </c>
      <c r="G1723" s="26">
        <f t="shared" si="79"/>
        <v>1.8112720689731424E-2</v>
      </c>
      <c r="H1723" s="26">
        <f t="shared" si="80"/>
        <v>4.7567637994244865E-3</v>
      </c>
    </row>
    <row r="1724" spans="1:8" x14ac:dyDescent="0.25">
      <c r="A1724" s="12">
        <f>Riesgo!C1728</f>
        <v>2.0681588147029591E-2</v>
      </c>
      <c r="F1724" s="95">
        <f t="shared" si="78"/>
        <v>-0.18447056056265607</v>
      </c>
      <c r="G1724" s="26">
        <f t="shared" si="79"/>
        <v>-6.2774202272609849E-3</v>
      </c>
      <c r="H1724" s="26">
        <f t="shared" si="80"/>
        <v>1.1579992282101897E-3</v>
      </c>
    </row>
    <row r="1725" spans="1:8" x14ac:dyDescent="0.25">
      <c r="A1725" s="12">
        <f>Riesgo!C1729</f>
        <v>0</v>
      </c>
      <c r="F1725" s="95">
        <f t="shared" si="78"/>
        <v>-0.20515214870968565</v>
      </c>
      <c r="G1725" s="26">
        <f t="shared" si="79"/>
        <v>0</v>
      </c>
      <c r="H1725" s="26">
        <f t="shared" si="80"/>
        <v>0</v>
      </c>
    </row>
    <row r="1726" spans="1:8" x14ac:dyDescent="0.25">
      <c r="A1726" s="12">
        <f>Riesgo!C1730</f>
        <v>0.24944460117772646</v>
      </c>
      <c r="F1726" s="95">
        <f t="shared" si="78"/>
        <v>4.429245246804081E-2</v>
      </c>
      <c r="G1726" s="26">
        <f t="shared" si="79"/>
        <v>8.6893878702266504E-5</v>
      </c>
      <c r="H1726" s="26">
        <f t="shared" si="80"/>
        <v>3.8487429921838428E-6</v>
      </c>
    </row>
    <row r="1727" spans="1:8" x14ac:dyDescent="0.25">
      <c r="A1727" s="12">
        <f>Riesgo!C1731</f>
        <v>0</v>
      </c>
      <c r="F1727" s="95">
        <f t="shared" si="78"/>
        <v>-0.20515214870968565</v>
      </c>
      <c r="G1727" s="26">
        <f t="shared" si="79"/>
        <v>0</v>
      </c>
      <c r="H1727" s="26">
        <f t="shared" si="80"/>
        <v>0</v>
      </c>
    </row>
    <row r="1728" spans="1:8" x14ac:dyDescent="0.25">
      <c r="A1728" s="12">
        <f>Riesgo!C1732</f>
        <v>0.29856356369207554</v>
      </c>
      <c r="F1728" s="95">
        <f t="shared" si="78"/>
        <v>9.341141498238989E-2</v>
      </c>
      <c r="G1728" s="26">
        <f t="shared" si="79"/>
        <v>8.1507927836338965E-4</v>
      </c>
      <c r="H1728" s="26">
        <f t="shared" si="80"/>
        <v>7.6137708714749477E-5</v>
      </c>
    </row>
    <row r="1729" spans="1:8" x14ac:dyDescent="0.25">
      <c r="A1729" s="12">
        <f>Riesgo!C1733</f>
        <v>0.29773017200714091</v>
      </c>
      <c r="F1729" s="95">
        <f t="shared" si="78"/>
        <v>9.2578023297455264E-2</v>
      </c>
      <c r="G1729" s="26">
        <f t="shared" si="79"/>
        <v>7.9345757531022959E-4</v>
      </c>
      <c r="H1729" s="26">
        <f t="shared" si="80"/>
        <v>7.3456733892612801E-5</v>
      </c>
    </row>
    <row r="1730" spans="1:8" x14ac:dyDescent="0.25">
      <c r="A1730" s="12">
        <f>Riesgo!C1734</f>
        <v>0.96273812128589875</v>
      </c>
      <c r="F1730" s="95">
        <f t="shared" si="78"/>
        <v>0.75758597257621307</v>
      </c>
      <c r="G1730" s="26">
        <f t="shared" si="79"/>
        <v>0.43480624597700707</v>
      </c>
      <c r="H1730" s="26">
        <f t="shared" si="80"/>
        <v>0.32940311274070305</v>
      </c>
    </row>
    <row r="1731" spans="1:8" x14ac:dyDescent="0.25">
      <c r="A1731" s="12">
        <f>Riesgo!C1735</f>
        <v>0</v>
      </c>
      <c r="F1731" s="95">
        <f t="shared" ref="F1731:F1794" si="81">A1731-$D$4</f>
        <v>-0.20515214870968565</v>
      </c>
      <c r="G1731" s="26">
        <f t="shared" ref="G1731:G1794" si="82">IF(A1731=0,0,(A1731-D$4)^3)</f>
        <v>0</v>
      </c>
      <c r="H1731" s="26">
        <f t="shared" ref="H1731:H1794" si="83">IF(A1731=0,0,(A1731-D$4)^4)</f>
        <v>0</v>
      </c>
    </row>
    <row r="1732" spans="1:8" x14ac:dyDescent="0.25">
      <c r="A1732" s="12">
        <f>Riesgo!C1736</f>
        <v>0</v>
      </c>
      <c r="F1732" s="95">
        <f t="shared" si="81"/>
        <v>-0.20515214870968565</v>
      </c>
      <c r="G1732" s="26">
        <f t="shared" si="82"/>
        <v>0</v>
      </c>
      <c r="H1732" s="26">
        <f t="shared" si="83"/>
        <v>0</v>
      </c>
    </row>
    <row r="1733" spans="1:8" x14ac:dyDescent="0.25">
      <c r="A1733" s="12">
        <f>Riesgo!C1737</f>
        <v>0.10533620253197788</v>
      </c>
      <c r="F1733" s="95">
        <f t="shared" si="81"/>
        <v>-9.9815946177707768E-2</v>
      </c>
      <c r="G1733" s="26">
        <f t="shared" si="82"/>
        <v>-9.9448854183911087E-4</v>
      </c>
      <c r="H1733" s="26">
        <f t="shared" si="83"/>
        <v>9.9265814766559768E-5</v>
      </c>
    </row>
    <row r="1734" spans="1:8" x14ac:dyDescent="0.25">
      <c r="A1734" s="12">
        <f>Riesgo!C1738</f>
        <v>0.99509678478211905</v>
      </c>
      <c r="F1734" s="95">
        <f t="shared" si="81"/>
        <v>0.78994463607243337</v>
      </c>
      <c r="G1734" s="26">
        <f t="shared" si="82"/>
        <v>0.49293534938268707</v>
      </c>
      <c r="H1734" s="26">
        <f t="shared" si="83"/>
        <v>0.38939163517534453</v>
      </c>
    </row>
    <row r="1735" spans="1:8" x14ac:dyDescent="0.25">
      <c r="A1735" s="12">
        <f>Riesgo!C1739</f>
        <v>0</v>
      </c>
      <c r="F1735" s="95">
        <f t="shared" si="81"/>
        <v>-0.20515214870968565</v>
      </c>
      <c r="G1735" s="26">
        <f t="shared" si="82"/>
        <v>0</v>
      </c>
      <c r="H1735" s="26">
        <f t="shared" si="83"/>
        <v>0</v>
      </c>
    </row>
    <row r="1736" spans="1:8" x14ac:dyDescent="0.25">
      <c r="A1736" s="12">
        <f>Riesgo!C1740</f>
        <v>0.19870955567415466</v>
      </c>
      <c r="F1736" s="95">
        <f t="shared" si="81"/>
        <v>-6.4425930355309913E-3</v>
      </c>
      <c r="G1736" s="26">
        <f t="shared" si="82"/>
        <v>-2.6741274147708821E-7</v>
      </c>
      <c r="H1736" s="26">
        <f t="shared" si="83"/>
        <v>1.722831465852538E-9</v>
      </c>
    </row>
    <row r="1737" spans="1:8" x14ac:dyDescent="0.25">
      <c r="A1737" s="12">
        <f>Riesgo!C1741</f>
        <v>0</v>
      </c>
      <c r="F1737" s="95">
        <f t="shared" si="81"/>
        <v>-0.20515214870968565</v>
      </c>
      <c r="G1737" s="26">
        <f t="shared" si="82"/>
        <v>0</v>
      </c>
      <c r="H1737" s="26">
        <f t="shared" si="83"/>
        <v>0</v>
      </c>
    </row>
    <row r="1738" spans="1:8" x14ac:dyDescent="0.25">
      <c r="A1738" s="12">
        <f>Riesgo!C1742</f>
        <v>0</v>
      </c>
      <c r="F1738" s="95">
        <f t="shared" si="81"/>
        <v>-0.20515214870968565</v>
      </c>
      <c r="G1738" s="26">
        <f t="shared" si="82"/>
        <v>0</v>
      </c>
      <c r="H1738" s="26">
        <f t="shared" si="83"/>
        <v>0</v>
      </c>
    </row>
    <row r="1739" spans="1:8" x14ac:dyDescent="0.25">
      <c r="A1739" s="12">
        <f>Riesgo!C1743</f>
        <v>0</v>
      </c>
      <c r="F1739" s="95">
        <f t="shared" si="81"/>
        <v>-0.20515214870968565</v>
      </c>
      <c r="G1739" s="26">
        <f t="shared" si="82"/>
        <v>0</v>
      </c>
      <c r="H1739" s="26">
        <f t="shared" si="83"/>
        <v>0</v>
      </c>
    </row>
    <row r="1740" spans="1:8" x14ac:dyDescent="0.25">
      <c r="A1740" s="12">
        <f>Riesgo!C1744</f>
        <v>0</v>
      </c>
      <c r="F1740" s="95">
        <f t="shared" si="81"/>
        <v>-0.20515214870968565</v>
      </c>
      <c r="G1740" s="26">
        <f t="shared" si="82"/>
        <v>0</v>
      </c>
      <c r="H1740" s="26">
        <f t="shared" si="83"/>
        <v>0</v>
      </c>
    </row>
    <row r="1741" spans="1:8" x14ac:dyDescent="0.25">
      <c r="A1741" s="12">
        <f>Riesgo!C1745</f>
        <v>0</v>
      </c>
      <c r="F1741" s="95">
        <f t="shared" si="81"/>
        <v>-0.20515214870968565</v>
      </c>
      <c r="G1741" s="26">
        <f t="shared" si="82"/>
        <v>0</v>
      </c>
      <c r="H1741" s="26">
        <f t="shared" si="83"/>
        <v>0</v>
      </c>
    </row>
    <row r="1742" spans="1:8" x14ac:dyDescent="0.25">
      <c r="A1742" s="12">
        <f>Riesgo!C1746</f>
        <v>0.21530813227793494</v>
      </c>
      <c r="F1742" s="95">
        <f t="shared" si="81"/>
        <v>1.0155983568249288E-2</v>
      </c>
      <c r="G1742" s="26">
        <f t="shared" si="82"/>
        <v>1.0475287918981769E-6</v>
      </c>
      <c r="H1742" s="26">
        <f t="shared" si="83"/>
        <v>1.0638685197785913E-8</v>
      </c>
    </row>
    <row r="1743" spans="1:8" x14ac:dyDescent="0.25">
      <c r="A1743" s="12">
        <f>Riesgo!C1747</f>
        <v>0</v>
      </c>
      <c r="F1743" s="95">
        <f t="shared" si="81"/>
        <v>-0.20515214870968565</v>
      </c>
      <c r="G1743" s="26">
        <f t="shared" si="82"/>
        <v>0</v>
      </c>
      <c r="H1743" s="26">
        <f t="shared" si="83"/>
        <v>0</v>
      </c>
    </row>
    <row r="1744" spans="1:8" x14ac:dyDescent="0.25">
      <c r="A1744" s="12">
        <f>Riesgo!C1748</f>
        <v>0</v>
      </c>
      <c r="F1744" s="95">
        <f t="shared" si="81"/>
        <v>-0.20515214870968565</v>
      </c>
      <c r="G1744" s="26">
        <f t="shared" si="82"/>
        <v>0</v>
      </c>
      <c r="H1744" s="26">
        <f t="shared" si="83"/>
        <v>0</v>
      </c>
    </row>
    <row r="1745" spans="1:8" x14ac:dyDescent="0.25">
      <c r="A1745" s="12">
        <f>Riesgo!C1749</f>
        <v>0</v>
      </c>
      <c r="F1745" s="95">
        <f t="shared" si="81"/>
        <v>-0.20515214870968565</v>
      </c>
      <c r="G1745" s="26">
        <f t="shared" si="82"/>
        <v>0</v>
      </c>
      <c r="H1745" s="26">
        <f t="shared" si="83"/>
        <v>0</v>
      </c>
    </row>
    <row r="1746" spans="1:8" x14ac:dyDescent="0.25">
      <c r="A1746" s="12">
        <f>Riesgo!C1750</f>
        <v>2.3875455476081699E-2</v>
      </c>
      <c r="F1746" s="95">
        <f t="shared" si="81"/>
        <v>-0.18127669323360396</v>
      </c>
      <c r="G1746" s="26">
        <f t="shared" si="82"/>
        <v>-5.9569768338777144E-3</v>
      </c>
      <c r="H1746" s="26">
        <f t="shared" si="83"/>
        <v>1.0798610621145358E-3</v>
      </c>
    </row>
    <row r="1747" spans="1:8" x14ac:dyDescent="0.25">
      <c r="A1747" s="12">
        <f>Riesgo!C1751</f>
        <v>0</v>
      </c>
      <c r="F1747" s="95">
        <f t="shared" si="81"/>
        <v>-0.20515214870968565</v>
      </c>
      <c r="G1747" s="26">
        <f t="shared" si="82"/>
        <v>0</v>
      </c>
      <c r="H1747" s="26">
        <f t="shared" si="83"/>
        <v>0</v>
      </c>
    </row>
    <row r="1748" spans="1:8" x14ac:dyDescent="0.25">
      <c r="A1748" s="12">
        <f>Riesgo!C1752</f>
        <v>0</v>
      </c>
      <c r="F1748" s="95">
        <f t="shared" si="81"/>
        <v>-0.20515214870968565</v>
      </c>
      <c r="G1748" s="26">
        <f t="shared" si="82"/>
        <v>0</v>
      </c>
      <c r="H1748" s="26">
        <f t="shared" si="83"/>
        <v>0</v>
      </c>
    </row>
    <row r="1749" spans="1:8" x14ac:dyDescent="0.25">
      <c r="A1749" s="12">
        <f>Riesgo!C1753</f>
        <v>0</v>
      </c>
      <c r="F1749" s="95">
        <f t="shared" si="81"/>
        <v>-0.20515214870968565</v>
      </c>
      <c r="G1749" s="26">
        <f t="shared" si="82"/>
        <v>0</v>
      </c>
      <c r="H1749" s="26">
        <f t="shared" si="83"/>
        <v>0</v>
      </c>
    </row>
    <row r="1750" spans="1:8" x14ac:dyDescent="0.25">
      <c r="A1750" s="12">
        <f>Riesgo!C1754</f>
        <v>0</v>
      </c>
      <c r="F1750" s="95">
        <f t="shared" si="81"/>
        <v>-0.20515214870968565</v>
      </c>
      <c r="G1750" s="26">
        <f t="shared" si="82"/>
        <v>0</v>
      </c>
      <c r="H1750" s="26">
        <f t="shared" si="83"/>
        <v>0</v>
      </c>
    </row>
    <row r="1751" spans="1:8" x14ac:dyDescent="0.25">
      <c r="A1751" s="12">
        <f>Riesgo!C1755</f>
        <v>0</v>
      </c>
      <c r="F1751" s="95">
        <f t="shared" si="81"/>
        <v>-0.20515214870968565</v>
      </c>
      <c r="G1751" s="26">
        <f t="shared" si="82"/>
        <v>0</v>
      </c>
      <c r="H1751" s="26">
        <f t="shared" si="83"/>
        <v>0</v>
      </c>
    </row>
    <row r="1752" spans="1:8" x14ac:dyDescent="0.25">
      <c r="A1752" s="12">
        <f>Riesgo!C1756</f>
        <v>0.31640572136084011</v>
      </c>
      <c r="F1752" s="95">
        <f t="shared" si="81"/>
        <v>0.11125357265115446</v>
      </c>
      <c r="G1752" s="26">
        <f t="shared" si="82"/>
        <v>1.3770252338058877E-3</v>
      </c>
      <c r="H1752" s="26">
        <f t="shared" si="83"/>
        <v>1.5319897689169629E-4</v>
      </c>
    </row>
    <row r="1753" spans="1:8" x14ac:dyDescent="0.25">
      <c r="A1753" s="12">
        <f>Riesgo!C1757</f>
        <v>0.28006707643968792</v>
      </c>
      <c r="F1753" s="95">
        <f t="shared" si="81"/>
        <v>7.4914927730002273E-2</v>
      </c>
      <c r="G1753" s="26">
        <f t="shared" si="82"/>
        <v>4.204410332185982E-4</v>
      </c>
      <c r="H1753" s="26">
        <f t="shared" si="83"/>
        <v>3.1497309618298766E-5</v>
      </c>
    </row>
    <row r="1754" spans="1:8" x14ac:dyDescent="0.25">
      <c r="A1754" s="12">
        <f>Riesgo!C1758</f>
        <v>0</v>
      </c>
      <c r="F1754" s="95">
        <f t="shared" si="81"/>
        <v>-0.20515214870968565</v>
      </c>
      <c r="G1754" s="26">
        <f t="shared" si="82"/>
        <v>0</v>
      </c>
      <c r="H1754" s="26">
        <f t="shared" si="83"/>
        <v>0</v>
      </c>
    </row>
    <row r="1755" spans="1:8" x14ac:dyDescent="0.25">
      <c r="A1755" s="12">
        <f>Riesgo!C1759</f>
        <v>1</v>
      </c>
      <c r="F1755" s="95">
        <f t="shared" si="81"/>
        <v>0.79484785129031432</v>
      </c>
      <c r="G1755" s="26">
        <f t="shared" si="82"/>
        <v>0.50217144484267384</v>
      </c>
      <c r="H1755" s="26">
        <f t="shared" si="83"/>
        <v>0.39914989391255185</v>
      </c>
    </row>
    <row r="1756" spans="1:8" x14ac:dyDescent="0.25">
      <c r="A1756" s="12">
        <f>Riesgo!C1760</f>
        <v>0.2994645886011616</v>
      </c>
      <c r="F1756" s="95">
        <f t="shared" si="81"/>
        <v>9.4312439891475947E-2</v>
      </c>
      <c r="G1756" s="26">
        <f t="shared" si="82"/>
        <v>8.3889371561260753E-4</v>
      </c>
      <c r="H1756" s="26">
        <f t="shared" si="83"/>
        <v>7.9118113129050978E-5</v>
      </c>
    </row>
    <row r="1757" spans="1:8" x14ac:dyDescent="0.25">
      <c r="A1757" s="12">
        <f>Riesgo!C1761</f>
        <v>0</v>
      </c>
      <c r="F1757" s="95">
        <f t="shared" si="81"/>
        <v>-0.20515214870968565</v>
      </c>
      <c r="G1757" s="26">
        <f t="shared" si="82"/>
        <v>0</v>
      </c>
      <c r="H1757" s="26">
        <f t="shared" si="83"/>
        <v>0</v>
      </c>
    </row>
    <row r="1758" spans="1:8" x14ac:dyDescent="0.25">
      <c r="A1758" s="12">
        <f>Riesgo!C1762</f>
        <v>0</v>
      </c>
      <c r="F1758" s="95">
        <f t="shared" si="81"/>
        <v>-0.20515214870968565</v>
      </c>
      <c r="G1758" s="26">
        <f t="shared" si="82"/>
        <v>0</v>
      </c>
      <c r="H1758" s="26">
        <f t="shared" si="83"/>
        <v>0</v>
      </c>
    </row>
    <row r="1759" spans="1:8" x14ac:dyDescent="0.25">
      <c r="A1759" s="12">
        <f>Riesgo!C1763</f>
        <v>0.14101705961764954</v>
      </c>
      <c r="F1759" s="95">
        <f t="shared" si="81"/>
        <v>-6.4135089092036107E-2</v>
      </c>
      <c r="G1759" s="26">
        <f t="shared" si="82"/>
        <v>-2.6380748104824412E-4</v>
      </c>
      <c r="H1759" s="26">
        <f t="shared" si="83"/>
        <v>1.6919316300174761E-5</v>
      </c>
    </row>
    <row r="1760" spans="1:8" x14ac:dyDescent="0.25">
      <c r="A1760" s="12">
        <f>Riesgo!C1764</f>
        <v>0.54091156618538194</v>
      </c>
      <c r="F1760" s="95">
        <f t="shared" si="81"/>
        <v>0.33575941747569626</v>
      </c>
      <c r="G1760" s="26">
        <f t="shared" si="82"/>
        <v>3.7851631915074319E-2</v>
      </c>
      <c r="H1760" s="26">
        <f t="shared" si="83"/>
        <v>1.2709041882309828E-2</v>
      </c>
    </row>
    <row r="1761" spans="1:8" x14ac:dyDescent="0.25">
      <c r="A1761" s="12">
        <f>Riesgo!C1765</f>
        <v>0</v>
      </c>
      <c r="F1761" s="95">
        <f t="shared" si="81"/>
        <v>-0.20515214870968565</v>
      </c>
      <c r="G1761" s="26">
        <f t="shared" si="82"/>
        <v>0</v>
      </c>
      <c r="H1761" s="26">
        <f t="shared" si="83"/>
        <v>0</v>
      </c>
    </row>
    <row r="1762" spans="1:8" x14ac:dyDescent="0.25">
      <c r="A1762" s="12">
        <f>Riesgo!C1766</f>
        <v>0.14631584241166518</v>
      </c>
      <c r="F1762" s="95">
        <f t="shared" si="81"/>
        <v>-5.8836306298020474E-2</v>
      </c>
      <c r="G1762" s="26">
        <f t="shared" si="82"/>
        <v>-2.0367428511012026E-4</v>
      </c>
      <c r="H1762" s="26">
        <f t="shared" si="83"/>
        <v>1.1983442623769387E-5</v>
      </c>
    </row>
    <row r="1763" spans="1:8" x14ac:dyDescent="0.25">
      <c r="A1763" s="12">
        <f>Riesgo!C1767</f>
        <v>0</v>
      </c>
      <c r="F1763" s="95">
        <f t="shared" si="81"/>
        <v>-0.20515214870968565</v>
      </c>
      <c r="G1763" s="26">
        <f t="shared" si="82"/>
        <v>0</v>
      </c>
      <c r="H1763" s="26">
        <f t="shared" si="83"/>
        <v>0</v>
      </c>
    </row>
    <row r="1764" spans="1:8" x14ac:dyDescent="0.25">
      <c r="A1764" s="12">
        <f>Riesgo!C1768</f>
        <v>0</v>
      </c>
      <c r="F1764" s="95">
        <f t="shared" si="81"/>
        <v>-0.20515214870968565</v>
      </c>
      <c r="G1764" s="26">
        <f t="shared" si="82"/>
        <v>0</v>
      </c>
      <c r="H1764" s="26">
        <f t="shared" si="83"/>
        <v>0</v>
      </c>
    </row>
    <row r="1765" spans="1:8" x14ac:dyDescent="0.25">
      <c r="A1765" s="12">
        <f>Riesgo!C1769</f>
        <v>0.31418643965814902</v>
      </c>
      <c r="F1765" s="95">
        <f t="shared" si="81"/>
        <v>0.10903429094846337</v>
      </c>
      <c r="G1765" s="26">
        <f t="shared" si="82"/>
        <v>1.2962516168256125E-3</v>
      </c>
      <c r="H1765" s="26">
        <f t="shared" si="83"/>
        <v>1.4133587593137989E-4</v>
      </c>
    </row>
    <row r="1766" spans="1:8" x14ac:dyDescent="0.25">
      <c r="A1766" s="12">
        <f>Riesgo!C1770</f>
        <v>0.51951186085983259</v>
      </c>
      <c r="F1766" s="95">
        <f t="shared" si="81"/>
        <v>0.31435971215014691</v>
      </c>
      <c r="G1766" s="26">
        <f t="shared" si="82"/>
        <v>3.1065664472058597E-2</v>
      </c>
      <c r="H1766" s="26">
        <f t="shared" si="83"/>
        <v>9.7657933411893858E-3</v>
      </c>
    </row>
    <row r="1767" spans="1:8" x14ac:dyDescent="0.25">
      <c r="A1767" s="12">
        <f>Riesgo!C1771</f>
        <v>7.8093228232436585E-2</v>
      </c>
      <c r="F1767" s="95">
        <f t="shared" si="81"/>
        <v>-0.12705892047724907</v>
      </c>
      <c r="G1767" s="26">
        <f t="shared" si="82"/>
        <v>-2.0512353080254257E-3</v>
      </c>
      <c r="H1767" s="26">
        <f t="shared" si="83"/>
        <v>2.6062774388252804E-4</v>
      </c>
    </row>
    <row r="1768" spans="1:8" x14ac:dyDescent="0.25">
      <c r="A1768" s="12">
        <f>Riesgo!C1772</f>
        <v>0.81099799742608614</v>
      </c>
      <c r="F1768" s="95">
        <f t="shared" si="81"/>
        <v>0.60584584871640046</v>
      </c>
      <c r="G1768" s="26">
        <f t="shared" si="82"/>
        <v>0.22237522949442504</v>
      </c>
      <c r="H1768" s="26">
        <f t="shared" si="83"/>
        <v>0.13472510964655426</v>
      </c>
    </row>
    <row r="1769" spans="1:8" x14ac:dyDescent="0.25">
      <c r="A1769" s="12">
        <f>Riesgo!C1773</f>
        <v>0.26179062221074545</v>
      </c>
      <c r="F1769" s="95">
        <f t="shared" si="81"/>
        <v>5.6638473501059799E-2</v>
      </c>
      <c r="G1769" s="26">
        <f t="shared" si="82"/>
        <v>1.8169150390382046E-4</v>
      </c>
      <c r="H1769" s="26">
        <f t="shared" si="83"/>
        <v>1.0290729429224238E-5</v>
      </c>
    </row>
    <row r="1770" spans="1:8" x14ac:dyDescent="0.25">
      <c r="A1770" s="12">
        <f>Riesgo!C1774</f>
        <v>8.8601763657812443E-2</v>
      </c>
      <c r="F1770" s="95">
        <f t="shared" si="81"/>
        <v>-0.11655038505187321</v>
      </c>
      <c r="G1770" s="26">
        <f t="shared" si="82"/>
        <v>-1.5832195279481501E-3</v>
      </c>
      <c r="H1770" s="26">
        <f t="shared" si="83"/>
        <v>1.8452484560400184E-4</v>
      </c>
    </row>
    <row r="1771" spans="1:8" x14ac:dyDescent="0.25">
      <c r="A1771" s="12">
        <f>Riesgo!C1775</f>
        <v>0</v>
      </c>
      <c r="F1771" s="95">
        <f t="shared" si="81"/>
        <v>-0.20515214870968565</v>
      </c>
      <c r="G1771" s="26">
        <f t="shared" si="82"/>
        <v>0</v>
      </c>
      <c r="H1771" s="26">
        <f t="shared" si="83"/>
        <v>0</v>
      </c>
    </row>
    <row r="1772" spans="1:8" x14ac:dyDescent="0.25">
      <c r="A1772" s="12">
        <f>Riesgo!C1776</f>
        <v>0</v>
      </c>
      <c r="F1772" s="95">
        <f t="shared" si="81"/>
        <v>-0.20515214870968565</v>
      </c>
      <c r="G1772" s="26">
        <f t="shared" si="82"/>
        <v>0</v>
      </c>
      <c r="H1772" s="26">
        <f t="shared" si="83"/>
        <v>0</v>
      </c>
    </row>
    <row r="1773" spans="1:8" x14ac:dyDescent="0.25">
      <c r="A1773" s="12">
        <f>Riesgo!C1777</f>
        <v>2.5048444569092092E-2</v>
      </c>
      <c r="F1773" s="95">
        <f t="shared" si="81"/>
        <v>-0.18010370414059357</v>
      </c>
      <c r="G1773" s="26">
        <f t="shared" si="82"/>
        <v>-5.8420858510373251E-3</v>
      </c>
      <c r="H1773" s="26">
        <f t="shared" si="83"/>
        <v>1.0521813016791742E-3</v>
      </c>
    </row>
    <row r="1774" spans="1:8" x14ac:dyDescent="0.25">
      <c r="A1774" s="12">
        <f>Riesgo!C1778</f>
        <v>0</v>
      </c>
      <c r="F1774" s="95">
        <f t="shared" si="81"/>
        <v>-0.20515214870968565</v>
      </c>
      <c r="G1774" s="26">
        <f t="shared" si="82"/>
        <v>0</v>
      </c>
      <c r="H1774" s="26">
        <f t="shared" si="83"/>
        <v>0</v>
      </c>
    </row>
    <row r="1775" spans="1:8" x14ac:dyDescent="0.25">
      <c r="A1775" s="12">
        <f>Riesgo!C1779</f>
        <v>0.6794455775790641</v>
      </c>
      <c r="F1775" s="95">
        <f t="shared" si="81"/>
        <v>0.47429342886937842</v>
      </c>
      <c r="G1775" s="26">
        <f t="shared" si="82"/>
        <v>0.10669432573414675</v>
      </c>
      <c r="H1775" s="26">
        <f t="shared" si="83"/>
        <v>5.0604417593354822E-2</v>
      </c>
    </row>
    <row r="1776" spans="1:8" x14ac:dyDescent="0.25">
      <c r="A1776" s="12">
        <f>Riesgo!C1780</f>
        <v>0</v>
      </c>
      <c r="F1776" s="95">
        <f t="shared" si="81"/>
        <v>-0.20515214870968565</v>
      </c>
      <c r="G1776" s="26">
        <f t="shared" si="82"/>
        <v>0</v>
      </c>
      <c r="H1776" s="26">
        <f t="shared" si="83"/>
        <v>0</v>
      </c>
    </row>
    <row r="1777" spans="1:8" x14ac:dyDescent="0.25">
      <c r="A1777" s="12">
        <f>Riesgo!C1781</f>
        <v>0.83605747830358357</v>
      </c>
      <c r="F1777" s="95">
        <f t="shared" si="81"/>
        <v>0.63090532959389789</v>
      </c>
      <c r="G1777" s="26">
        <f t="shared" si="82"/>
        <v>0.25112652577444505</v>
      </c>
      <c r="H1777" s="26">
        <f t="shared" si="83"/>
        <v>0.15843706351349676</v>
      </c>
    </row>
    <row r="1778" spans="1:8" x14ac:dyDescent="0.25">
      <c r="A1778" s="12">
        <f>Riesgo!C1782</f>
        <v>0.34643370542377644</v>
      </c>
      <c r="F1778" s="95">
        <f t="shared" si="81"/>
        <v>0.14128155671409079</v>
      </c>
      <c r="G1778" s="26">
        <f t="shared" si="82"/>
        <v>2.8200474423982101E-3</v>
      </c>
      <c r="H1778" s="26">
        <f t="shared" si="83"/>
        <v>3.9842069266960941E-4</v>
      </c>
    </row>
    <row r="1779" spans="1:8" x14ac:dyDescent="0.25">
      <c r="A1779" s="12">
        <f>Riesgo!C1783</f>
        <v>0.19643211267586075</v>
      </c>
      <c r="F1779" s="95">
        <f t="shared" si="81"/>
        <v>-8.7200360338249017E-3</v>
      </c>
      <c r="G1779" s="26">
        <f t="shared" si="82"/>
        <v>-6.6306306789714132E-7</v>
      </c>
      <c r="H1779" s="26">
        <f t="shared" si="83"/>
        <v>5.7819338447615592E-9</v>
      </c>
    </row>
    <row r="1780" spans="1:8" x14ac:dyDescent="0.25">
      <c r="A1780" s="12">
        <f>Riesgo!C1784</f>
        <v>0.43152856964509062</v>
      </c>
      <c r="F1780" s="95">
        <f t="shared" si="81"/>
        <v>0.22637642093540497</v>
      </c>
      <c r="G1780" s="26">
        <f t="shared" si="82"/>
        <v>1.1600950348090914E-2</v>
      </c>
      <c r="H1780" s="26">
        <f t="shared" si="83"/>
        <v>2.6261816192501616E-3</v>
      </c>
    </row>
    <row r="1781" spans="1:8" x14ac:dyDescent="0.25">
      <c r="A1781" s="12">
        <f>Riesgo!C1785</f>
        <v>0.7021171128674929</v>
      </c>
      <c r="F1781" s="95">
        <f t="shared" si="81"/>
        <v>0.49696496415780722</v>
      </c>
      <c r="G1781" s="26">
        <f t="shared" si="82"/>
        <v>0.12273751232514217</v>
      </c>
      <c r="H1781" s="26">
        <f t="shared" si="83"/>
        <v>6.0996243413482698E-2</v>
      </c>
    </row>
    <row r="1782" spans="1:8" x14ac:dyDescent="0.25">
      <c r="A1782" s="12">
        <f>Riesgo!C1786</f>
        <v>0</v>
      </c>
      <c r="F1782" s="95">
        <f t="shared" si="81"/>
        <v>-0.20515214870968565</v>
      </c>
      <c r="G1782" s="26">
        <f t="shared" si="82"/>
        <v>0</v>
      </c>
      <c r="H1782" s="26">
        <f t="shared" si="83"/>
        <v>0</v>
      </c>
    </row>
    <row r="1783" spans="1:8" x14ac:dyDescent="0.25">
      <c r="A1783" s="12">
        <f>Riesgo!C1787</f>
        <v>0.4214703348510328</v>
      </c>
      <c r="F1783" s="95">
        <f t="shared" si="81"/>
        <v>0.21631818614134715</v>
      </c>
      <c r="G1783" s="26">
        <f t="shared" si="82"/>
        <v>1.0122297515134526E-2</v>
      </c>
      <c r="H1783" s="26">
        <f t="shared" si="83"/>
        <v>2.1896370380569664E-3</v>
      </c>
    </row>
    <row r="1784" spans="1:8" x14ac:dyDescent="0.25">
      <c r="A1784" s="12">
        <f>Riesgo!C1788</f>
        <v>0</v>
      </c>
      <c r="F1784" s="95">
        <f t="shared" si="81"/>
        <v>-0.20515214870968565</v>
      </c>
      <c r="G1784" s="26">
        <f t="shared" si="82"/>
        <v>0</v>
      </c>
      <c r="H1784" s="26">
        <f t="shared" si="83"/>
        <v>0</v>
      </c>
    </row>
    <row r="1785" spans="1:8" x14ac:dyDescent="0.25">
      <c r="A1785" s="12">
        <f>Riesgo!C1789</f>
        <v>0</v>
      </c>
      <c r="F1785" s="95">
        <f t="shared" si="81"/>
        <v>-0.20515214870968565</v>
      </c>
      <c r="G1785" s="26">
        <f t="shared" si="82"/>
        <v>0</v>
      </c>
      <c r="H1785" s="26">
        <f t="shared" si="83"/>
        <v>0</v>
      </c>
    </row>
    <row r="1786" spans="1:8" x14ac:dyDescent="0.25">
      <c r="A1786" s="12">
        <f>Riesgo!C1790</f>
        <v>0</v>
      </c>
      <c r="F1786" s="95">
        <f t="shared" si="81"/>
        <v>-0.20515214870968565</v>
      </c>
      <c r="G1786" s="26">
        <f t="shared" si="82"/>
        <v>0</v>
      </c>
      <c r="H1786" s="26">
        <f t="shared" si="83"/>
        <v>0</v>
      </c>
    </row>
    <row r="1787" spans="1:8" x14ac:dyDescent="0.25">
      <c r="A1787" s="12">
        <f>Riesgo!C1791</f>
        <v>0.50204358593539167</v>
      </c>
      <c r="F1787" s="95">
        <f t="shared" si="81"/>
        <v>0.29689143722570599</v>
      </c>
      <c r="G1787" s="26">
        <f t="shared" si="82"/>
        <v>2.6169354858662876E-2</v>
      </c>
      <c r="H1787" s="26">
        <f t="shared" si="83"/>
        <v>7.7694573752579337E-3</v>
      </c>
    </row>
    <row r="1788" spans="1:8" x14ac:dyDescent="0.25">
      <c r="A1788" s="12">
        <f>Riesgo!C1792</f>
        <v>0</v>
      </c>
      <c r="F1788" s="95">
        <f t="shared" si="81"/>
        <v>-0.20515214870968565</v>
      </c>
      <c r="G1788" s="26">
        <f t="shared" si="82"/>
        <v>0</v>
      </c>
      <c r="H1788" s="26">
        <f t="shared" si="83"/>
        <v>0</v>
      </c>
    </row>
    <row r="1789" spans="1:8" x14ac:dyDescent="0.25">
      <c r="A1789" s="12">
        <f>Riesgo!C1793</f>
        <v>0</v>
      </c>
      <c r="F1789" s="95">
        <f t="shared" si="81"/>
        <v>-0.20515214870968565</v>
      </c>
      <c r="G1789" s="26">
        <f t="shared" si="82"/>
        <v>0</v>
      </c>
      <c r="H1789" s="26">
        <f t="shared" si="83"/>
        <v>0</v>
      </c>
    </row>
    <row r="1790" spans="1:8" x14ac:dyDescent="0.25">
      <c r="A1790" s="12">
        <f>Riesgo!C1794</f>
        <v>0.60615075268780794</v>
      </c>
      <c r="F1790" s="95">
        <f t="shared" si="81"/>
        <v>0.40099860397812226</v>
      </c>
      <c r="G1790" s="26">
        <f t="shared" si="82"/>
        <v>6.4480527557202599E-2</v>
      </c>
      <c r="H1790" s="26">
        <f t="shared" si="83"/>
        <v>2.5856601534211085E-2</v>
      </c>
    </row>
    <row r="1791" spans="1:8" x14ac:dyDescent="0.25">
      <c r="A1791" s="12">
        <f>Riesgo!C1795</f>
        <v>0.40445197370577407</v>
      </c>
      <c r="F1791" s="95">
        <f t="shared" si="81"/>
        <v>0.19929982499608842</v>
      </c>
      <c r="G1791" s="26">
        <f t="shared" si="82"/>
        <v>7.9162728032949516E-3</v>
      </c>
      <c r="H1791" s="26">
        <f t="shared" si="83"/>
        <v>1.5777117843179783E-3</v>
      </c>
    </row>
    <row r="1792" spans="1:8" x14ac:dyDescent="0.25">
      <c r="A1792" s="12">
        <f>Riesgo!C1796</f>
        <v>0</v>
      </c>
      <c r="F1792" s="95">
        <f t="shared" si="81"/>
        <v>-0.20515214870968565</v>
      </c>
      <c r="G1792" s="26">
        <f t="shared" si="82"/>
        <v>0</v>
      </c>
      <c r="H1792" s="26">
        <f t="shared" si="83"/>
        <v>0</v>
      </c>
    </row>
    <row r="1793" spans="1:8" x14ac:dyDescent="0.25">
      <c r="A1793" s="12">
        <f>Riesgo!C1797</f>
        <v>0</v>
      </c>
      <c r="F1793" s="95">
        <f t="shared" si="81"/>
        <v>-0.20515214870968565</v>
      </c>
      <c r="G1793" s="26">
        <f t="shared" si="82"/>
        <v>0</v>
      </c>
      <c r="H1793" s="26">
        <f t="shared" si="83"/>
        <v>0</v>
      </c>
    </row>
    <row r="1794" spans="1:8" x14ac:dyDescent="0.25">
      <c r="A1794" s="12">
        <f>Riesgo!C1798</f>
        <v>5.1490928890416399E-2</v>
      </c>
      <c r="F1794" s="95">
        <f t="shared" si="81"/>
        <v>-0.15366121981926925</v>
      </c>
      <c r="G1794" s="26">
        <f t="shared" si="82"/>
        <v>-3.6282134534879017E-3</v>
      </c>
      <c r="H1794" s="26">
        <f t="shared" si="83"/>
        <v>5.5751570502763454E-4</v>
      </c>
    </row>
    <row r="1795" spans="1:8" x14ac:dyDescent="0.25">
      <c r="A1795" s="12">
        <f>Riesgo!C1799</f>
        <v>0.13475667868295849</v>
      </c>
      <c r="F1795" s="95">
        <f t="shared" ref="F1795:F1858" si="84">A1795-$D$4</f>
        <v>-7.0395470026727164E-2</v>
      </c>
      <c r="G1795" s="26">
        <f t="shared" ref="G1795:G1858" si="85">IF(A1795=0,0,(A1795-D$4)^3)</f>
        <v>-3.488463145168623E-4</v>
      </c>
      <c r="H1795" s="26">
        <f t="shared" ref="H1795:H1858" si="86">IF(A1795=0,0,(A1795-D$4)^4)</f>
        <v>2.4557200277506018E-5</v>
      </c>
    </row>
    <row r="1796" spans="1:8" x14ac:dyDescent="0.25">
      <c r="A1796" s="12">
        <f>Riesgo!C1800</f>
        <v>0</v>
      </c>
      <c r="F1796" s="95">
        <f t="shared" si="84"/>
        <v>-0.20515214870968565</v>
      </c>
      <c r="G1796" s="26">
        <f t="shared" si="85"/>
        <v>0</v>
      </c>
      <c r="H1796" s="26">
        <f t="shared" si="86"/>
        <v>0</v>
      </c>
    </row>
    <row r="1797" spans="1:8" x14ac:dyDescent="0.25">
      <c r="A1797" s="12">
        <f>Riesgo!C1801</f>
        <v>7.7267717888565624E-2</v>
      </c>
      <c r="F1797" s="95">
        <f t="shared" si="84"/>
        <v>-0.12788443082112003</v>
      </c>
      <c r="G1797" s="26">
        <f t="shared" si="85"/>
        <v>-2.0914766709704039E-3</v>
      </c>
      <c r="H1797" s="26">
        <f t="shared" si="86"/>
        <v>2.6746730364270101E-4</v>
      </c>
    </row>
    <row r="1798" spans="1:8" x14ac:dyDescent="0.25">
      <c r="A1798" s="12">
        <f>Riesgo!C1802</f>
        <v>0.25994682924986895</v>
      </c>
      <c r="F1798" s="95">
        <f t="shared" si="84"/>
        <v>5.4794680540183299E-2</v>
      </c>
      <c r="G1798" s="26">
        <f t="shared" si="85"/>
        <v>1.6451867299999536E-4</v>
      </c>
      <c r="H1798" s="26">
        <f t="shared" si="86"/>
        <v>9.0147481299296244E-6</v>
      </c>
    </row>
    <row r="1799" spans="1:8" x14ac:dyDescent="0.25">
      <c r="A1799" s="12">
        <f>Riesgo!C1803</f>
        <v>0.25591758921447244</v>
      </c>
      <c r="F1799" s="95">
        <f t="shared" si="84"/>
        <v>5.0765440504786791E-2</v>
      </c>
      <c r="G1799" s="26">
        <f t="shared" si="85"/>
        <v>1.3082913713180982E-4</v>
      </c>
      <c r="H1799" s="26">
        <f t="shared" si="86"/>
        <v>6.6415987773574828E-6</v>
      </c>
    </row>
    <row r="1800" spans="1:8" x14ac:dyDescent="0.25">
      <c r="A1800" s="12">
        <f>Riesgo!C1804</f>
        <v>0</v>
      </c>
      <c r="F1800" s="95">
        <f t="shared" si="84"/>
        <v>-0.20515214870968565</v>
      </c>
      <c r="G1800" s="26">
        <f t="shared" si="85"/>
        <v>0</v>
      </c>
      <c r="H1800" s="26">
        <f t="shared" si="86"/>
        <v>0</v>
      </c>
    </row>
    <row r="1801" spans="1:8" x14ac:dyDescent="0.25">
      <c r="A1801" s="12">
        <f>Riesgo!C1805</f>
        <v>1</v>
      </c>
      <c r="F1801" s="95">
        <f t="shared" si="84"/>
        <v>0.79484785129031432</v>
      </c>
      <c r="G1801" s="26">
        <f t="shared" si="85"/>
        <v>0.50217144484267384</v>
      </c>
      <c r="H1801" s="26">
        <f t="shared" si="86"/>
        <v>0.39914989391255185</v>
      </c>
    </row>
    <row r="1802" spans="1:8" x14ac:dyDescent="0.25">
      <c r="A1802" s="12">
        <f>Riesgo!C1806</f>
        <v>0</v>
      </c>
      <c r="F1802" s="95">
        <f t="shared" si="84"/>
        <v>-0.20515214870968565</v>
      </c>
      <c r="G1802" s="26">
        <f t="shared" si="85"/>
        <v>0</v>
      </c>
      <c r="H1802" s="26">
        <f t="shared" si="86"/>
        <v>0</v>
      </c>
    </row>
    <row r="1803" spans="1:8" x14ac:dyDescent="0.25">
      <c r="A1803" s="12">
        <f>Riesgo!C1807</f>
        <v>0</v>
      </c>
      <c r="F1803" s="95">
        <f t="shared" si="84"/>
        <v>-0.20515214870968565</v>
      </c>
      <c r="G1803" s="26">
        <f t="shared" si="85"/>
        <v>0</v>
      </c>
      <c r="H1803" s="26">
        <f t="shared" si="86"/>
        <v>0</v>
      </c>
    </row>
    <row r="1804" spans="1:8" x14ac:dyDescent="0.25">
      <c r="A1804" s="12">
        <f>Riesgo!C1808</f>
        <v>0</v>
      </c>
      <c r="F1804" s="95">
        <f t="shared" si="84"/>
        <v>-0.20515214870968565</v>
      </c>
      <c r="G1804" s="26">
        <f t="shared" si="85"/>
        <v>0</v>
      </c>
      <c r="H1804" s="26">
        <f t="shared" si="86"/>
        <v>0</v>
      </c>
    </row>
    <row r="1805" spans="1:8" x14ac:dyDescent="0.25">
      <c r="A1805" s="12">
        <f>Riesgo!C1809</f>
        <v>0.90952461696161335</v>
      </c>
      <c r="F1805" s="95">
        <f t="shared" si="84"/>
        <v>0.70437246825192767</v>
      </c>
      <c r="G1805" s="26">
        <f t="shared" si="85"/>
        <v>0.34946776073036406</v>
      </c>
      <c r="H1805" s="26">
        <f t="shared" si="86"/>
        <v>0.24615546920012063</v>
      </c>
    </row>
    <row r="1806" spans="1:8" x14ac:dyDescent="0.25">
      <c r="A1806" s="12">
        <f>Riesgo!C1810</f>
        <v>0.16983162656906642</v>
      </c>
      <c r="F1806" s="95">
        <f t="shared" si="84"/>
        <v>-3.5320522140619232E-2</v>
      </c>
      <c r="G1806" s="26">
        <f t="shared" si="85"/>
        <v>-4.4063738911914994E-5</v>
      </c>
      <c r="H1806" s="26">
        <f t="shared" si="86"/>
        <v>1.5563542658367589E-6</v>
      </c>
    </row>
    <row r="1807" spans="1:8" x14ac:dyDescent="0.25">
      <c r="A1807" s="12">
        <f>Riesgo!C1811</f>
        <v>6.0218524386366499E-3</v>
      </c>
      <c r="F1807" s="95">
        <f t="shared" si="84"/>
        <v>-0.199130296271049</v>
      </c>
      <c r="G1807" s="26">
        <f t="shared" si="85"/>
        <v>-7.8960887254410847E-3</v>
      </c>
      <c r="H1807" s="26">
        <f t="shared" si="86"/>
        <v>1.5723504872795727E-3</v>
      </c>
    </row>
    <row r="1808" spans="1:8" x14ac:dyDescent="0.25">
      <c r="A1808" s="12">
        <f>Riesgo!C1812</f>
        <v>1.9425391540426062E-2</v>
      </c>
      <c r="F1808" s="95">
        <f t="shared" si="84"/>
        <v>-0.1857267571692596</v>
      </c>
      <c r="G1808" s="26">
        <f t="shared" si="85"/>
        <v>-6.4065383138800155E-3</v>
      </c>
      <c r="H1808" s="26">
        <f t="shared" si="86"/>
        <v>1.1898655857175513E-3</v>
      </c>
    </row>
    <row r="1809" spans="1:8" x14ac:dyDescent="0.25">
      <c r="A1809" s="12">
        <f>Riesgo!C1813</f>
        <v>3.5874473760955997E-2</v>
      </c>
      <c r="F1809" s="95">
        <f t="shared" si="84"/>
        <v>-0.16927767494872964</v>
      </c>
      <c r="G1809" s="26">
        <f t="shared" si="85"/>
        <v>-4.8506401354538936E-3</v>
      </c>
      <c r="H1809" s="26">
        <f t="shared" si="86"/>
        <v>8.2110508414262617E-4</v>
      </c>
    </row>
    <row r="1810" spans="1:8" x14ac:dyDescent="0.25">
      <c r="A1810" s="12">
        <f>Riesgo!C1814</f>
        <v>0</v>
      </c>
      <c r="F1810" s="95">
        <f t="shared" si="84"/>
        <v>-0.20515214870968565</v>
      </c>
      <c r="G1810" s="26">
        <f t="shared" si="85"/>
        <v>0</v>
      </c>
      <c r="H1810" s="26">
        <f t="shared" si="86"/>
        <v>0</v>
      </c>
    </row>
    <row r="1811" spans="1:8" x14ac:dyDescent="0.25">
      <c r="A1811" s="12">
        <f>Riesgo!C1815</f>
        <v>0</v>
      </c>
      <c r="F1811" s="95">
        <f t="shared" si="84"/>
        <v>-0.20515214870968565</v>
      </c>
      <c r="G1811" s="26">
        <f t="shared" si="85"/>
        <v>0</v>
      </c>
      <c r="H1811" s="26">
        <f t="shared" si="86"/>
        <v>0</v>
      </c>
    </row>
    <row r="1812" spans="1:8" x14ac:dyDescent="0.25">
      <c r="A1812" s="12">
        <f>Riesgo!C1816</f>
        <v>0</v>
      </c>
      <c r="F1812" s="95">
        <f t="shared" si="84"/>
        <v>-0.20515214870968565</v>
      </c>
      <c r="G1812" s="26">
        <f t="shared" si="85"/>
        <v>0</v>
      </c>
      <c r="H1812" s="26">
        <f t="shared" si="86"/>
        <v>0</v>
      </c>
    </row>
    <row r="1813" spans="1:8" x14ac:dyDescent="0.25">
      <c r="A1813" s="12">
        <f>Riesgo!C1817</f>
        <v>1.2919776608517472E-2</v>
      </c>
      <c r="F1813" s="95">
        <f t="shared" si="84"/>
        <v>-0.19223237210116817</v>
      </c>
      <c r="G1813" s="26">
        <f t="shared" si="85"/>
        <v>-7.1036176101127368E-3</v>
      </c>
      <c r="H1813" s="26">
        <f t="shared" si="86"/>
        <v>1.3655452636916025E-3</v>
      </c>
    </row>
    <row r="1814" spans="1:8" x14ac:dyDescent="0.25">
      <c r="A1814" s="12">
        <f>Riesgo!C1818</f>
        <v>0.35328424541609516</v>
      </c>
      <c r="F1814" s="95">
        <f t="shared" si="84"/>
        <v>0.14813209670640951</v>
      </c>
      <c r="G1814" s="26">
        <f t="shared" si="85"/>
        <v>3.2504800886722991E-3</v>
      </c>
      <c r="H1814" s="26">
        <f t="shared" si="86"/>
        <v>4.8150043083746357E-4</v>
      </c>
    </row>
    <row r="1815" spans="1:8" x14ac:dyDescent="0.25">
      <c r="A1815" s="12">
        <f>Riesgo!C1819</f>
        <v>0</v>
      </c>
      <c r="F1815" s="95">
        <f t="shared" si="84"/>
        <v>-0.20515214870968565</v>
      </c>
      <c r="G1815" s="26">
        <f t="shared" si="85"/>
        <v>0</v>
      </c>
      <c r="H1815" s="26">
        <f t="shared" si="86"/>
        <v>0</v>
      </c>
    </row>
    <row r="1816" spans="1:8" x14ac:dyDescent="0.25">
      <c r="A1816" s="12">
        <f>Riesgo!C1820</f>
        <v>3.1114954308335049E-2</v>
      </c>
      <c r="F1816" s="95">
        <f t="shared" si="84"/>
        <v>-0.1740371944013506</v>
      </c>
      <c r="G1816" s="26">
        <f t="shared" si="85"/>
        <v>-5.2714030152843901E-3</v>
      </c>
      <c r="H1816" s="26">
        <f t="shared" si="86"/>
        <v>9.1742019133891515E-4</v>
      </c>
    </row>
    <row r="1817" spans="1:8" x14ac:dyDescent="0.25">
      <c r="A1817" s="12">
        <f>Riesgo!C1821</f>
        <v>0</v>
      </c>
      <c r="F1817" s="95">
        <f t="shared" si="84"/>
        <v>-0.20515214870968565</v>
      </c>
      <c r="G1817" s="26">
        <f t="shared" si="85"/>
        <v>0</v>
      </c>
      <c r="H1817" s="26">
        <f t="shared" si="86"/>
        <v>0</v>
      </c>
    </row>
    <row r="1818" spans="1:8" x14ac:dyDescent="0.25">
      <c r="A1818" s="12">
        <f>Riesgo!C1822</f>
        <v>6.2709104292979087E-2</v>
      </c>
      <c r="F1818" s="95">
        <f t="shared" si="84"/>
        <v>-0.14244304441670658</v>
      </c>
      <c r="G1818" s="26">
        <f t="shared" si="85"/>
        <v>-2.8901723486591787E-3</v>
      </c>
      <c r="H1818" s="26">
        <f t="shared" si="86"/>
        <v>4.1168494823199661E-4</v>
      </c>
    </row>
    <row r="1819" spans="1:8" x14ac:dyDescent="0.25">
      <c r="A1819" s="12">
        <f>Riesgo!C1823</f>
        <v>0</v>
      </c>
      <c r="F1819" s="95">
        <f t="shared" si="84"/>
        <v>-0.20515214870968565</v>
      </c>
      <c r="G1819" s="26">
        <f t="shared" si="85"/>
        <v>0</v>
      </c>
      <c r="H1819" s="26">
        <f t="shared" si="86"/>
        <v>0</v>
      </c>
    </row>
    <row r="1820" spans="1:8" x14ac:dyDescent="0.25">
      <c r="A1820" s="12">
        <f>Riesgo!C1824</f>
        <v>0</v>
      </c>
      <c r="F1820" s="95">
        <f t="shared" si="84"/>
        <v>-0.20515214870968565</v>
      </c>
      <c r="G1820" s="26">
        <f t="shared" si="85"/>
        <v>0</v>
      </c>
      <c r="H1820" s="26">
        <f t="shared" si="86"/>
        <v>0</v>
      </c>
    </row>
    <row r="1821" spans="1:8" x14ac:dyDescent="0.25">
      <c r="A1821" s="12">
        <f>Riesgo!C1825</f>
        <v>2.3284172366402345E-2</v>
      </c>
      <c r="F1821" s="95">
        <f t="shared" si="84"/>
        <v>-0.18186797634328331</v>
      </c>
      <c r="G1821" s="26">
        <f t="shared" si="85"/>
        <v>-6.0154580597978234E-3</v>
      </c>
      <c r="H1821" s="26">
        <f t="shared" si="86"/>
        <v>1.0940191841133234E-3</v>
      </c>
    </row>
    <row r="1822" spans="1:8" x14ac:dyDescent="0.25">
      <c r="A1822" s="12">
        <f>Riesgo!C1826</f>
        <v>0</v>
      </c>
      <c r="F1822" s="95">
        <f t="shared" si="84"/>
        <v>-0.20515214870968565</v>
      </c>
      <c r="G1822" s="26">
        <f t="shared" si="85"/>
        <v>0</v>
      </c>
      <c r="H1822" s="26">
        <f t="shared" si="86"/>
        <v>0</v>
      </c>
    </row>
    <row r="1823" spans="1:8" x14ac:dyDescent="0.25">
      <c r="A1823" s="12">
        <f>Riesgo!C1827</f>
        <v>0.14668695559122436</v>
      </c>
      <c r="F1823" s="95">
        <f t="shared" si="84"/>
        <v>-5.8465193118461295E-2</v>
      </c>
      <c r="G1823" s="26">
        <f t="shared" si="85"/>
        <v>-1.9984448402837824E-4</v>
      </c>
      <c r="H1823" s="26">
        <f t="shared" si="86"/>
        <v>1.1683946352378387E-5</v>
      </c>
    </row>
    <row r="1824" spans="1:8" x14ac:dyDescent="0.25">
      <c r="A1824" s="12">
        <f>Riesgo!C1828</f>
        <v>0.16552792512600484</v>
      </c>
      <c r="F1824" s="95">
        <f t="shared" si="84"/>
        <v>-3.9624223583680812E-2</v>
      </c>
      <c r="G1824" s="26">
        <f t="shared" si="85"/>
        <v>-6.2213165088871022E-5</v>
      </c>
      <c r="H1824" s="26">
        <f t="shared" si="86"/>
        <v>2.4651483633298707E-6</v>
      </c>
    </row>
    <row r="1825" spans="1:8" x14ac:dyDescent="0.25">
      <c r="A1825" s="12">
        <f>Riesgo!C1829</f>
        <v>5.1277302231270978E-2</v>
      </c>
      <c r="F1825" s="95">
        <f t="shared" si="84"/>
        <v>-0.15387484647841468</v>
      </c>
      <c r="G1825" s="26">
        <f t="shared" si="85"/>
        <v>-3.6433668117785492E-3</v>
      </c>
      <c r="H1825" s="26">
        <f t="shared" si="86"/>
        <v>5.6062250882697544E-4</v>
      </c>
    </row>
    <row r="1826" spans="1:8" x14ac:dyDescent="0.25">
      <c r="A1826" s="12">
        <f>Riesgo!C1830</f>
        <v>0.48626859614237866</v>
      </c>
      <c r="F1826" s="95">
        <f t="shared" si="84"/>
        <v>0.28111644743269304</v>
      </c>
      <c r="G1826" s="26">
        <f t="shared" si="85"/>
        <v>2.2215636849861515E-2</v>
      </c>
      <c r="H1826" s="26">
        <f t="shared" si="86"/>
        <v>6.2451809086878935E-3</v>
      </c>
    </row>
    <row r="1827" spans="1:8" x14ac:dyDescent="0.25">
      <c r="A1827" s="12">
        <f>Riesgo!C1831</f>
        <v>0</v>
      </c>
      <c r="F1827" s="95">
        <f t="shared" si="84"/>
        <v>-0.20515214870968565</v>
      </c>
      <c r="G1827" s="26">
        <f t="shared" si="85"/>
        <v>0</v>
      </c>
      <c r="H1827" s="26">
        <f t="shared" si="86"/>
        <v>0</v>
      </c>
    </row>
    <row r="1828" spans="1:8" x14ac:dyDescent="0.25">
      <c r="A1828" s="12">
        <f>Riesgo!C1832</f>
        <v>0</v>
      </c>
      <c r="F1828" s="95">
        <f t="shared" si="84"/>
        <v>-0.20515214870968565</v>
      </c>
      <c r="G1828" s="26">
        <f t="shared" si="85"/>
        <v>0</v>
      </c>
      <c r="H1828" s="26">
        <f t="shared" si="86"/>
        <v>0</v>
      </c>
    </row>
    <row r="1829" spans="1:8" x14ac:dyDescent="0.25">
      <c r="A1829" s="12">
        <f>Riesgo!C1833</f>
        <v>0.12210172976248883</v>
      </c>
      <c r="F1829" s="95">
        <f t="shared" si="84"/>
        <v>-8.3050418947196822E-2</v>
      </c>
      <c r="G1829" s="26">
        <f t="shared" si="85"/>
        <v>-5.7282964148537411E-4</v>
      </c>
      <c r="H1829" s="26">
        <f t="shared" si="86"/>
        <v>4.7573741710732871E-5</v>
      </c>
    </row>
    <row r="1830" spans="1:8" x14ac:dyDescent="0.25">
      <c r="A1830" s="12">
        <f>Riesgo!C1834</f>
        <v>4.8106912413429875E-2</v>
      </c>
      <c r="F1830" s="95">
        <f t="shared" si="84"/>
        <v>-0.15704523629625577</v>
      </c>
      <c r="G1830" s="26">
        <f t="shared" si="85"/>
        <v>-3.8732390523096905E-3</v>
      </c>
      <c r="H1830" s="26">
        <f t="shared" si="86"/>
        <v>6.0827374220186116E-4</v>
      </c>
    </row>
    <row r="1831" spans="1:8" x14ac:dyDescent="0.25">
      <c r="A1831" s="12">
        <f>Riesgo!C1835</f>
        <v>1</v>
      </c>
      <c r="F1831" s="95">
        <f t="shared" si="84"/>
        <v>0.79484785129031432</v>
      </c>
      <c r="G1831" s="26">
        <f t="shared" si="85"/>
        <v>0.50217144484267384</v>
      </c>
      <c r="H1831" s="26">
        <f t="shared" si="86"/>
        <v>0.39914989391255185</v>
      </c>
    </row>
    <row r="1832" spans="1:8" x14ac:dyDescent="0.25">
      <c r="A1832" s="12">
        <f>Riesgo!C1836</f>
        <v>0.22175007018884044</v>
      </c>
      <c r="F1832" s="95">
        <f t="shared" si="84"/>
        <v>1.6597921479154787E-2</v>
      </c>
      <c r="G1832" s="26">
        <f t="shared" si="85"/>
        <v>4.5725779435270944E-6</v>
      </c>
      <c r="H1832" s="26">
        <f t="shared" si="86"/>
        <v>7.5895289663977793E-8</v>
      </c>
    </row>
    <row r="1833" spans="1:8" x14ac:dyDescent="0.25">
      <c r="A1833" s="12">
        <f>Riesgo!C1837</f>
        <v>0.66514770629073605</v>
      </c>
      <c r="F1833" s="95">
        <f t="shared" si="84"/>
        <v>0.45999555758105037</v>
      </c>
      <c r="G1833" s="26">
        <f t="shared" si="85"/>
        <v>9.7333179979685117E-2</v>
      </c>
      <c r="H1833" s="26">
        <f t="shared" si="86"/>
        <v>4.4772830395891985E-2</v>
      </c>
    </row>
    <row r="1834" spans="1:8" x14ac:dyDescent="0.25">
      <c r="A1834" s="12">
        <f>Riesgo!C1838</f>
        <v>0.24798340171846869</v>
      </c>
      <c r="F1834" s="95">
        <f t="shared" si="84"/>
        <v>4.2831253008783043E-2</v>
      </c>
      <c r="G1834" s="26">
        <f t="shared" si="85"/>
        <v>7.8574628980125426E-5</v>
      </c>
      <c r="H1834" s="26">
        <f t="shared" si="86"/>
        <v>3.3654498139190089E-6</v>
      </c>
    </row>
    <row r="1835" spans="1:8" x14ac:dyDescent="0.25">
      <c r="A1835" s="12">
        <f>Riesgo!C1839</f>
        <v>0.17130192039361905</v>
      </c>
      <c r="F1835" s="95">
        <f t="shared" si="84"/>
        <v>-3.38502283160666E-2</v>
      </c>
      <c r="G1835" s="26">
        <f t="shared" si="85"/>
        <v>-3.8786876459352297E-5</v>
      </c>
      <c r="H1835" s="26">
        <f t="shared" si="86"/>
        <v>1.3129446238161441E-6</v>
      </c>
    </row>
    <row r="1836" spans="1:8" x14ac:dyDescent="0.25">
      <c r="A1836" s="12">
        <f>Riesgo!C1840</f>
        <v>0.17271865926547131</v>
      </c>
      <c r="F1836" s="95">
        <f t="shared" si="84"/>
        <v>-3.2433489444214342E-2</v>
      </c>
      <c r="G1836" s="26">
        <f t="shared" si="85"/>
        <v>-3.4117800688402522E-5</v>
      </c>
      <c r="H1836" s="26">
        <f t="shared" si="86"/>
        <v>1.1065593284871119E-6</v>
      </c>
    </row>
    <row r="1837" spans="1:8" x14ac:dyDescent="0.25">
      <c r="A1837" s="12">
        <f>Riesgo!C1841</f>
        <v>0.35042750811149864</v>
      </c>
      <c r="F1837" s="95">
        <f t="shared" si="84"/>
        <v>0.14527535940181299</v>
      </c>
      <c r="G1837" s="26">
        <f t="shared" si="85"/>
        <v>3.0660262980659477E-3</v>
      </c>
      <c r="H1837" s="26">
        <f t="shared" si="86"/>
        <v>4.4541807238694073E-4</v>
      </c>
    </row>
    <row r="1838" spans="1:8" x14ac:dyDescent="0.25">
      <c r="A1838" s="12">
        <f>Riesgo!C1842</f>
        <v>0</v>
      </c>
      <c r="F1838" s="95">
        <f t="shared" si="84"/>
        <v>-0.20515214870968565</v>
      </c>
      <c r="G1838" s="26">
        <f t="shared" si="85"/>
        <v>0</v>
      </c>
      <c r="H1838" s="26">
        <f t="shared" si="86"/>
        <v>0</v>
      </c>
    </row>
    <row r="1839" spans="1:8" x14ac:dyDescent="0.25">
      <c r="A1839" s="12">
        <f>Riesgo!C1843</f>
        <v>0</v>
      </c>
      <c r="F1839" s="95">
        <f t="shared" si="84"/>
        <v>-0.20515214870968565</v>
      </c>
      <c r="G1839" s="26">
        <f t="shared" si="85"/>
        <v>0</v>
      </c>
      <c r="H1839" s="26">
        <f t="shared" si="86"/>
        <v>0</v>
      </c>
    </row>
    <row r="1840" spans="1:8" x14ac:dyDescent="0.25">
      <c r="A1840" s="12">
        <f>Riesgo!C1844</f>
        <v>0</v>
      </c>
      <c r="F1840" s="95">
        <f t="shared" si="84"/>
        <v>-0.20515214870968565</v>
      </c>
      <c r="G1840" s="26">
        <f t="shared" si="85"/>
        <v>0</v>
      </c>
      <c r="H1840" s="26">
        <f t="shared" si="86"/>
        <v>0</v>
      </c>
    </row>
    <row r="1841" spans="1:8" x14ac:dyDescent="0.25">
      <c r="A1841" s="12">
        <f>Riesgo!C1845</f>
        <v>0.2075305700664983</v>
      </c>
      <c r="F1841" s="95">
        <f t="shared" si="84"/>
        <v>2.3784213568126544E-3</v>
      </c>
      <c r="G1841" s="26">
        <f t="shared" si="85"/>
        <v>1.3454463590350834E-8</v>
      </c>
      <c r="H1841" s="26">
        <f t="shared" si="86"/>
        <v>3.2000383547748688E-11</v>
      </c>
    </row>
    <row r="1842" spans="1:8" x14ac:dyDescent="0.25">
      <c r="A1842" s="12">
        <f>Riesgo!C1846</f>
        <v>0</v>
      </c>
      <c r="F1842" s="95">
        <f t="shared" si="84"/>
        <v>-0.20515214870968565</v>
      </c>
      <c r="G1842" s="26">
        <f t="shared" si="85"/>
        <v>0</v>
      </c>
      <c r="H1842" s="26">
        <f t="shared" si="86"/>
        <v>0</v>
      </c>
    </row>
    <row r="1843" spans="1:8" x14ac:dyDescent="0.25">
      <c r="A1843" s="12">
        <f>Riesgo!C1847</f>
        <v>0</v>
      </c>
      <c r="F1843" s="95">
        <f t="shared" si="84"/>
        <v>-0.20515214870968565</v>
      </c>
      <c r="G1843" s="26">
        <f t="shared" si="85"/>
        <v>0</v>
      </c>
      <c r="H1843" s="26">
        <f t="shared" si="86"/>
        <v>0</v>
      </c>
    </row>
    <row r="1844" spans="1:8" x14ac:dyDescent="0.25">
      <c r="A1844" s="12">
        <f>Riesgo!C1848</f>
        <v>0</v>
      </c>
      <c r="F1844" s="95">
        <f t="shared" si="84"/>
        <v>-0.20515214870968565</v>
      </c>
      <c r="G1844" s="26">
        <f t="shared" si="85"/>
        <v>0</v>
      </c>
      <c r="H1844" s="26">
        <f t="shared" si="86"/>
        <v>0</v>
      </c>
    </row>
    <row r="1845" spans="1:8" x14ac:dyDescent="0.25">
      <c r="A1845" s="12">
        <f>Riesgo!C1849</f>
        <v>0.54227080745500467</v>
      </c>
      <c r="F1845" s="95">
        <f t="shared" si="84"/>
        <v>0.33711865874531899</v>
      </c>
      <c r="G1845" s="26">
        <f t="shared" si="85"/>
        <v>3.8313195101588815E-2</v>
      </c>
      <c r="H1845" s="26">
        <f t="shared" si="86"/>
        <v>1.2916092944895348E-2</v>
      </c>
    </row>
    <row r="1846" spans="1:8" x14ac:dyDescent="0.25">
      <c r="A1846" s="12">
        <f>Riesgo!C1850</f>
        <v>0.83751955490550889</v>
      </c>
      <c r="F1846" s="95">
        <f t="shared" si="84"/>
        <v>0.63236740619582321</v>
      </c>
      <c r="G1846" s="26">
        <f t="shared" si="85"/>
        <v>0.25287647654262158</v>
      </c>
      <c r="H1846" s="26">
        <f t="shared" si="86"/>
        <v>0.15991084155919655</v>
      </c>
    </row>
    <row r="1847" spans="1:8" x14ac:dyDescent="0.25">
      <c r="A1847" s="12">
        <f>Riesgo!C1851</f>
        <v>0</v>
      </c>
      <c r="F1847" s="95">
        <f t="shared" si="84"/>
        <v>-0.20515214870968565</v>
      </c>
      <c r="G1847" s="26">
        <f t="shared" si="85"/>
        <v>0</v>
      </c>
      <c r="H1847" s="26">
        <f t="shared" si="86"/>
        <v>0</v>
      </c>
    </row>
    <row r="1848" spans="1:8" x14ac:dyDescent="0.25">
      <c r="A1848" s="12">
        <f>Riesgo!C1852</f>
        <v>7.7043308295082352E-2</v>
      </c>
      <c r="F1848" s="95">
        <f t="shared" si="84"/>
        <v>-0.1281088404146033</v>
      </c>
      <c r="G1848" s="26">
        <f t="shared" si="85"/>
        <v>-2.102506274302497E-3</v>
      </c>
      <c r="H1848" s="26">
        <f t="shared" si="86"/>
        <v>2.6934964076532074E-4</v>
      </c>
    </row>
    <row r="1849" spans="1:8" x14ac:dyDescent="0.25">
      <c r="A1849" s="12">
        <f>Riesgo!C1853</f>
        <v>0.53867286450865015</v>
      </c>
      <c r="F1849" s="95">
        <f t="shared" si="84"/>
        <v>0.33352071579896447</v>
      </c>
      <c r="G1849" s="26">
        <f t="shared" si="85"/>
        <v>3.7099532977681919E-2</v>
      </c>
      <c r="H1849" s="26">
        <f t="shared" si="86"/>
        <v>1.2373462794523761E-2</v>
      </c>
    </row>
    <row r="1850" spans="1:8" x14ac:dyDescent="0.25">
      <c r="A1850" s="12">
        <f>Riesgo!C1854</f>
        <v>0</v>
      </c>
      <c r="F1850" s="95">
        <f t="shared" si="84"/>
        <v>-0.20515214870968565</v>
      </c>
      <c r="G1850" s="26">
        <f t="shared" si="85"/>
        <v>0</v>
      </c>
      <c r="H1850" s="26">
        <f t="shared" si="86"/>
        <v>0</v>
      </c>
    </row>
    <row r="1851" spans="1:8" x14ac:dyDescent="0.25">
      <c r="A1851" s="12">
        <f>Riesgo!C1855</f>
        <v>0.23105191591809759</v>
      </c>
      <c r="F1851" s="95">
        <f t="shared" si="84"/>
        <v>2.5899767208411945E-2</v>
      </c>
      <c r="G1851" s="26">
        <f t="shared" si="85"/>
        <v>1.7373510527435151E-5</v>
      </c>
      <c r="H1851" s="26">
        <f t="shared" si="86"/>
        <v>4.4996987825346464E-7</v>
      </c>
    </row>
    <row r="1852" spans="1:8" x14ac:dyDescent="0.25">
      <c r="A1852" s="12">
        <f>Riesgo!C1856</f>
        <v>0.48659436220858027</v>
      </c>
      <c r="F1852" s="95">
        <f t="shared" si="84"/>
        <v>0.28144221349889464</v>
      </c>
      <c r="G1852" s="26">
        <f t="shared" si="85"/>
        <v>2.2292958797727101E-2</v>
      </c>
      <c r="H1852" s="26">
        <f t="shared" si="86"/>
        <v>6.274179669471973E-3</v>
      </c>
    </row>
    <row r="1853" spans="1:8" x14ac:dyDescent="0.25">
      <c r="A1853" s="12">
        <f>Riesgo!C1857</f>
        <v>0</v>
      </c>
      <c r="F1853" s="95">
        <f t="shared" si="84"/>
        <v>-0.20515214870968565</v>
      </c>
      <c r="G1853" s="26">
        <f t="shared" si="85"/>
        <v>0</v>
      </c>
      <c r="H1853" s="26">
        <f t="shared" si="86"/>
        <v>0</v>
      </c>
    </row>
    <row r="1854" spans="1:8" x14ac:dyDescent="0.25">
      <c r="A1854" s="12">
        <f>Riesgo!C1858</f>
        <v>0</v>
      </c>
      <c r="F1854" s="95">
        <f t="shared" si="84"/>
        <v>-0.20515214870968565</v>
      </c>
      <c r="G1854" s="26">
        <f t="shared" si="85"/>
        <v>0</v>
      </c>
      <c r="H1854" s="26">
        <f t="shared" si="86"/>
        <v>0</v>
      </c>
    </row>
    <row r="1855" spans="1:8" x14ac:dyDescent="0.25">
      <c r="A1855" s="12">
        <f>Riesgo!C1859</f>
        <v>2.6524576481484299E-3</v>
      </c>
      <c r="F1855" s="95">
        <f t="shared" si="84"/>
        <v>-0.20249969106153723</v>
      </c>
      <c r="G1855" s="26">
        <f t="shared" si="85"/>
        <v>-8.3037276198344653E-3</v>
      </c>
      <c r="H1855" s="26">
        <f t="shared" si="86"/>
        <v>1.681502277675633E-3</v>
      </c>
    </row>
    <row r="1856" spans="1:8" x14ac:dyDescent="0.25">
      <c r="A1856" s="12">
        <f>Riesgo!C1860</f>
        <v>0.34275022700321933</v>
      </c>
      <c r="F1856" s="95">
        <f t="shared" si="84"/>
        <v>0.13759807829353368</v>
      </c>
      <c r="G1856" s="26">
        <f t="shared" si="85"/>
        <v>2.6051762221373739E-3</v>
      </c>
      <c r="H1856" s="26">
        <f t="shared" si="86"/>
        <v>3.5846724178211062E-4</v>
      </c>
    </row>
    <row r="1857" spans="1:8" x14ac:dyDescent="0.25">
      <c r="A1857" s="12">
        <f>Riesgo!C1861</f>
        <v>1.9072019279216571E-3</v>
      </c>
      <c r="F1857" s="95">
        <f t="shared" si="84"/>
        <v>-0.203244946781764</v>
      </c>
      <c r="G1857" s="26">
        <f t="shared" si="85"/>
        <v>-8.395745589831553E-3</v>
      </c>
      <c r="H1857" s="26">
        <f t="shared" si="86"/>
        <v>1.7063928655985435E-3</v>
      </c>
    </row>
    <row r="1858" spans="1:8" x14ac:dyDescent="0.25">
      <c r="A1858" s="12">
        <f>Riesgo!C1862</f>
        <v>0.71146757383253467</v>
      </c>
      <c r="F1858" s="95">
        <f t="shared" si="84"/>
        <v>0.50631542512284899</v>
      </c>
      <c r="G1858" s="26">
        <f t="shared" si="85"/>
        <v>0.12979664762203022</v>
      </c>
      <c r="H1858" s="26">
        <f t="shared" si="86"/>
        <v>6.5718044820268842E-2</v>
      </c>
    </row>
    <row r="1859" spans="1:8" x14ac:dyDescent="0.25">
      <c r="A1859" s="12">
        <f>Riesgo!C1863</f>
        <v>0.60805122518931676</v>
      </c>
      <c r="F1859" s="95">
        <f t="shared" ref="F1859:F1922" si="87">A1859-$D$4</f>
        <v>0.40289907647963108</v>
      </c>
      <c r="G1859" s="26">
        <f t="shared" ref="G1859:G1922" si="88">IF(A1859=0,0,(A1859-D$4)^3)</f>
        <v>6.5401666649251622E-2</v>
      </c>
      <c r="H1859" s="26">
        <f t="shared" ref="H1859:H1922" si="89">IF(A1859=0,0,(A1859-D$4)^4)</f>
        <v>2.6350271093212169E-2</v>
      </c>
    </row>
    <row r="1860" spans="1:8" x14ac:dyDescent="0.25">
      <c r="A1860" s="12">
        <f>Riesgo!C1864</f>
        <v>0</v>
      </c>
      <c r="F1860" s="95">
        <f t="shared" si="87"/>
        <v>-0.20515214870968565</v>
      </c>
      <c r="G1860" s="26">
        <f t="shared" si="88"/>
        <v>0</v>
      </c>
      <c r="H1860" s="26">
        <f t="shared" si="89"/>
        <v>0</v>
      </c>
    </row>
    <row r="1861" spans="1:8" x14ac:dyDescent="0.25">
      <c r="A1861" s="12">
        <f>Riesgo!C1865</f>
        <v>0.36805155360222369</v>
      </c>
      <c r="F1861" s="95">
        <f t="shared" si="87"/>
        <v>0.16289940489253804</v>
      </c>
      <c r="G1861" s="26">
        <f t="shared" si="88"/>
        <v>4.3227338131262604E-3</v>
      </c>
      <c r="H1861" s="26">
        <f t="shared" si="89"/>
        <v>7.0417076566711961E-4</v>
      </c>
    </row>
    <row r="1862" spans="1:8" x14ac:dyDescent="0.25">
      <c r="A1862" s="12">
        <f>Riesgo!C1866</f>
        <v>0</v>
      </c>
      <c r="F1862" s="95">
        <f t="shared" si="87"/>
        <v>-0.20515214870968565</v>
      </c>
      <c r="G1862" s="26">
        <f t="shared" si="88"/>
        <v>0</v>
      </c>
      <c r="H1862" s="26">
        <f t="shared" si="89"/>
        <v>0</v>
      </c>
    </row>
    <row r="1863" spans="1:8" x14ac:dyDescent="0.25">
      <c r="A1863" s="12">
        <f>Riesgo!C1867</f>
        <v>0.11181149795541592</v>
      </c>
      <c r="F1863" s="95">
        <f t="shared" si="87"/>
        <v>-9.3340650754269727E-2</v>
      </c>
      <c r="G1863" s="26">
        <f t="shared" si="88"/>
        <v>-8.1322828063040177E-4</v>
      </c>
      <c r="H1863" s="26">
        <f t="shared" si="89"/>
        <v>7.5907256925817579E-5</v>
      </c>
    </row>
    <row r="1864" spans="1:8" x14ac:dyDescent="0.25">
      <c r="A1864" s="12">
        <f>Riesgo!C1868</f>
        <v>0.11594175503118857</v>
      </c>
      <c r="F1864" s="95">
        <f t="shared" si="87"/>
        <v>-8.9210393678497077E-2</v>
      </c>
      <c r="G1864" s="26">
        <f t="shared" si="88"/>
        <v>-7.099804131837945E-4</v>
      </c>
      <c r="H1864" s="26">
        <f t="shared" si="89"/>
        <v>6.3337632164148333E-5</v>
      </c>
    </row>
    <row r="1865" spans="1:8" x14ac:dyDescent="0.25">
      <c r="A1865" s="12">
        <f>Riesgo!C1869</f>
        <v>2.5341727304233549E-2</v>
      </c>
      <c r="F1865" s="95">
        <f t="shared" si="87"/>
        <v>-0.17981042140545211</v>
      </c>
      <c r="G1865" s="26">
        <f t="shared" si="88"/>
        <v>-5.8135923614199784E-3</v>
      </c>
      <c r="H1865" s="26">
        <f t="shared" si="89"/>
        <v>1.0453444923864436E-3</v>
      </c>
    </row>
    <row r="1866" spans="1:8" x14ac:dyDescent="0.25">
      <c r="A1866" s="12">
        <f>Riesgo!C1870</f>
        <v>0</v>
      </c>
      <c r="F1866" s="95">
        <f t="shared" si="87"/>
        <v>-0.20515214870968565</v>
      </c>
      <c r="G1866" s="26">
        <f t="shared" si="88"/>
        <v>0</v>
      </c>
      <c r="H1866" s="26">
        <f t="shared" si="89"/>
        <v>0</v>
      </c>
    </row>
    <row r="1867" spans="1:8" x14ac:dyDescent="0.25">
      <c r="A1867" s="12">
        <f>Riesgo!C1871</f>
        <v>0.58481890879071818</v>
      </c>
      <c r="F1867" s="95">
        <f t="shared" si="87"/>
        <v>0.37966676008103251</v>
      </c>
      <c r="G1867" s="26">
        <f t="shared" si="88"/>
        <v>5.472776702577907E-2</v>
      </c>
      <c r="H1867" s="26">
        <f t="shared" si="89"/>
        <v>2.0778313993147102E-2</v>
      </c>
    </row>
    <row r="1868" spans="1:8" x14ac:dyDescent="0.25">
      <c r="A1868" s="12">
        <f>Riesgo!C1872</f>
        <v>0.34547334330178975</v>
      </c>
      <c r="F1868" s="95">
        <f t="shared" si="87"/>
        <v>0.1403211945921041</v>
      </c>
      <c r="G1868" s="26">
        <f t="shared" si="88"/>
        <v>2.7629296048577901E-3</v>
      </c>
      <c r="H1868" s="26">
        <f t="shared" si="89"/>
        <v>3.8769758272753522E-4</v>
      </c>
    </row>
    <row r="1869" spans="1:8" x14ac:dyDescent="0.25">
      <c r="A1869" s="12">
        <f>Riesgo!C1873</f>
        <v>0</v>
      </c>
      <c r="F1869" s="95">
        <f t="shared" si="87"/>
        <v>-0.20515214870968565</v>
      </c>
      <c r="G1869" s="26">
        <f t="shared" si="88"/>
        <v>0</v>
      </c>
      <c r="H1869" s="26">
        <f t="shared" si="89"/>
        <v>0</v>
      </c>
    </row>
    <row r="1870" spans="1:8" x14ac:dyDescent="0.25">
      <c r="A1870" s="12">
        <f>Riesgo!C1874</f>
        <v>0</v>
      </c>
      <c r="F1870" s="95">
        <f t="shared" si="87"/>
        <v>-0.20515214870968565</v>
      </c>
      <c r="G1870" s="26">
        <f t="shared" si="88"/>
        <v>0</v>
      </c>
      <c r="H1870" s="26">
        <f t="shared" si="89"/>
        <v>0</v>
      </c>
    </row>
    <row r="1871" spans="1:8" x14ac:dyDescent="0.25">
      <c r="A1871" s="12">
        <f>Riesgo!C1875</f>
        <v>0</v>
      </c>
      <c r="F1871" s="95">
        <f t="shared" si="87"/>
        <v>-0.20515214870968565</v>
      </c>
      <c r="G1871" s="26">
        <f t="shared" si="88"/>
        <v>0</v>
      </c>
      <c r="H1871" s="26">
        <f t="shared" si="89"/>
        <v>0</v>
      </c>
    </row>
    <row r="1872" spans="1:8" x14ac:dyDescent="0.25">
      <c r="A1872" s="12">
        <f>Riesgo!C1876</f>
        <v>0.35530276552500645</v>
      </c>
      <c r="F1872" s="95">
        <f t="shared" si="87"/>
        <v>0.1501506168153208</v>
      </c>
      <c r="G1872" s="26">
        <f t="shared" si="88"/>
        <v>3.3851768468922362E-3</v>
      </c>
      <c r="H1872" s="26">
        <f t="shared" si="89"/>
        <v>5.0828639158981205E-4</v>
      </c>
    </row>
    <row r="1873" spans="1:8" x14ac:dyDescent="0.25">
      <c r="A1873" s="12">
        <f>Riesgo!C1877</f>
        <v>1</v>
      </c>
      <c r="F1873" s="95">
        <f t="shared" si="87"/>
        <v>0.79484785129031432</v>
      </c>
      <c r="G1873" s="26">
        <f t="shared" si="88"/>
        <v>0.50217144484267384</v>
      </c>
      <c r="H1873" s="26">
        <f t="shared" si="89"/>
        <v>0.39914989391255185</v>
      </c>
    </row>
    <row r="1874" spans="1:8" x14ac:dyDescent="0.25">
      <c r="A1874" s="12">
        <f>Riesgo!C1878</f>
        <v>0.62161616590005464</v>
      </c>
      <c r="F1874" s="95">
        <f t="shared" si="87"/>
        <v>0.41646401719036896</v>
      </c>
      <c r="G1874" s="26">
        <f t="shared" si="88"/>
        <v>7.2232467685915222E-2</v>
      </c>
      <c r="H1874" s="26">
        <f t="shared" si="89"/>
        <v>3.0082223664049768E-2</v>
      </c>
    </row>
    <row r="1875" spans="1:8" x14ac:dyDescent="0.25">
      <c r="A1875" s="12">
        <f>Riesgo!C1879</f>
        <v>0</v>
      </c>
      <c r="F1875" s="95">
        <f t="shared" si="87"/>
        <v>-0.20515214870968565</v>
      </c>
      <c r="G1875" s="26">
        <f t="shared" si="88"/>
        <v>0</v>
      </c>
      <c r="H1875" s="26">
        <f t="shared" si="89"/>
        <v>0</v>
      </c>
    </row>
    <row r="1876" spans="1:8" x14ac:dyDescent="0.25">
      <c r="A1876" s="12">
        <f>Riesgo!C1880</f>
        <v>0.61791145639848155</v>
      </c>
      <c r="F1876" s="95">
        <f t="shared" si="87"/>
        <v>0.41275930768879587</v>
      </c>
      <c r="G1876" s="26">
        <f t="shared" si="88"/>
        <v>7.0321904824291848E-2</v>
      </c>
      <c r="H1876" s="26">
        <f t="shared" si="89"/>
        <v>2.9026020750632098E-2</v>
      </c>
    </row>
    <row r="1877" spans="1:8" x14ac:dyDescent="0.25">
      <c r="A1877" s="12">
        <f>Riesgo!C1881</f>
        <v>0.10597837933516618</v>
      </c>
      <c r="F1877" s="95">
        <f t="shared" si="87"/>
        <v>-9.9173769374519466E-2</v>
      </c>
      <c r="G1877" s="26">
        <f t="shared" si="88"/>
        <v>-9.7541731431737011E-4</v>
      </c>
      <c r="H1877" s="26">
        <f t="shared" si="89"/>
        <v>9.6735811774024033E-5</v>
      </c>
    </row>
    <row r="1878" spans="1:8" x14ac:dyDescent="0.25">
      <c r="A1878" s="12">
        <f>Riesgo!C1882</f>
        <v>0.10255125619635995</v>
      </c>
      <c r="F1878" s="95">
        <f t="shared" si="87"/>
        <v>-0.1026008925133257</v>
      </c>
      <c r="G1878" s="26">
        <f t="shared" si="88"/>
        <v>-1.0800737620659175E-3</v>
      </c>
      <c r="H1878" s="26">
        <f t="shared" si="89"/>
        <v>1.1081653196818853E-4</v>
      </c>
    </row>
    <row r="1879" spans="1:8" x14ac:dyDescent="0.25">
      <c r="A1879" s="12">
        <f>Riesgo!C1883</f>
        <v>0.13286538111048773</v>
      </c>
      <c r="F1879" s="95">
        <f t="shared" si="87"/>
        <v>-7.2286767599197915E-2</v>
      </c>
      <c r="G1879" s="26">
        <f t="shared" si="88"/>
        <v>-3.7772559618693275E-4</v>
      </c>
      <c r="H1879" s="26">
        <f t="shared" si="89"/>
        <v>2.7304562387833285E-5</v>
      </c>
    </row>
    <row r="1880" spans="1:8" x14ac:dyDescent="0.25">
      <c r="A1880" s="12">
        <f>Riesgo!C1884</f>
        <v>0</v>
      </c>
      <c r="F1880" s="95">
        <f t="shared" si="87"/>
        <v>-0.20515214870968565</v>
      </c>
      <c r="G1880" s="26">
        <f t="shared" si="88"/>
        <v>0</v>
      </c>
      <c r="H1880" s="26">
        <f t="shared" si="89"/>
        <v>0</v>
      </c>
    </row>
    <row r="1881" spans="1:8" x14ac:dyDescent="0.25">
      <c r="A1881" s="12">
        <f>Riesgo!C1885</f>
        <v>0</v>
      </c>
      <c r="F1881" s="95">
        <f t="shared" si="87"/>
        <v>-0.20515214870968565</v>
      </c>
      <c r="G1881" s="26">
        <f t="shared" si="88"/>
        <v>0</v>
      </c>
      <c r="H1881" s="26">
        <f t="shared" si="89"/>
        <v>0</v>
      </c>
    </row>
    <row r="1882" spans="1:8" x14ac:dyDescent="0.25">
      <c r="A1882" s="12">
        <f>Riesgo!C1886</f>
        <v>0.75652779913164725</v>
      </c>
      <c r="F1882" s="95">
        <f t="shared" si="87"/>
        <v>0.55137565042196157</v>
      </c>
      <c r="G1882" s="26">
        <f t="shared" si="88"/>
        <v>0.16762652784446802</v>
      </c>
      <c r="H1882" s="26">
        <f t="shared" si="89"/>
        <v>9.2425185818218611E-2</v>
      </c>
    </row>
    <row r="1883" spans="1:8" x14ac:dyDescent="0.25">
      <c r="A1883" s="12">
        <f>Riesgo!C1887</f>
        <v>0.12908340167421323</v>
      </c>
      <c r="F1883" s="95">
        <f t="shared" si="87"/>
        <v>-7.6068747035472423E-2</v>
      </c>
      <c r="G1883" s="26">
        <f t="shared" si="88"/>
        <v>-4.4016832651888935E-4</v>
      </c>
      <c r="H1883" s="26">
        <f t="shared" si="89"/>
        <v>3.3483053082992623E-5</v>
      </c>
    </row>
    <row r="1884" spans="1:8" x14ac:dyDescent="0.25">
      <c r="A1884" s="12">
        <f>Riesgo!C1888</f>
        <v>1</v>
      </c>
      <c r="F1884" s="95">
        <f t="shared" si="87"/>
        <v>0.79484785129031432</v>
      </c>
      <c r="G1884" s="26">
        <f t="shared" si="88"/>
        <v>0.50217144484267384</v>
      </c>
      <c r="H1884" s="26">
        <f t="shared" si="89"/>
        <v>0.39914989391255185</v>
      </c>
    </row>
    <row r="1885" spans="1:8" x14ac:dyDescent="0.25">
      <c r="A1885" s="12">
        <f>Riesgo!C1889</f>
        <v>0</v>
      </c>
      <c r="F1885" s="95">
        <f t="shared" si="87"/>
        <v>-0.20515214870968565</v>
      </c>
      <c r="G1885" s="26">
        <f t="shared" si="88"/>
        <v>0</v>
      </c>
      <c r="H1885" s="26">
        <f t="shared" si="89"/>
        <v>0</v>
      </c>
    </row>
    <row r="1886" spans="1:8" x14ac:dyDescent="0.25">
      <c r="A1886" s="12">
        <f>Riesgo!C1890</f>
        <v>9.6617707420227822E-2</v>
      </c>
      <c r="F1886" s="95">
        <f t="shared" si="87"/>
        <v>-0.10853444128945783</v>
      </c>
      <c r="G1886" s="26">
        <f t="shared" si="88"/>
        <v>-1.2785058655592017E-3</v>
      </c>
      <c r="H1886" s="26">
        <f t="shared" si="89"/>
        <v>1.3876191980376264E-4</v>
      </c>
    </row>
    <row r="1887" spans="1:8" x14ac:dyDescent="0.25">
      <c r="A1887" s="12">
        <f>Riesgo!C1891</f>
        <v>1</v>
      </c>
      <c r="F1887" s="95">
        <f t="shared" si="87"/>
        <v>0.79484785129031432</v>
      </c>
      <c r="G1887" s="26">
        <f t="shared" si="88"/>
        <v>0.50217144484267384</v>
      </c>
      <c r="H1887" s="26">
        <f t="shared" si="89"/>
        <v>0.39914989391255185</v>
      </c>
    </row>
    <row r="1888" spans="1:8" x14ac:dyDescent="0.25">
      <c r="A1888" s="12">
        <f>Riesgo!C1892</f>
        <v>0</v>
      </c>
      <c r="F1888" s="95">
        <f t="shared" si="87"/>
        <v>-0.20515214870968565</v>
      </c>
      <c r="G1888" s="26">
        <f t="shared" si="88"/>
        <v>0</v>
      </c>
      <c r="H1888" s="26">
        <f t="shared" si="89"/>
        <v>0</v>
      </c>
    </row>
    <row r="1889" spans="1:8" x14ac:dyDescent="0.25">
      <c r="A1889" s="12">
        <f>Riesgo!C1893</f>
        <v>4.0885019352689629E-2</v>
      </c>
      <c r="F1889" s="95">
        <f t="shared" si="87"/>
        <v>-0.16426712935699603</v>
      </c>
      <c r="G1889" s="26">
        <f t="shared" si="88"/>
        <v>-4.432533260801075E-3</v>
      </c>
      <c r="H1889" s="26">
        <f t="shared" si="89"/>
        <v>7.2811951453119754E-4</v>
      </c>
    </row>
    <row r="1890" spans="1:8" x14ac:dyDescent="0.25">
      <c r="A1890" s="12">
        <f>Riesgo!C1894</f>
        <v>0.33680590729612353</v>
      </c>
      <c r="F1890" s="95">
        <f t="shared" si="87"/>
        <v>0.13165375858643788</v>
      </c>
      <c r="G1890" s="26">
        <f t="shared" si="88"/>
        <v>2.2819167010359018E-3</v>
      </c>
      <c r="H1890" s="26">
        <f t="shared" si="89"/>
        <v>3.0042291047254139E-4</v>
      </c>
    </row>
    <row r="1891" spans="1:8" x14ac:dyDescent="0.25">
      <c r="A1891" s="12">
        <f>Riesgo!C1895</f>
        <v>0</v>
      </c>
      <c r="F1891" s="95">
        <f t="shared" si="87"/>
        <v>-0.20515214870968565</v>
      </c>
      <c r="G1891" s="26">
        <f t="shared" si="88"/>
        <v>0</v>
      </c>
      <c r="H1891" s="26">
        <f t="shared" si="89"/>
        <v>0</v>
      </c>
    </row>
    <row r="1892" spans="1:8" x14ac:dyDescent="0.25">
      <c r="A1892" s="12">
        <f>Riesgo!C1896</f>
        <v>0</v>
      </c>
      <c r="F1892" s="95">
        <f t="shared" si="87"/>
        <v>-0.20515214870968565</v>
      </c>
      <c r="G1892" s="26">
        <f t="shared" si="88"/>
        <v>0</v>
      </c>
      <c r="H1892" s="26">
        <f t="shared" si="89"/>
        <v>0</v>
      </c>
    </row>
    <row r="1893" spans="1:8" x14ac:dyDescent="0.25">
      <c r="A1893" s="12">
        <f>Riesgo!C1897</f>
        <v>0.22076693928926641</v>
      </c>
      <c r="F1893" s="95">
        <f t="shared" si="87"/>
        <v>1.5614790579580762E-2</v>
      </c>
      <c r="G1893" s="26">
        <f t="shared" si="88"/>
        <v>3.8072245476021629E-6</v>
      </c>
      <c r="H1893" s="26">
        <f t="shared" si="89"/>
        <v>5.944901400024688E-8</v>
      </c>
    </row>
    <row r="1894" spans="1:8" x14ac:dyDescent="0.25">
      <c r="A1894" s="12">
        <f>Riesgo!C1898</f>
        <v>0</v>
      </c>
      <c r="F1894" s="95">
        <f t="shared" si="87"/>
        <v>-0.20515214870968565</v>
      </c>
      <c r="G1894" s="26">
        <f t="shared" si="88"/>
        <v>0</v>
      </c>
      <c r="H1894" s="26">
        <f t="shared" si="89"/>
        <v>0</v>
      </c>
    </row>
    <row r="1895" spans="1:8" x14ac:dyDescent="0.25">
      <c r="A1895" s="12">
        <f>Riesgo!C1899</f>
        <v>0</v>
      </c>
      <c r="F1895" s="95">
        <f t="shared" si="87"/>
        <v>-0.20515214870968565</v>
      </c>
      <c r="G1895" s="26">
        <f t="shared" si="88"/>
        <v>0</v>
      </c>
      <c r="H1895" s="26">
        <f t="shared" si="89"/>
        <v>0</v>
      </c>
    </row>
    <row r="1896" spans="1:8" x14ac:dyDescent="0.25">
      <c r="A1896" s="12">
        <f>Riesgo!C1900</f>
        <v>0.22090737463830529</v>
      </c>
      <c r="F1896" s="95">
        <f t="shared" si="87"/>
        <v>1.5755225928619637E-2</v>
      </c>
      <c r="G1896" s="26">
        <f t="shared" si="88"/>
        <v>3.9108747363104375E-6</v>
      </c>
      <c r="H1896" s="26">
        <f t="shared" si="89"/>
        <v>6.1616715049101693E-8</v>
      </c>
    </row>
    <row r="1897" spans="1:8" x14ac:dyDescent="0.25">
      <c r="A1897" s="12">
        <f>Riesgo!C1901</f>
        <v>0</v>
      </c>
      <c r="F1897" s="95">
        <f t="shared" si="87"/>
        <v>-0.20515214870968565</v>
      </c>
      <c r="G1897" s="26">
        <f t="shared" si="88"/>
        <v>0</v>
      </c>
      <c r="H1897" s="26">
        <f t="shared" si="89"/>
        <v>0</v>
      </c>
    </row>
    <row r="1898" spans="1:8" x14ac:dyDescent="0.25">
      <c r="A1898" s="12">
        <f>Riesgo!C1902</f>
        <v>0.25886679856991957</v>
      </c>
      <c r="F1898" s="95">
        <f t="shared" si="87"/>
        <v>5.3714649860233915E-2</v>
      </c>
      <c r="G1898" s="26">
        <f t="shared" si="88"/>
        <v>1.5498092454454299E-4</v>
      </c>
      <c r="H1898" s="26">
        <f t="shared" si="89"/>
        <v>8.3247460969254593E-6</v>
      </c>
    </row>
    <row r="1899" spans="1:8" x14ac:dyDescent="0.25">
      <c r="A1899" s="12">
        <f>Riesgo!C1903</f>
        <v>0</v>
      </c>
      <c r="F1899" s="95">
        <f t="shared" si="87"/>
        <v>-0.20515214870968565</v>
      </c>
      <c r="G1899" s="26">
        <f t="shared" si="88"/>
        <v>0</v>
      </c>
      <c r="H1899" s="26">
        <f t="shared" si="89"/>
        <v>0</v>
      </c>
    </row>
    <row r="1900" spans="1:8" x14ac:dyDescent="0.25">
      <c r="A1900" s="12">
        <f>Riesgo!C1904</f>
        <v>0</v>
      </c>
      <c r="F1900" s="95">
        <f t="shared" si="87"/>
        <v>-0.20515214870968565</v>
      </c>
      <c r="G1900" s="26">
        <f t="shared" si="88"/>
        <v>0</v>
      </c>
      <c r="H1900" s="26">
        <f t="shared" si="89"/>
        <v>0</v>
      </c>
    </row>
    <row r="1901" spans="1:8" x14ac:dyDescent="0.25">
      <c r="A1901" s="12">
        <f>Riesgo!C1905</f>
        <v>0.12900495415475841</v>
      </c>
      <c r="F1901" s="95">
        <f t="shared" si="87"/>
        <v>-7.6147194554927244E-2</v>
      </c>
      <c r="G1901" s="26">
        <f t="shared" si="88"/>
        <v>-4.4153153033896746E-4</v>
      </c>
      <c r="H1901" s="26">
        <f t="shared" si="89"/>
        <v>3.3621387342856115E-5</v>
      </c>
    </row>
    <row r="1902" spans="1:8" x14ac:dyDescent="0.25">
      <c r="A1902" s="12">
        <f>Riesgo!C1906</f>
        <v>0</v>
      </c>
      <c r="F1902" s="95">
        <f t="shared" si="87"/>
        <v>-0.20515214870968565</v>
      </c>
      <c r="G1902" s="26">
        <f t="shared" si="88"/>
        <v>0</v>
      </c>
      <c r="H1902" s="26">
        <f t="shared" si="89"/>
        <v>0</v>
      </c>
    </row>
    <row r="1903" spans="1:8" x14ac:dyDescent="0.25">
      <c r="A1903" s="12">
        <f>Riesgo!C1907</f>
        <v>0</v>
      </c>
      <c r="F1903" s="95">
        <f t="shared" si="87"/>
        <v>-0.20515214870968565</v>
      </c>
      <c r="G1903" s="26">
        <f t="shared" si="88"/>
        <v>0</v>
      </c>
      <c r="H1903" s="26">
        <f t="shared" si="89"/>
        <v>0</v>
      </c>
    </row>
    <row r="1904" spans="1:8" x14ac:dyDescent="0.25">
      <c r="A1904" s="12">
        <f>Riesgo!C1908</f>
        <v>0</v>
      </c>
      <c r="F1904" s="95">
        <f t="shared" si="87"/>
        <v>-0.20515214870968565</v>
      </c>
      <c r="G1904" s="26">
        <f t="shared" si="88"/>
        <v>0</v>
      </c>
      <c r="H1904" s="26">
        <f t="shared" si="89"/>
        <v>0</v>
      </c>
    </row>
    <row r="1905" spans="1:8" x14ac:dyDescent="0.25">
      <c r="A1905" s="12">
        <f>Riesgo!C1909</f>
        <v>0.33002156041062158</v>
      </c>
      <c r="F1905" s="95">
        <f t="shared" si="87"/>
        <v>0.12486941170093593</v>
      </c>
      <c r="G1905" s="26">
        <f t="shared" si="88"/>
        <v>1.9470100662433547E-3</v>
      </c>
      <c r="H1905" s="26">
        <f t="shared" si="89"/>
        <v>2.4312200154760798E-4</v>
      </c>
    </row>
    <row r="1906" spans="1:8" x14ac:dyDescent="0.25">
      <c r="A1906" s="12">
        <f>Riesgo!C1910</f>
        <v>0.43784544616632515</v>
      </c>
      <c r="F1906" s="95">
        <f t="shared" si="87"/>
        <v>0.2326932974566395</v>
      </c>
      <c r="G1906" s="26">
        <f t="shared" si="88"/>
        <v>1.2599451000468708E-2</v>
      </c>
      <c r="H1906" s="26">
        <f t="shared" si="89"/>
        <v>2.9318077994424192E-3</v>
      </c>
    </row>
    <row r="1907" spans="1:8" x14ac:dyDescent="0.25">
      <c r="A1907" s="12">
        <f>Riesgo!C1911</f>
        <v>0.21636431483526511</v>
      </c>
      <c r="F1907" s="95">
        <f t="shared" si="87"/>
        <v>1.1212166125579459E-2</v>
      </c>
      <c r="G1907" s="26">
        <f t="shared" si="88"/>
        <v>1.4095113314697767E-6</v>
      </c>
      <c r="H1907" s="26">
        <f t="shared" si="89"/>
        <v>1.580367520432583E-8</v>
      </c>
    </row>
    <row r="1908" spans="1:8" x14ac:dyDescent="0.25">
      <c r="A1908" s="12">
        <f>Riesgo!C1912</f>
        <v>0.68346350681968038</v>
      </c>
      <c r="F1908" s="95">
        <f t="shared" si="87"/>
        <v>0.4783113581099947</v>
      </c>
      <c r="G1908" s="26">
        <f t="shared" si="88"/>
        <v>0.10942891208690975</v>
      </c>
      <c r="H1908" s="26">
        <f t="shared" si="89"/>
        <v>5.2341091556789017E-2</v>
      </c>
    </row>
    <row r="1909" spans="1:8" x14ac:dyDescent="0.25">
      <c r="A1909" s="12">
        <f>Riesgo!C1913</f>
        <v>2.6915214788217175E-2</v>
      </c>
      <c r="F1909" s="95">
        <f t="shared" si="87"/>
        <v>-0.17823693392146847</v>
      </c>
      <c r="G1909" s="26">
        <f t="shared" si="88"/>
        <v>-5.6623030339271402E-3</v>
      </c>
      <c r="H1909" s="26">
        <f t="shared" si="89"/>
        <v>1.0092315317014021E-3</v>
      </c>
    </row>
    <row r="1910" spans="1:8" x14ac:dyDescent="0.25">
      <c r="A1910" s="12">
        <f>Riesgo!C1914</f>
        <v>0.45413058308270504</v>
      </c>
      <c r="F1910" s="95">
        <f t="shared" si="87"/>
        <v>0.24897843437301939</v>
      </c>
      <c r="G1910" s="26">
        <f t="shared" si="88"/>
        <v>1.5434238076086668E-2</v>
      </c>
      <c r="H1910" s="26">
        <f t="shared" si="89"/>
        <v>3.8427924319245012E-3</v>
      </c>
    </row>
    <row r="1911" spans="1:8" x14ac:dyDescent="0.25">
      <c r="A1911" s="12">
        <f>Riesgo!C1915</f>
        <v>0</v>
      </c>
      <c r="F1911" s="95">
        <f t="shared" si="87"/>
        <v>-0.20515214870968565</v>
      </c>
      <c r="G1911" s="26">
        <f t="shared" si="88"/>
        <v>0</v>
      </c>
      <c r="H1911" s="26">
        <f t="shared" si="89"/>
        <v>0</v>
      </c>
    </row>
    <row r="1912" spans="1:8" x14ac:dyDescent="0.25">
      <c r="A1912" s="12">
        <f>Riesgo!C1916</f>
        <v>0</v>
      </c>
      <c r="F1912" s="95">
        <f t="shared" si="87"/>
        <v>-0.20515214870968565</v>
      </c>
      <c r="G1912" s="26">
        <f t="shared" si="88"/>
        <v>0</v>
      </c>
      <c r="H1912" s="26">
        <f t="shared" si="89"/>
        <v>0</v>
      </c>
    </row>
    <row r="1913" spans="1:8" x14ac:dyDescent="0.25">
      <c r="A1913" s="12">
        <f>Riesgo!C1917</f>
        <v>7.1710555502748671E-2</v>
      </c>
      <c r="F1913" s="95">
        <f t="shared" si="87"/>
        <v>-0.13344159320693699</v>
      </c>
      <c r="G1913" s="26">
        <f t="shared" si="88"/>
        <v>-2.3761489196448197E-3</v>
      </c>
      <c r="H1913" s="26">
        <f t="shared" si="89"/>
        <v>3.1707709753434684E-4</v>
      </c>
    </row>
    <row r="1914" spans="1:8" x14ac:dyDescent="0.25">
      <c r="A1914" s="12">
        <f>Riesgo!C1918</f>
        <v>0.40985158621896839</v>
      </c>
      <c r="F1914" s="95">
        <f t="shared" si="87"/>
        <v>0.20469943750928274</v>
      </c>
      <c r="G1914" s="26">
        <f t="shared" si="88"/>
        <v>8.5772871145843223E-3</v>
      </c>
      <c r="H1914" s="26">
        <f t="shared" si="89"/>
        <v>1.7557658477110297E-3</v>
      </c>
    </row>
    <row r="1915" spans="1:8" x14ac:dyDescent="0.25">
      <c r="A1915" s="12">
        <f>Riesgo!C1919</f>
        <v>0.60424154318095513</v>
      </c>
      <c r="F1915" s="95">
        <f t="shared" si="87"/>
        <v>0.39908939447126945</v>
      </c>
      <c r="G1915" s="26">
        <f t="shared" si="88"/>
        <v>6.3563903634047764E-2</v>
      </c>
      <c r="H1915" s="26">
        <f t="shared" si="89"/>
        <v>2.5367679811542247E-2</v>
      </c>
    </row>
    <row r="1916" spans="1:8" x14ac:dyDescent="0.25">
      <c r="A1916" s="12">
        <f>Riesgo!C1920</f>
        <v>0.55342016266419503</v>
      </c>
      <c r="F1916" s="95">
        <f t="shared" si="87"/>
        <v>0.34826801395450935</v>
      </c>
      <c r="G1916" s="26">
        <f t="shared" si="88"/>
        <v>4.2241639697157461E-2</v>
      </c>
      <c r="H1916" s="26">
        <f t="shared" si="89"/>
        <v>1.471141196351099E-2</v>
      </c>
    </row>
    <row r="1917" spans="1:8" x14ac:dyDescent="0.25">
      <c r="A1917" s="12">
        <f>Riesgo!C1921</f>
        <v>8.4882901678933961E-2</v>
      </c>
      <c r="F1917" s="95">
        <f t="shared" si="87"/>
        <v>-0.12026924703075169</v>
      </c>
      <c r="G1917" s="26">
        <f t="shared" si="88"/>
        <v>-1.739657589074142E-3</v>
      </c>
      <c r="H1917" s="26">
        <f t="shared" si="89"/>
        <v>2.0922730832927989E-4</v>
      </c>
    </row>
    <row r="1918" spans="1:8" x14ac:dyDescent="0.25">
      <c r="A1918" s="12">
        <f>Riesgo!C1922</f>
        <v>0.36694571203455173</v>
      </c>
      <c r="F1918" s="95">
        <f t="shared" si="87"/>
        <v>0.16179356332486608</v>
      </c>
      <c r="G1918" s="26">
        <f t="shared" si="88"/>
        <v>4.2352955303208385E-3</v>
      </c>
      <c r="H1918" s="26">
        <f t="shared" si="89"/>
        <v>6.8524355558448682E-4</v>
      </c>
    </row>
    <row r="1919" spans="1:8" x14ac:dyDescent="0.25">
      <c r="A1919" s="12">
        <f>Riesgo!C1923</f>
        <v>0</v>
      </c>
      <c r="F1919" s="95">
        <f t="shared" si="87"/>
        <v>-0.20515214870968565</v>
      </c>
      <c r="G1919" s="26">
        <f t="shared" si="88"/>
        <v>0</v>
      </c>
      <c r="H1919" s="26">
        <f t="shared" si="89"/>
        <v>0</v>
      </c>
    </row>
    <row r="1920" spans="1:8" x14ac:dyDescent="0.25">
      <c r="A1920" s="12">
        <f>Riesgo!C1924</f>
        <v>0.35620756444186552</v>
      </c>
      <c r="F1920" s="95">
        <f t="shared" si="87"/>
        <v>0.15105541573217987</v>
      </c>
      <c r="G1920" s="26">
        <f t="shared" si="88"/>
        <v>3.4467429936177042E-3</v>
      </c>
      <c r="H1920" s="26">
        <f t="shared" si="89"/>
        <v>5.2064919582290052E-4</v>
      </c>
    </row>
    <row r="1921" spans="1:8" x14ac:dyDescent="0.25">
      <c r="A1921" s="12">
        <f>Riesgo!C1925</f>
        <v>0.22886897817055191</v>
      </c>
      <c r="F1921" s="95">
        <f t="shared" si="87"/>
        <v>2.3716829460866257E-2</v>
      </c>
      <c r="G1921" s="26">
        <f t="shared" si="88"/>
        <v>1.3340431962095065E-5</v>
      </c>
      <c r="H1921" s="26">
        <f t="shared" si="89"/>
        <v>3.1639274977929806E-7</v>
      </c>
    </row>
    <row r="1922" spans="1:8" x14ac:dyDescent="0.25">
      <c r="A1922" s="12">
        <f>Riesgo!C1926</f>
        <v>0</v>
      </c>
      <c r="F1922" s="95">
        <f t="shared" si="87"/>
        <v>-0.20515214870968565</v>
      </c>
      <c r="G1922" s="26">
        <f t="shared" si="88"/>
        <v>0</v>
      </c>
      <c r="H1922" s="26">
        <f t="shared" si="89"/>
        <v>0</v>
      </c>
    </row>
    <row r="1923" spans="1:8" x14ac:dyDescent="0.25">
      <c r="A1923" s="12">
        <f>Riesgo!C1927</f>
        <v>0.3729416171040465</v>
      </c>
      <c r="F1923" s="95">
        <f t="shared" ref="F1923:F1986" si="90">A1923-$D$4</f>
        <v>0.16778946839436085</v>
      </c>
      <c r="G1923" s="26">
        <f t="shared" ref="G1923:G1986" si="91">IF(A1923=0,0,(A1923-D$4)^3)</f>
        <v>4.7238281976285266E-3</v>
      </c>
      <c r="H1923" s="26">
        <f t="shared" ref="H1923:H1986" si="92">IF(A1923=0,0,(A1923-D$4)^4)</f>
        <v>7.9260862206638222E-4</v>
      </c>
    </row>
    <row r="1924" spans="1:8" x14ac:dyDescent="0.25">
      <c r="A1924" s="12">
        <f>Riesgo!C1928</f>
        <v>0.43447057222268387</v>
      </c>
      <c r="F1924" s="95">
        <f t="shared" si="90"/>
        <v>0.22931842351299822</v>
      </c>
      <c r="G1924" s="26">
        <f t="shared" si="91"/>
        <v>1.2059154031979109E-2</v>
      </c>
      <c r="H1924" s="26">
        <f t="shared" si="92"/>
        <v>2.7653861915138654E-3</v>
      </c>
    </row>
    <row r="1925" spans="1:8" x14ac:dyDescent="0.25">
      <c r="A1925" s="12">
        <f>Riesgo!C1929</f>
        <v>1</v>
      </c>
      <c r="F1925" s="95">
        <f t="shared" si="90"/>
        <v>0.79484785129031432</v>
      </c>
      <c r="G1925" s="26">
        <f t="shared" si="91"/>
        <v>0.50217144484267384</v>
      </c>
      <c r="H1925" s="26">
        <f t="shared" si="92"/>
        <v>0.39914989391255185</v>
      </c>
    </row>
    <row r="1926" spans="1:8" x14ac:dyDescent="0.25">
      <c r="A1926" s="12">
        <f>Riesgo!C1930</f>
        <v>0</v>
      </c>
      <c r="F1926" s="95">
        <f t="shared" si="90"/>
        <v>-0.20515214870968565</v>
      </c>
      <c r="G1926" s="26">
        <f t="shared" si="91"/>
        <v>0</v>
      </c>
      <c r="H1926" s="26">
        <f t="shared" si="92"/>
        <v>0</v>
      </c>
    </row>
    <row r="1927" spans="1:8" x14ac:dyDescent="0.25">
      <c r="A1927" s="12">
        <f>Riesgo!C1931</f>
        <v>0</v>
      </c>
      <c r="F1927" s="95">
        <f t="shared" si="90"/>
        <v>-0.20515214870968565</v>
      </c>
      <c r="G1927" s="26">
        <f t="shared" si="91"/>
        <v>0</v>
      </c>
      <c r="H1927" s="26">
        <f t="shared" si="92"/>
        <v>0</v>
      </c>
    </row>
    <row r="1928" spans="1:8" x14ac:dyDescent="0.25">
      <c r="A1928" s="12">
        <f>Riesgo!C1932</f>
        <v>0</v>
      </c>
      <c r="F1928" s="95">
        <f t="shared" si="90"/>
        <v>-0.20515214870968565</v>
      </c>
      <c r="G1928" s="26">
        <f t="shared" si="91"/>
        <v>0</v>
      </c>
      <c r="H1928" s="26">
        <f t="shared" si="92"/>
        <v>0</v>
      </c>
    </row>
    <row r="1929" spans="1:8" x14ac:dyDescent="0.25">
      <c r="A1929" s="12">
        <f>Riesgo!C1933</f>
        <v>0.55748728463368025</v>
      </c>
      <c r="F1929" s="95">
        <f t="shared" si="90"/>
        <v>0.35233513592399457</v>
      </c>
      <c r="G1929" s="26">
        <f t="shared" si="91"/>
        <v>4.373890068800948E-2</v>
      </c>
      <c r="H1929" s="26">
        <f t="shared" si="92"/>
        <v>1.541075151907592E-2</v>
      </c>
    </row>
    <row r="1930" spans="1:8" x14ac:dyDescent="0.25">
      <c r="A1930" s="12">
        <f>Riesgo!C1934</f>
        <v>0</v>
      </c>
      <c r="F1930" s="95">
        <f t="shared" si="90"/>
        <v>-0.20515214870968565</v>
      </c>
      <c r="G1930" s="26">
        <f t="shared" si="91"/>
        <v>0</v>
      </c>
      <c r="H1930" s="26">
        <f t="shared" si="92"/>
        <v>0</v>
      </c>
    </row>
    <row r="1931" spans="1:8" x14ac:dyDescent="0.25">
      <c r="A1931" s="12">
        <f>Riesgo!C1935</f>
        <v>0.48518053522846977</v>
      </c>
      <c r="F1931" s="95">
        <f t="shared" si="90"/>
        <v>0.28002838651878414</v>
      </c>
      <c r="G1931" s="26">
        <f t="shared" si="91"/>
        <v>2.1958677186108239E-2</v>
      </c>
      <c r="H1931" s="26">
        <f t="shared" si="92"/>
        <v>6.1490529425127253E-3</v>
      </c>
    </row>
    <row r="1932" spans="1:8" x14ac:dyDescent="0.25">
      <c r="A1932" s="12">
        <f>Riesgo!C1936</f>
        <v>0.95684887539720231</v>
      </c>
      <c r="F1932" s="95">
        <f t="shared" si="90"/>
        <v>0.75169672668751664</v>
      </c>
      <c r="G1932" s="26">
        <f t="shared" si="91"/>
        <v>0.42474470865312663</v>
      </c>
      <c r="H1932" s="26">
        <f t="shared" si="92"/>
        <v>0.31927920717239822</v>
      </c>
    </row>
    <row r="1933" spans="1:8" x14ac:dyDescent="0.25">
      <c r="A1933" s="12">
        <f>Riesgo!C1937</f>
        <v>0</v>
      </c>
      <c r="F1933" s="95">
        <f t="shared" si="90"/>
        <v>-0.20515214870968565</v>
      </c>
      <c r="G1933" s="26">
        <f t="shared" si="91"/>
        <v>0</v>
      </c>
      <c r="H1933" s="26">
        <f t="shared" si="92"/>
        <v>0</v>
      </c>
    </row>
    <row r="1934" spans="1:8" x14ac:dyDescent="0.25">
      <c r="A1934" s="12">
        <f>Riesgo!C1938</f>
        <v>6.7410398435200594E-2</v>
      </c>
      <c r="F1934" s="95">
        <f t="shared" si="90"/>
        <v>-0.13774175027448504</v>
      </c>
      <c r="G1934" s="26">
        <f t="shared" si="91"/>
        <v>-2.6133452703276327E-3</v>
      </c>
      <c r="H1934" s="26">
        <f t="shared" si="92"/>
        <v>3.5996675160647538E-4</v>
      </c>
    </row>
    <row r="1935" spans="1:8" x14ac:dyDescent="0.25">
      <c r="A1935" s="12">
        <f>Riesgo!C1939</f>
        <v>9.1168201276256393E-4</v>
      </c>
      <c r="F1935" s="95">
        <f t="shared" si="90"/>
        <v>-0.20424046669692308</v>
      </c>
      <c r="G1935" s="26">
        <f t="shared" si="91"/>
        <v>-8.519721188512441E-3</v>
      </c>
      <c r="H1935" s="26">
        <f t="shared" si="92"/>
        <v>1.7400718316694453E-3</v>
      </c>
    </row>
    <row r="1936" spans="1:8" x14ac:dyDescent="0.25">
      <c r="A1936" s="12">
        <f>Riesgo!C1940</f>
        <v>0.91536251279537661</v>
      </c>
      <c r="F1936" s="95">
        <f t="shared" si="90"/>
        <v>0.71021036408569094</v>
      </c>
      <c r="G1936" s="26">
        <f t="shared" si="91"/>
        <v>0.35822922787509309</v>
      </c>
      <c r="H1936" s="26">
        <f t="shared" si="92"/>
        <v>0.25441811035530582</v>
      </c>
    </row>
    <row r="1937" spans="1:8" x14ac:dyDescent="0.25">
      <c r="A1937" s="12">
        <f>Riesgo!C1941</f>
        <v>0</v>
      </c>
      <c r="F1937" s="95">
        <f t="shared" si="90"/>
        <v>-0.20515214870968565</v>
      </c>
      <c r="G1937" s="26">
        <f t="shared" si="91"/>
        <v>0</v>
      </c>
      <c r="H1937" s="26">
        <f t="shared" si="92"/>
        <v>0</v>
      </c>
    </row>
    <row r="1938" spans="1:8" x14ac:dyDescent="0.25">
      <c r="A1938" s="12">
        <f>Riesgo!C1942</f>
        <v>0</v>
      </c>
      <c r="F1938" s="95">
        <f t="shared" si="90"/>
        <v>-0.20515214870968565</v>
      </c>
      <c r="G1938" s="26">
        <f t="shared" si="91"/>
        <v>0</v>
      </c>
      <c r="H1938" s="26">
        <f t="shared" si="92"/>
        <v>0</v>
      </c>
    </row>
    <row r="1939" spans="1:8" x14ac:dyDescent="0.25">
      <c r="A1939" s="12">
        <f>Riesgo!C1943</f>
        <v>0.3471908209927102</v>
      </c>
      <c r="F1939" s="95">
        <f t="shared" si="90"/>
        <v>0.14203867228302455</v>
      </c>
      <c r="G1939" s="26">
        <f t="shared" si="91"/>
        <v>2.8656280009049296E-3</v>
      </c>
      <c r="H1939" s="26">
        <f t="shared" si="92"/>
        <v>4.0702999650559407E-4</v>
      </c>
    </row>
    <row r="1940" spans="1:8" x14ac:dyDescent="0.25">
      <c r="A1940" s="12">
        <f>Riesgo!C1944</f>
        <v>0</v>
      </c>
      <c r="F1940" s="95">
        <f t="shared" si="90"/>
        <v>-0.20515214870968565</v>
      </c>
      <c r="G1940" s="26">
        <f t="shared" si="91"/>
        <v>0</v>
      </c>
      <c r="H1940" s="26">
        <f t="shared" si="92"/>
        <v>0</v>
      </c>
    </row>
    <row r="1941" spans="1:8" x14ac:dyDescent="0.25">
      <c r="A1941" s="12">
        <f>Riesgo!C1945</f>
        <v>0.24529864280436112</v>
      </c>
      <c r="F1941" s="95">
        <f t="shared" si="90"/>
        <v>4.0146494094675467E-2</v>
      </c>
      <c r="G1941" s="26">
        <f t="shared" si="91"/>
        <v>6.470575006065463E-5</v>
      </c>
      <c r="H1941" s="26">
        <f t="shared" si="92"/>
        <v>2.5977090127016175E-6</v>
      </c>
    </row>
    <row r="1942" spans="1:8" x14ac:dyDescent="0.25">
      <c r="A1942" s="12">
        <f>Riesgo!C1946</f>
        <v>0</v>
      </c>
      <c r="F1942" s="95">
        <f t="shared" si="90"/>
        <v>-0.20515214870968565</v>
      </c>
      <c r="G1942" s="26">
        <f t="shared" si="91"/>
        <v>0</v>
      </c>
      <c r="H1942" s="26">
        <f t="shared" si="92"/>
        <v>0</v>
      </c>
    </row>
    <row r="1943" spans="1:8" x14ac:dyDescent="0.25">
      <c r="A1943" s="12">
        <f>Riesgo!C1947</f>
        <v>0</v>
      </c>
      <c r="F1943" s="95">
        <f t="shared" si="90"/>
        <v>-0.20515214870968565</v>
      </c>
      <c r="G1943" s="26">
        <f t="shared" si="91"/>
        <v>0</v>
      </c>
      <c r="H1943" s="26">
        <f t="shared" si="92"/>
        <v>0</v>
      </c>
    </row>
    <row r="1944" spans="1:8" x14ac:dyDescent="0.25">
      <c r="A1944" s="12">
        <f>Riesgo!C1948</f>
        <v>0</v>
      </c>
      <c r="F1944" s="95">
        <f t="shared" si="90"/>
        <v>-0.20515214870968565</v>
      </c>
      <c r="G1944" s="26">
        <f t="shared" si="91"/>
        <v>0</v>
      </c>
      <c r="H1944" s="26">
        <f t="shared" si="92"/>
        <v>0</v>
      </c>
    </row>
    <row r="1945" spans="1:8" x14ac:dyDescent="0.25">
      <c r="A1945" s="12">
        <f>Riesgo!C1949</f>
        <v>0</v>
      </c>
      <c r="F1945" s="95">
        <f t="shared" si="90"/>
        <v>-0.20515214870968565</v>
      </c>
      <c r="G1945" s="26">
        <f t="shared" si="91"/>
        <v>0</v>
      </c>
      <c r="H1945" s="26">
        <f t="shared" si="92"/>
        <v>0</v>
      </c>
    </row>
    <row r="1946" spans="1:8" x14ac:dyDescent="0.25">
      <c r="A1946" s="12">
        <f>Riesgo!C1950</f>
        <v>0.58475541581790291</v>
      </c>
      <c r="F1946" s="95">
        <f t="shared" si="90"/>
        <v>0.37960326710821723</v>
      </c>
      <c r="G1946" s="26">
        <f t="shared" si="91"/>
        <v>5.4700314681400804E-2</v>
      </c>
      <c r="H1946" s="26">
        <f t="shared" si="92"/>
        <v>2.0764418164907324E-2</v>
      </c>
    </row>
    <row r="1947" spans="1:8" x14ac:dyDescent="0.25">
      <c r="A1947" s="12">
        <f>Riesgo!C1951</f>
        <v>0</v>
      </c>
      <c r="F1947" s="95">
        <f t="shared" si="90"/>
        <v>-0.20515214870968565</v>
      </c>
      <c r="G1947" s="26">
        <f t="shared" si="91"/>
        <v>0</v>
      </c>
      <c r="H1947" s="26">
        <f t="shared" si="92"/>
        <v>0</v>
      </c>
    </row>
    <row r="1948" spans="1:8" x14ac:dyDescent="0.25">
      <c r="A1948" s="12">
        <f>Riesgo!C1952</f>
        <v>3.0863327838643831E-2</v>
      </c>
      <c r="F1948" s="95">
        <f t="shared" si="90"/>
        <v>-0.17428882087104181</v>
      </c>
      <c r="G1948" s="26">
        <f t="shared" si="91"/>
        <v>-5.2943005901003749E-3</v>
      </c>
      <c r="H1948" s="26">
        <f t="shared" si="92"/>
        <v>9.2273740718545514E-4</v>
      </c>
    </row>
    <row r="1949" spans="1:8" x14ac:dyDescent="0.25">
      <c r="A1949" s="12">
        <f>Riesgo!C1953</f>
        <v>0.28663242536980937</v>
      </c>
      <c r="F1949" s="95">
        <f t="shared" si="90"/>
        <v>8.1480276660123724E-2</v>
      </c>
      <c r="G1949" s="26">
        <f t="shared" si="91"/>
        <v>5.4095044804242608E-4</v>
      </c>
      <c r="H1949" s="26">
        <f t="shared" si="92"/>
        <v>4.4076792165914763E-5</v>
      </c>
    </row>
    <row r="1950" spans="1:8" x14ac:dyDescent="0.25">
      <c r="A1950" s="12">
        <f>Riesgo!C1954</f>
        <v>0</v>
      </c>
      <c r="F1950" s="95">
        <f t="shared" si="90"/>
        <v>-0.20515214870968565</v>
      </c>
      <c r="G1950" s="26">
        <f t="shared" si="91"/>
        <v>0</v>
      </c>
      <c r="H1950" s="26">
        <f t="shared" si="92"/>
        <v>0</v>
      </c>
    </row>
    <row r="1951" spans="1:8" x14ac:dyDescent="0.25">
      <c r="A1951" s="12">
        <f>Riesgo!C1955</f>
        <v>0</v>
      </c>
      <c r="F1951" s="95">
        <f t="shared" si="90"/>
        <v>-0.20515214870968565</v>
      </c>
      <c r="G1951" s="26">
        <f t="shared" si="91"/>
        <v>0</v>
      </c>
      <c r="H1951" s="26">
        <f t="shared" si="92"/>
        <v>0</v>
      </c>
    </row>
    <row r="1952" spans="1:8" x14ac:dyDescent="0.25">
      <c r="A1952" s="12">
        <f>Riesgo!C1956</f>
        <v>0</v>
      </c>
      <c r="F1952" s="95">
        <f t="shared" si="90"/>
        <v>-0.20515214870968565</v>
      </c>
      <c r="G1952" s="26">
        <f t="shared" si="91"/>
        <v>0</v>
      </c>
      <c r="H1952" s="26">
        <f t="shared" si="92"/>
        <v>0</v>
      </c>
    </row>
    <row r="1953" spans="1:8" x14ac:dyDescent="0.25">
      <c r="A1953" s="12">
        <f>Riesgo!C1957</f>
        <v>9.1050200064097642E-2</v>
      </c>
      <c r="F1953" s="95">
        <f t="shared" si="90"/>
        <v>-0.11410194864558801</v>
      </c>
      <c r="G1953" s="26">
        <f t="shared" si="91"/>
        <v>-1.4855223294397985E-3</v>
      </c>
      <c r="H1953" s="26">
        <f t="shared" si="92"/>
        <v>1.6950099254561417E-4</v>
      </c>
    </row>
    <row r="1954" spans="1:8" x14ac:dyDescent="0.25">
      <c r="A1954" s="12">
        <f>Riesgo!C1958</f>
        <v>0.70908556373397003</v>
      </c>
      <c r="F1954" s="95">
        <f t="shared" si="90"/>
        <v>0.50393341502428435</v>
      </c>
      <c r="G1954" s="26">
        <f t="shared" si="91"/>
        <v>0.12797332975567183</v>
      </c>
      <c r="H1954" s="26">
        <f t="shared" si="92"/>
        <v>6.4490037095804573E-2</v>
      </c>
    </row>
    <row r="1955" spans="1:8" x14ac:dyDescent="0.25">
      <c r="A1955" s="12">
        <f>Riesgo!C1959</f>
        <v>0</v>
      </c>
      <c r="F1955" s="95">
        <f t="shared" si="90"/>
        <v>-0.20515214870968565</v>
      </c>
      <c r="G1955" s="26">
        <f t="shared" si="91"/>
        <v>0</v>
      </c>
      <c r="H1955" s="26">
        <f t="shared" si="92"/>
        <v>0</v>
      </c>
    </row>
    <row r="1956" spans="1:8" x14ac:dyDescent="0.25">
      <c r="A1956" s="12">
        <f>Riesgo!C1960</f>
        <v>7.8134413033577377E-2</v>
      </c>
      <c r="F1956" s="95">
        <f t="shared" si="90"/>
        <v>-0.12701773567610827</v>
      </c>
      <c r="G1956" s="26">
        <f t="shared" si="91"/>
        <v>-2.0492412960105826E-3</v>
      </c>
      <c r="H1956" s="26">
        <f t="shared" si="92"/>
        <v>2.6028998927323774E-4</v>
      </c>
    </row>
    <row r="1957" spans="1:8" x14ac:dyDescent="0.25">
      <c r="A1957" s="12">
        <f>Riesgo!C1961</f>
        <v>0</v>
      </c>
      <c r="F1957" s="95">
        <f t="shared" si="90"/>
        <v>-0.20515214870968565</v>
      </c>
      <c r="G1957" s="26">
        <f t="shared" si="91"/>
        <v>0</v>
      </c>
      <c r="H1957" s="26">
        <f t="shared" si="92"/>
        <v>0</v>
      </c>
    </row>
    <row r="1958" spans="1:8" x14ac:dyDescent="0.25">
      <c r="A1958" s="12">
        <f>Riesgo!C1962</f>
        <v>0.48654091274433348</v>
      </c>
      <c r="F1958" s="95">
        <f t="shared" si="90"/>
        <v>0.28138876403464785</v>
      </c>
      <c r="G1958" s="26">
        <f t="shared" si="91"/>
        <v>2.2280260058467418E-2</v>
      </c>
      <c r="H1958" s="26">
        <f t="shared" si="92"/>
        <v>6.2694148402226771E-3</v>
      </c>
    </row>
    <row r="1959" spans="1:8" x14ac:dyDescent="0.25">
      <c r="A1959" s="12">
        <f>Riesgo!C1963</f>
        <v>0.23459647987493232</v>
      </c>
      <c r="F1959" s="95">
        <f t="shared" si="90"/>
        <v>2.9444331165246668E-2</v>
      </c>
      <c r="G1959" s="26">
        <f t="shared" si="91"/>
        <v>2.5527311680344858E-5</v>
      </c>
      <c r="H1959" s="26">
        <f t="shared" si="92"/>
        <v>7.5163461887454334E-7</v>
      </c>
    </row>
    <row r="1960" spans="1:8" x14ac:dyDescent="0.25">
      <c r="A1960" s="12">
        <f>Riesgo!C1964</f>
        <v>0.75583626792180325</v>
      </c>
      <c r="F1960" s="95">
        <f t="shared" si="90"/>
        <v>0.55068411921211757</v>
      </c>
      <c r="G1960" s="26">
        <f t="shared" si="91"/>
        <v>0.16699661073668659</v>
      </c>
      <c r="H1960" s="26">
        <f t="shared" si="92"/>
        <v>9.1962381494941112E-2</v>
      </c>
    </row>
    <row r="1961" spans="1:8" x14ac:dyDescent="0.25">
      <c r="A1961" s="12">
        <f>Riesgo!C1965</f>
        <v>0.44821215504846129</v>
      </c>
      <c r="F1961" s="95">
        <f t="shared" si="90"/>
        <v>0.24306000633877564</v>
      </c>
      <c r="G1961" s="26">
        <f t="shared" si="91"/>
        <v>1.4359539568065703E-2</v>
      </c>
      <c r="H1961" s="26">
        <f t="shared" si="92"/>
        <v>3.4902297784359495E-3</v>
      </c>
    </row>
    <row r="1962" spans="1:8" x14ac:dyDescent="0.25">
      <c r="A1962" s="12">
        <f>Riesgo!C1966</f>
        <v>0</v>
      </c>
      <c r="F1962" s="95">
        <f t="shared" si="90"/>
        <v>-0.20515214870968565</v>
      </c>
      <c r="G1962" s="26">
        <f t="shared" si="91"/>
        <v>0</v>
      </c>
      <c r="H1962" s="26">
        <f t="shared" si="92"/>
        <v>0</v>
      </c>
    </row>
    <row r="1963" spans="1:8" x14ac:dyDescent="0.25">
      <c r="A1963" s="12">
        <f>Riesgo!C1967</f>
        <v>0.41051555904531628</v>
      </c>
      <c r="F1963" s="95">
        <f t="shared" si="90"/>
        <v>0.20536341033563063</v>
      </c>
      <c r="G1963" s="26">
        <f t="shared" si="91"/>
        <v>8.6610232273084779E-3</v>
      </c>
      <c r="H1963" s="26">
        <f t="shared" si="92"/>
        <v>1.7786572669561788E-3</v>
      </c>
    </row>
    <row r="1964" spans="1:8" x14ac:dyDescent="0.25">
      <c r="A1964" s="12">
        <f>Riesgo!C1968</f>
        <v>9.9364614882600316E-2</v>
      </c>
      <c r="F1964" s="95">
        <f t="shared" si="90"/>
        <v>-0.10578753382708533</v>
      </c>
      <c r="G1964" s="26">
        <f t="shared" si="91"/>
        <v>-1.1838685357684043E-3</v>
      </c>
      <c r="H1964" s="26">
        <f t="shared" si="92"/>
        <v>1.2523853277442206E-4</v>
      </c>
    </row>
    <row r="1965" spans="1:8" x14ac:dyDescent="0.25">
      <c r="A1965" s="12">
        <f>Riesgo!C1969</f>
        <v>0</v>
      </c>
      <c r="F1965" s="95">
        <f t="shared" si="90"/>
        <v>-0.20515214870968565</v>
      </c>
      <c r="G1965" s="26">
        <f t="shared" si="91"/>
        <v>0</v>
      </c>
      <c r="H1965" s="26">
        <f t="shared" si="92"/>
        <v>0</v>
      </c>
    </row>
    <row r="1966" spans="1:8" x14ac:dyDescent="0.25">
      <c r="A1966" s="12">
        <f>Riesgo!C1970</f>
        <v>5.5060183598646791E-2</v>
      </c>
      <c r="F1966" s="95">
        <f t="shared" si="90"/>
        <v>-0.15009196511103887</v>
      </c>
      <c r="G1966" s="26">
        <f t="shared" si="91"/>
        <v>-3.3812114516846678E-3</v>
      </c>
      <c r="H1966" s="26">
        <f t="shared" si="92"/>
        <v>5.0749267123930027E-4</v>
      </c>
    </row>
    <row r="1967" spans="1:8" x14ac:dyDescent="0.25">
      <c r="A1967" s="12">
        <f>Riesgo!C1971</f>
        <v>0</v>
      </c>
      <c r="F1967" s="95">
        <f t="shared" si="90"/>
        <v>-0.20515214870968565</v>
      </c>
      <c r="G1967" s="26">
        <f t="shared" si="91"/>
        <v>0</v>
      </c>
      <c r="H1967" s="26">
        <f t="shared" si="92"/>
        <v>0</v>
      </c>
    </row>
    <row r="1968" spans="1:8" x14ac:dyDescent="0.25">
      <c r="A1968" s="12">
        <f>Riesgo!C1972</f>
        <v>0.41740476116566211</v>
      </c>
      <c r="F1968" s="95">
        <f t="shared" si="90"/>
        <v>0.21225261245597646</v>
      </c>
      <c r="G1968" s="26">
        <f t="shared" si="91"/>
        <v>9.5622288438858439E-3</v>
      </c>
      <c r="H1968" s="26">
        <f t="shared" si="92"/>
        <v>2.0296080530166618E-3</v>
      </c>
    </row>
    <row r="1969" spans="1:8" x14ac:dyDescent="0.25">
      <c r="A1969" s="12">
        <f>Riesgo!C1973</f>
        <v>0.99273715673963681</v>
      </c>
      <c r="F1969" s="95">
        <f t="shared" si="90"/>
        <v>0.78758500802995113</v>
      </c>
      <c r="G1969" s="26">
        <f t="shared" si="91"/>
        <v>0.48853121873112509</v>
      </c>
      <c r="H1969" s="26">
        <f t="shared" si="92"/>
        <v>0.38475986382723498</v>
      </c>
    </row>
    <row r="1970" spans="1:8" x14ac:dyDescent="0.25">
      <c r="A1970" s="12">
        <f>Riesgo!C1974</f>
        <v>0.36772122150033548</v>
      </c>
      <c r="F1970" s="95">
        <f t="shared" si="90"/>
        <v>0.16256907279064983</v>
      </c>
      <c r="G1970" s="26">
        <f t="shared" si="91"/>
        <v>4.296489811350915E-3</v>
      </c>
      <c r="H1970" s="26">
        <f t="shared" si="92"/>
        <v>6.9847636488579222E-4</v>
      </c>
    </row>
    <row r="1971" spans="1:8" x14ac:dyDescent="0.25">
      <c r="A1971" s="12">
        <f>Riesgo!C1975</f>
        <v>0.37641269524629611</v>
      </c>
      <c r="F1971" s="95">
        <f t="shared" si="90"/>
        <v>0.17126054653661046</v>
      </c>
      <c r="G1971" s="26">
        <f t="shared" si="91"/>
        <v>5.0231017662654906E-3</v>
      </c>
      <c r="H1971" s="26">
        <f t="shared" si="92"/>
        <v>8.6025915379964125E-4</v>
      </c>
    </row>
    <row r="1972" spans="1:8" x14ac:dyDescent="0.25">
      <c r="A1972" s="12">
        <f>Riesgo!C1976</f>
        <v>0.14249517152019242</v>
      </c>
      <c r="F1972" s="95">
        <f t="shared" si="90"/>
        <v>-6.2656977189493229E-2</v>
      </c>
      <c r="G1972" s="26">
        <f t="shared" si="91"/>
        <v>-2.4598482565220924E-4</v>
      </c>
      <c r="H1972" s="26">
        <f t="shared" si="92"/>
        <v>1.5412665609851945E-5</v>
      </c>
    </row>
    <row r="1973" spans="1:8" x14ac:dyDescent="0.25">
      <c r="A1973" s="12">
        <f>Riesgo!C1977</f>
        <v>0.28042819119793655</v>
      </c>
      <c r="F1973" s="95">
        <f t="shared" si="90"/>
        <v>7.5276042488250899E-2</v>
      </c>
      <c r="G1973" s="26">
        <f t="shared" si="91"/>
        <v>4.2655038290096808E-4</v>
      </c>
      <c r="H1973" s="26">
        <f t="shared" si="92"/>
        <v>3.2109024746632959E-5</v>
      </c>
    </row>
    <row r="1974" spans="1:8" x14ac:dyDescent="0.25">
      <c r="A1974" s="12">
        <f>Riesgo!C1978</f>
        <v>0.32930707580768892</v>
      </c>
      <c r="F1974" s="95">
        <f t="shared" si="90"/>
        <v>0.12415492709800327</v>
      </c>
      <c r="G1974" s="26">
        <f t="shared" si="91"/>
        <v>1.9137794097902369E-3</v>
      </c>
      <c r="H1974" s="26">
        <f t="shared" si="92"/>
        <v>2.3760514310416659E-4</v>
      </c>
    </row>
    <row r="1975" spans="1:8" x14ac:dyDescent="0.25">
      <c r="A1975" s="12">
        <f>Riesgo!C1979</f>
        <v>0.29166663863749515</v>
      </c>
      <c r="F1975" s="95">
        <f t="shared" si="90"/>
        <v>8.6514489927809496E-2</v>
      </c>
      <c r="G1975" s="26">
        <f t="shared" si="91"/>
        <v>6.4753993127420308E-4</v>
      </c>
      <c r="H1975" s="26">
        <f t="shared" si="92"/>
        <v>5.6021586862076497E-5</v>
      </c>
    </row>
    <row r="1976" spans="1:8" x14ac:dyDescent="0.25">
      <c r="A1976" s="12">
        <f>Riesgo!C1980</f>
        <v>0</v>
      </c>
      <c r="F1976" s="95">
        <f t="shared" si="90"/>
        <v>-0.20515214870968565</v>
      </c>
      <c r="G1976" s="26">
        <f t="shared" si="91"/>
        <v>0</v>
      </c>
      <c r="H1976" s="26">
        <f t="shared" si="92"/>
        <v>0</v>
      </c>
    </row>
    <row r="1977" spans="1:8" x14ac:dyDescent="0.25">
      <c r="A1977" s="12">
        <f>Riesgo!C1981</f>
        <v>0</v>
      </c>
      <c r="F1977" s="95">
        <f t="shared" si="90"/>
        <v>-0.20515214870968565</v>
      </c>
      <c r="G1977" s="26">
        <f t="shared" si="91"/>
        <v>0</v>
      </c>
      <c r="H1977" s="26">
        <f t="shared" si="92"/>
        <v>0</v>
      </c>
    </row>
    <row r="1978" spans="1:8" x14ac:dyDescent="0.25">
      <c r="A1978" s="12">
        <f>Riesgo!C1982</f>
        <v>0</v>
      </c>
      <c r="F1978" s="95">
        <f t="shared" si="90"/>
        <v>-0.20515214870968565</v>
      </c>
      <c r="G1978" s="26">
        <f t="shared" si="91"/>
        <v>0</v>
      </c>
      <c r="H1978" s="26">
        <f t="shared" si="92"/>
        <v>0</v>
      </c>
    </row>
    <row r="1979" spans="1:8" x14ac:dyDescent="0.25">
      <c r="A1979" s="12">
        <f>Riesgo!C1983</f>
        <v>0.45435253276227738</v>
      </c>
      <c r="F1979" s="95">
        <f t="shared" si="90"/>
        <v>0.24920038405259173</v>
      </c>
      <c r="G1979" s="26">
        <f t="shared" si="91"/>
        <v>1.5475551037845489E-2</v>
      </c>
      <c r="H1979" s="26">
        <f t="shared" si="92"/>
        <v>3.8565132620565806E-3</v>
      </c>
    </row>
    <row r="1980" spans="1:8" x14ac:dyDescent="0.25">
      <c r="A1980" s="12">
        <f>Riesgo!C1984</f>
        <v>5.5050091411929666E-2</v>
      </c>
      <c r="F1980" s="95">
        <f t="shared" si="90"/>
        <v>-0.150102057297756</v>
      </c>
      <c r="G1980" s="26">
        <f t="shared" si="91"/>
        <v>-3.3818935557229386E-3</v>
      </c>
      <c r="H1980" s="26">
        <f t="shared" si="92"/>
        <v>5.0762918027603629E-4</v>
      </c>
    </row>
    <row r="1981" spans="1:8" x14ac:dyDescent="0.25">
      <c r="A1981" s="12">
        <f>Riesgo!C1985</f>
        <v>0</v>
      </c>
      <c r="F1981" s="95">
        <f t="shared" si="90"/>
        <v>-0.20515214870968565</v>
      </c>
      <c r="G1981" s="26">
        <f t="shared" si="91"/>
        <v>0</v>
      </c>
      <c r="H1981" s="26">
        <f t="shared" si="92"/>
        <v>0</v>
      </c>
    </row>
    <row r="1982" spans="1:8" x14ac:dyDescent="0.25">
      <c r="A1982" s="12">
        <f>Riesgo!C1986</f>
        <v>0</v>
      </c>
      <c r="F1982" s="95">
        <f t="shared" si="90"/>
        <v>-0.20515214870968565</v>
      </c>
      <c r="G1982" s="26">
        <f t="shared" si="91"/>
        <v>0</v>
      </c>
      <c r="H1982" s="26">
        <f t="shared" si="92"/>
        <v>0</v>
      </c>
    </row>
    <row r="1983" spans="1:8" x14ac:dyDescent="0.25">
      <c r="A1983" s="12">
        <f>Riesgo!C1987</f>
        <v>0.37534776688646942</v>
      </c>
      <c r="F1983" s="95">
        <f t="shared" si="90"/>
        <v>0.17019561817678378</v>
      </c>
      <c r="G1983" s="26">
        <f t="shared" si="91"/>
        <v>4.9299796193130255E-3</v>
      </c>
      <c r="H1983" s="26">
        <f t="shared" si="92"/>
        <v>8.3906092890792549E-4</v>
      </c>
    </row>
    <row r="1984" spans="1:8" x14ac:dyDescent="0.25">
      <c r="A1984" s="12">
        <f>Riesgo!C1988</f>
        <v>0.14477658088599715</v>
      </c>
      <c r="F1984" s="95">
        <f t="shared" si="90"/>
        <v>-6.0375567823688497E-2</v>
      </c>
      <c r="G1984" s="26">
        <f t="shared" si="91"/>
        <v>-2.2008157468435851E-4</v>
      </c>
      <c r="H1984" s="26">
        <f t="shared" si="92"/>
        <v>1.3287550039099654E-5</v>
      </c>
    </row>
    <row r="1985" spans="1:8" x14ac:dyDescent="0.25">
      <c r="A1985" s="12">
        <f>Riesgo!C1989</f>
        <v>0</v>
      </c>
      <c r="F1985" s="95">
        <f t="shared" si="90"/>
        <v>-0.20515214870968565</v>
      </c>
      <c r="G1985" s="26">
        <f t="shared" si="91"/>
        <v>0</v>
      </c>
      <c r="H1985" s="26">
        <f t="shared" si="92"/>
        <v>0</v>
      </c>
    </row>
    <row r="1986" spans="1:8" x14ac:dyDescent="0.25">
      <c r="A1986" s="12">
        <f>Riesgo!C1990</f>
        <v>4.8781507483605917E-3</v>
      </c>
      <c r="F1986" s="95">
        <f t="shared" si="90"/>
        <v>-0.20027399796132506</v>
      </c>
      <c r="G1986" s="26">
        <f t="shared" si="91"/>
        <v>-8.0329248208590564E-3</v>
      </c>
      <c r="H1986" s="26">
        <f t="shared" si="92"/>
        <v>1.6087859691962041E-3</v>
      </c>
    </row>
    <row r="1987" spans="1:8" x14ac:dyDescent="0.25">
      <c r="A1987" s="12">
        <f>Riesgo!C1991</f>
        <v>0</v>
      </c>
      <c r="F1987" s="95">
        <f t="shared" ref="F1987:F2050" si="93">A1987-$D$4</f>
        <v>-0.20515214870968565</v>
      </c>
      <c r="G1987" s="26">
        <f t="shared" ref="G1987:G2050" si="94">IF(A1987=0,0,(A1987-D$4)^3)</f>
        <v>0</v>
      </c>
      <c r="H1987" s="26">
        <f t="shared" ref="H1987:H2050" si="95">IF(A1987=0,0,(A1987-D$4)^4)</f>
        <v>0</v>
      </c>
    </row>
    <row r="1988" spans="1:8" x14ac:dyDescent="0.25">
      <c r="A1988" s="12">
        <f>Riesgo!C1992</f>
        <v>0</v>
      </c>
      <c r="F1988" s="95">
        <f t="shared" si="93"/>
        <v>-0.20515214870968565</v>
      </c>
      <c r="G1988" s="26">
        <f t="shared" si="94"/>
        <v>0</v>
      </c>
      <c r="H1988" s="26">
        <f t="shared" si="95"/>
        <v>0</v>
      </c>
    </row>
    <row r="1989" spans="1:8" x14ac:dyDescent="0.25">
      <c r="A1989" s="12">
        <f>Riesgo!C1993</f>
        <v>0</v>
      </c>
      <c r="F1989" s="95">
        <f t="shared" si="93"/>
        <v>-0.20515214870968565</v>
      </c>
      <c r="G1989" s="26">
        <f t="shared" si="94"/>
        <v>0</v>
      </c>
      <c r="H1989" s="26">
        <f t="shared" si="95"/>
        <v>0</v>
      </c>
    </row>
    <row r="1990" spans="1:8" x14ac:dyDescent="0.25">
      <c r="A1990" s="12">
        <f>Riesgo!C1994</f>
        <v>0</v>
      </c>
      <c r="F1990" s="95">
        <f t="shared" si="93"/>
        <v>-0.20515214870968565</v>
      </c>
      <c r="G1990" s="26">
        <f t="shared" si="94"/>
        <v>0</v>
      </c>
      <c r="H1990" s="26">
        <f t="shared" si="95"/>
        <v>0</v>
      </c>
    </row>
    <row r="1991" spans="1:8" x14ac:dyDescent="0.25">
      <c r="A1991" s="12">
        <f>Riesgo!C1995</f>
        <v>0</v>
      </c>
      <c r="F1991" s="95">
        <f t="shared" si="93"/>
        <v>-0.20515214870968565</v>
      </c>
      <c r="G1991" s="26">
        <f t="shared" si="94"/>
        <v>0</v>
      </c>
      <c r="H1991" s="26">
        <f t="shared" si="95"/>
        <v>0</v>
      </c>
    </row>
    <row r="1992" spans="1:8" x14ac:dyDescent="0.25">
      <c r="A1992" s="12">
        <f>Riesgo!C1996</f>
        <v>0</v>
      </c>
      <c r="F1992" s="95">
        <f t="shared" si="93"/>
        <v>-0.20515214870968565</v>
      </c>
      <c r="G1992" s="26">
        <f t="shared" si="94"/>
        <v>0</v>
      </c>
      <c r="H1992" s="26">
        <f t="shared" si="95"/>
        <v>0</v>
      </c>
    </row>
    <row r="1993" spans="1:8" x14ac:dyDescent="0.25">
      <c r="A1993" s="12">
        <f>Riesgo!C1997</f>
        <v>0.72152324813003121</v>
      </c>
      <c r="F1993" s="95">
        <f t="shared" si="93"/>
        <v>0.51637109942034554</v>
      </c>
      <c r="G1993" s="26">
        <f t="shared" si="94"/>
        <v>0.13768473157537556</v>
      </c>
      <c r="H1993" s="26">
        <f t="shared" si="95"/>
        <v>7.1096416216971839E-2</v>
      </c>
    </row>
    <row r="1994" spans="1:8" x14ac:dyDescent="0.25">
      <c r="A1994" s="12">
        <f>Riesgo!C1998</f>
        <v>0</v>
      </c>
      <c r="F1994" s="95">
        <f t="shared" si="93"/>
        <v>-0.20515214870968565</v>
      </c>
      <c r="G1994" s="26">
        <f t="shared" si="94"/>
        <v>0</v>
      </c>
      <c r="H1994" s="26">
        <f t="shared" si="95"/>
        <v>0</v>
      </c>
    </row>
    <row r="1995" spans="1:8" x14ac:dyDescent="0.25">
      <c r="A1995" s="12">
        <f>Riesgo!C1999</f>
        <v>9.1715823892304944E-3</v>
      </c>
      <c r="F1995" s="95">
        <f t="shared" si="93"/>
        <v>-0.19598056632045516</v>
      </c>
      <c r="G1995" s="26">
        <f t="shared" si="94"/>
        <v>-7.5272965293612017E-3</v>
      </c>
      <c r="H1995" s="26">
        <f t="shared" si="95"/>
        <v>1.4752038366862049E-3</v>
      </c>
    </row>
    <row r="1996" spans="1:8" x14ac:dyDescent="0.25">
      <c r="A1996" s="12">
        <f>Riesgo!C2000</f>
        <v>0.21473141939631821</v>
      </c>
      <c r="F1996" s="95">
        <f t="shared" si="93"/>
        <v>9.5792706866325572E-3</v>
      </c>
      <c r="G1996" s="26">
        <f t="shared" si="94"/>
        <v>8.7901712602035287E-7</v>
      </c>
      <c r="H1996" s="26">
        <f t="shared" si="95"/>
        <v>8.420342988334762E-9</v>
      </c>
    </row>
    <row r="1997" spans="1:8" x14ac:dyDescent="0.25">
      <c r="A1997" s="12">
        <f>Riesgo!C2001</f>
        <v>0.15139379400326497</v>
      </c>
      <c r="F1997" s="95">
        <f t="shared" si="93"/>
        <v>-5.375835470642068E-2</v>
      </c>
      <c r="G1997" s="26">
        <f t="shared" si="94"/>
        <v>-1.5535953243806915E-4</v>
      </c>
      <c r="H1997" s="26">
        <f t="shared" si="95"/>
        <v>8.3518728518293921E-6</v>
      </c>
    </row>
    <row r="1998" spans="1:8" x14ac:dyDescent="0.25">
      <c r="A1998" s="12">
        <f>Riesgo!C2002</f>
        <v>0.17374360735023706</v>
      </c>
      <c r="F1998" s="95">
        <f t="shared" si="93"/>
        <v>-3.1408541359448594E-2</v>
      </c>
      <c r="G1998" s="26">
        <f t="shared" si="94"/>
        <v>-3.0984415189253102E-5</v>
      </c>
      <c r="H1998" s="26">
        <f t="shared" si="95"/>
        <v>9.7317528596998325E-7</v>
      </c>
    </row>
    <row r="1999" spans="1:8" x14ac:dyDescent="0.25">
      <c r="A1999" s="12">
        <f>Riesgo!C2003</f>
        <v>0.11448941224244341</v>
      </c>
      <c r="F1999" s="95">
        <f t="shared" si="93"/>
        <v>-9.0662736467242239E-2</v>
      </c>
      <c r="G1999" s="26">
        <f t="shared" si="94"/>
        <v>-7.4522337653960249E-4</v>
      </c>
      <c r="H1999" s="26">
        <f t="shared" si="95"/>
        <v>6.7563990596438417E-5</v>
      </c>
    </row>
    <row r="2000" spans="1:8" x14ac:dyDescent="0.25">
      <c r="A2000" s="12">
        <f>Riesgo!C2004</f>
        <v>1.8494095186906635E-2</v>
      </c>
      <c r="F2000" s="95">
        <f t="shared" si="93"/>
        <v>-0.186658053522779</v>
      </c>
      <c r="G2000" s="26">
        <f t="shared" si="94"/>
        <v>-6.5033959771988985E-3</v>
      </c>
      <c r="H2000" s="26">
        <f t="shared" si="95"/>
        <v>1.2139112343918176E-3</v>
      </c>
    </row>
    <row r="2001" spans="1:8" x14ac:dyDescent="0.25">
      <c r="A2001" s="12">
        <f>Riesgo!C2005</f>
        <v>0.12030648636840245</v>
      </c>
      <c r="F2001" s="95">
        <f t="shared" si="93"/>
        <v>-8.4845662341283198E-2</v>
      </c>
      <c r="G2001" s="26">
        <f t="shared" si="94"/>
        <v>-6.1078580169976189E-4</v>
      </c>
      <c r="H2001" s="26">
        <f t="shared" si="95"/>
        <v>5.1822525893867949E-5</v>
      </c>
    </row>
    <row r="2002" spans="1:8" x14ac:dyDescent="0.25">
      <c r="A2002" s="12">
        <f>Riesgo!C2006</f>
        <v>2.8423338077939866E-2</v>
      </c>
      <c r="F2002" s="95">
        <f t="shared" si="93"/>
        <v>-0.17672881063174578</v>
      </c>
      <c r="G2002" s="26">
        <f t="shared" si="94"/>
        <v>-5.5197837565922328E-3</v>
      </c>
      <c r="H2002" s="26">
        <f t="shared" si="95"/>
        <v>9.7550481824697504E-4</v>
      </c>
    </row>
    <row r="2003" spans="1:8" x14ac:dyDescent="0.25">
      <c r="A2003" s="12">
        <f>Riesgo!C2007</f>
        <v>0</v>
      </c>
      <c r="F2003" s="95">
        <f t="shared" si="93"/>
        <v>-0.20515214870968565</v>
      </c>
      <c r="G2003" s="26">
        <f t="shared" si="94"/>
        <v>0</v>
      </c>
      <c r="H2003" s="26">
        <f t="shared" si="95"/>
        <v>0</v>
      </c>
    </row>
    <row r="2004" spans="1:8" x14ac:dyDescent="0.25">
      <c r="A2004" s="12">
        <f>Riesgo!C2008</f>
        <v>0.59859455072470269</v>
      </c>
      <c r="F2004" s="95">
        <f t="shared" si="93"/>
        <v>0.39344240201501701</v>
      </c>
      <c r="G2004" s="26">
        <f t="shared" si="94"/>
        <v>6.0903673486379879E-2</v>
      </c>
      <c r="H2004" s="26">
        <f t="shared" si="95"/>
        <v>2.3962087588019609E-2</v>
      </c>
    </row>
    <row r="2005" spans="1:8" x14ac:dyDescent="0.25">
      <c r="A2005" s="12">
        <f>Riesgo!C2009</f>
        <v>0.49907013601017147</v>
      </c>
      <c r="F2005" s="95">
        <f t="shared" si="93"/>
        <v>0.29391798730048579</v>
      </c>
      <c r="G2005" s="26">
        <f t="shared" si="94"/>
        <v>2.5390923382767848E-2</v>
      </c>
      <c r="H2005" s="26">
        <f t="shared" si="95"/>
        <v>7.4628490963639686E-3</v>
      </c>
    </row>
    <row r="2006" spans="1:8" x14ac:dyDescent="0.25">
      <c r="A2006" s="12">
        <f>Riesgo!C2010</f>
        <v>0.51108595085069308</v>
      </c>
      <c r="F2006" s="95">
        <f t="shared" si="93"/>
        <v>0.3059338021410074</v>
      </c>
      <c r="G2006" s="26">
        <f t="shared" si="94"/>
        <v>2.8634024514355719E-2</v>
      </c>
      <c r="H2006" s="26">
        <f t="shared" si="95"/>
        <v>8.7601159902756572E-3</v>
      </c>
    </row>
    <row r="2007" spans="1:8" x14ac:dyDescent="0.25">
      <c r="A2007" s="12">
        <f>Riesgo!C2011</f>
        <v>0.6090596600486371</v>
      </c>
      <c r="F2007" s="95">
        <f t="shared" si="93"/>
        <v>0.40390751133895142</v>
      </c>
      <c r="G2007" s="26">
        <f t="shared" si="94"/>
        <v>6.5893987478936447E-2</v>
      </c>
      <c r="H2007" s="26">
        <f t="shared" si="95"/>
        <v>2.6615076494817248E-2</v>
      </c>
    </row>
    <row r="2008" spans="1:8" x14ac:dyDescent="0.25">
      <c r="A2008" s="12">
        <f>Riesgo!C2012</f>
        <v>0.88837787638288812</v>
      </c>
      <c r="F2008" s="95">
        <f t="shared" si="93"/>
        <v>0.68322572767320244</v>
      </c>
      <c r="G2008" s="26">
        <f t="shared" si="94"/>
        <v>0.31892798984379617</v>
      </c>
      <c r="H2008" s="26">
        <f t="shared" si="95"/>
        <v>0.21789980793637936</v>
      </c>
    </row>
    <row r="2009" spans="1:8" x14ac:dyDescent="0.25">
      <c r="A2009" s="12">
        <f>Riesgo!C2013</f>
        <v>0</v>
      </c>
      <c r="F2009" s="95">
        <f t="shared" si="93"/>
        <v>-0.20515214870968565</v>
      </c>
      <c r="G2009" s="26">
        <f t="shared" si="94"/>
        <v>0</v>
      </c>
      <c r="H2009" s="26">
        <f t="shared" si="95"/>
        <v>0</v>
      </c>
    </row>
    <row r="2010" spans="1:8" x14ac:dyDescent="0.25">
      <c r="A2010" s="12">
        <f>Riesgo!C2014</f>
        <v>0.15161135101375439</v>
      </c>
      <c r="F2010" s="95">
        <f t="shared" si="93"/>
        <v>-5.3540797695931258E-2</v>
      </c>
      <c r="G2010" s="26">
        <f t="shared" si="94"/>
        <v>-1.5348096182798846E-4</v>
      </c>
      <c r="H2010" s="26">
        <f t="shared" si="95"/>
        <v>8.2174931274092777E-6</v>
      </c>
    </row>
    <row r="2011" spans="1:8" x14ac:dyDescent="0.25">
      <c r="A2011" s="12">
        <f>Riesgo!C2015</f>
        <v>0</v>
      </c>
      <c r="F2011" s="95">
        <f t="shared" si="93"/>
        <v>-0.20515214870968565</v>
      </c>
      <c r="G2011" s="26">
        <f t="shared" si="94"/>
        <v>0</v>
      </c>
      <c r="H2011" s="26">
        <f t="shared" si="95"/>
        <v>0</v>
      </c>
    </row>
    <row r="2012" spans="1:8" x14ac:dyDescent="0.25">
      <c r="A2012" s="12">
        <f>Riesgo!C2016</f>
        <v>0.80303834589334044</v>
      </c>
      <c r="F2012" s="95">
        <f t="shared" si="93"/>
        <v>0.59788619718365477</v>
      </c>
      <c r="G2012" s="26">
        <f t="shared" si="94"/>
        <v>0.21372512620575648</v>
      </c>
      <c r="H2012" s="26">
        <f t="shared" si="95"/>
        <v>0.12778330294975643</v>
      </c>
    </row>
    <row r="2013" spans="1:8" x14ac:dyDescent="0.25">
      <c r="A2013" s="12">
        <f>Riesgo!C2017</f>
        <v>0</v>
      </c>
      <c r="F2013" s="95">
        <f t="shared" si="93"/>
        <v>-0.20515214870968565</v>
      </c>
      <c r="G2013" s="26">
        <f t="shared" si="94"/>
        <v>0</v>
      </c>
      <c r="H2013" s="26">
        <f t="shared" si="95"/>
        <v>0</v>
      </c>
    </row>
    <row r="2014" spans="1:8" x14ac:dyDescent="0.25">
      <c r="A2014" s="12">
        <f>Riesgo!C2018</f>
        <v>0.29525924981523227</v>
      </c>
      <c r="F2014" s="95">
        <f t="shared" si="93"/>
        <v>9.0107101105546622E-2</v>
      </c>
      <c r="G2014" s="26">
        <f t="shared" si="94"/>
        <v>7.3160565516794027E-4</v>
      </c>
      <c r="H2014" s="26">
        <f t="shared" si="95"/>
        <v>6.5922864739607269E-5</v>
      </c>
    </row>
    <row r="2015" spans="1:8" x14ac:dyDescent="0.25">
      <c r="A2015" s="12">
        <f>Riesgo!C2019</f>
        <v>0.59305809288731937</v>
      </c>
      <c r="F2015" s="95">
        <f t="shared" si="93"/>
        <v>0.38790594417763369</v>
      </c>
      <c r="G2015" s="26">
        <f t="shared" si="94"/>
        <v>5.8368603677324341E-2</v>
      </c>
      <c r="H2015" s="26">
        <f t="shared" si="95"/>
        <v>2.2641528319782601E-2</v>
      </c>
    </row>
    <row r="2016" spans="1:8" x14ac:dyDescent="0.25">
      <c r="A2016" s="12">
        <f>Riesgo!C2020</f>
        <v>0.19688149480287159</v>
      </c>
      <c r="F2016" s="95">
        <f t="shared" si="93"/>
        <v>-8.2706539068140572E-3</v>
      </c>
      <c r="G2016" s="26">
        <f t="shared" si="94"/>
        <v>-5.6574346135891924E-7</v>
      </c>
      <c r="H2016" s="26">
        <f t="shared" si="95"/>
        <v>4.6790683689426531E-9</v>
      </c>
    </row>
    <row r="2017" spans="1:8" x14ac:dyDescent="0.25">
      <c r="A2017" s="12">
        <f>Riesgo!C2021</f>
        <v>0</v>
      </c>
      <c r="F2017" s="95">
        <f t="shared" si="93"/>
        <v>-0.20515214870968565</v>
      </c>
      <c r="G2017" s="26">
        <f t="shared" si="94"/>
        <v>0</v>
      </c>
      <c r="H2017" s="26">
        <f t="shared" si="95"/>
        <v>0</v>
      </c>
    </row>
    <row r="2018" spans="1:8" x14ac:dyDescent="0.25">
      <c r="A2018" s="12">
        <f>Riesgo!C2022</f>
        <v>0.26631331766674843</v>
      </c>
      <c r="F2018" s="95">
        <f t="shared" si="93"/>
        <v>6.1161168957062778E-2</v>
      </c>
      <c r="G2018" s="26">
        <f t="shared" si="94"/>
        <v>2.287848867583131E-4</v>
      </c>
      <c r="H2018" s="26">
        <f t="shared" si="95"/>
        <v>1.3992751113847662E-5</v>
      </c>
    </row>
    <row r="2019" spans="1:8" x14ac:dyDescent="0.25">
      <c r="A2019" s="12">
        <f>Riesgo!C2023</f>
        <v>4.1508334029077235E-2</v>
      </c>
      <c r="F2019" s="95">
        <f t="shared" si="93"/>
        <v>-0.1636438146806084</v>
      </c>
      <c r="G2019" s="26">
        <f t="shared" si="94"/>
        <v>-4.3822664928074391E-3</v>
      </c>
      <c r="H2019" s="26">
        <f t="shared" si="95"/>
        <v>7.1713080583002029E-4</v>
      </c>
    </row>
    <row r="2020" spans="1:8" x14ac:dyDescent="0.25">
      <c r="A2020" s="12">
        <f>Riesgo!C2024</f>
        <v>0.19744039825943013</v>
      </c>
      <c r="F2020" s="95">
        <f t="shared" si="93"/>
        <v>-7.7117504502555168E-3</v>
      </c>
      <c r="G2020" s="26">
        <f t="shared" si="94"/>
        <v>-4.586262436975455E-7</v>
      </c>
      <c r="H2020" s="26">
        <f t="shared" si="95"/>
        <v>3.536811141333543E-9</v>
      </c>
    </row>
    <row r="2021" spans="1:8" x14ac:dyDescent="0.25">
      <c r="A2021" s="12">
        <f>Riesgo!C2025</f>
        <v>0.47903963165930086</v>
      </c>
      <c r="F2021" s="95">
        <f t="shared" si="93"/>
        <v>0.27388748294961518</v>
      </c>
      <c r="G2021" s="26">
        <f t="shared" si="94"/>
        <v>2.0545492414942659E-2</v>
      </c>
      <c r="H2021" s="26">
        <f t="shared" si="95"/>
        <v>5.6271532034890548E-3</v>
      </c>
    </row>
    <row r="2022" spans="1:8" x14ac:dyDescent="0.25">
      <c r="A2022" s="12">
        <f>Riesgo!C2026</f>
        <v>0</v>
      </c>
      <c r="F2022" s="95">
        <f t="shared" si="93"/>
        <v>-0.20515214870968565</v>
      </c>
      <c r="G2022" s="26">
        <f t="shared" si="94"/>
        <v>0</v>
      </c>
      <c r="H2022" s="26">
        <f t="shared" si="95"/>
        <v>0</v>
      </c>
    </row>
    <row r="2023" spans="1:8" x14ac:dyDescent="0.25">
      <c r="A2023" s="12">
        <f>Riesgo!C2027</f>
        <v>0</v>
      </c>
      <c r="F2023" s="95">
        <f t="shared" si="93"/>
        <v>-0.20515214870968565</v>
      </c>
      <c r="G2023" s="26">
        <f t="shared" si="94"/>
        <v>0</v>
      </c>
      <c r="H2023" s="26">
        <f t="shared" si="95"/>
        <v>0</v>
      </c>
    </row>
    <row r="2024" spans="1:8" x14ac:dyDescent="0.25">
      <c r="A2024" s="12">
        <f>Riesgo!C2028</f>
        <v>0.91780795817307548</v>
      </c>
      <c r="F2024" s="95">
        <f t="shared" si="93"/>
        <v>0.7126558094633898</v>
      </c>
      <c r="G2024" s="26">
        <f t="shared" si="94"/>
        <v>0.36194242296368823</v>
      </c>
      <c r="H2024" s="26">
        <f t="shared" si="95"/>
        <v>0.25794037041632784</v>
      </c>
    </row>
    <row r="2025" spans="1:8" x14ac:dyDescent="0.25">
      <c r="A2025" s="12">
        <f>Riesgo!C2029</f>
        <v>0.28127532324385052</v>
      </c>
      <c r="F2025" s="95">
        <f t="shared" si="93"/>
        <v>7.6123174534164867E-2</v>
      </c>
      <c r="G2025" s="26">
        <f t="shared" si="94"/>
        <v>4.4111382940502624E-4</v>
      </c>
      <c r="H2025" s="26">
        <f t="shared" si="95"/>
        <v>3.3578985025232641E-5</v>
      </c>
    </row>
    <row r="2026" spans="1:8" x14ac:dyDescent="0.25">
      <c r="A2026" s="12">
        <f>Riesgo!C2030</f>
        <v>0.34207269795179823</v>
      </c>
      <c r="F2026" s="95">
        <f t="shared" si="93"/>
        <v>0.13692054924211258</v>
      </c>
      <c r="G2026" s="26">
        <f t="shared" si="94"/>
        <v>2.5668819600799301E-3</v>
      </c>
      <c r="H2026" s="26">
        <f t="shared" si="95"/>
        <v>3.5145888781381451E-4</v>
      </c>
    </row>
    <row r="2027" spans="1:8" x14ac:dyDescent="0.25">
      <c r="A2027" s="12">
        <f>Riesgo!C2031</f>
        <v>0.10773904802655095</v>
      </c>
      <c r="F2027" s="95">
        <f t="shared" si="93"/>
        <v>-9.7413100683134704E-2</v>
      </c>
      <c r="G2027" s="26">
        <f t="shared" si="94"/>
        <v>-9.2438332326212538E-4</v>
      </c>
      <c r="H2027" s="26">
        <f t="shared" si="95"/>
        <v>9.0047045738744078E-5</v>
      </c>
    </row>
    <row r="2028" spans="1:8" x14ac:dyDescent="0.25">
      <c r="A2028" s="12">
        <f>Riesgo!C2032</f>
        <v>0</v>
      </c>
      <c r="F2028" s="95">
        <f t="shared" si="93"/>
        <v>-0.20515214870968565</v>
      </c>
      <c r="G2028" s="26">
        <f t="shared" si="94"/>
        <v>0</v>
      </c>
      <c r="H2028" s="26">
        <f t="shared" si="95"/>
        <v>0</v>
      </c>
    </row>
    <row r="2029" spans="1:8" x14ac:dyDescent="0.25">
      <c r="A2029" s="12">
        <f>Riesgo!C2033</f>
        <v>2.113499867846258E-2</v>
      </c>
      <c r="F2029" s="95">
        <f t="shared" si="93"/>
        <v>-0.18401715003122307</v>
      </c>
      <c r="G2029" s="26">
        <f t="shared" si="94"/>
        <v>-6.2312460567325199E-3</v>
      </c>
      <c r="H2029" s="26">
        <f t="shared" si="95"/>
        <v>1.1466561405032154E-3</v>
      </c>
    </row>
    <row r="2030" spans="1:8" x14ac:dyDescent="0.25">
      <c r="A2030" s="12">
        <f>Riesgo!C2034</f>
        <v>1</v>
      </c>
      <c r="F2030" s="95">
        <f t="shared" si="93"/>
        <v>0.79484785129031432</v>
      </c>
      <c r="G2030" s="26">
        <f t="shared" si="94"/>
        <v>0.50217144484267384</v>
      </c>
      <c r="H2030" s="26">
        <f t="shared" si="95"/>
        <v>0.39914989391255185</v>
      </c>
    </row>
    <row r="2031" spans="1:8" x14ac:dyDescent="0.25">
      <c r="A2031" s="12">
        <f>Riesgo!C2035</f>
        <v>0.15949819787589756</v>
      </c>
      <c r="F2031" s="95">
        <f t="shared" si="93"/>
        <v>-4.5653950833788093E-2</v>
      </c>
      <c r="G2031" s="26">
        <f t="shared" si="94"/>
        <v>-9.5155763957000518E-5</v>
      </c>
      <c r="H2031" s="26">
        <f t="shared" si="95"/>
        <v>4.3442365692444459E-6</v>
      </c>
    </row>
    <row r="2032" spans="1:8" x14ac:dyDescent="0.25">
      <c r="A2032" s="12">
        <f>Riesgo!C2036</f>
        <v>1.6193979680922763E-2</v>
      </c>
      <c r="F2032" s="95">
        <f t="shared" si="93"/>
        <v>-0.18895816902876289</v>
      </c>
      <c r="G2032" s="26">
        <f t="shared" si="94"/>
        <v>-6.7467872597098185E-3</v>
      </c>
      <c r="H2032" s="26">
        <f t="shared" si="95"/>
        <v>1.2748605674213519E-3</v>
      </c>
    </row>
    <row r="2033" spans="1:8" x14ac:dyDescent="0.25">
      <c r="A2033" s="12">
        <f>Riesgo!C2037</f>
        <v>0</v>
      </c>
      <c r="F2033" s="95">
        <f t="shared" si="93"/>
        <v>-0.20515214870968565</v>
      </c>
      <c r="G2033" s="26">
        <f t="shared" si="94"/>
        <v>0</v>
      </c>
      <c r="H2033" s="26">
        <f t="shared" si="95"/>
        <v>0</v>
      </c>
    </row>
    <row r="2034" spans="1:8" x14ac:dyDescent="0.25">
      <c r="A2034" s="12">
        <f>Riesgo!C2038</f>
        <v>0</v>
      </c>
      <c r="F2034" s="95">
        <f t="shared" si="93"/>
        <v>-0.20515214870968565</v>
      </c>
      <c r="G2034" s="26">
        <f t="shared" si="94"/>
        <v>0</v>
      </c>
      <c r="H2034" s="26">
        <f t="shared" si="95"/>
        <v>0</v>
      </c>
    </row>
    <row r="2035" spans="1:8" x14ac:dyDescent="0.25">
      <c r="A2035" s="12">
        <f>Riesgo!C2039</f>
        <v>0.58552054734439785</v>
      </c>
      <c r="F2035" s="95">
        <f t="shared" si="93"/>
        <v>0.38036839863471217</v>
      </c>
      <c r="G2035" s="26">
        <f t="shared" si="94"/>
        <v>5.5031745056567098E-2</v>
      </c>
      <c r="H2035" s="26">
        <f t="shared" si="95"/>
        <v>2.0932336741240162E-2</v>
      </c>
    </row>
    <row r="2036" spans="1:8" x14ac:dyDescent="0.25">
      <c r="A2036" s="12">
        <f>Riesgo!C2040</f>
        <v>0.41164921871208088</v>
      </c>
      <c r="F2036" s="95">
        <f t="shared" si="93"/>
        <v>0.20649707000239523</v>
      </c>
      <c r="G2036" s="26">
        <f t="shared" si="94"/>
        <v>8.8052498052472259E-3</v>
      </c>
      <c r="H2036" s="26">
        <f t="shared" si="95"/>
        <v>1.8182582854227134E-3</v>
      </c>
    </row>
    <row r="2037" spans="1:8" x14ac:dyDescent="0.25">
      <c r="A2037" s="12">
        <f>Riesgo!C2041</f>
        <v>0</v>
      </c>
      <c r="F2037" s="95">
        <f t="shared" si="93"/>
        <v>-0.20515214870968565</v>
      </c>
      <c r="G2037" s="26">
        <f t="shared" si="94"/>
        <v>0</v>
      </c>
      <c r="H2037" s="26">
        <f t="shared" si="95"/>
        <v>0</v>
      </c>
    </row>
    <row r="2038" spans="1:8" x14ac:dyDescent="0.25">
      <c r="A2038" s="12">
        <f>Riesgo!C2042</f>
        <v>0.11960610471860197</v>
      </c>
      <c r="F2038" s="95">
        <f t="shared" si="93"/>
        <v>-8.5546043991083676E-2</v>
      </c>
      <c r="G2038" s="26">
        <f t="shared" si="94"/>
        <v>-6.2603669814767179E-4</v>
      </c>
      <c r="H2038" s="26">
        <f t="shared" si="95"/>
        <v>5.3554962919773502E-5</v>
      </c>
    </row>
    <row r="2039" spans="1:8" x14ac:dyDescent="0.25">
      <c r="A2039" s="12">
        <f>Riesgo!C2043</f>
        <v>0</v>
      </c>
      <c r="F2039" s="95">
        <f t="shared" si="93"/>
        <v>-0.20515214870968565</v>
      </c>
      <c r="G2039" s="26">
        <f t="shared" si="94"/>
        <v>0</v>
      </c>
      <c r="H2039" s="26">
        <f t="shared" si="95"/>
        <v>0</v>
      </c>
    </row>
    <row r="2040" spans="1:8" x14ac:dyDescent="0.25">
      <c r="A2040" s="12">
        <f>Riesgo!C2044</f>
        <v>0.12963652099091222</v>
      </c>
      <c r="F2040" s="95">
        <f t="shared" si="93"/>
        <v>-7.5515627718773431E-2</v>
      </c>
      <c r="G2040" s="26">
        <f t="shared" si="94"/>
        <v>-4.3063617603272846E-4</v>
      </c>
      <c r="H2040" s="26">
        <f t="shared" si="95"/>
        <v>3.2519761151523705E-5</v>
      </c>
    </row>
    <row r="2041" spans="1:8" x14ac:dyDescent="0.25">
      <c r="A2041" s="12">
        <f>Riesgo!C2045</f>
        <v>0.81279539980765081</v>
      </c>
      <c r="F2041" s="95">
        <f t="shared" si="93"/>
        <v>0.60764325109796513</v>
      </c>
      <c r="G2041" s="26">
        <f t="shared" si="94"/>
        <v>0.22436031241630827</v>
      </c>
      <c r="H2041" s="26">
        <f t="shared" si="95"/>
        <v>0.13633102965400071</v>
      </c>
    </row>
    <row r="2042" spans="1:8" x14ac:dyDescent="0.25">
      <c r="A2042" s="12">
        <f>Riesgo!C2046</f>
        <v>0.17881413265689236</v>
      </c>
      <c r="F2042" s="95">
        <f t="shared" si="93"/>
        <v>-2.6338016052793289E-2</v>
      </c>
      <c r="G2042" s="26">
        <f t="shared" si="94"/>
        <v>-1.8270447053490645E-5</v>
      </c>
      <c r="H2042" s="26">
        <f t="shared" si="95"/>
        <v>4.8120732778654648E-7</v>
      </c>
    </row>
    <row r="2043" spans="1:8" x14ac:dyDescent="0.25">
      <c r="A2043" s="12">
        <f>Riesgo!C2047</f>
        <v>0.29166712367324149</v>
      </c>
      <c r="F2043" s="95">
        <f t="shared" si="93"/>
        <v>8.6514974963555841E-2</v>
      </c>
      <c r="G2043" s="26">
        <f t="shared" si="94"/>
        <v>6.475508224593092E-4</v>
      </c>
      <c r="H2043" s="26">
        <f t="shared" si="95"/>
        <v>5.6022843192697128E-5</v>
      </c>
    </row>
    <row r="2044" spans="1:8" x14ac:dyDescent="0.25">
      <c r="A2044" s="12">
        <f>Riesgo!C2048</f>
        <v>0.18301051822539496</v>
      </c>
      <c r="F2044" s="95">
        <f t="shared" si="93"/>
        <v>-2.2141630484290686E-2</v>
      </c>
      <c r="G2044" s="26">
        <f t="shared" si="94"/>
        <v>-1.0854974210992757E-5</v>
      </c>
      <c r="H2044" s="26">
        <f t="shared" si="95"/>
        <v>2.4034682789630648E-7</v>
      </c>
    </row>
    <row r="2045" spans="1:8" x14ac:dyDescent="0.25">
      <c r="A2045" s="12">
        <f>Riesgo!C2049</f>
        <v>0.49111129998956099</v>
      </c>
      <c r="F2045" s="95">
        <f t="shared" si="93"/>
        <v>0.28595915127987537</v>
      </c>
      <c r="G2045" s="26">
        <f t="shared" si="94"/>
        <v>2.3383633645872082E-2</v>
      </c>
      <c r="H2045" s="26">
        <f t="shared" si="95"/>
        <v>6.6867640312131185E-3</v>
      </c>
    </row>
    <row r="2046" spans="1:8" x14ac:dyDescent="0.25">
      <c r="A2046" s="12">
        <f>Riesgo!C2050</f>
        <v>0</v>
      </c>
      <c r="F2046" s="95">
        <f t="shared" si="93"/>
        <v>-0.20515214870968565</v>
      </c>
      <c r="G2046" s="26">
        <f t="shared" si="94"/>
        <v>0</v>
      </c>
      <c r="H2046" s="26">
        <f t="shared" si="95"/>
        <v>0</v>
      </c>
    </row>
    <row r="2047" spans="1:8" x14ac:dyDescent="0.25">
      <c r="A2047" s="12">
        <f>Riesgo!C2051</f>
        <v>0.28904298539583256</v>
      </c>
      <c r="F2047" s="95">
        <f t="shared" si="93"/>
        <v>8.3890836686146913E-2</v>
      </c>
      <c r="G2047" s="26">
        <f t="shared" si="94"/>
        <v>5.9039623266203013E-4</v>
      </c>
      <c r="H2047" s="26">
        <f t="shared" si="95"/>
        <v>4.952883393436677E-5</v>
      </c>
    </row>
    <row r="2048" spans="1:8" x14ac:dyDescent="0.25">
      <c r="A2048" s="12">
        <f>Riesgo!C2052</f>
        <v>0</v>
      </c>
      <c r="F2048" s="95">
        <f t="shared" si="93"/>
        <v>-0.20515214870968565</v>
      </c>
      <c r="G2048" s="26">
        <f t="shared" si="94"/>
        <v>0</v>
      </c>
      <c r="H2048" s="26">
        <f t="shared" si="95"/>
        <v>0</v>
      </c>
    </row>
    <row r="2049" spans="1:8" x14ac:dyDescent="0.25">
      <c r="A2049" s="12">
        <f>Riesgo!C2053</f>
        <v>0.70156078517514586</v>
      </c>
      <c r="F2049" s="95">
        <f t="shared" si="93"/>
        <v>0.49640863646546018</v>
      </c>
      <c r="G2049" s="26">
        <f t="shared" si="94"/>
        <v>0.12232577786613184</v>
      </c>
      <c r="H2049" s="26">
        <f t="shared" si="95"/>
        <v>6.0723572595103283E-2</v>
      </c>
    </row>
    <row r="2050" spans="1:8" x14ac:dyDescent="0.25">
      <c r="A2050" s="12">
        <f>Riesgo!C2054</f>
        <v>0</v>
      </c>
      <c r="F2050" s="95">
        <f t="shared" si="93"/>
        <v>-0.20515214870968565</v>
      </c>
      <c r="G2050" s="26">
        <f t="shared" si="94"/>
        <v>0</v>
      </c>
      <c r="H2050" s="26">
        <f t="shared" si="95"/>
        <v>0</v>
      </c>
    </row>
    <row r="2051" spans="1:8" x14ac:dyDescent="0.25">
      <c r="A2051" s="12">
        <f>Riesgo!C2055</f>
        <v>0</v>
      </c>
      <c r="F2051" s="95">
        <f t="shared" ref="F2051:F2114" si="96">A2051-$D$4</f>
        <v>-0.20515214870968565</v>
      </c>
      <c r="G2051" s="26">
        <f t="shared" ref="G2051:G2114" si="97">IF(A2051=0,0,(A2051-D$4)^3)</f>
        <v>0</v>
      </c>
      <c r="H2051" s="26">
        <f t="shared" ref="H2051:H2114" si="98">IF(A2051=0,0,(A2051-D$4)^4)</f>
        <v>0</v>
      </c>
    </row>
    <row r="2052" spans="1:8" x14ac:dyDescent="0.25">
      <c r="A2052" s="12">
        <f>Riesgo!C2056</f>
        <v>0.24220857428639039</v>
      </c>
      <c r="F2052" s="95">
        <f t="shared" si="96"/>
        <v>3.7056425576704743E-2</v>
      </c>
      <c r="G2052" s="26">
        <f t="shared" si="97"/>
        <v>5.0885093430050126E-5</v>
      </c>
      <c r="H2052" s="26">
        <f t="shared" si="98"/>
        <v>1.8856196776543202E-6</v>
      </c>
    </row>
    <row r="2053" spans="1:8" x14ac:dyDescent="0.25">
      <c r="A2053" s="12">
        <f>Riesgo!C2057</f>
        <v>4.0213601766510926E-2</v>
      </c>
      <c r="F2053" s="95">
        <f t="shared" si="96"/>
        <v>-0.16493854694317472</v>
      </c>
      <c r="G2053" s="26">
        <f t="shared" si="97"/>
        <v>-4.4871076907084251E-3</v>
      </c>
      <c r="H2053" s="26">
        <f t="shared" si="98"/>
        <v>7.4009702248299181E-4</v>
      </c>
    </row>
    <row r="2054" spans="1:8" x14ac:dyDescent="0.25">
      <c r="A2054" s="12">
        <f>Riesgo!C2058</f>
        <v>5.1051902847135469E-2</v>
      </c>
      <c r="F2054" s="95">
        <f t="shared" si="96"/>
        <v>-0.15410024586255017</v>
      </c>
      <c r="G2054" s="26">
        <f t="shared" si="97"/>
        <v>-3.6594009363817397E-3</v>
      </c>
      <c r="H2054" s="26">
        <f t="shared" si="98"/>
        <v>5.6391458400607234E-4</v>
      </c>
    </row>
    <row r="2055" spans="1:8" x14ac:dyDescent="0.25">
      <c r="A2055" s="12">
        <f>Riesgo!C2059</f>
        <v>0.52187810665547596</v>
      </c>
      <c r="F2055" s="95">
        <f t="shared" si="96"/>
        <v>0.31672595794579028</v>
      </c>
      <c r="G2055" s="26">
        <f t="shared" si="97"/>
        <v>3.1772469762657414E-2</v>
      </c>
      <c r="H2055" s="26">
        <f t="shared" si="98"/>
        <v>1.0063165921881325E-2</v>
      </c>
    </row>
    <row r="2056" spans="1:8" x14ac:dyDescent="0.25">
      <c r="A2056" s="12">
        <f>Riesgo!C2060</f>
        <v>7.9476662909291923E-2</v>
      </c>
      <c r="F2056" s="95">
        <f t="shared" si="96"/>
        <v>-0.12567548580039373</v>
      </c>
      <c r="G2056" s="26">
        <f t="shared" si="97"/>
        <v>-1.9849598105047875E-3</v>
      </c>
      <c r="H2056" s="26">
        <f t="shared" si="98"/>
        <v>2.4946078847944668E-4</v>
      </c>
    </row>
    <row r="2057" spans="1:8" x14ac:dyDescent="0.25">
      <c r="A2057" s="12">
        <f>Riesgo!C2061</f>
        <v>0.95746415583610844</v>
      </c>
      <c r="F2057" s="95">
        <f t="shared" si="96"/>
        <v>0.75231200712642277</v>
      </c>
      <c r="G2057" s="26">
        <f t="shared" si="97"/>
        <v>0.42578855148253147</v>
      </c>
      <c r="H2057" s="26">
        <f t="shared" si="98"/>
        <v>0.32032583977727547</v>
      </c>
    </row>
    <row r="2058" spans="1:8" x14ac:dyDescent="0.25">
      <c r="A2058" s="12">
        <f>Riesgo!C2062</f>
        <v>0.59000304422900829</v>
      </c>
      <c r="F2058" s="95">
        <f t="shared" si="96"/>
        <v>0.38485089551932261</v>
      </c>
      <c r="G2058" s="26">
        <f t="shared" si="97"/>
        <v>5.7000347639868686E-2</v>
      </c>
      <c r="H2058" s="26">
        <f t="shared" si="98"/>
        <v>2.1936634834116172E-2</v>
      </c>
    </row>
    <row r="2059" spans="1:8" x14ac:dyDescent="0.25">
      <c r="A2059" s="12">
        <f>Riesgo!C2063</f>
        <v>0</v>
      </c>
      <c r="F2059" s="95">
        <f t="shared" si="96"/>
        <v>-0.20515214870968565</v>
      </c>
      <c r="G2059" s="26">
        <f t="shared" si="97"/>
        <v>0</v>
      </c>
      <c r="H2059" s="26">
        <f t="shared" si="98"/>
        <v>0</v>
      </c>
    </row>
    <row r="2060" spans="1:8" x14ac:dyDescent="0.25">
      <c r="A2060" s="12">
        <f>Riesgo!C2064</f>
        <v>0.36610394905156063</v>
      </c>
      <c r="F2060" s="95">
        <f t="shared" si="96"/>
        <v>0.16095180034187498</v>
      </c>
      <c r="G2060" s="26">
        <f t="shared" si="97"/>
        <v>4.1695339719822486E-3</v>
      </c>
      <c r="H2060" s="26">
        <f t="shared" si="98"/>
        <v>6.7109399937715177E-4</v>
      </c>
    </row>
    <row r="2061" spans="1:8" x14ac:dyDescent="0.25">
      <c r="A2061" s="12">
        <f>Riesgo!C2065</f>
        <v>0.43137444104251055</v>
      </c>
      <c r="F2061" s="95">
        <f t="shared" si="96"/>
        <v>0.2262222923328249</v>
      </c>
      <c r="G2061" s="26">
        <f t="shared" si="97"/>
        <v>1.1577270923169895E-2</v>
      </c>
      <c r="H2061" s="26">
        <f t="shared" si="98"/>
        <v>2.6190367671976539E-3</v>
      </c>
    </row>
    <row r="2062" spans="1:8" x14ac:dyDescent="0.25">
      <c r="A2062" s="12">
        <f>Riesgo!C2066</f>
        <v>0</v>
      </c>
      <c r="F2062" s="95">
        <f t="shared" si="96"/>
        <v>-0.20515214870968565</v>
      </c>
      <c r="G2062" s="26">
        <f t="shared" si="97"/>
        <v>0</v>
      </c>
      <c r="H2062" s="26">
        <f t="shared" si="98"/>
        <v>0</v>
      </c>
    </row>
    <row r="2063" spans="1:8" x14ac:dyDescent="0.25">
      <c r="A2063" s="12">
        <f>Riesgo!C2067</f>
        <v>0.81859758356656509</v>
      </c>
      <c r="F2063" s="95">
        <f t="shared" si="96"/>
        <v>0.61344543485687941</v>
      </c>
      <c r="G2063" s="26">
        <f t="shared" si="97"/>
        <v>0.23084890380064121</v>
      </c>
      <c r="H2063" s="26">
        <f t="shared" si="98"/>
        <v>0.14161320617821826</v>
      </c>
    </row>
    <row r="2064" spans="1:8" x14ac:dyDescent="0.25">
      <c r="A2064" s="12">
        <f>Riesgo!C2068</f>
        <v>0.26485449219715873</v>
      </c>
      <c r="F2064" s="95">
        <f t="shared" si="96"/>
        <v>5.9702343487473081E-2</v>
      </c>
      <c r="G2064" s="26">
        <f t="shared" si="97"/>
        <v>2.1280123118442196E-4</v>
      </c>
      <c r="H2064" s="26">
        <f t="shared" si="98"/>
        <v>1.2704732198729528E-5</v>
      </c>
    </row>
    <row r="2065" spans="1:8" x14ac:dyDescent="0.25">
      <c r="A2065" s="12">
        <f>Riesgo!C2069</f>
        <v>0.69554575875663427</v>
      </c>
      <c r="F2065" s="95">
        <f t="shared" si="96"/>
        <v>0.49039361004694859</v>
      </c>
      <c r="G2065" s="26">
        <f t="shared" si="97"/>
        <v>0.11793274512323614</v>
      </c>
      <c r="H2065" s="26">
        <f t="shared" si="98"/>
        <v>5.7833464623730436E-2</v>
      </c>
    </row>
    <row r="2066" spans="1:8" x14ac:dyDescent="0.25">
      <c r="A2066" s="12">
        <f>Riesgo!C2070</f>
        <v>0.42006227657463657</v>
      </c>
      <c r="F2066" s="95">
        <f t="shared" si="96"/>
        <v>0.21491012786495092</v>
      </c>
      <c r="G2066" s="26">
        <f t="shared" si="97"/>
        <v>9.9259171906115971E-3</v>
      </c>
      <c r="H2066" s="26">
        <f t="shared" si="98"/>
        <v>2.1331801326112529E-3</v>
      </c>
    </row>
    <row r="2067" spans="1:8" x14ac:dyDescent="0.25">
      <c r="A2067" s="12">
        <f>Riesgo!C2071</f>
        <v>0.24808082060941766</v>
      </c>
      <c r="F2067" s="95">
        <f t="shared" si="96"/>
        <v>4.2928671899732013E-2</v>
      </c>
      <c r="G2067" s="26">
        <f t="shared" si="97"/>
        <v>7.9111998977945174E-5</v>
      </c>
      <c r="H2067" s="26">
        <f t="shared" si="98"/>
        <v>3.3961730474561429E-6</v>
      </c>
    </row>
    <row r="2068" spans="1:8" x14ac:dyDescent="0.25">
      <c r="A2068" s="12">
        <f>Riesgo!C2072</f>
        <v>0</v>
      </c>
      <c r="F2068" s="95">
        <f t="shared" si="96"/>
        <v>-0.20515214870968565</v>
      </c>
      <c r="G2068" s="26">
        <f t="shared" si="97"/>
        <v>0</v>
      </c>
      <c r="H2068" s="26">
        <f t="shared" si="98"/>
        <v>0</v>
      </c>
    </row>
    <row r="2069" spans="1:8" x14ac:dyDescent="0.25">
      <c r="A2069" s="12">
        <f>Riesgo!C2073</f>
        <v>0</v>
      </c>
      <c r="F2069" s="95">
        <f t="shared" si="96"/>
        <v>-0.20515214870968565</v>
      </c>
      <c r="G2069" s="26">
        <f t="shared" si="97"/>
        <v>0</v>
      </c>
      <c r="H2069" s="26">
        <f t="shared" si="98"/>
        <v>0</v>
      </c>
    </row>
    <row r="2070" spans="1:8" x14ac:dyDescent="0.25">
      <c r="A2070" s="12">
        <f>Riesgo!C2074</f>
        <v>0</v>
      </c>
      <c r="F2070" s="95">
        <f t="shared" si="96"/>
        <v>-0.20515214870968565</v>
      </c>
      <c r="G2070" s="26">
        <f t="shared" si="97"/>
        <v>0</v>
      </c>
      <c r="H2070" s="26">
        <f t="shared" si="98"/>
        <v>0</v>
      </c>
    </row>
    <row r="2071" spans="1:8" x14ac:dyDescent="0.25">
      <c r="A2071" s="12">
        <f>Riesgo!C2075</f>
        <v>0</v>
      </c>
      <c r="F2071" s="95">
        <f t="shared" si="96"/>
        <v>-0.20515214870968565</v>
      </c>
      <c r="G2071" s="26">
        <f t="shared" si="97"/>
        <v>0</v>
      </c>
      <c r="H2071" s="26">
        <f t="shared" si="98"/>
        <v>0</v>
      </c>
    </row>
    <row r="2072" spans="1:8" x14ac:dyDescent="0.25">
      <c r="A2072" s="12">
        <f>Riesgo!C2076</f>
        <v>8.1874974629646463E-2</v>
      </c>
      <c r="F2072" s="95">
        <f t="shared" si="96"/>
        <v>-0.12327717408003919</v>
      </c>
      <c r="G2072" s="26">
        <f t="shared" si="97"/>
        <v>-1.873475469863436E-3</v>
      </c>
      <c r="H2072" s="26">
        <f t="shared" si="98"/>
        <v>2.3095676163303804E-4</v>
      </c>
    </row>
    <row r="2073" spans="1:8" x14ac:dyDescent="0.25">
      <c r="A2073" s="12">
        <f>Riesgo!C2077</f>
        <v>0.33759140370336049</v>
      </c>
      <c r="F2073" s="95">
        <f t="shared" si="96"/>
        <v>0.13243925499367484</v>
      </c>
      <c r="G2073" s="26">
        <f t="shared" si="97"/>
        <v>2.3230052279813937E-3</v>
      </c>
      <c r="H2073" s="26">
        <f t="shared" si="98"/>
        <v>3.0765708174026758E-4</v>
      </c>
    </row>
    <row r="2074" spans="1:8" x14ac:dyDescent="0.25">
      <c r="A2074" s="12">
        <f>Riesgo!C2078</f>
        <v>0</v>
      </c>
      <c r="F2074" s="95">
        <f t="shared" si="96"/>
        <v>-0.20515214870968565</v>
      </c>
      <c r="G2074" s="26">
        <f t="shared" si="97"/>
        <v>0</v>
      </c>
      <c r="H2074" s="26">
        <f t="shared" si="98"/>
        <v>0</v>
      </c>
    </row>
    <row r="2075" spans="1:8" x14ac:dyDescent="0.25">
      <c r="A2075" s="12">
        <f>Riesgo!C2079</f>
        <v>0.29646802150725099</v>
      </c>
      <c r="F2075" s="95">
        <f t="shared" si="96"/>
        <v>9.1315872797565339E-2</v>
      </c>
      <c r="G2075" s="26">
        <f t="shared" si="97"/>
        <v>7.6144549817173935E-4</v>
      </c>
      <c r="H2075" s="26">
        <f t="shared" si="98"/>
        <v>6.9532060253329328E-5</v>
      </c>
    </row>
    <row r="2076" spans="1:8" x14ac:dyDescent="0.25">
      <c r="A2076" s="12">
        <f>Riesgo!C2080</f>
        <v>0</v>
      </c>
      <c r="F2076" s="95">
        <f t="shared" si="96"/>
        <v>-0.20515214870968565</v>
      </c>
      <c r="G2076" s="26">
        <f t="shared" si="97"/>
        <v>0</v>
      </c>
      <c r="H2076" s="26">
        <f t="shared" si="98"/>
        <v>0</v>
      </c>
    </row>
    <row r="2077" spans="1:8" x14ac:dyDescent="0.25">
      <c r="A2077" s="12">
        <f>Riesgo!C2081</f>
        <v>0.59493388572154804</v>
      </c>
      <c r="F2077" s="95">
        <f t="shared" si="96"/>
        <v>0.38978173701186236</v>
      </c>
      <c r="G2077" s="26">
        <f t="shared" si="97"/>
        <v>5.9219462325431453E-2</v>
      </c>
      <c r="H2077" s="26">
        <f t="shared" si="98"/>
        <v>2.3082664890115213E-2</v>
      </c>
    </row>
    <row r="2078" spans="1:8" x14ac:dyDescent="0.25">
      <c r="A2078" s="12">
        <f>Riesgo!C2082</f>
        <v>0</v>
      </c>
      <c r="F2078" s="95">
        <f t="shared" si="96"/>
        <v>-0.20515214870968565</v>
      </c>
      <c r="G2078" s="26">
        <f t="shared" si="97"/>
        <v>0</v>
      </c>
      <c r="H2078" s="26">
        <f t="shared" si="98"/>
        <v>0</v>
      </c>
    </row>
    <row r="2079" spans="1:8" x14ac:dyDescent="0.25">
      <c r="A2079" s="12">
        <f>Riesgo!C2083</f>
        <v>0</v>
      </c>
      <c r="F2079" s="95">
        <f t="shared" si="96"/>
        <v>-0.20515214870968565</v>
      </c>
      <c r="G2079" s="26">
        <f t="shared" si="97"/>
        <v>0</v>
      </c>
      <c r="H2079" s="26">
        <f t="shared" si="98"/>
        <v>0</v>
      </c>
    </row>
    <row r="2080" spans="1:8" x14ac:dyDescent="0.25">
      <c r="A2080" s="12">
        <f>Riesgo!C2084</f>
        <v>0</v>
      </c>
      <c r="F2080" s="95">
        <f t="shared" si="96"/>
        <v>-0.20515214870968565</v>
      </c>
      <c r="G2080" s="26">
        <f t="shared" si="97"/>
        <v>0</v>
      </c>
      <c r="H2080" s="26">
        <f t="shared" si="98"/>
        <v>0</v>
      </c>
    </row>
    <row r="2081" spans="1:8" x14ac:dyDescent="0.25">
      <c r="A2081" s="12">
        <f>Riesgo!C2085</f>
        <v>0.65787381982461801</v>
      </c>
      <c r="F2081" s="95">
        <f t="shared" si="96"/>
        <v>0.45272167111493233</v>
      </c>
      <c r="G2081" s="26">
        <f t="shared" si="97"/>
        <v>9.2788435479521023E-2</v>
      </c>
      <c r="H2081" s="26">
        <f t="shared" si="98"/>
        <v>4.2007335570428836E-2</v>
      </c>
    </row>
    <row r="2082" spans="1:8" x14ac:dyDescent="0.25">
      <c r="A2082" s="12">
        <f>Riesgo!C2086</f>
        <v>0</v>
      </c>
      <c r="F2082" s="95">
        <f t="shared" si="96"/>
        <v>-0.20515214870968565</v>
      </c>
      <c r="G2082" s="26">
        <f t="shared" si="97"/>
        <v>0</v>
      </c>
      <c r="H2082" s="26">
        <f t="shared" si="98"/>
        <v>0</v>
      </c>
    </row>
    <row r="2083" spans="1:8" x14ac:dyDescent="0.25">
      <c r="A2083" s="12">
        <f>Riesgo!C2087</f>
        <v>7.6383328996598721E-4</v>
      </c>
      <c r="F2083" s="95">
        <f t="shared" si="96"/>
        <v>-0.20438831541971966</v>
      </c>
      <c r="G2083" s="26">
        <f t="shared" si="97"/>
        <v>-8.5382367448602996E-3</v>
      </c>
      <c r="H2083" s="26">
        <f t="shared" si="98"/>
        <v>1.7451158249367476E-3</v>
      </c>
    </row>
    <row r="2084" spans="1:8" x14ac:dyDescent="0.25">
      <c r="A2084" s="12">
        <f>Riesgo!C2088</f>
        <v>0.79209472996022201</v>
      </c>
      <c r="F2084" s="95">
        <f t="shared" si="96"/>
        <v>0.58694258125053633</v>
      </c>
      <c r="G2084" s="26">
        <f t="shared" si="97"/>
        <v>0.20220265464242229</v>
      </c>
      <c r="H2084" s="26">
        <f t="shared" si="98"/>
        <v>0.11868134805153409</v>
      </c>
    </row>
    <row r="2085" spans="1:8" x14ac:dyDescent="0.25">
      <c r="A2085" s="12">
        <f>Riesgo!C2089</f>
        <v>0.32170409017506302</v>
      </c>
      <c r="F2085" s="95">
        <f t="shared" si="96"/>
        <v>0.11655194146537737</v>
      </c>
      <c r="G2085" s="26">
        <f t="shared" si="97"/>
        <v>1.5832829557221187E-3</v>
      </c>
      <c r="H2085" s="26">
        <f t="shared" si="98"/>
        <v>1.8453470237845404E-4</v>
      </c>
    </row>
    <row r="2086" spans="1:8" x14ac:dyDescent="0.25">
      <c r="A2086" s="12">
        <f>Riesgo!C2090</f>
        <v>0.70071555153657339</v>
      </c>
      <c r="F2086" s="95">
        <f t="shared" si="96"/>
        <v>0.49556340282688771</v>
      </c>
      <c r="G2086" s="26">
        <f t="shared" si="97"/>
        <v>0.12170198988458819</v>
      </c>
      <c r="H2086" s="26">
        <f t="shared" si="98"/>
        <v>6.0311052238009998E-2</v>
      </c>
    </row>
    <row r="2087" spans="1:8" x14ac:dyDescent="0.25">
      <c r="A2087" s="12">
        <f>Riesgo!C2091</f>
        <v>0</v>
      </c>
      <c r="F2087" s="95">
        <f t="shared" si="96"/>
        <v>-0.20515214870968565</v>
      </c>
      <c r="G2087" s="26">
        <f t="shared" si="97"/>
        <v>0</v>
      </c>
      <c r="H2087" s="26">
        <f t="shared" si="98"/>
        <v>0</v>
      </c>
    </row>
    <row r="2088" spans="1:8" x14ac:dyDescent="0.25">
      <c r="A2088" s="12">
        <f>Riesgo!C2092</f>
        <v>0.44926631772039166</v>
      </c>
      <c r="F2088" s="95">
        <f t="shared" si="96"/>
        <v>0.24411416901070601</v>
      </c>
      <c r="G2088" s="26">
        <f t="shared" si="97"/>
        <v>1.4547185041452443E-2</v>
      </c>
      <c r="H2088" s="26">
        <f t="shared" si="98"/>
        <v>3.5511739878391359E-3</v>
      </c>
    </row>
    <row r="2089" spans="1:8" x14ac:dyDescent="0.25">
      <c r="A2089" s="12">
        <f>Riesgo!C2093</f>
        <v>0</v>
      </c>
      <c r="F2089" s="95">
        <f t="shared" si="96"/>
        <v>-0.20515214870968565</v>
      </c>
      <c r="G2089" s="26">
        <f t="shared" si="97"/>
        <v>0</v>
      </c>
      <c r="H2089" s="26">
        <f t="shared" si="98"/>
        <v>0</v>
      </c>
    </row>
    <row r="2090" spans="1:8" x14ac:dyDescent="0.25">
      <c r="A2090" s="12">
        <f>Riesgo!C2094</f>
        <v>0</v>
      </c>
      <c r="F2090" s="95">
        <f t="shared" si="96"/>
        <v>-0.20515214870968565</v>
      </c>
      <c r="G2090" s="26">
        <f t="shared" si="97"/>
        <v>0</v>
      </c>
      <c r="H2090" s="26">
        <f t="shared" si="98"/>
        <v>0</v>
      </c>
    </row>
    <row r="2091" spans="1:8" x14ac:dyDescent="0.25">
      <c r="A2091" s="12">
        <f>Riesgo!C2095</f>
        <v>0.28724915363061648</v>
      </c>
      <c r="F2091" s="95">
        <f t="shared" si="96"/>
        <v>8.2097004920930833E-2</v>
      </c>
      <c r="G2091" s="26">
        <f t="shared" si="97"/>
        <v>5.5332709902668111E-4</v>
      </c>
      <c r="H2091" s="26">
        <f t="shared" si="98"/>
        <v>4.5426497571677825E-5</v>
      </c>
    </row>
    <row r="2092" spans="1:8" x14ac:dyDescent="0.25">
      <c r="A2092" s="12">
        <f>Riesgo!C2096</f>
        <v>0.47167808505037101</v>
      </c>
      <c r="F2092" s="95">
        <f t="shared" si="96"/>
        <v>0.26652593634068533</v>
      </c>
      <c r="G2092" s="26">
        <f t="shared" si="97"/>
        <v>1.8932956334652831E-2</v>
      </c>
      <c r="H2092" s="26">
        <f t="shared" si="98"/>
        <v>5.0461239147906551E-3</v>
      </c>
    </row>
    <row r="2093" spans="1:8" x14ac:dyDescent="0.25">
      <c r="A2093" s="12">
        <f>Riesgo!C2097</f>
        <v>0</v>
      </c>
      <c r="F2093" s="95">
        <f t="shared" si="96"/>
        <v>-0.20515214870968565</v>
      </c>
      <c r="G2093" s="26">
        <f t="shared" si="97"/>
        <v>0</v>
      </c>
      <c r="H2093" s="26">
        <f t="shared" si="98"/>
        <v>0</v>
      </c>
    </row>
    <row r="2094" spans="1:8" x14ac:dyDescent="0.25">
      <c r="A2094" s="12">
        <f>Riesgo!C2098</f>
        <v>0</v>
      </c>
      <c r="F2094" s="95">
        <f t="shared" si="96"/>
        <v>-0.20515214870968565</v>
      </c>
      <c r="G2094" s="26">
        <f t="shared" si="97"/>
        <v>0</v>
      </c>
      <c r="H2094" s="26">
        <f t="shared" si="98"/>
        <v>0</v>
      </c>
    </row>
    <row r="2095" spans="1:8" x14ac:dyDescent="0.25">
      <c r="A2095" s="12">
        <f>Riesgo!C2099</f>
        <v>0</v>
      </c>
      <c r="F2095" s="95">
        <f t="shared" si="96"/>
        <v>-0.20515214870968565</v>
      </c>
      <c r="G2095" s="26">
        <f t="shared" si="97"/>
        <v>0</v>
      </c>
      <c r="H2095" s="26">
        <f t="shared" si="98"/>
        <v>0</v>
      </c>
    </row>
    <row r="2096" spans="1:8" x14ac:dyDescent="0.25">
      <c r="A2096" s="12">
        <f>Riesgo!C2100</f>
        <v>0</v>
      </c>
      <c r="F2096" s="95">
        <f t="shared" si="96"/>
        <v>-0.20515214870968565</v>
      </c>
      <c r="G2096" s="26">
        <f t="shared" si="97"/>
        <v>0</v>
      </c>
      <c r="H2096" s="26">
        <f t="shared" si="98"/>
        <v>0</v>
      </c>
    </row>
    <row r="2097" spans="1:8" x14ac:dyDescent="0.25">
      <c r="A2097" s="12">
        <f>Riesgo!C2101</f>
        <v>0.21483648984479561</v>
      </c>
      <c r="F2097" s="95">
        <f t="shared" si="96"/>
        <v>9.684341135109964E-3</v>
      </c>
      <c r="G2097" s="26">
        <f t="shared" si="97"/>
        <v>9.0826010368937975E-7</v>
      </c>
      <c r="H2097" s="26">
        <f t="shared" si="98"/>
        <v>8.7959006835383014E-9</v>
      </c>
    </row>
    <row r="2098" spans="1:8" x14ac:dyDescent="0.25">
      <c r="A2098" s="12">
        <f>Riesgo!C2102</f>
        <v>0.16216586423087714</v>
      </c>
      <c r="F2098" s="95">
        <f t="shared" si="96"/>
        <v>-4.2986284478808506E-2</v>
      </c>
      <c r="G2098" s="26">
        <f t="shared" si="97"/>
        <v>-7.9430944268272965E-5</v>
      </c>
      <c r="H2098" s="26">
        <f t="shared" si="98"/>
        <v>3.4144411667363659E-6</v>
      </c>
    </row>
    <row r="2099" spans="1:8" x14ac:dyDescent="0.25">
      <c r="A2099" s="12">
        <f>Riesgo!C2103</f>
        <v>0</v>
      </c>
      <c r="F2099" s="95">
        <f t="shared" si="96"/>
        <v>-0.20515214870968565</v>
      </c>
      <c r="G2099" s="26">
        <f t="shared" si="97"/>
        <v>0</v>
      </c>
      <c r="H2099" s="26">
        <f t="shared" si="98"/>
        <v>0</v>
      </c>
    </row>
    <row r="2100" spans="1:8" x14ac:dyDescent="0.25">
      <c r="A2100" s="12">
        <f>Riesgo!C2104</f>
        <v>0</v>
      </c>
      <c r="F2100" s="95">
        <f t="shared" si="96"/>
        <v>-0.20515214870968565</v>
      </c>
      <c r="G2100" s="26">
        <f t="shared" si="97"/>
        <v>0</v>
      </c>
      <c r="H2100" s="26">
        <f t="shared" si="98"/>
        <v>0</v>
      </c>
    </row>
    <row r="2101" spans="1:8" x14ac:dyDescent="0.25">
      <c r="A2101" s="12">
        <f>Riesgo!C2105</f>
        <v>0.57303181942481918</v>
      </c>
      <c r="F2101" s="95">
        <f t="shared" si="96"/>
        <v>0.3678796707151335</v>
      </c>
      <c r="G2101" s="26">
        <f t="shared" si="97"/>
        <v>4.9787161564003472E-2</v>
      </c>
      <c r="H2101" s="26">
        <f t="shared" si="98"/>
        <v>1.8315684602006749E-2</v>
      </c>
    </row>
    <row r="2102" spans="1:8" x14ac:dyDescent="0.25">
      <c r="A2102" s="12">
        <f>Riesgo!C2106</f>
        <v>0.43319356306424844</v>
      </c>
      <c r="F2102" s="95">
        <f t="shared" si="96"/>
        <v>0.22804141435456279</v>
      </c>
      <c r="G2102" s="26">
        <f t="shared" si="97"/>
        <v>1.1858811824655563E-2</v>
      </c>
      <c r="H2102" s="26">
        <f t="shared" si="98"/>
        <v>2.7043002210590679E-3</v>
      </c>
    </row>
    <row r="2103" spans="1:8" x14ac:dyDescent="0.25">
      <c r="A2103" s="12">
        <f>Riesgo!C2107</f>
        <v>0</v>
      </c>
      <c r="F2103" s="95">
        <f t="shared" si="96"/>
        <v>-0.20515214870968565</v>
      </c>
      <c r="G2103" s="26">
        <f t="shared" si="97"/>
        <v>0</v>
      </c>
      <c r="H2103" s="26">
        <f t="shared" si="98"/>
        <v>0</v>
      </c>
    </row>
    <row r="2104" spans="1:8" x14ac:dyDescent="0.25">
      <c r="A2104" s="12">
        <f>Riesgo!C2108</f>
        <v>0</v>
      </c>
      <c r="F2104" s="95">
        <f t="shared" si="96"/>
        <v>-0.20515214870968565</v>
      </c>
      <c r="G2104" s="26">
        <f t="shared" si="97"/>
        <v>0</v>
      </c>
      <c r="H2104" s="26">
        <f t="shared" si="98"/>
        <v>0</v>
      </c>
    </row>
    <row r="2105" spans="1:8" x14ac:dyDescent="0.25">
      <c r="A2105" s="12">
        <f>Riesgo!C2109</f>
        <v>2.0222551513729887E-2</v>
      </c>
      <c r="F2105" s="95">
        <f t="shared" si="96"/>
        <v>-0.18492959719595575</v>
      </c>
      <c r="G2105" s="26">
        <f t="shared" si="97"/>
        <v>-6.3243991426337248E-3</v>
      </c>
      <c r="H2105" s="26">
        <f t="shared" si="98"/>
        <v>1.1695685859537026E-3</v>
      </c>
    </row>
    <row r="2106" spans="1:8" x14ac:dyDescent="0.25">
      <c r="A2106" s="12">
        <f>Riesgo!C2110</f>
        <v>0.17780673305363356</v>
      </c>
      <c r="F2106" s="95">
        <f t="shared" si="96"/>
        <v>-2.7345415656052086E-2</v>
      </c>
      <c r="G2106" s="26">
        <f t="shared" si="97"/>
        <v>-2.04481295220213E-5</v>
      </c>
      <c r="H2106" s="26">
        <f t="shared" si="98"/>
        <v>5.5916260116846209E-7</v>
      </c>
    </row>
    <row r="2107" spans="1:8" x14ac:dyDescent="0.25">
      <c r="A2107" s="12">
        <f>Riesgo!C2111</f>
        <v>0.15496479358778509</v>
      </c>
      <c r="F2107" s="95">
        <f t="shared" si="96"/>
        <v>-5.0187355121900562E-2</v>
      </c>
      <c r="G2107" s="26">
        <f t="shared" si="97"/>
        <v>-1.2641043528203815E-4</v>
      </c>
      <c r="H2107" s="26">
        <f t="shared" si="98"/>
        <v>6.3442054066136759E-6</v>
      </c>
    </row>
    <row r="2108" spans="1:8" x14ac:dyDescent="0.25">
      <c r="A2108" s="12">
        <f>Riesgo!C2112</f>
        <v>0</v>
      </c>
      <c r="F2108" s="95">
        <f t="shared" si="96"/>
        <v>-0.20515214870968565</v>
      </c>
      <c r="G2108" s="26">
        <f t="shared" si="97"/>
        <v>0</v>
      </c>
      <c r="H2108" s="26">
        <f t="shared" si="98"/>
        <v>0</v>
      </c>
    </row>
    <row r="2109" spans="1:8" x14ac:dyDescent="0.25">
      <c r="A2109" s="12">
        <f>Riesgo!C2113</f>
        <v>0</v>
      </c>
      <c r="F2109" s="95">
        <f t="shared" si="96"/>
        <v>-0.20515214870968565</v>
      </c>
      <c r="G2109" s="26">
        <f t="shared" si="97"/>
        <v>0</v>
      </c>
      <c r="H2109" s="26">
        <f t="shared" si="98"/>
        <v>0</v>
      </c>
    </row>
    <row r="2110" spans="1:8" x14ac:dyDescent="0.25">
      <c r="A2110" s="12">
        <f>Riesgo!C2114</f>
        <v>0.59152495473925581</v>
      </c>
      <c r="F2110" s="95">
        <f t="shared" si="96"/>
        <v>0.38637280602957014</v>
      </c>
      <c r="G2110" s="26">
        <f t="shared" si="97"/>
        <v>5.7679256817220415E-2</v>
      </c>
      <c r="H2110" s="26">
        <f t="shared" si="98"/>
        <v>2.2285696306169663E-2</v>
      </c>
    </row>
    <row r="2111" spans="1:8" x14ac:dyDescent="0.25">
      <c r="A2111" s="12">
        <f>Riesgo!C2115</f>
        <v>0</v>
      </c>
      <c r="F2111" s="95">
        <f t="shared" si="96"/>
        <v>-0.20515214870968565</v>
      </c>
      <c r="G2111" s="26">
        <f t="shared" si="97"/>
        <v>0</v>
      </c>
      <c r="H2111" s="26">
        <f t="shared" si="98"/>
        <v>0</v>
      </c>
    </row>
    <row r="2112" spans="1:8" x14ac:dyDescent="0.25">
      <c r="A2112" s="12">
        <f>Riesgo!C2116</f>
        <v>0</v>
      </c>
      <c r="F2112" s="95">
        <f t="shared" si="96"/>
        <v>-0.20515214870968565</v>
      </c>
      <c r="G2112" s="26">
        <f t="shared" si="97"/>
        <v>0</v>
      </c>
      <c r="H2112" s="26">
        <f t="shared" si="98"/>
        <v>0</v>
      </c>
    </row>
    <row r="2113" spans="1:8" x14ac:dyDescent="0.25">
      <c r="A2113" s="12">
        <f>Riesgo!C2117</f>
        <v>0</v>
      </c>
      <c r="F2113" s="95">
        <f t="shared" si="96"/>
        <v>-0.20515214870968565</v>
      </c>
      <c r="G2113" s="26">
        <f t="shared" si="97"/>
        <v>0</v>
      </c>
      <c r="H2113" s="26">
        <f t="shared" si="98"/>
        <v>0</v>
      </c>
    </row>
    <row r="2114" spans="1:8" x14ac:dyDescent="0.25">
      <c r="A2114" s="12">
        <f>Riesgo!C2118</f>
        <v>0</v>
      </c>
      <c r="F2114" s="95">
        <f t="shared" si="96"/>
        <v>-0.20515214870968565</v>
      </c>
      <c r="G2114" s="26">
        <f t="shared" si="97"/>
        <v>0</v>
      </c>
      <c r="H2114" s="26">
        <f t="shared" si="98"/>
        <v>0</v>
      </c>
    </row>
    <row r="2115" spans="1:8" x14ac:dyDescent="0.25">
      <c r="A2115" s="12">
        <f>Riesgo!C2119</f>
        <v>0.14331835215477529</v>
      </c>
      <c r="F2115" s="95">
        <f t="shared" ref="F2115:F2178" si="99">A2115-$D$4</f>
        <v>-6.1833796554910364E-2</v>
      </c>
      <c r="G2115" s="26">
        <f t="shared" ref="G2115:G2178" si="100">IF(A2115=0,0,(A2115-D$4)^3)</f>
        <v>-2.3641647526693099E-4</v>
      </c>
      <c r="H2115" s="26">
        <f t="shared" ref="H2115:H2178" si="101">IF(A2115=0,0,(A2115-D$4)^4)</f>
        <v>1.4618528233884408E-5</v>
      </c>
    </row>
    <row r="2116" spans="1:8" x14ac:dyDescent="0.25">
      <c r="A2116" s="12">
        <f>Riesgo!C2120</f>
        <v>0</v>
      </c>
      <c r="F2116" s="95">
        <f t="shared" si="99"/>
        <v>-0.20515214870968565</v>
      </c>
      <c r="G2116" s="26">
        <f t="shared" si="100"/>
        <v>0</v>
      </c>
      <c r="H2116" s="26">
        <f t="shared" si="101"/>
        <v>0</v>
      </c>
    </row>
    <row r="2117" spans="1:8" x14ac:dyDescent="0.25">
      <c r="A2117" s="12">
        <f>Riesgo!C2121</f>
        <v>1</v>
      </c>
      <c r="F2117" s="95">
        <f t="shared" si="99"/>
        <v>0.79484785129031432</v>
      </c>
      <c r="G2117" s="26">
        <f t="shared" si="100"/>
        <v>0.50217144484267384</v>
      </c>
      <c r="H2117" s="26">
        <f t="shared" si="101"/>
        <v>0.39914989391255185</v>
      </c>
    </row>
    <row r="2118" spans="1:8" x14ac:dyDescent="0.25">
      <c r="A2118" s="12">
        <f>Riesgo!C2122</f>
        <v>0</v>
      </c>
      <c r="F2118" s="95">
        <f t="shared" si="99"/>
        <v>-0.20515214870968565</v>
      </c>
      <c r="G2118" s="26">
        <f t="shared" si="100"/>
        <v>0</v>
      </c>
      <c r="H2118" s="26">
        <f t="shared" si="101"/>
        <v>0</v>
      </c>
    </row>
    <row r="2119" spans="1:8" x14ac:dyDescent="0.25">
      <c r="A2119" s="12">
        <f>Riesgo!C2123</f>
        <v>0</v>
      </c>
      <c r="F2119" s="95">
        <f t="shared" si="99"/>
        <v>-0.20515214870968565</v>
      </c>
      <c r="G2119" s="26">
        <f t="shared" si="100"/>
        <v>0</v>
      </c>
      <c r="H2119" s="26">
        <f t="shared" si="101"/>
        <v>0</v>
      </c>
    </row>
    <row r="2120" spans="1:8" x14ac:dyDescent="0.25">
      <c r="A2120" s="12">
        <f>Riesgo!C2124</f>
        <v>0.3448788101344572</v>
      </c>
      <c r="F2120" s="95">
        <f t="shared" si="99"/>
        <v>0.13972666142477155</v>
      </c>
      <c r="G2120" s="26">
        <f t="shared" si="100"/>
        <v>2.7279590512245726E-3</v>
      </c>
      <c r="H2120" s="26">
        <f t="shared" si="101"/>
        <v>3.8116861073109686E-4</v>
      </c>
    </row>
    <row r="2121" spans="1:8" x14ac:dyDescent="0.25">
      <c r="A2121" s="12">
        <f>Riesgo!C2125</f>
        <v>5.8413138688211477E-2</v>
      </c>
      <c r="F2121" s="95">
        <f t="shared" si="99"/>
        <v>-0.14673901002147416</v>
      </c>
      <c r="G2121" s="26">
        <f t="shared" si="100"/>
        <v>-3.1596338239386532E-3</v>
      </c>
      <c r="H2121" s="26">
        <f t="shared" si="101"/>
        <v>4.6364153935512273E-4</v>
      </c>
    </row>
    <row r="2122" spans="1:8" x14ac:dyDescent="0.25">
      <c r="A2122" s="12">
        <f>Riesgo!C2126</f>
        <v>0</v>
      </c>
      <c r="F2122" s="95">
        <f t="shared" si="99"/>
        <v>-0.20515214870968565</v>
      </c>
      <c r="G2122" s="26">
        <f t="shared" si="100"/>
        <v>0</v>
      </c>
      <c r="H2122" s="26">
        <f t="shared" si="101"/>
        <v>0</v>
      </c>
    </row>
    <row r="2123" spans="1:8" x14ac:dyDescent="0.25">
      <c r="A2123" s="12">
        <f>Riesgo!C2127</f>
        <v>0.13686028713287199</v>
      </c>
      <c r="F2123" s="95">
        <f t="shared" si="99"/>
        <v>-6.8291861576813662E-2</v>
      </c>
      <c r="G2123" s="26">
        <f t="shared" si="100"/>
        <v>-3.1849810602398046E-4</v>
      </c>
      <c r="H2123" s="26">
        <f t="shared" si="101"/>
        <v>2.1750828569066992E-5</v>
      </c>
    </row>
    <row r="2124" spans="1:8" x14ac:dyDescent="0.25">
      <c r="A2124" s="12">
        <f>Riesgo!C2128</f>
        <v>0.15095286838186439</v>
      </c>
      <c r="F2124" s="95">
        <f t="shared" si="99"/>
        <v>-5.4199280327821259E-2</v>
      </c>
      <c r="G2124" s="26">
        <f t="shared" si="100"/>
        <v>-1.5921374567087727E-4</v>
      </c>
      <c r="H2124" s="26">
        <f t="shared" si="101"/>
        <v>8.6292704336583143E-6</v>
      </c>
    </row>
    <row r="2125" spans="1:8" x14ac:dyDescent="0.25">
      <c r="A2125" s="12">
        <f>Riesgo!C2129</f>
        <v>0.89817669434293446</v>
      </c>
      <c r="F2125" s="95">
        <f t="shared" si="99"/>
        <v>0.69302454563324878</v>
      </c>
      <c r="G2125" s="26">
        <f t="shared" si="100"/>
        <v>0.33284792230005389</v>
      </c>
      <c r="H2125" s="26">
        <f t="shared" si="101"/>
        <v>0.23067178011696574</v>
      </c>
    </row>
    <row r="2126" spans="1:8" x14ac:dyDescent="0.25">
      <c r="A2126" s="12">
        <f>Riesgo!C2130</f>
        <v>0</v>
      </c>
      <c r="F2126" s="95">
        <f t="shared" si="99"/>
        <v>-0.20515214870968565</v>
      </c>
      <c r="G2126" s="26">
        <f t="shared" si="100"/>
        <v>0</v>
      </c>
      <c r="H2126" s="26">
        <f t="shared" si="101"/>
        <v>0</v>
      </c>
    </row>
    <row r="2127" spans="1:8" x14ac:dyDescent="0.25">
      <c r="A2127" s="12">
        <f>Riesgo!C2131</f>
        <v>0.28520941865281202</v>
      </c>
      <c r="F2127" s="95">
        <f t="shared" si="99"/>
        <v>8.0057269943126369E-2</v>
      </c>
      <c r="G2127" s="26">
        <f t="shared" si="100"/>
        <v>5.131003702589955E-4</v>
      </c>
      <c r="H2127" s="26">
        <f t="shared" si="101"/>
        <v>4.107741484974249E-5</v>
      </c>
    </row>
    <row r="2128" spans="1:8" x14ac:dyDescent="0.25">
      <c r="A2128" s="12">
        <f>Riesgo!C2132</f>
        <v>0.10098567543337272</v>
      </c>
      <c r="F2128" s="95">
        <f t="shared" si="99"/>
        <v>-0.10416647327631293</v>
      </c>
      <c r="G2128" s="26">
        <f t="shared" si="100"/>
        <v>-1.1302743760490731E-3</v>
      </c>
      <c r="H2128" s="26">
        <f t="shared" si="101"/>
        <v>1.1773669558761703E-4</v>
      </c>
    </row>
    <row r="2129" spans="1:8" x14ac:dyDescent="0.25">
      <c r="A2129" s="12">
        <f>Riesgo!C2133</f>
        <v>0</v>
      </c>
      <c r="F2129" s="95">
        <f t="shared" si="99"/>
        <v>-0.20515214870968565</v>
      </c>
      <c r="G2129" s="26">
        <f t="shared" si="100"/>
        <v>0</v>
      </c>
      <c r="H2129" s="26">
        <f t="shared" si="101"/>
        <v>0</v>
      </c>
    </row>
    <row r="2130" spans="1:8" x14ac:dyDescent="0.25">
      <c r="A2130" s="12">
        <f>Riesgo!C2134</f>
        <v>0.53934102962921315</v>
      </c>
      <c r="F2130" s="95">
        <f t="shared" si="99"/>
        <v>0.33418888091952748</v>
      </c>
      <c r="G2130" s="26">
        <f t="shared" si="100"/>
        <v>3.7322952153668702E-2</v>
      </c>
      <c r="H2130" s="26">
        <f t="shared" si="101"/>
        <v>1.2472915612847611E-2</v>
      </c>
    </row>
    <row r="2131" spans="1:8" x14ac:dyDescent="0.25">
      <c r="A2131" s="12">
        <f>Riesgo!C2135</f>
        <v>0</v>
      </c>
      <c r="F2131" s="95">
        <f t="shared" si="99"/>
        <v>-0.20515214870968565</v>
      </c>
      <c r="G2131" s="26">
        <f t="shared" si="100"/>
        <v>0</v>
      </c>
      <c r="H2131" s="26">
        <f t="shared" si="101"/>
        <v>0</v>
      </c>
    </row>
    <row r="2132" spans="1:8" x14ac:dyDescent="0.25">
      <c r="A2132" s="12">
        <f>Riesgo!C2136</f>
        <v>5.9256920921231332E-2</v>
      </c>
      <c r="F2132" s="95">
        <f t="shared" si="99"/>
        <v>-0.14589522778845432</v>
      </c>
      <c r="G2132" s="26">
        <f t="shared" si="100"/>
        <v>-3.1054408334867142E-3</v>
      </c>
      <c r="H2132" s="26">
        <f t="shared" si="101"/>
        <v>4.5306899778511158E-4</v>
      </c>
    </row>
    <row r="2133" spans="1:8" x14ac:dyDescent="0.25">
      <c r="A2133" s="12">
        <f>Riesgo!C2137</f>
        <v>0.12818680461229329</v>
      </c>
      <c r="F2133" s="95">
        <f t="shared" si="99"/>
        <v>-7.6965344097392363E-2</v>
      </c>
      <c r="G2133" s="26">
        <f t="shared" si="100"/>
        <v>-4.5591685285699141E-4</v>
      </c>
      <c r="H2133" s="26">
        <f t="shared" si="101"/>
        <v>3.5089797459938547E-5</v>
      </c>
    </row>
    <row r="2134" spans="1:8" x14ac:dyDescent="0.25">
      <c r="A2134" s="12">
        <f>Riesgo!C2138</f>
        <v>0.51942671660175876</v>
      </c>
      <c r="F2134" s="95">
        <f t="shared" si="99"/>
        <v>0.31427456789207309</v>
      </c>
      <c r="G2134" s="26">
        <f t="shared" si="100"/>
        <v>3.1040428923410281E-2</v>
      </c>
      <c r="H2134" s="26">
        <f t="shared" si="101"/>
        <v>9.7552173870893745E-3</v>
      </c>
    </row>
    <row r="2135" spans="1:8" x14ac:dyDescent="0.25">
      <c r="A2135" s="12">
        <f>Riesgo!C2139</f>
        <v>0</v>
      </c>
      <c r="F2135" s="95">
        <f t="shared" si="99"/>
        <v>-0.20515214870968565</v>
      </c>
      <c r="G2135" s="26">
        <f t="shared" si="100"/>
        <v>0</v>
      </c>
      <c r="H2135" s="26">
        <f t="shared" si="101"/>
        <v>0</v>
      </c>
    </row>
    <row r="2136" spans="1:8" x14ac:dyDescent="0.25">
      <c r="A2136" s="12">
        <f>Riesgo!C2140</f>
        <v>7.3687422854466902E-2</v>
      </c>
      <c r="F2136" s="95">
        <f t="shared" si="99"/>
        <v>-0.13146472585521873</v>
      </c>
      <c r="G2136" s="26">
        <f t="shared" si="100"/>
        <v>-2.2721014578284851E-3</v>
      </c>
      <c r="H2136" s="26">
        <f t="shared" si="101"/>
        <v>2.9870119526866464E-4</v>
      </c>
    </row>
    <row r="2137" spans="1:8" x14ac:dyDescent="0.25">
      <c r="A2137" s="12">
        <f>Riesgo!C2141</f>
        <v>0.70982874404932861</v>
      </c>
      <c r="F2137" s="95">
        <f t="shared" si="99"/>
        <v>0.50467659533964293</v>
      </c>
      <c r="G2137" s="26">
        <f t="shared" si="100"/>
        <v>0.12854035460037239</v>
      </c>
      <c r="H2137" s="26">
        <f t="shared" si="101"/>
        <v>6.4871308523466342E-2</v>
      </c>
    </row>
    <row r="2138" spans="1:8" x14ac:dyDescent="0.25">
      <c r="A2138" s="12">
        <f>Riesgo!C2142</f>
        <v>0.79104283704580136</v>
      </c>
      <c r="F2138" s="95">
        <f t="shared" si="99"/>
        <v>0.58589068833611568</v>
      </c>
      <c r="G2138" s="26">
        <f t="shared" si="100"/>
        <v>0.20111746544071227</v>
      </c>
      <c r="H2138" s="26">
        <f t="shared" si="101"/>
        <v>0.11783285026347387</v>
      </c>
    </row>
    <row r="2139" spans="1:8" x14ac:dyDescent="0.25">
      <c r="A2139" s="12">
        <f>Riesgo!C2143</f>
        <v>0</v>
      </c>
      <c r="F2139" s="95">
        <f t="shared" si="99"/>
        <v>-0.20515214870968565</v>
      </c>
      <c r="G2139" s="26">
        <f t="shared" si="100"/>
        <v>0</v>
      </c>
      <c r="H2139" s="26">
        <f t="shared" si="101"/>
        <v>0</v>
      </c>
    </row>
    <row r="2140" spans="1:8" x14ac:dyDescent="0.25">
      <c r="A2140" s="12">
        <f>Riesgo!C2144</f>
        <v>0</v>
      </c>
      <c r="F2140" s="95">
        <f t="shared" si="99"/>
        <v>-0.20515214870968565</v>
      </c>
      <c r="G2140" s="26">
        <f t="shared" si="100"/>
        <v>0</v>
      </c>
      <c r="H2140" s="26">
        <f t="shared" si="101"/>
        <v>0</v>
      </c>
    </row>
    <row r="2141" spans="1:8" x14ac:dyDescent="0.25">
      <c r="A2141" s="12">
        <f>Riesgo!C2145</f>
        <v>0</v>
      </c>
      <c r="F2141" s="95">
        <f t="shared" si="99"/>
        <v>-0.20515214870968565</v>
      </c>
      <c r="G2141" s="26">
        <f t="shared" si="100"/>
        <v>0</v>
      </c>
      <c r="H2141" s="26">
        <f t="shared" si="101"/>
        <v>0</v>
      </c>
    </row>
    <row r="2142" spans="1:8" x14ac:dyDescent="0.25">
      <c r="A2142" s="12">
        <f>Riesgo!C2146</f>
        <v>0.18546656678987464</v>
      </c>
      <c r="F2142" s="95">
        <f t="shared" si="99"/>
        <v>-1.9685581919811013E-2</v>
      </c>
      <c r="G2142" s="26">
        <f t="shared" si="100"/>
        <v>-7.6285987445503696E-6</v>
      </c>
      <c r="H2142" s="26">
        <f t="shared" si="101"/>
        <v>1.5017340551921374E-7</v>
      </c>
    </row>
    <row r="2143" spans="1:8" x14ac:dyDescent="0.25">
      <c r="A2143" s="12">
        <f>Riesgo!C2147</f>
        <v>1</v>
      </c>
      <c r="F2143" s="95">
        <f t="shared" si="99"/>
        <v>0.79484785129031432</v>
      </c>
      <c r="G2143" s="26">
        <f t="shared" si="100"/>
        <v>0.50217144484267384</v>
      </c>
      <c r="H2143" s="26">
        <f t="shared" si="101"/>
        <v>0.39914989391255185</v>
      </c>
    </row>
    <row r="2144" spans="1:8" x14ac:dyDescent="0.25">
      <c r="A2144" s="12">
        <f>Riesgo!C2148</f>
        <v>0.17813119452839601</v>
      </c>
      <c r="F2144" s="95">
        <f t="shared" si="99"/>
        <v>-2.7020954181289636E-2</v>
      </c>
      <c r="G2144" s="26">
        <f t="shared" si="100"/>
        <v>-1.9728862368975744E-5</v>
      </c>
      <c r="H2144" s="26">
        <f t="shared" si="101"/>
        <v>5.3309268612106279E-7</v>
      </c>
    </row>
    <row r="2145" spans="1:8" x14ac:dyDescent="0.25">
      <c r="A2145" s="12">
        <f>Riesgo!C2149</f>
        <v>0</v>
      </c>
      <c r="F2145" s="95">
        <f t="shared" si="99"/>
        <v>-0.20515214870968565</v>
      </c>
      <c r="G2145" s="26">
        <f t="shared" si="100"/>
        <v>0</v>
      </c>
      <c r="H2145" s="26">
        <f t="shared" si="101"/>
        <v>0</v>
      </c>
    </row>
    <row r="2146" spans="1:8" x14ac:dyDescent="0.25">
      <c r="A2146" s="12">
        <f>Riesgo!C2150</f>
        <v>0</v>
      </c>
      <c r="F2146" s="95">
        <f t="shared" si="99"/>
        <v>-0.20515214870968565</v>
      </c>
      <c r="G2146" s="26">
        <f t="shared" si="100"/>
        <v>0</v>
      </c>
      <c r="H2146" s="26">
        <f t="shared" si="101"/>
        <v>0</v>
      </c>
    </row>
    <row r="2147" spans="1:8" x14ac:dyDescent="0.25">
      <c r="A2147" s="12">
        <f>Riesgo!C2151</f>
        <v>0.90303580122535121</v>
      </c>
      <c r="F2147" s="95">
        <f t="shared" si="99"/>
        <v>0.69788365251566553</v>
      </c>
      <c r="G2147" s="26">
        <f t="shared" si="100"/>
        <v>0.33989836546507946</v>
      </c>
      <c r="H2147" s="26">
        <f t="shared" si="101"/>
        <v>0.2372095127748742</v>
      </c>
    </row>
    <row r="2148" spans="1:8" x14ac:dyDescent="0.25">
      <c r="A2148" s="12">
        <f>Riesgo!C2152</f>
        <v>0.15288658529888996</v>
      </c>
      <c r="F2148" s="95">
        <f t="shared" si="99"/>
        <v>-5.226556341079569E-2</v>
      </c>
      <c r="G2148" s="26">
        <f t="shared" si="100"/>
        <v>-1.4277327084927268E-4</v>
      </c>
      <c r="H2148" s="26">
        <f t="shared" si="101"/>
        <v>7.4621254409393689E-6</v>
      </c>
    </row>
    <row r="2149" spans="1:8" x14ac:dyDescent="0.25">
      <c r="A2149" s="12">
        <f>Riesgo!C2153</f>
        <v>0.35880863174679689</v>
      </c>
      <c r="F2149" s="95">
        <f t="shared" si="99"/>
        <v>0.15365648303711124</v>
      </c>
      <c r="G2149" s="26">
        <f t="shared" si="100"/>
        <v>3.6278779323916004E-3</v>
      </c>
      <c r="H2149" s="26">
        <f t="shared" si="101"/>
        <v>5.5744696397924014E-4</v>
      </c>
    </row>
    <row r="2150" spans="1:8" x14ac:dyDescent="0.25">
      <c r="A2150" s="12">
        <f>Riesgo!C2154</f>
        <v>0</v>
      </c>
      <c r="F2150" s="95">
        <f t="shared" si="99"/>
        <v>-0.20515214870968565</v>
      </c>
      <c r="G2150" s="26">
        <f t="shared" si="100"/>
        <v>0</v>
      </c>
      <c r="H2150" s="26">
        <f t="shared" si="101"/>
        <v>0</v>
      </c>
    </row>
    <row r="2151" spans="1:8" x14ac:dyDescent="0.25">
      <c r="A2151" s="12">
        <f>Riesgo!C2155</f>
        <v>0.26090815780269389</v>
      </c>
      <c r="F2151" s="95">
        <f t="shared" si="99"/>
        <v>5.5756009093008235E-2</v>
      </c>
      <c r="G2151" s="26">
        <f t="shared" si="100"/>
        <v>1.7333052032439419E-4</v>
      </c>
      <c r="H2151" s="26">
        <f t="shared" si="101"/>
        <v>9.6642180673027704E-6</v>
      </c>
    </row>
    <row r="2152" spans="1:8" x14ac:dyDescent="0.25">
      <c r="A2152" s="12">
        <f>Riesgo!C2156</f>
        <v>0</v>
      </c>
      <c r="F2152" s="95">
        <f t="shared" si="99"/>
        <v>-0.20515214870968565</v>
      </c>
      <c r="G2152" s="26">
        <f t="shared" si="100"/>
        <v>0</v>
      </c>
      <c r="H2152" s="26">
        <f t="shared" si="101"/>
        <v>0</v>
      </c>
    </row>
    <row r="2153" spans="1:8" x14ac:dyDescent="0.25">
      <c r="A2153" s="12">
        <f>Riesgo!C2157</f>
        <v>0</v>
      </c>
      <c r="F2153" s="95">
        <f t="shared" si="99"/>
        <v>-0.20515214870968565</v>
      </c>
      <c r="G2153" s="26">
        <f t="shared" si="100"/>
        <v>0</v>
      </c>
      <c r="H2153" s="26">
        <f t="shared" si="101"/>
        <v>0</v>
      </c>
    </row>
    <row r="2154" spans="1:8" x14ac:dyDescent="0.25">
      <c r="A2154" s="12">
        <f>Riesgo!C2158</f>
        <v>0</v>
      </c>
      <c r="F2154" s="95">
        <f t="shared" si="99"/>
        <v>-0.20515214870968565</v>
      </c>
      <c r="G2154" s="26">
        <f t="shared" si="100"/>
        <v>0</v>
      </c>
      <c r="H2154" s="26">
        <f t="shared" si="101"/>
        <v>0</v>
      </c>
    </row>
    <row r="2155" spans="1:8" x14ac:dyDescent="0.25">
      <c r="A2155" s="12">
        <f>Riesgo!C2159</f>
        <v>0</v>
      </c>
      <c r="F2155" s="95">
        <f t="shared" si="99"/>
        <v>-0.20515214870968565</v>
      </c>
      <c r="G2155" s="26">
        <f t="shared" si="100"/>
        <v>0</v>
      </c>
      <c r="H2155" s="26">
        <f t="shared" si="101"/>
        <v>0</v>
      </c>
    </row>
    <row r="2156" spans="1:8" x14ac:dyDescent="0.25">
      <c r="A2156" s="12">
        <f>Riesgo!C2160</f>
        <v>0</v>
      </c>
      <c r="F2156" s="95">
        <f t="shared" si="99"/>
        <v>-0.20515214870968565</v>
      </c>
      <c r="G2156" s="26">
        <f t="shared" si="100"/>
        <v>0</v>
      </c>
      <c r="H2156" s="26">
        <f t="shared" si="101"/>
        <v>0</v>
      </c>
    </row>
    <row r="2157" spans="1:8" x14ac:dyDescent="0.25">
      <c r="A2157" s="12">
        <f>Riesgo!C2161</f>
        <v>0</v>
      </c>
      <c r="F2157" s="95">
        <f t="shared" si="99"/>
        <v>-0.20515214870968565</v>
      </c>
      <c r="G2157" s="26">
        <f t="shared" si="100"/>
        <v>0</v>
      </c>
      <c r="H2157" s="26">
        <f t="shared" si="101"/>
        <v>0</v>
      </c>
    </row>
    <row r="2158" spans="1:8" x14ac:dyDescent="0.25">
      <c r="A2158" s="12">
        <f>Riesgo!C2162</f>
        <v>0.14981765944006231</v>
      </c>
      <c r="F2158" s="95">
        <f t="shared" si="99"/>
        <v>-5.5334489269623338E-2</v>
      </c>
      <c r="G2158" s="26">
        <f t="shared" si="100"/>
        <v>-1.6942898825231503E-4</v>
      </c>
      <c r="H2158" s="26">
        <f t="shared" si="101"/>
        <v>9.3752665324108652E-6</v>
      </c>
    </row>
    <row r="2159" spans="1:8" x14ac:dyDescent="0.25">
      <c r="A2159" s="12">
        <f>Riesgo!C2163</f>
        <v>0.69596913706787278</v>
      </c>
      <c r="F2159" s="95">
        <f t="shared" si="99"/>
        <v>0.4908169883581871</v>
      </c>
      <c r="G2159" s="26">
        <f t="shared" si="100"/>
        <v>0.11823845844058416</v>
      </c>
      <c r="H2159" s="26">
        <f t="shared" si="101"/>
        <v>5.8033444079922183E-2</v>
      </c>
    </row>
    <row r="2160" spans="1:8" x14ac:dyDescent="0.25">
      <c r="A2160" s="12">
        <f>Riesgo!C2164</f>
        <v>0.30378028128677304</v>
      </c>
      <c r="F2160" s="95">
        <f t="shared" si="99"/>
        <v>9.8628132577087385E-2</v>
      </c>
      <c r="G2160" s="26">
        <f t="shared" si="100"/>
        <v>9.594060014981988E-4</v>
      </c>
      <c r="H2160" s="26">
        <f t="shared" si="101"/>
        <v>9.4624422311017639E-5</v>
      </c>
    </row>
    <row r="2161" spans="1:8" x14ac:dyDescent="0.25">
      <c r="A2161" s="12">
        <f>Riesgo!C2165</f>
        <v>0</v>
      </c>
      <c r="F2161" s="95">
        <f t="shared" si="99"/>
        <v>-0.20515214870968565</v>
      </c>
      <c r="G2161" s="26">
        <f t="shared" si="100"/>
        <v>0</v>
      </c>
      <c r="H2161" s="26">
        <f t="shared" si="101"/>
        <v>0</v>
      </c>
    </row>
    <row r="2162" spans="1:8" x14ac:dyDescent="0.25">
      <c r="A2162" s="12">
        <f>Riesgo!C2166</f>
        <v>0.19704454364499166</v>
      </c>
      <c r="F2162" s="95">
        <f t="shared" si="99"/>
        <v>-8.1076050646939901E-3</v>
      </c>
      <c r="G2162" s="26">
        <f t="shared" si="100"/>
        <v>-5.3293931076289102E-7</v>
      </c>
      <c r="H2162" s="26">
        <f t="shared" si="101"/>
        <v>4.3208614551157398E-9</v>
      </c>
    </row>
    <row r="2163" spans="1:8" x14ac:dyDescent="0.25">
      <c r="A2163" s="12">
        <f>Riesgo!C2167</f>
        <v>0</v>
      </c>
      <c r="F2163" s="95">
        <f t="shared" si="99"/>
        <v>-0.20515214870968565</v>
      </c>
      <c r="G2163" s="26">
        <f t="shared" si="100"/>
        <v>0</v>
      </c>
      <c r="H2163" s="26">
        <f t="shared" si="101"/>
        <v>0</v>
      </c>
    </row>
    <row r="2164" spans="1:8" x14ac:dyDescent="0.25">
      <c r="A2164" s="12">
        <f>Riesgo!C2168</f>
        <v>0</v>
      </c>
      <c r="F2164" s="95">
        <f t="shared" si="99"/>
        <v>-0.20515214870968565</v>
      </c>
      <c r="G2164" s="26">
        <f t="shared" si="100"/>
        <v>0</v>
      </c>
      <c r="H2164" s="26">
        <f t="shared" si="101"/>
        <v>0</v>
      </c>
    </row>
    <row r="2165" spans="1:8" x14ac:dyDescent="0.25">
      <c r="A2165" s="12">
        <f>Riesgo!C2169</f>
        <v>0.78021168051289413</v>
      </c>
      <c r="F2165" s="95">
        <f t="shared" si="99"/>
        <v>0.57505953180320846</v>
      </c>
      <c r="G2165" s="26">
        <f t="shared" si="100"/>
        <v>0.19016842922097976</v>
      </c>
      <c r="H2165" s="26">
        <f t="shared" si="101"/>
        <v>0.1093581678715682</v>
      </c>
    </row>
    <row r="2166" spans="1:8" x14ac:dyDescent="0.25">
      <c r="A2166" s="12">
        <f>Riesgo!C2170</f>
        <v>0</v>
      </c>
      <c r="F2166" s="95">
        <f t="shared" si="99"/>
        <v>-0.20515214870968565</v>
      </c>
      <c r="G2166" s="26">
        <f t="shared" si="100"/>
        <v>0</v>
      </c>
      <c r="H2166" s="26">
        <f t="shared" si="101"/>
        <v>0</v>
      </c>
    </row>
    <row r="2167" spans="1:8" x14ac:dyDescent="0.25">
      <c r="A2167" s="12">
        <f>Riesgo!C2171</f>
        <v>0</v>
      </c>
      <c r="F2167" s="95">
        <f t="shared" si="99"/>
        <v>-0.20515214870968565</v>
      </c>
      <c r="G2167" s="26">
        <f t="shared" si="100"/>
        <v>0</v>
      </c>
      <c r="H2167" s="26">
        <f t="shared" si="101"/>
        <v>0</v>
      </c>
    </row>
    <row r="2168" spans="1:8" x14ac:dyDescent="0.25">
      <c r="A2168" s="12">
        <f>Riesgo!C2172</f>
        <v>0.61009876231142812</v>
      </c>
      <c r="F2168" s="95">
        <f t="shared" si="99"/>
        <v>0.40494661360174244</v>
      </c>
      <c r="G2168" s="26">
        <f t="shared" si="100"/>
        <v>6.6403858350805894E-2</v>
      </c>
      <c r="H2168" s="26">
        <f t="shared" si="101"/>
        <v>2.689001756924863E-2</v>
      </c>
    </row>
    <row r="2169" spans="1:8" x14ac:dyDescent="0.25">
      <c r="A2169" s="12">
        <f>Riesgo!C2173</f>
        <v>0</v>
      </c>
      <c r="F2169" s="95">
        <f t="shared" si="99"/>
        <v>-0.20515214870968565</v>
      </c>
      <c r="G2169" s="26">
        <f t="shared" si="100"/>
        <v>0</v>
      </c>
      <c r="H2169" s="26">
        <f t="shared" si="101"/>
        <v>0</v>
      </c>
    </row>
    <row r="2170" spans="1:8" x14ac:dyDescent="0.25">
      <c r="A2170" s="12">
        <f>Riesgo!C2174</f>
        <v>0.10925201448633508</v>
      </c>
      <c r="F2170" s="95">
        <f t="shared" si="99"/>
        <v>-9.5900134223350572E-2</v>
      </c>
      <c r="G2170" s="26">
        <f t="shared" si="100"/>
        <v>-8.8197778228514144E-4</v>
      </c>
      <c r="H2170" s="26">
        <f t="shared" si="101"/>
        <v>8.4581787703158135E-5</v>
      </c>
    </row>
    <row r="2171" spans="1:8" x14ac:dyDescent="0.25">
      <c r="A2171" s="12">
        <f>Riesgo!C2175</f>
        <v>0.2467332990054274</v>
      </c>
      <c r="F2171" s="95">
        <f t="shared" si="99"/>
        <v>4.1581150295741748E-2</v>
      </c>
      <c r="G2171" s="26">
        <f t="shared" si="100"/>
        <v>7.1893478703555566E-5</v>
      </c>
      <c r="H2171" s="26">
        <f t="shared" si="101"/>
        <v>2.9894135432562527E-6</v>
      </c>
    </row>
    <row r="2172" spans="1:8" x14ac:dyDescent="0.25">
      <c r="A2172" s="12">
        <f>Riesgo!C2176</f>
        <v>0.22378924569576547</v>
      </c>
      <c r="F2172" s="95">
        <f t="shared" si="99"/>
        <v>1.8637096986079821E-2</v>
      </c>
      <c r="G2172" s="26">
        <f t="shared" si="100"/>
        <v>6.4734350621646836E-6</v>
      </c>
      <c r="H2172" s="26">
        <f t="shared" si="101"/>
        <v>1.2064603708665288E-7</v>
      </c>
    </row>
    <row r="2173" spans="1:8" x14ac:dyDescent="0.25">
      <c r="A2173" s="12">
        <f>Riesgo!C2177</f>
        <v>0</v>
      </c>
      <c r="F2173" s="95">
        <f t="shared" si="99"/>
        <v>-0.20515214870968565</v>
      </c>
      <c r="G2173" s="26">
        <f t="shared" si="100"/>
        <v>0</v>
      </c>
      <c r="H2173" s="26">
        <f t="shared" si="101"/>
        <v>0</v>
      </c>
    </row>
    <row r="2174" spans="1:8" x14ac:dyDescent="0.25">
      <c r="A2174" s="12">
        <f>Riesgo!C2178</f>
        <v>0</v>
      </c>
      <c r="F2174" s="95">
        <f t="shared" si="99"/>
        <v>-0.20515214870968565</v>
      </c>
      <c r="G2174" s="26">
        <f t="shared" si="100"/>
        <v>0</v>
      </c>
      <c r="H2174" s="26">
        <f t="shared" si="101"/>
        <v>0</v>
      </c>
    </row>
    <row r="2175" spans="1:8" x14ac:dyDescent="0.25">
      <c r="A2175" s="12">
        <f>Riesgo!C2179</f>
        <v>0.25815815612934656</v>
      </c>
      <c r="F2175" s="95">
        <f t="shared" si="99"/>
        <v>5.3006007419660911E-2</v>
      </c>
      <c r="G2175" s="26">
        <f t="shared" si="100"/>
        <v>1.4892763026386476E-4</v>
      </c>
      <c r="H2175" s="26">
        <f t="shared" si="101"/>
        <v>7.8940590747589321E-6</v>
      </c>
    </row>
    <row r="2176" spans="1:8" x14ac:dyDescent="0.25">
      <c r="A2176" s="12">
        <f>Riesgo!C2180</f>
        <v>0</v>
      </c>
      <c r="F2176" s="95">
        <f t="shared" si="99"/>
        <v>-0.20515214870968565</v>
      </c>
      <c r="G2176" s="26">
        <f t="shared" si="100"/>
        <v>0</v>
      </c>
      <c r="H2176" s="26">
        <f t="shared" si="101"/>
        <v>0</v>
      </c>
    </row>
    <row r="2177" spans="1:8" x14ac:dyDescent="0.25">
      <c r="A2177" s="12">
        <f>Riesgo!C2181</f>
        <v>0</v>
      </c>
      <c r="F2177" s="95">
        <f t="shared" si="99"/>
        <v>-0.20515214870968565</v>
      </c>
      <c r="G2177" s="26">
        <f t="shared" si="100"/>
        <v>0</v>
      </c>
      <c r="H2177" s="26">
        <f t="shared" si="101"/>
        <v>0</v>
      </c>
    </row>
    <row r="2178" spans="1:8" x14ac:dyDescent="0.25">
      <c r="A2178" s="12">
        <f>Riesgo!C2182</f>
        <v>0</v>
      </c>
      <c r="F2178" s="95">
        <f t="shared" si="99"/>
        <v>-0.20515214870968565</v>
      </c>
      <c r="G2178" s="26">
        <f t="shared" si="100"/>
        <v>0</v>
      </c>
      <c r="H2178" s="26">
        <f t="shared" si="101"/>
        <v>0</v>
      </c>
    </row>
    <row r="2179" spans="1:8" x14ac:dyDescent="0.25">
      <c r="A2179" s="12">
        <f>Riesgo!C2183</f>
        <v>0</v>
      </c>
      <c r="F2179" s="95">
        <f t="shared" ref="F2179:F2242" si="102">A2179-$D$4</f>
        <v>-0.20515214870968565</v>
      </c>
      <c r="G2179" s="26">
        <f t="shared" ref="G2179:G2242" si="103">IF(A2179=0,0,(A2179-D$4)^3)</f>
        <v>0</v>
      </c>
      <c r="H2179" s="26">
        <f t="shared" ref="H2179:H2242" si="104">IF(A2179=0,0,(A2179-D$4)^4)</f>
        <v>0</v>
      </c>
    </row>
    <row r="2180" spans="1:8" x14ac:dyDescent="0.25">
      <c r="A2180" s="12">
        <f>Riesgo!C2184</f>
        <v>0</v>
      </c>
      <c r="F2180" s="95">
        <f t="shared" si="102"/>
        <v>-0.20515214870968565</v>
      </c>
      <c r="G2180" s="26">
        <f t="shared" si="103"/>
        <v>0</v>
      </c>
      <c r="H2180" s="26">
        <f t="shared" si="104"/>
        <v>0</v>
      </c>
    </row>
    <row r="2181" spans="1:8" x14ac:dyDescent="0.25">
      <c r="A2181" s="12">
        <f>Riesgo!C2185</f>
        <v>0</v>
      </c>
      <c r="F2181" s="95">
        <f t="shared" si="102"/>
        <v>-0.20515214870968565</v>
      </c>
      <c r="G2181" s="26">
        <f t="shared" si="103"/>
        <v>0</v>
      </c>
      <c r="H2181" s="26">
        <f t="shared" si="104"/>
        <v>0</v>
      </c>
    </row>
    <row r="2182" spans="1:8" x14ac:dyDescent="0.25">
      <c r="A2182" s="12">
        <f>Riesgo!C2186</f>
        <v>0.24002099791274911</v>
      </c>
      <c r="F2182" s="95">
        <f t="shared" si="102"/>
        <v>3.4868849203063462E-2</v>
      </c>
      <c r="G2182" s="26">
        <f t="shared" si="103"/>
        <v>4.2394824621206193E-5</v>
      </c>
      <c r="H2182" s="26">
        <f t="shared" si="104"/>
        <v>1.4782587467071609E-6</v>
      </c>
    </row>
    <row r="2183" spans="1:8" x14ac:dyDescent="0.25">
      <c r="A2183" s="12">
        <f>Riesgo!C2187</f>
        <v>0.36662082557716835</v>
      </c>
      <c r="F2183" s="95">
        <f t="shared" si="102"/>
        <v>0.1614686768674827</v>
      </c>
      <c r="G2183" s="26">
        <f t="shared" si="103"/>
        <v>4.2098329170116369E-3</v>
      </c>
      <c r="H2183" s="26">
        <f t="shared" si="104"/>
        <v>6.7975615094304409E-4</v>
      </c>
    </row>
    <row r="2184" spans="1:8" x14ac:dyDescent="0.25">
      <c r="A2184" s="12">
        <f>Riesgo!C2188</f>
        <v>0.3681753654474354</v>
      </c>
      <c r="F2184" s="95">
        <f t="shared" si="102"/>
        <v>0.16302321673774975</v>
      </c>
      <c r="G2184" s="26">
        <f t="shared" si="103"/>
        <v>4.332597800107604E-3</v>
      </c>
      <c r="H2184" s="26">
        <f t="shared" si="104"/>
        <v>7.0631403020443963E-4</v>
      </c>
    </row>
    <row r="2185" spans="1:8" x14ac:dyDescent="0.25">
      <c r="A2185" s="12">
        <f>Riesgo!C2189</f>
        <v>0.12886058562241184</v>
      </c>
      <c r="F2185" s="95">
        <f t="shared" si="102"/>
        <v>-7.6291563087273806E-2</v>
      </c>
      <c r="G2185" s="26">
        <f t="shared" si="103"/>
        <v>-4.4404761202149711E-4</v>
      </c>
      <c r="H2185" s="26">
        <f t="shared" si="104"/>
        <v>3.387708640629133E-5</v>
      </c>
    </row>
    <row r="2186" spans="1:8" x14ac:dyDescent="0.25">
      <c r="A2186" s="12">
        <f>Riesgo!C2190</f>
        <v>0.24557885241925501</v>
      </c>
      <c r="F2186" s="95">
        <f t="shared" si="102"/>
        <v>4.0426703709569356E-2</v>
      </c>
      <c r="G2186" s="26">
        <f t="shared" si="103"/>
        <v>6.6070104625152559E-5</v>
      </c>
      <c r="H2186" s="26">
        <f t="shared" si="104"/>
        <v>2.6709965437412904E-6</v>
      </c>
    </row>
    <row r="2187" spans="1:8" x14ac:dyDescent="0.25">
      <c r="A2187" s="12">
        <f>Riesgo!C2191</f>
        <v>0</v>
      </c>
      <c r="F2187" s="95">
        <f t="shared" si="102"/>
        <v>-0.20515214870968565</v>
      </c>
      <c r="G2187" s="26">
        <f t="shared" si="103"/>
        <v>0</v>
      </c>
      <c r="H2187" s="26">
        <f t="shared" si="104"/>
        <v>0</v>
      </c>
    </row>
    <row r="2188" spans="1:8" x14ac:dyDescent="0.25">
      <c r="A2188" s="12">
        <f>Riesgo!C2192</f>
        <v>0.71376583037917662</v>
      </c>
      <c r="F2188" s="95">
        <f t="shared" si="102"/>
        <v>0.50861368166949095</v>
      </c>
      <c r="G2188" s="26">
        <f t="shared" si="103"/>
        <v>0.13157219361649403</v>
      </c>
      <c r="H2188" s="26">
        <f t="shared" si="104"/>
        <v>6.691941780061611E-2</v>
      </c>
    </row>
    <row r="2189" spans="1:8" x14ac:dyDescent="0.25">
      <c r="A2189" s="12">
        <f>Riesgo!C2193</f>
        <v>0</v>
      </c>
      <c r="F2189" s="95">
        <f t="shared" si="102"/>
        <v>-0.20515214870968565</v>
      </c>
      <c r="G2189" s="26">
        <f t="shared" si="103"/>
        <v>0</v>
      </c>
      <c r="H2189" s="26">
        <f t="shared" si="104"/>
        <v>0</v>
      </c>
    </row>
    <row r="2190" spans="1:8" x14ac:dyDescent="0.25">
      <c r="A2190" s="12">
        <f>Riesgo!C2194</f>
        <v>0.17606102753173522</v>
      </c>
      <c r="F2190" s="95">
        <f t="shared" si="102"/>
        <v>-2.909112117795043E-2</v>
      </c>
      <c r="G2190" s="26">
        <f t="shared" si="103"/>
        <v>-2.4619621855563553E-5</v>
      </c>
      <c r="H2190" s="26">
        <f t="shared" si="104"/>
        <v>7.1621240275551613E-7</v>
      </c>
    </row>
    <row r="2191" spans="1:8" x14ac:dyDescent="0.25">
      <c r="A2191" s="12">
        <f>Riesgo!C2195</f>
        <v>0</v>
      </c>
      <c r="F2191" s="95">
        <f t="shared" si="102"/>
        <v>-0.20515214870968565</v>
      </c>
      <c r="G2191" s="26">
        <f t="shared" si="103"/>
        <v>0</v>
      </c>
      <c r="H2191" s="26">
        <f t="shared" si="104"/>
        <v>0</v>
      </c>
    </row>
    <row r="2192" spans="1:8" x14ac:dyDescent="0.25">
      <c r="A2192" s="12">
        <f>Riesgo!C2196</f>
        <v>0</v>
      </c>
      <c r="F2192" s="95">
        <f t="shared" si="102"/>
        <v>-0.20515214870968565</v>
      </c>
      <c r="G2192" s="26">
        <f t="shared" si="103"/>
        <v>0</v>
      </c>
      <c r="H2192" s="26">
        <f t="shared" si="104"/>
        <v>0</v>
      </c>
    </row>
    <row r="2193" spans="1:8" x14ac:dyDescent="0.25">
      <c r="A2193" s="12">
        <f>Riesgo!C2197</f>
        <v>0.4385394767120791</v>
      </c>
      <c r="F2193" s="95">
        <f t="shared" si="102"/>
        <v>0.23338732800239345</v>
      </c>
      <c r="G2193" s="26">
        <f t="shared" si="103"/>
        <v>1.2712524873937942E-2</v>
      </c>
      <c r="H2193" s="26">
        <f t="shared" si="104"/>
        <v>2.9669422124923399E-3</v>
      </c>
    </row>
    <row r="2194" spans="1:8" x14ac:dyDescent="0.25">
      <c r="A2194" s="12">
        <f>Riesgo!C2198</f>
        <v>0.21646694685526502</v>
      </c>
      <c r="F2194" s="95">
        <f t="shared" si="102"/>
        <v>1.1314798145579369E-2</v>
      </c>
      <c r="G2194" s="26">
        <f t="shared" si="103"/>
        <v>1.4485731524629793E-6</v>
      </c>
      <c r="H2194" s="26">
        <f t="shared" si="104"/>
        <v>1.6390312819224177E-8</v>
      </c>
    </row>
    <row r="2195" spans="1:8" x14ac:dyDescent="0.25">
      <c r="A2195" s="12">
        <f>Riesgo!C2199</f>
        <v>0.24593321161721118</v>
      </c>
      <c r="F2195" s="95">
        <f t="shared" si="102"/>
        <v>4.0781062907525534E-2</v>
      </c>
      <c r="G2195" s="26">
        <f t="shared" si="103"/>
        <v>6.7822785562647716E-5</v>
      </c>
      <c r="H2195" s="26">
        <f t="shared" si="104"/>
        <v>2.7658852845939506E-6</v>
      </c>
    </row>
    <row r="2196" spans="1:8" x14ac:dyDescent="0.25">
      <c r="A2196" s="12">
        <f>Riesgo!C2200</f>
        <v>0</v>
      </c>
      <c r="F2196" s="95">
        <f t="shared" si="102"/>
        <v>-0.20515214870968565</v>
      </c>
      <c r="G2196" s="26">
        <f t="shared" si="103"/>
        <v>0</v>
      </c>
      <c r="H2196" s="26">
        <f t="shared" si="104"/>
        <v>0</v>
      </c>
    </row>
    <row r="2197" spans="1:8" x14ac:dyDescent="0.25">
      <c r="A2197" s="12">
        <f>Riesgo!C2201</f>
        <v>2.6387360085678782E-2</v>
      </c>
      <c r="F2197" s="95">
        <f t="shared" si="102"/>
        <v>-0.17876478862400685</v>
      </c>
      <c r="G2197" s="26">
        <f t="shared" si="103"/>
        <v>-5.7127594730906643E-3</v>
      </c>
      <c r="H2197" s="26">
        <f t="shared" si="104"/>
        <v>1.0212402396668455E-3</v>
      </c>
    </row>
    <row r="2198" spans="1:8" x14ac:dyDescent="0.25">
      <c r="A2198" s="12">
        <f>Riesgo!C2202</f>
        <v>0</v>
      </c>
      <c r="F2198" s="95">
        <f t="shared" si="102"/>
        <v>-0.20515214870968565</v>
      </c>
      <c r="G2198" s="26">
        <f t="shared" si="103"/>
        <v>0</v>
      </c>
      <c r="H2198" s="26">
        <f t="shared" si="104"/>
        <v>0</v>
      </c>
    </row>
    <row r="2199" spans="1:8" x14ac:dyDescent="0.25">
      <c r="A2199" s="12">
        <f>Riesgo!C2203</f>
        <v>0.29048607974043755</v>
      </c>
      <c r="F2199" s="95">
        <f t="shared" si="102"/>
        <v>8.5333931030751903E-2</v>
      </c>
      <c r="G2199" s="26">
        <f t="shared" si="103"/>
        <v>6.2139142736116566E-4</v>
      </c>
      <c r="H2199" s="26">
        <f t="shared" si="104"/>
        <v>5.3025773205538199E-5</v>
      </c>
    </row>
    <row r="2200" spans="1:8" x14ac:dyDescent="0.25">
      <c r="A2200" s="12">
        <f>Riesgo!C2204</f>
        <v>0</v>
      </c>
      <c r="F2200" s="95">
        <f t="shared" si="102"/>
        <v>-0.20515214870968565</v>
      </c>
      <c r="G2200" s="26">
        <f t="shared" si="103"/>
        <v>0</v>
      </c>
      <c r="H2200" s="26">
        <f t="shared" si="104"/>
        <v>0</v>
      </c>
    </row>
    <row r="2201" spans="1:8" x14ac:dyDescent="0.25">
      <c r="A2201" s="12">
        <f>Riesgo!C2205</f>
        <v>0</v>
      </c>
      <c r="F2201" s="95">
        <f t="shared" si="102"/>
        <v>-0.20515214870968565</v>
      </c>
      <c r="G2201" s="26">
        <f t="shared" si="103"/>
        <v>0</v>
      </c>
      <c r="H2201" s="26">
        <f t="shared" si="104"/>
        <v>0</v>
      </c>
    </row>
    <row r="2202" spans="1:8" x14ac:dyDescent="0.25">
      <c r="A2202" s="12">
        <f>Riesgo!C2206</f>
        <v>0</v>
      </c>
      <c r="F2202" s="95">
        <f t="shared" si="102"/>
        <v>-0.20515214870968565</v>
      </c>
      <c r="G2202" s="26">
        <f t="shared" si="103"/>
        <v>0</v>
      </c>
      <c r="H2202" s="26">
        <f t="shared" si="104"/>
        <v>0</v>
      </c>
    </row>
    <row r="2203" spans="1:8" x14ac:dyDescent="0.25">
      <c r="A2203" s="12">
        <f>Riesgo!C2207</f>
        <v>0.57771422590467991</v>
      </c>
      <c r="F2203" s="95">
        <f t="shared" si="102"/>
        <v>0.37256207719499423</v>
      </c>
      <c r="G2203" s="26">
        <f t="shared" si="103"/>
        <v>5.1712548227976544E-2</v>
      </c>
      <c r="H2203" s="26">
        <f t="shared" si="104"/>
        <v>1.9266134384861258E-2</v>
      </c>
    </row>
    <row r="2204" spans="1:8" x14ac:dyDescent="0.25">
      <c r="A2204" s="12">
        <f>Riesgo!C2208</f>
        <v>0.13603567404570641</v>
      </c>
      <c r="F2204" s="95">
        <f t="shared" si="102"/>
        <v>-6.9116474663979244E-2</v>
      </c>
      <c r="G2204" s="26">
        <f t="shared" si="103"/>
        <v>-3.3017541743965255E-4</v>
      </c>
      <c r="H2204" s="26">
        <f t="shared" si="104"/>
        <v>2.2820560874136518E-5</v>
      </c>
    </row>
    <row r="2205" spans="1:8" x14ac:dyDescent="0.25">
      <c r="A2205" s="12">
        <f>Riesgo!C2209</f>
        <v>3.0512037915374799E-2</v>
      </c>
      <c r="F2205" s="95">
        <f t="shared" si="102"/>
        <v>-0.17464011079431085</v>
      </c>
      <c r="G2205" s="26">
        <f t="shared" si="103"/>
        <v>-5.3263781307405682E-3</v>
      </c>
      <c r="H2205" s="26">
        <f t="shared" si="104"/>
        <v>9.3019926688492729E-4</v>
      </c>
    </row>
    <row r="2206" spans="1:8" x14ac:dyDescent="0.25">
      <c r="A2206" s="12">
        <f>Riesgo!C2210</f>
        <v>0.59215917613667746</v>
      </c>
      <c r="F2206" s="95">
        <f t="shared" si="102"/>
        <v>0.38700702742699178</v>
      </c>
      <c r="G2206" s="26">
        <f t="shared" si="103"/>
        <v>5.7963760529475418E-2</v>
      </c>
      <c r="H2206" s="26">
        <f t="shared" si="104"/>
        <v>2.2432382661002274E-2</v>
      </c>
    </row>
    <row r="2207" spans="1:8" x14ac:dyDescent="0.25">
      <c r="A2207" s="12">
        <f>Riesgo!C2211</f>
        <v>0</v>
      </c>
      <c r="F2207" s="95">
        <f t="shared" si="102"/>
        <v>-0.20515214870968565</v>
      </c>
      <c r="G2207" s="26">
        <f t="shared" si="103"/>
        <v>0</v>
      </c>
      <c r="H2207" s="26">
        <f t="shared" si="104"/>
        <v>0</v>
      </c>
    </row>
    <row r="2208" spans="1:8" x14ac:dyDescent="0.25">
      <c r="A2208" s="12">
        <f>Riesgo!C2212</f>
        <v>0.46506122654949045</v>
      </c>
      <c r="F2208" s="95">
        <f t="shared" si="102"/>
        <v>0.25990907783980477</v>
      </c>
      <c r="G2208" s="26">
        <f t="shared" si="103"/>
        <v>1.7557567433295358E-2</v>
      </c>
      <c r="H2208" s="26">
        <f t="shared" si="104"/>
        <v>4.5633711606979837E-3</v>
      </c>
    </row>
    <row r="2209" spans="1:8" x14ac:dyDescent="0.25">
      <c r="A2209" s="12">
        <f>Riesgo!C2213</f>
        <v>0.62890626310763764</v>
      </c>
      <c r="F2209" s="95">
        <f t="shared" si="102"/>
        <v>0.42375411439795196</v>
      </c>
      <c r="G2209" s="26">
        <f t="shared" si="103"/>
        <v>7.6092487899928132E-2</v>
      </c>
      <c r="H2209" s="26">
        <f t="shared" si="104"/>
        <v>3.2244504822370922E-2</v>
      </c>
    </row>
    <row r="2210" spans="1:8" x14ac:dyDescent="0.25">
      <c r="A2210" s="12">
        <f>Riesgo!C2214</f>
        <v>7.3743815218767855E-2</v>
      </c>
      <c r="F2210" s="95">
        <f t="shared" si="102"/>
        <v>-0.13140833349091779</v>
      </c>
      <c r="G2210" s="26">
        <f t="shared" si="103"/>
        <v>-2.2691788285391554E-3</v>
      </c>
      <c r="H2210" s="26">
        <f t="shared" si="104"/>
        <v>2.9818900825120351E-4</v>
      </c>
    </row>
    <row r="2211" spans="1:8" x14ac:dyDescent="0.25">
      <c r="A2211" s="12">
        <f>Riesgo!C2215</f>
        <v>0</v>
      </c>
      <c r="F2211" s="95">
        <f t="shared" si="102"/>
        <v>-0.20515214870968565</v>
      </c>
      <c r="G2211" s="26">
        <f t="shared" si="103"/>
        <v>0</v>
      </c>
      <c r="H2211" s="26">
        <f t="shared" si="104"/>
        <v>0</v>
      </c>
    </row>
    <row r="2212" spans="1:8" x14ac:dyDescent="0.25">
      <c r="A2212" s="12">
        <f>Riesgo!C2216</f>
        <v>0.78870403469538297</v>
      </c>
      <c r="F2212" s="95">
        <f t="shared" si="102"/>
        <v>0.58355188598569729</v>
      </c>
      <c r="G2212" s="26">
        <f t="shared" si="103"/>
        <v>0.19871855980263939</v>
      </c>
      <c r="H2212" s="26">
        <f t="shared" si="104"/>
        <v>0.11596259035319179</v>
      </c>
    </row>
    <row r="2213" spans="1:8" x14ac:dyDescent="0.25">
      <c r="A2213" s="12">
        <f>Riesgo!C2217</f>
        <v>0</v>
      </c>
      <c r="F2213" s="95">
        <f t="shared" si="102"/>
        <v>-0.20515214870968565</v>
      </c>
      <c r="G2213" s="26">
        <f t="shared" si="103"/>
        <v>0</v>
      </c>
      <c r="H2213" s="26">
        <f t="shared" si="104"/>
        <v>0</v>
      </c>
    </row>
    <row r="2214" spans="1:8" x14ac:dyDescent="0.25">
      <c r="A2214" s="12">
        <f>Riesgo!C2218</f>
        <v>0</v>
      </c>
      <c r="F2214" s="95">
        <f t="shared" si="102"/>
        <v>-0.20515214870968565</v>
      </c>
      <c r="G2214" s="26">
        <f t="shared" si="103"/>
        <v>0</v>
      </c>
      <c r="H2214" s="26">
        <f t="shared" si="104"/>
        <v>0</v>
      </c>
    </row>
    <row r="2215" spans="1:8" x14ac:dyDescent="0.25">
      <c r="A2215" s="12">
        <f>Riesgo!C2219</f>
        <v>4.3857293574077513E-2</v>
      </c>
      <c r="F2215" s="95">
        <f t="shared" si="102"/>
        <v>-0.16129485513560815</v>
      </c>
      <c r="G2215" s="26">
        <f t="shared" si="103"/>
        <v>-4.1962518373479998E-3</v>
      </c>
      <c r="H2215" s="26">
        <f t="shared" si="104"/>
        <v>6.7683383221757518E-4</v>
      </c>
    </row>
    <row r="2216" spans="1:8" x14ac:dyDescent="0.25">
      <c r="A2216" s="12">
        <f>Riesgo!C2220</f>
        <v>0.37397213522771999</v>
      </c>
      <c r="F2216" s="95">
        <f t="shared" si="102"/>
        <v>0.16881998651803434</v>
      </c>
      <c r="G2216" s="26">
        <f t="shared" si="103"/>
        <v>4.8114013282522464E-3</v>
      </c>
      <c r="H2216" s="26">
        <f t="shared" si="104"/>
        <v>8.122607073683968E-4</v>
      </c>
    </row>
    <row r="2217" spans="1:8" x14ac:dyDescent="0.25">
      <c r="A2217" s="12">
        <f>Riesgo!C2221</f>
        <v>0.49437920489388842</v>
      </c>
      <c r="F2217" s="95">
        <f t="shared" si="102"/>
        <v>0.28922705618420275</v>
      </c>
      <c r="G2217" s="26">
        <f t="shared" si="103"/>
        <v>2.4194505588149014E-2</v>
      </c>
      <c r="H2217" s="26">
        <f t="shared" si="104"/>
        <v>6.9977056270925826E-3</v>
      </c>
    </row>
    <row r="2218" spans="1:8" x14ac:dyDescent="0.25">
      <c r="A2218" s="12">
        <f>Riesgo!C2222</f>
        <v>0.11471446258510695</v>
      </c>
      <c r="F2218" s="95">
        <f t="shared" si="102"/>
        <v>-9.0437686124578698E-2</v>
      </c>
      <c r="G2218" s="26">
        <f t="shared" si="103"/>
        <v>-7.3968758034320355E-4</v>
      </c>
      <c r="H2218" s="26">
        <f t="shared" si="104"/>
        <v>6.6895633221327724E-5</v>
      </c>
    </row>
    <row r="2219" spans="1:8" x14ac:dyDescent="0.25">
      <c r="A2219" s="12">
        <f>Riesgo!C2223</f>
        <v>0.24534612099594069</v>
      </c>
      <c r="F2219" s="95">
        <f t="shared" si="102"/>
        <v>4.0193972286255042E-2</v>
      </c>
      <c r="G2219" s="26">
        <f t="shared" si="103"/>
        <v>6.493558930201974E-5</v>
      </c>
      <c r="H2219" s="26">
        <f t="shared" si="104"/>
        <v>2.6100192767970212E-6</v>
      </c>
    </row>
    <row r="2220" spans="1:8" x14ac:dyDescent="0.25">
      <c r="A2220" s="12">
        <f>Riesgo!C2224</f>
        <v>0.12190742546330771</v>
      </c>
      <c r="F2220" s="95">
        <f t="shared" si="102"/>
        <v>-8.3244723246377939E-2</v>
      </c>
      <c r="G2220" s="26">
        <f t="shared" si="103"/>
        <v>-5.7685962246659984E-4</v>
      </c>
      <c r="H2220" s="26">
        <f t="shared" si="104"/>
        <v>4.8020519624242165E-5</v>
      </c>
    </row>
    <row r="2221" spans="1:8" x14ac:dyDescent="0.25">
      <c r="A2221" s="12">
        <f>Riesgo!C2225</f>
        <v>0.66972557177529479</v>
      </c>
      <c r="F2221" s="95">
        <f t="shared" si="102"/>
        <v>0.46457342306560911</v>
      </c>
      <c r="G2221" s="26">
        <f t="shared" si="103"/>
        <v>0.10026816897465463</v>
      </c>
      <c r="H2221" s="26">
        <f t="shared" si="104"/>
        <v>4.6581926485076211E-2</v>
      </c>
    </row>
    <row r="2222" spans="1:8" x14ac:dyDescent="0.25">
      <c r="A2222" s="12">
        <f>Riesgo!C2226</f>
        <v>0</v>
      </c>
      <c r="F2222" s="95">
        <f t="shared" si="102"/>
        <v>-0.20515214870968565</v>
      </c>
      <c r="G2222" s="26">
        <f t="shared" si="103"/>
        <v>0</v>
      </c>
      <c r="H2222" s="26">
        <f t="shared" si="104"/>
        <v>0</v>
      </c>
    </row>
    <row r="2223" spans="1:8" x14ac:dyDescent="0.25">
      <c r="A2223" s="12">
        <f>Riesgo!C2227</f>
        <v>0.86501706849629689</v>
      </c>
      <c r="F2223" s="95">
        <f t="shared" si="102"/>
        <v>0.65986491978661121</v>
      </c>
      <c r="G2223" s="26">
        <f t="shared" si="103"/>
        <v>0.28731951330307359</v>
      </c>
      <c r="H2223" s="26">
        <f t="shared" si="104"/>
        <v>0.1895920675988608</v>
      </c>
    </row>
    <row r="2224" spans="1:8" x14ac:dyDescent="0.25">
      <c r="A2224" s="12">
        <f>Riesgo!C2228</f>
        <v>4.8997758768867545E-3</v>
      </c>
      <c r="F2224" s="95">
        <f t="shared" si="102"/>
        <v>-0.2002523728327989</v>
      </c>
      <c r="G2224" s="26">
        <f t="shared" si="103"/>
        <v>-8.0303229712380512E-3</v>
      </c>
      <c r="H2224" s="26">
        <f t="shared" si="104"/>
        <v>1.6080912296041517E-3</v>
      </c>
    </row>
    <row r="2225" spans="1:8" x14ac:dyDescent="0.25">
      <c r="A2225" s="12">
        <f>Riesgo!C2229</f>
        <v>0.34198004247368124</v>
      </c>
      <c r="F2225" s="95">
        <f t="shared" si="102"/>
        <v>0.1368278937639956</v>
      </c>
      <c r="G2225" s="26">
        <f t="shared" si="103"/>
        <v>2.5616743831201275E-3</v>
      </c>
      <c r="H2225" s="26">
        <f t="shared" si="104"/>
        <v>3.5050851035150978E-4</v>
      </c>
    </row>
    <row r="2226" spans="1:8" x14ac:dyDescent="0.25">
      <c r="A2226" s="12">
        <f>Riesgo!C2230</f>
        <v>0.36922453447210324</v>
      </c>
      <c r="F2226" s="95">
        <f t="shared" si="102"/>
        <v>0.16407238576241759</v>
      </c>
      <c r="G2226" s="26">
        <f t="shared" si="103"/>
        <v>4.4167872407089416E-3</v>
      </c>
      <c r="H2226" s="26">
        <f t="shared" si="104"/>
        <v>7.2467281998812145E-4</v>
      </c>
    </row>
    <row r="2227" spans="1:8" x14ac:dyDescent="0.25">
      <c r="A2227" s="12">
        <f>Riesgo!C2231</f>
        <v>0.25101204180022513</v>
      </c>
      <c r="F2227" s="95">
        <f t="shared" si="102"/>
        <v>4.5859893090539477E-2</v>
      </c>
      <c r="G2227" s="26">
        <f t="shared" si="103"/>
        <v>9.6449307521012355E-5</v>
      </c>
      <c r="H2227" s="26">
        <f t="shared" si="104"/>
        <v>4.4231549315701916E-6</v>
      </c>
    </row>
    <row r="2228" spans="1:8" x14ac:dyDescent="0.25">
      <c r="A2228" s="12">
        <f>Riesgo!C2232</f>
        <v>0.41230272127840212</v>
      </c>
      <c r="F2228" s="95">
        <f t="shared" si="102"/>
        <v>0.20715057256871647</v>
      </c>
      <c r="G2228" s="26">
        <f t="shared" si="103"/>
        <v>8.8891127347777293E-3</v>
      </c>
      <c r="H2228" s="26">
        <f t="shared" si="104"/>
        <v>1.8413847926370759E-3</v>
      </c>
    </row>
    <row r="2229" spans="1:8" x14ac:dyDescent="0.25">
      <c r="A2229" s="12">
        <f>Riesgo!C2233</f>
        <v>0</v>
      </c>
      <c r="F2229" s="95">
        <f t="shared" si="102"/>
        <v>-0.20515214870968565</v>
      </c>
      <c r="G2229" s="26">
        <f t="shared" si="103"/>
        <v>0</v>
      </c>
      <c r="H2229" s="26">
        <f t="shared" si="104"/>
        <v>0</v>
      </c>
    </row>
    <row r="2230" spans="1:8" x14ac:dyDescent="0.25">
      <c r="A2230" s="12">
        <f>Riesgo!C2234</f>
        <v>0.40925298355311196</v>
      </c>
      <c r="F2230" s="95">
        <f t="shared" si="102"/>
        <v>0.20410083484342631</v>
      </c>
      <c r="G2230" s="26">
        <f t="shared" si="103"/>
        <v>8.5022592521687198E-3</v>
      </c>
      <c r="H2230" s="26">
        <f t="shared" si="104"/>
        <v>1.7353182114228812E-3</v>
      </c>
    </row>
    <row r="2231" spans="1:8" x14ac:dyDescent="0.25">
      <c r="A2231" s="12">
        <f>Riesgo!C2235</f>
        <v>6.765542640156734E-2</v>
      </c>
      <c r="F2231" s="95">
        <f t="shared" si="102"/>
        <v>-0.13749672230811832</v>
      </c>
      <c r="G2231" s="26">
        <f t="shared" si="103"/>
        <v>-2.5994234728451476E-3</v>
      </c>
      <c r="H2231" s="26">
        <f t="shared" si="104"/>
        <v>3.574122074069938E-4</v>
      </c>
    </row>
    <row r="2232" spans="1:8" x14ac:dyDescent="0.25">
      <c r="A2232" s="12">
        <f>Riesgo!C2236</f>
        <v>0.20291648295918299</v>
      </c>
      <c r="F2232" s="95">
        <f t="shared" si="102"/>
        <v>-2.2356657505026578E-3</v>
      </c>
      <c r="G2232" s="26">
        <f t="shared" si="103"/>
        <v>-1.1174307567774115E-8</v>
      </c>
      <c r="H2232" s="26">
        <f t="shared" si="104"/>
        <v>2.4982016714855244E-11</v>
      </c>
    </row>
    <row r="2233" spans="1:8" x14ac:dyDescent="0.25">
      <c r="A2233" s="12">
        <f>Riesgo!C2237</f>
        <v>4.7888102892951187E-2</v>
      </c>
      <c r="F2233" s="95">
        <f t="shared" si="102"/>
        <v>-0.15726404581673448</v>
      </c>
      <c r="G2233" s="26">
        <f t="shared" si="103"/>
        <v>-3.8894512526304508E-3</v>
      </c>
      <c r="H2233" s="26">
        <f t="shared" si="104"/>
        <v>6.1167083999563048E-4</v>
      </c>
    </row>
    <row r="2234" spans="1:8" x14ac:dyDescent="0.25">
      <c r="A2234" s="12">
        <f>Riesgo!C2238</f>
        <v>0</v>
      </c>
      <c r="F2234" s="95">
        <f t="shared" si="102"/>
        <v>-0.20515214870968565</v>
      </c>
      <c r="G2234" s="26">
        <f t="shared" si="103"/>
        <v>0</v>
      </c>
      <c r="H2234" s="26">
        <f t="shared" si="104"/>
        <v>0</v>
      </c>
    </row>
    <row r="2235" spans="1:8" x14ac:dyDescent="0.25">
      <c r="A2235" s="12">
        <f>Riesgo!C2239</f>
        <v>0.34152892120595602</v>
      </c>
      <c r="F2235" s="95">
        <f t="shared" si="102"/>
        <v>0.13637677249627037</v>
      </c>
      <c r="G2235" s="26">
        <f t="shared" si="103"/>
        <v>2.5364203244244267E-3</v>
      </c>
      <c r="H2235" s="26">
        <f t="shared" si="104"/>
        <v>3.4590881753894634E-4</v>
      </c>
    </row>
    <row r="2236" spans="1:8" x14ac:dyDescent="0.25">
      <c r="A2236" s="12">
        <f>Riesgo!C2240</f>
        <v>1</v>
      </c>
      <c r="F2236" s="95">
        <f t="shared" si="102"/>
        <v>0.79484785129031432</v>
      </c>
      <c r="G2236" s="26">
        <f t="shared" si="103"/>
        <v>0.50217144484267384</v>
      </c>
      <c r="H2236" s="26">
        <f t="shared" si="104"/>
        <v>0.39914989391255185</v>
      </c>
    </row>
    <row r="2237" spans="1:8" x14ac:dyDescent="0.25">
      <c r="A2237" s="12">
        <f>Riesgo!C2241</f>
        <v>0</v>
      </c>
      <c r="F2237" s="95">
        <f t="shared" si="102"/>
        <v>-0.20515214870968565</v>
      </c>
      <c r="G2237" s="26">
        <f t="shared" si="103"/>
        <v>0</v>
      </c>
      <c r="H2237" s="26">
        <f t="shared" si="104"/>
        <v>0</v>
      </c>
    </row>
    <row r="2238" spans="1:8" x14ac:dyDescent="0.25">
      <c r="A2238" s="12">
        <f>Riesgo!C2242</f>
        <v>0</v>
      </c>
      <c r="F2238" s="95">
        <f t="shared" si="102"/>
        <v>-0.20515214870968565</v>
      </c>
      <c r="G2238" s="26">
        <f t="shared" si="103"/>
        <v>0</v>
      </c>
      <c r="H2238" s="26">
        <f t="shared" si="104"/>
        <v>0</v>
      </c>
    </row>
    <row r="2239" spans="1:8" x14ac:dyDescent="0.25">
      <c r="A2239" s="12">
        <f>Riesgo!C2243</f>
        <v>0.190140506186224</v>
      </c>
      <c r="F2239" s="95">
        <f t="shared" si="102"/>
        <v>-1.5011642523461655E-2</v>
      </c>
      <c r="G2239" s="26">
        <f t="shared" si="103"/>
        <v>-3.3828648045906069E-6</v>
      </c>
      <c r="H2239" s="26">
        <f t="shared" si="104"/>
        <v>5.0782357151714158E-8</v>
      </c>
    </row>
    <row r="2240" spans="1:8" x14ac:dyDescent="0.25">
      <c r="A2240" s="12">
        <f>Riesgo!C2244</f>
        <v>0.70030031128361214</v>
      </c>
      <c r="F2240" s="95">
        <f t="shared" si="102"/>
        <v>0.49514816257392646</v>
      </c>
      <c r="G2240" s="26">
        <f t="shared" si="103"/>
        <v>0.12139631820622174</v>
      </c>
      <c r="H2240" s="26">
        <f t="shared" si="104"/>
        <v>6.0109163903050392E-2</v>
      </c>
    </row>
    <row r="2241" spans="1:8" x14ac:dyDescent="0.25">
      <c r="A2241" s="12">
        <f>Riesgo!C2245</f>
        <v>0.37875033234224481</v>
      </c>
      <c r="F2241" s="95">
        <f t="shared" si="102"/>
        <v>0.17359818363255916</v>
      </c>
      <c r="G2241" s="26">
        <f t="shared" si="103"/>
        <v>5.2316120383394827E-3</v>
      </c>
      <c r="H2241" s="26">
        <f t="shared" si="104"/>
        <v>9.0819834732596479E-4</v>
      </c>
    </row>
    <row r="2242" spans="1:8" x14ac:dyDescent="0.25">
      <c r="A2242" s="12">
        <f>Riesgo!C2246</f>
        <v>4.7028153672241994E-2</v>
      </c>
      <c r="F2242" s="95">
        <f t="shared" si="102"/>
        <v>-0.15812399503744365</v>
      </c>
      <c r="G2242" s="26">
        <f t="shared" si="103"/>
        <v>-3.9536055258912782E-3</v>
      </c>
      <c r="H2242" s="26">
        <f t="shared" si="104"/>
        <v>6.251599005560422E-4</v>
      </c>
    </row>
    <row r="2243" spans="1:8" x14ac:dyDescent="0.25">
      <c r="A2243" s="12">
        <f>Riesgo!C2247</f>
        <v>0.42254070165138052</v>
      </c>
      <c r="F2243" s="95">
        <f t="shared" ref="F2243:F2306" si="105">A2243-$D$4</f>
        <v>0.21738855294169487</v>
      </c>
      <c r="G2243" s="26">
        <f t="shared" ref="G2243:G2306" si="106">IF(A2243=0,0,(A2243-D$4)^3)</f>
        <v>1.0273301050751476E-2</v>
      </c>
      <c r="H2243" s="26">
        <f t="shared" ref="H2243:H2306" si="107">IF(A2243=0,0,(A2243-D$4)^4)</f>
        <v>2.2332980493572569E-3</v>
      </c>
    </row>
    <row r="2244" spans="1:8" x14ac:dyDescent="0.25">
      <c r="A2244" s="12">
        <f>Riesgo!C2248</f>
        <v>0.85316823557021115</v>
      </c>
      <c r="F2244" s="95">
        <f t="shared" si="105"/>
        <v>0.64801608686052548</v>
      </c>
      <c r="G2244" s="26">
        <f t="shared" si="106"/>
        <v>0.27211805731433253</v>
      </c>
      <c r="H2244" s="26">
        <f t="shared" si="107"/>
        <v>0.17633687866492198</v>
      </c>
    </row>
    <row r="2245" spans="1:8" x14ac:dyDescent="0.25">
      <c r="A2245" s="12">
        <f>Riesgo!C2249</f>
        <v>0.27256597353019363</v>
      </c>
      <c r="F2245" s="95">
        <f t="shared" si="105"/>
        <v>6.7413824820507978E-2</v>
      </c>
      <c r="G2245" s="26">
        <f t="shared" si="106"/>
        <v>3.063704711730836E-4</v>
      </c>
      <c r="H2245" s="26">
        <f t="shared" si="107"/>
        <v>2.0653605273838751E-5</v>
      </c>
    </row>
    <row r="2246" spans="1:8" x14ac:dyDescent="0.25">
      <c r="A2246" s="12">
        <f>Riesgo!C2250</f>
        <v>0</v>
      </c>
      <c r="F2246" s="95">
        <f t="shared" si="105"/>
        <v>-0.20515214870968565</v>
      </c>
      <c r="G2246" s="26">
        <f t="shared" si="106"/>
        <v>0</v>
      </c>
      <c r="H2246" s="26">
        <f t="shared" si="107"/>
        <v>0</v>
      </c>
    </row>
    <row r="2247" spans="1:8" x14ac:dyDescent="0.25">
      <c r="A2247" s="12">
        <f>Riesgo!C2251</f>
        <v>0.3934721538098529</v>
      </c>
      <c r="F2247" s="95">
        <f t="shared" si="105"/>
        <v>0.18832000510016725</v>
      </c>
      <c r="G2247" s="26">
        <f t="shared" si="106"/>
        <v>6.6786605689914706E-3</v>
      </c>
      <c r="H2247" s="26">
        <f t="shared" si="107"/>
        <v>1.2577253924147597E-3</v>
      </c>
    </row>
    <row r="2248" spans="1:8" x14ac:dyDescent="0.25">
      <c r="A2248" s="12">
        <f>Riesgo!C2252</f>
        <v>0.29986452250534879</v>
      </c>
      <c r="F2248" s="95">
        <f t="shared" si="105"/>
        <v>9.4712373795663135E-2</v>
      </c>
      <c r="G2248" s="26">
        <f t="shared" si="106"/>
        <v>8.496110744401241E-4</v>
      </c>
      <c r="H2248" s="26">
        <f t="shared" si="107"/>
        <v>8.0468681663308024E-5</v>
      </c>
    </row>
    <row r="2249" spans="1:8" x14ac:dyDescent="0.25">
      <c r="A2249" s="12">
        <f>Riesgo!C2253</f>
        <v>0.26907099401214507</v>
      </c>
      <c r="F2249" s="95">
        <f t="shared" si="105"/>
        <v>6.3918845302459421E-2</v>
      </c>
      <c r="G2249" s="26">
        <f t="shared" si="106"/>
        <v>2.6114803507043679E-4</v>
      </c>
      <c r="H2249" s="26">
        <f t="shared" si="107"/>
        <v>1.6692280854708497E-5</v>
      </c>
    </row>
    <row r="2250" spans="1:8" x14ac:dyDescent="0.25">
      <c r="A2250" s="12">
        <f>Riesgo!C2254</f>
        <v>7.2961473973139485E-2</v>
      </c>
      <c r="F2250" s="95">
        <f t="shared" si="105"/>
        <v>-0.13219067473654617</v>
      </c>
      <c r="G2250" s="26">
        <f t="shared" si="106"/>
        <v>-2.309949354075717E-3</v>
      </c>
      <c r="H2250" s="26">
        <f t="shared" si="107"/>
        <v>3.0535376372251802E-4</v>
      </c>
    </row>
    <row r="2251" spans="1:8" x14ac:dyDescent="0.25">
      <c r="A2251" s="12">
        <f>Riesgo!C2255</f>
        <v>0.5805233030782152</v>
      </c>
      <c r="F2251" s="95">
        <f t="shared" si="105"/>
        <v>0.37537115436852952</v>
      </c>
      <c r="G2251" s="26">
        <f t="shared" si="106"/>
        <v>5.2891110775362918E-2</v>
      </c>
      <c r="H2251" s="26">
        <f t="shared" si="107"/>
        <v>1.9853797307581751E-2</v>
      </c>
    </row>
    <row r="2252" spans="1:8" x14ac:dyDescent="0.25">
      <c r="A2252" s="12">
        <f>Riesgo!C2256</f>
        <v>0.3641366557335019</v>
      </c>
      <c r="F2252" s="95">
        <f t="shared" si="105"/>
        <v>0.15898450702381625</v>
      </c>
      <c r="G2252" s="26">
        <f t="shared" si="106"/>
        <v>4.01850408069899E-3</v>
      </c>
      <c r="H2252" s="26">
        <f t="shared" si="107"/>
        <v>6.3887989024312278E-4</v>
      </c>
    </row>
    <row r="2253" spans="1:8" x14ac:dyDescent="0.25">
      <c r="A2253" s="12">
        <f>Riesgo!C2257</f>
        <v>0.1501759307262546</v>
      </c>
      <c r="F2253" s="95">
        <f t="shared" si="105"/>
        <v>-5.4976217983431053E-2</v>
      </c>
      <c r="G2253" s="26">
        <f t="shared" si="106"/>
        <v>-1.6615927150759755E-4</v>
      </c>
      <c r="H2253" s="26">
        <f t="shared" si="107"/>
        <v>9.134808330369788E-6</v>
      </c>
    </row>
    <row r="2254" spans="1:8" x14ac:dyDescent="0.25">
      <c r="A2254" s="12">
        <f>Riesgo!C2258</f>
        <v>0.64375736817310103</v>
      </c>
      <c r="F2254" s="95">
        <f t="shared" si="105"/>
        <v>0.43860521946341535</v>
      </c>
      <c r="G2254" s="26">
        <f t="shared" si="106"/>
        <v>8.4376476695751518E-2</v>
      </c>
      <c r="H2254" s="26">
        <f t="shared" si="107"/>
        <v>3.7007963078689851E-2</v>
      </c>
    </row>
    <row r="2255" spans="1:8" x14ac:dyDescent="0.25">
      <c r="A2255" s="12">
        <f>Riesgo!C2259</f>
        <v>0.68537387556528795</v>
      </c>
      <c r="F2255" s="95">
        <f t="shared" si="105"/>
        <v>0.48022172685560227</v>
      </c>
      <c r="G2255" s="26">
        <f t="shared" si="106"/>
        <v>0.11074532840792284</v>
      </c>
      <c r="H2255" s="26">
        <f t="shared" si="107"/>
        <v>5.3182312849243497E-2</v>
      </c>
    </row>
    <row r="2256" spans="1:8" x14ac:dyDescent="0.25">
      <c r="A2256" s="12">
        <f>Riesgo!C2260</f>
        <v>0</v>
      </c>
      <c r="F2256" s="95">
        <f t="shared" si="105"/>
        <v>-0.20515214870968565</v>
      </c>
      <c r="G2256" s="26">
        <f t="shared" si="106"/>
        <v>0</v>
      </c>
      <c r="H2256" s="26">
        <f t="shared" si="107"/>
        <v>0</v>
      </c>
    </row>
    <row r="2257" spans="1:8" x14ac:dyDescent="0.25">
      <c r="A2257" s="12">
        <f>Riesgo!C2261</f>
        <v>0.39176898215446271</v>
      </c>
      <c r="F2257" s="95">
        <f t="shared" si="105"/>
        <v>0.18661683344477706</v>
      </c>
      <c r="G2257" s="26">
        <f t="shared" si="106"/>
        <v>6.4990884540536845E-3</v>
      </c>
      <c r="H2257" s="26">
        <f t="shared" si="107"/>
        <v>1.2128393075730099E-3</v>
      </c>
    </row>
    <row r="2258" spans="1:8" x14ac:dyDescent="0.25">
      <c r="A2258" s="12">
        <f>Riesgo!C2262</f>
        <v>0.18081657076184074</v>
      </c>
      <c r="F2258" s="95">
        <f t="shared" si="105"/>
        <v>-2.4335577947844911E-2</v>
      </c>
      <c r="G2258" s="26">
        <f t="shared" si="106"/>
        <v>-1.4412024588421228E-5</v>
      </c>
      <c r="H2258" s="26">
        <f t="shared" si="107"/>
        <v>3.5072494775778226E-7</v>
      </c>
    </row>
    <row r="2259" spans="1:8" x14ac:dyDescent="0.25">
      <c r="A2259" s="12">
        <f>Riesgo!C2263</f>
        <v>6.7529055839845711E-2</v>
      </c>
      <c r="F2259" s="95">
        <f t="shared" si="105"/>
        <v>-0.13762309286983992</v>
      </c>
      <c r="G2259" s="26">
        <f t="shared" si="106"/>
        <v>-2.6065973007163433E-3</v>
      </c>
      <c r="H2259" s="26">
        <f t="shared" si="107"/>
        <v>3.5872798239075933E-4</v>
      </c>
    </row>
    <row r="2260" spans="1:8" x14ac:dyDescent="0.25">
      <c r="A2260" s="12">
        <f>Riesgo!C2264</f>
        <v>0.10649483488798848</v>
      </c>
      <c r="F2260" s="95">
        <f t="shared" si="105"/>
        <v>-9.8657313821697165E-2</v>
      </c>
      <c r="G2260" s="26">
        <f t="shared" si="106"/>
        <v>-9.6025783590000531E-4</v>
      </c>
      <c r="H2260" s="26">
        <f t="shared" si="107"/>
        <v>9.4736458666130598E-5</v>
      </c>
    </row>
    <row r="2261" spans="1:8" x14ac:dyDescent="0.25">
      <c r="A2261" s="12">
        <f>Riesgo!C2265</f>
        <v>0</v>
      </c>
      <c r="F2261" s="95">
        <f t="shared" si="105"/>
        <v>-0.20515214870968565</v>
      </c>
      <c r="G2261" s="26">
        <f t="shared" si="106"/>
        <v>0</v>
      </c>
      <c r="H2261" s="26">
        <f t="shared" si="107"/>
        <v>0</v>
      </c>
    </row>
    <row r="2262" spans="1:8" x14ac:dyDescent="0.25">
      <c r="A2262" s="12">
        <f>Riesgo!C2266</f>
        <v>0.70898978382999001</v>
      </c>
      <c r="F2262" s="95">
        <f t="shared" si="105"/>
        <v>0.50383763512030433</v>
      </c>
      <c r="G2262" s="26">
        <f t="shared" si="106"/>
        <v>0.12790037402375684</v>
      </c>
      <c r="H2262" s="26">
        <f t="shared" si="107"/>
        <v>6.4441021979132054E-2</v>
      </c>
    </row>
    <row r="2263" spans="1:8" x14ac:dyDescent="0.25">
      <c r="A2263" s="12">
        <f>Riesgo!C2267</f>
        <v>0.42565497624497267</v>
      </c>
      <c r="F2263" s="95">
        <f t="shared" si="105"/>
        <v>0.22050282753528702</v>
      </c>
      <c r="G2263" s="26">
        <f t="shared" si="106"/>
        <v>1.0721177556706303E-2</v>
      </c>
      <c r="H2263" s="26">
        <f t="shared" si="107"/>
        <v>2.3640499657615996E-3</v>
      </c>
    </row>
    <row r="2264" spans="1:8" x14ac:dyDescent="0.25">
      <c r="A2264" s="12">
        <f>Riesgo!C2268</f>
        <v>0.93875394847254356</v>
      </c>
      <c r="F2264" s="95">
        <f t="shared" si="105"/>
        <v>0.73360179976285789</v>
      </c>
      <c r="G2264" s="26">
        <f t="shared" si="106"/>
        <v>0.39480365479264512</v>
      </c>
      <c r="H2264" s="26">
        <f t="shared" si="107"/>
        <v>0.28962867170883849</v>
      </c>
    </row>
    <row r="2265" spans="1:8" x14ac:dyDescent="0.25">
      <c r="A2265" s="12">
        <f>Riesgo!C2269</f>
        <v>0.20491451141682657</v>
      </c>
      <c r="F2265" s="95">
        <f t="shared" si="105"/>
        <v>-2.3763729285908308E-4</v>
      </c>
      <c r="G2265" s="26">
        <f t="shared" si="106"/>
        <v>-1.3419730333732868E-11</v>
      </c>
      <c r="H2265" s="26">
        <f t="shared" si="107"/>
        <v>3.1890283874071984E-15</v>
      </c>
    </row>
    <row r="2266" spans="1:8" x14ac:dyDescent="0.25">
      <c r="A2266" s="12">
        <f>Riesgo!C2270</f>
        <v>0.24835812582281389</v>
      </c>
      <c r="F2266" s="95">
        <f t="shared" si="105"/>
        <v>4.3205977113128236E-2</v>
      </c>
      <c r="G2266" s="26">
        <f t="shared" si="106"/>
        <v>8.0655036813101076E-5</v>
      </c>
      <c r="H2266" s="26">
        <f t="shared" si="107"/>
        <v>3.4847796746053603E-6</v>
      </c>
    </row>
    <row r="2267" spans="1:8" x14ac:dyDescent="0.25">
      <c r="A2267" s="12">
        <f>Riesgo!C2271</f>
        <v>0</v>
      </c>
      <c r="F2267" s="95">
        <f t="shared" si="105"/>
        <v>-0.20515214870968565</v>
      </c>
      <c r="G2267" s="26">
        <f t="shared" si="106"/>
        <v>0</v>
      </c>
      <c r="H2267" s="26">
        <f t="shared" si="107"/>
        <v>0</v>
      </c>
    </row>
    <row r="2268" spans="1:8" x14ac:dyDescent="0.25">
      <c r="A2268" s="12">
        <f>Riesgo!C2272</f>
        <v>0.12930712112879958</v>
      </c>
      <c r="F2268" s="95">
        <f t="shared" si="105"/>
        <v>-7.5845027580886071E-2</v>
      </c>
      <c r="G2268" s="26">
        <f t="shared" si="106"/>
        <v>-4.3629610995046277E-4</v>
      </c>
      <c r="H2268" s="26">
        <f t="shared" si="107"/>
        <v>3.3090890492626147E-5</v>
      </c>
    </row>
    <row r="2269" spans="1:8" x14ac:dyDescent="0.25">
      <c r="A2269" s="12">
        <f>Riesgo!C2273</f>
        <v>0.18903356362612353</v>
      </c>
      <c r="F2269" s="95">
        <f t="shared" si="105"/>
        <v>-1.611858508356212E-2</v>
      </c>
      <c r="G2269" s="26">
        <f t="shared" si="106"/>
        <v>-4.187750008027287E-6</v>
      </c>
      <c r="H2269" s="26">
        <f t="shared" si="107"/>
        <v>6.7500604813075776E-8</v>
      </c>
    </row>
    <row r="2270" spans="1:8" x14ac:dyDescent="0.25">
      <c r="A2270" s="12">
        <f>Riesgo!C2274</f>
        <v>0.20810302262590644</v>
      </c>
      <c r="F2270" s="95">
        <f t="shared" si="105"/>
        <v>2.9508739162207864E-3</v>
      </c>
      <c r="G2270" s="26">
        <f t="shared" si="106"/>
        <v>2.569519752740823E-8</v>
      </c>
      <c r="H2270" s="26">
        <f t="shared" si="107"/>
        <v>7.5823288155769794E-11</v>
      </c>
    </row>
    <row r="2271" spans="1:8" x14ac:dyDescent="0.25">
      <c r="A2271" s="12">
        <f>Riesgo!C2275</f>
        <v>0.20621869870580756</v>
      </c>
      <c r="F2271" s="95">
        <f t="shared" si="105"/>
        <v>1.0665499961219072E-3</v>
      </c>
      <c r="G2271" s="26">
        <f t="shared" si="106"/>
        <v>1.213231437727047E-9</v>
      </c>
      <c r="H2271" s="26">
        <f t="shared" si="107"/>
        <v>1.2939719852027578E-12</v>
      </c>
    </row>
    <row r="2272" spans="1:8" x14ac:dyDescent="0.25">
      <c r="A2272" s="12">
        <f>Riesgo!C2276</f>
        <v>0</v>
      </c>
      <c r="F2272" s="95">
        <f t="shared" si="105"/>
        <v>-0.20515214870968565</v>
      </c>
      <c r="G2272" s="26">
        <f t="shared" si="106"/>
        <v>0</v>
      </c>
      <c r="H2272" s="26">
        <f t="shared" si="107"/>
        <v>0</v>
      </c>
    </row>
    <row r="2273" spans="1:8" x14ac:dyDescent="0.25">
      <c r="A2273" s="12">
        <f>Riesgo!C2277</f>
        <v>0.48666302646433318</v>
      </c>
      <c r="F2273" s="95">
        <f t="shared" si="105"/>
        <v>0.28151087775464756</v>
      </c>
      <c r="G2273" s="26">
        <f t="shared" si="106"/>
        <v>2.2309279408186874E-2</v>
      </c>
      <c r="H2273" s="26">
        <f t="shared" si="107"/>
        <v>6.2803048282723713E-3</v>
      </c>
    </row>
    <row r="2274" spans="1:8" x14ac:dyDescent="0.25">
      <c r="A2274" s="12">
        <f>Riesgo!C2278</f>
        <v>0</v>
      </c>
      <c r="F2274" s="95">
        <f t="shared" si="105"/>
        <v>-0.20515214870968565</v>
      </c>
      <c r="G2274" s="26">
        <f t="shared" si="106"/>
        <v>0</v>
      </c>
      <c r="H2274" s="26">
        <f t="shared" si="107"/>
        <v>0</v>
      </c>
    </row>
    <row r="2275" spans="1:8" x14ac:dyDescent="0.25">
      <c r="A2275" s="12">
        <f>Riesgo!C2279</f>
        <v>1.1642178353213239E-2</v>
      </c>
      <c r="F2275" s="95">
        <f t="shared" si="105"/>
        <v>-0.19350997035647241</v>
      </c>
      <c r="G2275" s="26">
        <f t="shared" si="106"/>
        <v>-7.2461953704462279E-3</v>
      </c>
      <c r="H2275" s="26">
        <f t="shared" si="107"/>
        <v>1.4022110513322572E-3</v>
      </c>
    </row>
    <row r="2276" spans="1:8" x14ac:dyDescent="0.25">
      <c r="A2276" s="12">
        <f>Riesgo!C2280</f>
        <v>0</v>
      </c>
      <c r="F2276" s="95">
        <f t="shared" si="105"/>
        <v>-0.20515214870968565</v>
      </c>
      <c r="G2276" s="26">
        <f t="shared" si="106"/>
        <v>0</v>
      </c>
      <c r="H2276" s="26">
        <f t="shared" si="107"/>
        <v>0</v>
      </c>
    </row>
    <row r="2277" spans="1:8" x14ac:dyDescent="0.25">
      <c r="A2277" s="12">
        <f>Riesgo!C2281</f>
        <v>0.57818826135068468</v>
      </c>
      <c r="F2277" s="95">
        <f t="shared" si="105"/>
        <v>0.37303611264099901</v>
      </c>
      <c r="G2277" s="26">
        <f t="shared" si="106"/>
        <v>5.1910191406249202E-2</v>
      </c>
      <c r="H2277" s="26">
        <f t="shared" si="107"/>
        <v>1.9364376008637395E-2</v>
      </c>
    </row>
    <row r="2278" spans="1:8" x14ac:dyDescent="0.25">
      <c r="A2278" s="12">
        <f>Riesgo!C2282</f>
        <v>0.35518510564482614</v>
      </c>
      <c r="F2278" s="95">
        <f t="shared" si="105"/>
        <v>0.15003295693514049</v>
      </c>
      <c r="G2278" s="26">
        <f t="shared" si="106"/>
        <v>3.3772250819295879E-3</v>
      </c>
      <c r="H2278" s="26">
        <f t="shared" si="107"/>
        <v>5.0669506527741817E-4</v>
      </c>
    </row>
    <row r="2279" spans="1:8" x14ac:dyDescent="0.25">
      <c r="A2279" s="12">
        <f>Riesgo!C2283</f>
        <v>0</v>
      </c>
      <c r="F2279" s="95">
        <f t="shared" si="105"/>
        <v>-0.20515214870968565</v>
      </c>
      <c r="G2279" s="26">
        <f t="shared" si="106"/>
        <v>0</v>
      </c>
      <c r="H2279" s="26">
        <f t="shared" si="107"/>
        <v>0</v>
      </c>
    </row>
    <row r="2280" spans="1:8" x14ac:dyDescent="0.25">
      <c r="A2280" s="12">
        <f>Riesgo!C2284</f>
        <v>0.19343654256625731</v>
      </c>
      <c r="F2280" s="95">
        <f t="shared" si="105"/>
        <v>-1.1715606143428342E-2</v>
      </c>
      <c r="G2280" s="26">
        <f t="shared" si="106"/>
        <v>-1.6080305273877363E-6</v>
      </c>
      <c r="H2280" s="26">
        <f t="shared" si="107"/>
        <v>1.8839052325484081E-8</v>
      </c>
    </row>
    <row r="2281" spans="1:8" x14ac:dyDescent="0.25">
      <c r="A2281" s="12">
        <f>Riesgo!C2285</f>
        <v>0</v>
      </c>
      <c r="F2281" s="95">
        <f t="shared" si="105"/>
        <v>-0.20515214870968565</v>
      </c>
      <c r="G2281" s="26">
        <f t="shared" si="106"/>
        <v>0</v>
      </c>
      <c r="H2281" s="26">
        <f t="shared" si="107"/>
        <v>0</v>
      </c>
    </row>
    <row r="2282" spans="1:8" x14ac:dyDescent="0.25">
      <c r="A2282" s="12">
        <f>Riesgo!C2286</f>
        <v>0.13466723291494417</v>
      </c>
      <c r="F2282" s="95">
        <f t="shared" si="105"/>
        <v>-7.0484915794741476E-2</v>
      </c>
      <c r="G2282" s="26">
        <f t="shared" si="106"/>
        <v>-3.5017775630629132E-4</v>
      </c>
      <c r="H2282" s="26">
        <f t="shared" si="107"/>
        <v>2.4682249666440447E-5</v>
      </c>
    </row>
    <row r="2283" spans="1:8" x14ac:dyDescent="0.25">
      <c r="A2283" s="12">
        <f>Riesgo!C2287</f>
        <v>0</v>
      </c>
      <c r="F2283" s="95">
        <f t="shared" si="105"/>
        <v>-0.20515214870968565</v>
      </c>
      <c r="G2283" s="26">
        <f t="shared" si="106"/>
        <v>0</v>
      </c>
      <c r="H2283" s="26">
        <f t="shared" si="107"/>
        <v>0</v>
      </c>
    </row>
    <row r="2284" spans="1:8" x14ac:dyDescent="0.25">
      <c r="A2284" s="12">
        <f>Riesgo!C2288</f>
        <v>0.24746358359412365</v>
      </c>
      <c r="F2284" s="95">
        <f t="shared" si="105"/>
        <v>4.2311434884438004E-2</v>
      </c>
      <c r="G2284" s="26">
        <f t="shared" si="106"/>
        <v>7.5748364567633684E-5</v>
      </c>
      <c r="H2284" s="26">
        <f t="shared" si="107"/>
        <v>3.2050219950061038E-6</v>
      </c>
    </row>
    <row r="2285" spans="1:8" x14ac:dyDescent="0.25">
      <c r="A2285" s="12">
        <f>Riesgo!C2289</f>
        <v>0.47471916281065207</v>
      </c>
      <c r="F2285" s="95">
        <f t="shared" si="105"/>
        <v>0.2695670141009664</v>
      </c>
      <c r="G2285" s="26">
        <f t="shared" si="106"/>
        <v>1.9588457758905442E-2</v>
      </c>
      <c r="H2285" s="26">
        <f t="shared" si="107"/>
        <v>5.2804020689110479E-3</v>
      </c>
    </row>
    <row r="2286" spans="1:8" x14ac:dyDescent="0.25">
      <c r="A2286" s="12">
        <f>Riesgo!C2290</f>
        <v>0.59797936897690918</v>
      </c>
      <c r="F2286" s="95">
        <f t="shared" si="105"/>
        <v>0.3928272202672235</v>
      </c>
      <c r="G2286" s="26">
        <f t="shared" si="106"/>
        <v>6.0618435220492956E-2</v>
      </c>
      <c r="H2286" s="26">
        <f t="shared" si="107"/>
        <v>2.3812571404615002E-2</v>
      </c>
    </row>
    <row r="2287" spans="1:8" x14ac:dyDescent="0.25">
      <c r="A2287" s="12">
        <f>Riesgo!C2291</f>
        <v>0.97281062819742403</v>
      </c>
      <c r="F2287" s="95">
        <f t="shared" si="105"/>
        <v>0.76765847948773835</v>
      </c>
      <c r="G2287" s="26">
        <f t="shared" si="106"/>
        <v>0.45238078970623741</v>
      </c>
      <c r="H2287" s="26">
        <f t="shared" si="107"/>
        <v>0.34727394917535254</v>
      </c>
    </row>
    <row r="2288" spans="1:8" x14ac:dyDescent="0.25">
      <c r="A2288" s="12">
        <f>Riesgo!C2292</f>
        <v>0.68722241383934046</v>
      </c>
      <c r="F2288" s="95">
        <f t="shared" si="105"/>
        <v>0.48207026512965478</v>
      </c>
      <c r="G2288" s="26">
        <f t="shared" si="106"/>
        <v>0.11202914796746716</v>
      </c>
      <c r="H2288" s="26">
        <f t="shared" si="107"/>
        <v>5.4005921062926218E-2</v>
      </c>
    </row>
    <row r="2289" spans="1:8" x14ac:dyDescent="0.25">
      <c r="A2289" s="12">
        <f>Riesgo!C2293</f>
        <v>0.19328714654130313</v>
      </c>
      <c r="F2289" s="95">
        <f t="shared" si="105"/>
        <v>-1.1865002168382516E-2</v>
      </c>
      <c r="G2289" s="26">
        <f t="shared" si="106"/>
        <v>-1.6703345554082923E-6</v>
      </c>
      <c r="H2289" s="26">
        <f t="shared" si="107"/>
        <v>1.9818523121843635E-8</v>
      </c>
    </row>
    <row r="2290" spans="1:8" x14ac:dyDescent="0.25">
      <c r="A2290" s="12">
        <f>Riesgo!C2294</f>
        <v>0</v>
      </c>
      <c r="F2290" s="95">
        <f t="shared" si="105"/>
        <v>-0.20515214870968565</v>
      </c>
      <c r="G2290" s="26">
        <f t="shared" si="106"/>
        <v>0</v>
      </c>
      <c r="H2290" s="26">
        <f t="shared" si="107"/>
        <v>0</v>
      </c>
    </row>
    <row r="2291" spans="1:8" x14ac:dyDescent="0.25">
      <c r="A2291" s="12">
        <f>Riesgo!C2295</f>
        <v>0</v>
      </c>
      <c r="F2291" s="95">
        <f t="shared" si="105"/>
        <v>-0.20515214870968565</v>
      </c>
      <c r="G2291" s="26">
        <f t="shared" si="106"/>
        <v>0</v>
      </c>
      <c r="H2291" s="26">
        <f t="shared" si="107"/>
        <v>0</v>
      </c>
    </row>
    <row r="2292" spans="1:8" x14ac:dyDescent="0.25">
      <c r="A2292" s="12">
        <f>Riesgo!C2296</f>
        <v>0.13300624921903365</v>
      </c>
      <c r="F2292" s="95">
        <f t="shared" si="105"/>
        <v>-7.2145899490652005E-2</v>
      </c>
      <c r="G2292" s="26">
        <f t="shared" si="106"/>
        <v>-3.7552162990318948E-4</v>
      </c>
      <c r="H2292" s="26">
        <f t="shared" si="107"/>
        <v>2.7092345767561326E-5</v>
      </c>
    </row>
    <row r="2293" spans="1:8" x14ac:dyDescent="0.25">
      <c r="A2293" s="12">
        <f>Riesgo!C2297</f>
        <v>8.580164813916312E-2</v>
      </c>
      <c r="F2293" s="95">
        <f t="shared" si="105"/>
        <v>-0.11935050057052253</v>
      </c>
      <c r="G2293" s="26">
        <f t="shared" si="106"/>
        <v>-1.7000932164787589E-3</v>
      </c>
      <c r="H2293" s="26">
        <f t="shared" si="107"/>
        <v>2.0290697640328959E-4</v>
      </c>
    </row>
    <row r="2294" spans="1:8" x14ac:dyDescent="0.25">
      <c r="A2294" s="12">
        <f>Riesgo!C2298</f>
        <v>0</v>
      </c>
      <c r="F2294" s="95">
        <f t="shared" si="105"/>
        <v>-0.20515214870968565</v>
      </c>
      <c r="G2294" s="26">
        <f t="shared" si="106"/>
        <v>0</v>
      </c>
      <c r="H2294" s="26">
        <f t="shared" si="107"/>
        <v>0</v>
      </c>
    </row>
    <row r="2295" spans="1:8" x14ac:dyDescent="0.25">
      <c r="A2295" s="12">
        <f>Riesgo!C2299</f>
        <v>0</v>
      </c>
      <c r="F2295" s="95">
        <f t="shared" si="105"/>
        <v>-0.20515214870968565</v>
      </c>
      <c r="G2295" s="26">
        <f t="shared" si="106"/>
        <v>0</v>
      </c>
      <c r="H2295" s="26">
        <f t="shared" si="107"/>
        <v>0</v>
      </c>
    </row>
    <row r="2296" spans="1:8" x14ac:dyDescent="0.25">
      <c r="A2296" s="12">
        <f>Riesgo!C2300</f>
        <v>0</v>
      </c>
      <c r="F2296" s="95">
        <f t="shared" si="105"/>
        <v>-0.20515214870968565</v>
      </c>
      <c r="G2296" s="26">
        <f t="shared" si="106"/>
        <v>0</v>
      </c>
      <c r="H2296" s="26">
        <f t="shared" si="107"/>
        <v>0</v>
      </c>
    </row>
    <row r="2297" spans="1:8" x14ac:dyDescent="0.25">
      <c r="A2297" s="12">
        <f>Riesgo!C2301</f>
        <v>0.5415060094305123</v>
      </c>
      <c r="F2297" s="95">
        <f t="shared" si="105"/>
        <v>0.33635386072082663</v>
      </c>
      <c r="G2297" s="26">
        <f t="shared" si="106"/>
        <v>3.8053030643273873E-2</v>
      </c>
      <c r="H2297" s="26">
        <f t="shared" si="107"/>
        <v>1.2799283768993086E-2</v>
      </c>
    </row>
    <row r="2298" spans="1:8" x14ac:dyDescent="0.25">
      <c r="A2298" s="12">
        <f>Riesgo!C2302</f>
        <v>5.7272113312548403E-2</v>
      </c>
      <c r="F2298" s="95">
        <f t="shared" si="105"/>
        <v>-0.14788003539713723</v>
      </c>
      <c r="G2298" s="26">
        <f t="shared" si="106"/>
        <v>-3.2339152741188478E-3</v>
      </c>
      <c r="H2298" s="26">
        <f t="shared" si="107"/>
        <v>4.7823150520803802E-4</v>
      </c>
    </row>
    <row r="2299" spans="1:8" x14ac:dyDescent="0.25">
      <c r="A2299" s="12">
        <f>Riesgo!C2303</f>
        <v>9.7451477065208431E-2</v>
      </c>
      <c r="F2299" s="95">
        <f t="shared" si="105"/>
        <v>-0.10770067164447722</v>
      </c>
      <c r="G2299" s="26">
        <f t="shared" si="106"/>
        <v>-1.2492669049429571E-3</v>
      </c>
      <c r="H2299" s="26">
        <f t="shared" si="107"/>
        <v>1.3454688472557376E-4</v>
      </c>
    </row>
    <row r="2300" spans="1:8" x14ac:dyDescent="0.25">
      <c r="A2300" s="12">
        <f>Riesgo!C2304</f>
        <v>3.0062223854474723E-2</v>
      </c>
      <c r="F2300" s="95">
        <f t="shared" si="105"/>
        <v>-0.17508992485521094</v>
      </c>
      <c r="G2300" s="26">
        <f t="shared" si="106"/>
        <v>-5.367641092201462E-3</v>
      </c>
      <c r="H2300" s="26">
        <f t="shared" si="107"/>
        <v>9.3981987548329626E-4</v>
      </c>
    </row>
    <row r="2301" spans="1:8" x14ac:dyDescent="0.25">
      <c r="A2301" s="12">
        <f>Riesgo!C2305</f>
        <v>0.27945909871341429</v>
      </c>
      <c r="F2301" s="95">
        <f t="shared" si="105"/>
        <v>7.4306950003728639E-2</v>
      </c>
      <c r="G2301" s="26">
        <f t="shared" si="106"/>
        <v>4.1028752004522624E-4</v>
      </c>
      <c r="H2301" s="26">
        <f t="shared" si="107"/>
        <v>3.0487214239154437E-5</v>
      </c>
    </row>
    <row r="2302" spans="1:8" x14ac:dyDescent="0.25">
      <c r="A2302" s="12">
        <f>Riesgo!C2306</f>
        <v>0</v>
      </c>
      <c r="F2302" s="95">
        <f t="shared" si="105"/>
        <v>-0.20515214870968565</v>
      </c>
      <c r="G2302" s="26">
        <f t="shared" si="106"/>
        <v>0</v>
      </c>
      <c r="H2302" s="26">
        <f t="shared" si="107"/>
        <v>0</v>
      </c>
    </row>
    <row r="2303" spans="1:8" x14ac:dyDescent="0.25">
      <c r="A2303" s="12">
        <f>Riesgo!C2307</f>
        <v>0</v>
      </c>
      <c r="F2303" s="95">
        <f t="shared" si="105"/>
        <v>-0.20515214870968565</v>
      </c>
      <c r="G2303" s="26">
        <f t="shared" si="106"/>
        <v>0</v>
      </c>
      <c r="H2303" s="26">
        <f t="shared" si="107"/>
        <v>0</v>
      </c>
    </row>
    <row r="2304" spans="1:8" x14ac:dyDescent="0.25">
      <c r="A2304" s="12">
        <f>Riesgo!C2308</f>
        <v>0</v>
      </c>
      <c r="F2304" s="95">
        <f t="shared" si="105"/>
        <v>-0.20515214870968565</v>
      </c>
      <c r="G2304" s="26">
        <f t="shared" si="106"/>
        <v>0</v>
      </c>
      <c r="H2304" s="26">
        <f t="shared" si="107"/>
        <v>0</v>
      </c>
    </row>
    <row r="2305" spans="1:8" x14ac:dyDescent="0.25">
      <c r="A2305" s="12">
        <f>Riesgo!C2309</f>
        <v>3.0004639412988081E-2</v>
      </c>
      <c r="F2305" s="95">
        <f t="shared" si="105"/>
        <v>-0.17514750929669756</v>
      </c>
      <c r="G2305" s="26">
        <f t="shared" si="106"/>
        <v>-5.372938843314864E-3</v>
      </c>
      <c r="H2305" s="26">
        <f t="shared" si="107"/>
        <v>9.410568560100775E-4</v>
      </c>
    </row>
    <row r="2306" spans="1:8" x14ac:dyDescent="0.25">
      <c r="A2306" s="12">
        <f>Riesgo!C2310</f>
        <v>0</v>
      </c>
      <c r="F2306" s="95">
        <f t="shared" si="105"/>
        <v>-0.20515214870968565</v>
      </c>
      <c r="G2306" s="26">
        <f t="shared" si="106"/>
        <v>0</v>
      </c>
      <c r="H2306" s="26">
        <f t="shared" si="107"/>
        <v>0</v>
      </c>
    </row>
    <row r="2307" spans="1:8" x14ac:dyDescent="0.25">
      <c r="A2307" s="12">
        <f>Riesgo!C2311</f>
        <v>6.7937604343188143E-2</v>
      </c>
      <c r="F2307" s="95">
        <f t="shared" ref="F2307:F2370" si="108">A2307-$D$4</f>
        <v>-0.13721454436649749</v>
      </c>
      <c r="G2307" s="26">
        <f t="shared" ref="G2307:G2370" si="109">IF(A2307=0,0,(A2307-D$4)^3)</f>
        <v>-2.5834522775559136E-3</v>
      </c>
      <c r="H2307" s="26">
        <f t="shared" ref="H2307:H2370" si="110">IF(A2307=0,0,(A2307-D$4)^4)</f>
        <v>3.5448722715742493E-4</v>
      </c>
    </row>
    <row r="2308" spans="1:8" x14ac:dyDescent="0.25">
      <c r="A2308" s="12">
        <f>Riesgo!C2312</f>
        <v>0.71991357363107711</v>
      </c>
      <c r="F2308" s="95">
        <f t="shared" si="108"/>
        <v>0.51476142492139143</v>
      </c>
      <c r="G2308" s="26">
        <f t="shared" si="109"/>
        <v>0.13640113469916418</v>
      </c>
      <c r="H2308" s="26">
        <f t="shared" si="110"/>
        <v>7.0214042458636397E-2</v>
      </c>
    </row>
    <row r="2309" spans="1:8" x14ac:dyDescent="0.25">
      <c r="A2309" s="12">
        <f>Riesgo!C2313</f>
        <v>0.58594962389836458</v>
      </c>
      <c r="F2309" s="95">
        <f t="shared" si="108"/>
        <v>0.3807974751886789</v>
      </c>
      <c r="G2309" s="26">
        <f t="shared" si="109"/>
        <v>5.5218191760914616E-2</v>
      </c>
      <c r="H2309" s="26">
        <f t="shared" si="110"/>
        <v>2.1026948007040597E-2</v>
      </c>
    </row>
    <row r="2310" spans="1:8" x14ac:dyDescent="0.25">
      <c r="A2310" s="12">
        <f>Riesgo!C2314</f>
        <v>0.21252405402840174</v>
      </c>
      <c r="F2310" s="95">
        <f t="shared" si="108"/>
        <v>7.3719053187160932E-3</v>
      </c>
      <c r="G2310" s="26">
        <f t="shared" si="109"/>
        <v>4.006261062900206E-7</v>
      </c>
      <c r="H2310" s="26">
        <f t="shared" si="110"/>
        <v>2.9533777237759221E-9</v>
      </c>
    </row>
    <row r="2311" spans="1:8" x14ac:dyDescent="0.25">
      <c r="A2311" s="12">
        <f>Riesgo!C2315</f>
        <v>7.6570042656627868E-2</v>
      </c>
      <c r="F2311" s="95">
        <f t="shared" si="108"/>
        <v>-0.12858210605305778</v>
      </c>
      <c r="G2311" s="26">
        <f t="shared" si="109"/>
        <v>-2.1258939913885427E-3</v>
      </c>
      <c r="H2311" s="26">
        <f t="shared" si="110"/>
        <v>2.7335192665827991E-4</v>
      </c>
    </row>
    <row r="2312" spans="1:8" x14ac:dyDescent="0.25">
      <c r="A2312" s="12">
        <f>Riesgo!C2316</f>
        <v>0.26140962248469041</v>
      </c>
      <c r="F2312" s="95">
        <f t="shared" si="108"/>
        <v>5.6257473775004757E-2</v>
      </c>
      <c r="G2312" s="26">
        <f t="shared" si="109"/>
        <v>1.7804946752501697E-4</v>
      </c>
      <c r="H2312" s="26">
        <f t="shared" si="110"/>
        <v>1.0016613249942205E-5</v>
      </c>
    </row>
    <row r="2313" spans="1:8" x14ac:dyDescent="0.25">
      <c r="A2313" s="12">
        <f>Riesgo!C2317</f>
        <v>5.1789637813447871E-2</v>
      </c>
      <c r="F2313" s="95">
        <f t="shared" si="108"/>
        <v>-0.15336251089623779</v>
      </c>
      <c r="G2313" s="26">
        <f t="shared" si="109"/>
        <v>-3.6070954194439525E-3</v>
      </c>
      <c r="H2313" s="26">
        <f t="shared" si="110"/>
        <v>5.5319321056824264E-4</v>
      </c>
    </row>
    <row r="2314" spans="1:8" x14ac:dyDescent="0.25">
      <c r="A2314" s="12">
        <f>Riesgo!C2318</f>
        <v>0</v>
      </c>
      <c r="F2314" s="95">
        <f t="shared" si="108"/>
        <v>-0.20515214870968565</v>
      </c>
      <c r="G2314" s="26">
        <f t="shared" si="109"/>
        <v>0</v>
      </c>
      <c r="H2314" s="26">
        <f t="shared" si="110"/>
        <v>0</v>
      </c>
    </row>
    <row r="2315" spans="1:8" x14ac:dyDescent="0.25">
      <c r="A2315" s="12">
        <f>Riesgo!C2319</f>
        <v>0</v>
      </c>
      <c r="F2315" s="95">
        <f t="shared" si="108"/>
        <v>-0.20515214870968565</v>
      </c>
      <c r="G2315" s="26">
        <f t="shared" si="109"/>
        <v>0</v>
      </c>
      <c r="H2315" s="26">
        <f t="shared" si="110"/>
        <v>0</v>
      </c>
    </row>
    <row r="2316" spans="1:8" x14ac:dyDescent="0.25">
      <c r="A2316" s="12">
        <f>Riesgo!C2320</f>
        <v>0</v>
      </c>
      <c r="F2316" s="95">
        <f t="shared" si="108"/>
        <v>-0.20515214870968565</v>
      </c>
      <c r="G2316" s="26">
        <f t="shared" si="109"/>
        <v>0</v>
      </c>
      <c r="H2316" s="26">
        <f t="shared" si="110"/>
        <v>0</v>
      </c>
    </row>
    <row r="2317" spans="1:8" x14ac:dyDescent="0.25">
      <c r="A2317" s="12">
        <f>Riesgo!C2321</f>
        <v>0</v>
      </c>
      <c r="F2317" s="95">
        <f t="shared" si="108"/>
        <v>-0.20515214870968565</v>
      </c>
      <c r="G2317" s="26">
        <f t="shared" si="109"/>
        <v>0</v>
      </c>
      <c r="H2317" s="26">
        <f t="shared" si="110"/>
        <v>0</v>
      </c>
    </row>
    <row r="2318" spans="1:8" x14ac:dyDescent="0.25">
      <c r="A2318" s="12">
        <f>Riesgo!C2322</f>
        <v>0.22767576722399099</v>
      </c>
      <c r="F2318" s="95">
        <f t="shared" si="108"/>
        <v>2.2523618514305344E-2</v>
      </c>
      <c r="G2318" s="26">
        <f t="shared" si="109"/>
        <v>1.1426533285586171E-5</v>
      </c>
      <c r="H2318" s="26">
        <f t="shared" si="110"/>
        <v>2.5736687666555495E-7</v>
      </c>
    </row>
    <row r="2319" spans="1:8" x14ac:dyDescent="0.25">
      <c r="A2319" s="12">
        <f>Riesgo!C2323</f>
        <v>0</v>
      </c>
      <c r="F2319" s="95">
        <f t="shared" si="108"/>
        <v>-0.20515214870968565</v>
      </c>
      <c r="G2319" s="26">
        <f t="shared" si="109"/>
        <v>0</v>
      </c>
      <c r="H2319" s="26">
        <f t="shared" si="110"/>
        <v>0</v>
      </c>
    </row>
    <row r="2320" spans="1:8" x14ac:dyDescent="0.25">
      <c r="A2320" s="12">
        <f>Riesgo!C2324</f>
        <v>0.20127837350845501</v>
      </c>
      <c r="F2320" s="95">
        <f t="shared" si="108"/>
        <v>-3.8737752012306392E-3</v>
      </c>
      <c r="G2320" s="26">
        <f t="shared" si="109"/>
        <v>-5.8130390955133883E-8</v>
      </c>
      <c r="H2320" s="26">
        <f t="shared" si="110"/>
        <v>2.251840669198395E-10</v>
      </c>
    </row>
    <row r="2321" spans="1:8" x14ac:dyDescent="0.25">
      <c r="A2321" s="12">
        <f>Riesgo!C2325</f>
        <v>9.5136915315496506E-2</v>
      </c>
      <c r="F2321" s="95">
        <f t="shared" si="108"/>
        <v>-0.11001523339418914</v>
      </c>
      <c r="G2321" s="26">
        <f t="shared" si="109"/>
        <v>-1.3315530487911793E-3</v>
      </c>
      <c r="H2321" s="26">
        <f t="shared" si="110"/>
        <v>1.4649111943950571E-4</v>
      </c>
    </row>
    <row r="2322" spans="1:8" x14ac:dyDescent="0.25">
      <c r="A2322" s="12">
        <f>Riesgo!C2326</f>
        <v>7.0312997280658845E-2</v>
      </c>
      <c r="F2322" s="95">
        <f t="shared" si="108"/>
        <v>-0.1348391514290268</v>
      </c>
      <c r="G2322" s="26">
        <f t="shared" si="109"/>
        <v>-2.4515910784869517E-3</v>
      </c>
      <c r="H2322" s="26">
        <f t="shared" si="110"/>
        <v>3.305704606741532E-4</v>
      </c>
    </row>
    <row r="2323" spans="1:8" x14ac:dyDescent="0.25">
      <c r="A2323" s="12">
        <f>Riesgo!C2327</f>
        <v>0</v>
      </c>
      <c r="F2323" s="95">
        <f t="shared" si="108"/>
        <v>-0.20515214870968565</v>
      </c>
      <c r="G2323" s="26">
        <f t="shared" si="109"/>
        <v>0</v>
      </c>
      <c r="H2323" s="26">
        <f t="shared" si="110"/>
        <v>0</v>
      </c>
    </row>
    <row r="2324" spans="1:8" x14ac:dyDescent="0.25">
      <c r="A2324" s="12">
        <f>Riesgo!C2328</f>
        <v>0.1888843214721419</v>
      </c>
      <c r="F2324" s="95">
        <f t="shared" si="108"/>
        <v>-1.6267827237543747E-2</v>
      </c>
      <c r="G2324" s="26">
        <f t="shared" si="109"/>
        <v>-4.3051536386642928E-6</v>
      </c>
      <c r="H2324" s="26">
        <f t="shared" si="110"/>
        <v>7.0035495624873543E-8</v>
      </c>
    </row>
    <row r="2325" spans="1:8" x14ac:dyDescent="0.25">
      <c r="A2325" s="12">
        <f>Riesgo!C2329</f>
        <v>0</v>
      </c>
      <c r="F2325" s="95">
        <f t="shared" si="108"/>
        <v>-0.20515214870968565</v>
      </c>
      <c r="G2325" s="26">
        <f t="shared" si="109"/>
        <v>0</v>
      </c>
      <c r="H2325" s="26">
        <f t="shared" si="110"/>
        <v>0</v>
      </c>
    </row>
    <row r="2326" spans="1:8" x14ac:dyDescent="0.25">
      <c r="A2326" s="12">
        <f>Riesgo!C2330</f>
        <v>0.1747368820114418</v>
      </c>
      <c r="F2326" s="95">
        <f t="shared" si="108"/>
        <v>-3.0415266698243848E-2</v>
      </c>
      <c r="G2326" s="26">
        <f t="shared" si="109"/>
        <v>-2.8136811875278611E-5</v>
      </c>
      <c r="H2326" s="26">
        <f t="shared" si="110"/>
        <v>8.5578863722491361E-7</v>
      </c>
    </row>
    <row r="2327" spans="1:8" x14ac:dyDescent="0.25">
      <c r="A2327" s="12">
        <f>Riesgo!C2331</f>
        <v>0.37106509176045355</v>
      </c>
      <c r="F2327" s="95">
        <f t="shared" si="108"/>
        <v>0.1659129430507679</v>
      </c>
      <c r="G2327" s="26">
        <f t="shared" si="109"/>
        <v>4.5671029497594629E-3</v>
      </c>
      <c r="H2327" s="26">
        <f t="shared" si="110"/>
        <v>7.5774149161043588E-4</v>
      </c>
    </row>
    <row r="2328" spans="1:8" x14ac:dyDescent="0.25">
      <c r="A2328" s="12">
        <f>Riesgo!C2332</f>
        <v>0.3301648433189257</v>
      </c>
      <c r="F2328" s="95">
        <f t="shared" si="108"/>
        <v>0.12501269460924005</v>
      </c>
      <c r="G2328" s="26">
        <f t="shared" si="109"/>
        <v>1.9537201202425875E-3</v>
      </c>
      <c r="H2328" s="26">
        <f t="shared" si="110"/>
        <v>2.4423981674381433E-4</v>
      </c>
    </row>
    <row r="2329" spans="1:8" x14ac:dyDescent="0.25">
      <c r="A2329" s="12">
        <f>Riesgo!C2333</f>
        <v>0</v>
      </c>
      <c r="F2329" s="95">
        <f t="shared" si="108"/>
        <v>-0.20515214870968565</v>
      </c>
      <c r="G2329" s="26">
        <f t="shared" si="109"/>
        <v>0</v>
      </c>
      <c r="H2329" s="26">
        <f t="shared" si="110"/>
        <v>0</v>
      </c>
    </row>
    <row r="2330" spans="1:8" x14ac:dyDescent="0.25">
      <c r="A2330" s="12">
        <f>Riesgo!C2334</f>
        <v>0.5819187238732646</v>
      </c>
      <c r="F2330" s="95">
        <f t="shared" si="108"/>
        <v>0.37676657516357892</v>
      </c>
      <c r="G2330" s="26">
        <f t="shared" si="109"/>
        <v>5.3483165296525734E-2</v>
      </c>
      <c r="H2330" s="26">
        <f t="shared" si="110"/>
        <v>2.0150669017679576E-2</v>
      </c>
    </row>
    <row r="2331" spans="1:8" x14ac:dyDescent="0.25">
      <c r="A2331" s="12">
        <f>Riesgo!C2335</f>
        <v>0</v>
      </c>
      <c r="F2331" s="95">
        <f t="shared" si="108"/>
        <v>-0.20515214870968565</v>
      </c>
      <c r="G2331" s="26">
        <f t="shared" si="109"/>
        <v>0</v>
      </c>
      <c r="H2331" s="26">
        <f t="shared" si="110"/>
        <v>0</v>
      </c>
    </row>
    <row r="2332" spans="1:8" x14ac:dyDescent="0.25">
      <c r="A2332" s="12">
        <f>Riesgo!C2336</f>
        <v>0.53447016809725267</v>
      </c>
      <c r="F2332" s="95">
        <f t="shared" si="108"/>
        <v>0.329318019387567</v>
      </c>
      <c r="G2332" s="26">
        <f t="shared" si="109"/>
        <v>3.5714657063310798E-2</v>
      </c>
      <c r="H2332" s="26">
        <f t="shared" si="110"/>
        <v>1.1761480127195691E-2</v>
      </c>
    </row>
    <row r="2333" spans="1:8" x14ac:dyDescent="0.25">
      <c r="A2333" s="12">
        <f>Riesgo!C2337</f>
        <v>0</v>
      </c>
      <c r="F2333" s="95">
        <f t="shared" si="108"/>
        <v>-0.20515214870968565</v>
      </c>
      <c r="G2333" s="26">
        <f t="shared" si="109"/>
        <v>0</v>
      </c>
      <c r="H2333" s="26">
        <f t="shared" si="110"/>
        <v>0</v>
      </c>
    </row>
    <row r="2334" spans="1:8" x14ac:dyDescent="0.25">
      <c r="A2334" s="12">
        <f>Riesgo!C2338</f>
        <v>0</v>
      </c>
      <c r="F2334" s="95">
        <f t="shared" si="108"/>
        <v>-0.20515214870968565</v>
      </c>
      <c r="G2334" s="26">
        <f t="shared" si="109"/>
        <v>0</v>
      </c>
      <c r="H2334" s="26">
        <f t="shared" si="110"/>
        <v>0</v>
      </c>
    </row>
    <row r="2335" spans="1:8" x14ac:dyDescent="0.25">
      <c r="A2335" s="12">
        <f>Riesgo!C2339</f>
        <v>0</v>
      </c>
      <c r="F2335" s="95">
        <f t="shared" si="108"/>
        <v>-0.20515214870968565</v>
      </c>
      <c r="G2335" s="26">
        <f t="shared" si="109"/>
        <v>0</v>
      </c>
      <c r="H2335" s="26">
        <f t="shared" si="110"/>
        <v>0</v>
      </c>
    </row>
    <row r="2336" spans="1:8" x14ac:dyDescent="0.25">
      <c r="A2336" s="12">
        <f>Riesgo!C2340</f>
        <v>0</v>
      </c>
      <c r="F2336" s="95">
        <f t="shared" si="108"/>
        <v>-0.20515214870968565</v>
      </c>
      <c r="G2336" s="26">
        <f t="shared" si="109"/>
        <v>0</v>
      </c>
      <c r="H2336" s="26">
        <f t="shared" si="110"/>
        <v>0</v>
      </c>
    </row>
    <row r="2337" spans="1:8" x14ac:dyDescent="0.25">
      <c r="A2337" s="12">
        <f>Riesgo!C2341</f>
        <v>0</v>
      </c>
      <c r="F2337" s="95">
        <f t="shared" si="108"/>
        <v>-0.20515214870968565</v>
      </c>
      <c r="G2337" s="26">
        <f t="shared" si="109"/>
        <v>0</v>
      </c>
      <c r="H2337" s="26">
        <f t="shared" si="110"/>
        <v>0</v>
      </c>
    </row>
    <row r="2338" spans="1:8" x14ac:dyDescent="0.25">
      <c r="A2338" s="12">
        <f>Riesgo!C2342</f>
        <v>0.77531833773795256</v>
      </c>
      <c r="F2338" s="95">
        <f t="shared" si="108"/>
        <v>0.57016618902826688</v>
      </c>
      <c r="G2338" s="26">
        <f t="shared" si="109"/>
        <v>0.18535503167857789</v>
      </c>
      <c r="H2338" s="26">
        <f t="shared" si="110"/>
        <v>0.10568317202938846</v>
      </c>
    </row>
    <row r="2339" spans="1:8" x14ac:dyDescent="0.25">
      <c r="A2339" s="12">
        <f>Riesgo!C2343</f>
        <v>0</v>
      </c>
      <c r="F2339" s="95">
        <f t="shared" si="108"/>
        <v>-0.20515214870968565</v>
      </c>
      <c r="G2339" s="26">
        <f t="shared" si="109"/>
        <v>0</v>
      </c>
      <c r="H2339" s="26">
        <f t="shared" si="110"/>
        <v>0</v>
      </c>
    </row>
    <row r="2340" spans="1:8" x14ac:dyDescent="0.25">
      <c r="A2340" s="12">
        <f>Riesgo!C2344</f>
        <v>0.3885747664122215</v>
      </c>
      <c r="F2340" s="95">
        <f t="shared" si="108"/>
        <v>0.18342261770253585</v>
      </c>
      <c r="G2340" s="26">
        <f t="shared" si="109"/>
        <v>6.1710442627442592E-3</v>
      </c>
      <c r="H2340" s="26">
        <f t="shared" si="110"/>
        <v>1.1319090926307674E-3</v>
      </c>
    </row>
    <row r="2341" spans="1:8" x14ac:dyDescent="0.25">
      <c r="A2341" s="12">
        <f>Riesgo!C2345</f>
        <v>0.8131253078043359</v>
      </c>
      <c r="F2341" s="95">
        <f t="shared" si="108"/>
        <v>0.60797315909465022</v>
      </c>
      <c r="G2341" s="26">
        <f t="shared" si="109"/>
        <v>0.22472594696474696</v>
      </c>
      <c r="H2341" s="26">
        <f t="shared" si="110"/>
        <v>0.13662734390669404</v>
      </c>
    </row>
    <row r="2342" spans="1:8" x14ac:dyDescent="0.25">
      <c r="A2342" s="12">
        <f>Riesgo!C2346</f>
        <v>0</v>
      </c>
      <c r="F2342" s="95">
        <f t="shared" si="108"/>
        <v>-0.20515214870968565</v>
      </c>
      <c r="G2342" s="26">
        <f t="shared" si="109"/>
        <v>0</v>
      </c>
      <c r="H2342" s="26">
        <f t="shared" si="110"/>
        <v>0</v>
      </c>
    </row>
    <row r="2343" spans="1:8" x14ac:dyDescent="0.25">
      <c r="A2343" s="12">
        <f>Riesgo!C2347</f>
        <v>0</v>
      </c>
      <c r="F2343" s="95">
        <f t="shared" si="108"/>
        <v>-0.20515214870968565</v>
      </c>
      <c r="G2343" s="26">
        <f t="shared" si="109"/>
        <v>0</v>
      </c>
      <c r="H2343" s="26">
        <f t="shared" si="110"/>
        <v>0</v>
      </c>
    </row>
    <row r="2344" spans="1:8" x14ac:dyDescent="0.25">
      <c r="A2344" s="12">
        <f>Riesgo!C2348</f>
        <v>0</v>
      </c>
      <c r="F2344" s="95">
        <f t="shared" si="108"/>
        <v>-0.20515214870968565</v>
      </c>
      <c r="G2344" s="26">
        <f t="shared" si="109"/>
        <v>0</v>
      </c>
      <c r="H2344" s="26">
        <f t="shared" si="110"/>
        <v>0</v>
      </c>
    </row>
    <row r="2345" spans="1:8" x14ac:dyDescent="0.25">
      <c r="A2345" s="12">
        <f>Riesgo!C2349</f>
        <v>0</v>
      </c>
      <c r="F2345" s="95">
        <f t="shared" si="108"/>
        <v>-0.20515214870968565</v>
      </c>
      <c r="G2345" s="26">
        <f t="shared" si="109"/>
        <v>0</v>
      </c>
      <c r="H2345" s="26">
        <f t="shared" si="110"/>
        <v>0</v>
      </c>
    </row>
    <row r="2346" spans="1:8" x14ac:dyDescent="0.25">
      <c r="A2346" s="12">
        <f>Riesgo!C2350</f>
        <v>0</v>
      </c>
      <c r="F2346" s="95">
        <f t="shared" si="108"/>
        <v>-0.20515214870968565</v>
      </c>
      <c r="G2346" s="26">
        <f t="shared" si="109"/>
        <v>0</v>
      </c>
      <c r="H2346" s="26">
        <f t="shared" si="110"/>
        <v>0</v>
      </c>
    </row>
    <row r="2347" spans="1:8" x14ac:dyDescent="0.25">
      <c r="A2347" s="12">
        <f>Riesgo!C2351</f>
        <v>0.19094953512273302</v>
      </c>
      <c r="F2347" s="95">
        <f t="shared" si="108"/>
        <v>-1.4202613586952628E-2</v>
      </c>
      <c r="G2347" s="26">
        <f t="shared" si="109"/>
        <v>-2.8648693020308829E-6</v>
      </c>
      <c r="H2347" s="26">
        <f t="shared" si="110"/>
        <v>4.0688631673867311E-8</v>
      </c>
    </row>
    <row r="2348" spans="1:8" x14ac:dyDescent="0.25">
      <c r="A2348" s="12">
        <f>Riesgo!C2352</f>
        <v>0</v>
      </c>
      <c r="F2348" s="95">
        <f t="shared" si="108"/>
        <v>-0.20515214870968565</v>
      </c>
      <c r="G2348" s="26">
        <f t="shared" si="109"/>
        <v>0</v>
      </c>
      <c r="H2348" s="26">
        <f t="shared" si="110"/>
        <v>0</v>
      </c>
    </row>
    <row r="2349" spans="1:8" x14ac:dyDescent="0.25">
      <c r="A2349" s="12">
        <f>Riesgo!C2353</f>
        <v>4.0174670426980204E-2</v>
      </c>
      <c r="F2349" s="95">
        <f t="shared" si="108"/>
        <v>-0.16497747828270545</v>
      </c>
      <c r="G2349" s="26">
        <f t="shared" si="109"/>
        <v>-4.4902857898062804E-3</v>
      </c>
      <c r="H2349" s="26">
        <f t="shared" si="110"/>
        <v>7.407960263709066E-4</v>
      </c>
    </row>
    <row r="2350" spans="1:8" x14ac:dyDescent="0.25">
      <c r="A2350" s="12">
        <f>Riesgo!C2354</f>
        <v>0</v>
      </c>
      <c r="F2350" s="95">
        <f t="shared" si="108"/>
        <v>-0.20515214870968565</v>
      </c>
      <c r="G2350" s="26">
        <f t="shared" si="109"/>
        <v>0</v>
      </c>
      <c r="H2350" s="26">
        <f t="shared" si="110"/>
        <v>0</v>
      </c>
    </row>
    <row r="2351" spans="1:8" x14ac:dyDescent="0.25">
      <c r="A2351" s="12">
        <f>Riesgo!C2355</f>
        <v>0</v>
      </c>
      <c r="F2351" s="95">
        <f t="shared" si="108"/>
        <v>-0.20515214870968565</v>
      </c>
      <c r="G2351" s="26">
        <f t="shared" si="109"/>
        <v>0</v>
      </c>
      <c r="H2351" s="26">
        <f t="shared" si="110"/>
        <v>0</v>
      </c>
    </row>
    <row r="2352" spans="1:8" x14ac:dyDescent="0.25">
      <c r="A2352" s="12">
        <f>Riesgo!C2356</f>
        <v>0.24653519936973387</v>
      </c>
      <c r="F2352" s="95">
        <f t="shared" si="108"/>
        <v>4.1383050660048215E-2</v>
      </c>
      <c r="G2352" s="26">
        <f t="shared" si="109"/>
        <v>7.0870828203211013E-5</v>
      </c>
      <c r="H2352" s="26">
        <f t="shared" si="110"/>
        <v>2.9328510738530551E-6</v>
      </c>
    </row>
    <row r="2353" spans="1:8" x14ac:dyDescent="0.25">
      <c r="A2353" s="12">
        <f>Riesgo!C2357</f>
        <v>0.3394893750308256</v>
      </c>
      <c r="F2353" s="95">
        <f t="shared" si="108"/>
        <v>0.13433722632113995</v>
      </c>
      <c r="G2353" s="26">
        <f t="shared" si="109"/>
        <v>2.4243154618969324E-3</v>
      </c>
      <c r="H2353" s="26">
        <f t="shared" si="110"/>
        <v>3.2567581487868714E-4</v>
      </c>
    </row>
    <row r="2354" spans="1:8" x14ac:dyDescent="0.25">
      <c r="A2354" s="12">
        <f>Riesgo!C2358</f>
        <v>0</v>
      </c>
      <c r="F2354" s="95">
        <f t="shared" si="108"/>
        <v>-0.20515214870968565</v>
      </c>
      <c r="G2354" s="26">
        <f t="shared" si="109"/>
        <v>0</v>
      </c>
      <c r="H2354" s="26">
        <f t="shared" si="110"/>
        <v>0</v>
      </c>
    </row>
    <row r="2355" spans="1:8" x14ac:dyDescent="0.25">
      <c r="A2355" s="12">
        <f>Riesgo!C2359</f>
        <v>0.39297924955439334</v>
      </c>
      <c r="F2355" s="95">
        <f t="shared" si="108"/>
        <v>0.18782710084470769</v>
      </c>
      <c r="G2355" s="26">
        <f t="shared" si="109"/>
        <v>6.6263560118798737E-3</v>
      </c>
      <c r="H2355" s="26">
        <f t="shared" si="110"/>
        <v>1.2446092388762962E-3</v>
      </c>
    </row>
    <row r="2356" spans="1:8" x14ac:dyDescent="0.25">
      <c r="A2356" s="12">
        <f>Riesgo!C2360</f>
        <v>0.37148922953929286</v>
      </c>
      <c r="F2356" s="95">
        <f t="shared" si="108"/>
        <v>0.16633708082960721</v>
      </c>
      <c r="G2356" s="26">
        <f t="shared" si="109"/>
        <v>4.6022184208181407E-3</v>
      </c>
      <c r="H2356" s="26">
        <f t="shared" si="110"/>
        <v>7.6551957745913442E-4</v>
      </c>
    </row>
    <row r="2357" spans="1:8" x14ac:dyDescent="0.25">
      <c r="A2357" s="12">
        <f>Riesgo!C2361</f>
        <v>0</v>
      </c>
      <c r="F2357" s="95">
        <f t="shared" si="108"/>
        <v>-0.20515214870968565</v>
      </c>
      <c r="G2357" s="26">
        <f t="shared" si="109"/>
        <v>0</v>
      </c>
      <c r="H2357" s="26">
        <f t="shared" si="110"/>
        <v>0</v>
      </c>
    </row>
    <row r="2358" spans="1:8" x14ac:dyDescent="0.25">
      <c r="A2358" s="12">
        <f>Riesgo!C2362</f>
        <v>0.17037524976237159</v>
      </c>
      <c r="F2358" s="95">
        <f t="shared" si="108"/>
        <v>-3.4776898947314061E-2</v>
      </c>
      <c r="G2358" s="26">
        <f t="shared" si="109"/>
        <v>-4.2060318805099101E-5</v>
      </c>
      <c r="H2358" s="26">
        <f t="shared" si="110"/>
        <v>1.4627274567767449E-6</v>
      </c>
    </row>
    <row r="2359" spans="1:8" x14ac:dyDescent="0.25">
      <c r="A2359" s="12">
        <f>Riesgo!C2363</f>
        <v>0</v>
      </c>
      <c r="F2359" s="95">
        <f t="shared" si="108"/>
        <v>-0.20515214870968565</v>
      </c>
      <c r="G2359" s="26">
        <f t="shared" si="109"/>
        <v>0</v>
      </c>
      <c r="H2359" s="26">
        <f t="shared" si="110"/>
        <v>0</v>
      </c>
    </row>
    <row r="2360" spans="1:8" x14ac:dyDescent="0.25">
      <c r="A2360" s="12">
        <f>Riesgo!C2364</f>
        <v>0</v>
      </c>
      <c r="F2360" s="95">
        <f t="shared" si="108"/>
        <v>-0.20515214870968565</v>
      </c>
      <c r="G2360" s="26">
        <f t="shared" si="109"/>
        <v>0</v>
      </c>
      <c r="H2360" s="26">
        <f t="shared" si="110"/>
        <v>0</v>
      </c>
    </row>
    <row r="2361" spans="1:8" x14ac:dyDescent="0.25">
      <c r="A2361" s="12">
        <f>Riesgo!C2365</f>
        <v>0.40399427767503465</v>
      </c>
      <c r="F2361" s="95">
        <f t="shared" si="108"/>
        <v>0.198842128965349</v>
      </c>
      <c r="G2361" s="26">
        <f t="shared" si="109"/>
        <v>7.8618583227240534E-3</v>
      </c>
      <c r="H2361" s="26">
        <f t="shared" si="110"/>
        <v>1.5632686465143985E-3</v>
      </c>
    </row>
    <row r="2362" spans="1:8" x14ac:dyDescent="0.25">
      <c r="A2362" s="12">
        <f>Riesgo!C2366</f>
        <v>0</v>
      </c>
      <c r="F2362" s="95">
        <f t="shared" si="108"/>
        <v>-0.20515214870968565</v>
      </c>
      <c r="G2362" s="26">
        <f t="shared" si="109"/>
        <v>0</v>
      </c>
      <c r="H2362" s="26">
        <f t="shared" si="110"/>
        <v>0</v>
      </c>
    </row>
    <row r="2363" spans="1:8" x14ac:dyDescent="0.25">
      <c r="A2363" s="12">
        <f>Riesgo!C2367</f>
        <v>0</v>
      </c>
      <c r="F2363" s="95">
        <f t="shared" si="108"/>
        <v>-0.20515214870968565</v>
      </c>
      <c r="G2363" s="26">
        <f t="shared" si="109"/>
        <v>0</v>
      </c>
      <c r="H2363" s="26">
        <f t="shared" si="110"/>
        <v>0</v>
      </c>
    </row>
    <row r="2364" spans="1:8" x14ac:dyDescent="0.25">
      <c r="A2364" s="12">
        <f>Riesgo!C2368</f>
        <v>0</v>
      </c>
      <c r="F2364" s="95">
        <f t="shared" si="108"/>
        <v>-0.20515214870968565</v>
      </c>
      <c r="G2364" s="26">
        <f t="shared" si="109"/>
        <v>0</v>
      </c>
      <c r="H2364" s="26">
        <f t="shared" si="110"/>
        <v>0</v>
      </c>
    </row>
    <row r="2365" spans="1:8" x14ac:dyDescent="0.25">
      <c r="A2365" s="12">
        <f>Riesgo!C2369</f>
        <v>0</v>
      </c>
      <c r="F2365" s="95">
        <f t="shared" si="108"/>
        <v>-0.20515214870968565</v>
      </c>
      <c r="G2365" s="26">
        <f t="shared" si="109"/>
        <v>0</v>
      </c>
      <c r="H2365" s="26">
        <f t="shared" si="110"/>
        <v>0</v>
      </c>
    </row>
    <row r="2366" spans="1:8" x14ac:dyDescent="0.25">
      <c r="A2366" s="12">
        <f>Riesgo!C2370</f>
        <v>0.23500907412991154</v>
      </c>
      <c r="F2366" s="95">
        <f t="shared" si="108"/>
        <v>2.9856925420225888E-2</v>
      </c>
      <c r="G2366" s="26">
        <f t="shared" si="109"/>
        <v>2.6615538036009244E-5</v>
      </c>
      <c r="H2366" s="26">
        <f t="shared" si="110"/>
        <v>7.9465813416031343E-7</v>
      </c>
    </row>
    <row r="2367" spans="1:8" x14ac:dyDescent="0.25">
      <c r="A2367" s="12">
        <f>Riesgo!C2371</f>
        <v>7.7241171500888106E-2</v>
      </c>
      <c r="F2367" s="95">
        <f t="shared" si="108"/>
        <v>-0.12791097720879754</v>
      </c>
      <c r="G2367" s="26">
        <f t="shared" si="109"/>
        <v>-2.0927793942833299E-3</v>
      </c>
      <c r="H2367" s="26">
        <f t="shared" si="110"/>
        <v>2.6768945740521612E-4</v>
      </c>
    </row>
    <row r="2368" spans="1:8" x14ac:dyDescent="0.25">
      <c r="A2368" s="12">
        <f>Riesgo!C2372</f>
        <v>0</v>
      </c>
      <c r="F2368" s="95">
        <f t="shared" si="108"/>
        <v>-0.20515214870968565</v>
      </c>
      <c r="G2368" s="26">
        <f t="shared" si="109"/>
        <v>0</v>
      </c>
      <c r="H2368" s="26">
        <f t="shared" si="110"/>
        <v>0</v>
      </c>
    </row>
    <row r="2369" spans="1:8" x14ac:dyDescent="0.25">
      <c r="A2369" s="12">
        <f>Riesgo!C2373</f>
        <v>0</v>
      </c>
      <c r="F2369" s="95">
        <f t="shared" si="108"/>
        <v>-0.20515214870968565</v>
      </c>
      <c r="G2369" s="26">
        <f t="shared" si="109"/>
        <v>0</v>
      </c>
      <c r="H2369" s="26">
        <f t="shared" si="110"/>
        <v>0</v>
      </c>
    </row>
    <row r="2370" spans="1:8" x14ac:dyDescent="0.25">
      <c r="A2370" s="12">
        <f>Riesgo!C2374</f>
        <v>0</v>
      </c>
      <c r="F2370" s="95">
        <f t="shared" si="108"/>
        <v>-0.20515214870968565</v>
      </c>
      <c r="G2370" s="26">
        <f t="shared" si="109"/>
        <v>0</v>
      </c>
      <c r="H2370" s="26">
        <f t="shared" si="110"/>
        <v>0</v>
      </c>
    </row>
    <row r="2371" spans="1:8" x14ac:dyDescent="0.25">
      <c r="A2371" s="12">
        <f>Riesgo!C2375</f>
        <v>0.36322672633339664</v>
      </c>
      <c r="F2371" s="95">
        <f t="shared" ref="F2371:F2434" si="111">A2371-$D$4</f>
        <v>0.15807457762371099</v>
      </c>
      <c r="G2371" s="26">
        <f t="shared" ref="G2371:G2434" si="112">IF(A2371=0,0,(A2371-D$4)^3)</f>
        <v>3.9498999041133595E-3</v>
      </c>
      <c r="H2371" s="26">
        <f t="shared" ref="H2371:H2434" si="113">IF(A2371=0,0,(A2371-D$4)^4)</f>
        <v>6.2437875899865589E-4</v>
      </c>
    </row>
    <row r="2372" spans="1:8" x14ac:dyDescent="0.25">
      <c r="A2372" s="12">
        <f>Riesgo!C2376</f>
        <v>2.5849127421210025E-2</v>
      </c>
      <c r="F2372" s="95">
        <f t="shared" si="111"/>
        <v>-0.17930302128847564</v>
      </c>
      <c r="G2372" s="26">
        <f t="shared" si="112"/>
        <v>-5.7645156514971162E-3</v>
      </c>
      <c r="H2372" s="26">
        <f t="shared" si="113"/>
        <v>1.0335950725781384E-3</v>
      </c>
    </row>
    <row r="2373" spans="1:8" x14ac:dyDescent="0.25">
      <c r="A2373" s="12">
        <f>Riesgo!C2377</f>
        <v>3.7534620140407544E-2</v>
      </c>
      <c r="F2373" s="95">
        <f t="shared" si="111"/>
        <v>-0.16761752856927811</v>
      </c>
      <c r="G2373" s="26">
        <f t="shared" si="112"/>
        <v>-4.7093210504035553E-3</v>
      </c>
      <c r="H2373" s="26">
        <f t="shared" si="113"/>
        <v>7.8936475570792069E-4</v>
      </c>
    </row>
    <row r="2374" spans="1:8" x14ac:dyDescent="0.25">
      <c r="A2374" s="12">
        <f>Riesgo!C2378</f>
        <v>0.1317974393558313</v>
      </c>
      <c r="F2374" s="95">
        <f t="shared" si="111"/>
        <v>-7.3354709353854353E-2</v>
      </c>
      <c r="G2374" s="26">
        <f t="shared" si="112"/>
        <v>-3.9471533737007932E-4</v>
      </c>
      <c r="H2374" s="26">
        <f t="shared" si="113"/>
        <v>2.8954228850290736E-5</v>
      </c>
    </row>
    <row r="2375" spans="1:8" x14ac:dyDescent="0.25">
      <c r="A2375" s="12">
        <f>Riesgo!C2379</f>
        <v>0</v>
      </c>
      <c r="F2375" s="95">
        <f t="shared" si="111"/>
        <v>-0.20515214870968565</v>
      </c>
      <c r="G2375" s="26">
        <f t="shared" si="112"/>
        <v>0</v>
      </c>
      <c r="H2375" s="26">
        <f t="shared" si="113"/>
        <v>0</v>
      </c>
    </row>
    <row r="2376" spans="1:8" x14ac:dyDescent="0.25">
      <c r="A2376" s="12">
        <f>Riesgo!C2380</f>
        <v>0</v>
      </c>
      <c r="F2376" s="95">
        <f t="shared" si="111"/>
        <v>-0.20515214870968565</v>
      </c>
      <c r="G2376" s="26">
        <f t="shared" si="112"/>
        <v>0</v>
      </c>
      <c r="H2376" s="26">
        <f t="shared" si="113"/>
        <v>0</v>
      </c>
    </row>
    <row r="2377" spans="1:8" x14ac:dyDescent="0.25">
      <c r="A2377" s="12">
        <f>Riesgo!C2381</f>
        <v>0.16205136015222316</v>
      </c>
      <c r="F2377" s="95">
        <f t="shared" si="111"/>
        <v>-4.3100788557462494E-2</v>
      </c>
      <c r="G2377" s="26">
        <f t="shared" si="112"/>
        <v>-8.0067385577085903E-5</v>
      </c>
      <c r="H2377" s="26">
        <f t="shared" si="113"/>
        <v>3.4509674561068017E-6</v>
      </c>
    </row>
    <row r="2378" spans="1:8" x14ac:dyDescent="0.25">
      <c r="A2378" s="12">
        <f>Riesgo!C2382</f>
        <v>0</v>
      </c>
      <c r="F2378" s="95">
        <f t="shared" si="111"/>
        <v>-0.20515214870968565</v>
      </c>
      <c r="G2378" s="26">
        <f t="shared" si="112"/>
        <v>0</v>
      </c>
      <c r="H2378" s="26">
        <f t="shared" si="113"/>
        <v>0</v>
      </c>
    </row>
    <row r="2379" spans="1:8" x14ac:dyDescent="0.25">
      <c r="A2379" s="12">
        <f>Riesgo!C2383</f>
        <v>0.16945031419475395</v>
      </c>
      <c r="F2379" s="95">
        <f t="shared" si="111"/>
        <v>-3.5701834514931696E-2</v>
      </c>
      <c r="G2379" s="26">
        <f t="shared" si="112"/>
        <v>-4.5506307573251232E-5</v>
      </c>
      <c r="H2379" s="26">
        <f t="shared" si="113"/>
        <v>1.6246586623657984E-6</v>
      </c>
    </row>
    <row r="2380" spans="1:8" x14ac:dyDescent="0.25">
      <c r="A2380" s="12">
        <f>Riesgo!C2384</f>
        <v>1.9339124225699642E-2</v>
      </c>
      <c r="F2380" s="95">
        <f t="shared" si="111"/>
        <v>-0.18581302448398601</v>
      </c>
      <c r="G2380" s="26">
        <f t="shared" si="112"/>
        <v>-6.4154696862000274E-3</v>
      </c>
      <c r="H2380" s="26">
        <f t="shared" si="113"/>
        <v>1.1920778258781557E-3</v>
      </c>
    </row>
    <row r="2381" spans="1:8" x14ac:dyDescent="0.25">
      <c r="A2381" s="12">
        <f>Riesgo!C2385</f>
        <v>0</v>
      </c>
      <c r="F2381" s="95">
        <f t="shared" si="111"/>
        <v>-0.20515214870968565</v>
      </c>
      <c r="G2381" s="26">
        <f t="shared" si="112"/>
        <v>0</v>
      </c>
      <c r="H2381" s="26">
        <f t="shared" si="113"/>
        <v>0</v>
      </c>
    </row>
    <row r="2382" spans="1:8" x14ac:dyDescent="0.25">
      <c r="A2382" s="12">
        <f>Riesgo!C2386</f>
        <v>0.30933920906494267</v>
      </c>
      <c r="F2382" s="95">
        <f t="shared" si="111"/>
        <v>0.10418706035525702</v>
      </c>
      <c r="G2382" s="26">
        <f t="shared" si="112"/>
        <v>1.1309446583247871E-3</v>
      </c>
      <c r="H2382" s="26">
        <f t="shared" si="113"/>
        <v>1.1782979937534013E-4</v>
      </c>
    </row>
    <row r="2383" spans="1:8" x14ac:dyDescent="0.25">
      <c r="A2383" s="12">
        <f>Riesgo!C2387</f>
        <v>4.0668963755794513E-2</v>
      </c>
      <c r="F2383" s="95">
        <f t="shared" si="111"/>
        <v>-0.16448318495389114</v>
      </c>
      <c r="G2383" s="26">
        <f t="shared" si="112"/>
        <v>-4.4500462064758833E-3</v>
      </c>
      <c r="H2383" s="26">
        <f t="shared" si="113"/>
        <v>7.3195777323313441E-4</v>
      </c>
    </row>
    <row r="2384" spans="1:8" x14ac:dyDescent="0.25">
      <c r="A2384" s="12">
        <f>Riesgo!C2388</f>
        <v>0</v>
      </c>
      <c r="F2384" s="95">
        <f t="shared" si="111"/>
        <v>-0.20515214870968565</v>
      </c>
      <c r="G2384" s="26">
        <f t="shared" si="112"/>
        <v>0</v>
      </c>
      <c r="H2384" s="26">
        <f t="shared" si="113"/>
        <v>0</v>
      </c>
    </row>
    <row r="2385" spans="1:8" x14ac:dyDescent="0.25">
      <c r="A2385" s="12">
        <f>Riesgo!C2389</f>
        <v>0</v>
      </c>
      <c r="F2385" s="95">
        <f t="shared" si="111"/>
        <v>-0.20515214870968565</v>
      </c>
      <c r="G2385" s="26">
        <f t="shared" si="112"/>
        <v>0</v>
      </c>
      <c r="H2385" s="26">
        <f t="shared" si="113"/>
        <v>0</v>
      </c>
    </row>
    <row r="2386" spans="1:8" x14ac:dyDescent="0.25">
      <c r="A2386" s="12">
        <f>Riesgo!C2390</f>
        <v>0</v>
      </c>
      <c r="F2386" s="95">
        <f t="shared" si="111"/>
        <v>-0.20515214870968565</v>
      </c>
      <c r="G2386" s="26">
        <f t="shared" si="112"/>
        <v>0</v>
      </c>
      <c r="H2386" s="26">
        <f t="shared" si="113"/>
        <v>0</v>
      </c>
    </row>
    <row r="2387" spans="1:8" x14ac:dyDescent="0.25">
      <c r="A2387" s="12">
        <f>Riesgo!C2391</f>
        <v>0.19126863439717756</v>
      </c>
      <c r="F2387" s="95">
        <f t="shared" si="111"/>
        <v>-1.3883514312508088E-2</v>
      </c>
      <c r="G2387" s="26">
        <f t="shared" si="112"/>
        <v>-2.6760747296167177E-6</v>
      </c>
      <c r="H2387" s="26">
        <f t="shared" si="113"/>
        <v>3.7153321809974913E-8</v>
      </c>
    </row>
    <row r="2388" spans="1:8" x14ac:dyDescent="0.25">
      <c r="A2388" s="12">
        <f>Riesgo!C2392</f>
        <v>2.6915762699354674E-2</v>
      </c>
      <c r="F2388" s="95">
        <f t="shared" si="111"/>
        <v>-0.17823638601033098</v>
      </c>
      <c r="G2388" s="26">
        <f t="shared" si="112"/>
        <v>-5.6622508152995394E-3</v>
      </c>
      <c r="H2388" s="26">
        <f t="shared" si="113"/>
        <v>1.0092191220030401E-3</v>
      </c>
    </row>
    <row r="2389" spans="1:8" x14ac:dyDescent="0.25">
      <c r="A2389" s="12">
        <f>Riesgo!C2393</f>
        <v>0</v>
      </c>
      <c r="F2389" s="95">
        <f t="shared" si="111"/>
        <v>-0.20515214870968565</v>
      </c>
      <c r="G2389" s="26">
        <f t="shared" si="112"/>
        <v>0</v>
      </c>
      <c r="H2389" s="26">
        <f t="shared" si="113"/>
        <v>0</v>
      </c>
    </row>
    <row r="2390" spans="1:8" x14ac:dyDescent="0.25">
      <c r="A2390" s="12">
        <f>Riesgo!C2394</f>
        <v>5.6857151246610255E-2</v>
      </c>
      <c r="F2390" s="95">
        <f t="shared" si="111"/>
        <v>-0.1482949974630754</v>
      </c>
      <c r="G2390" s="26">
        <f t="shared" si="112"/>
        <v>-3.2612155374007533E-3</v>
      </c>
      <c r="H2390" s="26">
        <f t="shared" si="113"/>
        <v>4.8362194984538675E-4</v>
      </c>
    </row>
    <row r="2391" spans="1:8" x14ac:dyDescent="0.25">
      <c r="A2391" s="12">
        <f>Riesgo!C2395</f>
        <v>0.17594099890172196</v>
      </c>
      <c r="F2391" s="95">
        <f t="shared" si="111"/>
        <v>-2.9211149807963688E-2</v>
      </c>
      <c r="G2391" s="26">
        <f t="shared" si="112"/>
        <v>-2.4925619208448465E-5</v>
      </c>
      <c r="H2391" s="26">
        <f t="shared" si="113"/>
        <v>7.2810599675424537E-7</v>
      </c>
    </row>
    <row r="2392" spans="1:8" x14ac:dyDescent="0.25">
      <c r="A2392" s="12">
        <f>Riesgo!C2396</f>
        <v>5.6694684984298265E-3</v>
      </c>
      <c r="F2392" s="95">
        <f t="shared" si="111"/>
        <v>-0.19948268021125581</v>
      </c>
      <c r="G2392" s="26">
        <f t="shared" si="112"/>
        <v>-7.9380820587639928E-3</v>
      </c>
      <c r="H2392" s="26">
        <f t="shared" si="113"/>
        <v>1.5835098848191247E-3</v>
      </c>
    </row>
    <row r="2393" spans="1:8" x14ac:dyDescent="0.25">
      <c r="A2393" s="12">
        <f>Riesgo!C2397</f>
        <v>0.61044222938944581</v>
      </c>
      <c r="F2393" s="95">
        <f t="shared" si="111"/>
        <v>0.40529008067976013</v>
      </c>
      <c r="G2393" s="26">
        <f t="shared" si="112"/>
        <v>6.6572968713265263E-2</v>
      </c>
      <c r="H2393" s="26">
        <f t="shared" si="113"/>
        <v>2.6981363860890423E-2</v>
      </c>
    </row>
    <row r="2394" spans="1:8" x14ac:dyDescent="0.25">
      <c r="A2394" s="12">
        <f>Riesgo!C2398</f>
        <v>7.5112275100705561E-2</v>
      </c>
      <c r="F2394" s="95">
        <f t="shared" si="111"/>
        <v>-0.13003987360898009</v>
      </c>
      <c r="G2394" s="26">
        <f t="shared" si="112"/>
        <v>-2.1990222121015162E-3</v>
      </c>
      <c r="H2394" s="26">
        <f t="shared" si="113"/>
        <v>2.8596057052502092E-4</v>
      </c>
    </row>
    <row r="2395" spans="1:8" x14ac:dyDescent="0.25">
      <c r="A2395" s="12">
        <f>Riesgo!C2399</f>
        <v>6.0045639983136133E-2</v>
      </c>
      <c r="F2395" s="95">
        <f t="shared" si="111"/>
        <v>-0.14510650872654951</v>
      </c>
      <c r="G2395" s="26">
        <f t="shared" si="112"/>
        <v>-3.0553479738226982E-3</v>
      </c>
      <c r="H2395" s="26">
        <f t="shared" si="113"/>
        <v>4.4335087742614868E-4</v>
      </c>
    </row>
    <row r="2396" spans="1:8" x14ac:dyDescent="0.25">
      <c r="A2396" s="12">
        <f>Riesgo!C2400</f>
        <v>0.22693037792862836</v>
      </c>
      <c r="F2396" s="95">
        <f t="shared" si="111"/>
        <v>2.1778229218942707E-2</v>
      </c>
      <c r="G2396" s="26">
        <f t="shared" si="112"/>
        <v>1.032922394914814E-5</v>
      </c>
      <c r="H2396" s="26">
        <f t="shared" si="113"/>
        <v>2.2495220681834081E-7</v>
      </c>
    </row>
    <row r="2397" spans="1:8" x14ac:dyDescent="0.25">
      <c r="A2397" s="12">
        <f>Riesgo!C2401</f>
        <v>0.322847300573607</v>
      </c>
      <c r="F2397" s="95">
        <f t="shared" si="111"/>
        <v>0.11769515186392135</v>
      </c>
      <c r="G2397" s="26">
        <f t="shared" si="112"/>
        <v>1.630330753394127E-3</v>
      </c>
      <c r="H2397" s="26">
        <f t="shared" si="113"/>
        <v>1.9188202560914308E-4</v>
      </c>
    </row>
    <row r="2398" spans="1:8" x14ac:dyDescent="0.25">
      <c r="A2398" s="12">
        <f>Riesgo!C2402</f>
        <v>0.29110951153440207</v>
      </c>
      <c r="F2398" s="95">
        <f t="shared" si="111"/>
        <v>8.5957362824716416E-2</v>
      </c>
      <c r="G2398" s="26">
        <f t="shared" si="112"/>
        <v>6.351104353029053E-4</v>
      </c>
      <c r="H2398" s="26">
        <f t="shared" si="113"/>
        <v>5.4592418121095413E-5</v>
      </c>
    </row>
    <row r="2399" spans="1:8" x14ac:dyDescent="0.25">
      <c r="A2399" s="12">
        <f>Riesgo!C2403</f>
        <v>0</v>
      </c>
      <c r="F2399" s="95">
        <f t="shared" si="111"/>
        <v>-0.20515214870968565</v>
      </c>
      <c r="G2399" s="26">
        <f t="shared" si="112"/>
        <v>0</v>
      </c>
      <c r="H2399" s="26">
        <f t="shared" si="113"/>
        <v>0</v>
      </c>
    </row>
    <row r="2400" spans="1:8" x14ac:dyDescent="0.25">
      <c r="A2400" s="12">
        <f>Riesgo!C2404</f>
        <v>0</v>
      </c>
      <c r="F2400" s="95">
        <f t="shared" si="111"/>
        <v>-0.20515214870968565</v>
      </c>
      <c r="G2400" s="26">
        <f t="shared" si="112"/>
        <v>0</v>
      </c>
      <c r="H2400" s="26">
        <f t="shared" si="113"/>
        <v>0</v>
      </c>
    </row>
    <row r="2401" spans="1:8" x14ac:dyDescent="0.25">
      <c r="A2401" s="12">
        <f>Riesgo!C2405</f>
        <v>0.58187697138923644</v>
      </c>
      <c r="F2401" s="95">
        <f t="shared" si="111"/>
        <v>0.37672482267955076</v>
      </c>
      <c r="G2401" s="26">
        <f t="shared" si="112"/>
        <v>5.3465386589241229E-2</v>
      </c>
      <c r="H2401" s="26">
        <f t="shared" si="113"/>
        <v>2.0141738282325534E-2</v>
      </c>
    </row>
    <row r="2402" spans="1:8" x14ac:dyDescent="0.25">
      <c r="A2402" s="12">
        <f>Riesgo!C2406</f>
        <v>0</v>
      </c>
      <c r="F2402" s="95">
        <f t="shared" si="111"/>
        <v>-0.20515214870968565</v>
      </c>
      <c r="G2402" s="26">
        <f t="shared" si="112"/>
        <v>0</v>
      </c>
      <c r="H2402" s="26">
        <f t="shared" si="113"/>
        <v>0</v>
      </c>
    </row>
    <row r="2403" spans="1:8" x14ac:dyDescent="0.25">
      <c r="A2403" s="12">
        <f>Riesgo!C2407</f>
        <v>0.70677410461235746</v>
      </c>
      <c r="F2403" s="95">
        <f t="shared" si="111"/>
        <v>0.50162195590267178</v>
      </c>
      <c r="G2403" s="26">
        <f t="shared" si="112"/>
        <v>0.12622041730537495</v>
      </c>
      <c r="H2403" s="26">
        <f t="shared" si="113"/>
        <v>6.3314932603573626E-2</v>
      </c>
    </row>
    <row r="2404" spans="1:8" x14ac:dyDescent="0.25">
      <c r="A2404" s="12">
        <f>Riesgo!C2408</f>
        <v>0</v>
      </c>
      <c r="F2404" s="95">
        <f t="shared" si="111"/>
        <v>-0.20515214870968565</v>
      </c>
      <c r="G2404" s="26">
        <f t="shared" si="112"/>
        <v>0</v>
      </c>
      <c r="H2404" s="26">
        <f t="shared" si="113"/>
        <v>0</v>
      </c>
    </row>
    <row r="2405" spans="1:8" x14ac:dyDescent="0.25">
      <c r="A2405" s="12">
        <f>Riesgo!C2409</f>
        <v>1</v>
      </c>
      <c r="F2405" s="95">
        <f t="shared" si="111"/>
        <v>0.79484785129031432</v>
      </c>
      <c r="G2405" s="26">
        <f t="shared" si="112"/>
        <v>0.50217144484267384</v>
      </c>
      <c r="H2405" s="26">
        <f t="shared" si="113"/>
        <v>0.39914989391255185</v>
      </c>
    </row>
    <row r="2406" spans="1:8" x14ac:dyDescent="0.25">
      <c r="A2406" s="12">
        <f>Riesgo!C2410</f>
        <v>2.6993360019332613E-2</v>
      </c>
      <c r="F2406" s="95">
        <f t="shared" si="111"/>
        <v>-0.17815878869035304</v>
      </c>
      <c r="G2406" s="26">
        <f t="shared" si="112"/>
        <v>-5.6548586507940406E-3</v>
      </c>
      <c r="H2406" s="26">
        <f t="shared" si="113"/>
        <v>1.0074627674406303E-3</v>
      </c>
    </row>
    <row r="2407" spans="1:8" x14ac:dyDescent="0.25">
      <c r="A2407" s="12">
        <f>Riesgo!C2411</f>
        <v>0</v>
      </c>
      <c r="F2407" s="95">
        <f t="shared" si="111"/>
        <v>-0.20515214870968565</v>
      </c>
      <c r="G2407" s="26">
        <f t="shared" si="112"/>
        <v>0</v>
      </c>
      <c r="H2407" s="26">
        <f t="shared" si="113"/>
        <v>0</v>
      </c>
    </row>
    <row r="2408" spans="1:8" x14ac:dyDescent="0.25">
      <c r="A2408" s="12">
        <f>Riesgo!C2412</f>
        <v>0.38165683011527196</v>
      </c>
      <c r="F2408" s="95">
        <f t="shared" si="111"/>
        <v>0.17650468140558631</v>
      </c>
      <c r="G2408" s="26">
        <f t="shared" si="112"/>
        <v>5.498809645555919E-3</v>
      </c>
      <c r="H2408" s="26">
        <f t="shared" si="113"/>
        <v>9.7056564459881243E-4</v>
      </c>
    </row>
    <row r="2409" spans="1:8" x14ac:dyDescent="0.25">
      <c r="A2409" s="12">
        <f>Riesgo!C2413</f>
        <v>1</v>
      </c>
      <c r="F2409" s="95">
        <f t="shared" si="111"/>
        <v>0.79484785129031432</v>
      </c>
      <c r="G2409" s="26">
        <f t="shared" si="112"/>
        <v>0.50217144484267384</v>
      </c>
      <c r="H2409" s="26">
        <f t="shared" si="113"/>
        <v>0.39914989391255185</v>
      </c>
    </row>
    <row r="2410" spans="1:8" x14ac:dyDescent="0.25">
      <c r="A2410" s="12">
        <f>Riesgo!C2414</f>
        <v>0</v>
      </c>
      <c r="F2410" s="95">
        <f t="shared" si="111"/>
        <v>-0.20515214870968565</v>
      </c>
      <c r="G2410" s="26">
        <f t="shared" si="112"/>
        <v>0</v>
      </c>
      <c r="H2410" s="26">
        <f t="shared" si="113"/>
        <v>0</v>
      </c>
    </row>
    <row r="2411" spans="1:8" x14ac:dyDescent="0.25">
      <c r="A2411" s="12">
        <f>Riesgo!C2415</f>
        <v>0</v>
      </c>
      <c r="F2411" s="95">
        <f t="shared" si="111"/>
        <v>-0.20515214870968565</v>
      </c>
      <c r="G2411" s="26">
        <f t="shared" si="112"/>
        <v>0</v>
      </c>
      <c r="H2411" s="26">
        <f t="shared" si="113"/>
        <v>0</v>
      </c>
    </row>
    <row r="2412" spans="1:8" x14ac:dyDescent="0.25">
      <c r="A2412" s="12">
        <f>Riesgo!C2416</f>
        <v>0.31694277981437008</v>
      </c>
      <c r="F2412" s="95">
        <f t="shared" si="111"/>
        <v>0.11179063110468443</v>
      </c>
      <c r="G2412" s="26">
        <f t="shared" si="112"/>
        <v>1.3970637492260623E-3</v>
      </c>
      <c r="H2412" s="26">
        <f t="shared" si="113"/>
        <v>1.5617863821945811E-4</v>
      </c>
    </row>
    <row r="2413" spans="1:8" x14ac:dyDescent="0.25">
      <c r="A2413" s="12">
        <f>Riesgo!C2417</f>
        <v>0</v>
      </c>
      <c r="F2413" s="95">
        <f t="shared" si="111"/>
        <v>-0.20515214870968565</v>
      </c>
      <c r="G2413" s="26">
        <f t="shared" si="112"/>
        <v>0</v>
      </c>
      <c r="H2413" s="26">
        <f t="shared" si="113"/>
        <v>0</v>
      </c>
    </row>
    <row r="2414" spans="1:8" x14ac:dyDescent="0.25">
      <c r="A2414" s="12">
        <f>Riesgo!C2418</f>
        <v>0.26069604818233832</v>
      </c>
      <c r="F2414" s="95">
        <f t="shared" si="111"/>
        <v>5.5543899472652675E-2</v>
      </c>
      <c r="G2414" s="26">
        <f t="shared" si="112"/>
        <v>1.7135986000927259E-4</v>
      </c>
      <c r="H2414" s="26">
        <f t="shared" si="113"/>
        <v>9.5179948380028726E-6</v>
      </c>
    </row>
    <row r="2415" spans="1:8" x14ac:dyDescent="0.25">
      <c r="A2415" s="12">
        <f>Riesgo!C2419</f>
        <v>0</v>
      </c>
      <c r="F2415" s="95">
        <f t="shared" si="111"/>
        <v>-0.20515214870968565</v>
      </c>
      <c r="G2415" s="26">
        <f t="shared" si="112"/>
        <v>0</v>
      </c>
      <c r="H2415" s="26">
        <f t="shared" si="113"/>
        <v>0</v>
      </c>
    </row>
    <row r="2416" spans="1:8" x14ac:dyDescent="0.25">
      <c r="A2416" s="12">
        <f>Riesgo!C2420</f>
        <v>0.25280663491773131</v>
      </c>
      <c r="F2416" s="95">
        <f t="shared" si="111"/>
        <v>4.765448620804566E-2</v>
      </c>
      <c r="G2416" s="26">
        <f t="shared" si="112"/>
        <v>1.0822095811103301E-4</v>
      </c>
      <c r="H2416" s="26">
        <f t="shared" si="113"/>
        <v>5.1572141557237093E-6</v>
      </c>
    </row>
    <row r="2417" spans="1:8" x14ac:dyDescent="0.25">
      <c r="A2417" s="12">
        <f>Riesgo!C2421</f>
        <v>0</v>
      </c>
      <c r="F2417" s="95">
        <f t="shared" si="111"/>
        <v>-0.20515214870968565</v>
      </c>
      <c r="G2417" s="26">
        <f t="shared" si="112"/>
        <v>0</v>
      </c>
      <c r="H2417" s="26">
        <f t="shared" si="113"/>
        <v>0</v>
      </c>
    </row>
    <row r="2418" spans="1:8" x14ac:dyDescent="0.25">
      <c r="A2418" s="12">
        <f>Riesgo!C2422</f>
        <v>0.14819824430548276</v>
      </c>
      <c r="F2418" s="95">
        <f t="shared" si="111"/>
        <v>-5.6953904404202893E-2</v>
      </c>
      <c r="G2418" s="26">
        <f t="shared" si="112"/>
        <v>-1.8474406947129726E-4</v>
      </c>
      <c r="H2418" s="26">
        <f t="shared" si="113"/>
        <v>1.0521896071911683E-5</v>
      </c>
    </row>
    <row r="2419" spans="1:8" x14ac:dyDescent="0.25">
      <c r="A2419" s="12">
        <f>Riesgo!C2423</f>
        <v>0</v>
      </c>
      <c r="F2419" s="95">
        <f t="shared" si="111"/>
        <v>-0.20515214870968565</v>
      </c>
      <c r="G2419" s="26">
        <f t="shared" si="112"/>
        <v>0</v>
      </c>
      <c r="H2419" s="26">
        <f t="shared" si="113"/>
        <v>0</v>
      </c>
    </row>
    <row r="2420" spans="1:8" x14ac:dyDescent="0.25">
      <c r="A2420" s="12">
        <f>Riesgo!C2424</f>
        <v>0</v>
      </c>
      <c r="F2420" s="95">
        <f t="shared" si="111"/>
        <v>-0.20515214870968565</v>
      </c>
      <c r="G2420" s="26">
        <f t="shared" si="112"/>
        <v>0</v>
      </c>
      <c r="H2420" s="26">
        <f t="shared" si="113"/>
        <v>0</v>
      </c>
    </row>
    <row r="2421" spans="1:8" x14ac:dyDescent="0.25">
      <c r="A2421" s="12">
        <f>Riesgo!C2425</f>
        <v>0</v>
      </c>
      <c r="F2421" s="95">
        <f t="shared" si="111"/>
        <v>-0.20515214870968565</v>
      </c>
      <c r="G2421" s="26">
        <f t="shared" si="112"/>
        <v>0</v>
      </c>
      <c r="H2421" s="26">
        <f t="shared" si="113"/>
        <v>0</v>
      </c>
    </row>
    <row r="2422" spans="1:8" x14ac:dyDescent="0.25">
      <c r="A2422" s="12">
        <f>Riesgo!C2426</f>
        <v>0</v>
      </c>
      <c r="F2422" s="95">
        <f t="shared" si="111"/>
        <v>-0.20515214870968565</v>
      </c>
      <c r="G2422" s="26">
        <f t="shared" si="112"/>
        <v>0</v>
      </c>
      <c r="H2422" s="26">
        <f t="shared" si="113"/>
        <v>0</v>
      </c>
    </row>
    <row r="2423" spans="1:8" x14ac:dyDescent="0.25">
      <c r="A2423" s="12">
        <f>Riesgo!C2427</f>
        <v>0</v>
      </c>
      <c r="F2423" s="95">
        <f t="shared" si="111"/>
        <v>-0.20515214870968565</v>
      </c>
      <c r="G2423" s="26">
        <f t="shared" si="112"/>
        <v>0</v>
      </c>
      <c r="H2423" s="26">
        <f t="shared" si="113"/>
        <v>0</v>
      </c>
    </row>
    <row r="2424" spans="1:8" x14ac:dyDescent="0.25">
      <c r="A2424" s="12">
        <f>Riesgo!C2428</f>
        <v>0.40128989247314167</v>
      </c>
      <c r="F2424" s="95">
        <f t="shared" si="111"/>
        <v>0.19613774376345602</v>
      </c>
      <c r="G2424" s="26">
        <f t="shared" si="112"/>
        <v>7.5454218521907295E-3</v>
      </c>
      <c r="H2424" s="26">
        <f t="shared" si="113"/>
        <v>1.4799420178321671E-3</v>
      </c>
    </row>
    <row r="2425" spans="1:8" x14ac:dyDescent="0.25">
      <c r="A2425" s="12">
        <f>Riesgo!C2429</f>
        <v>0.32801597807795796</v>
      </c>
      <c r="F2425" s="95">
        <f t="shared" si="111"/>
        <v>0.12286382936827231</v>
      </c>
      <c r="G2425" s="26">
        <f t="shared" si="112"/>
        <v>1.8546934631735483E-3</v>
      </c>
      <c r="H2425" s="26">
        <f t="shared" si="113"/>
        <v>2.2787474118980485E-4</v>
      </c>
    </row>
    <row r="2426" spans="1:8" x14ac:dyDescent="0.25">
      <c r="A2426" s="12">
        <f>Riesgo!C2430</f>
        <v>0.17624873412908831</v>
      </c>
      <c r="F2426" s="95">
        <f t="shared" si="111"/>
        <v>-2.8903414580597336E-2</v>
      </c>
      <c r="G2426" s="26">
        <f t="shared" si="112"/>
        <v>-2.4146125686488485E-5</v>
      </c>
      <c r="H2426" s="26">
        <f t="shared" si="113"/>
        <v>6.9790548123178718E-7</v>
      </c>
    </row>
    <row r="2427" spans="1:8" x14ac:dyDescent="0.25">
      <c r="A2427" s="12">
        <f>Riesgo!C2431</f>
        <v>0</v>
      </c>
      <c r="F2427" s="95">
        <f t="shared" si="111"/>
        <v>-0.20515214870968565</v>
      </c>
      <c r="G2427" s="26">
        <f t="shared" si="112"/>
        <v>0</v>
      </c>
      <c r="H2427" s="26">
        <f t="shared" si="113"/>
        <v>0</v>
      </c>
    </row>
    <row r="2428" spans="1:8" x14ac:dyDescent="0.25">
      <c r="A2428" s="12">
        <f>Riesgo!C2432</f>
        <v>0.78348238340878462</v>
      </c>
      <c r="F2428" s="95">
        <f t="shared" si="111"/>
        <v>0.57833023469909894</v>
      </c>
      <c r="G2428" s="26">
        <f t="shared" si="112"/>
        <v>0.19343171952494959</v>
      </c>
      <c r="H2428" s="26">
        <f t="shared" si="113"/>
        <v>0.11186741175111437</v>
      </c>
    </row>
    <row r="2429" spans="1:8" x14ac:dyDescent="0.25">
      <c r="A2429" s="12">
        <f>Riesgo!C2433</f>
        <v>0.27946526325925541</v>
      </c>
      <c r="F2429" s="95">
        <f t="shared" si="111"/>
        <v>7.4313114549569764E-2</v>
      </c>
      <c r="G2429" s="26">
        <f t="shared" si="112"/>
        <v>4.103896415584041E-4</v>
      </c>
      <c r="H2429" s="26">
        <f t="shared" si="113"/>
        <v>3.0497332443086561E-5</v>
      </c>
    </row>
    <row r="2430" spans="1:8" x14ac:dyDescent="0.25">
      <c r="A2430" s="12">
        <f>Riesgo!C2434</f>
        <v>0.15316167828883231</v>
      </c>
      <c r="F2430" s="95">
        <f t="shared" si="111"/>
        <v>-5.1990470420853335E-2</v>
      </c>
      <c r="G2430" s="26">
        <f t="shared" si="112"/>
        <v>-1.4053071021990593E-4</v>
      </c>
      <c r="H2430" s="26">
        <f t="shared" si="113"/>
        <v>7.3062577329095307E-6</v>
      </c>
    </row>
    <row r="2431" spans="1:8" x14ac:dyDescent="0.25">
      <c r="A2431" s="12">
        <f>Riesgo!C2435</f>
        <v>4.3066520479624157E-2</v>
      </c>
      <c r="F2431" s="95">
        <f t="shared" si="111"/>
        <v>-0.16208562823006151</v>
      </c>
      <c r="G2431" s="26">
        <f t="shared" si="112"/>
        <v>-4.2582732458832243E-3</v>
      </c>
      <c r="H2431" s="26">
        <f t="shared" si="113"/>
        <v>6.902048942342455E-4</v>
      </c>
    </row>
    <row r="2432" spans="1:8" x14ac:dyDescent="0.25">
      <c r="A2432" s="12">
        <f>Riesgo!C2436</f>
        <v>4.1379237516770036E-2</v>
      </c>
      <c r="F2432" s="95">
        <f t="shared" si="111"/>
        <v>-0.16377291119291562</v>
      </c>
      <c r="G2432" s="26">
        <f t="shared" si="112"/>
        <v>-4.3926460187316994E-3</v>
      </c>
      <c r="H2432" s="26">
        <f t="shared" si="113"/>
        <v>7.1939642632766097E-4</v>
      </c>
    </row>
    <row r="2433" spans="1:8" x14ac:dyDescent="0.25">
      <c r="A2433" s="12">
        <f>Riesgo!C2437</f>
        <v>0.71595433181632429</v>
      </c>
      <c r="F2433" s="95">
        <f t="shared" si="111"/>
        <v>0.51080218310663861</v>
      </c>
      <c r="G2433" s="26">
        <f t="shared" si="112"/>
        <v>0.13327792854585008</v>
      </c>
      <c r="H2433" s="26">
        <f t="shared" si="113"/>
        <v>6.8078656861150805E-2</v>
      </c>
    </row>
    <row r="2434" spans="1:8" x14ac:dyDescent="0.25">
      <c r="A2434" s="12">
        <f>Riesgo!C2438</f>
        <v>0</v>
      </c>
      <c r="F2434" s="95">
        <f t="shared" si="111"/>
        <v>-0.20515214870968565</v>
      </c>
      <c r="G2434" s="26">
        <f t="shared" si="112"/>
        <v>0</v>
      </c>
      <c r="H2434" s="26">
        <f t="shared" si="113"/>
        <v>0</v>
      </c>
    </row>
    <row r="2435" spans="1:8" x14ac:dyDescent="0.25">
      <c r="A2435" s="12">
        <f>Riesgo!C2439</f>
        <v>0.16268759166480101</v>
      </c>
      <c r="F2435" s="95">
        <f t="shared" ref="F2435:F2498" si="114">A2435-$D$4</f>
        <v>-4.2464557044884638E-2</v>
      </c>
      <c r="G2435" s="26">
        <f t="shared" ref="G2435:G2498" si="115">IF(A2435=0,0,(A2435-D$4)^3)</f>
        <v>-7.6573728608336168E-5</v>
      </c>
      <c r="H2435" s="26">
        <f t="shared" ref="H2435:H2498" si="116">IF(A2435=0,0,(A2435-D$4)^4)</f>
        <v>3.2516694666282059E-6</v>
      </c>
    </row>
    <row r="2436" spans="1:8" x14ac:dyDescent="0.25">
      <c r="A2436" s="12">
        <f>Riesgo!C2440</f>
        <v>0</v>
      </c>
      <c r="F2436" s="95">
        <f t="shared" si="114"/>
        <v>-0.20515214870968565</v>
      </c>
      <c r="G2436" s="26">
        <f t="shared" si="115"/>
        <v>0</v>
      </c>
      <c r="H2436" s="26">
        <f t="shared" si="116"/>
        <v>0</v>
      </c>
    </row>
    <row r="2437" spans="1:8" x14ac:dyDescent="0.25">
      <c r="A2437" s="12">
        <f>Riesgo!C2441</f>
        <v>9.233965734068382E-2</v>
      </c>
      <c r="F2437" s="95">
        <f t="shared" si="114"/>
        <v>-0.11281249136900183</v>
      </c>
      <c r="G2437" s="26">
        <f t="shared" si="115"/>
        <v>-1.4357260193456367E-3</v>
      </c>
      <c r="H2437" s="26">
        <f t="shared" si="116"/>
        <v>1.61967829165681E-4</v>
      </c>
    </row>
    <row r="2438" spans="1:8" x14ac:dyDescent="0.25">
      <c r="A2438" s="12">
        <f>Riesgo!C2442</f>
        <v>0</v>
      </c>
      <c r="F2438" s="95">
        <f t="shared" si="114"/>
        <v>-0.20515214870968565</v>
      </c>
      <c r="G2438" s="26">
        <f t="shared" si="115"/>
        <v>0</v>
      </c>
      <c r="H2438" s="26">
        <f t="shared" si="116"/>
        <v>0</v>
      </c>
    </row>
    <row r="2439" spans="1:8" x14ac:dyDescent="0.25">
      <c r="A2439" s="12">
        <f>Riesgo!C2443</f>
        <v>0.68657896702972077</v>
      </c>
      <c r="F2439" s="95">
        <f t="shared" si="114"/>
        <v>0.48142681832003509</v>
      </c>
      <c r="G2439" s="26">
        <f t="shared" si="115"/>
        <v>0.11158115129468647</v>
      </c>
      <c r="H2439" s="26">
        <f t="shared" si="116"/>
        <v>5.3718158652287372E-2</v>
      </c>
    </row>
    <row r="2440" spans="1:8" x14ac:dyDescent="0.25">
      <c r="A2440" s="12">
        <f>Riesgo!C2444</f>
        <v>0</v>
      </c>
      <c r="F2440" s="95">
        <f t="shared" si="114"/>
        <v>-0.20515214870968565</v>
      </c>
      <c r="G2440" s="26">
        <f t="shared" si="115"/>
        <v>0</v>
      </c>
      <c r="H2440" s="26">
        <f t="shared" si="116"/>
        <v>0</v>
      </c>
    </row>
    <row r="2441" spans="1:8" x14ac:dyDescent="0.25">
      <c r="A2441" s="12">
        <f>Riesgo!C2445</f>
        <v>3.9177586484584026E-2</v>
      </c>
      <c r="F2441" s="95">
        <f t="shared" si="114"/>
        <v>-0.16597456222510162</v>
      </c>
      <c r="G2441" s="26">
        <f t="shared" si="115"/>
        <v>-4.5721934322542762E-3</v>
      </c>
      <c r="H2441" s="26">
        <f t="shared" si="116"/>
        <v>7.5886780332688839E-4</v>
      </c>
    </row>
    <row r="2442" spans="1:8" x14ac:dyDescent="0.25">
      <c r="A2442" s="12">
        <f>Riesgo!C2446</f>
        <v>0</v>
      </c>
      <c r="F2442" s="95">
        <f t="shared" si="114"/>
        <v>-0.20515214870968565</v>
      </c>
      <c r="G2442" s="26">
        <f t="shared" si="115"/>
        <v>0</v>
      </c>
      <c r="H2442" s="26">
        <f t="shared" si="116"/>
        <v>0</v>
      </c>
    </row>
    <row r="2443" spans="1:8" x14ac:dyDescent="0.25">
      <c r="A2443" s="12">
        <f>Riesgo!C2447</f>
        <v>0.36095648883056131</v>
      </c>
      <c r="F2443" s="95">
        <f t="shared" si="114"/>
        <v>0.15580434012087566</v>
      </c>
      <c r="G2443" s="26">
        <f t="shared" si="115"/>
        <v>3.782149172399408E-3</v>
      </c>
      <c r="H2443" s="26">
        <f t="shared" si="116"/>
        <v>5.8927525604440573E-4</v>
      </c>
    </row>
    <row r="2444" spans="1:8" x14ac:dyDescent="0.25">
      <c r="A2444" s="12">
        <f>Riesgo!C2448</f>
        <v>0</v>
      </c>
      <c r="F2444" s="95">
        <f t="shared" si="114"/>
        <v>-0.20515214870968565</v>
      </c>
      <c r="G2444" s="26">
        <f t="shared" si="115"/>
        <v>0</v>
      </c>
      <c r="H2444" s="26">
        <f t="shared" si="116"/>
        <v>0</v>
      </c>
    </row>
    <row r="2445" spans="1:8" x14ac:dyDescent="0.25">
      <c r="A2445" s="12">
        <f>Riesgo!C2449</f>
        <v>0</v>
      </c>
      <c r="F2445" s="95">
        <f t="shared" si="114"/>
        <v>-0.20515214870968565</v>
      </c>
      <c r="G2445" s="26">
        <f t="shared" si="115"/>
        <v>0</v>
      </c>
      <c r="H2445" s="26">
        <f t="shared" si="116"/>
        <v>0</v>
      </c>
    </row>
    <row r="2446" spans="1:8" x14ac:dyDescent="0.25">
      <c r="A2446" s="12">
        <f>Riesgo!C2450</f>
        <v>0.18899663869360078</v>
      </c>
      <c r="F2446" s="95">
        <f t="shared" si="114"/>
        <v>-1.6155510016084867E-2</v>
      </c>
      <c r="G2446" s="26">
        <f t="shared" si="115"/>
        <v>-4.2165962546336041E-6</v>
      </c>
      <c r="H2446" s="26">
        <f t="shared" si="116"/>
        <v>6.8121263025519137E-8</v>
      </c>
    </row>
    <row r="2447" spans="1:8" x14ac:dyDescent="0.25">
      <c r="A2447" s="12">
        <f>Riesgo!C2451</f>
        <v>0.31906683476154285</v>
      </c>
      <c r="F2447" s="95">
        <f t="shared" si="114"/>
        <v>0.1139146860518572</v>
      </c>
      <c r="G2447" s="26">
        <f t="shared" si="115"/>
        <v>1.4782202684055074E-3</v>
      </c>
      <c r="H2447" s="26">
        <f t="shared" si="116"/>
        <v>1.6839099779090546E-4</v>
      </c>
    </row>
    <row r="2448" spans="1:8" x14ac:dyDescent="0.25">
      <c r="A2448" s="12">
        <f>Riesgo!C2452</f>
        <v>0.57848150749792226</v>
      </c>
      <c r="F2448" s="95">
        <f t="shared" si="114"/>
        <v>0.37332935878823659</v>
      </c>
      <c r="G2448" s="26">
        <f t="shared" si="115"/>
        <v>5.203270849827317E-2</v>
      </c>
      <c r="H2448" s="26">
        <f t="shared" si="116"/>
        <v>1.9425337699675551E-2</v>
      </c>
    </row>
    <row r="2449" spans="1:8" x14ac:dyDescent="0.25">
      <c r="A2449" s="12">
        <f>Riesgo!C2453</f>
        <v>0</v>
      </c>
      <c r="F2449" s="95">
        <f t="shared" si="114"/>
        <v>-0.20515214870968565</v>
      </c>
      <c r="G2449" s="26">
        <f t="shared" si="115"/>
        <v>0</v>
      </c>
      <c r="H2449" s="26">
        <f t="shared" si="116"/>
        <v>0</v>
      </c>
    </row>
    <row r="2450" spans="1:8" x14ac:dyDescent="0.25">
      <c r="A2450" s="12">
        <f>Riesgo!C2454</f>
        <v>0.26068350771103205</v>
      </c>
      <c r="F2450" s="95">
        <f t="shared" si="114"/>
        <v>5.5531359001346398E-2</v>
      </c>
      <c r="G2450" s="26">
        <f t="shared" si="115"/>
        <v>1.7124381945645949E-4</v>
      </c>
      <c r="H2450" s="26">
        <f t="shared" si="116"/>
        <v>9.5094020149983984E-6</v>
      </c>
    </row>
    <row r="2451" spans="1:8" x14ac:dyDescent="0.25">
      <c r="A2451" s="12">
        <f>Riesgo!C2455</f>
        <v>0</v>
      </c>
      <c r="F2451" s="95">
        <f t="shared" si="114"/>
        <v>-0.20515214870968565</v>
      </c>
      <c r="G2451" s="26">
        <f t="shared" si="115"/>
        <v>0</v>
      </c>
      <c r="H2451" s="26">
        <f t="shared" si="116"/>
        <v>0</v>
      </c>
    </row>
    <row r="2452" spans="1:8" x14ac:dyDescent="0.25">
      <c r="A2452" s="12">
        <f>Riesgo!C2456</f>
        <v>0.31116738063945143</v>
      </c>
      <c r="F2452" s="95">
        <f t="shared" si="114"/>
        <v>0.10601523192976578</v>
      </c>
      <c r="G2452" s="26">
        <f t="shared" si="115"/>
        <v>1.1915295116717945E-3</v>
      </c>
      <c r="H2452" s="26">
        <f t="shared" si="116"/>
        <v>1.2632027753104586E-4</v>
      </c>
    </row>
    <row r="2453" spans="1:8" x14ac:dyDescent="0.25">
      <c r="A2453" s="12">
        <f>Riesgo!C2457</f>
        <v>0</v>
      </c>
      <c r="F2453" s="95">
        <f t="shared" si="114"/>
        <v>-0.20515214870968565</v>
      </c>
      <c r="G2453" s="26">
        <f t="shared" si="115"/>
        <v>0</v>
      </c>
      <c r="H2453" s="26">
        <f t="shared" si="116"/>
        <v>0</v>
      </c>
    </row>
    <row r="2454" spans="1:8" x14ac:dyDescent="0.25">
      <c r="A2454" s="12">
        <f>Riesgo!C2458</f>
        <v>0.73346911198314046</v>
      </c>
      <c r="F2454" s="95">
        <f t="shared" si="114"/>
        <v>0.52831696327345479</v>
      </c>
      <c r="G2454" s="26">
        <f t="shared" si="115"/>
        <v>0.14746320403721969</v>
      </c>
      <c r="H2454" s="26">
        <f t="shared" si="116"/>
        <v>7.7907312151517763E-2</v>
      </c>
    </row>
    <row r="2455" spans="1:8" x14ac:dyDescent="0.25">
      <c r="A2455" s="12">
        <f>Riesgo!C2459</f>
        <v>5.2530257531283757E-2</v>
      </c>
      <c r="F2455" s="95">
        <f t="shared" si="114"/>
        <v>-0.15262189117840189</v>
      </c>
      <c r="G2455" s="26">
        <f t="shared" si="115"/>
        <v>-3.5550891192517825E-3</v>
      </c>
      <c r="H2455" s="26">
        <f t="shared" si="116"/>
        <v>5.4258442468796625E-4</v>
      </c>
    </row>
    <row r="2456" spans="1:8" x14ac:dyDescent="0.25">
      <c r="A2456" s="12">
        <f>Riesgo!C2460</f>
        <v>0.52050762145362184</v>
      </c>
      <c r="F2456" s="95">
        <f t="shared" si="114"/>
        <v>0.31535547274393616</v>
      </c>
      <c r="G2456" s="26">
        <f t="shared" si="115"/>
        <v>3.1361809804992778E-2</v>
      </c>
      <c r="H2456" s="26">
        <f t="shared" si="116"/>
        <v>9.8901183571589099E-3</v>
      </c>
    </row>
    <row r="2457" spans="1:8" x14ac:dyDescent="0.25">
      <c r="A2457" s="12">
        <f>Riesgo!C2461</f>
        <v>0.33667865810791903</v>
      </c>
      <c r="F2457" s="95">
        <f t="shared" si="114"/>
        <v>0.13152650939823338</v>
      </c>
      <c r="G2457" s="26">
        <f t="shared" si="115"/>
        <v>2.2753063736775958E-3</v>
      </c>
      <c r="H2457" s="26">
        <f t="shared" si="116"/>
        <v>2.9926310514136656E-4</v>
      </c>
    </row>
    <row r="2458" spans="1:8" x14ac:dyDescent="0.25">
      <c r="A2458" s="12">
        <f>Riesgo!C2462</f>
        <v>0.23417806412931719</v>
      </c>
      <c r="F2458" s="95">
        <f t="shared" si="114"/>
        <v>2.9025915419631537E-2</v>
      </c>
      <c r="G2458" s="26">
        <f t="shared" si="115"/>
        <v>2.4454443051116194E-5</v>
      </c>
      <c r="H2458" s="26">
        <f t="shared" si="116"/>
        <v>7.0981259563589476E-7</v>
      </c>
    </row>
    <row r="2459" spans="1:8" x14ac:dyDescent="0.25">
      <c r="A2459" s="12">
        <f>Riesgo!C2463</f>
        <v>0.41909709043126592</v>
      </c>
      <c r="F2459" s="95">
        <f t="shared" si="114"/>
        <v>0.21394494172158027</v>
      </c>
      <c r="G2459" s="26">
        <f t="shared" si="115"/>
        <v>9.7927815992453673E-3</v>
      </c>
      <c r="H2459" s="26">
        <f t="shared" si="116"/>
        <v>2.0951160885427137E-3</v>
      </c>
    </row>
    <row r="2460" spans="1:8" x14ac:dyDescent="0.25">
      <c r="A2460" s="12">
        <f>Riesgo!C2464</f>
        <v>1</v>
      </c>
      <c r="F2460" s="95">
        <f t="shared" si="114"/>
        <v>0.79484785129031432</v>
      </c>
      <c r="G2460" s="26">
        <f t="shared" si="115"/>
        <v>0.50217144484267384</v>
      </c>
      <c r="H2460" s="26">
        <f t="shared" si="116"/>
        <v>0.39914989391255185</v>
      </c>
    </row>
    <row r="2461" spans="1:8" x14ac:dyDescent="0.25">
      <c r="A2461" s="12">
        <f>Riesgo!C2465</f>
        <v>0.13663796928934366</v>
      </c>
      <c r="F2461" s="95">
        <f t="shared" si="114"/>
        <v>-6.8514179420341992E-2</v>
      </c>
      <c r="G2461" s="26">
        <f t="shared" si="115"/>
        <v>-3.2161876647515003E-4</v>
      </c>
      <c r="H2461" s="26">
        <f t="shared" si="116"/>
        <v>2.2035445871227504E-5</v>
      </c>
    </row>
    <row r="2462" spans="1:8" x14ac:dyDescent="0.25">
      <c r="A2462" s="12">
        <f>Riesgo!C2466</f>
        <v>0.61329271921215789</v>
      </c>
      <c r="F2462" s="95">
        <f t="shared" si="114"/>
        <v>0.40814057050247221</v>
      </c>
      <c r="G2462" s="26">
        <f t="shared" si="115"/>
        <v>6.7987535973469279E-2</v>
      </c>
      <c r="H2462" s="26">
        <f t="shared" si="116"/>
        <v>2.7748471719269103E-2</v>
      </c>
    </row>
    <row r="2463" spans="1:8" x14ac:dyDescent="0.25">
      <c r="A2463" s="12">
        <f>Riesgo!C2467</f>
        <v>0</v>
      </c>
      <c r="F2463" s="95">
        <f t="shared" si="114"/>
        <v>-0.20515214870968565</v>
      </c>
      <c r="G2463" s="26">
        <f t="shared" si="115"/>
        <v>0</v>
      </c>
      <c r="H2463" s="26">
        <f t="shared" si="116"/>
        <v>0</v>
      </c>
    </row>
    <row r="2464" spans="1:8" x14ac:dyDescent="0.25">
      <c r="A2464" s="12">
        <f>Riesgo!C2468</f>
        <v>0</v>
      </c>
      <c r="F2464" s="95">
        <f t="shared" si="114"/>
        <v>-0.20515214870968565</v>
      </c>
      <c r="G2464" s="26">
        <f t="shared" si="115"/>
        <v>0</v>
      </c>
      <c r="H2464" s="26">
        <f t="shared" si="116"/>
        <v>0</v>
      </c>
    </row>
    <row r="2465" spans="1:8" x14ac:dyDescent="0.25">
      <c r="A2465" s="12">
        <f>Riesgo!C2469</f>
        <v>0.36282960189841573</v>
      </c>
      <c r="F2465" s="95">
        <f t="shared" si="114"/>
        <v>0.15767745318873008</v>
      </c>
      <c r="G2465" s="26">
        <f t="shared" si="115"/>
        <v>3.920205103928898E-3</v>
      </c>
      <c r="H2465" s="26">
        <f t="shared" si="116"/>
        <v>6.1812795676496955E-4</v>
      </c>
    </row>
    <row r="2466" spans="1:8" x14ac:dyDescent="0.25">
      <c r="A2466" s="12">
        <f>Riesgo!C2470</f>
        <v>0.28446308312146962</v>
      </c>
      <c r="F2466" s="95">
        <f t="shared" si="114"/>
        <v>7.9310934411783968E-2</v>
      </c>
      <c r="G2466" s="26">
        <f t="shared" si="115"/>
        <v>4.9888356826243319E-4</v>
      </c>
      <c r="H2466" s="26">
        <f t="shared" si="116"/>
        <v>3.9566921961578588E-5</v>
      </c>
    </row>
    <row r="2467" spans="1:8" x14ac:dyDescent="0.25">
      <c r="A2467" s="12">
        <f>Riesgo!C2471</f>
        <v>0.37406995485376215</v>
      </c>
      <c r="F2467" s="95">
        <f t="shared" si="114"/>
        <v>0.1689178061440765</v>
      </c>
      <c r="G2467" s="26">
        <f t="shared" si="115"/>
        <v>4.8197698084934048E-3</v>
      </c>
      <c r="H2467" s="26">
        <f t="shared" si="116"/>
        <v>8.1414494217016159E-4</v>
      </c>
    </row>
    <row r="2468" spans="1:8" x14ac:dyDescent="0.25">
      <c r="A2468" s="12">
        <f>Riesgo!C2472</f>
        <v>0.27620482225874216</v>
      </c>
      <c r="F2468" s="95">
        <f t="shared" si="114"/>
        <v>7.1052673549056505E-2</v>
      </c>
      <c r="G2468" s="26">
        <f t="shared" si="115"/>
        <v>3.5870817319761452E-4</v>
      </c>
      <c r="H2468" s="26">
        <f t="shared" si="116"/>
        <v>2.5487174729588527E-5</v>
      </c>
    </row>
    <row r="2469" spans="1:8" x14ac:dyDescent="0.25">
      <c r="A2469" s="12">
        <f>Riesgo!C2473</f>
        <v>0</v>
      </c>
      <c r="F2469" s="95">
        <f t="shared" si="114"/>
        <v>-0.20515214870968565</v>
      </c>
      <c r="G2469" s="26">
        <f t="shared" si="115"/>
        <v>0</v>
      </c>
      <c r="H2469" s="26">
        <f t="shared" si="116"/>
        <v>0</v>
      </c>
    </row>
    <row r="2470" spans="1:8" x14ac:dyDescent="0.25">
      <c r="A2470" s="12">
        <f>Riesgo!C2474</f>
        <v>0</v>
      </c>
      <c r="F2470" s="95">
        <f t="shared" si="114"/>
        <v>-0.20515214870968565</v>
      </c>
      <c r="G2470" s="26">
        <f t="shared" si="115"/>
        <v>0</v>
      </c>
      <c r="H2470" s="26">
        <f t="shared" si="116"/>
        <v>0</v>
      </c>
    </row>
    <row r="2471" spans="1:8" x14ac:dyDescent="0.25">
      <c r="A2471" s="12">
        <f>Riesgo!C2475</f>
        <v>0.11786460222661375</v>
      </c>
      <c r="F2471" s="95">
        <f t="shared" si="114"/>
        <v>-8.7287546483071896E-2</v>
      </c>
      <c r="G2471" s="26">
        <f t="shared" si="115"/>
        <v>-6.6505392202407458E-4</v>
      </c>
      <c r="H2471" s="26">
        <f t="shared" si="116"/>
        <v>5.8050925132425685E-5</v>
      </c>
    </row>
    <row r="2472" spans="1:8" x14ac:dyDescent="0.25">
      <c r="A2472" s="12">
        <f>Riesgo!C2476</f>
        <v>0.12504668630760035</v>
      </c>
      <c r="F2472" s="95">
        <f t="shared" si="114"/>
        <v>-8.0105462402085298E-2</v>
      </c>
      <c r="G2472" s="26">
        <f t="shared" si="115"/>
        <v>-5.14027548649405E-4</v>
      </c>
      <c r="H2472" s="26">
        <f t="shared" si="116"/>
        <v>4.1176414471970986E-5</v>
      </c>
    </row>
    <row r="2473" spans="1:8" x14ac:dyDescent="0.25">
      <c r="A2473" s="12">
        <f>Riesgo!C2477</f>
        <v>0</v>
      </c>
      <c r="F2473" s="95">
        <f t="shared" si="114"/>
        <v>-0.20515214870968565</v>
      </c>
      <c r="G2473" s="26">
        <f t="shared" si="115"/>
        <v>0</v>
      </c>
      <c r="H2473" s="26">
        <f t="shared" si="116"/>
        <v>0</v>
      </c>
    </row>
    <row r="2474" spans="1:8" x14ac:dyDescent="0.25">
      <c r="A2474" s="12">
        <f>Riesgo!C2478</f>
        <v>0</v>
      </c>
      <c r="F2474" s="95">
        <f t="shared" si="114"/>
        <v>-0.20515214870968565</v>
      </c>
      <c r="G2474" s="26">
        <f t="shared" si="115"/>
        <v>0</v>
      </c>
      <c r="H2474" s="26">
        <f t="shared" si="116"/>
        <v>0</v>
      </c>
    </row>
    <row r="2475" spans="1:8" x14ac:dyDescent="0.25">
      <c r="A2475" s="12">
        <f>Riesgo!C2479</f>
        <v>0</v>
      </c>
      <c r="F2475" s="95">
        <f t="shared" si="114"/>
        <v>-0.20515214870968565</v>
      </c>
      <c r="G2475" s="26">
        <f t="shared" si="115"/>
        <v>0</v>
      </c>
      <c r="H2475" s="26">
        <f t="shared" si="116"/>
        <v>0</v>
      </c>
    </row>
    <row r="2476" spans="1:8" x14ac:dyDescent="0.25">
      <c r="A2476" s="12">
        <f>Riesgo!C2480</f>
        <v>0.44576963444025397</v>
      </c>
      <c r="F2476" s="95">
        <f t="shared" si="114"/>
        <v>0.24061748573056832</v>
      </c>
      <c r="G2476" s="26">
        <f t="shared" si="115"/>
        <v>1.393097629749426E-2</v>
      </c>
      <c r="H2476" s="26">
        <f t="shared" si="116"/>
        <v>3.3520364904752104E-3</v>
      </c>
    </row>
    <row r="2477" spans="1:8" x14ac:dyDescent="0.25">
      <c r="A2477" s="12">
        <f>Riesgo!C2481</f>
        <v>0</v>
      </c>
      <c r="F2477" s="95">
        <f t="shared" si="114"/>
        <v>-0.20515214870968565</v>
      </c>
      <c r="G2477" s="26">
        <f t="shared" si="115"/>
        <v>0</v>
      </c>
      <c r="H2477" s="26">
        <f t="shared" si="116"/>
        <v>0</v>
      </c>
    </row>
    <row r="2478" spans="1:8" x14ac:dyDescent="0.25">
      <c r="A2478" s="12">
        <f>Riesgo!C2482</f>
        <v>0.13829075526342832</v>
      </c>
      <c r="F2478" s="95">
        <f t="shared" si="114"/>
        <v>-6.6861393446257328E-2</v>
      </c>
      <c r="G2478" s="26">
        <f t="shared" si="115"/>
        <v>-2.9890024444499409E-4</v>
      </c>
      <c r="H2478" s="26">
        <f t="shared" si="116"/>
        <v>1.9984886845019242E-5</v>
      </c>
    </row>
    <row r="2479" spans="1:8" x14ac:dyDescent="0.25">
      <c r="A2479" s="12">
        <f>Riesgo!C2483</f>
        <v>0.24594075167988194</v>
      </c>
      <c r="F2479" s="95">
        <f t="shared" si="114"/>
        <v>4.0788602970196292E-2</v>
      </c>
      <c r="G2479" s="26">
        <f t="shared" si="115"/>
        <v>6.7860412042258363E-5</v>
      </c>
      <c r="H2479" s="26">
        <f t="shared" si="116"/>
        <v>2.7679314041856038E-6</v>
      </c>
    </row>
    <row r="2480" spans="1:8" x14ac:dyDescent="0.25">
      <c r="A2480" s="12">
        <f>Riesgo!C2484</f>
        <v>0</v>
      </c>
      <c r="F2480" s="95">
        <f t="shared" si="114"/>
        <v>-0.20515214870968565</v>
      </c>
      <c r="G2480" s="26">
        <f t="shared" si="115"/>
        <v>0</v>
      </c>
      <c r="H2480" s="26">
        <f t="shared" si="116"/>
        <v>0</v>
      </c>
    </row>
    <row r="2481" spans="1:8" x14ac:dyDescent="0.25">
      <c r="A2481" s="12">
        <f>Riesgo!C2485</f>
        <v>0</v>
      </c>
      <c r="F2481" s="95">
        <f t="shared" si="114"/>
        <v>-0.20515214870968565</v>
      </c>
      <c r="G2481" s="26">
        <f t="shared" si="115"/>
        <v>0</v>
      </c>
      <c r="H2481" s="26">
        <f t="shared" si="116"/>
        <v>0</v>
      </c>
    </row>
    <row r="2482" spans="1:8" x14ac:dyDescent="0.25">
      <c r="A2482" s="12">
        <f>Riesgo!C2486</f>
        <v>0</v>
      </c>
      <c r="F2482" s="95">
        <f t="shared" si="114"/>
        <v>-0.20515214870968565</v>
      </c>
      <c r="G2482" s="26">
        <f t="shared" si="115"/>
        <v>0</v>
      </c>
      <c r="H2482" s="26">
        <f t="shared" si="116"/>
        <v>0</v>
      </c>
    </row>
    <row r="2483" spans="1:8" x14ac:dyDescent="0.25">
      <c r="A2483" s="12">
        <f>Riesgo!C2487</f>
        <v>0.22766695965323638</v>
      </c>
      <c r="F2483" s="95">
        <f t="shared" si="114"/>
        <v>2.2514810943550734E-2</v>
      </c>
      <c r="G2483" s="26">
        <f t="shared" si="115"/>
        <v>1.1413133930839964E-5</v>
      </c>
      <c r="H2483" s="26">
        <f t="shared" si="116"/>
        <v>2.5696455272628585E-7</v>
      </c>
    </row>
    <row r="2484" spans="1:8" x14ac:dyDescent="0.25">
      <c r="A2484" s="12">
        <f>Riesgo!C2488</f>
        <v>0</v>
      </c>
      <c r="F2484" s="95">
        <f t="shared" si="114"/>
        <v>-0.20515214870968565</v>
      </c>
      <c r="G2484" s="26">
        <f t="shared" si="115"/>
        <v>0</v>
      </c>
      <c r="H2484" s="26">
        <f t="shared" si="116"/>
        <v>0</v>
      </c>
    </row>
    <row r="2485" spans="1:8" x14ac:dyDescent="0.25">
      <c r="A2485" s="12">
        <f>Riesgo!C2489</f>
        <v>0.60391507070720152</v>
      </c>
      <c r="F2485" s="95">
        <f t="shared" si="114"/>
        <v>0.39876292199751584</v>
      </c>
      <c r="G2485" s="26">
        <f t="shared" si="115"/>
        <v>6.3408037100011527E-2</v>
      </c>
      <c r="H2485" s="26">
        <f t="shared" si="116"/>
        <v>2.5284774152127484E-2</v>
      </c>
    </row>
    <row r="2486" spans="1:8" x14ac:dyDescent="0.25">
      <c r="A2486" s="12">
        <f>Riesgo!C2490</f>
        <v>0.79666975360563697</v>
      </c>
      <c r="F2486" s="95">
        <f t="shared" si="114"/>
        <v>0.59151760489595129</v>
      </c>
      <c r="G2486" s="26">
        <f t="shared" si="115"/>
        <v>0.2069679148186529</v>
      </c>
      <c r="H2486" s="26">
        <f t="shared" si="116"/>
        <v>0.12242516526383884</v>
      </c>
    </row>
    <row r="2487" spans="1:8" x14ac:dyDescent="0.25">
      <c r="A2487" s="12">
        <f>Riesgo!C2491</f>
        <v>0</v>
      </c>
      <c r="F2487" s="95">
        <f t="shared" si="114"/>
        <v>-0.20515214870968565</v>
      </c>
      <c r="G2487" s="26">
        <f t="shared" si="115"/>
        <v>0</v>
      </c>
      <c r="H2487" s="26">
        <f t="shared" si="116"/>
        <v>0</v>
      </c>
    </row>
    <row r="2488" spans="1:8" x14ac:dyDescent="0.25">
      <c r="A2488" s="12">
        <f>Riesgo!C2492</f>
        <v>0.15450741240103175</v>
      </c>
      <c r="F2488" s="95">
        <f t="shared" si="114"/>
        <v>-5.0644736308653904E-2</v>
      </c>
      <c r="G2488" s="26">
        <f t="shared" si="115"/>
        <v>-1.2989814305821174E-4</v>
      </c>
      <c r="H2488" s="26">
        <f t="shared" si="116"/>
        <v>6.5786572021669356E-6</v>
      </c>
    </row>
    <row r="2489" spans="1:8" x14ac:dyDescent="0.25">
      <c r="A2489" s="12">
        <f>Riesgo!C2493</f>
        <v>0</v>
      </c>
      <c r="F2489" s="95">
        <f t="shared" si="114"/>
        <v>-0.20515214870968565</v>
      </c>
      <c r="G2489" s="26">
        <f t="shared" si="115"/>
        <v>0</v>
      </c>
      <c r="H2489" s="26">
        <f t="shared" si="116"/>
        <v>0</v>
      </c>
    </row>
    <row r="2490" spans="1:8" x14ac:dyDescent="0.25">
      <c r="A2490" s="12">
        <f>Riesgo!C2494</f>
        <v>3.7294348870636894E-2</v>
      </c>
      <c r="F2490" s="95">
        <f t="shared" si="114"/>
        <v>-0.16785779983904875</v>
      </c>
      <c r="G2490" s="26">
        <f t="shared" si="115"/>
        <v>-4.7296018164229526E-3</v>
      </c>
      <c r="H2490" s="26">
        <f t="shared" si="116"/>
        <v>7.939005550195254E-4</v>
      </c>
    </row>
    <row r="2491" spans="1:8" x14ac:dyDescent="0.25">
      <c r="A2491" s="12">
        <f>Riesgo!C2495</f>
        <v>0.28128502402039651</v>
      </c>
      <c r="F2491" s="95">
        <f t="shared" si="114"/>
        <v>7.6132875310710862E-2</v>
      </c>
      <c r="G2491" s="26">
        <f t="shared" si="115"/>
        <v>4.4128249126341291E-4</v>
      </c>
      <c r="H2491" s="26">
        <f t="shared" si="116"/>
        <v>3.3596104884157269E-5</v>
      </c>
    </row>
    <row r="2492" spans="1:8" x14ac:dyDescent="0.25">
      <c r="A2492" s="12">
        <f>Riesgo!C2496</f>
        <v>0.39269668211685105</v>
      </c>
      <c r="F2492" s="95">
        <f t="shared" si="114"/>
        <v>0.1875445334071654</v>
      </c>
      <c r="G2492" s="26">
        <f t="shared" si="115"/>
        <v>6.5964948734389944E-3</v>
      </c>
      <c r="H2492" s="26">
        <f t="shared" si="116"/>
        <v>1.2371365531618746E-3</v>
      </c>
    </row>
    <row r="2493" spans="1:8" x14ac:dyDescent="0.25">
      <c r="A2493" s="12">
        <f>Riesgo!C2497</f>
        <v>0.33716494019538534</v>
      </c>
      <c r="F2493" s="95">
        <f t="shared" si="114"/>
        <v>0.13201279148569969</v>
      </c>
      <c r="G2493" s="26">
        <f t="shared" si="115"/>
        <v>2.3006367013369416E-3</v>
      </c>
      <c r="H2493" s="26">
        <f t="shared" si="116"/>
        <v>3.0371347313794164E-4</v>
      </c>
    </row>
    <row r="2494" spans="1:8" x14ac:dyDescent="0.25">
      <c r="A2494" s="12">
        <f>Riesgo!C2498</f>
        <v>0.20118441537230072</v>
      </c>
      <c r="F2494" s="95">
        <f t="shared" si="114"/>
        <v>-3.9677333373849266E-3</v>
      </c>
      <c r="G2494" s="26">
        <f t="shared" si="115"/>
        <v>-6.2463660250639279E-8</v>
      </c>
      <c r="H2494" s="26">
        <f t="shared" si="116"/>
        <v>2.4783914715154714E-10</v>
      </c>
    </row>
    <row r="2495" spans="1:8" x14ac:dyDescent="0.25">
      <c r="A2495" s="12">
        <f>Riesgo!C2499</f>
        <v>0.11601381567086191</v>
      </c>
      <c r="F2495" s="95">
        <f t="shared" si="114"/>
        <v>-8.9138333038823736E-2</v>
      </c>
      <c r="G2495" s="26">
        <f t="shared" si="115"/>
        <v>-7.0826131996862491E-4</v>
      </c>
      <c r="H2495" s="26">
        <f t="shared" si="116"/>
        <v>6.3133233417880192E-5</v>
      </c>
    </row>
    <row r="2496" spans="1:8" x14ac:dyDescent="0.25">
      <c r="A2496" s="12">
        <f>Riesgo!C2500</f>
        <v>0.10907937522372982</v>
      </c>
      <c r="F2496" s="95">
        <f t="shared" si="114"/>
        <v>-9.6072773485955831E-2</v>
      </c>
      <c r="G2496" s="26">
        <f t="shared" si="115"/>
        <v>-8.8674956696742813E-4</v>
      </c>
      <c r="H2496" s="26">
        <f t="shared" si="116"/>
        <v>8.5192490286031141E-5</v>
      </c>
    </row>
    <row r="2497" spans="1:8" x14ac:dyDescent="0.25">
      <c r="A2497" s="12">
        <f>Riesgo!C2501</f>
        <v>0.66589337594086828</v>
      </c>
      <c r="F2497" s="95">
        <f t="shared" si="114"/>
        <v>0.4607412272311826</v>
      </c>
      <c r="G2497" s="26">
        <f t="shared" si="115"/>
        <v>9.7807289650173546E-2</v>
      </c>
      <c r="H2497" s="26">
        <f t="shared" si="116"/>
        <v>4.50638506655767E-2</v>
      </c>
    </row>
    <row r="2498" spans="1:8" x14ac:dyDescent="0.25">
      <c r="A2498" s="12">
        <f>Riesgo!C2502</f>
        <v>0</v>
      </c>
      <c r="F2498" s="95">
        <f t="shared" si="114"/>
        <v>-0.20515214870968565</v>
      </c>
      <c r="G2498" s="26">
        <f t="shared" si="115"/>
        <v>0</v>
      </c>
      <c r="H2498" s="26">
        <f t="shared" si="116"/>
        <v>0</v>
      </c>
    </row>
    <row r="2499" spans="1:8" x14ac:dyDescent="0.25">
      <c r="A2499" s="12">
        <f>Riesgo!C2503</f>
        <v>0.30461800677091688</v>
      </c>
      <c r="F2499" s="95">
        <f t="shared" ref="F2499:F2562" si="117">A2499-$D$4</f>
        <v>9.9465858061231233E-2</v>
      </c>
      <c r="G2499" s="26">
        <f t="shared" ref="G2499:G2562" si="118">IF(A2499=0,0,(A2499-D$4)^3)</f>
        <v>9.8406118172540214E-4</v>
      </c>
      <c r="H2499" s="26">
        <f t="shared" ref="H2499:H2562" si="119">IF(A2499=0,0,(A2499-D$4)^4)</f>
        <v>9.7880489825066322E-5</v>
      </c>
    </row>
    <row r="2500" spans="1:8" x14ac:dyDescent="0.25">
      <c r="A2500" s="12">
        <f>Riesgo!C2504</f>
        <v>0.40623562482200681</v>
      </c>
      <c r="F2500" s="95">
        <f t="shared" si="117"/>
        <v>0.20108347611232116</v>
      </c>
      <c r="G2500" s="26">
        <f t="shared" si="118"/>
        <v>8.1307227576849252E-3</v>
      </c>
      <c r="H2500" s="26">
        <f t="shared" si="119"/>
        <v>1.6349539954208427E-3</v>
      </c>
    </row>
    <row r="2501" spans="1:8" x14ac:dyDescent="0.25">
      <c r="A2501" s="12">
        <f>Riesgo!C2505</f>
        <v>0.28673886312779878</v>
      </c>
      <c r="F2501" s="95">
        <f t="shared" si="117"/>
        <v>8.1586714418113132E-2</v>
      </c>
      <c r="G2501" s="26">
        <f t="shared" si="118"/>
        <v>5.4307315067410593E-4</v>
      </c>
      <c r="H2501" s="26">
        <f t="shared" si="119"/>
        <v>4.4307554052193198E-5</v>
      </c>
    </row>
    <row r="2502" spans="1:8" x14ac:dyDescent="0.25">
      <c r="A2502" s="12">
        <f>Riesgo!C2506</f>
        <v>0.48491793089980945</v>
      </c>
      <c r="F2502" s="95">
        <f t="shared" si="117"/>
        <v>0.27976578219012382</v>
      </c>
      <c r="G2502" s="26">
        <f t="shared" si="118"/>
        <v>2.1896958038973676E-2</v>
      </c>
      <c r="H2502" s="26">
        <f t="shared" si="119"/>
        <v>6.1260195933577908E-3</v>
      </c>
    </row>
    <row r="2503" spans="1:8" x14ac:dyDescent="0.25">
      <c r="A2503" s="12">
        <f>Riesgo!C2507</f>
        <v>3.8019701699210727E-2</v>
      </c>
      <c r="F2503" s="95">
        <f t="shared" si="117"/>
        <v>-0.16713244701047492</v>
      </c>
      <c r="G2503" s="26">
        <f t="shared" si="118"/>
        <v>-4.6685532349963208E-3</v>
      </c>
      <c r="H2503" s="26">
        <f t="shared" si="119"/>
        <v>7.8026672616360369E-4</v>
      </c>
    </row>
    <row r="2504" spans="1:8" x14ac:dyDescent="0.25">
      <c r="A2504" s="12">
        <f>Riesgo!C2508</f>
        <v>0.7160820213068898</v>
      </c>
      <c r="F2504" s="95">
        <f t="shared" si="117"/>
        <v>0.51092987259720413</v>
      </c>
      <c r="G2504" s="26">
        <f t="shared" si="118"/>
        <v>0.13337790332608679</v>
      </c>
      <c r="H2504" s="26">
        <f t="shared" si="119"/>
        <v>6.8146755153679725E-2</v>
      </c>
    </row>
    <row r="2505" spans="1:8" x14ac:dyDescent="0.25">
      <c r="A2505" s="12">
        <f>Riesgo!C2509</f>
        <v>0</v>
      </c>
      <c r="F2505" s="95">
        <f t="shared" si="117"/>
        <v>-0.20515214870968565</v>
      </c>
      <c r="G2505" s="26">
        <f t="shared" si="118"/>
        <v>0</v>
      </c>
      <c r="H2505" s="26">
        <f t="shared" si="119"/>
        <v>0</v>
      </c>
    </row>
    <row r="2506" spans="1:8" x14ac:dyDescent="0.25">
      <c r="A2506" s="12">
        <f>Riesgo!C2510</f>
        <v>1</v>
      </c>
      <c r="F2506" s="95">
        <f t="shared" si="117"/>
        <v>0.79484785129031432</v>
      </c>
      <c r="G2506" s="26">
        <f t="shared" si="118"/>
        <v>0.50217144484267384</v>
      </c>
      <c r="H2506" s="26">
        <f t="shared" si="119"/>
        <v>0.39914989391255185</v>
      </c>
    </row>
    <row r="2507" spans="1:8" x14ac:dyDescent="0.25">
      <c r="A2507" s="12">
        <f>Riesgo!C2511</f>
        <v>9.7409280649557214E-2</v>
      </c>
      <c r="F2507" s="95">
        <f t="shared" si="117"/>
        <v>-0.10774286806012844</v>
      </c>
      <c r="G2507" s="26">
        <f t="shared" si="118"/>
        <v>-1.250735844013643E-3</v>
      </c>
      <c r="H2507" s="26">
        <f t="shared" si="119"/>
        <v>1.3475786701963531E-4</v>
      </c>
    </row>
    <row r="2508" spans="1:8" x14ac:dyDescent="0.25">
      <c r="A2508" s="12">
        <f>Riesgo!C2512</f>
        <v>0.10706522433844969</v>
      </c>
      <c r="F2508" s="95">
        <f t="shared" si="117"/>
        <v>-9.8086924371235965E-2</v>
      </c>
      <c r="G2508" s="26">
        <f t="shared" si="118"/>
        <v>-9.4369868705965437E-4</v>
      </c>
      <c r="H2508" s="26">
        <f t="shared" si="119"/>
        <v>9.2564501746855005E-5</v>
      </c>
    </row>
    <row r="2509" spans="1:8" x14ac:dyDescent="0.25">
      <c r="A2509" s="12">
        <f>Riesgo!C2513</f>
        <v>0.32039145749454734</v>
      </c>
      <c r="F2509" s="95">
        <f t="shared" si="117"/>
        <v>0.11523930878486169</v>
      </c>
      <c r="G2509" s="26">
        <f t="shared" si="118"/>
        <v>1.5303893474438958E-3</v>
      </c>
      <c r="H2509" s="26">
        <f t="shared" si="119"/>
        <v>1.7636101057115006E-4</v>
      </c>
    </row>
    <row r="2510" spans="1:8" x14ac:dyDescent="0.25">
      <c r="A2510" s="12">
        <f>Riesgo!C2514</f>
        <v>0.51210020178380844</v>
      </c>
      <c r="F2510" s="95">
        <f t="shared" si="117"/>
        <v>0.30694805307412276</v>
      </c>
      <c r="G2510" s="26">
        <f t="shared" si="118"/>
        <v>2.8919757647711753E-2</v>
      </c>
      <c r="H2510" s="26">
        <f t="shared" si="119"/>
        <v>8.8768633053405953E-3</v>
      </c>
    </row>
    <row r="2511" spans="1:8" x14ac:dyDescent="0.25">
      <c r="A2511" s="12">
        <f>Riesgo!C2515</f>
        <v>0</v>
      </c>
      <c r="F2511" s="95">
        <f t="shared" si="117"/>
        <v>-0.20515214870968565</v>
      </c>
      <c r="G2511" s="26">
        <f t="shared" si="118"/>
        <v>0</v>
      </c>
      <c r="H2511" s="26">
        <f t="shared" si="119"/>
        <v>0</v>
      </c>
    </row>
    <row r="2512" spans="1:8" x14ac:dyDescent="0.25">
      <c r="A2512" s="12">
        <f>Riesgo!C2516</f>
        <v>0</v>
      </c>
      <c r="F2512" s="95">
        <f t="shared" si="117"/>
        <v>-0.20515214870968565</v>
      </c>
      <c r="G2512" s="26">
        <f t="shared" si="118"/>
        <v>0</v>
      </c>
      <c r="H2512" s="26">
        <f t="shared" si="119"/>
        <v>0</v>
      </c>
    </row>
    <row r="2513" spans="1:8" x14ac:dyDescent="0.25">
      <c r="A2513" s="12">
        <f>Riesgo!C2517</f>
        <v>0.21530782023789166</v>
      </c>
      <c r="F2513" s="95">
        <f t="shared" si="117"/>
        <v>1.0155671528206012E-2</v>
      </c>
      <c r="G2513" s="26">
        <f t="shared" si="118"/>
        <v>1.0474322396880134E-6</v>
      </c>
      <c r="H2513" s="26">
        <f t="shared" si="119"/>
        <v>1.0637377774324614E-8</v>
      </c>
    </row>
    <row r="2514" spans="1:8" x14ac:dyDescent="0.25">
      <c r="A2514" s="12">
        <f>Riesgo!C2518</f>
        <v>0</v>
      </c>
      <c r="F2514" s="95">
        <f t="shared" si="117"/>
        <v>-0.20515214870968565</v>
      </c>
      <c r="G2514" s="26">
        <f t="shared" si="118"/>
        <v>0</v>
      </c>
      <c r="H2514" s="26">
        <f t="shared" si="119"/>
        <v>0</v>
      </c>
    </row>
    <row r="2515" spans="1:8" x14ac:dyDescent="0.25">
      <c r="A2515" s="12">
        <f>Riesgo!C2519</f>
        <v>0</v>
      </c>
      <c r="F2515" s="95">
        <f t="shared" si="117"/>
        <v>-0.20515214870968565</v>
      </c>
      <c r="G2515" s="26">
        <f t="shared" si="118"/>
        <v>0</v>
      </c>
      <c r="H2515" s="26">
        <f t="shared" si="119"/>
        <v>0</v>
      </c>
    </row>
    <row r="2516" spans="1:8" x14ac:dyDescent="0.25">
      <c r="A2516" s="12">
        <f>Riesgo!C2520</f>
        <v>0.16474576565354557</v>
      </c>
      <c r="F2516" s="95">
        <f t="shared" si="117"/>
        <v>-4.0406383056140083E-2</v>
      </c>
      <c r="G2516" s="26">
        <f t="shared" si="118"/>
        <v>-6.5970523445089621E-5</v>
      </c>
      <c r="H2516" s="26">
        <f t="shared" si="119"/>
        <v>2.6656302407363617E-6</v>
      </c>
    </row>
    <row r="2517" spans="1:8" x14ac:dyDescent="0.25">
      <c r="A2517" s="12">
        <f>Riesgo!C2521</f>
        <v>0.17870463560722138</v>
      </c>
      <c r="F2517" s="95">
        <f t="shared" si="117"/>
        <v>-2.6447513102464265E-2</v>
      </c>
      <c r="G2517" s="26">
        <f t="shared" si="118"/>
        <v>-1.8499267096537609E-5</v>
      </c>
      <c r="H2517" s="26">
        <f t="shared" si="119"/>
        <v>4.8925960892166453E-7</v>
      </c>
    </row>
    <row r="2518" spans="1:8" x14ac:dyDescent="0.25">
      <c r="A2518" s="12">
        <f>Riesgo!C2522</f>
        <v>0</v>
      </c>
      <c r="F2518" s="95">
        <f t="shared" si="117"/>
        <v>-0.20515214870968565</v>
      </c>
      <c r="G2518" s="26">
        <f t="shared" si="118"/>
        <v>0</v>
      </c>
      <c r="H2518" s="26">
        <f t="shared" si="119"/>
        <v>0</v>
      </c>
    </row>
    <row r="2519" spans="1:8" x14ac:dyDescent="0.25">
      <c r="A2519" s="12">
        <f>Riesgo!C2523</f>
        <v>0</v>
      </c>
      <c r="F2519" s="95">
        <f t="shared" si="117"/>
        <v>-0.20515214870968565</v>
      </c>
      <c r="G2519" s="26">
        <f t="shared" si="118"/>
        <v>0</v>
      </c>
      <c r="H2519" s="26">
        <f t="shared" si="119"/>
        <v>0</v>
      </c>
    </row>
    <row r="2520" spans="1:8" x14ac:dyDescent="0.25">
      <c r="A2520" s="12">
        <f>Riesgo!C2524</f>
        <v>0.20228587979293097</v>
      </c>
      <c r="F2520" s="95">
        <f t="shared" si="117"/>
        <v>-2.8662689167546773E-3</v>
      </c>
      <c r="G2520" s="26">
        <f t="shared" si="118"/>
        <v>-2.3547825128966061E-8</v>
      </c>
      <c r="H2520" s="26">
        <f t="shared" si="119"/>
        <v>6.7494399224330132E-11</v>
      </c>
    </row>
    <row r="2521" spans="1:8" x14ac:dyDescent="0.25">
      <c r="A2521" s="12">
        <f>Riesgo!C2525</f>
        <v>0</v>
      </c>
      <c r="F2521" s="95">
        <f t="shared" si="117"/>
        <v>-0.20515214870968565</v>
      </c>
      <c r="G2521" s="26">
        <f t="shared" si="118"/>
        <v>0</v>
      </c>
      <c r="H2521" s="26">
        <f t="shared" si="119"/>
        <v>0</v>
      </c>
    </row>
    <row r="2522" spans="1:8" x14ac:dyDescent="0.25">
      <c r="A2522" s="12">
        <f>Riesgo!C2526</f>
        <v>4.6050616953336079E-2</v>
      </c>
      <c r="F2522" s="95">
        <f t="shared" si="117"/>
        <v>-0.15910153175634956</v>
      </c>
      <c r="G2522" s="26">
        <f t="shared" si="118"/>
        <v>-4.0273843912922097E-3</v>
      </c>
      <c r="H2522" s="26">
        <f t="shared" si="119"/>
        <v>6.407630256262041E-4</v>
      </c>
    </row>
    <row r="2523" spans="1:8" x14ac:dyDescent="0.25">
      <c r="A2523" s="12">
        <f>Riesgo!C2527</f>
        <v>0.1930133489966524</v>
      </c>
      <c r="F2523" s="95">
        <f t="shared" si="117"/>
        <v>-1.2138799713033249E-2</v>
      </c>
      <c r="G2523" s="26">
        <f t="shared" si="118"/>
        <v>-1.788657703029022E-6</v>
      </c>
      <c r="H2523" s="26">
        <f t="shared" si="119"/>
        <v>2.1712157612243401E-8</v>
      </c>
    </row>
    <row r="2524" spans="1:8" x14ac:dyDescent="0.25">
      <c r="A2524" s="12">
        <f>Riesgo!C2528</f>
        <v>1</v>
      </c>
      <c r="F2524" s="95">
        <f t="shared" si="117"/>
        <v>0.79484785129031432</v>
      </c>
      <c r="G2524" s="26">
        <f t="shared" si="118"/>
        <v>0.50217144484267384</v>
      </c>
      <c r="H2524" s="26">
        <f t="shared" si="119"/>
        <v>0.39914989391255185</v>
      </c>
    </row>
    <row r="2525" spans="1:8" x14ac:dyDescent="0.25">
      <c r="A2525" s="12">
        <f>Riesgo!C2529</f>
        <v>0</v>
      </c>
      <c r="F2525" s="95">
        <f t="shared" si="117"/>
        <v>-0.20515214870968565</v>
      </c>
      <c r="G2525" s="26">
        <f t="shared" si="118"/>
        <v>0</v>
      </c>
      <c r="H2525" s="26">
        <f t="shared" si="119"/>
        <v>0</v>
      </c>
    </row>
    <row r="2526" spans="1:8" x14ac:dyDescent="0.25">
      <c r="A2526" s="12">
        <f>Riesgo!C2530</f>
        <v>0.71827202809048862</v>
      </c>
      <c r="F2526" s="95">
        <f t="shared" si="117"/>
        <v>0.51311987938080295</v>
      </c>
      <c r="G2526" s="26">
        <f t="shared" si="118"/>
        <v>0.13510036472909287</v>
      </c>
      <c r="H2526" s="26">
        <f t="shared" si="119"/>
        <v>6.9322682854094625E-2</v>
      </c>
    </row>
    <row r="2527" spans="1:8" x14ac:dyDescent="0.25">
      <c r="A2527" s="12">
        <f>Riesgo!C2531</f>
        <v>0.52337230585004779</v>
      </c>
      <c r="F2527" s="95">
        <f t="shared" si="117"/>
        <v>0.31822015714036211</v>
      </c>
      <c r="G2527" s="26">
        <f t="shared" si="118"/>
        <v>3.2224267762241562E-2</v>
      </c>
      <c r="H2527" s="26">
        <f t="shared" si="119"/>
        <v>1.0254411551033614E-2</v>
      </c>
    </row>
    <row r="2528" spans="1:8" x14ac:dyDescent="0.25">
      <c r="A2528" s="12">
        <f>Riesgo!C2532</f>
        <v>0.22284574054486125</v>
      </c>
      <c r="F2528" s="95">
        <f t="shared" si="117"/>
        <v>1.7693591835175604E-2</v>
      </c>
      <c r="G2528" s="26">
        <f t="shared" si="118"/>
        <v>5.539212338392354E-6</v>
      </c>
      <c r="H2528" s="26">
        <f t="shared" si="119"/>
        <v>9.8008562203882935E-8</v>
      </c>
    </row>
    <row r="2529" spans="1:8" x14ac:dyDescent="0.25">
      <c r="A2529" s="12">
        <f>Riesgo!C2533</f>
        <v>0</v>
      </c>
      <c r="F2529" s="95">
        <f t="shared" si="117"/>
        <v>-0.20515214870968565</v>
      </c>
      <c r="G2529" s="26">
        <f t="shared" si="118"/>
        <v>0</v>
      </c>
      <c r="H2529" s="26">
        <f t="shared" si="119"/>
        <v>0</v>
      </c>
    </row>
    <row r="2530" spans="1:8" x14ac:dyDescent="0.25">
      <c r="A2530" s="12">
        <f>Riesgo!C2534</f>
        <v>0.47344226862825906</v>
      </c>
      <c r="F2530" s="95">
        <f t="shared" si="117"/>
        <v>0.26829011991857343</v>
      </c>
      <c r="G2530" s="26">
        <f t="shared" si="118"/>
        <v>1.9311412415846115E-2</v>
      </c>
      <c r="H2530" s="26">
        <f t="shared" si="119"/>
        <v>5.1810611528443828E-3</v>
      </c>
    </row>
    <row r="2531" spans="1:8" x14ac:dyDescent="0.25">
      <c r="A2531" s="12">
        <f>Riesgo!C2535</f>
        <v>0</v>
      </c>
      <c r="F2531" s="95">
        <f t="shared" si="117"/>
        <v>-0.20515214870968565</v>
      </c>
      <c r="G2531" s="26">
        <f t="shared" si="118"/>
        <v>0</v>
      </c>
      <c r="H2531" s="26">
        <f t="shared" si="119"/>
        <v>0</v>
      </c>
    </row>
    <row r="2532" spans="1:8" x14ac:dyDescent="0.25">
      <c r="A2532" s="12">
        <f>Riesgo!C2536</f>
        <v>0</v>
      </c>
      <c r="F2532" s="95">
        <f t="shared" si="117"/>
        <v>-0.20515214870968565</v>
      </c>
      <c r="G2532" s="26">
        <f t="shared" si="118"/>
        <v>0</v>
      </c>
      <c r="H2532" s="26">
        <f t="shared" si="119"/>
        <v>0</v>
      </c>
    </row>
    <row r="2533" spans="1:8" x14ac:dyDescent="0.25">
      <c r="A2533" s="12">
        <f>Riesgo!C2537</f>
        <v>0.49895600428426407</v>
      </c>
      <c r="F2533" s="95">
        <f t="shared" si="117"/>
        <v>0.29380385557457844</v>
      </c>
      <c r="G2533" s="26">
        <f t="shared" si="118"/>
        <v>2.5361356106651214E-2</v>
      </c>
      <c r="H2533" s="26">
        <f t="shared" si="119"/>
        <v>7.4512642067340066E-3</v>
      </c>
    </row>
    <row r="2534" spans="1:8" x14ac:dyDescent="0.25">
      <c r="A2534" s="12">
        <f>Riesgo!C2538</f>
        <v>0.4235131446158838</v>
      </c>
      <c r="F2534" s="95">
        <f t="shared" si="117"/>
        <v>0.21836099590619815</v>
      </c>
      <c r="G2534" s="26">
        <f t="shared" si="118"/>
        <v>1.041178518338373E-2</v>
      </c>
      <c r="H2534" s="26">
        <f t="shared" si="119"/>
        <v>2.273527781805069E-3</v>
      </c>
    </row>
    <row r="2535" spans="1:8" x14ac:dyDescent="0.25">
      <c r="A2535" s="12">
        <f>Riesgo!C2539</f>
        <v>0</v>
      </c>
      <c r="F2535" s="95">
        <f t="shared" si="117"/>
        <v>-0.20515214870968565</v>
      </c>
      <c r="G2535" s="26">
        <f t="shared" si="118"/>
        <v>0</v>
      </c>
      <c r="H2535" s="26">
        <f t="shared" si="119"/>
        <v>0</v>
      </c>
    </row>
    <row r="2536" spans="1:8" x14ac:dyDescent="0.25">
      <c r="A2536" s="12">
        <f>Riesgo!C2540</f>
        <v>0</v>
      </c>
      <c r="F2536" s="95">
        <f t="shared" si="117"/>
        <v>-0.20515214870968565</v>
      </c>
      <c r="G2536" s="26">
        <f t="shared" si="118"/>
        <v>0</v>
      </c>
      <c r="H2536" s="26">
        <f t="shared" si="119"/>
        <v>0</v>
      </c>
    </row>
    <row r="2537" spans="1:8" x14ac:dyDescent="0.25">
      <c r="A2537" s="12">
        <f>Riesgo!C2541</f>
        <v>0</v>
      </c>
      <c r="F2537" s="95">
        <f t="shared" si="117"/>
        <v>-0.20515214870968565</v>
      </c>
      <c r="G2537" s="26">
        <f t="shared" si="118"/>
        <v>0</v>
      </c>
      <c r="H2537" s="26">
        <f t="shared" si="119"/>
        <v>0</v>
      </c>
    </row>
    <row r="2538" spans="1:8" x14ac:dyDescent="0.25">
      <c r="A2538" s="12">
        <f>Riesgo!C2542</f>
        <v>0</v>
      </c>
      <c r="F2538" s="95">
        <f t="shared" si="117"/>
        <v>-0.20515214870968565</v>
      </c>
      <c r="G2538" s="26">
        <f t="shared" si="118"/>
        <v>0</v>
      </c>
      <c r="H2538" s="26">
        <f t="shared" si="119"/>
        <v>0</v>
      </c>
    </row>
    <row r="2539" spans="1:8" x14ac:dyDescent="0.25">
      <c r="A2539" s="12">
        <f>Riesgo!C2543</f>
        <v>0.59318646383208917</v>
      </c>
      <c r="F2539" s="95">
        <f t="shared" si="117"/>
        <v>0.38803431512240349</v>
      </c>
      <c r="G2539" s="26">
        <f t="shared" si="118"/>
        <v>5.8426571178043896E-2</v>
      </c>
      <c r="H2539" s="26">
        <f t="shared" si="119"/>
        <v>2.2671514532022621E-2</v>
      </c>
    </row>
    <row r="2540" spans="1:8" x14ac:dyDescent="0.25">
      <c r="A2540" s="12">
        <f>Riesgo!C2544</f>
        <v>0.1626457357995077</v>
      </c>
      <c r="F2540" s="95">
        <f t="shared" si="117"/>
        <v>-4.2506412910177954E-2</v>
      </c>
      <c r="G2540" s="26">
        <f t="shared" si="118"/>
        <v>-7.6800380200781174E-5</v>
      </c>
      <c r="H2540" s="26">
        <f t="shared" si="119"/>
        <v>3.2645086724730602E-6</v>
      </c>
    </row>
    <row r="2541" spans="1:8" x14ac:dyDescent="0.25">
      <c r="A2541" s="12">
        <f>Riesgo!C2545</f>
        <v>0</v>
      </c>
      <c r="F2541" s="95">
        <f t="shared" si="117"/>
        <v>-0.20515214870968565</v>
      </c>
      <c r="G2541" s="26">
        <f t="shared" si="118"/>
        <v>0</v>
      </c>
      <c r="H2541" s="26">
        <f t="shared" si="119"/>
        <v>0</v>
      </c>
    </row>
    <row r="2542" spans="1:8" x14ac:dyDescent="0.25">
      <c r="A2542" s="12">
        <f>Riesgo!C2546</f>
        <v>1</v>
      </c>
      <c r="F2542" s="95">
        <f t="shared" si="117"/>
        <v>0.79484785129031432</v>
      </c>
      <c r="G2542" s="26">
        <f t="shared" si="118"/>
        <v>0.50217144484267384</v>
      </c>
      <c r="H2542" s="26">
        <f t="shared" si="119"/>
        <v>0.39914989391255185</v>
      </c>
    </row>
    <row r="2543" spans="1:8" x14ac:dyDescent="0.25">
      <c r="A2543" s="12">
        <f>Riesgo!C2547</f>
        <v>0</v>
      </c>
      <c r="F2543" s="95">
        <f t="shared" si="117"/>
        <v>-0.20515214870968565</v>
      </c>
      <c r="G2543" s="26">
        <f t="shared" si="118"/>
        <v>0</v>
      </c>
      <c r="H2543" s="26">
        <f t="shared" si="119"/>
        <v>0</v>
      </c>
    </row>
    <row r="2544" spans="1:8" x14ac:dyDescent="0.25">
      <c r="A2544" s="12">
        <f>Riesgo!C2548</f>
        <v>0.15115810916669883</v>
      </c>
      <c r="F2544" s="95">
        <f t="shared" si="117"/>
        <v>-5.3994039542986816E-2</v>
      </c>
      <c r="G2544" s="26">
        <f t="shared" si="118"/>
        <v>-1.5741186367721865E-4</v>
      </c>
      <c r="H2544" s="26">
        <f t="shared" si="119"/>
        <v>8.499302391922994E-6</v>
      </c>
    </row>
    <row r="2545" spans="1:8" x14ac:dyDescent="0.25">
      <c r="A2545" s="12">
        <f>Riesgo!C2549</f>
        <v>0.24066646852831278</v>
      </c>
      <c r="F2545" s="95">
        <f t="shared" si="117"/>
        <v>3.5514319818627127E-2</v>
      </c>
      <c r="G2545" s="26">
        <f t="shared" si="118"/>
        <v>4.4793036495803276E-5</v>
      </c>
      <c r="H2545" s="26">
        <f t="shared" si="119"/>
        <v>1.5907942237593947E-6</v>
      </c>
    </row>
    <row r="2546" spans="1:8" x14ac:dyDescent="0.25">
      <c r="A2546" s="12">
        <f>Riesgo!C2550</f>
        <v>0.30565438235377468</v>
      </c>
      <c r="F2546" s="95">
        <f t="shared" si="117"/>
        <v>0.10050223364408903</v>
      </c>
      <c r="G2546" s="26">
        <f t="shared" si="118"/>
        <v>1.0151428075953753E-3</v>
      </c>
      <c r="H2546" s="26">
        <f t="shared" si="119"/>
        <v>1.0202411963106692E-4</v>
      </c>
    </row>
    <row r="2547" spans="1:8" x14ac:dyDescent="0.25">
      <c r="A2547" s="12">
        <f>Riesgo!C2551</f>
        <v>0.47919116812893964</v>
      </c>
      <c r="F2547" s="95">
        <f t="shared" si="117"/>
        <v>0.27403901941925402</v>
      </c>
      <c r="G2547" s="26">
        <f t="shared" si="118"/>
        <v>2.0579613517326546E-2</v>
      </c>
      <c r="H2547" s="26">
        <f t="shared" si="119"/>
        <v>5.6396171083153927E-3</v>
      </c>
    </row>
    <row r="2548" spans="1:8" x14ac:dyDescent="0.25">
      <c r="A2548" s="12">
        <f>Riesgo!C2552</f>
        <v>0.12559319743595551</v>
      </c>
      <c r="F2548" s="95">
        <f t="shared" si="117"/>
        <v>-7.9558951273730139E-2</v>
      </c>
      <c r="G2548" s="26">
        <f t="shared" si="118"/>
        <v>-5.0357846441601213E-4</v>
      </c>
      <c r="H2548" s="26">
        <f t="shared" si="119"/>
        <v>4.0064174512973355E-5</v>
      </c>
    </row>
    <row r="2549" spans="1:8" x14ac:dyDescent="0.25">
      <c r="A2549" s="12">
        <f>Riesgo!C2553</f>
        <v>0.70516071008699199</v>
      </c>
      <c r="F2549" s="95">
        <f t="shared" si="117"/>
        <v>0.50000856137730632</v>
      </c>
      <c r="G2549" s="26">
        <f t="shared" si="118"/>
        <v>0.12500642114292615</v>
      </c>
      <c r="H2549" s="26">
        <f t="shared" si="119"/>
        <v>6.2504280798600195E-2</v>
      </c>
    </row>
    <row r="2550" spans="1:8" x14ac:dyDescent="0.25">
      <c r="A2550" s="12">
        <f>Riesgo!C2554</f>
        <v>8.1621053829533802E-2</v>
      </c>
      <c r="F2550" s="95">
        <f t="shared" si="117"/>
        <v>-0.12353109488015185</v>
      </c>
      <c r="G2550" s="26">
        <f t="shared" si="118"/>
        <v>-1.8850760339207808E-3</v>
      </c>
      <c r="H2550" s="26">
        <f t="shared" si="119"/>
        <v>2.328655064025683E-4</v>
      </c>
    </row>
    <row r="2551" spans="1:8" x14ac:dyDescent="0.25">
      <c r="A2551" s="12">
        <f>Riesgo!C2555</f>
        <v>0</v>
      </c>
      <c r="F2551" s="95">
        <f t="shared" si="117"/>
        <v>-0.20515214870968565</v>
      </c>
      <c r="G2551" s="26">
        <f t="shared" si="118"/>
        <v>0</v>
      </c>
      <c r="H2551" s="26">
        <f t="shared" si="119"/>
        <v>0</v>
      </c>
    </row>
    <row r="2552" spans="1:8" x14ac:dyDescent="0.25">
      <c r="A2552" s="12">
        <f>Riesgo!C2556</f>
        <v>0</v>
      </c>
      <c r="F2552" s="95">
        <f t="shared" si="117"/>
        <v>-0.20515214870968565</v>
      </c>
      <c r="G2552" s="26">
        <f t="shared" si="118"/>
        <v>0</v>
      </c>
      <c r="H2552" s="26">
        <f t="shared" si="119"/>
        <v>0</v>
      </c>
    </row>
    <row r="2553" spans="1:8" x14ac:dyDescent="0.25">
      <c r="A2553" s="12">
        <f>Riesgo!C2557</f>
        <v>3.8580902977217543E-2</v>
      </c>
      <c r="F2553" s="95">
        <f t="shared" si="117"/>
        <v>-0.16657124573246812</v>
      </c>
      <c r="G2553" s="26">
        <f t="shared" si="118"/>
        <v>-4.6216824368216034E-3</v>
      </c>
      <c r="H2553" s="26">
        <f t="shared" si="119"/>
        <v>7.6983940088124338E-4</v>
      </c>
    </row>
    <row r="2554" spans="1:8" x14ac:dyDescent="0.25">
      <c r="A2554" s="12">
        <f>Riesgo!C2558</f>
        <v>0</v>
      </c>
      <c r="F2554" s="95">
        <f t="shared" si="117"/>
        <v>-0.20515214870968565</v>
      </c>
      <c r="G2554" s="26">
        <f t="shared" si="118"/>
        <v>0</v>
      </c>
      <c r="H2554" s="26">
        <f t="shared" si="119"/>
        <v>0</v>
      </c>
    </row>
    <row r="2555" spans="1:8" x14ac:dyDescent="0.25">
      <c r="A2555" s="12">
        <f>Riesgo!C2559</f>
        <v>0</v>
      </c>
      <c r="F2555" s="95">
        <f t="shared" si="117"/>
        <v>-0.20515214870968565</v>
      </c>
      <c r="G2555" s="26">
        <f t="shared" si="118"/>
        <v>0</v>
      </c>
      <c r="H2555" s="26">
        <f t="shared" si="119"/>
        <v>0</v>
      </c>
    </row>
    <row r="2556" spans="1:8" x14ac:dyDescent="0.25">
      <c r="A2556" s="12">
        <f>Riesgo!C2560</f>
        <v>0</v>
      </c>
      <c r="F2556" s="95">
        <f t="shared" si="117"/>
        <v>-0.20515214870968565</v>
      </c>
      <c r="G2556" s="26">
        <f t="shared" si="118"/>
        <v>0</v>
      </c>
      <c r="H2556" s="26">
        <f t="shared" si="119"/>
        <v>0</v>
      </c>
    </row>
    <row r="2557" spans="1:8" x14ac:dyDescent="0.25">
      <c r="A2557" s="12">
        <f>Riesgo!C2561</f>
        <v>0</v>
      </c>
      <c r="F2557" s="95">
        <f t="shared" si="117"/>
        <v>-0.20515214870968565</v>
      </c>
      <c r="G2557" s="26">
        <f t="shared" si="118"/>
        <v>0</v>
      </c>
      <c r="H2557" s="26">
        <f t="shared" si="119"/>
        <v>0</v>
      </c>
    </row>
    <row r="2558" spans="1:8" x14ac:dyDescent="0.25">
      <c r="A2558" s="12">
        <f>Riesgo!C2562</f>
        <v>0.31651023795617922</v>
      </c>
      <c r="F2558" s="95">
        <f t="shared" si="117"/>
        <v>0.11135808924649357</v>
      </c>
      <c r="G2558" s="26">
        <f t="shared" si="118"/>
        <v>1.3809097986286921E-3</v>
      </c>
      <c r="H2558" s="26">
        <f t="shared" si="119"/>
        <v>1.5377547659705136E-4</v>
      </c>
    </row>
    <row r="2559" spans="1:8" x14ac:dyDescent="0.25">
      <c r="A2559" s="12">
        <f>Riesgo!C2563</f>
        <v>0.17494070821461113</v>
      </c>
      <c r="F2559" s="95">
        <f t="shared" si="117"/>
        <v>-3.0211440495074515E-2</v>
      </c>
      <c r="G2559" s="26">
        <f t="shared" si="118"/>
        <v>-2.7574922427055106E-5</v>
      </c>
      <c r="H2559" s="26">
        <f t="shared" si="119"/>
        <v>8.3307812806127106E-7</v>
      </c>
    </row>
    <row r="2560" spans="1:8" x14ac:dyDescent="0.25">
      <c r="A2560" s="12">
        <f>Riesgo!C2564</f>
        <v>0</v>
      </c>
      <c r="F2560" s="95">
        <f t="shared" si="117"/>
        <v>-0.20515214870968565</v>
      </c>
      <c r="G2560" s="26">
        <f t="shared" si="118"/>
        <v>0</v>
      </c>
      <c r="H2560" s="26">
        <f t="shared" si="119"/>
        <v>0</v>
      </c>
    </row>
    <row r="2561" spans="1:8" x14ac:dyDescent="0.25">
      <c r="A2561" s="12">
        <f>Riesgo!C2565</f>
        <v>0</v>
      </c>
      <c r="F2561" s="95">
        <f t="shared" si="117"/>
        <v>-0.20515214870968565</v>
      </c>
      <c r="G2561" s="26">
        <f t="shared" si="118"/>
        <v>0</v>
      </c>
      <c r="H2561" s="26">
        <f t="shared" si="119"/>
        <v>0</v>
      </c>
    </row>
    <row r="2562" spans="1:8" x14ac:dyDescent="0.25">
      <c r="A2562" s="12">
        <f>Riesgo!C2566</f>
        <v>0.22196438855800288</v>
      </c>
      <c r="F2562" s="95">
        <f t="shared" si="117"/>
        <v>1.6812239848317229E-2</v>
      </c>
      <c r="G2562" s="26">
        <f t="shared" si="118"/>
        <v>4.7520032768207588E-6</v>
      </c>
      <c r="H2562" s="26">
        <f t="shared" si="119"/>
        <v>7.9891818849900008E-8</v>
      </c>
    </row>
    <row r="2563" spans="1:8" x14ac:dyDescent="0.25">
      <c r="A2563" s="12">
        <f>Riesgo!C2567</f>
        <v>8.1156202390307696E-3</v>
      </c>
      <c r="F2563" s="95">
        <f t="shared" ref="F2563:F2626" si="120">A2563-$D$4</f>
        <v>-0.19703652847065489</v>
      </c>
      <c r="G2563" s="26">
        <f t="shared" ref="G2563:G2626" si="121">IF(A2563=0,0,(A2563-D$4)^3)</f>
        <v>-7.6496266888902171E-3</v>
      </c>
      <c r="H2563" s="26">
        <f t="shared" ref="H2563:H2626" si="122">IF(A2563=0,0,(A2563-D$4)^4)</f>
        <v>1.507255886875399E-3</v>
      </c>
    </row>
    <row r="2564" spans="1:8" x14ac:dyDescent="0.25">
      <c r="A2564" s="12">
        <f>Riesgo!C2568</f>
        <v>0</v>
      </c>
      <c r="F2564" s="95">
        <f t="shared" si="120"/>
        <v>-0.20515214870968565</v>
      </c>
      <c r="G2564" s="26">
        <f t="shared" si="121"/>
        <v>0</v>
      </c>
      <c r="H2564" s="26">
        <f t="shared" si="122"/>
        <v>0</v>
      </c>
    </row>
    <row r="2565" spans="1:8" x14ac:dyDescent="0.25">
      <c r="A2565" s="12">
        <f>Riesgo!C2569</f>
        <v>0.38332587407128282</v>
      </c>
      <c r="F2565" s="95">
        <f t="shared" si="120"/>
        <v>0.17817372536159717</v>
      </c>
      <c r="G2565" s="26">
        <f t="shared" si="121"/>
        <v>5.6562810647013276E-3</v>
      </c>
      <c r="H2565" s="26">
        <f t="shared" si="122"/>
        <v>1.0078006689900967E-3</v>
      </c>
    </row>
    <row r="2566" spans="1:8" x14ac:dyDescent="0.25">
      <c r="A2566" s="12">
        <f>Riesgo!C2570</f>
        <v>0.62590994299652292</v>
      </c>
      <c r="F2566" s="95">
        <f t="shared" si="120"/>
        <v>0.42075779428683724</v>
      </c>
      <c r="G2566" s="26">
        <f t="shared" si="121"/>
        <v>7.448974872950756E-2</v>
      </c>
      <c r="H2566" s="26">
        <f t="shared" si="122"/>
        <v>3.1342142372408337E-2</v>
      </c>
    </row>
    <row r="2567" spans="1:8" x14ac:dyDescent="0.25">
      <c r="A2567" s="12">
        <f>Riesgo!C2571</f>
        <v>0</v>
      </c>
      <c r="F2567" s="95">
        <f t="shared" si="120"/>
        <v>-0.20515214870968565</v>
      </c>
      <c r="G2567" s="26">
        <f t="shared" si="121"/>
        <v>0</v>
      </c>
      <c r="H2567" s="26">
        <f t="shared" si="122"/>
        <v>0</v>
      </c>
    </row>
    <row r="2568" spans="1:8" x14ac:dyDescent="0.25">
      <c r="A2568" s="12">
        <f>Riesgo!C2572</f>
        <v>0.31354037906130544</v>
      </c>
      <c r="F2568" s="95">
        <f t="shared" si="120"/>
        <v>0.10838823035161979</v>
      </c>
      <c r="G2568" s="26">
        <f t="shared" si="121"/>
        <v>1.2733458491681654E-3</v>
      </c>
      <c r="H2568" s="26">
        <f t="shared" si="122"/>
        <v>1.3801570321691803E-4</v>
      </c>
    </row>
    <row r="2569" spans="1:8" x14ac:dyDescent="0.25">
      <c r="A2569" s="12">
        <f>Riesgo!C2573</f>
        <v>0.14376219525389994</v>
      </c>
      <c r="F2569" s="95">
        <f t="shared" si="120"/>
        <v>-6.1389953455785712E-2</v>
      </c>
      <c r="G2569" s="26">
        <f t="shared" si="121"/>
        <v>-2.3136193738137561E-4</v>
      </c>
      <c r="H2569" s="26">
        <f t="shared" si="122"/>
        <v>1.4203298567283057E-5</v>
      </c>
    </row>
    <row r="2570" spans="1:8" x14ac:dyDescent="0.25">
      <c r="A2570" s="12">
        <f>Riesgo!C2574</f>
        <v>0.66311808315907494</v>
      </c>
      <c r="F2570" s="95">
        <f t="shared" si="120"/>
        <v>0.45796593444938927</v>
      </c>
      <c r="G2570" s="26">
        <f t="shared" si="121"/>
        <v>9.6050476415959971E-2</v>
      </c>
      <c r="H2570" s="26">
        <f t="shared" si="122"/>
        <v>4.3987846186144139E-2</v>
      </c>
    </row>
    <row r="2571" spans="1:8" x14ac:dyDescent="0.25">
      <c r="A2571" s="12">
        <f>Riesgo!C2575</f>
        <v>0</v>
      </c>
      <c r="F2571" s="95">
        <f t="shared" si="120"/>
        <v>-0.20515214870968565</v>
      </c>
      <c r="G2571" s="26">
        <f t="shared" si="121"/>
        <v>0</v>
      </c>
      <c r="H2571" s="26">
        <f t="shared" si="122"/>
        <v>0</v>
      </c>
    </row>
    <row r="2572" spans="1:8" x14ac:dyDescent="0.25">
      <c r="A2572" s="12">
        <f>Riesgo!C2576</f>
        <v>0</v>
      </c>
      <c r="F2572" s="95">
        <f t="shared" si="120"/>
        <v>-0.20515214870968565</v>
      </c>
      <c r="G2572" s="26">
        <f t="shared" si="121"/>
        <v>0</v>
      </c>
      <c r="H2572" s="26">
        <f t="shared" si="122"/>
        <v>0</v>
      </c>
    </row>
    <row r="2573" spans="1:8" x14ac:dyDescent="0.25">
      <c r="A2573" s="12">
        <f>Riesgo!C2577</f>
        <v>0.58524889593865093</v>
      </c>
      <c r="F2573" s="95">
        <f t="shared" si="120"/>
        <v>0.38009674722896525</v>
      </c>
      <c r="G2573" s="26">
        <f t="shared" si="121"/>
        <v>5.4913921570923306E-2</v>
      </c>
      <c r="H2573" s="26">
        <f t="shared" si="122"/>
        <v>2.0872602966694458E-2</v>
      </c>
    </row>
    <row r="2574" spans="1:8" x14ac:dyDescent="0.25">
      <c r="A2574" s="12">
        <f>Riesgo!C2578</f>
        <v>0.51494727878841029</v>
      </c>
      <c r="F2574" s="95">
        <f t="shared" si="120"/>
        <v>0.30979513007872461</v>
      </c>
      <c r="G2574" s="26">
        <f t="shared" si="121"/>
        <v>2.9731975026764286E-2</v>
      </c>
      <c r="H2574" s="26">
        <f t="shared" si="122"/>
        <v>9.2108210709138331E-3</v>
      </c>
    </row>
    <row r="2575" spans="1:8" x14ac:dyDescent="0.25">
      <c r="A2575" s="12">
        <f>Riesgo!C2579</f>
        <v>0.16735321693049626</v>
      </c>
      <c r="F2575" s="95">
        <f t="shared" si="120"/>
        <v>-3.7798931779189388E-2</v>
      </c>
      <c r="G2575" s="26">
        <f t="shared" si="121"/>
        <v>-5.400557317952993E-5</v>
      </c>
      <c r="H2575" s="26">
        <f t="shared" si="122"/>
        <v>2.0413529763090719E-6</v>
      </c>
    </row>
    <row r="2576" spans="1:8" x14ac:dyDescent="0.25">
      <c r="A2576" s="12">
        <f>Riesgo!C2580</f>
        <v>0</v>
      </c>
      <c r="F2576" s="95">
        <f t="shared" si="120"/>
        <v>-0.20515214870968565</v>
      </c>
      <c r="G2576" s="26">
        <f t="shared" si="121"/>
        <v>0</v>
      </c>
      <c r="H2576" s="26">
        <f t="shared" si="122"/>
        <v>0</v>
      </c>
    </row>
    <row r="2577" spans="1:8" x14ac:dyDescent="0.25">
      <c r="A2577" s="12">
        <f>Riesgo!C2581</f>
        <v>0</v>
      </c>
      <c r="F2577" s="95">
        <f t="shared" si="120"/>
        <v>-0.20515214870968565</v>
      </c>
      <c r="G2577" s="26">
        <f t="shared" si="121"/>
        <v>0</v>
      </c>
      <c r="H2577" s="26">
        <f t="shared" si="122"/>
        <v>0</v>
      </c>
    </row>
    <row r="2578" spans="1:8" x14ac:dyDescent="0.25">
      <c r="A2578" s="12">
        <f>Riesgo!C2582</f>
        <v>0</v>
      </c>
      <c r="F2578" s="95">
        <f t="shared" si="120"/>
        <v>-0.20515214870968565</v>
      </c>
      <c r="G2578" s="26">
        <f t="shared" si="121"/>
        <v>0</v>
      </c>
      <c r="H2578" s="26">
        <f t="shared" si="122"/>
        <v>0</v>
      </c>
    </row>
    <row r="2579" spans="1:8" x14ac:dyDescent="0.25">
      <c r="A2579" s="12">
        <f>Riesgo!C2583</f>
        <v>0</v>
      </c>
      <c r="F2579" s="95">
        <f t="shared" si="120"/>
        <v>-0.20515214870968565</v>
      </c>
      <c r="G2579" s="26">
        <f t="shared" si="121"/>
        <v>0</v>
      </c>
      <c r="H2579" s="26">
        <f t="shared" si="122"/>
        <v>0</v>
      </c>
    </row>
    <row r="2580" spans="1:8" x14ac:dyDescent="0.25">
      <c r="A2580" s="12">
        <f>Riesgo!C2584</f>
        <v>0</v>
      </c>
      <c r="F2580" s="95">
        <f t="shared" si="120"/>
        <v>-0.20515214870968565</v>
      </c>
      <c r="G2580" s="26">
        <f t="shared" si="121"/>
        <v>0</v>
      </c>
      <c r="H2580" s="26">
        <f t="shared" si="122"/>
        <v>0</v>
      </c>
    </row>
    <row r="2581" spans="1:8" x14ac:dyDescent="0.25">
      <c r="A2581" s="12">
        <f>Riesgo!C2585</f>
        <v>6.0469087017765794E-2</v>
      </c>
      <c r="F2581" s="95">
        <f t="shared" si="120"/>
        <v>-0.14468306169191986</v>
      </c>
      <c r="G2581" s="26">
        <f t="shared" si="121"/>
        <v>-3.0286777800840672E-3</v>
      </c>
      <c r="H2581" s="26">
        <f t="shared" si="122"/>
        <v>4.3819837410085001E-4</v>
      </c>
    </row>
    <row r="2582" spans="1:8" x14ac:dyDescent="0.25">
      <c r="A2582" s="12">
        <f>Riesgo!C2586</f>
        <v>0</v>
      </c>
      <c r="F2582" s="95">
        <f t="shared" si="120"/>
        <v>-0.20515214870968565</v>
      </c>
      <c r="G2582" s="26">
        <f t="shared" si="121"/>
        <v>0</v>
      </c>
      <c r="H2582" s="26">
        <f t="shared" si="122"/>
        <v>0</v>
      </c>
    </row>
    <row r="2583" spans="1:8" x14ac:dyDescent="0.25">
      <c r="A2583" s="12">
        <f>Riesgo!C2587</f>
        <v>0.43352363138687761</v>
      </c>
      <c r="F2583" s="95">
        <f t="shared" si="120"/>
        <v>0.22837148267719196</v>
      </c>
      <c r="G2583" s="26">
        <f t="shared" si="121"/>
        <v>1.1910379909313365E-2</v>
      </c>
      <c r="H2583" s="26">
        <f t="shared" si="122"/>
        <v>2.7199911191385321E-3</v>
      </c>
    </row>
    <row r="2584" spans="1:8" x14ac:dyDescent="0.25">
      <c r="A2584" s="12">
        <f>Riesgo!C2588</f>
        <v>1.7371130350511521E-2</v>
      </c>
      <c r="F2584" s="95">
        <f t="shared" si="120"/>
        <v>-0.18778101835917413</v>
      </c>
      <c r="G2584" s="26">
        <f t="shared" si="121"/>
        <v>-6.6214799736280198E-3</v>
      </c>
      <c r="H2584" s="26">
        <f t="shared" si="122"/>
        <v>1.2433882524927468E-3</v>
      </c>
    </row>
    <row r="2585" spans="1:8" x14ac:dyDescent="0.25">
      <c r="A2585" s="12">
        <f>Riesgo!C2589</f>
        <v>0</v>
      </c>
      <c r="F2585" s="95">
        <f t="shared" si="120"/>
        <v>-0.20515214870968565</v>
      </c>
      <c r="G2585" s="26">
        <f t="shared" si="121"/>
        <v>0</v>
      </c>
      <c r="H2585" s="26">
        <f t="shared" si="122"/>
        <v>0</v>
      </c>
    </row>
    <row r="2586" spans="1:8" x14ac:dyDescent="0.25">
      <c r="A2586" s="12">
        <f>Riesgo!C2590</f>
        <v>0.69403641941777705</v>
      </c>
      <c r="F2586" s="95">
        <f t="shared" si="120"/>
        <v>0.48888427070809137</v>
      </c>
      <c r="G2586" s="26">
        <f t="shared" si="121"/>
        <v>0.11684716873434418</v>
      </c>
      <c r="H2586" s="26">
        <f t="shared" si="122"/>
        <v>5.712474287099515E-2</v>
      </c>
    </row>
    <row r="2587" spans="1:8" x14ac:dyDescent="0.25">
      <c r="A2587" s="12">
        <f>Riesgo!C2591</f>
        <v>0.44782821623389724</v>
      </c>
      <c r="F2587" s="95">
        <f t="shared" si="120"/>
        <v>0.24267606752421159</v>
      </c>
      <c r="G2587" s="26">
        <f t="shared" si="121"/>
        <v>1.4291599795329974E-2</v>
      </c>
      <c r="H2587" s="26">
        <f t="shared" si="122"/>
        <v>3.4682292369605052E-3</v>
      </c>
    </row>
    <row r="2588" spans="1:8" x14ac:dyDescent="0.25">
      <c r="A2588" s="12">
        <f>Riesgo!C2592</f>
        <v>0.40798967322635071</v>
      </c>
      <c r="F2588" s="95">
        <f t="shared" si="120"/>
        <v>0.20283752451666506</v>
      </c>
      <c r="G2588" s="26">
        <f t="shared" si="121"/>
        <v>8.3453567156868327E-3</v>
      </c>
      <c r="H2588" s="26">
        <f t="shared" si="122"/>
        <v>1.6927514974184432E-3</v>
      </c>
    </row>
    <row r="2589" spans="1:8" x14ac:dyDescent="0.25">
      <c r="A2589" s="12">
        <f>Riesgo!C2593</f>
        <v>0.68850962860221532</v>
      </c>
      <c r="F2589" s="95">
        <f t="shared" si="120"/>
        <v>0.48335747989252964</v>
      </c>
      <c r="G2589" s="26">
        <f t="shared" si="121"/>
        <v>0.11292896059605285</v>
      </c>
      <c r="H2589" s="26">
        <f t="shared" si="122"/>
        <v>5.4585057800590892E-2</v>
      </c>
    </row>
    <row r="2590" spans="1:8" x14ac:dyDescent="0.25">
      <c r="A2590" s="12">
        <f>Riesgo!C2594</f>
        <v>0</v>
      </c>
      <c r="F2590" s="95">
        <f t="shared" si="120"/>
        <v>-0.20515214870968565</v>
      </c>
      <c r="G2590" s="26">
        <f t="shared" si="121"/>
        <v>0</v>
      </c>
      <c r="H2590" s="26">
        <f t="shared" si="122"/>
        <v>0</v>
      </c>
    </row>
    <row r="2591" spans="1:8" x14ac:dyDescent="0.25">
      <c r="A2591" s="12">
        <f>Riesgo!C2595</f>
        <v>0</v>
      </c>
      <c r="F2591" s="95">
        <f t="shared" si="120"/>
        <v>-0.20515214870968565</v>
      </c>
      <c r="G2591" s="26">
        <f t="shared" si="121"/>
        <v>0</v>
      </c>
      <c r="H2591" s="26">
        <f t="shared" si="122"/>
        <v>0</v>
      </c>
    </row>
    <row r="2592" spans="1:8" x14ac:dyDescent="0.25">
      <c r="A2592" s="12">
        <f>Riesgo!C2596</f>
        <v>0.36933471925606554</v>
      </c>
      <c r="F2592" s="95">
        <f t="shared" si="120"/>
        <v>0.16418257054637989</v>
      </c>
      <c r="G2592" s="26">
        <f t="shared" si="121"/>
        <v>4.4256916576779094E-3</v>
      </c>
      <c r="H2592" s="26">
        <f t="shared" si="122"/>
        <v>7.2662143280322825E-4</v>
      </c>
    </row>
    <row r="2593" spans="1:8" x14ac:dyDescent="0.25">
      <c r="A2593" s="12">
        <f>Riesgo!C2597</f>
        <v>0</v>
      </c>
      <c r="F2593" s="95">
        <f t="shared" si="120"/>
        <v>-0.20515214870968565</v>
      </c>
      <c r="G2593" s="26">
        <f t="shared" si="121"/>
        <v>0</v>
      </c>
      <c r="H2593" s="26">
        <f t="shared" si="122"/>
        <v>0</v>
      </c>
    </row>
    <row r="2594" spans="1:8" x14ac:dyDescent="0.25">
      <c r="A2594" s="12">
        <f>Riesgo!C2598</f>
        <v>0</v>
      </c>
      <c r="F2594" s="95">
        <f t="shared" si="120"/>
        <v>-0.20515214870968565</v>
      </c>
      <c r="G2594" s="26">
        <f t="shared" si="121"/>
        <v>0</v>
      </c>
      <c r="H2594" s="26">
        <f t="shared" si="122"/>
        <v>0</v>
      </c>
    </row>
    <row r="2595" spans="1:8" x14ac:dyDescent="0.25">
      <c r="A2595" s="12">
        <f>Riesgo!C2599</f>
        <v>0.16310882991170469</v>
      </c>
      <c r="F2595" s="95">
        <f t="shared" si="120"/>
        <v>-4.2043318797980955E-2</v>
      </c>
      <c r="G2595" s="26">
        <f t="shared" si="121"/>
        <v>-7.4317479601504303E-5</v>
      </c>
      <c r="H2595" s="26">
        <f t="shared" si="122"/>
        <v>3.1245534871484921E-6</v>
      </c>
    </row>
    <row r="2596" spans="1:8" x14ac:dyDescent="0.25">
      <c r="A2596" s="12">
        <f>Riesgo!C2600</f>
        <v>0.65670410651994948</v>
      </c>
      <c r="F2596" s="95">
        <f t="shared" si="120"/>
        <v>0.4515519578102638</v>
      </c>
      <c r="G2596" s="26">
        <f t="shared" si="121"/>
        <v>9.2071069681349552E-2</v>
      </c>
      <c r="H2596" s="26">
        <f t="shared" si="122"/>
        <v>4.1574871772298613E-2</v>
      </c>
    </row>
    <row r="2597" spans="1:8" x14ac:dyDescent="0.25">
      <c r="A2597" s="12">
        <f>Riesgo!C2601</f>
        <v>0</v>
      </c>
      <c r="F2597" s="95">
        <f t="shared" si="120"/>
        <v>-0.20515214870968565</v>
      </c>
      <c r="G2597" s="26">
        <f t="shared" si="121"/>
        <v>0</v>
      </c>
      <c r="H2597" s="26">
        <f t="shared" si="122"/>
        <v>0</v>
      </c>
    </row>
    <row r="2598" spans="1:8" x14ac:dyDescent="0.25">
      <c r="A2598" s="12">
        <f>Riesgo!C2602</f>
        <v>0.23323829222329853</v>
      </c>
      <c r="F2598" s="95">
        <f t="shared" si="120"/>
        <v>2.8086143513612882E-2</v>
      </c>
      <c r="G2598" s="26">
        <f t="shared" si="121"/>
        <v>2.2155233522477851E-5</v>
      </c>
      <c r="H2598" s="26">
        <f t="shared" si="122"/>
        <v>6.2225506828992002E-7</v>
      </c>
    </row>
    <row r="2599" spans="1:8" x14ac:dyDescent="0.25">
      <c r="A2599" s="12">
        <f>Riesgo!C2603</f>
        <v>0</v>
      </c>
      <c r="F2599" s="95">
        <f t="shared" si="120"/>
        <v>-0.20515214870968565</v>
      </c>
      <c r="G2599" s="26">
        <f t="shared" si="121"/>
        <v>0</v>
      </c>
      <c r="H2599" s="26">
        <f t="shared" si="122"/>
        <v>0</v>
      </c>
    </row>
    <row r="2600" spans="1:8" x14ac:dyDescent="0.25">
      <c r="A2600" s="12">
        <f>Riesgo!C2604</f>
        <v>1</v>
      </c>
      <c r="F2600" s="95">
        <f t="shared" si="120"/>
        <v>0.79484785129031432</v>
      </c>
      <c r="G2600" s="26">
        <f t="shared" si="121"/>
        <v>0.50217144484267384</v>
      </c>
      <c r="H2600" s="26">
        <f t="shared" si="122"/>
        <v>0.39914989391255185</v>
      </c>
    </row>
    <row r="2601" spans="1:8" x14ac:dyDescent="0.25">
      <c r="A2601" s="12">
        <f>Riesgo!C2605</f>
        <v>0</v>
      </c>
      <c r="F2601" s="95">
        <f t="shared" si="120"/>
        <v>-0.20515214870968565</v>
      </c>
      <c r="G2601" s="26">
        <f t="shared" si="121"/>
        <v>0</v>
      </c>
      <c r="H2601" s="26">
        <f t="shared" si="122"/>
        <v>0</v>
      </c>
    </row>
    <row r="2602" spans="1:8" x14ac:dyDescent="0.25">
      <c r="A2602" s="12">
        <f>Riesgo!C2606</f>
        <v>0.58992771206906203</v>
      </c>
      <c r="F2602" s="95">
        <f t="shared" si="120"/>
        <v>0.38477556335937635</v>
      </c>
      <c r="G2602" s="26">
        <f t="shared" si="121"/>
        <v>5.6966881804960935E-2</v>
      </c>
      <c r="H2602" s="26">
        <f t="shared" si="122"/>
        <v>2.1919464039330851E-2</v>
      </c>
    </row>
    <row r="2603" spans="1:8" x14ac:dyDescent="0.25">
      <c r="A2603" s="12">
        <f>Riesgo!C2607</f>
        <v>0</v>
      </c>
      <c r="F2603" s="95">
        <f t="shared" si="120"/>
        <v>-0.20515214870968565</v>
      </c>
      <c r="G2603" s="26">
        <f t="shared" si="121"/>
        <v>0</v>
      </c>
      <c r="H2603" s="26">
        <f t="shared" si="122"/>
        <v>0</v>
      </c>
    </row>
    <row r="2604" spans="1:8" x14ac:dyDescent="0.25">
      <c r="A2604" s="12">
        <f>Riesgo!C2608</f>
        <v>0</v>
      </c>
      <c r="F2604" s="95">
        <f t="shared" si="120"/>
        <v>-0.20515214870968565</v>
      </c>
      <c r="G2604" s="26">
        <f t="shared" si="121"/>
        <v>0</v>
      </c>
      <c r="H2604" s="26">
        <f t="shared" si="122"/>
        <v>0</v>
      </c>
    </row>
    <row r="2605" spans="1:8" x14ac:dyDescent="0.25">
      <c r="A2605" s="12">
        <f>Riesgo!C2609</f>
        <v>0.47182440521400199</v>
      </c>
      <c r="F2605" s="95">
        <f t="shared" si="120"/>
        <v>0.26667225650431636</v>
      </c>
      <c r="G2605" s="26">
        <f t="shared" si="121"/>
        <v>1.8964155486658769E-2</v>
      </c>
      <c r="H2605" s="26">
        <f t="shared" si="122"/>
        <v>5.057214136326006E-3</v>
      </c>
    </row>
    <row r="2606" spans="1:8" x14ac:dyDescent="0.25">
      <c r="A2606" s="12">
        <f>Riesgo!C2610</f>
        <v>3.6608314440672987E-2</v>
      </c>
      <c r="F2606" s="95">
        <f t="shared" si="120"/>
        <v>-0.16854383426901265</v>
      </c>
      <c r="G2606" s="26">
        <f t="shared" si="121"/>
        <v>-4.7878287569468559E-3</v>
      </c>
      <c r="H2606" s="26">
        <f t="shared" si="122"/>
        <v>8.0695901651926371E-4</v>
      </c>
    </row>
    <row r="2607" spans="1:8" x14ac:dyDescent="0.25">
      <c r="A2607" s="12">
        <f>Riesgo!C2611</f>
        <v>0.65529471988561605</v>
      </c>
      <c r="F2607" s="95">
        <f t="shared" si="120"/>
        <v>0.45014257117593037</v>
      </c>
      <c r="G2607" s="26">
        <f t="shared" si="121"/>
        <v>9.1211639433104952E-2</v>
      </c>
      <c r="H2607" s="26">
        <f t="shared" si="122"/>
        <v>4.1058241895589744E-2</v>
      </c>
    </row>
    <row r="2608" spans="1:8" x14ac:dyDescent="0.25">
      <c r="A2608" s="12">
        <f>Riesgo!C2612</f>
        <v>0.31191505214660392</v>
      </c>
      <c r="F2608" s="95">
        <f t="shared" si="120"/>
        <v>0.10676290343691827</v>
      </c>
      <c r="G2608" s="26">
        <f t="shared" si="121"/>
        <v>1.216917475963953E-3</v>
      </c>
      <c r="H2608" s="26">
        <f t="shared" si="122"/>
        <v>1.2992164297703784E-4</v>
      </c>
    </row>
    <row r="2609" spans="1:8" x14ac:dyDescent="0.25">
      <c r="A2609" s="12">
        <f>Riesgo!C2613</f>
        <v>0.35040416847374628</v>
      </c>
      <c r="F2609" s="95">
        <f t="shared" si="120"/>
        <v>0.14525201976406063</v>
      </c>
      <c r="G2609" s="26">
        <f t="shared" si="121"/>
        <v>3.0645487911981407E-3</v>
      </c>
      <c r="H2609" s="26">
        <f t="shared" si="122"/>
        <v>4.4513190158704046E-4</v>
      </c>
    </row>
    <row r="2610" spans="1:8" x14ac:dyDescent="0.25">
      <c r="A2610" s="12">
        <f>Riesgo!C2614</f>
        <v>0.17219570477567275</v>
      </c>
      <c r="F2610" s="95">
        <f t="shared" si="120"/>
        <v>-3.2956443934012897E-2</v>
      </c>
      <c r="G2610" s="26">
        <f t="shared" si="121"/>
        <v>-3.5794890065746119E-5</v>
      </c>
      <c r="H2610" s="26">
        <f t="shared" si="122"/>
        <v>1.1796722875759175E-6</v>
      </c>
    </row>
    <row r="2611" spans="1:8" x14ac:dyDescent="0.25">
      <c r="A2611" s="12">
        <f>Riesgo!C2615</f>
        <v>0</v>
      </c>
      <c r="F2611" s="95">
        <f t="shared" si="120"/>
        <v>-0.20515214870968565</v>
      </c>
      <c r="G2611" s="26">
        <f t="shared" si="121"/>
        <v>0</v>
      </c>
      <c r="H2611" s="26">
        <f t="shared" si="122"/>
        <v>0</v>
      </c>
    </row>
    <row r="2612" spans="1:8" x14ac:dyDescent="0.25">
      <c r="A2612" s="12">
        <f>Riesgo!C2616</f>
        <v>0</v>
      </c>
      <c r="F2612" s="95">
        <f t="shared" si="120"/>
        <v>-0.20515214870968565</v>
      </c>
      <c r="G2612" s="26">
        <f t="shared" si="121"/>
        <v>0</v>
      </c>
      <c r="H2612" s="26">
        <f t="shared" si="122"/>
        <v>0</v>
      </c>
    </row>
    <row r="2613" spans="1:8" x14ac:dyDescent="0.25">
      <c r="A2613" s="12">
        <f>Riesgo!C2617</f>
        <v>0</v>
      </c>
      <c r="F2613" s="95">
        <f t="shared" si="120"/>
        <v>-0.20515214870968565</v>
      </c>
      <c r="G2613" s="26">
        <f t="shared" si="121"/>
        <v>0</v>
      </c>
      <c r="H2613" s="26">
        <f t="shared" si="122"/>
        <v>0</v>
      </c>
    </row>
    <row r="2614" spans="1:8" x14ac:dyDescent="0.25">
      <c r="A2614" s="12">
        <f>Riesgo!C2618</f>
        <v>3.2825006581626966E-2</v>
      </c>
      <c r="F2614" s="95">
        <f t="shared" si="120"/>
        <v>-0.17232714212805869</v>
      </c>
      <c r="G2614" s="26">
        <f t="shared" si="121"/>
        <v>-5.1175377764983874E-3</v>
      </c>
      <c r="H2614" s="26">
        <f t="shared" si="122"/>
        <v>8.8189065975634697E-4</v>
      </c>
    </row>
    <row r="2615" spans="1:8" x14ac:dyDescent="0.25">
      <c r="A2615" s="12">
        <f>Riesgo!C2619</f>
        <v>0.36215589080068944</v>
      </c>
      <c r="F2615" s="95">
        <f t="shared" si="120"/>
        <v>0.15700374209100379</v>
      </c>
      <c r="G2615" s="26">
        <f t="shared" si="121"/>
        <v>3.8701697229990379E-3</v>
      </c>
      <c r="H2615" s="26">
        <f t="shared" si="122"/>
        <v>6.0763112903815253E-4</v>
      </c>
    </row>
    <row r="2616" spans="1:8" x14ac:dyDescent="0.25">
      <c r="A2616" s="12">
        <f>Riesgo!C2620</f>
        <v>0.76091797141740358</v>
      </c>
      <c r="F2616" s="95">
        <f t="shared" si="120"/>
        <v>0.5557658227077179</v>
      </c>
      <c r="G2616" s="26">
        <f t="shared" si="121"/>
        <v>0.17166252956433625</v>
      </c>
      <c r="H2616" s="26">
        <f t="shared" si="122"/>
        <v>9.5404166971411283E-2</v>
      </c>
    </row>
    <row r="2617" spans="1:8" x14ac:dyDescent="0.25">
      <c r="A2617" s="12">
        <f>Riesgo!C2621</f>
        <v>0.42082860433935909</v>
      </c>
      <c r="F2617" s="95">
        <f t="shared" si="120"/>
        <v>0.21567645562967344</v>
      </c>
      <c r="G2617" s="26">
        <f t="shared" si="121"/>
        <v>1.0032477940966998E-2</v>
      </c>
      <c r="H2617" s="26">
        <f t="shared" si="122"/>
        <v>2.1637692834906466E-3</v>
      </c>
    </row>
    <row r="2618" spans="1:8" x14ac:dyDescent="0.25">
      <c r="A2618" s="12">
        <f>Riesgo!C2622</f>
        <v>0</v>
      </c>
      <c r="F2618" s="95">
        <f t="shared" si="120"/>
        <v>-0.20515214870968565</v>
      </c>
      <c r="G2618" s="26">
        <f t="shared" si="121"/>
        <v>0</v>
      </c>
      <c r="H2618" s="26">
        <f t="shared" si="122"/>
        <v>0</v>
      </c>
    </row>
    <row r="2619" spans="1:8" x14ac:dyDescent="0.25">
      <c r="A2619" s="12">
        <f>Riesgo!C2623</f>
        <v>5.7785358857091199E-2</v>
      </c>
      <c r="F2619" s="95">
        <f t="shared" si="120"/>
        <v>-0.14736678985259444</v>
      </c>
      <c r="G2619" s="26">
        <f t="shared" si="121"/>
        <v>-3.2003602649651585E-3</v>
      </c>
      <c r="H2619" s="26">
        <f t="shared" si="122"/>
        <v>4.7162681861971401E-4</v>
      </c>
    </row>
    <row r="2620" spans="1:8" x14ac:dyDescent="0.25">
      <c r="A2620" s="12">
        <f>Riesgo!C2624</f>
        <v>8.5125564301900644E-2</v>
      </c>
      <c r="F2620" s="95">
        <f t="shared" si="120"/>
        <v>-0.12002658440778501</v>
      </c>
      <c r="G2620" s="26">
        <f t="shared" si="121"/>
        <v>-1.7291487008581656E-3</v>
      </c>
      <c r="H2620" s="26">
        <f t="shared" si="122"/>
        <v>2.0754381249716439E-4</v>
      </c>
    </row>
    <row r="2621" spans="1:8" x14ac:dyDescent="0.25">
      <c r="A2621" s="12">
        <f>Riesgo!C2625</f>
        <v>0.17665029134537513</v>
      </c>
      <c r="F2621" s="95">
        <f t="shared" si="120"/>
        <v>-2.8501857364310518E-2</v>
      </c>
      <c r="G2621" s="26">
        <f t="shared" si="121"/>
        <v>-2.3153651227448147E-5</v>
      </c>
      <c r="H2621" s="26">
        <f t="shared" si="122"/>
        <v>6.5992206474772026E-7</v>
      </c>
    </row>
    <row r="2622" spans="1:8" x14ac:dyDescent="0.25">
      <c r="A2622" s="12">
        <f>Riesgo!C2626</f>
        <v>0.26427075813529277</v>
      </c>
      <c r="F2622" s="95">
        <f t="shared" si="120"/>
        <v>5.9118609425607122E-2</v>
      </c>
      <c r="G2622" s="26">
        <f t="shared" si="121"/>
        <v>2.0662012997089998E-4</v>
      </c>
      <c r="H2622" s="26">
        <f t="shared" si="122"/>
        <v>1.2215094763217817E-5</v>
      </c>
    </row>
    <row r="2623" spans="1:8" x14ac:dyDescent="0.25">
      <c r="A2623" s="12">
        <f>Riesgo!C2627</f>
        <v>0</v>
      </c>
      <c r="F2623" s="95">
        <f t="shared" si="120"/>
        <v>-0.20515214870968565</v>
      </c>
      <c r="G2623" s="26">
        <f t="shared" si="121"/>
        <v>0</v>
      </c>
      <c r="H2623" s="26">
        <f t="shared" si="122"/>
        <v>0</v>
      </c>
    </row>
    <row r="2624" spans="1:8" x14ac:dyDescent="0.25">
      <c r="A2624" s="12">
        <f>Riesgo!C2628</f>
        <v>0.17485914874244676</v>
      </c>
      <c r="F2624" s="95">
        <f t="shared" si="120"/>
        <v>-3.0292999967238887E-2</v>
      </c>
      <c r="G2624" s="26">
        <f t="shared" si="121"/>
        <v>-2.7798851473565738E-5</v>
      </c>
      <c r="H2624" s="26">
        <f t="shared" si="122"/>
        <v>8.4211060677800557E-7</v>
      </c>
    </row>
    <row r="2625" spans="1:8" x14ac:dyDescent="0.25">
      <c r="A2625" s="12">
        <f>Riesgo!C2629</f>
        <v>0.14829674236487686</v>
      </c>
      <c r="F2625" s="95">
        <f t="shared" si="120"/>
        <v>-5.685540634480879E-2</v>
      </c>
      <c r="G2625" s="26">
        <f t="shared" si="121"/>
        <v>-1.8378721777238051E-4</v>
      </c>
      <c r="H2625" s="26">
        <f t="shared" si="122"/>
        <v>1.0449296947430559E-5</v>
      </c>
    </row>
    <row r="2626" spans="1:8" x14ac:dyDescent="0.25">
      <c r="A2626" s="12">
        <f>Riesgo!C2630</f>
        <v>4.0735362759498399E-2</v>
      </c>
      <c r="F2626" s="95">
        <f t="shared" si="120"/>
        <v>-0.16441678595018724</v>
      </c>
      <c r="G2626" s="26">
        <f t="shared" si="121"/>
        <v>-4.4446591627287264E-3</v>
      </c>
      <c r="H2626" s="26">
        <f t="shared" si="122"/>
        <v>7.3077657417990743E-4</v>
      </c>
    </row>
    <row r="2627" spans="1:8" x14ac:dyDescent="0.25">
      <c r="A2627" s="12">
        <f>Riesgo!C2631</f>
        <v>0.84998987658952008</v>
      </c>
      <c r="F2627" s="95">
        <f t="shared" ref="F2627:F2690" si="123">A2627-$D$4</f>
        <v>0.6448377278798344</v>
      </c>
      <c r="G2627" s="26">
        <f t="shared" ref="G2627:G2690" si="124">IF(A2627=0,0,(A2627-D$4)^3)</f>
        <v>0.26813364817223762</v>
      </c>
      <c r="H2627" s="26">
        <f t="shared" ref="H2627:H2690" si="125">IF(A2627=0,0,(A2627-D$4)^4)</f>
        <v>0.17290269245551662</v>
      </c>
    </row>
    <row r="2628" spans="1:8" x14ac:dyDescent="0.25">
      <c r="A2628" s="12">
        <f>Riesgo!C2632</f>
        <v>0.23598492733952064</v>
      </c>
      <c r="F2628" s="95">
        <f t="shared" si="123"/>
        <v>3.0832778629834995E-2</v>
      </c>
      <c r="G2628" s="26">
        <f t="shared" si="124"/>
        <v>2.931149667156286E-5</v>
      </c>
      <c r="H2628" s="26">
        <f t="shared" si="125"/>
        <v>9.0375488818344296E-7</v>
      </c>
    </row>
    <row r="2629" spans="1:8" x14ac:dyDescent="0.25">
      <c r="A2629" s="12">
        <f>Riesgo!C2633</f>
        <v>0.15080655807504362</v>
      </c>
      <c r="F2629" s="95">
        <f t="shared" si="123"/>
        <v>-5.4345590634642033E-2</v>
      </c>
      <c r="G2629" s="26">
        <f t="shared" si="124"/>
        <v>-1.605066162743895E-4</v>
      </c>
      <c r="H2629" s="26">
        <f t="shared" si="125"/>
        <v>8.7228268621995432E-6</v>
      </c>
    </row>
    <row r="2630" spans="1:8" x14ac:dyDescent="0.25">
      <c r="A2630" s="12">
        <f>Riesgo!C2634</f>
        <v>0.49173947521311706</v>
      </c>
      <c r="F2630" s="95">
        <f t="shared" si="123"/>
        <v>0.28658732650343144</v>
      </c>
      <c r="G2630" s="26">
        <f t="shared" si="124"/>
        <v>2.3538075047801494E-2</v>
      </c>
      <c r="H2630" s="26">
        <f t="shared" si="125"/>
        <v>6.7457139989865588E-3</v>
      </c>
    </row>
    <row r="2631" spans="1:8" x14ac:dyDescent="0.25">
      <c r="A2631" s="12">
        <f>Riesgo!C2635</f>
        <v>0</v>
      </c>
      <c r="F2631" s="95">
        <f t="shared" si="123"/>
        <v>-0.20515214870968565</v>
      </c>
      <c r="G2631" s="26">
        <f t="shared" si="124"/>
        <v>0</v>
      </c>
      <c r="H2631" s="26">
        <f t="shared" si="125"/>
        <v>0</v>
      </c>
    </row>
    <row r="2632" spans="1:8" x14ac:dyDescent="0.25">
      <c r="A2632" s="12">
        <f>Riesgo!C2636</f>
        <v>0</v>
      </c>
      <c r="F2632" s="95">
        <f t="shared" si="123"/>
        <v>-0.20515214870968565</v>
      </c>
      <c r="G2632" s="26">
        <f t="shared" si="124"/>
        <v>0</v>
      </c>
      <c r="H2632" s="26">
        <f t="shared" si="125"/>
        <v>0</v>
      </c>
    </row>
    <row r="2633" spans="1:8" x14ac:dyDescent="0.25">
      <c r="A2633" s="12">
        <f>Riesgo!C2637</f>
        <v>0.11147546493569584</v>
      </c>
      <c r="F2633" s="95">
        <f t="shared" si="123"/>
        <v>-9.3676683773989813E-2</v>
      </c>
      <c r="G2633" s="26">
        <f t="shared" si="124"/>
        <v>-8.2204297809730783E-4</v>
      </c>
      <c r="H2633" s="26">
        <f t="shared" si="125"/>
        <v>7.7006260107850339E-5</v>
      </c>
    </row>
    <row r="2634" spans="1:8" x14ac:dyDescent="0.25">
      <c r="A2634" s="12">
        <f>Riesgo!C2638</f>
        <v>0</v>
      </c>
      <c r="F2634" s="95">
        <f t="shared" si="123"/>
        <v>-0.20515214870968565</v>
      </c>
      <c r="G2634" s="26">
        <f t="shared" si="124"/>
        <v>0</v>
      </c>
      <c r="H2634" s="26">
        <f t="shared" si="125"/>
        <v>0</v>
      </c>
    </row>
    <row r="2635" spans="1:8" x14ac:dyDescent="0.25">
      <c r="A2635" s="12">
        <f>Riesgo!C2639</f>
        <v>0</v>
      </c>
      <c r="F2635" s="95">
        <f t="shared" si="123"/>
        <v>-0.20515214870968565</v>
      </c>
      <c r="G2635" s="26">
        <f t="shared" si="124"/>
        <v>0</v>
      </c>
      <c r="H2635" s="26">
        <f t="shared" si="125"/>
        <v>0</v>
      </c>
    </row>
    <row r="2636" spans="1:8" x14ac:dyDescent="0.25">
      <c r="A2636" s="12">
        <f>Riesgo!C2640</f>
        <v>0.43039690478443876</v>
      </c>
      <c r="F2636" s="95">
        <f t="shared" si="123"/>
        <v>0.22524475607475311</v>
      </c>
      <c r="G2636" s="26">
        <f t="shared" si="124"/>
        <v>1.1427837779752259E-2</v>
      </c>
      <c r="H2636" s="26">
        <f t="shared" si="125"/>
        <v>2.5740605331621455E-3</v>
      </c>
    </row>
    <row r="2637" spans="1:8" x14ac:dyDescent="0.25">
      <c r="A2637" s="12">
        <f>Riesgo!C2641</f>
        <v>7.3326003308935586E-2</v>
      </c>
      <c r="F2637" s="95">
        <f t="shared" si="123"/>
        <v>-0.13182614540075005</v>
      </c>
      <c r="G2637" s="26">
        <f t="shared" si="124"/>
        <v>-2.2908922364001634E-3</v>
      </c>
      <c r="H2637" s="26">
        <f t="shared" si="125"/>
        <v>3.0199949305313744E-4</v>
      </c>
    </row>
    <row r="2638" spans="1:8" x14ac:dyDescent="0.25">
      <c r="A2638" s="12">
        <f>Riesgo!C2642</f>
        <v>0.29289625830278965</v>
      </c>
      <c r="F2638" s="95">
        <f t="shared" si="123"/>
        <v>8.7744109593103997E-2</v>
      </c>
      <c r="G2638" s="26">
        <f t="shared" si="124"/>
        <v>6.7554442400500378E-4</v>
      </c>
      <c r="H2638" s="26">
        <f t="shared" si="125"/>
        <v>5.9275043974905366E-5</v>
      </c>
    </row>
    <row r="2639" spans="1:8" x14ac:dyDescent="0.25">
      <c r="A2639" s="12">
        <f>Riesgo!C2643</f>
        <v>0</v>
      </c>
      <c r="F2639" s="95">
        <f t="shared" si="123"/>
        <v>-0.20515214870968565</v>
      </c>
      <c r="G2639" s="26">
        <f t="shared" si="124"/>
        <v>0</v>
      </c>
      <c r="H2639" s="26">
        <f t="shared" si="125"/>
        <v>0</v>
      </c>
    </row>
    <row r="2640" spans="1:8" x14ac:dyDescent="0.25">
      <c r="A2640" s="12">
        <f>Riesgo!C2644</f>
        <v>0.39411935621423516</v>
      </c>
      <c r="F2640" s="95">
        <f t="shared" si="123"/>
        <v>0.18896720750454951</v>
      </c>
      <c r="G2640" s="26">
        <f t="shared" si="124"/>
        <v>6.7477554674969555E-3</v>
      </c>
      <c r="H2640" s="26">
        <f t="shared" si="125"/>
        <v>1.2751045076164558E-3</v>
      </c>
    </row>
    <row r="2641" spans="1:8" x14ac:dyDescent="0.25">
      <c r="A2641" s="12">
        <f>Riesgo!C2645</f>
        <v>0</v>
      </c>
      <c r="F2641" s="95">
        <f t="shared" si="123"/>
        <v>-0.20515214870968565</v>
      </c>
      <c r="G2641" s="26">
        <f t="shared" si="124"/>
        <v>0</v>
      </c>
      <c r="H2641" s="26">
        <f t="shared" si="125"/>
        <v>0</v>
      </c>
    </row>
    <row r="2642" spans="1:8" x14ac:dyDescent="0.25">
      <c r="A2642" s="12">
        <f>Riesgo!C2646</f>
        <v>0.68344197765878978</v>
      </c>
      <c r="F2642" s="95">
        <f t="shared" si="123"/>
        <v>0.4782898289491041</v>
      </c>
      <c r="G2642" s="26">
        <f t="shared" si="124"/>
        <v>0.10941413631434269</v>
      </c>
      <c r="H2642" s="26">
        <f t="shared" si="125"/>
        <v>5.2331668542400921E-2</v>
      </c>
    </row>
    <row r="2643" spans="1:8" x14ac:dyDescent="0.25">
      <c r="A2643" s="12">
        <f>Riesgo!C2647</f>
        <v>0</v>
      </c>
      <c r="F2643" s="95">
        <f t="shared" si="123"/>
        <v>-0.20515214870968565</v>
      </c>
      <c r="G2643" s="26">
        <f t="shared" si="124"/>
        <v>0</v>
      </c>
      <c r="H2643" s="26">
        <f t="shared" si="125"/>
        <v>0</v>
      </c>
    </row>
    <row r="2644" spans="1:8" x14ac:dyDescent="0.25">
      <c r="A2644" s="12">
        <f>Riesgo!C2648</f>
        <v>0.48960532245180199</v>
      </c>
      <c r="F2644" s="95">
        <f t="shared" si="123"/>
        <v>0.28445317374211632</v>
      </c>
      <c r="G2644" s="26">
        <f t="shared" si="124"/>
        <v>2.3016132609306423E-2</v>
      </c>
      <c r="H2644" s="26">
        <f t="shared" si="125"/>
        <v>6.5470119679866294E-3</v>
      </c>
    </row>
    <row r="2645" spans="1:8" x14ac:dyDescent="0.25">
      <c r="A2645" s="12">
        <f>Riesgo!C2649</f>
        <v>0.41629334351525737</v>
      </c>
      <c r="F2645" s="95">
        <f t="shared" si="123"/>
        <v>0.21114119480557172</v>
      </c>
      <c r="G2645" s="26">
        <f t="shared" si="124"/>
        <v>9.4128020241024176E-3</v>
      </c>
      <c r="H2645" s="26">
        <f t="shared" si="125"/>
        <v>1.9874302658372885E-3</v>
      </c>
    </row>
    <row r="2646" spans="1:8" x14ac:dyDescent="0.25">
      <c r="A2646" s="12">
        <f>Riesgo!C2650</f>
        <v>0.62844435890266526</v>
      </c>
      <c r="F2646" s="95">
        <f t="shared" si="123"/>
        <v>0.42329221019297958</v>
      </c>
      <c r="G2646" s="26">
        <f t="shared" si="124"/>
        <v>7.5843930013655053E-2</v>
      </c>
      <c r="H2646" s="26">
        <f t="shared" si="125"/>
        <v>3.2104144765201709E-2</v>
      </c>
    </row>
    <row r="2647" spans="1:8" x14ac:dyDescent="0.25">
      <c r="A2647" s="12">
        <f>Riesgo!C2651</f>
        <v>0</v>
      </c>
      <c r="F2647" s="95">
        <f t="shared" si="123"/>
        <v>-0.20515214870968565</v>
      </c>
      <c r="G2647" s="26">
        <f t="shared" si="124"/>
        <v>0</v>
      </c>
      <c r="H2647" s="26">
        <f t="shared" si="125"/>
        <v>0</v>
      </c>
    </row>
    <row r="2648" spans="1:8" x14ac:dyDescent="0.25">
      <c r="A2648" s="12">
        <f>Riesgo!C2652</f>
        <v>0</v>
      </c>
      <c r="F2648" s="95">
        <f t="shared" si="123"/>
        <v>-0.20515214870968565</v>
      </c>
      <c r="G2648" s="26">
        <f t="shared" si="124"/>
        <v>0</v>
      </c>
      <c r="H2648" s="26">
        <f t="shared" si="125"/>
        <v>0</v>
      </c>
    </row>
    <row r="2649" spans="1:8" x14ac:dyDescent="0.25">
      <c r="A2649" s="12">
        <f>Riesgo!C2653</f>
        <v>0.65724425276083265</v>
      </c>
      <c r="F2649" s="95">
        <f t="shared" si="123"/>
        <v>0.45209210405114697</v>
      </c>
      <c r="G2649" s="26">
        <f t="shared" si="124"/>
        <v>9.2401871182137787E-2</v>
      </c>
      <c r="H2649" s="26">
        <f t="shared" si="125"/>
        <v>4.1774156360995712E-2</v>
      </c>
    </row>
    <row r="2650" spans="1:8" x14ac:dyDescent="0.25">
      <c r="A2650" s="12">
        <f>Riesgo!C2654</f>
        <v>0.30937494181031772</v>
      </c>
      <c r="F2650" s="95">
        <f t="shared" si="123"/>
        <v>0.10422279310063207</v>
      </c>
      <c r="G2650" s="26">
        <f t="shared" si="124"/>
        <v>1.1321086882589333E-3</v>
      </c>
      <c r="H2650" s="26">
        <f t="shared" si="125"/>
        <v>1.1799152958383877E-4</v>
      </c>
    </row>
    <row r="2651" spans="1:8" x14ac:dyDescent="0.25">
      <c r="A2651" s="12">
        <f>Riesgo!C2655</f>
        <v>0.34197603668332205</v>
      </c>
      <c r="F2651" s="95">
        <f t="shared" si="123"/>
        <v>0.1368238879736364</v>
      </c>
      <c r="G2651" s="26">
        <f t="shared" si="124"/>
        <v>2.561449402017588E-3</v>
      </c>
      <c r="H2651" s="26">
        <f t="shared" si="125"/>
        <v>3.504674660317924E-4</v>
      </c>
    </row>
    <row r="2652" spans="1:8" x14ac:dyDescent="0.25">
      <c r="A2652" s="12">
        <f>Riesgo!C2656</f>
        <v>3.563988763271482E-2</v>
      </c>
      <c r="F2652" s="95">
        <f t="shared" si="123"/>
        <v>-0.16951226107697082</v>
      </c>
      <c r="G2652" s="26">
        <f t="shared" si="124"/>
        <v>-4.8708342428666089E-3</v>
      </c>
      <c r="H2652" s="26">
        <f t="shared" si="125"/>
        <v>8.2566612583945416E-4</v>
      </c>
    </row>
    <row r="2653" spans="1:8" x14ac:dyDescent="0.25">
      <c r="A2653" s="12">
        <f>Riesgo!C2657</f>
        <v>0</v>
      </c>
      <c r="F2653" s="95">
        <f t="shared" si="123"/>
        <v>-0.20515214870968565</v>
      </c>
      <c r="G2653" s="26">
        <f t="shared" si="124"/>
        <v>0</v>
      </c>
      <c r="H2653" s="26">
        <f t="shared" si="125"/>
        <v>0</v>
      </c>
    </row>
    <row r="2654" spans="1:8" x14ac:dyDescent="0.25">
      <c r="A2654" s="12">
        <f>Riesgo!C2658</f>
        <v>0</v>
      </c>
      <c r="F2654" s="95">
        <f t="shared" si="123"/>
        <v>-0.20515214870968565</v>
      </c>
      <c r="G2654" s="26">
        <f t="shared" si="124"/>
        <v>0</v>
      </c>
      <c r="H2654" s="26">
        <f t="shared" si="125"/>
        <v>0</v>
      </c>
    </row>
    <row r="2655" spans="1:8" x14ac:dyDescent="0.25">
      <c r="A2655" s="12">
        <f>Riesgo!C2659</f>
        <v>0.32063738378177908</v>
      </c>
      <c r="F2655" s="95">
        <f t="shared" si="123"/>
        <v>0.11548523507209343</v>
      </c>
      <c r="G2655" s="26">
        <f t="shared" si="124"/>
        <v>1.5402080470463375E-3</v>
      </c>
      <c r="H2655" s="26">
        <f t="shared" si="125"/>
        <v>1.7787128837307622E-4</v>
      </c>
    </row>
    <row r="2656" spans="1:8" x14ac:dyDescent="0.25">
      <c r="A2656" s="12">
        <f>Riesgo!C2660</f>
        <v>0</v>
      </c>
      <c r="F2656" s="95">
        <f t="shared" si="123"/>
        <v>-0.20515214870968565</v>
      </c>
      <c r="G2656" s="26">
        <f t="shared" si="124"/>
        <v>0</v>
      </c>
      <c r="H2656" s="26">
        <f t="shared" si="125"/>
        <v>0</v>
      </c>
    </row>
    <row r="2657" spans="1:8" x14ac:dyDescent="0.25">
      <c r="A2657" s="12">
        <f>Riesgo!C2661</f>
        <v>0.48278887060417525</v>
      </c>
      <c r="F2657" s="95">
        <f t="shared" si="123"/>
        <v>0.27763672189448962</v>
      </c>
      <c r="G2657" s="26">
        <f t="shared" si="124"/>
        <v>2.140083526053798E-2</v>
      </c>
      <c r="H2657" s="26">
        <f t="shared" si="125"/>
        <v>5.9416577475397709E-3</v>
      </c>
    </row>
    <row r="2658" spans="1:8" x14ac:dyDescent="0.25">
      <c r="A2658" s="12">
        <f>Riesgo!C2662</f>
        <v>3.2374707932225043E-2</v>
      </c>
      <c r="F2658" s="95">
        <f t="shared" si="123"/>
        <v>-0.1727774407774606</v>
      </c>
      <c r="G2658" s="26">
        <f t="shared" si="124"/>
        <v>-5.1577597714852277E-3</v>
      </c>
      <c r="H2658" s="26">
        <f t="shared" si="125"/>
        <v>8.9114453346215777E-4</v>
      </c>
    </row>
    <row r="2659" spans="1:8" x14ac:dyDescent="0.25">
      <c r="A2659" s="12">
        <f>Riesgo!C2663</f>
        <v>0.59436750727426058</v>
      </c>
      <c r="F2659" s="95">
        <f t="shared" si="123"/>
        <v>0.3892153585645749</v>
      </c>
      <c r="G2659" s="26">
        <f t="shared" si="124"/>
        <v>5.8961687954694621E-2</v>
      </c>
      <c r="H2659" s="26">
        <f t="shared" si="125"/>
        <v>2.2948794518859044E-2</v>
      </c>
    </row>
    <row r="2660" spans="1:8" x14ac:dyDescent="0.25">
      <c r="A2660" s="12">
        <f>Riesgo!C2664</f>
        <v>1</v>
      </c>
      <c r="F2660" s="95">
        <f t="shared" si="123"/>
        <v>0.79484785129031432</v>
      </c>
      <c r="G2660" s="26">
        <f t="shared" si="124"/>
        <v>0.50217144484267384</v>
      </c>
      <c r="H2660" s="26">
        <f t="shared" si="125"/>
        <v>0.39914989391255185</v>
      </c>
    </row>
    <row r="2661" spans="1:8" x14ac:dyDescent="0.25">
      <c r="A2661" s="12">
        <f>Riesgo!C2665</f>
        <v>0.24893840304491366</v>
      </c>
      <c r="F2661" s="95">
        <f t="shared" si="123"/>
        <v>4.3786254335228009E-2</v>
      </c>
      <c r="G2661" s="26">
        <f t="shared" si="124"/>
        <v>8.3948586125176934E-5</v>
      </c>
      <c r="H2661" s="26">
        <f t="shared" si="125"/>
        <v>3.6757941431597907E-6</v>
      </c>
    </row>
    <row r="2662" spans="1:8" x14ac:dyDescent="0.25">
      <c r="A2662" s="12">
        <f>Riesgo!C2666</f>
        <v>0</v>
      </c>
      <c r="F2662" s="95">
        <f t="shared" si="123"/>
        <v>-0.20515214870968565</v>
      </c>
      <c r="G2662" s="26">
        <f t="shared" si="124"/>
        <v>0</v>
      </c>
      <c r="H2662" s="26">
        <f t="shared" si="125"/>
        <v>0</v>
      </c>
    </row>
    <row r="2663" spans="1:8" x14ac:dyDescent="0.25">
      <c r="A2663" s="12">
        <f>Riesgo!C2667</f>
        <v>0</v>
      </c>
      <c r="F2663" s="95">
        <f t="shared" si="123"/>
        <v>-0.20515214870968565</v>
      </c>
      <c r="G2663" s="26">
        <f t="shared" si="124"/>
        <v>0</v>
      </c>
      <c r="H2663" s="26">
        <f t="shared" si="125"/>
        <v>0</v>
      </c>
    </row>
    <row r="2664" spans="1:8" x14ac:dyDescent="0.25">
      <c r="A2664" s="12">
        <f>Riesgo!C2668</f>
        <v>0</v>
      </c>
      <c r="F2664" s="95">
        <f t="shared" si="123"/>
        <v>-0.20515214870968565</v>
      </c>
      <c r="G2664" s="26">
        <f t="shared" si="124"/>
        <v>0</v>
      </c>
      <c r="H2664" s="26">
        <f t="shared" si="125"/>
        <v>0</v>
      </c>
    </row>
    <row r="2665" spans="1:8" x14ac:dyDescent="0.25">
      <c r="A2665" s="12">
        <f>Riesgo!C2669</f>
        <v>0.27466201026860898</v>
      </c>
      <c r="F2665" s="95">
        <f t="shared" si="123"/>
        <v>6.950986155892333E-2</v>
      </c>
      <c r="G2665" s="26">
        <f t="shared" si="124"/>
        <v>3.3584529666262408E-4</v>
      </c>
      <c r="H2665" s="26">
        <f t="shared" si="125"/>
        <v>2.3344560076234535E-5</v>
      </c>
    </row>
    <row r="2666" spans="1:8" x14ac:dyDescent="0.25">
      <c r="A2666" s="12">
        <f>Riesgo!C2670</f>
        <v>0.69264412606644332</v>
      </c>
      <c r="F2666" s="95">
        <f t="shared" si="123"/>
        <v>0.48749197735675764</v>
      </c>
      <c r="G2666" s="26">
        <f t="shared" si="124"/>
        <v>0.11585170207520588</v>
      </c>
      <c r="H2666" s="26">
        <f t="shared" si="125"/>
        <v>5.6476775324788099E-2</v>
      </c>
    </row>
    <row r="2667" spans="1:8" x14ac:dyDescent="0.25">
      <c r="A2667" s="12">
        <f>Riesgo!C2671</f>
        <v>0.47697022080213963</v>
      </c>
      <c r="F2667" s="95">
        <f t="shared" si="123"/>
        <v>0.27181807209245401</v>
      </c>
      <c r="G2667" s="26">
        <f t="shared" si="124"/>
        <v>2.0083295738817997E-2</v>
      </c>
      <c r="H2667" s="26">
        <f t="shared" si="125"/>
        <v>5.4590027289881052E-3</v>
      </c>
    </row>
    <row r="2668" spans="1:8" x14ac:dyDescent="0.25">
      <c r="A2668" s="12">
        <f>Riesgo!C2672</f>
        <v>0</v>
      </c>
      <c r="F2668" s="95">
        <f t="shared" si="123"/>
        <v>-0.20515214870968565</v>
      </c>
      <c r="G2668" s="26">
        <f t="shared" si="124"/>
        <v>0</v>
      </c>
      <c r="H2668" s="26">
        <f t="shared" si="125"/>
        <v>0</v>
      </c>
    </row>
    <row r="2669" spans="1:8" x14ac:dyDescent="0.25">
      <c r="A2669" s="12">
        <f>Riesgo!C2673</f>
        <v>0.56481868642755828</v>
      </c>
      <c r="F2669" s="95">
        <f t="shared" si="123"/>
        <v>0.3596665377178726</v>
      </c>
      <c r="G2669" s="26">
        <f t="shared" si="124"/>
        <v>4.6526469920489921E-2</v>
      </c>
      <c r="H2669" s="26">
        <f t="shared" si="125"/>
        <v>1.6734014348537354E-2</v>
      </c>
    </row>
    <row r="2670" spans="1:8" x14ac:dyDescent="0.25">
      <c r="A2670" s="12">
        <f>Riesgo!C2674</f>
        <v>0</v>
      </c>
      <c r="F2670" s="95">
        <f t="shared" si="123"/>
        <v>-0.20515214870968565</v>
      </c>
      <c r="G2670" s="26">
        <f t="shared" si="124"/>
        <v>0</v>
      </c>
      <c r="H2670" s="26">
        <f t="shared" si="125"/>
        <v>0</v>
      </c>
    </row>
    <row r="2671" spans="1:8" x14ac:dyDescent="0.25">
      <c r="A2671" s="12">
        <f>Riesgo!C2675</f>
        <v>0</v>
      </c>
      <c r="F2671" s="95">
        <f t="shared" si="123"/>
        <v>-0.20515214870968565</v>
      </c>
      <c r="G2671" s="26">
        <f t="shared" si="124"/>
        <v>0</v>
      </c>
      <c r="H2671" s="26">
        <f t="shared" si="125"/>
        <v>0</v>
      </c>
    </row>
    <row r="2672" spans="1:8" x14ac:dyDescent="0.25">
      <c r="A2672" s="12">
        <f>Riesgo!C2676</f>
        <v>0</v>
      </c>
      <c r="F2672" s="95">
        <f t="shared" si="123"/>
        <v>-0.20515214870968565</v>
      </c>
      <c r="G2672" s="26">
        <f t="shared" si="124"/>
        <v>0</v>
      </c>
      <c r="H2672" s="26">
        <f t="shared" si="125"/>
        <v>0</v>
      </c>
    </row>
    <row r="2673" spans="1:8" x14ac:dyDescent="0.25">
      <c r="A2673" s="12">
        <f>Riesgo!C2677</f>
        <v>0</v>
      </c>
      <c r="F2673" s="95">
        <f t="shared" si="123"/>
        <v>-0.20515214870968565</v>
      </c>
      <c r="G2673" s="26">
        <f t="shared" si="124"/>
        <v>0</v>
      </c>
      <c r="H2673" s="26">
        <f t="shared" si="125"/>
        <v>0</v>
      </c>
    </row>
    <row r="2674" spans="1:8" x14ac:dyDescent="0.25">
      <c r="A2674" s="12">
        <f>Riesgo!C2678</f>
        <v>3.2745511264511154E-2</v>
      </c>
      <c r="F2674" s="95">
        <f t="shared" si="123"/>
        <v>-0.17240663744517448</v>
      </c>
      <c r="G2674" s="26">
        <f t="shared" si="124"/>
        <v>-5.1246232764433569E-3</v>
      </c>
      <c r="H2674" s="26">
        <f t="shared" si="125"/>
        <v>8.8351906726487199E-4</v>
      </c>
    </row>
    <row r="2675" spans="1:8" x14ac:dyDescent="0.25">
      <c r="A2675" s="12">
        <f>Riesgo!C2679</f>
        <v>0</v>
      </c>
      <c r="F2675" s="95">
        <f t="shared" si="123"/>
        <v>-0.20515214870968565</v>
      </c>
      <c r="G2675" s="26">
        <f t="shared" si="124"/>
        <v>0</v>
      </c>
      <c r="H2675" s="26">
        <f t="shared" si="125"/>
        <v>0</v>
      </c>
    </row>
    <row r="2676" spans="1:8" x14ac:dyDescent="0.25">
      <c r="A2676" s="12">
        <f>Riesgo!C2680</f>
        <v>0.19860587791833584</v>
      </c>
      <c r="F2676" s="95">
        <f t="shared" si="123"/>
        <v>-6.5462707913498119E-3</v>
      </c>
      <c r="G2676" s="26">
        <f t="shared" si="124"/>
        <v>-2.8053167109828797E-7</v>
      </c>
      <c r="H2676" s="26">
        <f t="shared" si="125"/>
        <v>1.8364362845592747E-9</v>
      </c>
    </row>
    <row r="2677" spans="1:8" x14ac:dyDescent="0.25">
      <c r="A2677" s="12">
        <f>Riesgo!C2681</f>
        <v>0.50346339688985609</v>
      </c>
      <c r="F2677" s="95">
        <f t="shared" si="123"/>
        <v>0.29831124818017041</v>
      </c>
      <c r="G2677" s="26">
        <f t="shared" si="124"/>
        <v>2.6546598886961977E-2</v>
      </c>
      <c r="H2677" s="26">
        <f t="shared" si="125"/>
        <v>7.9191490489079492E-3</v>
      </c>
    </row>
    <row r="2678" spans="1:8" x14ac:dyDescent="0.25">
      <c r="A2678" s="12">
        <f>Riesgo!C2682</f>
        <v>0</v>
      </c>
      <c r="F2678" s="95">
        <f t="shared" si="123"/>
        <v>-0.20515214870968565</v>
      </c>
      <c r="G2678" s="26">
        <f t="shared" si="124"/>
        <v>0</v>
      </c>
      <c r="H2678" s="26">
        <f t="shared" si="125"/>
        <v>0</v>
      </c>
    </row>
    <row r="2679" spans="1:8" x14ac:dyDescent="0.25">
      <c r="A2679" s="12">
        <f>Riesgo!C2683</f>
        <v>0.45859909660352322</v>
      </c>
      <c r="F2679" s="95">
        <f t="shared" si="123"/>
        <v>0.25344694789383759</v>
      </c>
      <c r="G2679" s="26">
        <f t="shared" si="124"/>
        <v>1.6280254772169975E-2</v>
      </c>
      <c r="H2679" s="26">
        <f t="shared" si="125"/>
        <v>4.1261808829405645E-3</v>
      </c>
    </row>
    <row r="2680" spans="1:8" x14ac:dyDescent="0.25">
      <c r="A2680" s="12">
        <f>Riesgo!C2684</f>
        <v>0.37067029906538662</v>
      </c>
      <c r="F2680" s="95">
        <f t="shared" si="123"/>
        <v>0.16551815035570097</v>
      </c>
      <c r="G2680" s="26">
        <f t="shared" si="124"/>
        <v>4.5345779669113771E-3</v>
      </c>
      <c r="H2680" s="26">
        <f t="shared" si="125"/>
        <v>7.5055495772688614E-4</v>
      </c>
    </row>
    <row r="2681" spans="1:8" x14ac:dyDescent="0.25">
      <c r="A2681" s="12">
        <f>Riesgo!C2685</f>
        <v>0.21469982025058318</v>
      </c>
      <c r="F2681" s="95">
        <f t="shared" si="123"/>
        <v>9.5476715408975288E-3</v>
      </c>
      <c r="G2681" s="26">
        <f t="shared" si="124"/>
        <v>8.7034694644582573E-7</v>
      </c>
      <c r="H2681" s="26">
        <f t="shared" si="125"/>
        <v>8.3097867712878755E-9</v>
      </c>
    </row>
    <row r="2682" spans="1:8" x14ac:dyDescent="0.25">
      <c r="A2682" s="12">
        <f>Riesgo!C2686</f>
        <v>0</v>
      </c>
      <c r="F2682" s="95">
        <f t="shared" si="123"/>
        <v>-0.20515214870968565</v>
      </c>
      <c r="G2682" s="26">
        <f t="shared" si="124"/>
        <v>0</v>
      </c>
      <c r="H2682" s="26">
        <f t="shared" si="125"/>
        <v>0</v>
      </c>
    </row>
    <row r="2683" spans="1:8" x14ac:dyDescent="0.25">
      <c r="A2683" s="12">
        <f>Riesgo!C2687</f>
        <v>0.28877720077270491</v>
      </c>
      <c r="F2683" s="95">
        <f t="shared" si="123"/>
        <v>8.3625052063019262E-2</v>
      </c>
      <c r="G2683" s="26">
        <f t="shared" si="124"/>
        <v>5.8480247701835021E-4</v>
      </c>
      <c r="H2683" s="26">
        <f t="shared" si="125"/>
        <v>4.8904137587242162E-5</v>
      </c>
    </row>
    <row r="2684" spans="1:8" x14ac:dyDescent="0.25">
      <c r="A2684" s="12">
        <f>Riesgo!C2688</f>
        <v>0.70354307833830332</v>
      </c>
      <c r="F2684" s="95">
        <f t="shared" si="123"/>
        <v>0.49839092962861764</v>
      </c>
      <c r="G2684" s="26">
        <f t="shared" si="124"/>
        <v>0.12379707671659722</v>
      </c>
      <c r="H2684" s="26">
        <f t="shared" si="125"/>
        <v>6.1699340150090189E-2</v>
      </c>
    </row>
    <row r="2685" spans="1:8" x14ac:dyDescent="0.25">
      <c r="A2685" s="12">
        <f>Riesgo!C2689</f>
        <v>0.43618514244782647</v>
      </c>
      <c r="F2685" s="95">
        <f t="shared" si="123"/>
        <v>0.23103299373814082</v>
      </c>
      <c r="G2685" s="26">
        <f t="shared" si="124"/>
        <v>1.2331673491009337E-2</v>
      </c>
      <c r="H2685" s="26">
        <f t="shared" si="125"/>
        <v>2.8490234444291571E-3</v>
      </c>
    </row>
    <row r="2686" spans="1:8" x14ac:dyDescent="0.25">
      <c r="A2686" s="12">
        <f>Riesgo!C2690</f>
        <v>5.7738523875154747E-2</v>
      </c>
      <c r="F2686" s="95">
        <f t="shared" si="123"/>
        <v>-0.14741362483453091</v>
      </c>
      <c r="G2686" s="26">
        <f t="shared" si="124"/>
        <v>-3.203412576620498E-3</v>
      </c>
      <c r="H2686" s="26">
        <f t="shared" si="125"/>
        <v>4.7222665976015207E-4</v>
      </c>
    </row>
    <row r="2687" spans="1:8" x14ac:dyDescent="0.25">
      <c r="A2687" s="12">
        <f>Riesgo!C2691</f>
        <v>0.13360131441943174</v>
      </c>
      <c r="F2687" s="95">
        <f t="shared" si="123"/>
        <v>-7.1550834290253912E-2</v>
      </c>
      <c r="G2687" s="26">
        <f t="shared" si="124"/>
        <v>-3.663060622272404E-4</v>
      </c>
      <c r="H2687" s="26">
        <f t="shared" si="125"/>
        <v>2.6209504357936714E-5</v>
      </c>
    </row>
    <row r="2688" spans="1:8" x14ac:dyDescent="0.25">
      <c r="A2688" s="12">
        <f>Riesgo!C2692</f>
        <v>0.34765953449518305</v>
      </c>
      <c r="F2688" s="95">
        <f t="shared" si="123"/>
        <v>0.1425073857854974</v>
      </c>
      <c r="G2688" s="26">
        <f t="shared" si="124"/>
        <v>2.8940905811407239E-3</v>
      </c>
      <c r="H2688" s="26">
        <f t="shared" si="125"/>
        <v>4.1242928294479549E-4</v>
      </c>
    </row>
    <row r="2689" spans="1:8" x14ac:dyDescent="0.25">
      <c r="A2689" s="12">
        <f>Riesgo!C2693</f>
        <v>0</v>
      </c>
      <c r="F2689" s="95">
        <f t="shared" si="123"/>
        <v>-0.20515214870968565</v>
      </c>
      <c r="G2689" s="26">
        <f t="shared" si="124"/>
        <v>0</v>
      </c>
      <c r="H2689" s="26">
        <f t="shared" si="125"/>
        <v>0</v>
      </c>
    </row>
    <row r="2690" spans="1:8" x14ac:dyDescent="0.25">
      <c r="A2690" s="12">
        <f>Riesgo!C2694</f>
        <v>4.5450421040489648E-3</v>
      </c>
      <c r="F2690" s="95">
        <f t="shared" si="123"/>
        <v>-0.20060710660563669</v>
      </c>
      <c r="G2690" s="26">
        <f t="shared" si="124"/>
        <v>-8.073074163501167E-3</v>
      </c>
      <c r="H2690" s="26">
        <f t="shared" si="125"/>
        <v>1.61951604935269E-3</v>
      </c>
    </row>
    <row r="2691" spans="1:8" x14ac:dyDescent="0.25">
      <c r="A2691" s="12">
        <f>Riesgo!C2695</f>
        <v>0</v>
      </c>
      <c r="F2691" s="95">
        <f t="shared" ref="F2691:F2754" si="126">A2691-$D$4</f>
        <v>-0.20515214870968565</v>
      </c>
      <c r="G2691" s="26">
        <f t="shared" ref="G2691:G2754" si="127">IF(A2691=0,0,(A2691-D$4)^3)</f>
        <v>0</v>
      </c>
      <c r="H2691" s="26">
        <f t="shared" ref="H2691:H2754" si="128">IF(A2691=0,0,(A2691-D$4)^4)</f>
        <v>0</v>
      </c>
    </row>
    <row r="2692" spans="1:8" x14ac:dyDescent="0.25">
      <c r="A2692" s="12">
        <f>Riesgo!C2696</f>
        <v>0.34814459448440876</v>
      </c>
      <c r="F2692" s="95">
        <f t="shared" si="126"/>
        <v>0.14299244577472311</v>
      </c>
      <c r="G2692" s="26">
        <f t="shared" si="127"/>
        <v>2.9237435954229587E-3</v>
      </c>
      <c r="H2692" s="26">
        <f t="shared" si="128"/>
        <v>4.1807324752771142E-4</v>
      </c>
    </row>
    <row r="2693" spans="1:8" x14ac:dyDescent="0.25">
      <c r="A2693" s="12">
        <f>Riesgo!C2697</f>
        <v>0</v>
      </c>
      <c r="F2693" s="95">
        <f t="shared" si="126"/>
        <v>-0.20515214870968565</v>
      </c>
      <c r="G2693" s="26">
        <f t="shared" si="127"/>
        <v>0</v>
      </c>
      <c r="H2693" s="26">
        <f t="shared" si="128"/>
        <v>0</v>
      </c>
    </row>
    <row r="2694" spans="1:8" x14ac:dyDescent="0.25">
      <c r="A2694" s="12">
        <f>Riesgo!C2698</f>
        <v>0</v>
      </c>
      <c r="F2694" s="95">
        <f t="shared" si="126"/>
        <v>-0.20515214870968565</v>
      </c>
      <c r="G2694" s="26">
        <f t="shared" si="127"/>
        <v>0</v>
      </c>
      <c r="H2694" s="26">
        <f t="shared" si="128"/>
        <v>0</v>
      </c>
    </row>
    <row r="2695" spans="1:8" x14ac:dyDescent="0.25">
      <c r="A2695" s="12">
        <f>Riesgo!C2699</f>
        <v>0</v>
      </c>
      <c r="F2695" s="95">
        <f t="shared" si="126"/>
        <v>-0.20515214870968565</v>
      </c>
      <c r="G2695" s="26">
        <f t="shared" si="127"/>
        <v>0</v>
      </c>
      <c r="H2695" s="26">
        <f t="shared" si="128"/>
        <v>0</v>
      </c>
    </row>
    <row r="2696" spans="1:8" x14ac:dyDescent="0.25">
      <c r="A2696" s="12">
        <f>Riesgo!C2700</f>
        <v>0.12361437310356714</v>
      </c>
      <c r="F2696" s="95">
        <f t="shared" si="126"/>
        <v>-8.1537775606118509E-2</v>
      </c>
      <c r="G2696" s="26">
        <f t="shared" si="127"/>
        <v>-5.4209646901375182E-4</v>
      </c>
      <c r="H2696" s="26">
        <f t="shared" si="128"/>
        <v>4.4201340247312468E-5</v>
      </c>
    </row>
    <row r="2697" spans="1:8" x14ac:dyDescent="0.25">
      <c r="A2697" s="12">
        <f>Riesgo!C2701</f>
        <v>0.32823555947009786</v>
      </c>
      <c r="F2697" s="95">
        <f t="shared" si="126"/>
        <v>0.12308341076041221</v>
      </c>
      <c r="G2697" s="26">
        <f t="shared" si="127"/>
        <v>1.8646553320271248E-3</v>
      </c>
      <c r="H2697" s="26">
        <f t="shared" si="128"/>
        <v>2.295081381584874E-4</v>
      </c>
    </row>
    <row r="2698" spans="1:8" x14ac:dyDescent="0.25">
      <c r="A2698" s="12">
        <f>Riesgo!C2702</f>
        <v>0.29738993990524193</v>
      </c>
      <c r="F2698" s="95">
        <f t="shared" si="126"/>
        <v>9.2237791195556279E-2</v>
      </c>
      <c r="G2698" s="26">
        <f t="shared" si="127"/>
        <v>7.8474161380752644E-4</v>
      </c>
      <c r="H2698" s="26">
        <f t="shared" si="128"/>
        <v>7.2382833116842481E-5</v>
      </c>
    </row>
    <row r="2699" spans="1:8" x14ac:dyDescent="0.25">
      <c r="A2699" s="12">
        <f>Riesgo!C2703</f>
        <v>0.2814635951152013</v>
      </c>
      <c r="F2699" s="95">
        <f t="shared" si="126"/>
        <v>7.6311446405515654E-2</v>
      </c>
      <c r="G2699" s="26">
        <f t="shared" si="127"/>
        <v>4.4439488926560259E-4</v>
      </c>
      <c r="H2699" s="26">
        <f t="shared" si="128"/>
        <v>3.39124167750771E-5</v>
      </c>
    </row>
    <row r="2700" spans="1:8" x14ac:dyDescent="0.25">
      <c r="A2700" s="12">
        <f>Riesgo!C2704</f>
        <v>1</v>
      </c>
      <c r="F2700" s="95">
        <f t="shared" si="126"/>
        <v>0.79484785129031432</v>
      </c>
      <c r="G2700" s="26">
        <f t="shared" si="127"/>
        <v>0.50217144484267384</v>
      </c>
      <c r="H2700" s="26">
        <f t="shared" si="128"/>
        <v>0.39914989391255185</v>
      </c>
    </row>
    <row r="2701" spans="1:8" x14ac:dyDescent="0.25">
      <c r="A2701" s="12">
        <f>Riesgo!C2705</f>
        <v>0.27128956876221044</v>
      </c>
      <c r="F2701" s="95">
        <f t="shared" si="126"/>
        <v>6.6137420052524792E-2</v>
      </c>
      <c r="G2701" s="26">
        <f t="shared" si="127"/>
        <v>2.89295546927097E-4</v>
      </c>
      <c r="H2701" s="26">
        <f t="shared" si="128"/>
        <v>1.9133261106442313E-5</v>
      </c>
    </row>
    <row r="2702" spans="1:8" x14ac:dyDescent="0.25">
      <c r="A2702" s="12">
        <f>Riesgo!C2706</f>
        <v>0</v>
      </c>
      <c r="F2702" s="95">
        <f t="shared" si="126"/>
        <v>-0.20515214870968565</v>
      </c>
      <c r="G2702" s="26">
        <f t="shared" si="127"/>
        <v>0</v>
      </c>
      <c r="H2702" s="26">
        <f t="shared" si="128"/>
        <v>0</v>
      </c>
    </row>
    <row r="2703" spans="1:8" x14ac:dyDescent="0.25">
      <c r="A2703" s="12">
        <f>Riesgo!C2707</f>
        <v>0</v>
      </c>
      <c r="F2703" s="95">
        <f t="shared" si="126"/>
        <v>-0.20515214870968565</v>
      </c>
      <c r="G2703" s="26">
        <f t="shared" si="127"/>
        <v>0</v>
      </c>
      <c r="H2703" s="26">
        <f t="shared" si="128"/>
        <v>0</v>
      </c>
    </row>
    <row r="2704" spans="1:8" x14ac:dyDescent="0.25">
      <c r="A2704" s="12">
        <f>Riesgo!C2708</f>
        <v>0.46191591798716608</v>
      </c>
      <c r="F2704" s="95">
        <f t="shared" si="126"/>
        <v>0.25676376927748046</v>
      </c>
      <c r="G2704" s="26">
        <f t="shared" si="127"/>
        <v>1.6927827603461815E-2</v>
      </c>
      <c r="H2704" s="26">
        <f t="shared" si="128"/>
        <v>4.346452821144234E-3</v>
      </c>
    </row>
    <row r="2705" spans="1:8" x14ac:dyDescent="0.25">
      <c r="A2705" s="12">
        <f>Riesgo!C2709</f>
        <v>0</v>
      </c>
      <c r="F2705" s="95">
        <f t="shared" si="126"/>
        <v>-0.20515214870968565</v>
      </c>
      <c r="G2705" s="26">
        <f t="shared" si="127"/>
        <v>0</v>
      </c>
      <c r="H2705" s="26">
        <f t="shared" si="128"/>
        <v>0</v>
      </c>
    </row>
    <row r="2706" spans="1:8" x14ac:dyDescent="0.25">
      <c r="A2706" s="12">
        <f>Riesgo!C2710</f>
        <v>0.3132492489196011</v>
      </c>
      <c r="F2706" s="95">
        <f t="shared" si="126"/>
        <v>0.10809710020991545</v>
      </c>
      <c r="G2706" s="26">
        <f t="shared" si="127"/>
        <v>1.263112786278914E-3</v>
      </c>
      <c r="H2706" s="26">
        <f t="shared" si="128"/>
        <v>1.3653882943481728E-4</v>
      </c>
    </row>
    <row r="2707" spans="1:8" x14ac:dyDescent="0.25">
      <c r="A2707" s="12">
        <f>Riesgo!C2711</f>
        <v>0.5213885855475382</v>
      </c>
      <c r="F2707" s="95">
        <f t="shared" si="126"/>
        <v>0.31623643683785252</v>
      </c>
      <c r="G2707" s="26">
        <f t="shared" si="127"/>
        <v>3.1625377919313809E-2</v>
      </c>
      <c r="H2707" s="26">
        <f t="shared" si="128"/>
        <v>1.0001096826854298E-2</v>
      </c>
    </row>
    <row r="2708" spans="1:8" x14ac:dyDescent="0.25">
      <c r="A2708" s="12">
        <f>Riesgo!C2712</f>
        <v>0.91284218987599275</v>
      </c>
      <c r="F2708" s="95">
        <f t="shared" si="126"/>
        <v>0.70769004116630707</v>
      </c>
      <c r="G2708" s="26">
        <f t="shared" si="127"/>
        <v>0.35442900241797665</v>
      </c>
      <c r="H2708" s="26">
        <f t="shared" si="128"/>
        <v>0.25082587531171102</v>
      </c>
    </row>
    <row r="2709" spans="1:8" x14ac:dyDescent="0.25">
      <c r="A2709" s="12">
        <f>Riesgo!C2713</f>
        <v>0.89255842801527863</v>
      </c>
      <c r="F2709" s="95">
        <f t="shared" si="126"/>
        <v>0.68740627930559295</v>
      </c>
      <c r="G2709" s="26">
        <f t="shared" si="127"/>
        <v>0.32481829697438946</v>
      </c>
      <c r="H2709" s="26">
        <f t="shared" si="128"/>
        <v>0.22328213697354421</v>
      </c>
    </row>
    <row r="2710" spans="1:8" x14ac:dyDescent="0.25">
      <c r="A2710" s="12">
        <f>Riesgo!C2714</f>
        <v>0.25146728243764244</v>
      </c>
      <c r="F2710" s="95">
        <f t="shared" si="126"/>
        <v>4.6315133727956787E-2</v>
      </c>
      <c r="G2710" s="26">
        <f t="shared" si="127"/>
        <v>9.9350204879545488E-5</v>
      </c>
      <c r="H2710" s="26">
        <f t="shared" si="128"/>
        <v>4.601418024896054E-6</v>
      </c>
    </row>
    <row r="2711" spans="1:8" x14ac:dyDescent="0.25">
      <c r="A2711" s="12">
        <f>Riesgo!C2715</f>
        <v>4.029518291839243E-2</v>
      </c>
      <c r="F2711" s="95">
        <f t="shared" si="126"/>
        <v>-0.16485696579129322</v>
      </c>
      <c r="G2711" s="26">
        <f t="shared" si="127"/>
        <v>-4.4804528051760736E-3</v>
      </c>
      <c r="H2711" s="26">
        <f t="shared" si="128"/>
        <v>7.3863385483241562E-4</v>
      </c>
    </row>
    <row r="2712" spans="1:8" x14ac:dyDescent="0.25">
      <c r="A2712" s="12">
        <f>Riesgo!C2716</f>
        <v>0.14666504939551459</v>
      </c>
      <c r="F2712" s="95">
        <f t="shared" si="126"/>
        <v>-5.8487099314171065E-2</v>
      </c>
      <c r="G2712" s="26">
        <f t="shared" si="127"/>
        <v>-2.0006920608967922E-4</v>
      </c>
      <c r="H2712" s="26">
        <f t="shared" si="128"/>
        <v>1.1701467526274428E-5</v>
      </c>
    </row>
    <row r="2713" spans="1:8" x14ac:dyDescent="0.25">
      <c r="A2713" s="12">
        <f>Riesgo!C2717</f>
        <v>0.44874483129763487</v>
      </c>
      <c r="F2713" s="95">
        <f t="shared" si="126"/>
        <v>0.24359268258794922</v>
      </c>
      <c r="G2713" s="26">
        <f t="shared" si="127"/>
        <v>1.4454155228362516E-2</v>
      </c>
      <c r="H2713" s="26">
        <f t="shared" si="128"/>
        <v>3.5209264466194573E-3</v>
      </c>
    </row>
    <row r="2714" spans="1:8" x14ac:dyDescent="0.25">
      <c r="A2714" s="12">
        <f>Riesgo!C2718</f>
        <v>0.10667485802743261</v>
      </c>
      <c r="F2714" s="95">
        <f t="shared" si="126"/>
        <v>-9.8477290682253041E-2</v>
      </c>
      <c r="G2714" s="26">
        <f t="shared" si="127"/>
        <v>-9.5501078294718208E-4</v>
      </c>
      <c r="H2714" s="26">
        <f t="shared" si="128"/>
        <v>9.4046874476975723E-5</v>
      </c>
    </row>
    <row r="2715" spans="1:8" x14ac:dyDescent="0.25">
      <c r="A2715" s="12">
        <f>Riesgo!C2719</f>
        <v>0.52381336338706508</v>
      </c>
      <c r="F2715" s="95">
        <f t="shared" si="126"/>
        <v>0.3186612146773794</v>
      </c>
      <c r="G2715" s="26">
        <f t="shared" si="127"/>
        <v>3.2358443401618711E-2</v>
      </c>
      <c r="H2715" s="26">
        <f t="shared" si="128"/>
        <v>1.0311380879429051E-2</v>
      </c>
    </row>
    <row r="2716" spans="1:8" x14ac:dyDescent="0.25">
      <c r="A2716" s="12">
        <f>Riesgo!C2720</f>
        <v>0</v>
      </c>
      <c r="F2716" s="95">
        <f t="shared" si="126"/>
        <v>-0.20515214870968565</v>
      </c>
      <c r="G2716" s="26">
        <f t="shared" si="127"/>
        <v>0</v>
      </c>
      <c r="H2716" s="26">
        <f t="shared" si="128"/>
        <v>0</v>
      </c>
    </row>
    <row r="2717" spans="1:8" x14ac:dyDescent="0.25">
      <c r="A2717" s="12">
        <f>Riesgo!C2721</f>
        <v>0</v>
      </c>
      <c r="F2717" s="95">
        <f t="shared" si="126"/>
        <v>-0.20515214870968565</v>
      </c>
      <c r="G2717" s="26">
        <f t="shared" si="127"/>
        <v>0</v>
      </c>
      <c r="H2717" s="26">
        <f t="shared" si="128"/>
        <v>0</v>
      </c>
    </row>
    <row r="2718" spans="1:8" x14ac:dyDescent="0.25">
      <c r="A2718" s="12">
        <f>Riesgo!C2722</f>
        <v>1</v>
      </c>
      <c r="F2718" s="95">
        <f t="shared" si="126"/>
        <v>0.79484785129031432</v>
      </c>
      <c r="G2718" s="26">
        <f t="shared" si="127"/>
        <v>0.50217144484267384</v>
      </c>
      <c r="H2718" s="26">
        <f t="shared" si="128"/>
        <v>0.39914989391255185</v>
      </c>
    </row>
    <row r="2719" spans="1:8" x14ac:dyDescent="0.25">
      <c r="A2719" s="12">
        <f>Riesgo!C2723</f>
        <v>0</v>
      </c>
      <c r="F2719" s="95">
        <f t="shared" si="126"/>
        <v>-0.20515214870968565</v>
      </c>
      <c r="G2719" s="26">
        <f t="shared" si="127"/>
        <v>0</v>
      </c>
      <c r="H2719" s="26">
        <f t="shared" si="128"/>
        <v>0</v>
      </c>
    </row>
    <row r="2720" spans="1:8" x14ac:dyDescent="0.25">
      <c r="A2720" s="12">
        <f>Riesgo!C2724</f>
        <v>0</v>
      </c>
      <c r="F2720" s="95">
        <f t="shared" si="126"/>
        <v>-0.20515214870968565</v>
      </c>
      <c r="G2720" s="26">
        <f t="shared" si="127"/>
        <v>0</v>
      </c>
      <c r="H2720" s="26">
        <f t="shared" si="128"/>
        <v>0</v>
      </c>
    </row>
    <row r="2721" spans="1:8" x14ac:dyDescent="0.25">
      <c r="A2721" s="12">
        <f>Riesgo!C2725</f>
        <v>0.47778767658795307</v>
      </c>
      <c r="F2721" s="95">
        <f t="shared" si="126"/>
        <v>0.27263552787826739</v>
      </c>
      <c r="G2721" s="26">
        <f t="shared" si="127"/>
        <v>2.0265034519202359E-2</v>
      </c>
      <c r="H2721" s="26">
        <f t="shared" si="128"/>
        <v>5.5249683836140449E-3</v>
      </c>
    </row>
    <row r="2722" spans="1:8" x14ac:dyDescent="0.25">
      <c r="A2722" s="12">
        <f>Riesgo!C2726</f>
        <v>0</v>
      </c>
      <c r="F2722" s="95">
        <f t="shared" si="126"/>
        <v>-0.20515214870968565</v>
      </c>
      <c r="G2722" s="26">
        <f t="shared" si="127"/>
        <v>0</v>
      </c>
      <c r="H2722" s="26">
        <f t="shared" si="128"/>
        <v>0</v>
      </c>
    </row>
    <row r="2723" spans="1:8" x14ac:dyDescent="0.25">
      <c r="A2723" s="12">
        <f>Riesgo!C2727</f>
        <v>0</v>
      </c>
      <c r="F2723" s="95">
        <f t="shared" si="126"/>
        <v>-0.20515214870968565</v>
      </c>
      <c r="G2723" s="26">
        <f t="shared" si="127"/>
        <v>0</v>
      </c>
      <c r="H2723" s="26">
        <f t="shared" si="128"/>
        <v>0</v>
      </c>
    </row>
    <row r="2724" spans="1:8" x14ac:dyDescent="0.25">
      <c r="A2724" s="12">
        <f>Riesgo!C2728</f>
        <v>0.19671041479816795</v>
      </c>
      <c r="F2724" s="95">
        <f t="shared" si="126"/>
        <v>-8.4417339115177015E-3</v>
      </c>
      <c r="G2724" s="26">
        <f t="shared" si="127"/>
        <v>-6.0158219840696735E-7</v>
      </c>
      <c r="H2724" s="26">
        <f t="shared" si="128"/>
        <v>5.0783968448574661E-9</v>
      </c>
    </row>
    <row r="2725" spans="1:8" x14ac:dyDescent="0.25">
      <c r="A2725" s="12">
        <f>Riesgo!C2729</f>
        <v>0</v>
      </c>
      <c r="F2725" s="95">
        <f t="shared" si="126"/>
        <v>-0.20515214870968565</v>
      </c>
      <c r="G2725" s="26">
        <f t="shared" si="127"/>
        <v>0</v>
      </c>
      <c r="H2725" s="26">
        <f t="shared" si="128"/>
        <v>0</v>
      </c>
    </row>
    <row r="2726" spans="1:8" x14ac:dyDescent="0.25">
      <c r="A2726" s="12">
        <f>Riesgo!C2730</f>
        <v>0.18632506541349964</v>
      </c>
      <c r="F2726" s="95">
        <f t="shared" si="126"/>
        <v>-1.8827083296186015E-2</v>
      </c>
      <c r="G2726" s="26">
        <f t="shared" si="127"/>
        <v>-6.6734303501558682E-6</v>
      </c>
      <c r="H2726" s="26">
        <f t="shared" si="128"/>
        <v>1.2564122907368032E-7</v>
      </c>
    </row>
    <row r="2727" spans="1:8" x14ac:dyDescent="0.25">
      <c r="A2727" s="12">
        <f>Riesgo!C2731</f>
        <v>0</v>
      </c>
      <c r="F2727" s="95">
        <f t="shared" si="126"/>
        <v>-0.20515214870968565</v>
      </c>
      <c r="G2727" s="26">
        <f t="shared" si="127"/>
        <v>0</v>
      </c>
      <c r="H2727" s="26">
        <f t="shared" si="128"/>
        <v>0</v>
      </c>
    </row>
    <row r="2728" spans="1:8" x14ac:dyDescent="0.25">
      <c r="A2728" s="12">
        <f>Riesgo!C2732</f>
        <v>0</v>
      </c>
      <c r="F2728" s="95">
        <f t="shared" si="126"/>
        <v>-0.20515214870968565</v>
      </c>
      <c r="G2728" s="26">
        <f t="shared" si="127"/>
        <v>0</v>
      </c>
      <c r="H2728" s="26">
        <f t="shared" si="128"/>
        <v>0</v>
      </c>
    </row>
    <row r="2729" spans="1:8" x14ac:dyDescent="0.25">
      <c r="A2729" s="12">
        <f>Riesgo!C2733</f>
        <v>0.36946459399557846</v>
      </c>
      <c r="F2729" s="95">
        <f t="shared" si="126"/>
        <v>0.16431244528589281</v>
      </c>
      <c r="G2729" s="26">
        <f t="shared" si="127"/>
        <v>4.4362026457815552E-3</v>
      </c>
      <c r="H2729" s="26">
        <f t="shared" si="128"/>
        <v>7.2892330451211477E-4</v>
      </c>
    </row>
    <row r="2730" spans="1:8" x14ac:dyDescent="0.25">
      <c r="A2730" s="12">
        <f>Riesgo!C2734</f>
        <v>0.35996950668237743</v>
      </c>
      <c r="F2730" s="95">
        <f t="shared" si="126"/>
        <v>0.15481735797269178</v>
      </c>
      <c r="G2730" s="26">
        <f t="shared" si="127"/>
        <v>3.7107265813103815E-3</v>
      </c>
      <c r="H2730" s="26">
        <f t="shared" si="128"/>
        <v>5.7448488547751206E-4</v>
      </c>
    </row>
    <row r="2731" spans="1:8" x14ac:dyDescent="0.25">
      <c r="A2731" s="12">
        <f>Riesgo!C2735</f>
        <v>1</v>
      </c>
      <c r="F2731" s="95">
        <f t="shared" si="126"/>
        <v>0.79484785129031432</v>
      </c>
      <c r="G2731" s="26">
        <f t="shared" si="127"/>
        <v>0.50217144484267384</v>
      </c>
      <c r="H2731" s="26">
        <f t="shared" si="128"/>
        <v>0.39914989391255185</v>
      </c>
    </row>
    <row r="2732" spans="1:8" x14ac:dyDescent="0.25">
      <c r="A2732" s="12">
        <f>Riesgo!C2736</f>
        <v>0.32880676935261971</v>
      </c>
      <c r="F2732" s="95">
        <f t="shared" si="126"/>
        <v>0.12365462064293406</v>
      </c>
      <c r="G2732" s="26">
        <f t="shared" si="127"/>
        <v>1.8907366745449362E-3</v>
      </c>
      <c r="H2732" s="26">
        <f t="shared" si="128"/>
        <v>2.3379832622653679E-4</v>
      </c>
    </row>
    <row r="2733" spans="1:8" x14ac:dyDescent="0.25">
      <c r="A2733" s="12">
        <f>Riesgo!C2737</f>
        <v>0</v>
      </c>
      <c r="F2733" s="95">
        <f t="shared" si="126"/>
        <v>-0.20515214870968565</v>
      </c>
      <c r="G2733" s="26">
        <f t="shared" si="127"/>
        <v>0</v>
      </c>
      <c r="H2733" s="26">
        <f t="shared" si="128"/>
        <v>0</v>
      </c>
    </row>
    <row r="2734" spans="1:8" x14ac:dyDescent="0.25">
      <c r="A2734" s="12">
        <f>Riesgo!C2738</f>
        <v>0.69831654780767471</v>
      </c>
      <c r="F2734" s="95">
        <f t="shared" si="126"/>
        <v>0.49316439909798904</v>
      </c>
      <c r="G2734" s="26">
        <f t="shared" si="127"/>
        <v>0.11994306808657144</v>
      </c>
      <c r="H2734" s="26">
        <f t="shared" si="128"/>
        <v>5.9151651098883193E-2</v>
      </c>
    </row>
    <row r="2735" spans="1:8" x14ac:dyDescent="0.25">
      <c r="A2735" s="12">
        <f>Riesgo!C2739</f>
        <v>0</v>
      </c>
      <c r="F2735" s="95">
        <f t="shared" si="126"/>
        <v>-0.20515214870968565</v>
      </c>
      <c r="G2735" s="26">
        <f t="shared" si="127"/>
        <v>0</v>
      </c>
      <c r="H2735" s="26">
        <f t="shared" si="128"/>
        <v>0</v>
      </c>
    </row>
    <row r="2736" spans="1:8" x14ac:dyDescent="0.25">
      <c r="A2736" s="12">
        <f>Riesgo!C2740</f>
        <v>0</v>
      </c>
      <c r="F2736" s="95">
        <f t="shared" si="126"/>
        <v>-0.20515214870968565</v>
      </c>
      <c r="G2736" s="26">
        <f t="shared" si="127"/>
        <v>0</v>
      </c>
      <c r="H2736" s="26">
        <f t="shared" si="128"/>
        <v>0</v>
      </c>
    </row>
    <row r="2737" spans="1:8" x14ac:dyDescent="0.25">
      <c r="A2737" s="12">
        <f>Riesgo!C2741</f>
        <v>2.3012103991398667E-2</v>
      </c>
      <c r="F2737" s="95">
        <f t="shared" si="126"/>
        <v>-0.18214004471828699</v>
      </c>
      <c r="G2737" s="26">
        <f t="shared" si="127"/>
        <v>-6.0424952349298683E-3</v>
      </c>
      <c r="H2737" s="26">
        <f t="shared" si="128"/>
        <v>1.1005803523001622E-3</v>
      </c>
    </row>
    <row r="2738" spans="1:8" x14ac:dyDescent="0.25">
      <c r="A2738" s="12">
        <f>Riesgo!C2742</f>
        <v>0.23034750573885202</v>
      </c>
      <c r="F2738" s="95">
        <f t="shared" si="126"/>
        <v>2.5195357029166365E-2</v>
      </c>
      <c r="G2738" s="26">
        <f t="shared" si="127"/>
        <v>1.5994164213028005E-5</v>
      </c>
      <c r="H2738" s="26">
        <f t="shared" si="128"/>
        <v>4.0297867773035627E-7</v>
      </c>
    </row>
    <row r="2739" spans="1:8" x14ac:dyDescent="0.25">
      <c r="A2739" s="12">
        <f>Riesgo!C2743</f>
        <v>0.4391317974307552</v>
      </c>
      <c r="F2739" s="95">
        <f t="shared" si="126"/>
        <v>0.23397964872106955</v>
      </c>
      <c r="G2739" s="26">
        <f t="shared" si="127"/>
        <v>1.2809561226854761E-2</v>
      </c>
      <c r="H2739" s="26">
        <f t="shared" si="128"/>
        <v>2.9971766361305101E-3</v>
      </c>
    </row>
    <row r="2740" spans="1:8" x14ac:dyDescent="0.25">
      <c r="A2740" s="12">
        <f>Riesgo!C2744</f>
        <v>0.23521851948762854</v>
      </c>
      <c r="F2740" s="95">
        <f t="shared" si="126"/>
        <v>3.0066370777942886E-2</v>
      </c>
      <c r="G2740" s="26">
        <f t="shared" si="127"/>
        <v>2.7179597850029216E-5</v>
      </c>
      <c r="H2740" s="26">
        <f t="shared" si="128"/>
        <v>8.1719186655435757E-7</v>
      </c>
    </row>
    <row r="2741" spans="1:8" x14ac:dyDescent="0.25">
      <c r="A2741" s="12">
        <f>Riesgo!C2745</f>
        <v>0</v>
      </c>
      <c r="F2741" s="95">
        <f t="shared" si="126"/>
        <v>-0.20515214870968565</v>
      </c>
      <c r="G2741" s="26">
        <f t="shared" si="127"/>
        <v>0</v>
      </c>
      <c r="H2741" s="26">
        <f t="shared" si="128"/>
        <v>0</v>
      </c>
    </row>
    <row r="2742" spans="1:8" x14ac:dyDescent="0.25">
      <c r="A2742" s="12">
        <f>Riesgo!C2746</f>
        <v>0</v>
      </c>
      <c r="F2742" s="95">
        <f t="shared" si="126"/>
        <v>-0.20515214870968565</v>
      </c>
      <c r="G2742" s="26">
        <f t="shared" si="127"/>
        <v>0</v>
      </c>
      <c r="H2742" s="26">
        <f t="shared" si="128"/>
        <v>0</v>
      </c>
    </row>
    <row r="2743" spans="1:8" x14ac:dyDescent="0.25">
      <c r="A2743" s="12">
        <f>Riesgo!C2747</f>
        <v>0</v>
      </c>
      <c r="F2743" s="95">
        <f t="shared" si="126"/>
        <v>-0.20515214870968565</v>
      </c>
      <c r="G2743" s="26">
        <f t="shared" si="127"/>
        <v>0</v>
      </c>
      <c r="H2743" s="26">
        <f t="shared" si="128"/>
        <v>0</v>
      </c>
    </row>
    <row r="2744" spans="1:8" x14ac:dyDescent="0.25">
      <c r="A2744" s="12">
        <f>Riesgo!C2748</f>
        <v>5.5267066711225665E-2</v>
      </c>
      <c r="F2744" s="95">
        <f t="shared" si="126"/>
        <v>-0.14988508199845998</v>
      </c>
      <c r="G2744" s="26">
        <f t="shared" si="127"/>
        <v>-3.3672489761446102E-3</v>
      </c>
      <c r="H2744" s="26">
        <f t="shared" si="128"/>
        <v>5.047003888986654E-4</v>
      </c>
    </row>
    <row r="2745" spans="1:8" x14ac:dyDescent="0.25">
      <c r="A2745" s="12">
        <f>Riesgo!C2749</f>
        <v>0</v>
      </c>
      <c r="F2745" s="95">
        <f t="shared" si="126"/>
        <v>-0.20515214870968565</v>
      </c>
      <c r="G2745" s="26">
        <f t="shared" si="127"/>
        <v>0</v>
      </c>
      <c r="H2745" s="26">
        <f t="shared" si="128"/>
        <v>0</v>
      </c>
    </row>
    <row r="2746" spans="1:8" x14ac:dyDescent="0.25">
      <c r="A2746" s="12">
        <f>Riesgo!C2750</f>
        <v>5.7813777990363191E-2</v>
      </c>
      <c r="F2746" s="95">
        <f t="shared" si="126"/>
        <v>-0.14733837071932246</v>
      </c>
      <c r="G2746" s="26">
        <f t="shared" si="127"/>
        <v>-3.1985090895451556E-3</v>
      </c>
      <c r="H2746" s="26">
        <f t="shared" si="128"/>
        <v>4.7126311798452669E-4</v>
      </c>
    </row>
    <row r="2747" spans="1:8" x14ac:dyDescent="0.25">
      <c r="A2747" s="12">
        <f>Riesgo!C2751</f>
        <v>0</v>
      </c>
      <c r="F2747" s="95">
        <f t="shared" si="126"/>
        <v>-0.20515214870968565</v>
      </c>
      <c r="G2747" s="26">
        <f t="shared" si="127"/>
        <v>0</v>
      </c>
      <c r="H2747" s="26">
        <f t="shared" si="128"/>
        <v>0</v>
      </c>
    </row>
    <row r="2748" spans="1:8" x14ac:dyDescent="0.25">
      <c r="A2748" s="12">
        <f>Riesgo!C2752</f>
        <v>0.45040922112609899</v>
      </c>
      <c r="F2748" s="95">
        <f t="shared" si="126"/>
        <v>0.24525707241641334</v>
      </c>
      <c r="G2748" s="26">
        <f t="shared" si="127"/>
        <v>1.4752465905751629E-2</v>
      </c>
      <c r="H2748" s="26">
        <f t="shared" si="128"/>
        <v>3.6181465989675965E-3</v>
      </c>
    </row>
    <row r="2749" spans="1:8" x14ac:dyDescent="0.25">
      <c r="A2749" s="12">
        <f>Riesgo!C2753</f>
        <v>0</v>
      </c>
      <c r="F2749" s="95">
        <f t="shared" si="126"/>
        <v>-0.20515214870968565</v>
      </c>
      <c r="G2749" s="26">
        <f t="shared" si="127"/>
        <v>0</v>
      </c>
      <c r="H2749" s="26">
        <f t="shared" si="128"/>
        <v>0</v>
      </c>
    </row>
    <row r="2750" spans="1:8" x14ac:dyDescent="0.25">
      <c r="A2750" s="12">
        <f>Riesgo!C2754</f>
        <v>8.4508914446961431E-3</v>
      </c>
      <c r="F2750" s="95">
        <f t="shared" si="126"/>
        <v>-0.19670125726498949</v>
      </c>
      <c r="G2750" s="26">
        <f t="shared" si="127"/>
        <v>-7.6106439980370101E-3</v>
      </c>
      <c r="H2750" s="26">
        <f t="shared" si="128"/>
        <v>1.497023243010126E-3</v>
      </c>
    </row>
    <row r="2751" spans="1:8" x14ac:dyDescent="0.25">
      <c r="A2751" s="12">
        <f>Riesgo!C2755</f>
        <v>0</v>
      </c>
      <c r="F2751" s="95">
        <f t="shared" si="126"/>
        <v>-0.20515214870968565</v>
      </c>
      <c r="G2751" s="26">
        <f t="shared" si="127"/>
        <v>0</v>
      </c>
      <c r="H2751" s="26">
        <f t="shared" si="128"/>
        <v>0</v>
      </c>
    </row>
    <row r="2752" spans="1:8" x14ac:dyDescent="0.25">
      <c r="A2752" s="12">
        <f>Riesgo!C2756</f>
        <v>0.49774678856521215</v>
      </c>
      <c r="F2752" s="95">
        <f t="shared" si="126"/>
        <v>0.29259463985552647</v>
      </c>
      <c r="G2752" s="26">
        <f t="shared" si="127"/>
        <v>2.5049502078772049E-2</v>
      </c>
      <c r="H2752" s="26">
        <f t="shared" si="128"/>
        <v>7.3293500392985697E-3</v>
      </c>
    </row>
    <row r="2753" spans="1:8" x14ac:dyDescent="0.25">
      <c r="A2753" s="12">
        <f>Riesgo!C2757</f>
        <v>1</v>
      </c>
      <c r="F2753" s="95">
        <f t="shared" si="126"/>
        <v>0.79484785129031432</v>
      </c>
      <c r="G2753" s="26">
        <f t="shared" si="127"/>
        <v>0.50217144484267384</v>
      </c>
      <c r="H2753" s="26">
        <f t="shared" si="128"/>
        <v>0.39914989391255185</v>
      </c>
    </row>
    <row r="2754" spans="1:8" x14ac:dyDescent="0.25">
      <c r="A2754" s="12">
        <f>Riesgo!C2758</f>
        <v>0</v>
      </c>
      <c r="F2754" s="95">
        <f t="shared" si="126"/>
        <v>-0.20515214870968565</v>
      </c>
      <c r="G2754" s="26">
        <f t="shared" si="127"/>
        <v>0</v>
      </c>
      <c r="H2754" s="26">
        <f t="shared" si="128"/>
        <v>0</v>
      </c>
    </row>
    <row r="2755" spans="1:8" x14ac:dyDescent="0.25">
      <c r="A2755" s="12">
        <f>Riesgo!C2759</f>
        <v>0</v>
      </c>
      <c r="F2755" s="95">
        <f t="shared" ref="F2755:F2818" si="129">A2755-$D$4</f>
        <v>-0.20515214870968565</v>
      </c>
      <c r="G2755" s="26">
        <f t="shared" ref="G2755:G2818" si="130">IF(A2755=0,0,(A2755-D$4)^3)</f>
        <v>0</v>
      </c>
      <c r="H2755" s="26">
        <f t="shared" ref="H2755:H2818" si="131">IF(A2755=0,0,(A2755-D$4)^4)</f>
        <v>0</v>
      </c>
    </row>
    <row r="2756" spans="1:8" x14ac:dyDescent="0.25">
      <c r="A2756" s="12">
        <f>Riesgo!C2760</f>
        <v>0.5464629128391314</v>
      </c>
      <c r="F2756" s="95">
        <f t="shared" si="129"/>
        <v>0.34131076412944572</v>
      </c>
      <c r="G2756" s="26">
        <f t="shared" si="130"/>
        <v>3.9760327716774145E-2</v>
      </c>
      <c r="H2756" s="26">
        <f t="shared" si="131"/>
        <v>1.3570627835049363E-2</v>
      </c>
    </row>
    <row r="2757" spans="1:8" x14ac:dyDescent="0.25">
      <c r="A2757" s="12">
        <f>Riesgo!C2761</f>
        <v>0</v>
      </c>
      <c r="F2757" s="95">
        <f t="shared" si="129"/>
        <v>-0.20515214870968565</v>
      </c>
      <c r="G2757" s="26">
        <f t="shared" si="130"/>
        <v>0</v>
      </c>
      <c r="H2757" s="26">
        <f t="shared" si="131"/>
        <v>0</v>
      </c>
    </row>
    <row r="2758" spans="1:8" x14ac:dyDescent="0.25">
      <c r="A2758" s="12">
        <f>Riesgo!C2762</f>
        <v>0</v>
      </c>
      <c r="F2758" s="95">
        <f t="shared" si="129"/>
        <v>-0.20515214870968565</v>
      </c>
      <c r="G2758" s="26">
        <f t="shared" si="130"/>
        <v>0</v>
      </c>
      <c r="H2758" s="26">
        <f t="shared" si="131"/>
        <v>0</v>
      </c>
    </row>
    <row r="2759" spans="1:8" x14ac:dyDescent="0.25">
      <c r="A2759" s="12">
        <f>Riesgo!C2763</f>
        <v>0.46011300063354055</v>
      </c>
      <c r="F2759" s="95">
        <f t="shared" si="129"/>
        <v>0.25496085192385487</v>
      </c>
      <c r="G2759" s="26">
        <f t="shared" si="130"/>
        <v>1.6573739361403467E-2</v>
      </c>
      <c r="H2759" s="26">
        <f t="shared" si="131"/>
        <v>4.2256547071473543E-3</v>
      </c>
    </row>
    <row r="2760" spans="1:8" x14ac:dyDescent="0.25">
      <c r="A2760" s="12">
        <f>Riesgo!C2764</f>
        <v>0</v>
      </c>
      <c r="F2760" s="95">
        <f t="shared" si="129"/>
        <v>-0.20515214870968565</v>
      </c>
      <c r="G2760" s="26">
        <f t="shared" si="130"/>
        <v>0</v>
      </c>
      <c r="H2760" s="26">
        <f t="shared" si="131"/>
        <v>0</v>
      </c>
    </row>
    <row r="2761" spans="1:8" x14ac:dyDescent="0.25">
      <c r="A2761" s="12">
        <f>Riesgo!C2765</f>
        <v>0.32409777901387621</v>
      </c>
      <c r="F2761" s="95">
        <f t="shared" si="129"/>
        <v>0.11894563030419056</v>
      </c>
      <c r="G2761" s="26">
        <f t="shared" si="130"/>
        <v>1.6828502673669919E-3</v>
      </c>
      <c r="H2761" s="26">
        <f t="shared" si="131"/>
        <v>2.0016768575954245E-4</v>
      </c>
    </row>
    <row r="2762" spans="1:8" x14ac:dyDescent="0.25">
      <c r="A2762" s="12">
        <f>Riesgo!C2766</f>
        <v>0</v>
      </c>
      <c r="F2762" s="95">
        <f t="shared" si="129"/>
        <v>-0.20515214870968565</v>
      </c>
      <c r="G2762" s="26">
        <f t="shared" si="130"/>
        <v>0</v>
      </c>
      <c r="H2762" s="26">
        <f t="shared" si="131"/>
        <v>0</v>
      </c>
    </row>
    <row r="2763" spans="1:8" x14ac:dyDescent="0.25">
      <c r="A2763" s="12">
        <f>Riesgo!C2767</f>
        <v>1.0870242469771315E-3</v>
      </c>
      <c r="F2763" s="95">
        <f t="shared" si="129"/>
        <v>-0.20406512446270852</v>
      </c>
      <c r="G2763" s="26">
        <f t="shared" si="130"/>
        <v>-8.4977972548081742E-3</v>
      </c>
      <c r="H2763" s="26">
        <f t="shared" si="131"/>
        <v>1.7341040544612929E-3</v>
      </c>
    </row>
    <row r="2764" spans="1:8" x14ac:dyDescent="0.25">
      <c r="A2764" s="12">
        <f>Riesgo!C2768</f>
        <v>2.8990717022679746E-2</v>
      </c>
      <c r="F2764" s="95">
        <f t="shared" si="129"/>
        <v>-0.1761614316870059</v>
      </c>
      <c r="G2764" s="26">
        <f t="shared" si="130"/>
        <v>-5.4667912877971172E-3</v>
      </c>
      <c r="H2764" s="26">
        <f t="shared" si="131"/>
        <v>9.6303777999239091E-4</v>
      </c>
    </row>
    <row r="2765" spans="1:8" x14ac:dyDescent="0.25">
      <c r="A2765" s="12">
        <f>Riesgo!C2769</f>
        <v>0</v>
      </c>
      <c r="F2765" s="95">
        <f t="shared" si="129"/>
        <v>-0.20515214870968565</v>
      </c>
      <c r="G2765" s="26">
        <f t="shared" si="130"/>
        <v>0</v>
      </c>
      <c r="H2765" s="26">
        <f t="shared" si="131"/>
        <v>0</v>
      </c>
    </row>
    <row r="2766" spans="1:8" x14ac:dyDescent="0.25">
      <c r="A2766" s="12">
        <f>Riesgo!C2770</f>
        <v>0</v>
      </c>
      <c r="F2766" s="95">
        <f t="shared" si="129"/>
        <v>-0.20515214870968565</v>
      </c>
      <c r="G2766" s="26">
        <f t="shared" si="130"/>
        <v>0</v>
      </c>
      <c r="H2766" s="26">
        <f t="shared" si="131"/>
        <v>0</v>
      </c>
    </row>
    <row r="2767" spans="1:8" x14ac:dyDescent="0.25">
      <c r="A2767" s="12">
        <f>Riesgo!C2771</f>
        <v>0.3955722796235932</v>
      </c>
      <c r="F2767" s="95">
        <f t="shared" si="129"/>
        <v>0.19042013091390755</v>
      </c>
      <c r="G2767" s="26">
        <f t="shared" si="130"/>
        <v>6.9046008628248379E-3</v>
      </c>
      <c r="H2767" s="26">
        <f t="shared" si="131"/>
        <v>1.3147750002073847E-3</v>
      </c>
    </row>
    <row r="2768" spans="1:8" x14ac:dyDescent="0.25">
      <c r="A2768" s="12">
        <f>Riesgo!C2772</f>
        <v>7.1706763936526835E-2</v>
      </c>
      <c r="F2768" s="95">
        <f t="shared" si="129"/>
        <v>-0.13344538477315881</v>
      </c>
      <c r="G2768" s="26">
        <f t="shared" si="130"/>
        <v>-2.3763514707779943E-3</v>
      </c>
      <c r="H2768" s="26">
        <f t="shared" si="131"/>
        <v>3.1711313637423135E-4</v>
      </c>
    </row>
    <row r="2769" spans="1:8" x14ac:dyDescent="0.25">
      <c r="A2769" s="12">
        <f>Riesgo!C2773</f>
        <v>1.4926658812797658E-2</v>
      </c>
      <c r="F2769" s="95">
        <f t="shared" si="129"/>
        <v>-0.19022548989688798</v>
      </c>
      <c r="G2769" s="26">
        <f t="shared" si="130"/>
        <v>-6.8834495493435097E-3</v>
      </c>
      <c r="H2769" s="26">
        <f t="shared" si="131"/>
        <v>1.3094075627043819E-3</v>
      </c>
    </row>
    <row r="2770" spans="1:8" x14ac:dyDescent="0.25">
      <c r="A2770" s="12">
        <f>Riesgo!C2774</f>
        <v>0</v>
      </c>
      <c r="F2770" s="95">
        <f t="shared" si="129"/>
        <v>-0.20515214870968565</v>
      </c>
      <c r="G2770" s="26">
        <f t="shared" si="130"/>
        <v>0</v>
      </c>
      <c r="H2770" s="26">
        <f t="shared" si="131"/>
        <v>0</v>
      </c>
    </row>
    <row r="2771" spans="1:8" x14ac:dyDescent="0.25">
      <c r="A2771" s="12">
        <f>Riesgo!C2775</f>
        <v>0</v>
      </c>
      <c r="F2771" s="95">
        <f t="shared" si="129"/>
        <v>-0.20515214870968565</v>
      </c>
      <c r="G2771" s="26">
        <f t="shared" si="130"/>
        <v>0</v>
      </c>
      <c r="H2771" s="26">
        <f t="shared" si="131"/>
        <v>0</v>
      </c>
    </row>
    <row r="2772" spans="1:8" x14ac:dyDescent="0.25">
      <c r="A2772" s="12">
        <f>Riesgo!C2776</f>
        <v>0</v>
      </c>
      <c r="F2772" s="95">
        <f t="shared" si="129"/>
        <v>-0.20515214870968565</v>
      </c>
      <c r="G2772" s="26">
        <f t="shared" si="130"/>
        <v>0</v>
      </c>
      <c r="H2772" s="26">
        <f t="shared" si="131"/>
        <v>0</v>
      </c>
    </row>
    <row r="2773" spans="1:8" x14ac:dyDescent="0.25">
      <c r="A2773" s="12">
        <f>Riesgo!C2777</f>
        <v>0</v>
      </c>
      <c r="F2773" s="95">
        <f t="shared" si="129"/>
        <v>-0.20515214870968565</v>
      </c>
      <c r="G2773" s="26">
        <f t="shared" si="130"/>
        <v>0</v>
      </c>
      <c r="H2773" s="26">
        <f t="shared" si="131"/>
        <v>0</v>
      </c>
    </row>
    <row r="2774" spans="1:8" x14ac:dyDescent="0.25">
      <c r="A2774" s="12">
        <f>Riesgo!C2778</f>
        <v>0.13315808878663424</v>
      </c>
      <c r="F2774" s="95">
        <f t="shared" si="129"/>
        <v>-7.1994059923051412E-2</v>
      </c>
      <c r="G2774" s="26">
        <f t="shared" si="130"/>
        <v>-3.7315562754454103E-4</v>
      </c>
      <c r="H2774" s="26">
        <f t="shared" si="131"/>
        <v>2.6864988610065538E-5</v>
      </c>
    </row>
    <row r="2775" spans="1:8" x14ac:dyDescent="0.25">
      <c r="A2775" s="12">
        <f>Riesgo!C2779</f>
        <v>0</v>
      </c>
      <c r="F2775" s="95">
        <f t="shared" si="129"/>
        <v>-0.20515214870968565</v>
      </c>
      <c r="G2775" s="26">
        <f t="shared" si="130"/>
        <v>0</v>
      </c>
      <c r="H2775" s="26">
        <f t="shared" si="131"/>
        <v>0</v>
      </c>
    </row>
    <row r="2776" spans="1:8" x14ac:dyDescent="0.25">
      <c r="A2776" s="12">
        <f>Riesgo!C2780</f>
        <v>0</v>
      </c>
      <c r="F2776" s="95">
        <f t="shared" si="129"/>
        <v>-0.20515214870968565</v>
      </c>
      <c r="G2776" s="26">
        <f t="shared" si="130"/>
        <v>0</v>
      </c>
      <c r="H2776" s="26">
        <f t="shared" si="131"/>
        <v>0</v>
      </c>
    </row>
    <row r="2777" spans="1:8" x14ac:dyDescent="0.25">
      <c r="A2777" s="12">
        <f>Riesgo!C2781</f>
        <v>1.8655932338245498E-2</v>
      </c>
      <c r="F2777" s="95">
        <f t="shared" si="129"/>
        <v>-0.18649621637144015</v>
      </c>
      <c r="G2777" s="26">
        <f t="shared" si="130"/>
        <v>-6.4864948236662339E-3</v>
      </c>
      <c r="H2777" s="26">
        <f t="shared" si="131"/>
        <v>1.2097067421266846E-3</v>
      </c>
    </row>
    <row r="2778" spans="1:8" x14ac:dyDescent="0.25">
      <c r="A2778" s="12">
        <f>Riesgo!C2782</f>
        <v>0.25087922509313404</v>
      </c>
      <c r="F2778" s="95">
        <f t="shared" si="129"/>
        <v>4.572707638344839E-2</v>
      </c>
      <c r="G2778" s="26">
        <f t="shared" si="130"/>
        <v>9.5613739800252032E-5</v>
      </c>
      <c r="H2778" s="26">
        <f t="shared" si="131"/>
        <v>4.3721367831532843E-6</v>
      </c>
    </row>
    <row r="2779" spans="1:8" x14ac:dyDescent="0.25">
      <c r="A2779" s="12">
        <f>Riesgo!C2783</f>
        <v>0.50666426147242116</v>
      </c>
      <c r="F2779" s="95">
        <f t="shared" si="129"/>
        <v>0.30151211276273548</v>
      </c>
      <c r="G2779" s="26">
        <f t="shared" si="130"/>
        <v>2.7410331739868246E-2</v>
      </c>
      <c r="H2779" s="26">
        <f t="shared" si="131"/>
        <v>8.2645470344151432E-3</v>
      </c>
    </row>
    <row r="2780" spans="1:8" x14ac:dyDescent="0.25">
      <c r="A2780" s="12">
        <f>Riesgo!C2784</f>
        <v>0</v>
      </c>
      <c r="F2780" s="95">
        <f t="shared" si="129"/>
        <v>-0.20515214870968565</v>
      </c>
      <c r="G2780" s="26">
        <f t="shared" si="130"/>
        <v>0</v>
      </c>
      <c r="H2780" s="26">
        <f t="shared" si="131"/>
        <v>0</v>
      </c>
    </row>
    <row r="2781" spans="1:8" x14ac:dyDescent="0.25">
      <c r="A2781" s="12">
        <f>Riesgo!C2785</f>
        <v>0</v>
      </c>
      <c r="F2781" s="95">
        <f t="shared" si="129"/>
        <v>-0.20515214870968565</v>
      </c>
      <c r="G2781" s="26">
        <f t="shared" si="130"/>
        <v>0</v>
      </c>
      <c r="H2781" s="26">
        <f t="shared" si="131"/>
        <v>0</v>
      </c>
    </row>
    <row r="2782" spans="1:8" x14ac:dyDescent="0.25">
      <c r="A2782" s="12">
        <f>Riesgo!C2786</f>
        <v>0.59539577301062918</v>
      </c>
      <c r="F2782" s="95">
        <f t="shared" si="129"/>
        <v>0.3902436243009435</v>
      </c>
      <c r="G2782" s="26">
        <f t="shared" si="130"/>
        <v>5.9430235225756314E-2</v>
      </c>
      <c r="H2782" s="26">
        <f t="shared" si="131"/>
        <v>2.3192270387556745E-2</v>
      </c>
    </row>
    <row r="2783" spans="1:8" x14ac:dyDescent="0.25">
      <c r="A2783" s="12">
        <f>Riesgo!C2787</f>
        <v>8.1713987051297149E-2</v>
      </c>
      <c r="F2783" s="95">
        <f t="shared" si="129"/>
        <v>-0.1234381616583885</v>
      </c>
      <c r="G2783" s="26">
        <f t="shared" si="130"/>
        <v>-1.8808247700107721E-3</v>
      </c>
      <c r="H2783" s="26">
        <f t="shared" si="131"/>
        <v>2.3216555201169105E-4</v>
      </c>
    </row>
    <row r="2784" spans="1:8" x14ac:dyDescent="0.25">
      <c r="A2784" s="12">
        <f>Riesgo!C2788</f>
        <v>0.32166537402254985</v>
      </c>
      <c r="F2784" s="95">
        <f t="shared" si="129"/>
        <v>0.1165132253128642</v>
      </c>
      <c r="G2784" s="26">
        <f t="shared" si="130"/>
        <v>1.5817056778905374E-3</v>
      </c>
      <c r="H2784" s="26">
        <f t="shared" si="131"/>
        <v>1.842896300266968E-4</v>
      </c>
    </row>
    <row r="2785" spans="1:8" x14ac:dyDescent="0.25">
      <c r="A2785" s="12">
        <f>Riesgo!C2789</f>
        <v>0</v>
      </c>
      <c r="F2785" s="95">
        <f t="shared" si="129"/>
        <v>-0.20515214870968565</v>
      </c>
      <c r="G2785" s="26">
        <f t="shared" si="130"/>
        <v>0</v>
      </c>
      <c r="H2785" s="26">
        <f t="shared" si="131"/>
        <v>0</v>
      </c>
    </row>
    <row r="2786" spans="1:8" x14ac:dyDescent="0.25">
      <c r="A2786" s="12">
        <f>Riesgo!C2790</f>
        <v>0.31486144126580667</v>
      </c>
      <c r="F2786" s="95">
        <f t="shared" si="129"/>
        <v>0.10970929255612102</v>
      </c>
      <c r="G2786" s="26">
        <f t="shared" si="130"/>
        <v>1.320475183789185E-3</v>
      </c>
      <c r="H2786" s="26">
        <f t="shared" si="131"/>
        <v>1.4486839825142536E-4</v>
      </c>
    </row>
    <row r="2787" spans="1:8" x14ac:dyDescent="0.25">
      <c r="A2787" s="12">
        <f>Riesgo!C2791</f>
        <v>0</v>
      </c>
      <c r="F2787" s="95">
        <f t="shared" si="129"/>
        <v>-0.20515214870968565</v>
      </c>
      <c r="G2787" s="26">
        <f t="shared" si="130"/>
        <v>0</v>
      </c>
      <c r="H2787" s="26">
        <f t="shared" si="131"/>
        <v>0</v>
      </c>
    </row>
    <row r="2788" spans="1:8" x14ac:dyDescent="0.25">
      <c r="A2788" s="12">
        <f>Riesgo!C2792</f>
        <v>0</v>
      </c>
      <c r="F2788" s="95">
        <f t="shared" si="129"/>
        <v>-0.20515214870968565</v>
      </c>
      <c r="G2788" s="26">
        <f t="shared" si="130"/>
        <v>0</v>
      </c>
      <c r="H2788" s="26">
        <f t="shared" si="131"/>
        <v>0</v>
      </c>
    </row>
    <row r="2789" spans="1:8" x14ac:dyDescent="0.25">
      <c r="A2789" s="12">
        <f>Riesgo!C2793</f>
        <v>0.46395641636462964</v>
      </c>
      <c r="F2789" s="95">
        <f t="shared" si="129"/>
        <v>0.25880426765494402</v>
      </c>
      <c r="G2789" s="26">
        <f t="shared" si="130"/>
        <v>1.7334618995949416E-2</v>
      </c>
      <c r="H2789" s="26">
        <f t="shared" si="131"/>
        <v>4.4862733743241696E-3</v>
      </c>
    </row>
    <row r="2790" spans="1:8" x14ac:dyDescent="0.25">
      <c r="A2790" s="12">
        <f>Riesgo!C2794</f>
        <v>0.37677372264345954</v>
      </c>
      <c r="F2790" s="95">
        <f t="shared" si="129"/>
        <v>0.17162157393377389</v>
      </c>
      <c r="G2790" s="26">
        <f t="shared" si="130"/>
        <v>5.0549357700217096E-3</v>
      </c>
      <c r="H2790" s="26">
        <f t="shared" si="131"/>
        <v>8.6753603298525919E-4</v>
      </c>
    </row>
    <row r="2791" spans="1:8" x14ac:dyDescent="0.25">
      <c r="A2791" s="12">
        <f>Riesgo!C2795</f>
        <v>0.39180670425881664</v>
      </c>
      <c r="F2791" s="95">
        <f t="shared" si="129"/>
        <v>0.18665455554913099</v>
      </c>
      <c r="G2791" s="26">
        <f t="shared" si="130"/>
        <v>6.5030303629484577E-3</v>
      </c>
      <c r="H2791" s="26">
        <f t="shared" si="131"/>
        <v>1.2138202421186483E-3</v>
      </c>
    </row>
    <row r="2792" spans="1:8" x14ac:dyDescent="0.25">
      <c r="A2792" s="12">
        <f>Riesgo!C2796</f>
        <v>0.4945104506743167</v>
      </c>
      <c r="F2792" s="95">
        <f t="shared" si="129"/>
        <v>0.28935830196463108</v>
      </c>
      <c r="G2792" s="26">
        <f t="shared" si="130"/>
        <v>2.4227457566881012E-2</v>
      </c>
      <c r="H2792" s="26">
        <f t="shared" si="131"/>
        <v>7.0104159824728417E-3</v>
      </c>
    </row>
    <row r="2793" spans="1:8" x14ac:dyDescent="0.25">
      <c r="A2793" s="12">
        <f>Riesgo!C2797</f>
        <v>0</v>
      </c>
      <c r="F2793" s="95">
        <f t="shared" si="129"/>
        <v>-0.20515214870968565</v>
      </c>
      <c r="G2793" s="26">
        <f t="shared" si="130"/>
        <v>0</v>
      </c>
      <c r="H2793" s="26">
        <f t="shared" si="131"/>
        <v>0</v>
      </c>
    </row>
    <row r="2794" spans="1:8" x14ac:dyDescent="0.25">
      <c r="A2794" s="12">
        <f>Riesgo!C2798</f>
        <v>0</v>
      </c>
      <c r="F2794" s="95">
        <f t="shared" si="129"/>
        <v>-0.20515214870968565</v>
      </c>
      <c r="G2794" s="26">
        <f t="shared" si="130"/>
        <v>0</v>
      </c>
      <c r="H2794" s="26">
        <f t="shared" si="131"/>
        <v>0</v>
      </c>
    </row>
    <row r="2795" spans="1:8" x14ac:dyDescent="0.25">
      <c r="A2795" s="12">
        <f>Riesgo!C2799</f>
        <v>0</v>
      </c>
      <c r="F2795" s="95">
        <f t="shared" si="129"/>
        <v>-0.20515214870968565</v>
      </c>
      <c r="G2795" s="26">
        <f t="shared" si="130"/>
        <v>0</v>
      </c>
      <c r="H2795" s="26">
        <f t="shared" si="131"/>
        <v>0</v>
      </c>
    </row>
    <row r="2796" spans="1:8" x14ac:dyDescent="0.25">
      <c r="A2796" s="12">
        <f>Riesgo!C2800</f>
        <v>0.21574909947958076</v>
      </c>
      <c r="F2796" s="95">
        <f t="shared" si="129"/>
        <v>1.0596950769895114E-2</v>
      </c>
      <c r="G2796" s="26">
        <f t="shared" si="130"/>
        <v>1.1899884611580684E-6</v>
      </c>
      <c r="H2796" s="26">
        <f t="shared" si="131"/>
        <v>1.2610249139635294E-8</v>
      </c>
    </row>
    <row r="2797" spans="1:8" x14ac:dyDescent="0.25">
      <c r="A2797" s="12">
        <f>Riesgo!C2801</f>
        <v>8.0757515516691664E-2</v>
      </c>
      <c r="F2797" s="95">
        <f t="shared" si="129"/>
        <v>-0.12439463319299399</v>
      </c>
      <c r="G2797" s="26">
        <f t="shared" si="130"/>
        <v>-1.9248856349375766E-3</v>
      </c>
      <c r="H2797" s="26">
        <f t="shared" si="131"/>
        <v>2.3944544249652317E-4</v>
      </c>
    </row>
    <row r="2798" spans="1:8" x14ac:dyDescent="0.25">
      <c r="A2798" s="12">
        <f>Riesgo!C2802</f>
        <v>5.9962419365840632E-2</v>
      </c>
      <c r="F2798" s="95">
        <f t="shared" si="129"/>
        <v>-0.14518972934384503</v>
      </c>
      <c r="G2798" s="26">
        <f t="shared" si="130"/>
        <v>-3.0606078439851581E-3</v>
      </c>
      <c r="H2798" s="26">
        <f t="shared" si="131"/>
        <v>4.4436882449585413E-4</v>
      </c>
    </row>
    <row r="2799" spans="1:8" x14ac:dyDescent="0.25">
      <c r="A2799" s="12">
        <f>Riesgo!C2803</f>
        <v>0.62050678524153025</v>
      </c>
      <c r="F2799" s="95">
        <f t="shared" si="129"/>
        <v>0.41535463653184457</v>
      </c>
      <c r="G2799" s="26">
        <f t="shared" si="130"/>
        <v>7.1656763454694197E-2</v>
      </c>
      <c r="H2799" s="26">
        <f t="shared" si="131"/>
        <v>2.9762968939772868E-2</v>
      </c>
    </row>
    <row r="2800" spans="1:8" x14ac:dyDescent="0.25">
      <c r="A2800" s="12">
        <f>Riesgo!C2804</f>
        <v>6.8534209466193832E-2</v>
      </c>
      <c r="F2800" s="95">
        <f t="shared" si="129"/>
        <v>-0.1366179392434918</v>
      </c>
      <c r="G2800" s="26">
        <f t="shared" si="130"/>
        <v>-2.5499002430570271E-3</v>
      </c>
      <c r="H2800" s="26">
        <f t="shared" si="131"/>
        <v>3.4836211648292992E-4</v>
      </c>
    </row>
    <row r="2801" spans="1:8" x14ac:dyDescent="0.25">
      <c r="A2801" s="12">
        <f>Riesgo!C2805</f>
        <v>0</v>
      </c>
      <c r="F2801" s="95">
        <f t="shared" si="129"/>
        <v>-0.20515214870968565</v>
      </c>
      <c r="G2801" s="26">
        <f t="shared" si="130"/>
        <v>0</v>
      </c>
      <c r="H2801" s="26">
        <f t="shared" si="131"/>
        <v>0</v>
      </c>
    </row>
    <row r="2802" spans="1:8" x14ac:dyDescent="0.25">
      <c r="A2802" s="12">
        <f>Riesgo!C2806</f>
        <v>0.7698860942452278</v>
      </c>
      <c r="F2802" s="95">
        <f t="shared" si="129"/>
        <v>0.56473394553554213</v>
      </c>
      <c r="G2802" s="26">
        <f t="shared" si="130"/>
        <v>0.18010745125245545</v>
      </c>
      <c r="H2802" s="26">
        <f t="shared" si="131"/>
        <v>0.10171279156614947</v>
      </c>
    </row>
    <row r="2803" spans="1:8" x14ac:dyDescent="0.25">
      <c r="A2803" s="12">
        <f>Riesgo!C2807</f>
        <v>0.62857673768459266</v>
      </c>
      <c r="F2803" s="95">
        <f t="shared" si="129"/>
        <v>0.42342458897490698</v>
      </c>
      <c r="G2803" s="26">
        <f t="shared" si="130"/>
        <v>7.5915109688603682E-2</v>
      </c>
      <c r="H2803" s="26">
        <f t="shared" si="131"/>
        <v>3.2144324116881985E-2</v>
      </c>
    </row>
    <row r="2804" spans="1:8" x14ac:dyDescent="0.25">
      <c r="A2804" s="12">
        <f>Riesgo!C2808</f>
        <v>0.22818245806541068</v>
      </c>
      <c r="F2804" s="95">
        <f t="shared" si="129"/>
        <v>2.3030309355725032E-2</v>
      </c>
      <c r="G2804" s="26">
        <f t="shared" si="130"/>
        <v>1.2215164362715596E-5</v>
      </c>
      <c r="H2804" s="26">
        <f t="shared" si="131"/>
        <v>2.8131901410436796E-7</v>
      </c>
    </row>
    <row r="2805" spans="1:8" x14ac:dyDescent="0.25">
      <c r="A2805" s="12">
        <f>Riesgo!C2809</f>
        <v>8.9235522723737956E-2</v>
      </c>
      <c r="F2805" s="95">
        <f t="shared" si="129"/>
        <v>-0.11591662598594769</v>
      </c>
      <c r="G2805" s="26">
        <f t="shared" si="130"/>
        <v>-1.5575327762479092E-3</v>
      </c>
      <c r="H2805" s="26">
        <f t="shared" si="131"/>
        <v>1.8054394428518365E-4</v>
      </c>
    </row>
    <row r="2806" spans="1:8" x14ac:dyDescent="0.25">
      <c r="A2806" s="12">
        <f>Riesgo!C2810</f>
        <v>0</v>
      </c>
      <c r="F2806" s="95">
        <f t="shared" si="129"/>
        <v>-0.20515214870968565</v>
      </c>
      <c r="G2806" s="26">
        <f t="shared" si="130"/>
        <v>0</v>
      </c>
      <c r="H2806" s="26">
        <f t="shared" si="131"/>
        <v>0</v>
      </c>
    </row>
    <row r="2807" spans="1:8" x14ac:dyDescent="0.25">
      <c r="A2807" s="12">
        <f>Riesgo!C2811</f>
        <v>0</v>
      </c>
      <c r="F2807" s="95">
        <f t="shared" si="129"/>
        <v>-0.20515214870968565</v>
      </c>
      <c r="G2807" s="26">
        <f t="shared" si="130"/>
        <v>0</v>
      </c>
      <c r="H2807" s="26">
        <f t="shared" si="131"/>
        <v>0</v>
      </c>
    </row>
    <row r="2808" spans="1:8" x14ac:dyDescent="0.25">
      <c r="A2808" s="12">
        <f>Riesgo!C2812</f>
        <v>0</v>
      </c>
      <c r="F2808" s="95">
        <f t="shared" si="129"/>
        <v>-0.20515214870968565</v>
      </c>
      <c r="G2808" s="26">
        <f t="shared" si="130"/>
        <v>0</v>
      </c>
      <c r="H2808" s="26">
        <f t="shared" si="131"/>
        <v>0</v>
      </c>
    </row>
    <row r="2809" spans="1:8" x14ac:dyDescent="0.25">
      <c r="A2809" s="12">
        <f>Riesgo!C2813</f>
        <v>0</v>
      </c>
      <c r="F2809" s="95">
        <f t="shared" si="129"/>
        <v>-0.20515214870968565</v>
      </c>
      <c r="G2809" s="26">
        <f t="shared" si="130"/>
        <v>0</v>
      </c>
      <c r="H2809" s="26">
        <f t="shared" si="131"/>
        <v>0</v>
      </c>
    </row>
    <row r="2810" spans="1:8" x14ac:dyDescent="0.25">
      <c r="A2810" s="12">
        <f>Riesgo!C2814</f>
        <v>0</v>
      </c>
      <c r="F2810" s="95">
        <f t="shared" si="129"/>
        <v>-0.20515214870968565</v>
      </c>
      <c r="G2810" s="26">
        <f t="shared" si="130"/>
        <v>0</v>
      </c>
      <c r="H2810" s="26">
        <f t="shared" si="131"/>
        <v>0</v>
      </c>
    </row>
    <row r="2811" spans="1:8" x14ac:dyDescent="0.25">
      <c r="A2811" s="12">
        <f>Riesgo!C2815</f>
        <v>0</v>
      </c>
      <c r="F2811" s="95">
        <f t="shared" si="129"/>
        <v>-0.20515214870968565</v>
      </c>
      <c r="G2811" s="26">
        <f t="shared" si="130"/>
        <v>0</v>
      </c>
      <c r="H2811" s="26">
        <f t="shared" si="131"/>
        <v>0</v>
      </c>
    </row>
    <row r="2812" spans="1:8" x14ac:dyDescent="0.25">
      <c r="A2812" s="12">
        <f>Riesgo!C2816</f>
        <v>0.44005740471555094</v>
      </c>
      <c r="F2812" s="95">
        <f t="shared" si="129"/>
        <v>0.23490525600586529</v>
      </c>
      <c r="G2812" s="26">
        <f t="shared" si="130"/>
        <v>1.2962184616300488E-2</v>
      </c>
      <c r="H2812" s="26">
        <f t="shared" si="131"/>
        <v>3.0448852956873546E-3</v>
      </c>
    </row>
    <row r="2813" spans="1:8" x14ac:dyDescent="0.25">
      <c r="A2813" s="12">
        <f>Riesgo!C2817</f>
        <v>0.27799997621567002</v>
      </c>
      <c r="F2813" s="95">
        <f t="shared" si="129"/>
        <v>7.2847827505984369E-2</v>
      </c>
      <c r="G2813" s="26">
        <f t="shared" si="130"/>
        <v>3.8658928608087238E-4</v>
      </c>
      <c r="H2813" s="26">
        <f t="shared" si="131"/>
        <v>2.8162189628081035E-5</v>
      </c>
    </row>
    <row r="2814" spans="1:8" x14ac:dyDescent="0.25">
      <c r="A2814" s="12">
        <f>Riesgo!C2818</f>
        <v>0</v>
      </c>
      <c r="F2814" s="95">
        <f t="shared" si="129"/>
        <v>-0.20515214870968565</v>
      </c>
      <c r="G2814" s="26">
        <f t="shared" si="130"/>
        <v>0</v>
      </c>
      <c r="H2814" s="26">
        <f t="shared" si="131"/>
        <v>0</v>
      </c>
    </row>
    <row r="2815" spans="1:8" x14ac:dyDescent="0.25">
      <c r="A2815" s="12">
        <f>Riesgo!C2819</f>
        <v>0.41655403360792043</v>
      </c>
      <c r="F2815" s="95">
        <f t="shared" si="129"/>
        <v>0.21140188489823478</v>
      </c>
      <c r="G2815" s="26">
        <f t="shared" si="130"/>
        <v>9.4477102543333667E-3</v>
      </c>
      <c r="H2815" s="26">
        <f t="shared" si="131"/>
        <v>1.9972637557384549E-3</v>
      </c>
    </row>
    <row r="2816" spans="1:8" x14ac:dyDescent="0.25">
      <c r="A2816" s="12">
        <f>Riesgo!C2820</f>
        <v>0</v>
      </c>
      <c r="F2816" s="95">
        <f t="shared" si="129"/>
        <v>-0.20515214870968565</v>
      </c>
      <c r="G2816" s="26">
        <f t="shared" si="130"/>
        <v>0</v>
      </c>
      <c r="H2816" s="26">
        <f t="shared" si="131"/>
        <v>0</v>
      </c>
    </row>
    <row r="2817" spans="1:8" x14ac:dyDescent="0.25">
      <c r="A2817" s="12">
        <f>Riesgo!C2821</f>
        <v>0</v>
      </c>
      <c r="F2817" s="95">
        <f t="shared" si="129"/>
        <v>-0.20515214870968565</v>
      </c>
      <c r="G2817" s="26">
        <f t="shared" si="130"/>
        <v>0</v>
      </c>
      <c r="H2817" s="26">
        <f t="shared" si="131"/>
        <v>0</v>
      </c>
    </row>
    <row r="2818" spans="1:8" x14ac:dyDescent="0.25">
      <c r="A2818" s="12">
        <f>Riesgo!C2822</f>
        <v>0.53321725637356243</v>
      </c>
      <c r="F2818" s="95">
        <f t="shared" si="129"/>
        <v>0.32806510766387675</v>
      </c>
      <c r="G2818" s="26">
        <f t="shared" si="130"/>
        <v>3.5308569800191307E-2</v>
      </c>
      <c r="H2818" s="26">
        <f t="shared" si="131"/>
        <v>1.1583509752957268E-2</v>
      </c>
    </row>
    <row r="2819" spans="1:8" x14ac:dyDescent="0.25">
      <c r="A2819" s="12">
        <f>Riesgo!C2823</f>
        <v>0</v>
      </c>
      <c r="F2819" s="95">
        <f t="shared" ref="F2819:F2882" si="132">A2819-$D$4</f>
        <v>-0.20515214870968565</v>
      </c>
      <c r="G2819" s="26">
        <f t="shared" ref="G2819:G2882" si="133">IF(A2819=0,0,(A2819-D$4)^3)</f>
        <v>0</v>
      </c>
      <c r="H2819" s="26">
        <f t="shared" ref="H2819:H2882" si="134">IF(A2819=0,0,(A2819-D$4)^4)</f>
        <v>0</v>
      </c>
    </row>
    <row r="2820" spans="1:8" x14ac:dyDescent="0.25">
      <c r="A2820" s="12">
        <f>Riesgo!C2824</f>
        <v>0.47086349887338713</v>
      </c>
      <c r="F2820" s="95">
        <f t="shared" si="132"/>
        <v>0.26571135016370151</v>
      </c>
      <c r="G2820" s="26">
        <f t="shared" si="133"/>
        <v>1.8759891340843597E-2</v>
      </c>
      <c r="H2820" s="26">
        <f t="shared" si="134"/>
        <v>4.9847160570998849E-3</v>
      </c>
    </row>
    <row r="2821" spans="1:8" x14ac:dyDescent="0.25">
      <c r="A2821" s="12">
        <f>Riesgo!C2825</f>
        <v>0.37984932069206656</v>
      </c>
      <c r="F2821" s="95">
        <f t="shared" si="132"/>
        <v>0.17469717198238091</v>
      </c>
      <c r="G2821" s="26">
        <f t="shared" si="133"/>
        <v>5.3316007931347945E-3</v>
      </c>
      <c r="H2821" s="26">
        <f t="shared" si="134"/>
        <v>9.3141558069966771E-4</v>
      </c>
    </row>
    <row r="2822" spans="1:8" x14ac:dyDescent="0.25">
      <c r="A2822" s="12">
        <f>Riesgo!C2826</f>
        <v>0.59851174769549587</v>
      </c>
      <c r="F2822" s="95">
        <f t="shared" si="132"/>
        <v>0.39335959898581019</v>
      </c>
      <c r="G2822" s="26">
        <f t="shared" si="133"/>
        <v>6.0865228615955128E-2</v>
      </c>
      <c r="H2822" s="26">
        <f t="shared" si="134"/>
        <v>2.3941921920551768E-2</v>
      </c>
    </row>
    <row r="2823" spans="1:8" x14ac:dyDescent="0.25">
      <c r="A2823" s="12">
        <f>Riesgo!C2827</f>
        <v>0.78949749681229264</v>
      </c>
      <c r="F2823" s="95">
        <f t="shared" si="132"/>
        <v>0.58434534810260697</v>
      </c>
      <c r="G2823" s="26">
        <f t="shared" si="133"/>
        <v>0.1995302621214628</v>
      </c>
      <c r="H2823" s="26">
        <f t="shared" si="134"/>
        <v>0.1165945804763706</v>
      </c>
    </row>
    <row r="2824" spans="1:8" x14ac:dyDescent="0.25">
      <c r="A2824" s="12">
        <f>Riesgo!C2828</f>
        <v>4.477577371360366E-2</v>
      </c>
      <c r="F2824" s="95">
        <f t="shared" si="132"/>
        <v>-0.16037637499608198</v>
      </c>
      <c r="G2824" s="26">
        <f t="shared" si="133"/>
        <v>-4.1249736489217615E-3</v>
      </c>
      <c r="H2824" s="26">
        <f t="shared" si="134"/>
        <v>6.6154832076843317E-4</v>
      </c>
    </row>
    <row r="2825" spans="1:8" x14ac:dyDescent="0.25">
      <c r="A2825" s="12">
        <f>Riesgo!C2829</f>
        <v>0.67280576003653436</v>
      </c>
      <c r="F2825" s="95">
        <f t="shared" si="132"/>
        <v>0.46765361132684868</v>
      </c>
      <c r="G2825" s="26">
        <f t="shared" si="133"/>
        <v>0.10227579811929212</v>
      </c>
      <c r="H2825" s="26">
        <f t="shared" si="134"/>
        <v>4.7829646341822678E-2</v>
      </c>
    </row>
    <row r="2826" spans="1:8" x14ac:dyDescent="0.25">
      <c r="A2826" s="12">
        <f>Riesgo!C2830</f>
        <v>0.29305853408901988</v>
      </c>
      <c r="F2826" s="95">
        <f t="shared" si="132"/>
        <v>8.7906385379334234E-2</v>
      </c>
      <c r="G2826" s="26">
        <f t="shared" si="133"/>
        <v>6.7929945792834419E-4</v>
      </c>
      <c r="H2826" s="26">
        <f t="shared" si="134"/>
        <v>5.9714759936621868E-5</v>
      </c>
    </row>
    <row r="2827" spans="1:8" x14ac:dyDescent="0.25">
      <c r="A2827" s="12">
        <f>Riesgo!C2831</f>
        <v>0.57076229689167424</v>
      </c>
      <c r="F2827" s="95">
        <f t="shared" si="132"/>
        <v>0.36561014818198856</v>
      </c>
      <c r="G2827" s="26">
        <f t="shared" si="133"/>
        <v>4.8871393849263096E-2</v>
      </c>
      <c r="H2827" s="26">
        <f t="shared" si="134"/>
        <v>1.7867877547089402E-2</v>
      </c>
    </row>
    <row r="2828" spans="1:8" x14ac:dyDescent="0.25">
      <c r="A2828" s="12">
        <f>Riesgo!C2832</f>
        <v>0.1065908763758974</v>
      </c>
      <c r="F2828" s="95">
        <f t="shared" si="132"/>
        <v>-9.8561272333788252E-2</v>
      </c>
      <c r="G2828" s="26">
        <f t="shared" si="133"/>
        <v>-9.5745617312684714E-4</v>
      </c>
      <c r="H2828" s="26">
        <f t="shared" si="134"/>
        <v>9.4368098627221883E-5</v>
      </c>
    </row>
    <row r="2829" spans="1:8" x14ac:dyDescent="0.25">
      <c r="A2829" s="12">
        <f>Riesgo!C2833</f>
        <v>0.4086968673488422</v>
      </c>
      <c r="F2829" s="95">
        <f t="shared" si="132"/>
        <v>0.20354471863915655</v>
      </c>
      <c r="G2829" s="26">
        <f t="shared" si="133"/>
        <v>8.4329497943341162E-3</v>
      </c>
      <c r="H2829" s="26">
        <f t="shared" si="134"/>
        <v>1.7164823931858707E-3</v>
      </c>
    </row>
    <row r="2830" spans="1:8" x14ac:dyDescent="0.25">
      <c r="A2830" s="12">
        <f>Riesgo!C2834</f>
        <v>0</v>
      </c>
      <c r="F2830" s="95">
        <f t="shared" si="132"/>
        <v>-0.20515214870968565</v>
      </c>
      <c r="G2830" s="26">
        <f t="shared" si="133"/>
        <v>0</v>
      </c>
      <c r="H2830" s="26">
        <f t="shared" si="134"/>
        <v>0</v>
      </c>
    </row>
    <row r="2831" spans="1:8" x14ac:dyDescent="0.25">
      <c r="A2831" s="12">
        <f>Riesgo!C2835</f>
        <v>8.7832683479064141E-3</v>
      </c>
      <c r="F2831" s="95">
        <f t="shared" si="132"/>
        <v>-0.19636888036177924</v>
      </c>
      <c r="G2831" s="26">
        <f t="shared" si="133"/>
        <v>-7.5721287848890166E-3</v>
      </c>
      <c r="H2831" s="26">
        <f t="shared" si="134"/>
        <v>1.4869304514438563E-3</v>
      </c>
    </row>
    <row r="2832" spans="1:8" x14ac:dyDescent="0.25">
      <c r="A2832" s="12">
        <f>Riesgo!C2836</f>
        <v>0</v>
      </c>
      <c r="F2832" s="95">
        <f t="shared" si="132"/>
        <v>-0.20515214870968565</v>
      </c>
      <c r="G2832" s="26">
        <f t="shared" si="133"/>
        <v>0</v>
      </c>
      <c r="H2832" s="26">
        <f t="shared" si="134"/>
        <v>0</v>
      </c>
    </row>
    <row r="2833" spans="1:8" x14ac:dyDescent="0.25">
      <c r="A2833" s="12">
        <f>Riesgo!C2837</f>
        <v>0</v>
      </c>
      <c r="F2833" s="95">
        <f t="shared" si="132"/>
        <v>-0.20515214870968565</v>
      </c>
      <c r="G2833" s="26">
        <f t="shared" si="133"/>
        <v>0</v>
      </c>
      <c r="H2833" s="26">
        <f t="shared" si="134"/>
        <v>0</v>
      </c>
    </row>
    <row r="2834" spans="1:8" x14ac:dyDescent="0.25">
      <c r="A2834" s="12">
        <f>Riesgo!C2838</f>
        <v>0</v>
      </c>
      <c r="F2834" s="95">
        <f t="shared" si="132"/>
        <v>-0.20515214870968565</v>
      </c>
      <c r="G2834" s="26">
        <f t="shared" si="133"/>
        <v>0</v>
      </c>
      <c r="H2834" s="26">
        <f t="shared" si="134"/>
        <v>0</v>
      </c>
    </row>
    <row r="2835" spans="1:8" x14ac:dyDescent="0.25">
      <c r="A2835" s="12">
        <f>Riesgo!C2839</f>
        <v>0.89548132668933245</v>
      </c>
      <c r="F2835" s="95">
        <f t="shared" si="132"/>
        <v>0.69032917797964677</v>
      </c>
      <c r="G2835" s="26">
        <f t="shared" si="133"/>
        <v>0.32897938924535314</v>
      </c>
      <c r="H2835" s="26">
        <f t="shared" si="134"/>
        <v>0.22710407134999089</v>
      </c>
    </row>
    <row r="2836" spans="1:8" x14ac:dyDescent="0.25">
      <c r="A2836" s="12">
        <f>Riesgo!C2840</f>
        <v>0</v>
      </c>
      <c r="F2836" s="95">
        <f t="shared" si="132"/>
        <v>-0.20515214870968565</v>
      </c>
      <c r="G2836" s="26">
        <f t="shared" si="133"/>
        <v>0</v>
      </c>
      <c r="H2836" s="26">
        <f t="shared" si="134"/>
        <v>0</v>
      </c>
    </row>
    <row r="2837" spans="1:8" x14ac:dyDescent="0.25">
      <c r="A2837" s="12">
        <f>Riesgo!C2841</f>
        <v>0</v>
      </c>
      <c r="F2837" s="95">
        <f t="shared" si="132"/>
        <v>-0.20515214870968565</v>
      </c>
      <c r="G2837" s="26">
        <f t="shared" si="133"/>
        <v>0</v>
      </c>
      <c r="H2837" s="26">
        <f t="shared" si="134"/>
        <v>0</v>
      </c>
    </row>
    <row r="2838" spans="1:8" x14ac:dyDescent="0.25">
      <c r="A2838" s="12">
        <f>Riesgo!C2842</f>
        <v>0</v>
      </c>
      <c r="F2838" s="95">
        <f t="shared" si="132"/>
        <v>-0.20515214870968565</v>
      </c>
      <c r="G2838" s="26">
        <f t="shared" si="133"/>
        <v>0</v>
      </c>
      <c r="H2838" s="26">
        <f t="shared" si="134"/>
        <v>0</v>
      </c>
    </row>
    <row r="2839" spans="1:8" x14ac:dyDescent="0.25">
      <c r="A2839" s="12">
        <f>Riesgo!C2843</f>
        <v>0.58464532248666123</v>
      </c>
      <c r="F2839" s="95">
        <f t="shared" si="132"/>
        <v>0.37949317377697556</v>
      </c>
      <c r="G2839" s="26">
        <f t="shared" si="133"/>
        <v>5.4652735585011124E-2</v>
      </c>
      <c r="H2839" s="26">
        <f t="shared" si="134"/>
        <v>2.0740340082749723E-2</v>
      </c>
    </row>
    <row r="2840" spans="1:8" x14ac:dyDescent="0.25">
      <c r="A2840" s="12">
        <f>Riesgo!C2844</f>
        <v>0</v>
      </c>
      <c r="F2840" s="95">
        <f t="shared" si="132"/>
        <v>-0.20515214870968565</v>
      </c>
      <c r="G2840" s="26">
        <f t="shared" si="133"/>
        <v>0</v>
      </c>
      <c r="H2840" s="26">
        <f t="shared" si="134"/>
        <v>0</v>
      </c>
    </row>
    <row r="2841" spans="1:8" x14ac:dyDescent="0.25">
      <c r="A2841" s="12">
        <f>Riesgo!C2845</f>
        <v>0</v>
      </c>
      <c r="F2841" s="95">
        <f t="shared" si="132"/>
        <v>-0.20515214870968565</v>
      </c>
      <c r="G2841" s="26">
        <f t="shared" si="133"/>
        <v>0</v>
      </c>
      <c r="H2841" s="26">
        <f t="shared" si="134"/>
        <v>0</v>
      </c>
    </row>
    <row r="2842" spans="1:8" x14ac:dyDescent="0.25">
      <c r="A2842" s="12">
        <f>Riesgo!C2846</f>
        <v>0.15610593870857678</v>
      </c>
      <c r="F2842" s="95">
        <f t="shared" si="132"/>
        <v>-4.904621000110887E-2</v>
      </c>
      <c r="G2842" s="26">
        <f t="shared" si="133"/>
        <v>-1.1798216463520014E-4</v>
      </c>
      <c r="H2842" s="26">
        <f t="shared" si="134"/>
        <v>5.786578023083427E-6</v>
      </c>
    </row>
    <row r="2843" spans="1:8" x14ac:dyDescent="0.25">
      <c r="A2843" s="12">
        <f>Riesgo!C2847</f>
        <v>0</v>
      </c>
      <c r="F2843" s="95">
        <f t="shared" si="132"/>
        <v>-0.20515214870968565</v>
      </c>
      <c r="G2843" s="26">
        <f t="shared" si="133"/>
        <v>0</v>
      </c>
      <c r="H2843" s="26">
        <f t="shared" si="134"/>
        <v>0</v>
      </c>
    </row>
    <row r="2844" spans="1:8" x14ac:dyDescent="0.25">
      <c r="A2844" s="12">
        <f>Riesgo!C2848</f>
        <v>0.10620333146887846</v>
      </c>
      <c r="F2844" s="95">
        <f t="shared" si="132"/>
        <v>-9.8948817240807188E-2</v>
      </c>
      <c r="G2844" s="26">
        <f t="shared" si="133"/>
        <v>-9.687948512407987E-4</v>
      </c>
      <c r="H2844" s="26">
        <f t="shared" si="134"/>
        <v>9.5861104679260779E-5</v>
      </c>
    </row>
    <row r="2845" spans="1:8" x14ac:dyDescent="0.25">
      <c r="A2845" s="12">
        <f>Riesgo!C2849</f>
        <v>0</v>
      </c>
      <c r="F2845" s="95">
        <f t="shared" si="132"/>
        <v>-0.20515214870968565</v>
      </c>
      <c r="G2845" s="26">
        <f t="shared" si="133"/>
        <v>0</v>
      </c>
      <c r="H2845" s="26">
        <f t="shared" si="134"/>
        <v>0</v>
      </c>
    </row>
    <row r="2846" spans="1:8" x14ac:dyDescent="0.25">
      <c r="A2846" s="12">
        <f>Riesgo!C2850</f>
        <v>0</v>
      </c>
      <c r="F2846" s="95">
        <f t="shared" si="132"/>
        <v>-0.20515214870968565</v>
      </c>
      <c r="G2846" s="26">
        <f t="shared" si="133"/>
        <v>0</v>
      </c>
      <c r="H2846" s="26">
        <f t="shared" si="134"/>
        <v>0</v>
      </c>
    </row>
    <row r="2847" spans="1:8" x14ac:dyDescent="0.25">
      <c r="A2847" s="12">
        <f>Riesgo!C2851</f>
        <v>0.61602559570045357</v>
      </c>
      <c r="F2847" s="95">
        <f t="shared" si="132"/>
        <v>0.41087344699076789</v>
      </c>
      <c r="G2847" s="26">
        <f t="shared" si="133"/>
        <v>6.936241836266957E-2</v>
      </c>
      <c r="H2847" s="26">
        <f t="shared" si="134"/>
        <v>2.8499175924285781E-2</v>
      </c>
    </row>
    <row r="2848" spans="1:8" x14ac:dyDescent="0.25">
      <c r="A2848" s="12">
        <f>Riesgo!C2852</f>
        <v>0</v>
      </c>
      <c r="F2848" s="95">
        <f t="shared" si="132"/>
        <v>-0.20515214870968565</v>
      </c>
      <c r="G2848" s="26">
        <f t="shared" si="133"/>
        <v>0</v>
      </c>
      <c r="H2848" s="26">
        <f t="shared" si="134"/>
        <v>0</v>
      </c>
    </row>
    <row r="2849" spans="1:8" x14ac:dyDescent="0.25">
      <c r="A2849" s="12">
        <f>Riesgo!C2853</f>
        <v>0.46642548380429311</v>
      </c>
      <c r="F2849" s="95">
        <f t="shared" si="132"/>
        <v>0.26127333509460748</v>
      </c>
      <c r="G2849" s="26">
        <f t="shared" si="133"/>
        <v>1.7835499099914599E-2</v>
      </c>
      <c r="H2849" s="26">
        <f t="shared" si="134"/>
        <v>4.6599403329115564E-3</v>
      </c>
    </row>
    <row r="2850" spans="1:8" x14ac:dyDescent="0.25">
      <c r="A2850" s="12">
        <f>Riesgo!C2854</f>
        <v>0.74109554278454326</v>
      </c>
      <c r="F2850" s="95">
        <f t="shared" si="132"/>
        <v>0.53594339407485758</v>
      </c>
      <c r="G2850" s="26">
        <f t="shared" si="133"/>
        <v>0.15394187318461255</v>
      </c>
      <c r="H2850" s="26">
        <f t="shared" si="134"/>
        <v>8.2504130004802556E-2</v>
      </c>
    </row>
    <row r="2851" spans="1:8" x14ac:dyDescent="0.25">
      <c r="A2851" s="12">
        <f>Riesgo!C2855</f>
        <v>0.38811123590251856</v>
      </c>
      <c r="F2851" s="95">
        <f t="shared" si="132"/>
        <v>0.18295908719283291</v>
      </c>
      <c r="G2851" s="26">
        <f t="shared" si="133"/>
        <v>6.124377531881788E-3</v>
      </c>
      <c r="H2851" s="26">
        <f t="shared" si="134"/>
        <v>1.1205105228573869E-3</v>
      </c>
    </row>
    <row r="2852" spans="1:8" x14ac:dyDescent="0.25">
      <c r="A2852" s="12">
        <f>Riesgo!C2856</f>
        <v>9.9682965201575449E-2</v>
      </c>
      <c r="F2852" s="95">
        <f t="shared" si="132"/>
        <v>-0.1054691835081102</v>
      </c>
      <c r="G2852" s="26">
        <f t="shared" si="133"/>
        <v>-1.1732126897603442E-3</v>
      </c>
      <c r="H2852" s="26">
        <f t="shared" si="134"/>
        <v>1.2373778447037729E-4</v>
      </c>
    </row>
    <row r="2853" spans="1:8" x14ac:dyDescent="0.25">
      <c r="A2853" s="12">
        <f>Riesgo!C2857</f>
        <v>0</v>
      </c>
      <c r="F2853" s="95">
        <f t="shared" si="132"/>
        <v>-0.20515214870968565</v>
      </c>
      <c r="G2853" s="26">
        <f t="shared" si="133"/>
        <v>0</v>
      </c>
      <c r="H2853" s="26">
        <f t="shared" si="134"/>
        <v>0</v>
      </c>
    </row>
    <row r="2854" spans="1:8" x14ac:dyDescent="0.25">
      <c r="A2854" s="12">
        <f>Riesgo!C2858</f>
        <v>8.5652981176670959E-2</v>
      </c>
      <c r="F2854" s="95">
        <f t="shared" si="132"/>
        <v>-0.11949916753301469</v>
      </c>
      <c r="G2854" s="26">
        <f t="shared" si="133"/>
        <v>-1.7064542117384395E-3</v>
      </c>
      <c r="H2854" s="26">
        <f t="shared" si="134"/>
        <v>2.039198577359503E-4</v>
      </c>
    </row>
    <row r="2855" spans="1:8" x14ac:dyDescent="0.25">
      <c r="A2855" s="12">
        <f>Riesgo!C2859</f>
        <v>0.34469995451919594</v>
      </c>
      <c r="F2855" s="95">
        <f t="shared" si="132"/>
        <v>0.13954780580951029</v>
      </c>
      <c r="G2855" s="26">
        <f t="shared" si="133"/>
        <v>2.7174967705608077E-3</v>
      </c>
      <c r="H2855" s="26">
        <f t="shared" si="134"/>
        <v>3.7922071162619091E-4</v>
      </c>
    </row>
    <row r="2856" spans="1:8" x14ac:dyDescent="0.25">
      <c r="A2856" s="12">
        <f>Riesgo!C2860</f>
        <v>0.35458294879887642</v>
      </c>
      <c r="F2856" s="95">
        <f t="shared" si="132"/>
        <v>0.14943080008919077</v>
      </c>
      <c r="G2856" s="26">
        <f t="shared" si="133"/>
        <v>3.3367246164484388E-3</v>
      </c>
      <c r="H2856" s="26">
        <f t="shared" si="134"/>
        <v>4.9860942911318835E-4</v>
      </c>
    </row>
    <row r="2857" spans="1:8" x14ac:dyDescent="0.25">
      <c r="A2857" s="12">
        <f>Riesgo!C2861</f>
        <v>0.74471041978657948</v>
      </c>
      <c r="F2857" s="95">
        <f t="shared" si="132"/>
        <v>0.5395582710768938</v>
      </c>
      <c r="G2857" s="26">
        <f t="shared" si="133"/>
        <v>0.15707789155346985</v>
      </c>
      <c r="H2857" s="26">
        <f t="shared" si="134"/>
        <v>8.4752675590994017E-2</v>
      </c>
    </row>
    <row r="2858" spans="1:8" x14ac:dyDescent="0.25">
      <c r="A2858" s="12">
        <f>Riesgo!C2862</f>
        <v>5.2766421084622078E-3</v>
      </c>
      <c r="F2858" s="95">
        <f t="shared" si="132"/>
        <v>-0.19987550660122344</v>
      </c>
      <c r="G2858" s="26">
        <f t="shared" si="133"/>
        <v>-7.9850700893811417E-3</v>
      </c>
      <c r="H2858" s="26">
        <f t="shared" si="134"/>
        <v>1.5960199293613324E-3</v>
      </c>
    </row>
    <row r="2859" spans="1:8" x14ac:dyDescent="0.25">
      <c r="A2859" s="12">
        <f>Riesgo!C2863</f>
        <v>0</v>
      </c>
      <c r="F2859" s="95">
        <f t="shared" si="132"/>
        <v>-0.20515214870968565</v>
      </c>
      <c r="G2859" s="26">
        <f t="shared" si="133"/>
        <v>0</v>
      </c>
      <c r="H2859" s="26">
        <f t="shared" si="134"/>
        <v>0</v>
      </c>
    </row>
    <row r="2860" spans="1:8" x14ac:dyDescent="0.25">
      <c r="A2860" s="12">
        <f>Riesgo!C2864</f>
        <v>0</v>
      </c>
      <c r="F2860" s="95">
        <f t="shared" si="132"/>
        <v>-0.20515214870968565</v>
      </c>
      <c r="G2860" s="26">
        <f t="shared" si="133"/>
        <v>0</v>
      </c>
      <c r="H2860" s="26">
        <f t="shared" si="134"/>
        <v>0</v>
      </c>
    </row>
    <row r="2861" spans="1:8" x14ac:dyDescent="0.25">
      <c r="A2861" s="12">
        <f>Riesgo!C2865</f>
        <v>0</v>
      </c>
      <c r="F2861" s="95">
        <f t="shared" si="132"/>
        <v>-0.20515214870968565</v>
      </c>
      <c r="G2861" s="26">
        <f t="shared" si="133"/>
        <v>0</v>
      </c>
      <c r="H2861" s="26">
        <f t="shared" si="134"/>
        <v>0</v>
      </c>
    </row>
    <row r="2862" spans="1:8" x14ac:dyDescent="0.25">
      <c r="A2862" s="12">
        <f>Riesgo!C2866</f>
        <v>0.37228587931798152</v>
      </c>
      <c r="F2862" s="95">
        <f t="shared" si="132"/>
        <v>0.16713373060829587</v>
      </c>
      <c r="G2862" s="26">
        <f t="shared" si="133"/>
        <v>4.6686608010175854E-3</v>
      </c>
      <c r="H2862" s="26">
        <f t="shared" si="134"/>
        <v>7.8029069661878381E-4</v>
      </c>
    </row>
    <row r="2863" spans="1:8" x14ac:dyDescent="0.25">
      <c r="A2863" s="12">
        <f>Riesgo!C2867</f>
        <v>0</v>
      </c>
      <c r="F2863" s="95">
        <f t="shared" si="132"/>
        <v>-0.20515214870968565</v>
      </c>
      <c r="G2863" s="26">
        <f t="shared" si="133"/>
        <v>0</v>
      </c>
      <c r="H2863" s="26">
        <f t="shared" si="134"/>
        <v>0</v>
      </c>
    </row>
    <row r="2864" spans="1:8" x14ac:dyDescent="0.25">
      <c r="A2864" s="12">
        <f>Riesgo!C2868</f>
        <v>0</v>
      </c>
      <c r="F2864" s="95">
        <f t="shared" si="132"/>
        <v>-0.20515214870968565</v>
      </c>
      <c r="G2864" s="26">
        <f t="shared" si="133"/>
        <v>0</v>
      </c>
      <c r="H2864" s="26">
        <f t="shared" si="134"/>
        <v>0</v>
      </c>
    </row>
    <row r="2865" spans="1:8" x14ac:dyDescent="0.25">
      <c r="A2865" s="12">
        <f>Riesgo!C2869</f>
        <v>0</v>
      </c>
      <c r="F2865" s="95">
        <f t="shared" si="132"/>
        <v>-0.20515214870968565</v>
      </c>
      <c r="G2865" s="26">
        <f t="shared" si="133"/>
        <v>0</v>
      </c>
      <c r="H2865" s="26">
        <f t="shared" si="134"/>
        <v>0</v>
      </c>
    </row>
    <row r="2866" spans="1:8" x14ac:dyDescent="0.25">
      <c r="A2866" s="12">
        <f>Riesgo!C2870</f>
        <v>0</v>
      </c>
      <c r="F2866" s="95">
        <f t="shared" si="132"/>
        <v>-0.20515214870968565</v>
      </c>
      <c r="G2866" s="26">
        <f t="shared" si="133"/>
        <v>0</v>
      </c>
      <c r="H2866" s="26">
        <f t="shared" si="134"/>
        <v>0</v>
      </c>
    </row>
    <row r="2867" spans="1:8" x14ac:dyDescent="0.25">
      <c r="A2867" s="12">
        <f>Riesgo!C2871</f>
        <v>3.2137862655461855E-2</v>
      </c>
      <c r="F2867" s="95">
        <f t="shared" si="132"/>
        <v>-0.17301428605422381</v>
      </c>
      <c r="G2867" s="26">
        <f t="shared" si="133"/>
        <v>-5.1789998078769174E-3</v>
      </c>
      <c r="H2867" s="26">
        <f t="shared" si="134"/>
        <v>8.9604095423478718E-4</v>
      </c>
    </row>
    <row r="2868" spans="1:8" x14ac:dyDescent="0.25">
      <c r="A2868" s="12">
        <f>Riesgo!C2872</f>
        <v>0.72915619211914506</v>
      </c>
      <c r="F2868" s="95">
        <f t="shared" si="132"/>
        <v>0.52400404340945939</v>
      </c>
      <c r="G2868" s="26">
        <f t="shared" si="133"/>
        <v>0.14388115469528812</v>
      </c>
      <c r="H2868" s="26">
        <f t="shared" si="134"/>
        <v>7.5394306830752891E-2</v>
      </c>
    </row>
    <row r="2869" spans="1:8" x14ac:dyDescent="0.25">
      <c r="A2869" s="12">
        <f>Riesgo!C2873</f>
        <v>0</v>
      </c>
      <c r="F2869" s="95">
        <f t="shared" si="132"/>
        <v>-0.20515214870968565</v>
      </c>
      <c r="G2869" s="26">
        <f t="shared" si="133"/>
        <v>0</v>
      </c>
      <c r="H2869" s="26">
        <f t="shared" si="134"/>
        <v>0</v>
      </c>
    </row>
    <row r="2870" spans="1:8" x14ac:dyDescent="0.25">
      <c r="A2870" s="12">
        <f>Riesgo!C2874</f>
        <v>0.36677358737246585</v>
      </c>
      <c r="F2870" s="95">
        <f t="shared" si="132"/>
        <v>0.1616214386627802</v>
      </c>
      <c r="G2870" s="26">
        <f t="shared" si="133"/>
        <v>4.2217927025682972E-3</v>
      </c>
      <c r="H2870" s="26">
        <f t="shared" si="134"/>
        <v>6.8233221032511498E-4</v>
      </c>
    </row>
    <row r="2871" spans="1:8" x14ac:dyDescent="0.25">
      <c r="A2871" s="12">
        <f>Riesgo!C2875</f>
        <v>0</v>
      </c>
      <c r="F2871" s="95">
        <f t="shared" si="132"/>
        <v>-0.20515214870968565</v>
      </c>
      <c r="G2871" s="26">
        <f t="shared" si="133"/>
        <v>0</v>
      </c>
      <c r="H2871" s="26">
        <f t="shared" si="134"/>
        <v>0</v>
      </c>
    </row>
    <row r="2872" spans="1:8" x14ac:dyDescent="0.25">
      <c r="A2872" s="12">
        <f>Riesgo!C2876</f>
        <v>0</v>
      </c>
      <c r="F2872" s="95">
        <f t="shared" si="132"/>
        <v>-0.20515214870968565</v>
      </c>
      <c r="G2872" s="26">
        <f t="shared" si="133"/>
        <v>0</v>
      </c>
      <c r="H2872" s="26">
        <f t="shared" si="134"/>
        <v>0</v>
      </c>
    </row>
    <row r="2873" spans="1:8" x14ac:dyDescent="0.25">
      <c r="A2873" s="12">
        <f>Riesgo!C2877</f>
        <v>6.4075970695315246E-2</v>
      </c>
      <c r="F2873" s="95">
        <f t="shared" si="132"/>
        <v>-0.14107617801437039</v>
      </c>
      <c r="G2873" s="26">
        <f t="shared" si="133"/>
        <v>-2.8077669404601774E-3</v>
      </c>
      <c r="H2873" s="26">
        <f t="shared" si="134"/>
        <v>3.9610902871522406E-4</v>
      </c>
    </row>
    <row r="2874" spans="1:8" x14ac:dyDescent="0.25">
      <c r="A2874" s="12">
        <f>Riesgo!C2878</f>
        <v>0.12551274228791309</v>
      </c>
      <c r="F2874" s="95">
        <f t="shared" si="132"/>
        <v>-7.9639406421772557E-2</v>
      </c>
      <c r="G2874" s="26">
        <f t="shared" si="133"/>
        <v>-5.0510776306574728E-4</v>
      </c>
      <c r="H2874" s="26">
        <f t="shared" si="134"/>
        <v>4.0226482429585447E-5</v>
      </c>
    </row>
    <row r="2875" spans="1:8" x14ac:dyDescent="0.25">
      <c r="A2875" s="12">
        <f>Riesgo!C2879</f>
        <v>0</v>
      </c>
      <c r="F2875" s="95">
        <f t="shared" si="132"/>
        <v>-0.20515214870968565</v>
      </c>
      <c r="G2875" s="26">
        <f t="shared" si="133"/>
        <v>0</v>
      </c>
      <c r="H2875" s="26">
        <f t="shared" si="134"/>
        <v>0</v>
      </c>
    </row>
    <row r="2876" spans="1:8" x14ac:dyDescent="0.25">
      <c r="A2876" s="12">
        <f>Riesgo!C2880</f>
        <v>0.41794765535756129</v>
      </c>
      <c r="F2876" s="95">
        <f t="shared" si="132"/>
        <v>0.21279550664787564</v>
      </c>
      <c r="G2876" s="26">
        <f t="shared" si="133"/>
        <v>9.6357907361733514E-3</v>
      </c>
      <c r="H2876" s="26">
        <f t="shared" si="134"/>
        <v>2.050452971656915E-3</v>
      </c>
    </row>
    <row r="2877" spans="1:8" x14ac:dyDescent="0.25">
      <c r="A2877" s="12">
        <f>Riesgo!C2881</f>
        <v>0</v>
      </c>
      <c r="F2877" s="95">
        <f t="shared" si="132"/>
        <v>-0.20515214870968565</v>
      </c>
      <c r="G2877" s="26">
        <f t="shared" si="133"/>
        <v>0</v>
      </c>
      <c r="H2877" s="26">
        <f t="shared" si="134"/>
        <v>0</v>
      </c>
    </row>
    <row r="2878" spans="1:8" x14ac:dyDescent="0.25">
      <c r="A2878" s="12">
        <f>Riesgo!C2882</f>
        <v>0.18043514985717291</v>
      </c>
      <c r="F2878" s="95">
        <f t="shared" si="132"/>
        <v>-2.4716998852512745E-2</v>
      </c>
      <c r="G2878" s="26">
        <f t="shared" si="133"/>
        <v>-1.5100356906709625E-5</v>
      </c>
      <c r="H2878" s="26">
        <f t="shared" si="134"/>
        <v>3.7323550433567473E-7</v>
      </c>
    </row>
    <row r="2879" spans="1:8" x14ac:dyDescent="0.25">
      <c r="A2879" s="12">
        <f>Riesgo!C2883</f>
        <v>0</v>
      </c>
      <c r="F2879" s="95">
        <f t="shared" si="132"/>
        <v>-0.20515214870968565</v>
      </c>
      <c r="G2879" s="26">
        <f t="shared" si="133"/>
        <v>0</v>
      </c>
      <c r="H2879" s="26">
        <f t="shared" si="134"/>
        <v>0</v>
      </c>
    </row>
    <row r="2880" spans="1:8" x14ac:dyDescent="0.25">
      <c r="A2880" s="12">
        <f>Riesgo!C2884</f>
        <v>0</v>
      </c>
      <c r="F2880" s="95">
        <f t="shared" si="132"/>
        <v>-0.20515214870968565</v>
      </c>
      <c r="G2880" s="26">
        <f t="shared" si="133"/>
        <v>0</v>
      </c>
      <c r="H2880" s="26">
        <f t="shared" si="134"/>
        <v>0</v>
      </c>
    </row>
    <row r="2881" spans="1:8" x14ac:dyDescent="0.25">
      <c r="A2881" s="12">
        <f>Riesgo!C2885</f>
        <v>0</v>
      </c>
      <c r="F2881" s="95">
        <f t="shared" si="132"/>
        <v>-0.20515214870968565</v>
      </c>
      <c r="G2881" s="26">
        <f t="shared" si="133"/>
        <v>0</v>
      </c>
      <c r="H2881" s="26">
        <f t="shared" si="134"/>
        <v>0</v>
      </c>
    </row>
    <row r="2882" spans="1:8" x14ac:dyDescent="0.25">
      <c r="A2882" s="12">
        <f>Riesgo!C2886</f>
        <v>0.32029577251570673</v>
      </c>
      <c r="F2882" s="95">
        <f t="shared" si="132"/>
        <v>0.11514362380602108</v>
      </c>
      <c r="G2882" s="26">
        <f t="shared" si="133"/>
        <v>1.5265803940567207E-3</v>
      </c>
      <c r="H2882" s="26">
        <f t="shared" si="134"/>
        <v>1.7577599860291447E-4</v>
      </c>
    </row>
    <row r="2883" spans="1:8" x14ac:dyDescent="0.25">
      <c r="A2883" s="12">
        <f>Riesgo!C2887</f>
        <v>0</v>
      </c>
      <c r="F2883" s="95">
        <f t="shared" ref="F2883:F2946" si="135">A2883-$D$4</f>
        <v>-0.20515214870968565</v>
      </c>
      <c r="G2883" s="26">
        <f t="shared" ref="G2883:G2946" si="136">IF(A2883=0,0,(A2883-D$4)^3)</f>
        <v>0</v>
      </c>
      <c r="H2883" s="26">
        <f t="shared" ref="H2883:H2946" si="137">IF(A2883=0,0,(A2883-D$4)^4)</f>
        <v>0</v>
      </c>
    </row>
    <row r="2884" spans="1:8" x14ac:dyDescent="0.25">
      <c r="A2884" s="12">
        <f>Riesgo!C2888</f>
        <v>0.12293125977181087</v>
      </c>
      <c r="F2884" s="95">
        <f t="shared" si="135"/>
        <v>-8.2220888937874784E-2</v>
      </c>
      <c r="G2884" s="26">
        <f t="shared" si="136"/>
        <v>-5.5583578524543353E-4</v>
      </c>
      <c r="H2884" s="26">
        <f t="shared" si="137"/>
        <v>4.5701312366361206E-5</v>
      </c>
    </row>
    <row r="2885" spans="1:8" x14ac:dyDescent="0.25">
      <c r="A2885" s="12">
        <f>Riesgo!C2889</f>
        <v>0.10676712845522543</v>
      </c>
      <c r="F2885" s="95">
        <f t="shared" si="135"/>
        <v>-9.838502025446022E-2</v>
      </c>
      <c r="G2885" s="26">
        <f t="shared" si="136"/>
        <v>-9.5232884338246533E-4</v>
      </c>
      <c r="H2885" s="26">
        <f t="shared" si="137"/>
        <v>9.3694892545090531E-5</v>
      </c>
    </row>
    <row r="2886" spans="1:8" x14ac:dyDescent="0.25">
      <c r="A2886" s="12">
        <f>Riesgo!C2890</f>
        <v>0</v>
      </c>
      <c r="F2886" s="95">
        <f t="shared" si="135"/>
        <v>-0.20515214870968565</v>
      </c>
      <c r="G2886" s="26">
        <f t="shared" si="136"/>
        <v>0</v>
      </c>
      <c r="H2886" s="26">
        <f t="shared" si="137"/>
        <v>0</v>
      </c>
    </row>
    <row r="2887" spans="1:8" x14ac:dyDescent="0.25">
      <c r="A2887" s="12">
        <f>Riesgo!C2891</f>
        <v>0</v>
      </c>
      <c r="F2887" s="95">
        <f t="shared" si="135"/>
        <v>-0.20515214870968565</v>
      </c>
      <c r="G2887" s="26">
        <f t="shared" si="136"/>
        <v>0</v>
      </c>
      <c r="H2887" s="26">
        <f t="shared" si="137"/>
        <v>0</v>
      </c>
    </row>
    <row r="2888" spans="1:8" x14ac:dyDescent="0.25">
      <c r="A2888" s="12">
        <f>Riesgo!C2892</f>
        <v>0</v>
      </c>
      <c r="F2888" s="95">
        <f t="shared" si="135"/>
        <v>-0.20515214870968565</v>
      </c>
      <c r="G2888" s="26">
        <f t="shared" si="136"/>
        <v>0</v>
      </c>
      <c r="H2888" s="26">
        <f t="shared" si="137"/>
        <v>0</v>
      </c>
    </row>
    <row r="2889" spans="1:8" x14ac:dyDescent="0.25">
      <c r="A2889" s="12">
        <f>Riesgo!C2893</f>
        <v>0</v>
      </c>
      <c r="F2889" s="95">
        <f t="shared" si="135"/>
        <v>-0.20515214870968565</v>
      </c>
      <c r="G2889" s="26">
        <f t="shared" si="136"/>
        <v>0</v>
      </c>
      <c r="H2889" s="26">
        <f t="shared" si="137"/>
        <v>0</v>
      </c>
    </row>
    <row r="2890" spans="1:8" x14ac:dyDescent="0.25">
      <c r="A2890" s="12">
        <f>Riesgo!C2894</f>
        <v>0.33825788972301651</v>
      </c>
      <c r="F2890" s="95">
        <f t="shared" si="135"/>
        <v>0.13310574101333086</v>
      </c>
      <c r="G2890" s="26">
        <f t="shared" si="136"/>
        <v>2.3582528208203344E-3</v>
      </c>
      <c r="H2890" s="26">
        <f t="shared" si="137"/>
        <v>3.1389698921206841E-4</v>
      </c>
    </row>
    <row r="2891" spans="1:8" x14ac:dyDescent="0.25">
      <c r="A2891" s="12">
        <f>Riesgo!C2895</f>
        <v>0.29806693450847244</v>
      </c>
      <c r="F2891" s="95">
        <f t="shared" si="135"/>
        <v>9.2914785798786786E-2</v>
      </c>
      <c r="G2891" s="26">
        <f t="shared" si="136"/>
        <v>8.0214797244970595E-4</v>
      </c>
      <c r="H2891" s="26">
        <f t="shared" si="137"/>
        <v>7.4531407039095566E-5</v>
      </c>
    </row>
    <row r="2892" spans="1:8" x14ac:dyDescent="0.25">
      <c r="A2892" s="12">
        <f>Riesgo!C2896</f>
        <v>0</v>
      </c>
      <c r="F2892" s="95">
        <f t="shared" si="135"/>
        <v>-0.20515214870968565</v>
      </c>
      <c r="G2892" s="26">
        <f t="shared" si="136"/>
        <v>0</v>
      </c>
      <c r="H2892" s="26">
        <f t="shared" si="137"/>
        <v>0</v>
      </c>
    </row>
    <row r="2893" spans="1:8" x14ac:dyDescent="0.25">
      <c r="A2893" s="12">
        <f>Riesgo!C2897</f>
        <v>0.11930055529325424</v>
      </c>
      <c r="F2893" s="95">
        <f t="shared" si="135"/>
        <v>-8.5851593416431407E-2</v>
      </c>
      <c r="G2893" s="26">
        <f t="shared" si="136"/>
        <v>-6.3276883377982114E-4</v>
      </c>
      <c r="H2893" s="26">
        <f t="shared" si="137"/>
        <v>5.4324212644254673E-5</v>
      </c>
    </row>
    <row r="2894" spans="1:8" x14ac:dyDescent="0.25">
      <c r="A2894" s="12">
        <f>Riesgo!C2898</f>
        <v>0</v>
      </c>
      <c r="F2894" s="95">
        <f t="shared" si="135"/>
        <v>-0.20515214870968565</v>
      </c>
      <c r="G2894" s="26">
        <f t="shared" si="136"/>
        <v>0</v>
      </c>
      <c r="H2894" s="26">
        <f t="shared" si="137"/>
        <v>0</v>
      </c>
    </row>
    <row r="2895" spans="1:8" x14ac:dyDescent="0.25">
      <c r="A2895" s="12">
        <f>Riesgo!C2899</f>
        <v>0.73355371879428743</v>
      </c>
      <c r="F2895" s="95">
        <f t="shared" si="135"/>
        <v>0.52840157008460176</v>
      </c>
      <c r="G2895" s="26">
        <f t="shared" si="136"/>
        <v>0.1475340614416695</v>
      </c>
      <c r="H2895" s="26">
        <f t="shared" si="137"/>
        <v>7.795722970673627E-2</v>
      </c>
    </row>
    <row r="2896" spans="1:8" x14ac:dyDescent="0.25">
      <c r="A2896" s="12">
        <f>Riesgo!C2900</f>
        <v>5.0527970080551196E-2</v>
      </c>
      <c r="F2896" s="95">
        <f t="shared" si="135"/>
        <v>-0.15462417862913447</v>
      </c>
      <c r="G2896" s="26">
        <f t="shared" si="136"/>
        <v>-3.6968532990050177E-3</v>
      </c>
      <c r="H2896" s="26">
        <f t="shared" si="137"/>
        <v>5.7162290487105692E-4</v>
      </c>
    </row>
    <row r="2897" spans="1:8" x14ac:dyDescent="0.25">
      <c r="A2897" s="12">
        <f>Riesgo!C2901</f>
        <v>0</v>
      </c>
      <c r="F2897" s="95">
        <f t="shared" si="135"/>
        <v>-0.20515214870968565</v>
      </c>
      <c r="G2897" s="26">
        <f t="shared" si="136"/>
        <v>0</v>
      </c>
      <c r="H2897" s="26">
        <f t="shared" si="137"/>
        <v>0</v>
      </c>
    </row>
    <row r="2898" spans="1:8" x14ac:dyDescent="0.25">
      <c r="A2898" s="12">
        <f>Riesgo!C2902</f>
        <v>0.53613181442520841</v>
      </c>
      <c r="F2898" s="95">
        <f t="shared" si="135"/>
        <v>0.33097966571552273</v>
      </c>
      <c r="G2898" s="26">
        <f t="shared" si="136"/>
        <v>3.6258007876955489E-2</v>
      </c>
      <c r="H2898" s="26">
        <f t="shared" si="137"/>
        <v>1.2000663326625518E-2</v>
      </c>
    </row>
    <row r="2899" spans="1:8" x14ac:dyDescent="0.25">
      <c r="A2899" s="12">
        <f>Riesgo!C2903</f>
        <v>0</v>
      </c>
      <c r="F2899" s="95">
        <f t="shared" si="135"/>
        <v>-0.20515214870968565</v>
      </c>
      <c r="G2899" s="26">
        <f t="shared" si="136"/>
        <v>0</v>
      </c>
      <c r="H2899" s="26">
        <f t="shared" si="137"/>
        <v>0</v>
      </c>
    </row>
    <row r="2900" spans="1:8" x14ac:dyDescent="0.25">
      <c r="A2900" s="12">
        <f>Riesgo!C2904</f>
        <v>0</v>
      </c>
      <c r="F2900" s="95">
        <f t="shared" si="135"/>
        <v>-0.20515214870968565</v>
      </c>
      <c r="G2900" s="26">
        <f t="shared" si="136"/>
        <v>0</v>
      </c>
      <c r="H2900" s="26">
        <f t="shared" si="137"/>
        <v>0</v>
      </c>
    </row>
    <row r="2901" spans="1:8" x14ac:dyDescent="0.25">
      <c r="A2901" s="12">
        <f>Riesgo!C2905</f>
        <v>0.13615034078318258</v>
      </c>
      <c r="F2901" s="95">
        <f t="shared" si="135"/>
        <v>-6.9001807926503067E-2</v>
      </c>
      <c r="G2901" s="26">
        <f t="shared" si="136"/>
        <v>-3.2853482329084902E-4</v>
      </c>
      <c r="H2901" s="26">
        <f t="shared" si="137"/>
        <v>2.2669496773882792E-5</v>
      </c>
    </row>
    <row r="2902" spans="1:8" x14ac:dyDescent="0.25">
      <c r="A2902" s="12">
        <f>Riesgo!C2906</f>
        <v>0</v>
      </c>
      <c r="F2902" s="95">
        <f t="shared" si="135"/>
        <v>-0.20515214870968565</v>
      </c>
      <c r="G2902" s="26">
        <f t="shared" si="136"/>
        <v>0</v>
      </c>
      <c r="H2902" s="26">
        <f t="shared" si="137"/>
        <v>0</v>
      </c>
    </row>
    <row r="2903" spans="1:8" x14ac:dyDescent="0.25">
      <c r="A2903" s="12">
        <f>Riesgo!C2907</f>
        <v>3.1888374556729104E-2</v>
      </c>
      <c r="F2903" s="95">
        <f t="shared" si="135"/>
        <v>-0.17326377415295655</v>
      </c>
      <c r="G2903" s="26">
        <f t="shared" si="136"/>
        <v>-5.2014366185852276E-3</v>
      </c>
      <c r="H2903" s="26">
        <f t="shared" si="137"/>
        <v>9.0122053955346885E-4</v>
      </c>
    </row>
    <row r="2904" spans="1:8" x14ac:dyDescent="0.25">
      <c r="A2904" s="12">
        <f>Riesgo!C2908</f>
        <v>0.14858478722453583</v>
      </c>
      <c r="F2904" s="95">
        <f t="shared" si="135"/>
        <v>-5.656736148514982E-2</v>
      </c>
      <c r="G2904" s="26">
        <f t="shared" si="136"/>
        <v>-1.8100799852662701E-4</v>
      </c>
      <c r="H2904" s="26">
        <f t="shared" si="137"/>
        <v>1.0239144884359177E-5</v>
      </c>
    </row>
    <row r="2905" spans="1:8" x14ac:dyDescent="0.25">
      <c r="A2905" s="12">
        <f>Riesgo!C2909</f>
        <v>0.292851281241019</v>
      </c>
      <c r="F2905" s="95">
        <f t="shared" si="135"/>
        <v>8.7699132531333351E-2</v>
      </c>
      <c r="G2905" s="26">
        <f t="shared" si="136"/>
        <v>6.7450611733873927E-4</v>
      </c>
      <c r="H2905" s="26">
        <f t="shared" si="137"/>
        <v>5.9153601377685179E-5</v>
      </c>
    </row>
    <row r="2906" spans="1:8" x14ac:dyDescent="0.25">
      <c r="A2906" s="12">
        <f>Riesgo!C2910</f>
        <v>0</v>
      </c>
      <c r="F2906" s="95">
        <f t="shared" si="135"/>
        <v>-0.20515214870968565</v>
      </c>
      <c r="G2906" s="26">
        <f t="shared" si="136"/>
        <v>0</v>
      </c>
      <c r="H2906" s="26">
        <f t="shared" si="137"/>
        <v>0</v>
      </c>
    </row>
    <row r="2907" spans="1:8" x14ac:dyDescent="0.25">
      <c r="A2907" s="12">
        <f>Riesgo!C2911</f>
        <v>0</v>
      </c>
      <c r="F2907" s="95">
        <f t="shared" si="135"/>
        <v>-0.20515214870968565</v>
      </c>
      <c r="G2907" s="26">
        <f t="shared" si="136"/>
        <v>0</v>
      </c>
      <c r="H2907" s="26">
        <f t="shared" si="137"/>
        <v>0</v>
      </c>
    </row>
    <row r="2908" spans="1:8" x14ac:dyDescent="0.25">
      <c r="A2908" s="12">
        <f>Riesgo!C2912</f>
        <v>0.33140256646912614</v>
      </c>
      <c r="F2908" s="95">
        <f t="shared" si="135"/>
        <v>0.12625041775944049</v>
      </c>
      <c r="G2908" s="26">
        <f t="shared" si="136"/>
        <v>2.0123266167725966E-3</v>
      </c>
      <c r="H2908" s="26">
        <f t="shared" si="137"/>
        <v>2.5405707603598184E-4</v>
      </c>
    </row>
    <row r="2909" spans="1:8" x14ac:dyDescent="0.25">
      <c r="A2909" s="12">
        <f>Riesgo!C2913</f>
        <v>0</v>
      </c>
      <c r="F2909" s="95">
        <f t="shared" si="135"/>
        <v>-0.20515214870968565</v>
      </c>
      <c r="G2909" s="26">
        <f t="shared" si="136"/>
        <v>0</v>
      </c>
      <c r="H2909" s="26">
        <f t="shared" si="137"/>
        <v>0</v>
      </c>
    </row>
    <row r="2910" spans="1:8" x14ac:dyDescent="0.25">
      <c r="A2910" s="12">
        <f>Riesgo!C2914</f>
        <v>0</v>
      </c>
      <c r="F2910" s="95">
        <f t="shared" si="135"/>
        <v>-0.20515214870968565</v>
      </c>
      <c r="G2910" s="26">
        <f t="shared" si="136"/>
        <v>0</v>
      </c>
      <c r="H2910" s="26">
        <f t="shared" si="137"/>
        <v>0</v>
      </c>
    </row>
    <row r="2911" spans="1:8" x14ac:dyDescent="0.25">
      <c r="A2911" s="12">
        <f>Riesgo!C2915</f>
        <v>0.1170377271817415</v>
      </c>
      <c r="F2911" s="95">
        <f t="shared" si="135"/>
        <v>-8.8114421527944145E-2</v>
      </c>
      <c r="G2911" s="26">
        <f t="shared" si="136"/>
        <v>-6.8413369879875689E-4</v>
      </c>
      <c r="H2911" s="26">
        <f t="shared" si="137"/>
        <v>6.0282045117425241E-5</v>
      </c>
    </row>
    <row r="2912" spans="1:8" x14ac:dyDescent="0.25">
      <c r="A2912" s="12">
        <f>Riesgo!C2916</f>
        <v>0</v>
      </c>
      <c r="F2912" s="95">
        <f t="shared" si="135"/>
        <v>-0.20515214870968565</v>
      </c>
      <c r="G2912" s="26">
        <f t="shared" si="136"/>
        <v>0</v>
      </c>
      <c r="H2912" s="26">
        <f t="shared" si="137"/>
        <v>0</v>
      </c>
    </row>
    <row r="2913" spans="1:8" x14ac:dyDescent="0.25">
      <c r="A2913" s="12">
        <f>Riesgo!C2917</f>
        <v>1.100768062549891E-2</v>
      </c>
      <c r="F2913" s="95">
        <f t="shared" si="135"/>
        <v>-0.19414446808418673</v>
      </c>
      <c r="G2913" s="26">
        <f t="shared" si="136"/>
        <v>-7.317707752402469E-3</v>
      </c>
      <c r="H2913" s="26">
        <f t="shared" si="137"/>
        <v>1.4206924791857068E-3</v>
      </c>
    </row>
    <row r="2914" spans="1:8" x14ac:dyDescent="0.25">
      <c r="A2914" s="12">
        <f>Riesgo!C2918</f>
        <v>0</v>
      </c>
      <c r="F2914" s="95">
        <f t="shared" si="135"/>
        <v>-0.20515214870968565</v>
      </c>
      <c r="G2914" s="26">
        <f t="shared" si="136"/>
        <v>0</v>
      </c>
      <c r="H2914" s="26">
        <f t="shared" si="137"/>
        <v>0</v>
      </c>
    </row>
    <row r="2915" spans="1:8" x14ac:dyDescent="0.25">
      <c r="A2915" s="12">
        <f>Riesgo!C2919</f>
        <v>2.7790722117295504E-2</v>
      </c>
      <c r="F2915" s="95">
        <f t="shared" si="135"/>
        <v>-0.17736142659239015</v>
      </c>
      <c r="G2915" s="26">
        <f t="shared" si="136"/>
        <v>-5.5792718124473084E-3</v>
      </c>
      <c r="H2915" s="26">
        <f t="shared" si="137"/>
        <v>9.8954760800236494E-4</v>
      </c>
    </row>
    <row r="2916" spans="1:8" x14ac:dyDescent="0.25">
      <c r="A2916" s="12">
        <f>Riesgo!C2920</f>
        <v>0</v>
      </c>
      <c r="F2916" s="95">
        <f t="shared" si="135"/>
        <v>-0.20515214870968565</v>
      </c>
      <c r="G2916" s="26">
        <f t="shared" si="136"/>
        <v>0</v>
      </c>
      <c r="H2916" s="26">
        <f t="shared" si="137"/>
        <v>0</v>
      </c>
    </row>
    <row r="2917" spans="1:8" x14ac:dyDescent="0.25">
      <c r="A2917" s="12">
        <f>Riesgo!C2921</f>
        <v>0.27190992053557794</v>
      </c>
      <c r="F2917" s="95">
        <f t="shared" si="135"/>
        <v>6.6757771825892293E-2</v>
      </c>
      <c r="G2917" s="26">
        <f t="shared" si="136"/>
        <v>2.9751269253883199E-4</v>
      </c>
      <c r="H2917" s="26">
        <f t="shared" si="137"/>
        <v>1.9861284443814194E-5</v>
      </c>
    </row>
    <row r="2918" spans="1:8" x14ac:dyDescent="0.25">
      <c r="A2918" s="12">
        <f>Riesgo!C2922</f>
        <v>0.9015870838843365</v>
      </c>
      <c r="F2918" s="95">
        <f t="shared" si="135"/>
        <v>0.69643493517465083</v>
      </c>
      <c r="G2918" s="26">
        <f t="shared" si="136"/>
        <v>0.33778599973901668</v>
      </c>
      <c r="H2918" s="26">
        <f t="shared" si="137"/>
        <v>0.23524597083114668</v>
      </c>
    </row>
    <row r="2919" spans="1:8" x14ac:dyDescent="0.25">
      <c r="A2919" s="12">
        <f>Riesgo!C2923</f>
        <v>0</v>
      </c>
      <c r="F2919" s="95">
        <f t="shared" si="135"/>
        <v>-0.20515214870968565</v>
      </c>
      <c r="G2919" s="26">
        <f t="shared" si="136"/>
        <v>0</v>
      </c>
      <c r="H2919" s="26">
        <f t="shared" si="137"/>
        <v>0</v>
      </c>
    </row>
    <row r="2920" spans="1:8" x14ac:dyDescent="0.25">
      <c r="A2920" s="12">
        <f>Riesgo!C2924</f>
        <v>0</v>
      </c>
      <c r="F2920" s="95">
        <f t="shared" si="135"/>
        <v>-0.20515214870968565</v>
      </c>
      <c r="G2920" s="26">
        <f t="shared" si="136"/>
        <v>0</v>
      </c>
      <c r="H2920" s="26">
        <f t="shared" si="137"/>
        <v>0</v>
      </c>
    </row>
    <row r="2921" spans="1:8" x14ac:dyDescent="0.25">
      <c r="A2921" s="12">
        <f>Riesgo!C2925</f>
        <v>0.32672891014493266</v>
      </c>
      <c r="F2921" s="95">
        <f t="shared" si="135"/>
        <v>0.12157676143524701</v>
      </c>
      <c r="G2921" s="26">
        <f t="shared" si="136"/>
        <v>1.7970150376946177E-3</v>
      </c>
      <c r="H2921" s="26">
        <f t="shared" si="137"/>
        <v>2.1847526853334995E-4</v>
      </c>
    </row>
    <row r="2922" spans="1:8" x14ac:dyDescent="0.25">
      <c r="A2922" s="12">
        <f>Riesgo!C2926</f>
        <v>0</v>
      </c>
      <c r="F2922" s="95">
        <f t="shared" si="135"/>
        <v>-0.20515214870968565</v>
      </c>
      <c r="G2922" s="26">
        <f t="shared" si="136"/>
        <v>0</v>
      </c>
      <c r="H2922" s="26">
        <f t="shared" si="137"/>
        <v>0</v>
      </c>
    </row>
    <row r="2923" spans="1:8" x14ac:dyDescent="0.25">
      <c r="A2923" s="12">
        <f>Riesgo!C2927</f>
        <v>0</v>
      </c>
      <c r="F2923" s="95">
        <f t="shared" si="135"/>
        <v>-0.20515214870968565</v>
      </c>
      <c r="G2923" s="26">
        <f t="shared" si="136"/>
        <v>0</v>
      </c>
      <c r="H2923" s="26">
        <f t="shared" si="137"/>
        <v>0</v>
      </c>
    </row>
    <row r="2924" spans="1:8" x14ac:dyDescent="0.25">
      <c r="A2924" s="12">
        <f>Riesgo!C2928</f>
        <v>0.27608352035895223</v>
      </c>
      <c r="F2924" s="95">
        <f t="shared" si="135"/>
        <v>7.0931371649266578E-2</v>
      </c>
      <c r="G2924" s="26">
        <f t="shared" si="136"/>
        <v>3.5687413632679086E-4</v>
      </c>
      <c r="H2924" s="26">
        <f t="shared" si="137"/>
        <v>2.5313571995806629E-5</v>
      </c>
    </row>
    <row r="2925" spans="1:8" x14ac:dyDescent="0.25">
      <c r="A2925" s="12">
        <f>Riesgo!C2929</f>
        <v>0</v>
      </c>
      <c r="F2925" s="95">
        <f t="shared" si="135"/>
        <v>-0.20515214870968565</v>
      </c>
      <c r="G2925" s="26">
        <f t="shared" si="136"/>
        <v>0</v>
      </c>
      <c r="H2925" s="26">
        <f t="shared" si="137"/>
        <v>0</v>
      </c>
    </row>
    <row r="2926" spans="1:8" x14ac:dyDescent="0.25">
      <c r="A2926" s="12">
        <f>Riesgo!C2930</f>
        <v>0</v>
      </c>
      <c r="F2926" s="95">
        <f t="shared" si="135"/>
        <v>-0.20515214870968565</v>
      </c>
      <c r="G2926" s="26">
        <f t="shared" si="136"/>
        <v>0</v>
      </c>
      <c r="H2926" s="26">
        <f t="shared" si="137"/>
        <v>0</v>
      </c>
    </row>
    <row r="2927" spans="1:8" x14ac:dyDescent="0.25">
      <c r="A2927" s="12">
        <f>Riesgo!C2931</f>
        <v>1.7547957388394993E-3</v>
      </c>
      <c r="F2927" s="95">
        <f t="shared" si="135"/>
        <v>-0.20339735297084616</v>
      </c>
      <c r="G2927" s="26">
        <f t="shared" si="136"/>
        <v>-8.4146467730991294E-3</v>
      </c>
      <c r="H2927" s="26">
        <f t="shared" si="137"/>
        <v>1.7115168798330352E-3</v>
      </c>
    </row>
    <row r="2928" spans="1:8" x14ac:dyDescent="0.25">
      <c r="A2928" s="12">
        <f>Riesgo!C2932</f>
        <v>9.9376890118066746E-2</v>
      </c>
      <c r="F2928" s="95">
        <f t="shared" si="135"/>
        <v>-0.1057752585916189</v>
      </c>
      <c r="G2928" s="26">
        <f t="shared" si="136"/>
        <v>-1.1834564670216974E-3</v>
      </c>
      <c r="H2928" s="26">
        <f t="shared" si="137"/>
        <v>1.2518041383114374E-4</v>
      </c>
    </row>
    <row r="2929" spans="1:8" x14ac:dyDescent="0.25">
      <c r="A2929" s="12">
        <f>Riesgo!C2933</f>
        <v>0</v>
      </c>
      <c r="F2929" s="95">
        <f t="shared" si="135"/>
        <v>-0.20515214870968565</v>
      </c>
      <c r="G2929" s="26">
        <f t="shared" si="136"/>
        <v>0</v>
      </c>
      <c r="H2929" s="26">
        <f t="shared" si="137"/>
        <v>0</v>
      </c>
    </row>
    <row r="2930" spans="1:8" x14ac:dyDescent="0.25">
      <c r="A2930" s="12">
        <f>Riesgo!C2934</f>
        <v>0</v>
      </c>
      <c r="F2930" s="95">
        <f t="shared" si="135"/>
        <v>-0.20515214870968565</v>
      </c>
      <c r="G2930" s="26">
        <f t="shared" si="136"/>
        <v>0</v>
      </c>
      <c r="H2930" s="26">
        <f t="shared" si="137"/>
        <v>0</v>
      </c>
    </row>
    <row r="2931" spans="1:8" x14ac:dyDescent="0.25">
      <c r="A2931" s="12">
        <f>Riesgo!C2935</f>
        <v>0.21282520528221804</v>
      </c>
      <c r="F2931" s="95">
        <f t="shared" si="135"/>
        <v>7.673056572532394E-3</v>
      </c>
      <c r="G2931" s="26">
        <f t="shared" si="136"/>
        <v>4.5175732240215551E-7</v>
      </c>
      <c r="H2931" s="26">
        <f t="shared" si="137"/>
        <v>3.4663594918474951E-9</v>
      </c>
    </row>
    <row r="2932" spans="1:8" x14ac:dyDescent="0.25">
      <c r="A2932" s="12">
        <f>Riesgo!C2936</f>
        <v>0</v>
      </c>
      <c r="F2932" s="95">
        <f t="shared" si="135"/>
        <v>-0.20515214870968565</v>
      </c>
      <c r="G2932" s="26">
        <f t="shared" si="136"/>
        <v>0</v>
      </c>
      <c r="H2932" s="26">
        <f t="shared" si="137"/>
        <v>0</v>
      </c>
    </row>
    <row r="2933" spans="1:8" x14ac:dyDescent="0.25">
      <c r="A2933" s="12">
        <f>Riesgo!C2937</f>
        <v>3.2576317339384507E-2</v>
      </c>
      <c r="F2933" s="95">
        <f t="shared" si="135"/>
        <v>-0.17257583137030114</v>
      </c>
      <c r="G2933" s="26">
        <f t="shared" si="136"/>
        <v>-5.1397254729039334E-3</v>
      </c>
      <c r="H2933" s="26">
        <f t="shared" si="137"/>
        <v>8.8699239650151041E-4</v>
      </c>
    </row>
    <row r="2934" spans="1:8" x14ac:dyDescent="0.25">
      <c r="A2934" s="12">
        <f>Riesgo!C2938</f>
        <v>0</v>
      </c>
      <c r="F2934" s="95">
        <f t="shared" si="135"/>
        <v>-0.20515214870968565</v>
      </c>
      <c r="G2934" s="26">
        <f t="shared" si="136"/>
        <v>0</v>
      </c>
      <c r="H2934" s="26">
        <f t="shared" si="137"/>
        <v>0</v>
      </c>
    </row>
    <row r="2935" spans="1:8" x14ac:dyDescent="0.25">
      <c r="A2935" s="12">
        <f>Riesgo!C2939</f>
        <v>0.12706786195459635</v>
      </c>
      <c r="F2935" s="95">
        <f t="shared" si="135"/>
        <v>-7.8084286755089299E-2</v>
      </c>
      <c r="G2935" s="26">
        <f t="shared" si="136"/>
        <v>-4.7609206484884218E-4</v>
      </c>
      <c r="H2935" s="26">
        <f t="shared" si="137"/>
        <v>3.7175309313479563E-5</v>
      </c>
    </row>
    <row r="2936" spans="1:8" x14ac:dyDescent="0.25">
      <c r="A2936" s="12">
        <f>Riesgo!C2940</f>
        <v>0</v>
      </c>
      <c r="F2936" s="95">
        <f t="shared" si="135"/>
        <v>-0.20515214870968565</v>
      </c>
      <c r="G2936" s="26">
        <f t="shared" si="136"/>
        <v>0</v>
      </c>
      <c r="H2936" s="26">
        <f t="shared" si="137"/>
        <v>0</v>
      </c>
    </row>
    <row r="2937" spans="1:8" x14ac:dyDescent="0.25">
      <c r="A2937" s="12">
        <f>Riesgo!C2941</f>
        <v>1.8280099899372241E-2</v>
      </c>
      <c r="F2937" s="95">
        <f t="shared" si="135"/>
        <v>-0.18687204881031341</v>
      </c>
      <c r="G2937" s="26">
        <f t="shared" si="136"/>
        <v>-6.5257892068641904E-3</v>
      </c>
      <c r="H2937" s="26">
        <f t="shared" si="137"/>
        <v>1.2194875991909414E-3</v>
      </c>
    </row>
    <row r="2938" spans="1:8" x14ac:dyDescent="0.25">
      <c r="A2938" s="12">
        <f>Riesgo!C2942</f>
        <v>0</v>
      </c>
      <c r="F2938" s="95">
        <f t="shared" si="135"/>
        <v>-0.20515214870968565</v>
      </c>
      <c r="G2938" s="26">
        <f t="shared" si="136"/>
        <v>0</v>
      </c>
      <c r="H2938" s="26">
        <f t="shared" si="137"/>
        <v>0</v>
      </c>
    </row>
    <row r="2939" spans="1:8" x14ac:dyDescent="0.25">
      <c r="A2939" s="12">
        <f>Riesgo!C2943</f>
        <v>0.1053172664231776</v>
      </c>
      <c r="F2939" s="95">
        <f t="shared" si="135"/>
        <v>-9.9834882286508053E-2</v>
      </c>
      <c r="G2939" s="26">
        <f t="shared" si="136"/>
        <v>-9.9505464325128816E-4</v>
      </c>
      <c r="H2939" s="26">
        <f t="shared" si="137"/>
        <v>9.9341163177635612E-5</v>
      </c>
    </row>
    <row r="2940" spans="1:8" x14ac:dyDescent="0.25">
      <c r="A2940" s="12">
        <f>Riesgo!C2944</f>
        <v>1</v>
      </c>
      <c r="F2940" s="95">
        <f t="shared" si="135"/>
        <v>0.79484785129031432</v>
      </c>
      <c r="G2940" s="26">
        <f t="shared" si="136"/>
        <v>0.50217144484267384</v>
      </c>
      <c r="H2940" s="26">
        <f t="shared" si="137"/>
        <v>0.39914989391255185</v>
      </c>
    </row>
    <row r="2941" spans="1:8" x14ac:dyDescent="0.25">
      <c r="A2941" s="12">
        <f>Riesgo!C2945</f>
        <v>5.8202094570723215E-2</v>
      </c>
      <c r="F2941" s="95">
        <f t="shared" si="135"/>
        <v>-0.14695005413896245</v>
      </c>
      <c r="G2941" s="26">
        <f t="shared" si="136"/>
        <v>-3.1732862596556884E-3</v>
      </c>
      <c r="H2941" s="26">
        <f t="shared" si="137"/>
        <v>4.663145876548291E-4</v>
      </c>
    </row>
    <row r="2942" spans="1:8" x14ac:dyDescent="0.25">
      <c r="A2942" s="12">
        <f>Riesgo!C2946</f>
        <v>0.23397076906164124</v>
      </c>
      <c r="F2942" s="95">
        <f t="shared" si="135"/>
        <v>2.8818620351955593E-2</v>
      </c>
      <c r="G2942" s="26">
        <f t="shared" si="136"/>
        <v>2.3934235357026743E-5</v>
      </c>
      <c r="H2942" s="26">
        <f t="shared" si="137"/>
        <v>6.8975164216850595E-7</v>
      </c>
    </row>
    <row r="2943" spans="1:8" x14ac:dyDescent="0.25">
      <c r="A2943" s="12">
        <f>Riesgo!C2947</f>
        <v>7.1974094659284074E-2</v>
      </c>
      <c r="F2943" s="95">
        <f t="shared" si="135"/>
        <v>-0.13317805405040156</v>
      </c>
      <c r="G2943" s="26">
        <f t="shared" si="136"/>
        <v>-2.3620984495322517E-3</v>
      </c>
      <c r="H2943" s="26">
        <f t="shared" si="137"/>
        <v>3.1457967498417592E-4</v>
      </c>
    </row>
    <row r="2944" spans="1:8" x14ac:dyDescent="0.25">
      <c r="A2944" s="12">
        <f>Riesgo!C2948</f>
        <v>0.47989772732294761</v>
      </c>
      <c r="F2944" s="95">
        <f t="shared" si="135"/>
        <v>0.27474557861326199</v>
      </c>
      <c r="G2944" s="26">
        <f t="shared" si="136"/>
        <v>2.073920653386473E-2</v>
      </c>
      <c r="H2944" s="26">
        <f t="shared" si="137"/>
        <v>5.6980052991266079E-3</v>
      </c>
    </row>
    <row r="2945" spans="1:8" x14ac:dyDescent="0.25">
      <c r="A2945" s="12">
        <f>Riesgo!C2949</f>
        <v>0</v>
      </c>
      <c r="F2945" s="95">
        <f t="shared" si="135"/>
        <v>-0.20515214870968565</v>
      </c>
      <c r="G2945" s="26">
        <f t="shared" si="136"/>
        <v>0</v>
      </c>
      <c r="H2945" s="26">
        <f t="shared" si="137"/>
        <v>0</v>
      </c>
    </row>
    <row r="2946" spans="1:8" x14ac:dyDescent="0.25">
      <c r="A2946" s="12">
        <f>Riesgo!C2950</f>
        <v>0</v>
      </c>
      <c r="F2946" s="95">
        <f t="shared" si="135"/>
        <v>-0.20515214870968565</v>
      </c>
      <c r="G2946" s="26">
        <f t="shared" si="136"/>
        <v>0</v>
      </c>
      <c r="H2946" s="26">
        <f t="shared" si="137"/>
        <v>0</v>
      </c>
    </row>
    <row r="2947" spans="1:8" x14ac:dyDescent="0.25">
      <c r="A2947" s="12">
        <f>Riesgo!C2951</f>
        <v>0.28004376780760748</v>
      </c>
      <c r="F2947" s="95">
        <f t="shared" ref="F2947:F3010" si="138">A2947-$D$4</f>
        <v>7.489161909792183E-2</v>
      </c>
      <c r="G2947" s="26">
        <f t="shared" ref="G2947:G3010" si="139">IF(A2947=0,0,(A2947-D$4)^3)</f>
        <v>4.2004871394882873E-4</v>
      </c>
      <c r="H2947" s="26">
        <f t="shared" ref="H2947:H3010" si="140">IF(A2947=0,0,(A2947-D$4)^4)</f>
        <v>3.1458128287627608E-5</v>
      </c>
    </row>
    <row r="2948" spans="1:8" x14ac:dyDescent="0.25">
      <c r="A2948" s="12">
        <f>Riesgo!C2952</f>
        <v>0</v>
      </c>
      <c r="F2948" s="95">
        <f t="shared" si="138"/>
        <v>-0.20515214870968565</v>
      </c>
      <c r="G2948" s="26">
        <f t="shared" si="139"/>
        <v>0</v>
      </c>
      <c r="H2948" s="26">
        <f t="shared" si="140"/>
        <v>0</v>
      </c>
    </row>
    <row r="2949" spans="1:8" x14ac:dyDescent="0.25">
      <c r="A2949" s="12">
        <f>Riesgo!C2953</f>
        <v>0.31942025096601961</v>
      </c>
      <c r="F2949" s="95">
        <f t="shared" si="138"/>
        <v>0.11426810225633396</v>
      </c>
      <c r="G2949" s="26">
        <f t="shared" si="139"/>
        <v>1.4920213725972116E-3</v>
      </c>
      <c r="H2949" s="26">
        <f t="shared" si="140"/>
        <v>1.7049045077257392E-4</v>
      </c>
    </row>
    <row r="2950" spans="1:8" x14ac:dyDescent="0.25">
      <c r="A2950" s="12">
        <f>Riesgo!C2954</f>
        <v>0.17443364467978809</v>
      </c>
      <c r="F2950" s="95">
        <f t="shared" si="138"/>
        <v>-3.0718504029897564E-2</v>
      </c>
      <c r="G2950" s="26">
        <f t="shared" si="139"/>
        <v>-2.8986794130709407E-5</v>
      </c>
      <c r="H2950" s="26">
        <f t="shared" si="140"/>
        <v>8.9043095231800796E-7</v>
      </c>
    </row>
    <row r="2951" spans="1:8" x14ac:dyDescent="0.25">
      <c r="A2951" s="12">
        <f>Riesgo!C2955</f>
        <v>0</v>
      </c>
      <c r="F2951" s="95">
        <f t="shared" si="138"/>
        <v>-0.20515214870968565</v>
      </c>
      <c r="G2951" s="26">
        <f t="shared" si="139"/>
        <v>0</v>
      </c>
      <c r="H2951" s="26">
        <f t="shared" si="140"/>
        <v>0</v>
      </c>
    </row>
    <row r="2952" spans="1:8" x14ac:dyDescent="0.25">
      <c r="A2952" s="12">
        <f>Riesgo!C2956</f>
        <v>0.36493762972344074</v>
      </c>
      <c r="F2952" s="95">
        <f t="shared" si="138"/>
        <v>0.15978548101375509</v>
      </c>
      <c r="G2952" s="26">
        <f t="shared" si="139"/>
        <v>4.0795470208143912E-3</v>
      </c>
      <c r="H2952" s="26">
        <f t="shared" si="140"/>
        <v>6.518523830390591E-4</v>
      </c>
    </row>
    <row r="2953" spans="1:8" x14ac:dyDescent="0.25">
      <c r="A2953" s="12">
        <f>Riesgo!C2957</f>
        <v>0</v>
      </c>
      <c r="F2953" s="95">
        <f t="shared" si="138"/>
        <v>-0.20515214870968565</v>
      </c>
      <c r="G2953" s="26">
        <f t="shared" si="139"/>
        <v>0</v>
      </c>
      <c r="H2953" s="26">
        <f t="shared" si="140"/>
        <v>0</v>
      </c>
    </row>
    <row r="2954" spans="1:8" x14ac:dyDescent="0.25">
      <c r="A2954" s="12">
        <f>Riesgo!C2958</f>
        <v>0</v>
      </c>
      <c r="F2954" s="95">
        <f t="shared" si="138"/>
        <v>-0.20515214870968565</v>
      </c>
      <c r="G2954" s="26">
        <f t="shared" si="139"/>
        <v>0</v>
      </c>
      <c r="H2954" s="26">
        <f t="shared" si="140"/>
        <v>0</v>
      </c>
    </row>
    <row r="2955" spans="1:8" x14ac:dyDescent="0.25">
      <c r="A2955" s="12">
        <f>Riesgo!C2959</f>
        <v>0</v>
      </c>
      <c r="F2955" s="95">
        <f t="shared" si="138"/>
        <v>-0.20515214870968565</v>
      </c>
      <c r="G2955" s="26">
        <f t="shared" si="139"/>
        <v>0</v>
      </c>
      <c r="H2955" s="26">
        <f t="shared" si="140"/>
        <v>0</v>
      </c>
    </row>
    <row r="2956" spans="1:8" x14ac:dyDescent="0.25">
      <c r="A2956" s="12">
        <f>Riesgo!C2960</f>
        <v>3.4190935555905584E-2</v>
      </c>
      <c r="F2956" s="95">
        <f t="shared" si="138"/>
        <v>-0.17096121315378007</v>
      </c>
      <c r="G2956" s="26">
        <f t="shared" si="139"/>
        <v>-4.9968092731978702E-3</v>
      </c>
      <c r="H2956" s="26">
        <f t="shared" si="140"/>
        <v>8.5426057524396598E-4</v>
      </c>
    </row>
    <row r="2957" spans="1:8" x14ac:dyDescent="0.25">
      <c r="A2957" s="12">
        <f>Riesgo!C2961</f>
        <v>0</v>
      </c>
      <c r="F2957" s="95">
        <f t="shared" si="138"/>
        <v>-0.20515214870968565</v>
      </c>
      <c r="G2957" s="26">
        <f t="shared" si="139"/>
        <v>0</v>
      </c>
      <c r="H2957" s="26">
        <f t="shared" si="140"/>
        <v>0</v>
      </c>
    </row>
    <row r="2958" spans="1:8" x14ac:dyDescent="0.25">
      <c r="A2958" s="12">
        <f>Riesgo!C2962</f>
        <v>0</v>
      </c>
      <c r="F2958" s="95">
        <f t="shared" si="138"/>
        <v>-0.20515214870968565</v>
      </c>
      <c r="G2958" s="26">
        <f t="shared" si="139"/>
        <v>0</v>
      </c>
      <c r="H2958" s="26">
        <f t="shared" si="140"/>
        <v>0</v>
      </c>
    </row>
    <row r="2959" spans="1:8" x14ac:dyDescent="0.25">
      <c r="A2959" s="12">
        <f>Riesgo!C2963</f>
        <v>3.8719221774954349E-2</v>
      </c>
      <c r="F2959" s="95">
        <f t="shared" si="138"/>
        <v>-0.1664329269347313</v>
      </c>
      <c r="G2959" s="26">
        <f t="shared" si="139"/>
        <v>-4.6101786229959607E-3</v>
      </c>
      <c r="H2959" s="26">
        <f t="shared" si="140"/>
        <v>7.672855219171468E-4</v>
      </c>
    </row>
    <row r="2960" spans="1:8" x14ac:dyDescent="0.25">
      <c r="A2960" s="12">
        <f>Riesgo!C2964</f>
        <v>0.10846678377311036</v>
      </c>
      <c r="F2960" s="95">
        <f t="shared" si="138"/>
        <v>-9.6685364936575285E-2</v>
      </c>
      <c r="G2960" s="26">
        <f t="shared" si="139"/>
        <v>-9.0382057252727489E-4</v>
      </c>
      <c r="H2960" s="26">
        <f t="shared" si="140"/>
        <v>8.7386221891983987E-5</v>
      </c>
    </row>
    <row r="2961" spans="1:8" x14ac:dyDescent="0.25">
      <c r="A2961" s="12">
        <f>Riesgo!C2965</f>
        <v>0</v>
      </c>
      <c r="F2961" s="95">
        <f t="shared" si="138"/>
        <v>-0.20515214870968565</v>
      </c>
      <c r="G2961" s="26">
        <f t="shared" si="139"/>
        <v>0</v>
      </c>
      <c r="H2961" s="26">
        <f t="shared" si="140"/>
        <v>0</v>
      </c>
    </row>
    <row r="2962" spans="1:8" x14ac:dyDescent="0.25">
      <c r="A2962" s="12">
        <f>Riesgo!C2966</f>
        <v>0.21328480933831695</v>
      </c>
      <c r="F2962" s="95">
        <f t="shared" si="138"/>
        <v>8.1326606286312997E-3</v>
      </c>
      <c r="G2962" s="26">
        <f t="shared" si="139"/>
        <v>5.3789554758803654E-7</v>
      </c>
      <c r="H2962" s="26">
        <f t="shared" si="140"/>
        <v>4.3745219421852981E-9</v>
      </c>
    </row>
    <row r="2963" spans="1:8" x14ac:dyDescent="0.25">
      <c r="A2963" s="12">
        <f>Riesgo!C2967</f>
        <v>0.1705756050643166</v>
      </c>
      <c r="F2963" s="95">
        <f t="shared" si="138"/>
        <v>-3.4576543645369051E-2</v>
      </c>
      <c r="G2963" s="26">
        <f t="shared" si="139"/>
        <v>-4.1337550069383774E-5</v>
      </c>
      <c r="H2963" s="26">
        <f t="shared" si="140"/>
        <v>1.4293096041666765E-6</v>
      </c>
    </row>
    <row r="2964" spans="1:8" x14ac:dyDescent="0.25">
      <c r="A2964" s="12">
        <f>Riesgo!C2968</f>
        <v>0.10008537695853927</v>
      </c>
      <c r="F2964" s="95">
        <f t="shared" si="138"/>
        <v>-0.10506677175114638</v>
      </c>
      <c r="G2964" s="26">
        <f t="shared" si="139"/>
        <v>-1.1598348803838927E-3</v>
      </c>
      <c r="H2964" s="26">
        <f t="shared" si="140"/>
        <v>1.2186010664631263E-4</v>
      </c>
    </row>
    <row r="2965" spans="1:8" x14ac:dyDescent="0.25">
      <c r="A2965" s="12">
        <f>Riesgo!C2969</f>
        <v>0.18915886343377003</v>
      </c>
      <c r="F2965" s="95">
        <f t="shared" si="138"/>
        <v>-1.599328527591562E-2</v>
      </c>
      <c r="G2965" s="26">
        <f t="shared" si="139"/>
        <v>-4.0908452558013823E-6</v>
      </c>
      <c r="H2965" s="26">
        <f t="shared" si="140"/>
        <v>6.5426055195657511E-8</v>
      </c>
    </row>
    <row r="2966" spans="1:8" x14ac:dyDescent="0.25">
      <c r="A2966" s="12">
        <f>Riesgo!C2970</f>
        <v>0.44826383329879416</v>
      </c>
      <c r="F2966" s="95">
        <f t="shared" si="138"/>
        <v>0.24311168458910851</v>
      </c>
      <c r="G2966" s="26">
        <f t="shared" si="139"/>
        <v>1.4368700684443084E-2</v>
      </c>
      <c r="H2966" s="26">
        <f t="shared" si="140"/>
        <v>3.4931990287516345E-3</v>
      </c>
    </row>
    <row r="2967" spans="1:8" x14ac:dyDescent="0.25">
      <c r="A2967" s="12">
        <f>Riesgo!C2971</f>
        <v>0.67047882884681687</v>
      </c>
      <c r="F2967" s="95">
        <f t="shared" si="138"/>
        <v>0.46532668013713119</v>
      </c>
      <c r="G2967" s="26">
        <f t="shared" si="139"/>
        <v>0.10075668314709409</v>
      </c>
      <c r="H2967" s="26">
        <f t="shared" si="140"/>
        <v>4.6884772870466121E-2</v>
      </c>
    </row>
    <row r="2968" spans="1:8" x14ac:dyDescent="0.25">
      <c r="A2968" s="12">
        <f>Riesgo!C2972</f>
        <v>0.92928867727314357</v>
      </c>
      <c r="F2968" s="95">
        <f t="shared" si="138"/>
        <v>0.72413652856345789</v>
      </c>
      <c r="G2968" s="26">
        <f t="shared" si="139"/>
        <v>0.37971815947756787</v>
      </c>
      <c r="H2968" s="26">
        <f t="shared" si="140"/>
        <v>0.27496778983659148</v>
      </c>
    </row>
    <row r="2969" spans="1:8" x14ac:dyDescent="0.25">
      <c r="A2969" s="12">
        <f>Riesgo!C2973</f>
        <v>0</v>
      </c>
      <c r="F2969" s="95">
        <f t="shared" si="138"/>
        <v>-0.20515214870968565</v>
      </c>
      <c r="G2969" s="26">
        <f t="shared" si="139"/>
        <v>0</v>
      </c>
      <c r="H2969" s="26">
        <f t="shared" si="140"/>
        <v>0</v>
      </c>
    </row>
    <row r="2970" spans="1:8" x14ac:dyDescent="0.25">
      <c r="A2970" s="12">
        <f>Riesgo!C2974</f>
        <v>0</v>
      </c>
      <c r="F2970" s="95">
        <f t="shared" si="138"/>
        <v>-0.20515214870968565</v>
      </c>
      <c r="G2970" s="26">
        <f t="shared" si="139"/>
        <v>0</v>
      </c>
      <c r="H2970" s="26">
        <f t="shared" si="140"/>
        <v>0</v>
      </c>
    </row>
    <row r="2971" spans="1:8" x14ac:dyDescent="0.25">
      <c r="A2971" s="12">
        <f>Riesgo!C2975</f>
        <v>0</v>
      </c>
      <c r="F2971" s="95">
        <f t="shared" si="138"/>
        <v>-0.20515214870968565</v>
      </c>
      <c r="G2971" s="26">
        <f t="shared" si="139"/>
        <v>0</v>
      </c>
      <c r="H2971" s="26">
        <f t="shared" si="140"/>
        <v>0</v>
      </c>
    </row>
    <row r="2972" spans="1:8" x14ac:dyDescent="0.25">
      <c r="A2972" s="12">
        <f>Riesgo!C2976</f>
        <v>0</v>
      </c>
      <c r="F2972" s="95">
        <f t="shared" si="138"/>
        <v>-0.20515214870968565</v>
      </c>
      <c r="G2972" s="26">
        <f t="shared" si="139"/>
        <v>0</v>
      </c>
      <c r="H2972" s="26">
        <f t="shared" si="140"/>
        <v>0</v>
      </c>
    </row>
    <row r="2973" spans="1:8" x14ac:dyDescent="0.25">
      <c r="A2973" s="12">
        <f>Riesgo!C2977</f>
        <v>0.60803400362666227</v>
      </c>
      <c r="F2973" s="95">
        <f t="shared" si="138"/>
        <v>0.40288185491697659</v>
      </c>
      <c r="G2973" s="26">
        <f t="shared" si="139"/>
        <v>6.5393280399521775E-2</v>
      </c>
      <c r="H2973" s="26">
        <f t="shared" si="140"/>
        <v>2.6345766106465298E-2</v>
      </c>
    </row>
    <row r="2974" spans="1:8" x14ac:dyDescent="0.25">
      <c r="A2974" s="12">
        <f>Riesgo!C2978</f>
        <v>9.5425945137263157E-2</v>
      </c>
      <c r="F2974" s="95">
        <f t="shared" si="138"/>
        <v>-0.10972620357242249</v>
      </c>
      <c r="G2974" s="26">
        <f t="shared" si="139"/>
        <v>-1.3210859074335676E-3</v>
      </c>
      <c r="H2974" s="26">
        <f t="shared" si="140"/>
        <v>1.4495774121571413E-4</v>
      </c>
    </row>
    <row r="2975" spans="1:8" x14ac:dyDescent="0.25">
      <c r="A2975" s="12">
        <f>Riesgo!C2979</f>
        <v>0</v>
      </c>
      <c r="F2975" s="95">
        <f t="shared" si="138"/>
        <v>-0.20515214870968565</v>
      </c>
      <c r="G2975" s="26">
        <f t="shared" si="139"/>
        <v>0</v>
      </c>
      <c r="H2975" s="26">
        <f t="shared" si="140"/>
        <v>0</v>
      </c>
    </row>
    <row r="2976" spans="1:8" x14ac:dyDescent="0.25">
      <c r="A2976" s="12">
        <f>Riesgo!C2980</f>
        <v>0.92936920119809074</v>
      </c>
      <c r="F2976" s="95">
        <f t="shared" si="138"/>
        <v>0.72421705248840507</v>
      </c>
      <c r="G2976" s="26">
        <f t="shared" si="139"/>
        <v>0.37984484745250441</v>
      </c>
      <c r="H2976" s="26">
        <f t="shared" si="140"/>
        <v>0.27509011582496057</v>
      </c>
    </row>
    <row r="2977" spans="1:8" x14ac:dyDescent="0.25">
      <c r="A2977" s="12">
        <f>Riesgo!C2981</f>
        <v>0.40229846988925905</v>
      </c>
      <c r="F2977" s="95">
        <f t="shared" si="138"/>
        <v>0.1971463211795734</v>
      </c>
      <c r="G2977" s="26">
        <f t="shared" si="139"/>
        <v>7.6624213923504794E-3</v>
      </c>
      <c r="H2977" s="26">
        <f t="shared" si="140"/>
        <v>1.5106181888295616E-3</v>
      </c>
    </row>
    <row r="2978" spans="1:8" x14ac:dyDescent="0.25">
      <c r="A2978" s="12">
        <f>Riesgo!C2982</f>
        <v>0.96961910043553934</v>
      </c>
      <c r="F2978" s="95">
        <f t="shared" si="138"/>
        <v>0.76446695172585366</v>
      </c>
      <c r="G2978" s="26">
        <f t="shared" si="139"/>
        <v>0.44676191742218913</v>
      </c>
      <c r="H2978" s="26">
        <f t="shared" si="140"/>
        <v>0.34153472115893851</v>
      </c>
    </row>
    <row r="2979" spans="1:8" x14ac:dyDescent="0.25">
      <c r="A2979" s="12">
        <f>Riesgo!C2983</f>
        <v>0.45151920190151679</v>
      </c>
      <c r="F2979" s="95">
        <f t="shared" si="138"/>
        <v>0.24636705319183114</v>
      </c>
      <c r="G2979" s="26">
        <f t="shared" si="139"/>
        <v>1.4953673251620597E-2</v>
      </c>
      <c r="H2979" s="26">
        <f t="shared" si="140"/>
        <v>3.6840924133952741E-3</v>
      </c>
    </row>
    <row r="2980" spans="1:8" x14ac:dyDescent="0.25">
      <c r="A2980" s="12">
        <f>Riesgo!C2984</f>
        <v>0.6755274862338293</v>
      </c>
      <c r="F2980" s="95">
        <f t="shared" si="138"/>
        <v>0.47037533752414362</v>
      </c>
      <c r="G2980" s="26">
        <f t="shared" si="139"/>
        <v>0.10407193486846929</v>
      </c>
      <c r="H2980" s="26">
        <f t="shared" si="140"/>
        <v>4.8952871490546931E-2</v>
      </c>
    </row>
    <row r="2981" spans="1:8" x14ac:dyDescent="0.25">
      <c r="A2981" s="12">
        <f>Riesgo!C2985</f>
        <v>0.40470520013543371</v>
      </c>
      <c r="F2981" s="95">
        <f t="shared" si="138"/>
        <v>0.19955305142574806</v>
      </c>
      <c r="G2981" s="26">
        <f t="shared" si="139"/>
        <v>7.946485939622782E-3</v>
      </c>
      <c r="H2981" s="26">
        <f t="shared" si="140"/>
        <v>1.5857455173635289E-3</v>
      </c>
    </row>
    <row r="2982" spans="1:8" x14ac:dyDescent="0.25">
      <c r="A2982" s="12">
        <f>Riesgo!C2986</f>
        <v>0.98460386979915648</v>
      </c>
      <c r="F2982" s="95">
        <f t="shared" si="138"/>
        <v>0.77945172108947081</v>
      </c>
      <c r="G2982" s="26">
        <f t="shared" si="139"/>
        <v>0.47355198459453129</v>
      </c>
      <c r="H2982" s="26">
        <f t="shared" si="140"/>
        <v>0.36911090941754199</v>
      </c>
    </row>
    <row r="2983" spans="1:8" x14ac:dyDescent="0.25">
      <c r="A2983" s="12">
        <f>Riesgo!C2987</f>
        <v>0</v>
      </c>
      <c r="F2983" s="95">
        <f t="shared" si="138"/>
        <v>-0.20515214870968565</v>
      </c>
      <c r="G2983" s="26">
        <f t="shared" si="139"/>
        <v>0</v>
      </c>
      <c r="H2983" s="26">
        <f t="shared" si="140"/>
        <v>0</v>
      </c>
    </row>
    <row r="2984" spans="1:8" x14ac:dyDescent="0.25">
      <c r="A2984" s="12">
        <f>Riesgo!C2988</f>
        <v>0.42628519661333747</v>
      </c>
      <c r="F2984" s="95">
        <f t="shared" si="138"/>
        <v>0.22113304790365182</v>
      </c>
      <c r="G2984" s="26">
        <f t="shared" si="139"/>
        <v>1.081336731659867E-2</v>
      </c>
      <c r="H2984" s="26">
        <f t="shared" si="140"/>
        <v>2.3911928728211967E-3</v>
      </c>
    </row>
    <row r="2985" spans="1:8" x14ac:dyDescent="0.25">
      <c r="A2985" s="12">
        <f>Riesgo!C2989</f>
        <v>0</v>
      </c>
      <c r="F2985" s="95">
        <f t="shared" si="138"/>
        <v>-0.20515214870968565</v>
      </c>
      <c r="G2985" s="26">
        <f t="shared" si="139"/>
        <v>0</v>
      </c>
      <c r="H2985" s="26">
        <f t="shared" si="140"/>
        <v>0</v>
      </c>
    </row>
    <row r="2986" spans="1:8" x14ac:dyDescent="0.25">
      <c r="A2986" s="12">
        <f>Riesgo!C2990</f>
        <v>0.60690028672392904</v>
      </c>
      <c r="F2986" s="95">
        <f t="shared" si="138"/>
        <v>0.40174813801424336</v>
      </c>
      <c r="G2986" s="26">
        <f t="shared" si="139"/>
        <v>6.4842778772943227E-2</v>
      </c>
      <c r="H2986" s="26">
        <f t="shared" si="140"/>
        <v>2.6050465635699446E-2</v>
      </c>
    </row>
    <row r="2987" spans="1:8" x14ac:dyDescent="0.25">
      <c r="A2987" s="12">
        <f>Riesgo!C2991</f>
        <v>0.31964351476199226</v>
      </c>
      <c r="F2987" s="95">
        <f t="shared" si="138"/>
        <v>0.11449136605230661</v>
      </c>
      <c r="G2987" s="26">
        <f t="shared" si="139"/>
        <v>1.5007840709673403E-3</v>
      </c>
      <c r="H2987" s="26">
        <f t="shared" si="140"/>
        <v>1.7182681843459267E-4</v>
      </c>
    </row>
    <row r="2988" spans="1:8" x14ac:dyDescent="0.25">
      <c r="A2988" s="12">
        <f>Riesgo!C2992</f>
        <v>0</v>
      </c>
      <c r="F2988" s="95">
        <f t="shared" si="138"/>
        <v>-0.20515214870968565</v>
      </c>
      <c r="G2988" s="26">
        <f t="shared" si="139"/>
        <v>0</v>
      </c>
      <c r="H2988" s="26">
        <f t="shared" si="140"/>
        <v>0</v>
      </c>
    </row>
    <row r="2989" spans="1:8" x14ac:dyDescent="0.25">
      <c r="A2989" s="12">
        <f>Riesgo!C2993</f>
        <v>0</v>
      </c>
      <c r="F2989" s="95">
        <f t="shared" si="138"/>
        <v>-0.20515214870968565</v>
      </c>
      <c r="G2989" s="26">
        <f t="shared" si="139"/>
        <v>0</v>
      </c>
      <c r="H2989" s="26">
        <f t="shared" si="140"/>
        <v>0</v>
      </c>
    </row>
    <row r="2990" spans="1:8" x14ac:dyDescent="0.25">
      <c r="A2990" s="12">
        <f>Riesgo!C2994</f>
        <v>0</v>
      </c>
      <c r="F2990" s="95">
        <f t="shared" si="138"/>
        <v>-0.20515214870968565</v>
      </c>
      <c r="G2990" s="26">
        <f t="shared" si="139"/>
        <v>0</v>
      </c>
      <c r="H2990" s="26">
        <f t="shared" si="140"/>
        <v>0</v>
      </c>
    </row>
    <row r="2991" spans="1:8" x14ac:dyDescent="0.25">
      <c r="A2991" s="12">
        <f>Riesgo!C2995</f>
        <v>0.15610829698961159</v>
      </c>
      <c r="F2991" s="95">
        <f t="shared" si="138"/>
        <v>-4.9043851720074055E-2</v>
      </c>
      <c r="G2991" s="26">
        <f t="shared" si="139"/>
        <v>-1.1796514670110206E-4</v>
      </c>
      <c r="H2991" s="26">
        <f t="shared" si="140"/>
        <v>5.7854651629456322E-6</v>
      </c>
    </row>
    <row r="2992" spans="1:8" x14ac:dyDescent="0.25">
      <c r="A2992" s="12">
        <f>Riesgo!C2996</f>
        <v>0</v>
      </c>
      <c r="F2992" s="95">
        <f t="shared" si="138"/>
        <v>-0.20515214870968565</v>
      </c>
      <c r="G2992" s="26">
        <f t="shared" si="139"/>
        <v>0</v>
      </c>
      <c r="H2992" s="26">
        <f t="shared" si="140"/>
        <v>0</v>
      </c>
    </row>
    <row r="2993" spans="1:8" x14ac:dyDescent="0.25">
      <c r="A2993" s="12">
        <f>Riesgo!C2997</f>
        <v>0</v>
      </c>
      <c r="F2993" s="95">
        <f t="shared" si="138"/>
        <v>-0.20515214870968565</v>
      </c>
      <c r="G2993" s="26">
        <f t="shared" si="139"/>
        <v>0</v>
      </c>
      <c r="H2993" s="26">
        <f t="shared" si="140"/>
        <v>0</v>
      </c>
    </row>
    <row r="2994" spans="1:8" x14ac:dyDescent="0.25">
      <c r="A2994" s="12">
        <f>Riesgo!C2998</f>
        <v>0.64118393939180907</v>
      </c>
      <c r="F2994" s="95">
        <f t="shared" si="138"/>
        <v>0.43603179068212339</v>
      </c>
      <c r="G2994" s="26">
        <f t="shared" si="139"/>
        <v>8.2899987166485806E-2</v>
      </c>
      <c r="H2994" s="26">
        <f t="shared" si="140"/>
        <v>3.6147029851727852E-2</v>
      </c>
    </row>
    <row r="2995" spans="1:8" x14ac:dyDescent="0.25">
      <c r="A2995" s="12">
        <f>Riesgo!C2999</f>
        <v>0</v>
      </c>
      <c r="F2995" s="95">
        <f t="shared" si="138"/>
        <v>-0.20515214870968565</v>
      </c>
      <c r="G2995" s="26">
        <f t="shared" si="139"/>
        <v>0</v>
      </c>
      <c r="H2995" s="26">
        <f t="shared" si="140"/>
        <v>0</v>
      </c>
    </row>
    <row r="2996" spans="1:8" x14ac:dyDescent="0.25">
      <c r="A2996" s="12">
        <f>Riesgo!C3000</f>
        <v>5.2022573788323617E-2</v>
      </c>
      <c r="F2996" s="95">
        <f t="shared" si="138"/>
        <v>-0.15312957492136203</v>
      </c>
      <c r="G2996" s="26">
        <f t="shared" si="139"/>
        <v>-3.5906843666320635E-3</v>
      </c>
      <c r="H2996" s="26">
        <f t="shared" si="140"/>
        <v>5.4983997073914802E-4</v>
      </c>
    </row>
    <row r="2997" spans="1:8" x14ac:dyDescent="0.25">
      <c r="A2997" s="12">
        <f>Riesgo!C3001</f>
        <v>0.22984331387643969</v>
      </c>
      <c r="F2997" s="95">
        <f t="shared" si="138"/>
        <v>2.4691165166754042E-2</v>
      </c>
      <c r="G2997" s="26">
        <f t="shared" si="139"/>
        <v>1.505305865288736E-5</v>
      </c>
      <c r="H2997" s="26">
        <f t="shared" si="140"/>
        <v>3.7167755746327788E-7</v>
      </c>
    </row>
    <row r="2998" spans="1:8" x14ac:dyDescent="0.25">
      <c r="A2998" s="12">
        <f>Riesgo!C3002</f>
        <v>9.4296218899187573E-2</v>
      </c>
      <c r="F2998" s="95">
        <f t="shared" si="138"/>
        <v>-0.11085592981049808</v>
      </c>
      <c r="G2998" s="26">
        <f t="shared" si="139"/>
        <v>-1.3623126424161824E-3</v>
      </c>
      <c r="H2998" s="26">
        <f t="shared" si="140"/>
        <v>1.5102043466764248E-4</v>
      </c>
    </row>
    <row r="2999" spans="1:8" x14ac:dyDescent="0.25">
      <c r="A2999" s="12">
        <f>Riesgo!C3003</f>
        <v>0.35238025369665898</v>
      </c>
      <c r="F2999" s="95">
        <f t="shared" si="138"/>
        <v>0.14722810498697333</v>
      </c>
      <c r="G2999" s="26">
        <f t="shared" si="139"/>
        <v>3.1913333199205737E-3</v>
      </c>
      <c r="H2999" s="26">
        <f t="shared" si="140"/>
        <v>4.6985395707369238E-4</v>
      </c>
    </row>
    <row r="3000" spans="1:8" x14ac:dyDescent="0.25">
      <c r="A3000" s="12">
        <f>Riesgo!C3004</f>
        <v>0</v>
      </c>
      <c r="F3000" s="95">
        <f t="shared" si="138"/>
        <v>-0.20515214870968565</v>
      </c>
      <c r="G3000" s="26">
        <f t="shared" si="139"/>
        <v>0</v>
      </c>
      <c r="H3000" s="26">
        <f t="shared" si="140"/>
        <v>0</v>
      </c>
    </row>
    <row r="3001" spans="1:8" x14ac:dyDescent="0.25">
      <c r="A3001" s="12">
        <f>Riesgo!C3005</f>
        <v>0.63614022376761215</v>
      </c>
      <c r="F3001" s="95">
        <f t="shared" si="138"/>
        <v>0.43098807505792647</v>
      </c>
      <c r="G3001" s="26">
        <f t="shared" si="139"/>
        <v>8.0056345616374827E-2</v>
      </c>
      <c r="H3001" s="26">
        <f t="shared" si="140"/>
        <v>3.4503330293373463E-2</v>
      </c>
    </row>
    <row r="3002" spans="1:8" x14ac:dyDescent="0.25">
      <c r="A3002" s="12">
        <f>Riesgo!C3006</f>
        <v>0.37906993054733201</v>
      </c>
      <c r="F3002" s="95">
        <f t="shared" si="138"/>
        <v>0.17391778183764636</v>
      </c>
      <c r="G3002" s="26">
        <f t="shared" si="139"/>
        <v>5.2605598168232503E-3</v>
      </c>
      <c r="H3002" s="26">
        <f t="shared" si="140"/>
        <v>9.149048945661549E-4</v>
      </c>
    </row>
    <row r="3003" spans="1:8" x14ac:dyDescent="0.25">
      <c r="A3003" s="12">
        <f>Riesgo!C3007</f>
        <v>0</v>
      </c>
      <c r="F3003" s="95">
        <f t="shared" si="138"/>
        <v>-0.20515214870968565</v>
      </c>
      <c r="G3003" s="26">
        <f t="shared" si="139"/>
        <v>0</v>
      </c>
      <c r="H3003" s="26">
        <f t="shared" si="140"/>
        <v>0</v>
      </c>
    </row>
    <row r="3004" spans="1:8" x14ac:dyDescent="0.25">
      <c r="A3004" s="12">
        <f>Riesgo!C3008</f>
        <v>0</v>
      </c>
      <c r="F3004" s="95">
        <f t="shared" si="138"/>
        <v>-0.20515214870968565</v>
      </c>
      <c r="G3004" s="26">
        <f t="shared" si="139"/>
        <v>0</v>
      </c>
      <c r="H3004" s="26">
        <f t="shared" si="140"/>
        <v>0</v>
      </c>
    </row>
    <row r="3005" spans="1:8" x14ac:dyDescent="0.25">
      <c r="A3005" s="12">
        <f>Riesgo!C3009</f>
        <v>0.12990598314693974</v>
      </c>
      <c r="F3005" s="95">
        <f t="shared" si="138"/>
        <v>-7.5246165562745909E-2</v>
      </c>
      <c r="G3005" s="26">
        <f t="shared" si="139"/>
        <v>-4.2604269322231452E-4</v>
      </c>
      <c r="H3005" s="26">
        <f t="shared" si="140"/>
        <v>3.2058079031004441E-5</v>
      </c>
    </row>
    <row r="3006" spans="1:8" x14ac:dyDescent="0.25">
      <c r="A3006" s="12">
        <f>Riesgo!C3010</f>
        <v>0.1608208632258597</v>
      </c>
      <c r="F3006" s="95">
        <f t="shared" si="138"/>
        <v>-4.433128548382595E-2</v>
      </c>
      <c r="G3006" s="26">
        <f t="shared" si="139"/>
        <v>-8.7122629458143537E-5</v>
      </c>
      <c r="H3006" s="26">
        <f t="shared" si="140"/>
        <v>3.8622581586105459E-6</v>
      </c>
    </row>
    <row r="3007" spans="1:8" x14ac:dyDescent="0.25">
      <c r="A3007" s="12">
        <f>Riesgo!C3011</f>
        <v>0.2083640826875732</v>
      </c>
      <c r="F3007" s="95">
        <f t="shared" si="138"/>
        <v>3.2119339778875489E-3</v>
      </c>
      <c r="G3007" s="26">
        <f t="shared" si="139"/>
        <v>3.3135980730691496E-8</v>
      </c>
      <c r="H3007" s="26">
        <f t="shared" si="140"/>
        <v>1.0643058239953511E-10</v>
      </c>
    </row>
    <row r="3008" spans="1:8" x14ac:dyDescent="0.25">
      <c r="A3008" s="12">
        <f>Riesgo!C3012</f>
        <v>0.85075401921283389</v>
      </c>
      <c r="F3008" s="95">
        <f t="shared" si="138"/>
        <v>0.64560187050314821</v>
      </c>
      <c r="G3008" s="26">
        <f t="shared" si="139"/>
        <v>0.26908800569632163</v>
      </c>
      <c r="H3008" s="26">
        <f t="shared" si="140"/>
        <v>0.17372371980750703</v>
      </c>
    </row>
    <row r="3009" spans="1:8" x14ac:dyDescent="0.25">
      <c r="A3009" s="12">
        <f>Riesgo!C3013</f>
        <v>0</v>
      </c>
      <c r="F3009" s="95">
        <f t="shared" si="138"/>
        <v>-0.20515214870968565</v>
      </c>
      <c r="G3009" s="26">
        <f t="shared" si="139"/>
        <v>0</v>
      </c>
      <c r="H3009" s="26">
        <f t="shared" si="140"/>
        <v>0</v>
      </c>
    </row>
    <row r="3010" spans="1:8" x14ac:dyDescent="0.25">
      <c r="A3010" s="12">
        <f>Riesgo!C3014</f>
        <v>0.14864654782967032</v>
      </c>
      <c r="F3010" s="95">
        <f t="shared" si="138"/>
        <v>-5.6505600880015328E-2</v>
      </c>
      <c r="G3010" s="26">
        <f t="shared" si="139"/>
        <v>-1.8041576854505324E-4</v>
      </c>
      <c r="H3010" s="26">
        <f t="shared" si="140"/>
        <v>1.0194501409868003E-5</v>
      </c>
    </row>
    <row r="3011" spans="1:8" x14ac:dyDescent="0.25">
      <c r="A3011" s="12">
        <f>Riesgo!C3015</f>
        <v>0</v>
      </c>
      <c r="F3011" s="95">
        <f t="shared" ref="F3011:F3074" si="141">A3011-$D$4</f>
        <v>-0.20515214870968565</v>
      </c>
      <c r="G3011" s="26">
        <f t="shared" ref="G3011:G3074" si="142">IF(A3011=0,0,(A3011-D$4)^3)</f>
        <v>0</v>
      </c>
      <c r="H3011" s="26">
        <f t="shared" ref="H3011:H3074" si="143">IF(A3011=0,0,(A3011-D$4)^4)</f>
        <v>0</v>
      </c>
    </row>
    <row r="3012" spans="1:8" x14ac:dyDescent="0.25">
      <c r="A3012" s="12">
        <f>Riesgo!C3016</f>
        <v>0.80026751865971746</v>
      </c>
      <c r="F3012" s="95">
        <f t="shared" si="141"/>
        <v>0.59511536995003178</v>
      </c>
      <c r="G3012" s="26">
        <f t="shared" si="142"/>
        <v>0.21076743029996789</v>
      </c>
      <c r="H3012" s="26">
        <f t="shared" si="143"/>
        <v>0.12543093725638291</v>
      </c>
    </row>
    <row r="3013" spans="1:8" x14ac:dyDescent="0.25">
      <c r="A3013" s="12">
        <f>Riesgo!C3017</f>
        <v>0</v>
      </c>
      <c r="F3013" s="95">
        <f t="shared" si="141"/>
        <v>-0.20515214870968565</v>
      </c>
      <c r="G3013" s="26">
        <f t="shared" si="142"/>
        <v>0</v>
      </c>
      <c r="H3013" s="26">
        <f t="shared" si="143"/>
        <v>0</v>
      </c>
    </row>
    <row r="3014" spans="1:8" x14ac:dyDescent="0.25">
      <c r="A3014" s="12">
        <f>Riesgo!C3018</f>
        <v>1.0595686417570593E-2</v>
      </c>
      <c r="F3014" s="95">
        <f t="shared" si="141"/>
        <v>-0.19455646229211507</v>
      </c>
      <c r="G3014" s="26">
        <f t="shared" si="142"/>
        <v>-7.3643934332512755E-3</v>
      </c>
      <c r="H3014" s="26">
        <f t="shared" si="143"/>
        <v>1.4327903333006516E-3</v>
      </c>
    </row>
    <row r="3015" spans="1:8" x14ac:dyDescent="0.25">
      <c r="A3015" s="12">
        <f>Riesgo!C3019</f>
        <v>0.43977814785419822</v>
      </c>
      <c r="F3015" s="95">
        <f t="shared" si="141"/>
        <v>0.23462599914451257</v>
      </c>
      <c r="G3015" s="26">
        <f t="shared" si="142"/>
        <v>1.291601096898427E-2</v>
      </c>
      <c r="H3015" s="26">
        <f t="shared" si="143"/>
        <v>3.0304319785594185E-3</v>
      </c>
    </row>
    <row r="3016" spans="1:8" x14ac:dyDescent="0.25">
      <c r="A3016" s="12">
        <f>Riesgo!C3020</f>
        <v>0</v>
      </c>
      <c r="F3016" s="95">
        <f t="shared" si="141"/>
        <v>-0.20515214870968565</v>
      </c>
      <c r="G3016" s="26">
        <f t="shared" si="142"/>
        <v>0</v>
      </c>
      <c r="H3016" s="26">
        <f t="shared" si="143"/>
        <v>0</v>
      </c>
    </row>
    <row r="3017" spans="1:8" x14ac:dyDescent="0.25">
      <c r="A3017" s="12">
        <f>Riesgo!C3021</f>
        <v>0.15261056201791601</v>
      </c>
      <c r="F3017" s="95">
        <f t="shared" si="141"/>
        <v>-5.2541586691769643E-2</v>
      </c>
      <c r="G3017" s="26">
        <f t="shared" si="142"/>
        <v>-1.450472674183293E-4</v>
      </c>
      <c r="H3017" s="26">
        <f t="shared" si="143"/>
        <v>7.6210135754644436E-6</v>
      </c>
    </row>
    <row r="3018" spans="1:8" x14ac:dyDescent="0.25">
      <c r="A3018" s="12">
        <f>Riesgo!C3022</f>
        <v>0.33939352403596729</v>
      </c>
      <c r="F3018" s="95">
        <f t="shared" si="141"/>
        <v>0.13424137532628164</v>
      </c>
      <c r="G3018" s="26">
        <f t="shared" si="142"/>
        <v>2.4191298414825116E-3</v>
      </c>
      <c r="H3018" s="26">
        <f t="shared" si="143"/>
        <v>3.2474731701346204E-4</v>
      </c>
    </row>
    <row r="3019" spans="1:8" x14ac:dyDescent="0.25">
      <c r="A3019" s="12">
        <f>Riesgo!C3023</f>
        <v>0</v>
      </c>
      <c r="F3019" s="95">
        <f t="shared" si="141"/>
        <v>-0.20515214870968565</v>
      </c>
      <c r="G3019" s="26">
        <f t="shared" si="142"/>
        <v>0</v>
      </c>
      <c r="H3019" s="26">
        <f t="shared" si="143"/>
        <v>0</v>
      </c>
    </row>
    <row r="3020" spans="1:8" x14ac:dyDescent="0.25">
      <c r="A3020" s="12">
        <f>Riesgo!C3024</f>
        <v>0.63952494015902628</v>
      </c>
      <c r="F3020" s="95">
        <f t="shared" si="141"/>
        <v>0.4343727914493406</v>
      </c>
      <c r="G3020" s="26">
        <f t="shared" si="142"/>
        <v>8.1957337513955161E-2</v>
      </c>
      <c r="H3020" s="26">
        <f t="shared" si="143"/>
        <v>3.5600037475692466E-2</v>
      </c>
    </row>
    <row r="3021" spans="1:8" x14ac:dyDescent="0.25">
      <c r="A3021" s="12">
        <f>Riesgo!C3025</f>
        <v>0.25836976693385477</v>
      </c>
      <c r="F3021" s="95">
        <f t="shared" si="141"/>
        <v>5.3217618224169122E-2</v>
      </c>
      <c r="G3021" s="26">
        <f t="shared" si="142"/>
        <v>1.5071840895391689E-4</v>
      </c>
      <c r="H3021" s="26">
        <f t="shared" si="143"/>
        <v>8.0208747470637423E-6</v>
      </c>
    </row>
    <row r="3022" spans="1:8" x14ac:dyDescent="0.25">
      <c r="A3022" s="12">
        <f>Riesgo!C3026</f>
        <v>0.23194966246228432</v>
      </c>
      <c r="F3022" s="95">
        <f t="shared" si="141"/>
        <v>2.6797513752598673E-2</v>
      </c>
      <c r="G3022" s="26">
        <f t="shared" si="142"/>
        <v>1.9243475329970705E-5</v>
      </c>
      <c r="H3022" s="26">
        <f t="shared" si="143"/>
        <v>5.1567729480268326E-7</v>
      </c>
    </row>
    <row r="3023" spans="1:8" x14ac:dyDescent="0.25">
      <c r="A3023" s="12">
        <f>Riesgo!C3027</f>
        <v>0.80655317294463935</v>
      </c>
      <c r="F3023" s="95">
        <f t="shared" si="141"/>
        <v>0.60140102423495367</v>
      </c>
      <c r="G3023" s="26">
        <f t="shared" si="142"/>
        <v>0.21751664208780935</v>
      </c>
      <c r="H3023" s="26">
        <f t="shared" si="143"/>
        <v>0.13081473133975638</v>
      </c>
    </row>
    <row r="3024" spans="1:8" x14ac:dyDescent="0.25">
      <c r="A3024" s="12">
        <f>Riesgo!C3028</f>
        <v>0.67983032054663839</v>
      </c>
      <c r="F3024" s="95">
        <f t="shared" si="141"/>
        <v>0.47467817183695271</v>
      </c>
      <c r="G3024" s="26">
        <f t="shared" si="142"/>
        <v>0.10695418512085185</v>
      </c>
      <c r="H3024" s="26">
        <f t="shared" si="143"/>
        <v>5.0768817063476968E-2</v>
      </c>
    </row>
    <row r="3025" spans="1:8" x14ac:dyDescent="0.25">
      <c r="A3025" s="12">
        <f>Riesgo!C3029</f>
        <v>0.65878340376342925</v>
      </c>
      <c r="F3025" s="95">
        <f t="shared" si="141"/>
        <v>0.45363125505374358</v>
      </c>
      <c r="G3025" s="26">
        <f t="shared" si="142"/>
        <v>9.3348836444834743E-2</v>
      </c>
      <c r="H3025" s="26">
        <f t="shared" si="143"/>
        <v>4.2345949834277023E-2</v>
      </c>
    </row>
    <row r="3026" spans="1:8" x14ac:dyDescent="0.25">
      <c r="A3026" s="12">
        <f>Riesgo!C3030</f>
        <v>0</v>
      </c>
      <c r="F3026" s="95">
        <f t="shared" si="141"/>
        <v>-0.20515214870968565</v>
      </c>
      <c r="G3026" s="26">
        <f t="shared" si="142"/>
        <v>0</v>
      </c>
      <c r="H3026" s="26">
        <f t="shared" si="143"/>
        <v>0</v>
      </c>
    </row>
    <row r="3027" spans="1:8" x14ac:dyDescent="0.25">
      <c r="A3027" s="12">
        <f>Riesgo!C3031</f>
        <v>1</v>
      </c>
      <c r="F3027" s="95">
        <f t="shared" si="141"/>
        <v>0.79484785129031432</v>
      </c>
      <c r="G3027" s="26">
        <f t="shared" si="142"/>
        <v>0.50217144484267384</v>
      </c>
      <c r="H3027" s="26">
        <f t="shared" si="143"/>
        <v>0.39914989391255185</v>
      </c>
    </row>
    <row r="3028" spans="1:8" x14ac:dyDescent="0.25">
      <c r="A3028" s="12">
        <f>Riesgo!C3032</f>
        <v>0.34273604600739127</v>
      </c>
      <c r="F3028" s="95">
        <f t="shared" si="141"/>
        <v>0.13758389729770562</v>
      </c>
      <c r="G3028" s="26">
        <f t="shared" si="142"/>
        <v>2.6043708289318554E-3</v>
      </c>
      <c r="H3028" s="26">
        <f t="shared" si="143"/>
        <v>3.5831948865290087E-4</v>
      </c>
    </row>
    <row r="3029" spans="1:8" x14ac:dyDescent="0.25">
      <c r="A3029" s="12">
        <f>Riesgo!C3033</f>
        <v>0.4115761722545534</v>
      </c>
      <c r="F3029" s="95">
        <f t="shared" si="141"/>
        <v>0.20642402354486775</v>
      </c>
      <c r="G3029" s="26">
        <f t="shared" si="142"/>
        <v>8.7959087795951071E-3</v>
      </c>
      <c r="H3029" s="26">
        <f t="shared" si="143"/>
        <v>1.8156868810176492E-3</v>
      </c>
    </row>
    <row r="3030" spans="1:8" x14ac:dyDescent="0.25">
      <c r="A3030" s="12">
        <f>Riesgo!C3034</f>
        <v>0.29303642108595035</v>
      </c>
      <c r="F3030" s="95">
        <f t="shared" si="141"/>
        <v>8.7884272376264699E-2</v>
      </c>
      <c r="G3030" s="26">
        <f t="shared" si="142"/>
        <v>6.7878695001653941E-4</v>
      </c>
      <c r="H3030" s="26">
        <f t="shared" si="143"/>
        <v>5.9654697200707521E-5</v>
      </c>
    </row>
    <row r="3031" spans="1:8" x14ac:dyDescent="0.25">
      <c r="A3031" s="12">
        <f>Riesgo!C3035</f>
        <v>0.39999152045371983</v>
      </c>
      <c r="F3031" s="95">
        <f t="shared" si="141"/>
        <v>0.19483937174403418</v>
      </c>
      <c r="G3031" s="26">
        <f t="shared" si="142"/>
        <v>7.3965664213966791E-3</v>
      </c>
      <c r="H3031" s="26">
        <f t="shared" si="143"/>
        <v>1.4411423546079483E-3</v>
      </c>
    </row>
    <row r="3032" spans="1:8" x14ac:dyDescent="0.25">
      <c r="A3032" s="12">
        <f>Riesgo!C3036</f>
        <v>0</v>
      </c>
      <c r="F3032" s="95">
        <f t="shared" si="141"/>
        <v>-0.20515214870968565</v>
      </c>
      <c r="G3032" s="26">
        <f t="shared" si="142"/>
        <v>0</v>
      </c>
      <c r="H3032" s="26">
        <f t="shared" si="143"/>
        <v>0</v>
      </c>
    </row>
    <row r="3033" spans="1:8" x14ac:dyDescent="0.25">
      <c r="A3033" s="12">
        <f>Riesgo!C3037</f>
        <v>0</v>
      </c>
      <c r="F3033" s="95">
        <f t="shared" si="141"/>
        <v>-0.20515214870968565</v>
      </c>
      <c r="G3033" s="26">
        <f t="shared" si="142"/>
        <v>0</v>
      </c>
      <c r="H3033" s="26">
        <f t="shared" si="143"/>
        <v>0</v>
      </c>
    </row>
    <row r="3034" spans="1:8" x14ac:dyDescent="0.25">
      <c r="A3034" s="12">
        <f>Riesgo!C3038</f>
        <v>0.39313659044176652</v>
      </c>
      <c r="F3034" s="95">
        <f t="shared" si="141"/>
        <v>0.18798444173208087</v>
      </c>
      <c r="G3034" s="26">
        <f t="shared" si="142"/>
        <v>6.6430224622539037E-3</v>
      </c>
      <c r="H3034" s="26">
        <f t="shared" si="143"/>
        <v>1.2487848689804733E-3</v>
      </c>
    </row>
    <row r="3035" spans="1:8" x14ac:dyDescent="0.25">
      <c r="A3035" s="12">
        <f>Riesgo!C3039</f>
        <v>0.69048144515756815</v>
      </c>
      <c r="F3035" s="95">
        <f t="shared" si="141"/>
        <v>0.48532929644788247</v>
      </c>
      <c r="G3035" s="26">
        <f t="shared" si="142"/>
        <v>0.1143166590811662</v>
      </c>
      <c r="H3035" s="26">
        <f t="shared" si="143"/>
        <v>5.5481223724134832E-2</v>
      </c>
    </row>
    <row r="3036" spans="1:8" x14ac:dyDescent="0.25">
      <c r="A3036" s="12">
        <f>Riesgo!C3040</f>
        <v>0.50789577833136479</v>
      </c>
      <c r="F3036" s="95">
        <f t="shared" si="141"/>
        <v>0.30274362962167911</v>
      </c>
      <c r="G3036" s="26">
        <f t="shared" si="142"/>
        <v>2.77475754036858E-2</v>
      </c>
      <c r="H3036" s="26">
        <f t="shared" si="143"/>
        <v>8.4004016909130664E-3</v>
      </c>
    </row>
    <row r="3037" spans="1:8" x14ac:dyDescent="0.25">
      <c r="A3037" s="12">
        <f>Riesgo!C3041</f>
        <v>0</v>
      </c>
      <c r="F3037" s="95">
        <f t="shared" si="141"/>
        <v>-0.20515214870968565</v>
      </c>
      <c r="G3037" s="26">
        <f t="shared" si="142"/>
        <v>0</v>
      </c>
      <c r="H3037" s="26">
        <f t="shared" si="143"/>
        <v>0</v>
      </c>
    </row>
    <row r="3038" spans="1:8" x14ac:dyDescent="0.25">
      <c r="A3038" s="12">
        <f>Riesgo!C3042</f>
        <v>0.27244516659532869</v>
      </c>
      <c r="F3038" s="95">
        <f t="shared" si="141"/>
        <v>6.7293017885643042E-2</v>
      </c>
      <c r="G3038" s="26">
        <f t="shared" si="142"/>
        <v>3.0472635478006113E-4</v>
      </c>
      <c r="H3038" s="26">
        <f t="shared" si="143"/>
        <v>2.0505956042441463E-5</v>
      </c>
    </row>
    <row r="3039" spans="1:8" x14ac:dyDescent="0.25">
      <c r="A3039" s="12">
        <f>Riesgo!C3043</f>
        <v>0.96253722731707969</v>
      </c>
      <c r="F3039" s="95">
        <f t="shared" si="141"/>
        <v>0.75738507860739401</v>
      </c>
      <c r="G3039" s="26">
        <f t="shared" si="142"/>
        <v>0.43446043654621458</v>
      </c>
      <c r="H3039" s="26">
        <f t="shared" si="143"/>
        <v>0.32905385188535741</v>
      </c>
    </row>
    <row r="3040" spans="1:8" x14ac:dyDescent="0.25">
      <c r="A3040" s="12">
        <f>Riesgo!C3044</f>
        <v>4.768049454432912E-2</v>
      </c>
      <c r="F3040" s="95">
        <f t="shared" si="141"/>
        <v>-0.15747165416535652</v>
      </c>
      <c r="G3040" s="26">
        <f t="shared" si="142"/>
        <v>-3.9048752930426465E-3</v>
      </c>
      <c r="H3040" s="26">
        <f t="shared" si="143"/>
        <v>6.1490717170485675E-4</v>
      </c>
    </row>
    <row r="3041" spans="1:8" x14ac:dyDescent="0.25">
      <c r="A3041" s="12">
        <f>Riesgo!C3045</f>
        <v>0.41200690864089634</v>
      </c>
      <c r="F3041" s="95">
        <f t="shared" si="141"/>
        <v>0.20685475993121069</v>
      </c>
      <c r="G3041" s="26">
        <f t="shared" si="142"/>
        <v>8.8510859216083277E-3</v>
      </c>
      <c r="H3041" s="26">
        <f t="shared" si="143"/>
        <v>1.8308892534448092E-3</v>
      </c>
    </row>
    <row r="3042" spans="1:8" x14ac:dyDescent="0.25">
      <c r="A3042" s="12">
        <f>Riesgo!C3046</f>
        <v>0</v>
      </c>
      <c r="F3042" s="95">
        <f t="shared" si="141"/>
        <v>-0.20515214870968565</v>
      </c>
      <c r="G3042" s="26">
        <f t="shared" si="142"/>
        <v>0</v>
      </c>
      <c r="H3042" s="26">
        <f t="shared" si="143"/>
        <v>0</v>
      </c>
    </row>
    <row r="3043" spans="1:8" x14ac:dyDescent="0.25">
      <c r="A3043" s="12">
        <f>Riesgo!C3047</f>
        <v>0.34632991800341795</v>
      </c>
      <c r="F3043" s="95">
        <f t="shared" si="141"/>
        <v>0.1411777692937323</v>
      </c>
      <c r="G3043" s="26">
        <f t="shared" si="142"/>
        <v>2.8138370672168458E-3</v>
      </c>
      <c r="H3043" s="26">
        <f t="shared" si="143"/>
        <v>3.9725124030569212E-4</v>
      </c>
    </row>
    <row r="3044" spans="1:8" x14ac:dyDescent="0.25">
      <c r="A3044" s="12">
        <f>Riesgo!C3048</f>
        <v>0</v>
      </c>
      <c r="F3044" s="95">
        <f t="shared" si="141"/>
        <v>-0.20515214870968565</v>
      </c>
      <c r="G3044" s="26">
        <f t="shared" si="142"/>
        <v>0</v>
      </c>
      <c r="H3044" s="26">
        <f t="shared" si="143"/>
        <v>0</v>
      </c>
    </row>
    <row r="3045" spans="1:8" x14ac:dyDescent="0.25">
      <c r="A3045" s="12">
        <f>Riesgo!C3049</f>
        <v>0.34818203854592866</v>
      </c>
      <c r="F3045" s="95">
        <f t="shared" si="141"/>
        <v>0.14302988983624301</v>
      </c>
      <c r="G3045" s="26">
        <f t="shared" si="142"/>
        <v>2.9260410350802949E-3</v>
      </c>
      <c r="H3045" s="26">
        <f t="shared" si="143"/>
        <v>4.1851132690386101E-4</v>
      </c>
    </row>
    <row r="3046" spans="1:8" x14ac:dyDescent="0.25">
      <c r="A3046" s="12">
        <f>Riesgo!C3050</f>
        <v>0.81859626588383461</v>
      </c>
      <c r="F3046" s="95">
        <f t="shared" si="141"/>
        <v>0.61344411717414893</v>
      </c>
      <c r="G3046" s="26">
        <f t="shared" si="142"/>
        <v>0.23084741621131441</v>
      </c>
      <c r="H3046" s="26">
        <f t="shared" si="143"/>
        <v>0.14161198943968309</v>
      </c>
    </row>
    <row r="3047" spans="1:8" x14ac:dyDescent="0.25">
      <c r="A3047" s="12">
        <f>Riesgo!C3051</f>
        <v>2.2844774546926298E-2</v>
      </c>
      <c r="F3047" s="95">
        <f t="shared" si="141"/>
        <v>-0.18230737416275936</v>
      </c>
      <c r="G3047" s="26">
        <f t="shared" si="142"/>
        <v>-6.0591639998083466E-3</v>
      </c>
      <c r="H3047" s="26">
        <f t="shared" si="143"/>
        <v>1.1046302784265818E-3</v>
      </c>
    </row>
    <row r="3048" spans="1:8" x14ac:dyDescent="0.25">
      <c r="A3048" s="12">
        <f>Riesgo!C3052</f>
        <v>3.6337470883858435E-2</v>
      </c>
      <c r="F3048" s="95">
        <f t="shared" si="141"/>
        <v>-0.16881467782582721</v>
      </c>
      <c r="G3048" s="26">
        <f t="shared" si="142"/>
        <v>-4.8109474463498688E-3</v>
      </c>
      <c r="H3048" s="26">
        <f t="shared" si="143"/>
        <v>8.1215854319253923E-4</v>
      </c>
    </row>
    <row r="3049" spans="1:8" x14ac:dyDescent="0.25">
      <c r="A3049" s="12">
        <f>Riesgo!C3053</f>
        <v>0</v>
      </c>
      <c r="F3049" s="95">
        <f t="shared" si="141"/>
        <v>-0.20515214870968565</v>
      </c>
      <c r="G3049" s="26">
        <f t="shared" si="142"/>
        <v>0</v>
      </c>
      <c r="H3049" s="26">
        <f t="shared" si="143"/>
        <v>0</v>
      </c>
    </row>
    <row r="3050" spans="1:8" x14ac:dyDescent="0.25">
      <c r="A3050" s="12">
        <f>Riesgo!C3054</f>
        <v>0.53685165615606822</v>
      </c>
      <c r="F3050" s="95">
        <f t="shared" si="141"/>
        <v>0.33169950744638255</v>
      </c>
      <c r="G3050" s="26">
        <f t="shared" si="142"/>
        <v>3.649509343376868E-2</v>
      </c>
      <c r="H3050" s="26">
        <f t="shared" si="143"/>
        <v>1.2105404516190781E-2</v>
      </c>
    </row>
    <row r="3051" spans="1:8" x14ac:dyDescent="0.25">
      <c r="A3051" s="12">
        <f>Riesgo!C3055</f>
        <v>0.20936762931758554</v>
      </c>
      <c r="F3051" s="95">
        <f t="shared" si="141"/>
        <v>4.2154806078998908E-3</v>
      </c>
      <c r="G3051" s="26">
        <f t="shared" si="142"/>
        <v>7.4910257060161818E-8</v>
      </c>
      <c r="H3051" s="26">
        <f t="shared" si="143"/>
        <v>3.1578273596990799E-10</v>
      </c>
    </row>
    <row r="3052" spans="1:8" x14ac:dyDescent="0.25">
      <c r="A3052" s="12">
        <f>Riesgo!C3056</f>
        <v>0</v>
      </c>
      <c r="F3052" s="95">
        <f t="shared" si="141"/>
        <v>-0.20515214870968565</v>
      </c>
      <c r="G3052" s="26">
        <f t="shared" si="142"/>
        <v>0</v>
      </c>
      <c r="H3052" s="26">
        <f t="shared" si="143"/>
        <v>0</v>
      </c>
    </row>
    <row r="3053" spans="1:8" x14ac:dyDescent="0.25">
      <c r="A3053" s="12">
        <f>Riesgo!C3057</f>
        <v>6.0782465397008517E-2</v>
      </c>
      <c r="F3053" s="95">
        <f t="shared" si="141"/>
        <v>-0.14436968331267713</v>
      </c>
      <c r="G3053" s="26">
        <f t="shared" si="142"/>
        <v>-3.0090403496427893E-3</v>
      </c>
      <c r="H3053" s="26">
        <f t="shared" si="143"/>
        <v>4.3441420235299671E-4</v>
      </c>
    </row>
    <row r="3054" spans="1:8" x14ac:dyDescent="0.25">
      <c r="A3054" s="12">
        <f>Riesgo!C3058</f>
        <v>0.11148375684400283</v>
      </c>
      <c r="F3054" s="95">
        <f t="shared" si="141"/>
        <v>-9.3668391865682821E-2</v>
      </c>
      <c r="G3054" s="26">
        <f t="shared" si="142"/>
        <v>-8.2182470494581664E-4</v>
      </c>
      <c r="H3054" s="26">
        <f t="shared" si="143"/>
        <v>7.697899850776392E-5</v>
      </c>
    </row>
    <row r="3055" spans="1:8" x14ac:dyDescent="0.25">
      <c r="A3055" s="12">
        <f>Riesgo!C3059</f>
        <v>0.26672979927510215</v>
      </c>
      <c r="F3055" s="95">
        <f t="shared" si="141"/>
        <v>6.1577650565416503E-2</v>
      </c>
      <c r="G3055" s="26">
        <f t="shared" si="142"/>
        <v>2.3349056948444445E-4</v>
      </c>
      <c r="H3055" s="26">
        <f t="shared" si="143"/>
        <v>1.4377800698033223E-5</v>
      </c>
    </row>
    <row r="3056" spans="1:8" x14ac:dyDescent="0.25">
      <c r="A3056" s="12">
        <f>Riesgo!C3060</f>
        <v>0.46876869711793973</v>
      </c>
      <c r="F3056" s="95">
        <f t="shared" si="141"/>
        <v>0.2636165484082541</v>
      </c>
      <c r="G3056" s="26">
        <f t="shared" si="142"/>
        <v>1.8319685269021765E-2</v>
      </c>
      <c r="H3056" s="26">
        <f t="shared" si="143"/>
        <v>4.8293721985450556E-3</v>
      </c>
    </row>
    <row r="3057" spans="1:8" x14ac:dyDescent="0.25">
      <c r="A3057" s="12">
        <f>Riesgo!C3061</f>
        <v>0</v>
      </c>
      <c r="F3057" s="95">
        <f t="shared" si="141"/>
        <v>-0.20515214870968565</v>
      </c>
      <c r="G3057" s="26">
        <f t="shared" si="142"/>
        <v>0</v>
      </c>
      <c r="H3057" s="26">
        <f t="shared" si="143"/>
        <v>0</v>
      </c>
    </row>
    <row r="3058" spans="1:8" x14ac:dyDescent="0.25">
      <c r="A3058" s="12">
        <f>Riesgo!C3062</f>
        <v>1</v>
      </c>
      <c r="F3058" s="95">
        <f t="shared" si="141"/>
        <v>0.79484785129031432</v>
      </c>
      <c r="G3058" s="26">
        <f t="shared" si="142"/>
        <v>0.50217144484267384</v>
      </c>
      <c r="H3058" s="26">
        <f t="shared" si="143"/>
        <v>0.39914989391255185</v>
      </c>
    </row>
    <row r="3059" spans="1:8" x14ac:dyDescent="0.25">
      <c r="A3059" s="12">
        <f>Riesgo!C3063</f>
        <v>0</v>
      </c>
      <c r="F3059" s="95">
        <f t="shared" si="141"/>
        <v>-0.20515214870968565</v>
      </c>
      <c r="G3059" s="26">
        <f t="shared" si="142"/>
        <v>0</v>
      </c>
      <c r="H3059" s="26">
        <f t="shared" si="143"/>
        <v>0</v>
      </c>
    </row>
    <row r="3060" spans="1:8" x14ac:dyDescent="0.25">
      <c r="A3060" s="12">
        <f>Riesgo!C3064</f>
        <v>0.41280965758356147</v>
      </c>
      <c r="F3060" s="95">
        <f t="shared" si="141"/>
        <v>0.20765750887387582</v>
      </c>
      <c r="G3060" s="26">
        <f t="shared" si="142"/>
        <v>8.9545325468908237E-3</v>
      </c>
      <c r="H3060" s="26">
        <f t="shared" si="143"/>
        <v>1.8594759218173911E-3</v>
      </c>
    </row>
    <row r="3061" spans="1:8" x14ac:dyDescent="0.25">
      <c r="A3061" s="12">
        <f>Riesgo!C3065</f>
        <v>0.58660538516414817</v>
      </c>
      <c r="F3061" s="95">
        <f t="shared" si="141"/>
        <v>0.3814532364544625</v>
      </c>
      <c r="G3061" s="26">
        <f t="shared" si="142"/>
        <v>5.5503952662817234E-2</v>
      </c>
      <c r="H3061" s="26">
        <f t="shared" si="143"/>
        <v>2.1172162379246916E-2</v>
      </c>
    </row>
    <row r="3062" spans="1:8" x14ac:dyDescent="0.25">
      <c r="A3062" s="12">
        <f>Riesgo!C3066</f>
        <v>0.40921770133112051</v>
      </c>
      <c r="F3062" s="95">
        <f t="shared" si="141"/>
        <v>0.20406555262143486</v>
      </c>
      <c r="G3062" s="26">
        <f t="shared" si="142"/>
        <v>8.4978507438160482E-3</v>
      </c>
      <c r="H3062" s="26">
        <f t="shared" si="143"/>
        <v>1.7341186081312931E-3</v>
      </c>
    </row>
    <row r="3063" spans="1:8" x14ac:dyDescent="0.25">
      <c r="A3063" s="12">
        <f>Riesgo!C3067</f>
        <v>0.13995585963057239</v>
      </c>
      <c r="F3063" s="95">
        <f t="shared" si="141"/>
        <v>-6.5196289079113262E-2</v>
      </c>
      <c r="G3063" s="26">
        <f t="shared" si="142"/>
        <v>-2.7712048487416448E-4</v>
      </c>
      <c r="H3063" s="26">
        <f t="shared" si="143"/>
        <v>1.8067227241600064E-5</v>
      </c>
    </row>
    <row r="3064" spans="1:8" x14ac:dyDescent="0.25">
      <c r="A3064" s="12">
        <f>Riesgo!C3068</f>
        <v>0</v>
      </c>
      <c r="F3064" s="95">
        <f t="shared" si="141"/>
        <v>-0.20515214870968565</v>
      </c>
      <c r="G3064" s="26">
        <f t="shared" si="142"/>
        <v>0</v>
      </c>
      <c r="H3064" s="26">
        <f t="shared" si="143"/>
        <v>0</v>
      </c>
    </row>
    <row r="3065" spans="1:8" x14ac:dyDescent="0.25">
      <c r="A3065" s="12">
        <f>Riesgo!C3069</f>
        <v>0.47396353942264491</v>
      </c>
      <c r="F3065" s="95">
        <f t="shared" si="141"/>
        <v>0.26881139071295923</v>
      </c>
      <c r="G3065" s="26">
        <f t="shared" si="142"/>
        <v>1.9424193831216612E-2</v>
      </c>
      <c r="H3065" s="26">
        <f t="shared" si="143"/>
        <v>5.2214445572474214E-3</v>
      </c>
    </row>
    <row r="3066" spans="1:8" x14ac:dyDescent="0.25">
      <c r="A3066" s="12">
        <f>Riesgo!C3070</f>
        <v>0.61842710687207203</v>
      </c>
      <c r="F3066" s="95">
        <f t="shared" si="141"/>
        <v>0.41327495816238635</v>
      </c>
      <c r="G3066" s="26">
        <f t="shared" si="142"/>
        <v>7.0585788708054542E-2</v>
      </c>
      <c r="H3066" s="26">
        <f t="shared" si="143"/>
        <v>2.9171338875180287E-2</v>
      </c>
    </row>
    <row r="3067" spans="1:8" x14ac:dyDescent="0.25">
      <c r="A3067" s="12">
        <f>Riesgo!C3071</f>
        <v>0</v>
      </c>
      <c r="F3067" s="95">
        <f t="shared" si="141"/>
        <v>-0.20515214870968565</v>
      </c>
      <c r="G3067" s="26">
        <f t="shared" si="142"/>
        <v>0</v>
      </c>
      <c r="H3067" s="26">
        <f t="shared" si="143"/>
        <v>0</v>
      </c>
    </row>
    <row r="3068" spans="1:8" x14ac:dyDescent="0.25">
      <c r="A3068" s="12">
        <f>Riesgo!C3072</f>
        <v>0</v>
      </c>
      <c r="F3068" s="95">
        <f t="shared" si="141"/>
        <v>-0.20515214870968565</v>
      </c>
      <c r="G3068" s="26">
        <f t="shared" si="142"/>
        <v>0</v>
      </c>
      <c r="H3068" s="26">
        <f t="shared" si="143"/>
        <v>0</v>
      </c>
    </row>
    <row r="3069" spans="1:8" x14ac:dyDescent="0.25">
      <c r="A3069" s="12">
        <f>Riesgo!C3073</f>
        <v>0.41165074919808831</v>
      </c>
      <c r="F3069" s="95">
        <f t="shared" si="141"/>
        <v>0.20649860048840266</v>
      </c>
      <c r="G3069" s="26">
        <f t="shared" si="142"/>
        <v>8.8054455912431346E-3</v>
      </c>
      <c r="H3069" s="26">
        <f t="shared" si="143"/>
        <v>1.8183121912684827E-3</v>
      </c>
    </row>
    <row r="3070" spans="1:8" x14ac:dyDescent="0.25">
      <c r="A3070" s="12">
        <f>Riesgo!C3074</f>
        <v>0.42588444833771583</v>
      </c>
      <c r="F3070" s="95">
        <f t="shared" si="141"/>
        <v>0.22073229962803018</v>
      </c>
      <c r="G3070" s="26">
        <f t="shared" si="142"/>
        <v>1.0754684232106831E-2</v>
      </c>
      <c r="H3070" s="26">
        <f t="shared" si="143"/>
        <v>2.3739061823262568E-3</v>
      </c>
    </row>
    <row r="3071" spans="1:8" x14ac:dyDescent="0.25">
      <c r="A3071" s="12">
        <f>Riesgo!C3075</f>
        <v>0.42569171445938991</v>
      </c>
      <c r="F3071" s="95">
        <f t="shared" si="141"/>
        <v>0.22053956574970426</v>
      </c>
      <c r="G3071" s="26">
        <f t="shared" si="142"/>
        <v>1.0726537250532331E-2</v>
      </c>
      <c r="H3071" s="26">
        <f t="shared" si="143"/>
        <v>2.3656258672304265E-3</v>
      </c>
    </row>
    <row r="3072" spans="1:8" x14ac:dyDescent="0.25">
      <c r="A3072" s="12">
        <f>Riesgo!C3076</f>
        <v>0.38358514874844041</v>
      </c>
      <c r="F3072" s="95">
        <f t="shared" si="141"/>
        <v>0.17843300003875476</v>
      </c>
      <c r="G3072" s="26">
        <f t="shared" si="142"/>
        <v>5.6810097200103975E-3</v>
      </c>
      <c r="H3072" s="26">
        <f t="shared" si="143"/>
        <v>1.0136796075907813E-3</v>
      </c>
    </row>
    <row r="3073" spans="1:8" x14ac:dyDescent="0.25">
      <c r="A3073" s="12">
        <f>Riesgo!C3077</f>
        <v>0.45707185145268642</v>
      </c>
      <c r="F3073" s="95">
        <f t="shared" si="141"/>
        <v>0.2519197027430008</v>
      </c>
      <c r="G3073" s="26">
        <f t="shared" si="142"/>
        <v>1.5987715282879848E-2</v>
      </c>
      <c r="H3073" s="26">
        <f t="shared" si="143"/>
        <v>4.0276204816028227E-3</v>
      </c>
    </row>
    <row r="3074" spans="1:8" x14ac:dyDescent="0.25">
      <c r="A3074" s="12">
        <f>Riesgo!C3078</f>
        <v>0.11933805006434947</v>
      </c>
      <c r="F3074" s="95">
        <f t="shared" si="141"/>
        <v>-8.5814098645336179E-2</v>
      </c>
      <c r="G3074" s="26">
        <f t="shared" si="142"/>
        <v>-6.319401306210217E-4</v>
      </c>
      <c r="H3074" s="26">
        <f t="shared" si="143"/>
        <v>5.422937270705898E-5</v>
      </c>
    </row>
    <row r="3075" spans="1:8" x14ac:dyDescent="0.25">
      <c r="A3075" s="12">
        <f>Riesgo!C3079</f>
        <v>0.18783355983360972</v>
      </c>
      <c r="F3075" s="95">
        <f t="shared" ref="F3075:F3138" si="144">A3075-$D$4</f>
        <v>-1.731858887607593E-2</v>
      </c>
      <c r="G3075" s="26">
        <f t="shared" ref="G3075:G3138" si="145">IF(A3075=0,0,(A3075-D$4)^3)</f>
        <v>-5.1944253344392971E-6</v>
      </c>
      <c r="H3075" s="26">
        <f t="shared" ref="H3075:H3138" si="146">IF(A3075=0,0,(A3075-D$4)^4)</f>
        <v>8.9960116814627389E-8</v>
      </c>
    </row>
    <row r="3076" spans="1:8" x14ac:dyDescent="0.25">
      <c r="A3076" s="12">
        <f>Riesgo!C3080</f>
        <v>0.24233504513071122</v>
      </c>
      <c r="F3076" s="95">
        <f t="shared" si="144"/>
        <v>3.7182896421025569E-2</v>
      </c>
      <c r="G3076" s="26">
        <f t="shared" si="145"/>
        <v>5.1407874791430095E-5</v>
      </c>
      <c r="H3076" s="26">
        <f t="shared" si="146"/>
        <v>1.9114936835947966E-6</v>
      </c>
    </row>
    <row r="3077" spans="1:8" x14ac:dyDescent="0.25">
      <c r="A3077" s="12">
        <f>Riesgo!C3081</f>
        <v>0</v>
      </c>
      <c r="F3077" s="95">
        <f t="shared" si="144"/>
        <v>-0.20515214870968565</v>
      </c>
      <c r="G3077" s="26">
        <f t="shared" si="145"/>
        <v>0</v>
      </c>
      <c r="H3077" s="26">
        <f t="shared" si="146"/>
        <v>0</v>
      </c>
    </row>
    <row r="3078" spans="1:8" x14ac:dyDescent="0.25">
      <c r="A3078" s="12">
        <f>Riesgo!C3082</f>
        <v>0.29654391030870159</v>
      </c>
      <c r="F3078" s="95">
        <f t="shared" si="144"/>
        <v>9.1391761599015936E-2</v>
      </c>
      <c r="G3078" s="26">
        <f t="shared" si="145"/>
        <v>7.6334549279288323E-4</v>
      </c>
      <c r="H3078" s="26">
        <f t="shared" si="146"/>
        <v>6.9763489295010517E-5</v>
      </c>
    </row>
    <row r="3079" spans="1:8" x14ac:dyDescent="0.25">
      <c r="A3079" s="12">
        <f>Riesgo!C3083</f>
        <v>0</v>
      </c>
      <c r="F3079" s="95">
        <f t="shared" si="144"/>
        <v>-0.20515214870968565</v>
      </c>
      <c r="G3079" s="26">
        <f t="shared" si="145"/>
        <v>0</v>
      </c>
      <c r="H3079" s="26">
        <f t="shared" si="146"/>
        <v>0</v>
      </c>
    </row>
    <row r="3080" spans="1:8" x14ac:dyDescent="0.25">
      <c r="A3080" s="12">
        <f>Riesgo!C3084</f>
        <v>0.11747515635761374</v>
      </c>
      <c r="F3080" s="95">
        <f t="shared" si="144"/>
        <v>-8.7676992352071909E-2</v>
      </c>
      <c r="G3080" s="26">
        <f t="shared" si="145"/>
        <v>-6.7399539678299756E-4</v>
      </c>
      <c r="H3080" s="26">
        <f t="shared" si="146"/>
        <v>5.9093889249074541E-5</v>
      </c>
    </row>
    <row r="3081" spans="1:8" x14ac:dyDescent="0.25">
      <c r="A3081" s="12">
        <f>Riesgo!C3085</f>
        <v>0.43026430706114266</v>
      </c>
      <c r="F3081" s="95">
        <f t="shared" si="144"/>
        <v>0.22511215835145701</v>
      </c>
      <c r="G3081" s="26">
        <f t="shared" si="145"/>
        <v>1.1407667542198095E-2</v>
      </c>
      <c r="H3081" s="26">
        <f t="shared" si="146"/>
        <v>2.5680046621800738E-3</v>
      </c>
    </row>
    <row r="3082" spans="1:8" x14ac:dyDescent="0.25">
      <c r="A3082" s="12">
        <f>Riesgo!C3086</f>
        <v>0</v>
      </c>
      <c r="F3082" s="95">
        <f t="shared" si="144"/>
        <v>-0.20515214870968565</v>
      </c>
      <c r="G3082" s="26">
        <f t="shared" si="145"/>
        <v>0</v>
      </c>
      <c r="H3082" s="26">
        <f t="shared" si="146"/>
        <v>0</v>
      </c>
    </row>
    <row r="3083" spans="1:8" x14ac:dyDescent="0.25">
      <c r="A3083" s="12">
        <f>Riesgo!C3087</f>
        <v>0</v>
      </c>
      <c r="F3083" s="95">
        <f t="shared" si="144"/>
        <v>-0.20515214870968565</v>
      </c>
      <c r="G3083" s="26">
        <f t="shared" si="145"/>
        <v>0</v>
      </c>
      <c r="H3083" s="26">
        <f t="shared" si="146"/>
        <v>0</v>
      </c>
    </row>
    <row r="3084" spans="1:8" x14ac:dyDescent="0.25">
      <c r="A3084" s="12">
        <f>Riesgo!C3088</f>
        <v>0</v>
      </c>
      <c r="F3084" s="95">
        <f t="shared" si="144"/>
        <v>-0.20515214870968565</v>
      </c>
      <c r="G3084" s="26">
        <f t="shared" si="145"/>
        <v>0</v>
      </c>
      <c r="H3084" s="26">
        <f t="shared" si="146"/>
        <v>0</v>
      </c>
    </row>
    <row r="3085" spans="1:8" x14ac:dyDescent="0.25">
      <c r="A3085" s="12">
        <f>Riesgo!C3089</f>
        <v>0</v>
      </c>
      <c r="F3085" s="95">
        <f t="shared" si="144"/>
        <v>-0.20515214870968565</v>
      </c>
      <c r="G3085" s="26">
        <f t="shared" si="145"/>
        <v>0</v>
      </c>
      <c r="H3085" s="26">
        <f t="shared" si="146"/>
        <v>0</v>
      </c>
    </row>
    <row r="3086" spans="1:8" x14ac:dyDescent="0.25">
      <c r="A3086" s="12">
        <f>Riesgo!C3090</f>
        <v>0</v>
      </c>
      <c r="F3086" s="95">
        <f t="shared" si="144"/>
        <v>-0.20515214870968565</v>
      </c>
      <c r="G3086" s="26">
        <f t="shared" si="145"/>
        <v>0</v>
      </c>
      <c r="H3086" s="26">
        <f t="shared" si="146"/>
        <v>0</v>
      </c>
    </row>
    <row r="3087" spans="1:8" x14ac:dyDescent="0.25">
      <c r="A3087" s="12">
        <f>Riesgo!C3091</f>
        <v>0</v>
      </c>
      <c r="F3087" s="95">
        <f t="shared" si="144"/>
        <v>-0.20515214870968565</v>
      </c>
      <c r="G3087" s="26">
        <f t="shared" si="145"/>
        <v>0</v>
      </c>
      <c r="H3087" s="26">
        <f t="shared" si="146"/>
        <v>0</v>
      </c>
    </row>
    <row r="3088" spans="1:8" x14ac:dyDescent="0.25">
      <c r="A3088" s="12">
        <f>Riesgo!C3092</f>
        <v>0</v>
      </c>
      <c r="F3088" s="95">
        <f t="shared" si="144"/>
        <v>-0.20515214870968565</v>
      </c>
      <c r="G3088" s="26">
        <f t="shared" si="145"/>
        <v>0</v>
      </c>
      <c r="H3088" s="26">
        <f t="shared" si="146"/>
        <v>0</v>
      </c>
    </row>
    <row r="3089" spans="1:8" x14ac:dyDescent="0.25">
      <c r="A3089" s="12">
        <f>Riesgo!C3093</f>
        <v>0</v>
      </c>
      <c r="F3089" s="95">
        <f t="shared" si="144"/>
        <v>-0.20515214870968565</v>
      </c>
      <c r="G3089" s="26">
        <f t="shared" si="145"/>
        <v>0</v>
      </c>
      <c r="H3089" s="26">
        <f t="shared" si="146"/>
        <v>0</v>
      </c>
    </row>
    <row r="3090" spans="1:8" x14ac:dyDescent="0.25">
      <c r="A3090" s="12">
        <f>Riesgo!C3094</f>
        <v>0</v>
      </c>
      <c r="F3090" s="95">
        <f t="shared" si="144"/>
        <v>-0.20515214870968565</v>
      </c>
      <c r="G3090" s="26">
        <f t="shared" si="145"/>
        <v>0</v>
      </c>
      <c r="H3090" s="26">
        <f t="shared" si="146"/>
        <v>0</v>
      </c>
    </row>
    <row r="3091" spans="1:8" x14ac:dyDescent="0.25">
      <c r="A3091" s="12">
        <f>Riesgo!C3095</f>
        <v>2.8557027303782713E-2</v>
      </c>
      <c r="F3091" s="95">
        <f t="shared" si="144"/>
        <v>-0.17659512140590294</v>
      </c>
      <c r="G3091" s="26">
        <f t="shared" si="145"/>
        <v>-5.5072666542711314E-3</v>
      </c>
      <c r="H3091" s="26">
        <f t="shared" si="146"/>
        <v>9.725564234256915E-4</v>
      </c>
    </row>
    <row r="3092" spans="1:8" x14ac:dyDescent="0.25">
      <c r="A3092" s="12">
        <f>Riesgo!C3096</f>
        <v>0</v>
      </c>
      <c r="F3092" s="95">
        <f t="shared" si="144"/>
        <v>-0.20515214870968565</v>
      </c>
      <c r="G3092" s="26">
        <f t="shared" si="145"/>
        <v>0</v>
      </c>
      <c r="H3092" s="26">
        <f t="shared" si="146"/>
        <v>0</v>
      </c>
    </row>
    <row r="3093" spans="1:8" x14ac:dyDescent="0.25">
      <c r="A3093" s="12">
        <f>Riesgo!C3097</f>
        <v>0.30186725373059742</v>
      </c>
      <c r="F3093" s="95">
        <f t="shared" si="144"/>
        <v>9.6715105020911768E-2</v>
      </c>
      <c r="G3093" s="26">
        <f t="shared" si="145"/>
        <v>9.0465486536012391E-4</v>
      </c>
      <c r="H3093" s="26">
        <f t="shared" si="146"/>
        <v>8.7493790310983171E-5</v>
      </c>
    </row>
    <row r="3094" spans="1:8" x14ac:dyDescent="0.25">
      <c r="A3094" s="12">
        <f>Riesgo!C3098</f>
        <v>0</v>
      </c>
      <c r="F3094" s="95">
        <f t="shared" si="144"/>
        <v>-0.20515214870968565</v>
      </c>
      <c r="G3094" s="26">
        <f t="shared" si="145"/>
        <v>0</v>
      </c>
      <c r="H3094" s="26">
        <f t="shared" si="146"/>
        <v>0</v>
      </c>
    </row>
    <row r="3095" spans="1:8" x14ac:dyDescent="0.25">
      <c r="A3095" s="12">
        <f>Riesgo!C3099</f>
        <v>0</v>
      </c>
      <c r="F3095" s="95">
        <f t="shared" si="144"/>
        <v>-0.20515214870968565</v>
      </c>
      <c r="G3095" s="26">
        <f t="shared" si="145"/>
        <v>0</v>
      </c>
      <c r="H3095" s="26">
        <f t="shared" si="146"/>
        <v>0</v>
      </c>
    </row>
    <row r="3096" spans="1:8" x14ac:dyDescent="0.25">
      <c r="A3096" s="12">
        <f>Riesgo!C3100</f>
        <v>0.14490840504601823</v>
      </c>
      <c r="F3096" s="95">
        <f t="shared" si="144"/>
        <v>-6.0243743663667415E-2</v>
      </c>
      <c r="G3096" s="26">
        <f t="shared" si="145"/>
        <v>-2.1864314002390049E-4</v>
      </c>
      <c r="H3096" s="26">
        <f t="shared" si="146"/>
        <v>1.3171881281419204E-5</v>
      </c>
    </row>
    <row r="3097" spans="1:8" x14ac:dyDescent="0.25">
      <c r="A3097" s="12">
        <f>Riesgo!C3101</f>
        <v>0</v>
      </c>
      <c r="F3097" s="95">
        <f t="shared" si="144"/>
        <v>-0.20515214870968565</v>
      </c>
      <c r="G3097" s="26">
        <f t="shared" si="145"/>
        <v>0</v>
      </c>
      <c r="H3097" s="26">
        <f t="shared" si="146"/>
        <v>0</v>
      </c>
    </row>
    <row r="3098" spans="1:8" x14ac:dyDescent="0.25">
      <c r="A3098" s="12">
        <f>Riesgo!C3102</f>
        <v>0.70507564662621003</v>
      </c>
      <c r="F3098" s="95">
        <f t="shared" si="144"/>
        <v>0.49992349791652435</v>
      </c>
      <c r="G3098" s="26">
        <f t="shared" si="145"/>
        <v>0.12494263221579868</v>
      </c>
      <c r="H3098" s="26">
        <f t="shared" si="146"/>
        <v>6.2461757736219897E-2</v>
      </c>
    </row>
    <row r="3099" spans="1:8" x14ac:dyDescent="0.25">
      <c r="A3099" s="12">
        <f>Riesgo!C3103</f>
        <v>0.38339882843744516</v>
      </c>
      <c r="F3099" s="95">
        <f t="shared" si="144"/>
        <v>0.17824667972775951</v>
      </c>
      <c r="G3099" s="26">
        <f t="shared" si="145"/>
        <v>5.6632319108679162E-3</v>
      </c>
      <c r="H3099" s="26">
        <f t="shared" si="146"/>
        <v>1.0094522846405009E-3</v>
      </c>
    </row>
    <row r="3100" spans="1:8" x14ac:dyDescent="0.25">
      <c r="A3100" s="12">
        <f>Riesgo!C3104</f>
        <v>0.87073266355437229</v>
      </c>
      <c r="F3100" s="95">
        <f t="shared" si="144"/>
        <v>0.66558051484468661</v>
      </c>
      <c r="G3100" s="26">
        <f t="shared" si="145"/>
        <v>0.29485045203718901</v>
      </c>
      <c r="H3100" s="26">
        <f t="shared" si="146"/>
        <v>0.19624671566910087</v>
      </c>
    </row>
    <row r="3101" spans="1:8" x14ac:dyDescent="0.25">
      <c r="A3101" s="12">
        <f>Riesgo!C3105</f>
        <v>1</v>
      </c>
      <c r="F3101" s="95">
        <f t="shared" si="144"/>
        <v>0.79484785129031432</v>
      </c>
      <c r="G3101" s="26">
        <f t="shared" si="145"/>
        <v>0.50217144484267384</v>
      </c>
      <c r="H3101" s="26">
        <f t="shared" si="146"/>
        <v>0.39914989391255185</v>
      </c>
    </row>
    <row r="3102" spans="1:8" x14ac:dyDescent="0.25">
      <c r="A3102" s="12">
        <f>Riesgo!C3106</f>
        <v>0.15783755185378442</v>
      </c>
      <c r="F3102" s="95">
        <f t="shared" si="144"/>
        <v>-4.7314596855901225E-2</v>
      </c>
      <c r="G3102" s="26">
        <f t="shared" si="145"/>
        <v>-1.0592181943670578E-4</v>
      </c>
      <c r="H3102" s="26">
        <f t="shared" si="146"/>
        <v>5.0116481848912971E-6</v>
      </c>
    </row>
    <row r="3103" spans="1:8" x14ac:dyDescent="0.25">
      <c r="A3103" s="12">
        <f>Riesgo!C3107</f>
        <v>0.19090058887119202</v>
      </c>
      <c r="F3103" s="95">
        <f t="shared" si="144"/>
        <v>-1.4251559838493633E-2</v>
      </c>
      <c r="G3103" s="26">
        <f t="shared" si="145"/>
        <v>-2.8945909631309942E-6</v>
      </c>
      <c r="H3103" s="26">
        <f t="shared" si="146"/>
        <v>4.1252436319024277E-8</v>
      </c>
    </row>
    <row r="3104" spans="1:8" x14ac:dyDescent="0.25">
      <c r="A3104" s="12">
        <f>Riesgo!C3108</f>
        <v>6.3959511738115302E-2</v>
      </c>
      <c r="F3104" s="95">
        <f t="shared" si="144"/>
        <v>-0.14119263697157036</v>
      </c>
      <c r="G3104" s="26">
        <f t="shared" si="145"/>
        <v>-2.8147261511521282E-3</v>
      </c>
      <c r="H3104" s="26">
        <f t="shared" si="146"/>
        <v>3.9741860763400791E-4</v>
      </c>
    </row>
    <row r="3105" spans="1:8" x14ac:dyDescent="0.25">
      <c r="A3105" s="12">
        <f>Riesgo!C3109</f>
        <v>0.83340257936018336</v>
      </c>
      <c r="F3105" s="95">
        <f t="shared" si="144"/>
        <v>0.62825043065049768</v>
      </c>
      <c r="G3105" s="26">
        <f t="shared" si="145"/>
        <v>0.24796956769672568</v>
      </c>
      <c r="H3105" s="26">
        <f t="shared" si="146"/>
        <v>0.15578698769368565</v>
      </c>
    </row>
    <row r="3106" spans="1:8" x14ac:dyDescent="0.25">
      <c r="A3106" s="12">
        <f>Riesgo!C3110</f>
        <v>0</v>
      </c>
      <c r="F3106" s="95">
        <f t="shared" si="144"/>
        <v>-0.20515214870968565</v>
      </c>
      <c r="G3106" s="26">
        <f t="shared" si="145"/>
        <v>0</v>
      </c>
      <c r="H3106" s="26">
        <f t="shared" si="146"/>
        <v>0</v>
      </c>
    </row>
    <row r="3107" spans="1:8" x14ac:dyDescent="0.25">
      <c r="A3107" s="12">
        <f>Riesgo!C3111</f>
        <v>0.54915271332599025</v>
      </c>
      <c r="F3107" s="95">
        <f t="shared" si="144"/>
        <v>0.34400056461630457</v>
      </c>
      <c r="G3107" s="26">
        <f t="shared" si="145"/>
        <v>4.0707784443634043E-2</v>
      </c>
      <c r="H3107" s="26">
        <f t="shared" si="146"/>
        <v>1.400350083288893E-2</v>
      </c>
    </row>
    <row r="3108" spans="1:8" x14ac:dyDescent="0.25">
      <c r="A3108" s="12">
        <f>Riesgo!C3112</f>
        <v>0</v>
      </c>
      <c r="F3108" s="95">
        <f t="shared" si="144"/>
        <v>-0.20515214870968565</v>
      </c>
      <c r="G3108" s="26">
        <f t="shared" si="145"/>
        <v>0</v>
      </c>
      <c r="H3108" s="26">
        <f t="shared" si="146"/>
        <v>0</v>
      </c>
    </row>
    <row r="3109" spans="1:8" x14ac:dyDescent="0.25">
      <c r="A3109" s="12">
        <f>Riesgo!C3113</f>
        <v>1</v>
      </c>
      <c r="F3109" s="95">
        <f t="shared" si="144"/>
        <v>0.79484785129031432</v>
      </c>
      <c r="G3109" s="26">
        <f t="shared" si="145"/>
        <v>0.50217144484267384</v>
      </c>
      <c r="H3109" s="26">
        <f t="shared" si="146"/>
        <v>0.39914989391255185</v>
      </c>
    </row>
    <row r="3110" spans="1:8" x14ac:dyDescent="0.25">
      <c r="A3110" s="12">
        <f>Riesgo!C3114</f>
        <v>0</v>
      </c>
      <c r="F3110" s="95">
        <f t="shared" si="144"/>
        <v>-0.20515214870968565</v>
      </c>
      <c r="G3110" s="26">
        <f t="shared" si="145"/>
        <v>0</v>
      </c>
      <c r="H3110" s="26">
        <f t="shared" si="146"/>
        <v>0</v>
      </c>
    </row>
    <row r="3111" spans="1:8" x14ac:dyDescent="0.25">
      <c r="A3111" s="12">
        <f>Riesgo!C3115</f>
        <v>0</v>
      </c>
      <c r="F3111" s="95">
        <f t="shared" si="144"/>
        <v>-0.20515214870968565</v>
      </c>
      <c r="G3111" s="26">
        <f t="shared" si="145"/>
        <v>0</v>
      </c>
      <c r="H3111" s="26">
        <f t="shared" si="146"/>
        <v>0</v>
      </c>
    </row>
    <row r="3112" spans="1:8" x14ac:dyDescent="0.25">
      <c r="A3112" s="12">
        <f>Riesgo!C3116</f>
        <v>0</v>
      </c>
      <c r="F3112" s="95">
        <f t="shared" si="144"/>
        <v>-0.20515214870968565</v>
      </c>
      <c r="G3112" s="26">
        <f t="shared" si="145"/>
        <v>0</v>
      </c>
      <c r="H3112" s="26">
        <f t="shared" si="146"/>
        <v>0</v>
      </c>
    </row>
    <row r="3113" spans="1:8" x14ac:dyDescent="0.25">
      <c r="A3113" s="12">
        <f>Riesgo!C3117</f>
        <v>0.27952433868326365</v>
      </c>
      <c r="F3113" s="95">
        <f t="shared" si="144"/>
        <v>7.4372189973578001E-2</v>
      </c>
      <c r="G3113" s="26">
        <f t="shared" si="145"/>
        <v>4.113691410772635E-4</v>
      </c>
      <c r="H3113" s="26">
        <f t="shared" si="146"/>
        <v>3.0594423909465851E-5</v>
      </c>
    </row>
    <row r="3114" spans="1:8" x14ac:dyDescent="0.25">
      <c r="A3114" s="12">
        <f>Riesgo!C3118</f>
        <v>0.17403720425758248</v>
      </c>
      <c r="F3114" s="95">
        <f t="shared" si="144"/>
        <v>-3.1114944452103166E-2</v>
      </c>
      <c r="G3114" s="26">
        <f t="shared" si="145"/>
        <v>-3.0123615111203075E-5</v>
      </c>
      <c r="H3114" s="26">
        <f t="shared" si="146"/>
        <v>9.3729461088161915E-7</v>
      </c>
    </row>
    <row r="3115" spans="1:8" x14ac:dyDescent="0.25">
      <c r="A3115" s="12">
        <f>Riesgo!C3119</f>
        <v>0</v>
      </c>
      <c r="F3115" s="95">
        <f t="shared" si="144"/>
        <v>-0.20515214870968565</v>
      </c>
      <c r="G3115" s="26">
        <f t="shared" si="145"/>
        <v>0</v>
      </c>
      <c r="H3115" s="26">
        <f t="shared" si="146"/>
        <v>0</v>
      </c>
    </row>
    <row r="3116" spans="1:8" x14ac:dyDescent="0.25">
      <c r="A3116" s="12">
        <f>Riesgo!C3120</f>
        <v>0.244576595639134</v>
      </c>
      <c r="F3116" s="95">
        <f t="shared" si="144"/>
        <v>3.9424446929448353E-2</v>
      </c>
      <c r="G3116" s="26">
        <f t="shared" si="145"/>
        <v>6.1276905963314989E-5</v>
      </c>
      <c r="H3116" s="26">
        <f t="shared" si="146"/>
        <v>2.4158081271515094E-6</v>
      </c>
    </row>
    <row r="3117" spans="1:8" x14ac:dyDescent="0.25">
      <c r="A3117" s="12">
        <f>Riesgo!C3121</f>
        <v>0.21972486000172906</v>
      </c>
      <c r="F3117" s="95">
        <f t="shared" si="144"/>
        <v>1.4572711292043405E-2</v>
      </c>
      <c r="G3117" s="26">
        <f t="shared" si="145"/>
        <v>3.094718013417626E-6</v>
      </c>
      <c r="H3117" s="26">
        <f t="shared" si="146"/>
        <v>4.5098432139821174E-8</v>
      </c>
    </row>
    <row r="3118" spans="1:8" x14ac:dyDescent="0.25">
      <c r="A3118" s="12">
        <f>Riesgo!C3122</f>
        <v>0.6509495453647105</v>
      </c>
      <c r="F3118" s="95">
        <f t="shared" si="144"/>
        <v>0.44579739665502482</v>
      </c>
      <c r="G3118" s="26">
        <f t="shared" si="145"/>
        <v>8.8595687773154672E-2</v>
      </c>
      <c r="H3118" s="26">
        <f t="shared" si="146"/>
        <v>3.9495726964133768E-2</v>
      </c>
    </row>
    <row r="3119" spans="1:8" x14ac:dyDescent="0.25">
      <c r="A3119" s="12">
        <f>Riesgo!C3123</f>
        <v>0.11494698307820551</v>
      </c>
      <c r="F3119" s="95">
        <f t="shared" si="144"/>
        <v>-9.0205165631480136E-2</v>
      </c>
      <c r="G3119" s="26">
        <f t="shared" si="145"/>
        <v>-7.3399689857380314E-4</v>
      </c>
      <c r="H3119" s="26">
        <f t="shared" si="146"/>
        <v>6.6210311808842639E-5</v>
      </c>
    </row>
    <row r="3120" spans="1:8" x14ac:dyDescent="0.25">
      <c r="A3120" s="12">
        <f>Riesgo!C3124</f>
        <v>0.15429130206968927</v>
      </c>
      <c r="F3120" s="95">
        <f t="shared" si="144"/>
        <v>-5.0860846639996377E-2</v>
      </c>
      <c r="G3120" s="26">
        <f t="shared" si="145"/>
        <v>-1.3156814627698655E-4</v>
      </c>
      <c r="H3120" s="26">
        <f t="shared" si="146"/>
        <v>6.6916673105024227E-6</v>
      </c>
    </row>
    <row r="3121" spans="1:8" x14ac:dyDescent="0.25">
      <c r="A3121" s="12">
        <f>Riesgo!C3125</f>
        <v>5.8001272345849897E-2</v>
      </c>
      <c r="F3121" s="95">
        <f t="shared" si="144"/>
        <v>-0.14715087636383575</v>
      </c>
      <c r="G3121" s="26">
        <f t="shared" si="145"/>
        <v>-3.1863139042545108E-3</v>
      </c>
      <c r="H3121" s="26">
        <f t="shared" si="146"/>
        <v>4.6886888338132637E-4</v>
      </c>
    </row>
    <row r="3122" spans="1:8" x14ac:dyDescent="0.25">
      <c r="A3122" s="12">
        <f>Riesgo!C3126</f>
        <v>3.6476037729828804E-2</v>
      </c>
      <c r="F3122" s="95">
        <f t="shared" si="144"/>
        <v>-0.16867611097985685</v>
      </c>
      <c r="G3122" s="26">
        <f t="shared" si="145"/>
        <v>-4.7991103694871558E-3</v>
      </c>
      <c r="H3122" s="26">
        <f t="shared" si="146"/>
        <v>8.0949527328819733E-4</v>
      </c>
    </row>
    <row r="3123" spans="1:8" x14ac:dyDescent="0.25">
      <c r="A3123" s="12">
        <f>Riesgo!C3127</f>
        <v>0.65899535696324518</v>
      </c>
      <c r="F3123" s="95">
        <f t="shared" si="144"/>
        <v>0.4538432082535595</v>
      </c>
      <c r="G3123" s="26">
        <f t="shared" si="145"/>
        <v>9.3479745616251178E-2</v>
      </c>
      <c r="H3123" s="26">
        <f t="shared" si="146"/>
        <v>4.242514765720605E-2</v>
      </c>
    </row>
    <row r="3124" spans="1:8" x14ac:dyDescent="0.25">
      <c r="A3124" s="12">
        <f>Riesgo!C3128</f>
        <v>0.22167217832987174</v>
      </c>
      <c r="F3124" s="95">
        <f t="shared" si="144"/>
        <v>1.6520029620186089E-2</v>
      </c>
      <c r="G3124" s="26">
        <f t="shared" si="145"/>
        <v>4.5085040590139825E-6</v>
      </c>
      <c r="H3124" s="26">
        <f t="shared" si="146"/>
        <v>7.4480620597640204E-8</v>
      </c>
    </row>
    <row r="3125" spans="1:8" x14ac:dyDescent="0.25">
      <c r="A3125" s="12">
        <f>Riesgo!C3129</f>
        <v>2.3669426036752657E-2</v>
      </c>
      <c r="F3125" s="95">
        <f t="shared" si="144"/>
        <v>-0.181482722672933</v>
      </c>
      <c r="G3125" s="26">
        <f t="shared" si="145"/>
        <v>-5.9773110754486585E-3</v>
      </c>
      <c r="H3125" s="26">
        <f t="shared" si="146"/>
        <v>1.0847786882354998E-3</v>
      </c>
    </row>
    <row r="3126" spans="1:8" x14ac:dyDescent="0.25">
      <c r="A3126" s="12">
        <f>Riesgo!C3130</f>
        <v>1.7333218518615467E-2</v>
      </c>
      <c r="F3126" s="95">
        <f t="shared" si="144"/>
        <v>-0.18781893019107018</v>
      </c>
      <c r="G3126" s="26">
        <f t="shared" si="145"/>
        <v>-6.6254912915424463E-3</v>
      </c>
      <c r="H3126" s="26">
        <f t="shared" si="146"/>
        <v>1.2443926863677541E-3</v>
      </c>
    </row>
    <row r="3127" spans="1:8" x14ac:dyDescent="0.25">
      <c r="A3127" s="12">
        <f>Riesgo!C3131</f>
        <v>0</v>
      </c>
      <c r="F3127" s="95">
        <f t="shared" si="144"/>
        <v>-0.20515214870968565</v>
      </c>
      <c r="G3127" s="26">
        <f t="shared" si="145"/>
        <v>0</v>
      </c>
      <c r="H3127" s="26">
        <f t="shared" si="146"/>
        <v>0</v>
      </c>
    </row>
    <row r="3128" spans="1:8" x14ac:dyDescent="0.25">
      <c r="A3128" s="12">
        <f>Riesgo!C3132</f>
        <v>0</v>
      </c>
      <c r="F3128" s="95">
        <f t="shared" si="144"/>
        <v>-0.20515214870968565</v>
      </c>
      <c r="G3128" s="26">
        <f t="shared" si="145"/>
        <v>0</v>
      </c>
      <c r="H3128" s="26">
        <f t="shared" si="146"/>
        <v>0</v>
      </c>
    </row>
    <row r="3129" spans="1:8" x14ac:dyDescent="0.25">
      <c r="A3129" s="12">
        <f>Riesgo!C3133</f>
        <v>0</v>
      </c>
      <c r="F3129" s="95">
        <f t="shared" si="144"/>
        <v>-0.20515214870968565</v>
      </c>
      <c r="G3129" s="26">
        <f t="shared" si="145"/>
        <v>0</v>
      </c>
      <c r="H3129" s="26">
        <f t="shared" si="146"/>
        <v>0</v>
      </c>
    </row>
    <row r="3130" spans="1:8" x14ac:dyDescent="0.25">
      <c r="A3130" s="12">
        <f>Riesgo!C3134</f>
        <v>0.34328166237819169</v>
      </c>
      <c r="F3130" s="95">
        <f t="shared" si="144"/>
        <v>0.13812951366850604</v>
      </c>
      <c r="G3130" s="26">
        <f t="shared" si="145"/>
        <v>2.6354783214307185E-3</v>
      </c>
      <c r="H3130" s="26">
        <f t="shared" si="146"/>
        <v>3.6403733882311583E-4</v>
      </c>
    </row>
    <row r="3131" spans="1:8" x14ac:dyDescent="0.25">
      <c r="A3131" s="12">
        <f>Riesgo!C3135</f>
        <v>0</v>
      </c>
      <c r="F3131" s="95">
        <f t="shared" si="144"/>
        <v>-0.20515214870968565</v>
      </c>
      <c r="G3131" s="26">
        <f t="shared" si="145"/>
        <v>0</v>
      </c>
      <c r="H3131" s="26">
        <f t="shared" si="146"/>
        <v>0</v>
      </c>
    </row>
    <row r="3132" spans="1:8" x14ac:dyDescent="0.25">
      <c r="A3132" s="12">
        <f>Riesgo!C3136</f>
        <v>0</v>
      </c>
      <c r="F3132" s="95">
        <f t="shared" si="144"/>
        <v>-0.20515214870968565</v>
      </c>
      <c r="G3132" s="26">
        <f t="shared" si="145"/>
        <v>0</v>
      </c>
      <c r="H3132" s="26">
        <f t="shared" si="146"/>
        <v>0</v>
      </c>
    </row>
    <row r="3133" spans="1:8" x14ac:dyDescent="0.25">
      <c r="A3133" s="12">
        <f>Riesgo!C3137</f>
        <v>1</v>
      </c>
      <c r="F3133" s="95">
        <f t="shared" si="144"/>
        <v>0.79484785129031432</v>
      </c>
      <c r="G3133" s="26">
        <f t="shared" si="145"/>
        <v>0.50217144484267384</v>
      </c>
      <c r="H3133" s="26">
        <f t="shared" si="146"/>
        <v>0.39914989391255185</v>
      </c>
    </row>
    <row r="3134" spans="1:8" x14ac:dyDescent="0.25">
      <c r="A3134" s="12">
        <f>Riesgo!C3138</f>
        <v>0</v>
      </c>
      <c r="F3134" s="95">
        <f t="shared" si="144"/>
        <v>-0.20515214870968565</v>
      </c>
      <c r="G3134" s="26">
        <f t="shared" si="145"/>
        <v>0</v>
      </c>
      <c r="H3134" s="26">
        <f t="shared" si="146"/>
        <v>0</v>
      </c>
    </row>
    <row r="3135" spans="1:8" x14ac:dyDescent="0.25">
      <c r="A3135" s="12">
        <f>Riesgo!C3139</f>
        <v>0.10430426033464403</v>
      </c>
      <c r="F3135" s="95">
        <f t="shared" si="144"/>
        <v>-0.10084788837504162</v>
      </c>
      <c r="G3135" s="26">
        <f t="shared" si="145"/>
        <v>-1.0256529352196217E-3</v>
      </c>
      <c r="H3135" s="26">
        <f t="shared" si="146"/>
        <v>1.034349327225622E-4</v>
      </c>
    </row>
    <row r="3136" spans="1:8" x14ac:dyDescent="0.25">
      <c r="A3136" s="12">
        <f>Riesgo!C3140</f>
        <v>0.4115663995711657</v>
      </c>
      <c r="F3136" s="95">
        <f t="shared" si="144"/>
        <v>0.20641425086148005</v>
      </c>
      <c r="G3136" s="26">
        <f t="shared" si="145"/>
        <v>8.794659570894028E-3</v>
      </c>
      <c r="H3136" s="26">
        <f t="shared" si="146"/>
        <v>1.8153430669078363E-3</v>
      </c>
    </row>
    <row r="3137" spans="1:8" x14ac:dyDescent="0.25">
      <c r="A3137" s="12">
        <f>Riesgo!C3141</f>
        <v>0</v>
      </c>
      <c r="F3137" s="95">
        <f t="shared" si="144"/>
        <v>-0.20515214870968565</v>
      </c>
      <c r="G3137" s="26">
        <f t="shared" si="145"/>
        <v>0</v>
      </c>
      <c r="H3137" s="26">
        <f t="shared" si="146"/>
        <v>0</v>
      </c>
    </row>
    <row r="3138" spans="1:8" x14ac:dyDescent="0.25">
      <c r="A3138" s="12">
        <f>Riesgo!C3142</f>
        <v>0</v>
      </c>
      <c r="F3138" s="95">
        <f t="shared" si="144"/>
        <v>-0.20515214870968565</v>
      </c>
      <c r="G3138" s="26">
        <f t="shared" si="145"/>
        <v>0</v>
      </c>
      <c r="H3138" s="26">
        <f t="shared" si="146"/>
        <v>0</v>
      </c>
    </row>
    <row r="3139" spans="1:8" x14ac:dyDescent="0.25">
      <c r="A3139" s="12">
        <f>Riesgo!C3143</f>
        <v>0</v>
      </c>
      <c r="F3139" s="95">
        <f t="shared" ref="F3139:F3202" si="147">A3139-$D$4</f>
        <v>-0.20515214870968565</v>
      </c>
      <c r="G3139" s="26">
        <f t="shared" ref="G3139:G3202" si="148">IF(A3139=0,0,(A3139-D$4)^3)</f>
        <v>0</v>
      </c>
      <c r="H3139" s="26">
        <f t="shared" ref="H3139:H3202" si="149">IF(A3139=0,0,(A3139-D$4)^4)</f>
        <v>0</v>
      </c>
    </row>
    <row r="3140" spans="1:8" x14ac:dyDescent="0.25">
      <c r="A3140" s="12">
        <f>Riesgo!C3144</f>
        <v>0</v>
      </c>
      <c r="F3140" s="95">
        <f t="shared" si="147"/>
        <v>-0.20515214870968565</v>
      </c>
      <c r="G3140" s="26">
        <f t="shared" si="148"/>
        <v>0</v>
      </c>
      <c r="H3140" s="26">
        <f t="shared" si="149"/>
        <v>0</v>
      </c>
    </row>
    <row r="3141" spans="1:8" x14ac:dyDescent="0.25">
      <c r="A3141" s="12">
        <f>Riesgo!C3145</f>
        <v>0.14802900346616557</v>
      </c>
      <c r="F3141" s="95">
        <f t="shared" si="147"/>
        <v>-5.7123145243520079E-2</v>
      </c>
      <c r="G3141" s="26">
        <f t="shared" si="148"/>
        <v>-1.8639589172847845E-4</v>
      </c>
      <c r="H3141" s="26">
        <f t="shared" si="149"/>
        <v>1.0647519596001316E-5</v>
      </c>
    </row>
    <row r="3142" spans="1:8" x14ac:dyDescent="0.25">
      <c r="A3142" s="12">
        <f>Riesgo!C3146</f>
        <v>0</v>
      </c>
      <c r="F3142" s="95">
        <f t="shared" si="147"/>
        <v>-0.20515214870968565</v>
      </c>
      <c r="G3142" s="26">
        <f t="shared" si="148"/>
        <v>0</v>
      </c>
      <c r="H3142" s="26">
        <f t="shared" si="149"/>
        <v>0</v>
      </c>
    </row>
    <row r="3143" spans="1:8" x14ac:dyDescent="0.25">
      <c r="A3143" s="12">
        <f>Riesgo!C3147</f>
        <v>0</v>
      </c>
      <c r="F3143" s="95">
        <f t="shared" si="147"/>
        <v>-0.20515214870968565</v>
      </c>
      <c r="G3143" s="26">
        <f t="shared" si="148"/>
        <v>0</v>
      </c>
      <c r="H3143" s="26">
        <f t="shared" si="149"/>
        <v>0</v>
      </c>
    </row>
    <row r="3144" spans="1:8" x14ac:dyDescent="0.25">
      <c r="A3144" s="12">
        <f>Riesgo!C3148</f>
        <v>0</v>
      </c>
      <c r="F3144" s="95">
        <f t="shared" si="147"/>
        <v>-0.20515214870968565</v>
      </c>
      <c r="G3144" s="26">
        <f t="shared" si="148"/>
        <v>0</v>
      </c>
      <c r="H3144" s="26">
        <f t="shared" si="149"/>
        <v>0</v>
      </c>
    </row>
    <row r="3145" spans="1:8" x14ac:dyDescent="0.25">
      <c r="A3145" s="12">
        <f>Riesgo!C3149</f>
        <v>2.8027759145310659E-2</v>
      </c>
      <c r="F3145" s="95">
        <f t="shared" si="147"/>
        <v>-0.17712438956437498</v>
      </c>
      <c r="G3145" s="26">
        <f t="shared" si="148"/>
        <v>-5.5569322199490994E-3</v>
      </c>
      <c r="H3145" s="26">
        <f t="shared" si="149"/>
        <v>9.8426822730909142E-4</v>
      </c>
    </row>
    <row r="3146" spans="1:8" x14ac:dyDescent="0.25">
      <c r="A3146" s="12">
        <f>Riesgo!C3150</f>
        <v>0.11547565147174604</v>
      </c>
      <c r="F3146" s="95">
        <f t="shared" si="147"/>
        <v>-8.9676497237939606E-2</v>
      </c>
      <c r="G3146" s="26">
        <f t="shared" si="148"/>
        <v>-7.2116710561606872E-4</v>
      </c>
      <c r="H3146" s="26">
        <f t="shared" si="149"/>
        <v>6.4671739954872282E-5</v>
      </c>
    </row>
    <row r="3147" spans="1:8" x14ac:dyDescent="0.25">
      <c r="A3147" s="12">
        <f>Riesgo!C3151</f>
        <v>0.39897389888632928</v>
      </c>
      <c r="F3147" s="95">
        <f t="shared" si="147"/>
        <v>0.19382175017664363</v>
      </c>
      <c r="G3147" s="26">
        <f t="shared" si="148"/>
        <v>7.2812766551666724E-3</v>
      </c>
      <c r="H3147" s="26">
        <f t="shared" si="149"/>
        <v>1.4112697848247422E-3</v>
      </c>
    </row>
    <row r="3148" spans="1:8" x14ac:dyDescent="0.25">
      <c r="A3148" s="12">
        <f>Riesgo!C3152</f>
        <v>0.39611779755772836</v>
      </c>
      <c r="F3148" s="95">
        <f t="shared" si="147"/>
        <v>0.19096564884804271</v>
      </c>
      <c r="G3148" s="26">
        <f t="shared" si="148"/>
        <v>6.9641121829767429E-3</v>
      </c>
      <c r="H3148" s="26">
        <f t="shared" si="149"/>
        <v>1.3299062016727127E-3</v>
      </c>
    </row>
    <row r="3149" spans="1:8" x14ac:dyDescent="0.25">
      <c r="A3149" s="12">
        <f>Riesgo!C3153</f>
        <v>0</v>
      </c>
      <c r="F3149" s="95">
        <f t="shared" si="147"/>
        <v>-0.20515214870968565</v>
      </c>
      <c r="G3149" s="26">
        <f t="shared" si="148"/>
        <v>0</v>
      </c>
      <c r="H3149" s="26">
        <f t="shared" si="149"/>
        <v>0</v>
      </c>
    </row>
    <row r="3150" spans="1:8" x14ac:dyDescent="0.25">
      <c r="A3150" s="12">
        <f>Riesgo!C3154</f>
        <v>0</v>
      </c>
      <c r="F3150" s="95">
        <f t="shared" si="147"/>
        <v>-0.20515214870968565</v>
      </c>
      <c r="G3150" s="26">
        <f t="shared" si="148"/>
        <v>0</v>
      </c>
      <c r="H3150" s="26">
        <f t="shared" si="149"/>
        <v>0</v>
      </c>
    </row>
    <row r="3151" spans="1:8" x14ac:dyDescent="0.25">
      <c r="A3151" s="12">
        <f>Riesgo!C3155</f>
        <v>0.13674904913932551</v>
      </c>
      <c r="F3151" s="95">
        <f t="shared" si="147"/>
        <v>-6.8403099570360143E-2</v>
      </c>
      <c r="G3151" s="26">
        <f t="shared" si="148"/>
        <v>-3.2005701054916766E-4</v>
      </c>
      <c r="H3151" s="26">
        <f t="shared" si="149"/>
        <v>2.1892891560786518E-5</v>
      </c>
    </row>
    <row r="3152" spans="1:8" x14ac:dyDescent="0.25">
      <c r="A3152" s="12">
        <f>Riesgo!C3156</f>
        <v>0.57939517649262395</v>
      </c>
      <c r="F3152" s="95">
        <f t="shared" si="147"/>
        <v>0.37424302778293828</v>
      </c>
      <c r="G3152" s="26">
        <f t="shared" si="148"/>
        <v>5.2415671544981328E-2</v>
      </c>
      <c r="H3152" s="26">
        <f t="shared" si="149"/>
        <v>1.9616199622269813E-2</v>
      </c>
    </row>
    <row r="3153" spans="1:8" x14ac:dyDescent="0.25">
      <c r="A3153" s="12">
        <f>Riesgo!C3157</f>
        <v>0</v>
      </c>
      <c r="F3153" s="95">
        <f t="shared" si="147"/>
        <v>-0.20515214870968565</v>
      </c>
      <c r="G3153" s="26">
        <f t="shared" si="148"/>
        <v>0</v>
      </c>
      <c r="H3153" s="26">
        <f t="shared" si="149"/>
        <v>0</v>
      </c>
    </row>
    <row r="3154" spans="1:8" x14ac:dyDescent="0.25">
      <c r="A3154" s="12">
        <f>Riesgo!C3158</f>
        <v>0</v>
      </c>
      <c r="F3154" s="95">
        <f t="shared" si="147"/>
        <v>-0.20515214870968565</v>
      </c>
      <c r="G3154" s="26">
        <f t="shared" si="148"/>
        <v>0</v>
      </c>
      <c r="H3154" s="26">
        <f t="shared" si="149"/>
        <v>0</v>
      </c>
    </row>
    <row r="3155" spans="1:8" x14ac:dyDescent="0.25">
      <c r="A3155" s="12">
        <f>Riesgo!C3159</f>
        <v>0.19403822374982654</v>
      </c>
      <c r="F3155" s="95">
        <f t="shared" si="147"/>
        <v>-1.1113924959859106E-2</v>
      </c>
      <c r="G3155" s="26">
        <f t="shared" si="148"/>
        <v>-1.3727845426329196E-6</v>
      </c>
      <c r="H3155" s="26">
        <f t="shared" si="149"/>
        <v>1.5257024392876771E-8</v>
      </c>
    </row>
    <row r="3156" spans="1:8" x14ac:dyDescent="0.25">
      <c r="A3156" s="12">
        <f>Riesgo!C3160</f>
        <v>0</v>
      </c>
      <c r="F3156" s="95">
        <f t="shared" si="147"/>
        <v>-0.20515214870968565</v>
      </c>
      <c r="G3156" s="26">
        <f t="shared" si="148"/>
        <v>0</v>
      </c>
      <c r="H3156" s="26">
        <f t="shared" si="149"/>
        <v>0</v>
      </c>
    </row>
    <row r="3157" spans="1:8" x14ac:dyDescent="0.25">
      <c r="A3157" s="12">
        <f>Riesgo!C3161</f>
        <v>0.21056004508306311</v>
      </c>
      <c r="F3157" s="95">
        <f t="shared" si="147"/>
        <v>5.4078963733774632E-3</v>
      </c>
      <c r="G3157" s="26">
        <f t="shared" si="148"/>
        <v>1.5815578534936355E-7</v>
      </c>
      <c r="H3157" s="26">
        <f t="shared" si="149"/>
        <v>8.5529009801948754E-10</v>
      </c>
    </row>
    <row r="3158" spans="1:8" x14ac:dyDescent="0.25">
      <c r="A3158" s="12">
        <f>Riesgo!C3162</f>
        <v>0.52370174487136423</v>
      </c>
      <c r="F3158" s="95">
        <f t="shared" si="147"/>
        <v>0.31854959616167855</v>
      </c>
      <c r="G3158" s="26">
        <f t="shared" si="148"/>
        <v>3.2324452414137179E-2</v>
      </c>
      <c r="H3158" s="26">
        <f t="shared" si="149"/>
        <v>1.0296941262670794E-2</v>
      </c>
    </row>
    <row r="3159" spans="1:8" x14ac:dyDescent="0.25">
      <c r="A3159" s="12">
        <f>Riesgo!C3163</f>
        <v>0</v>
      </c>
      <c r="F3159" s="95">
        <f t="shared" si="147"/>
        <v>-0.20515214870968565</v>
      </c>
      <c r="G3159" s="26">
        <f t="shared" si="148"/>
        <v>0</v>
      </c>
      <c r="H3159" s="26">
        <f t="shared" si="149"/>
        <v>0</v>
      </c>
    </row>
    <row r="3160" spans="1:8" x14ac:dyDescent="0.25">
      <c r="A3160" s="12">
        <f>Riesgo!C3164</f>
        <v>0.33550650497506596</v>
      </c>
      <c r="F3160" s="95">
        <f t="shared" si="147"/>
        <v>0.13035435626538031</v>
      </c>
      <c r="G3160" s="26">
        <f t="shared" si="148"/>
        <v>2.2150148788122152E-3</v>
      </c>
      <c r="H3160" s="26">
        <f t="shared" si="149"/>
        <v>2.8873683864580563E-4</v>
      </c>
    </row>
    <row r="3161" spans="1:8" x14ac:dyDescent="0.25">
      <c r="A3161" s="12">
        <f>Riesgo!C3165</f>
        <v>0</v>
      </c>
      <c r="F3161" s="95">
        <f t="shared" si="147"/>
        <v>-0.20515214870968565</v>
      </c>
      <c r="G3161" s="26">
        <f t="shared" si="148"/>
        <v>0</v>
      </c>
      <c r="H3161" s="26">
        <f t="shared" si="149"/>
        <v>0</v>
      </c>
    </row>
    <row r="3162" spans="1:8" x14ac:dyDescent="0.25">
      <c r="A3162" s="12">
        <f>Riesgo!C3166</f>
        <v>0</v>
      </c>
      <c r="F3162" s="95">
        <f t="shared" si="147"/>
        <v>-0.20515214870968565</v>
      </c>
      <c r="G3162" s="26">
        <f t="shared" si="148"/>
        <v>0</v>
      </c>
      <c r="H3162" s="26">
        <f t="shared" si="149"/>
        <v>0</v>
      </c>
    </row>
    <row r="3163" spans="1:8" x14ac:dyDescent="0.25">
      <c r="A3163" s="12">
        <f>Riesgo!C3167</f>
        <v>0.20074296936387934</v>
      </c>
      <c r="F3163" s="95">
        <f t="shared" si="147"/>
        <v>-4.4091793458063133E-3</v>
      </c>
      <c r="G3163" s="26">
        <f t="shared" si="148"/>
        <v>-8.5718249415026428E-8</v>
      </c>
      <c r="H3163" s="26">
        <f t="shared" si="149"/>
        <v>3.7794713487940857E-10</v>
      </c>
    </row>
    <row r="3164" spans="1:8" x14ac:dyDescent="0.25">
      <c r="A3164" s="12">
        <f>Riesgo!C3168</f>
        <v>0.46221706706391191</v>
      </c>
      <c r="F3164" s="95">
        <f t="shared" si="147"/>
        <v>0.25706491835422629</v>
      </c>
      <c r="G3164" s="26">
        <f t="shared" si="148"/>
        <v>1.698745962670525E-2</v>
      </c>
      <c r="H3164" s="26">
        <f t="shared" si="149"/>
        <v>4.366879921984701E-3</v>
      </c>
    </row>
    <row r="3165" spans="1:8" x14ac:dyDescent="0.25">
      <c r="A3165" s="12">
        <f>Riesgo!C3169</f>
        <v>0</v>
      </c>
      <c r="F3165" s="95">
        <f t="shared" si="147"/>
        <v>-0.20515214870968565</v>
      </c>
      <c r="G3165" s="26">
        <f t="shared" si="148"/>
        <v>0</v>
      </c>
      <c r="H3165" s="26">
        <f t="shared" si="149"/>
        <v>0</v>
      </c>
    </row>
    <row r="3166" spans="1:8" x14ac:dyDescent="0.25">
      <c r="A3166" s="12">
        <f>Riesgo!C3170</f>
        <v>0</v>
      </c>
      <c r="F3166" s="95">
        <f t="shared" si="147"/>
        <v>-0.20515214870968565</v>
      </c>
      <c r="G3166" s="26">
        <f t="shared" si="148"/>
        <v>0</v>
      </c>
      <c r="H3166" s="26">
        <f t="shared" si="149"/>
        <v>0</v>
      </c>
    </row>
    <row r="3167" spans="1:8" x14ac:dyDescent="0.25">
      <c r="A3167" s="12">
        <f>Riesgo!C3171</f>
        <v>0</v>
      </c>
      <c r="F3167" s="95">
        <f t="shared" si="147"/>
        <v>-0.20515214870968565</v>
      </c>
      <c r="G3167" s="26">
        <f t="shared" si="148"/>
        <v>0</v>
      </c>
      <c r="H3167" s="26">
        <f t="shared" si="149"/>
        <v>0</v>
      </c>
    </row>
    <row r="3168" spans="1:8" x14ac:dyDescent="0.25">
      <c r="A3168" s="12">
        <f>Riesgo!C3172</f>
        <v>0</v>
      </c>
      <c r="F3168" s="95">
        <f t="shared" si="147"/>
        <v>-0.20515214870968565</v>
      </c>
      <c r="G3168" s="26">
        <f t="shared" si="148"/>
        <v>0</v>
      </c>
      <c r="H3168" s="26">
        <f t="shared" si="149"/>
        <v>0</v>
      </c>
    </row>
    <row r="3169" spans="1:8" x14ac:dyDescent="0.25">
      <c r="A3169" s="12">
        <f>Riesgo!C3173</f>
        <v>0</v>
      </c>
      <c r="F3169" s="95">
        <f t="shared" si="147"/>
        <v>-0.20515214870968565</v>
      </c>
      <c r="G3169" s="26">
        <f t="shared" si="148"/>
        <v>0</v>
      </c>
      <c r="H3169" s="26">
        <f t="shared" si="149"/>
        <v>0</v>
      </c>
    </row>
    <row r="3170" spans="1:8" x14ac:dyDescent="0.25">
      <c r="A3170" s="12">
        <f>Riesgo!C3174</f>
        <v>6.073399914093898E-2</v>
      </c>
      <c r="F3170" s="95">
        <f t="shared" si="147"/>
        <v>-0.14441814956874666</v>
      </c>
      <c r="G3170" s="26">
        <f t="shared" si="148"/>
        <v>-3.0120718562803681E-3</v>
      </c>
      <c r="H3170" s="26">
        <f t="shared" si="149"/>
        <v>4.3499784385211059E-4</v>
      </c>
    </row>
    <row r="3171" spans="1:8" x14ac:dyDescent="0.25">
      <c r="A3171" s="12">
        <f>Riesgo!C3175</f>
        <v>0.69929944109472053</v>
      </c>
      <c r="F3171" s="95">
        <f t="shared" si="147"/>
        <v>0.49414729238503485</v>
      </c>
      <c r="G3171" s="26">
        <f t="shared" si="148"/>
        <v>0.12066165008867781</v>
      </c>
      <c r="H3171" s="26">
        <f t="shared" si="149"/>
        <v>5.9624627686030642E-2</v>
      </c>
    </row>
    <row r="3172" spans="1:8" x14ac:dyDescent="0.25">
      <c r="A3172" s="12">
        <f>Riesgo!C3176</f>
        <v>7.872892515782344E-2</v>
      </c>
      <c r="F3172" s="95">
        <f t="shared" si="147"/>
        <v>-0.1264232235518622</v>
      </c>
      <c r="G3172" s="26">
        <f t="shared" si="148"/>
        <v>-2.0206010738052166E-3</v>
      </c>
      <c r="H3172" s="26">
        <f t="shared" si="149"/>
        <v>2.5545090126280972E-4</v>
      </c>
    </row>
    <row r="3173" spans="1:8" x14ac:dyDescent="0.25">
      <c r="A3173" s="12">
        <f>Riesgo!C3177</f>
        <v>3.0037085606196459E-2</v>
      </c>
      <c r="F3173" s="95">
        <f t="shared" si="147"/>
        <v>-0.17511506310348918</v>
      </c>
      <c r="G3173" s="26">
        <f t="shared" si="148"/>
        <v>-5.3699533749032849E-3</v>
      </c>
      <c r="H3173" s="26">
        <f t="shared" si="149"/>
        <v>9.4035972410898337E-4</v>
      </c>
    </row>
    <row r="3174" spans="1:8" x14ac:dyDescent="0.25">
      <c r="A3174" s="12">
        <f>Riesgo!C3178</f>
        <v>0.35832055533028323</v>
      </c>
      <c r="F3174" s="95">
        <f t="shared" si="147"/>
        <v>0.15316840662059758</v>
      </c>
      <c r="G3174" s="26">
        <f t="shared" si="148"/>
        <v>3.593416714123397E-3</v>
      </c>
      <c r="H3174" s="26">
        <f t="shared" si="149"/>
        <v>5.5039791242610418E-4</v>
      </c>
    </row>
    <row r="3175" spans="1:8" x14ac:dyDescent="0.25">
      <c r="A3175" s="12">
        <f>Riesgo!C3179</f>
        <v>0.26370365296057691</v>
      </c>
      <c r="F3175" s="95">
        <f t="shared" si="147"/>
        <v>5.8551504250891256E-2</v>
      </c>
      <c r="G3175" s="26">
        <f t="shared" si="148"/>
        <v>2.007308719511819E-4</v>
      </c>
      <c r="H3175" s="26">
        <f t="shared" si="149"/>
        <v>1.1753094502334735E-5</v>
      </c>
    </row>
    <row r="3176" spans="1:8" x14ac:dyDescent="0.25">
      <c r="A3176" s="12">
        <f>Riesgo!C3180</f>
        <v>0.58260849677681104</v>
      </c>
      <c r="F3176" s="95">
        <f t="shared" si="147"/>
        <v>0.37745634806712536</v>
      </c>
      <c r="G3176" s="26">
        <f t="shared" si="148"/>
        <v>5.3777449513108005E-2</v>
      </c>
      <c r="H3176" s="26">
        <f t="shared" si="149"/>
        <v>2.0298639701581959E-2</v>
      </c>
    </row>
    <row r="3177" spans="1:8" x14ac:dyDescent="0.25">
      <c r="A3177" s="12">
        <f>Riesgo!C3181</f>
        <v>0</v>
      </c>
      <c r="F3177" s="95">
        <f t="shared" si="147"/>
        <v>-0.20515214870968565</v>
      </c>
      <c r="G3177" s="26">
        <f t="shared" si="148"/>
        <v>0</v>
      </c>
      <c r="H3177" s="26">
        <f t="shared" si="149"/>
        <v>0</v>
      </c>
    </row>
    <row r="3178" spans="1:8" x14ac:dyDescent="0.25">
      <c r="A3178" s="12">
        <f>Riesgo!C3182</f>
        <v>0</v>
      </c>
      <c r="F3178" s="95">
        <f t="shared" si="147"/>
        <v>-0.20515214870968565</v>
      </c>
      <c r="G3178" s="26">
        <f t="shared" si="148"/>
        <v>0</v>
      </c>
      <c r="H3178" s="26">
        <f t="shared" si="149"/>
        <v>0</v>
      </c>
    </row>
    <row r="3179" spans="1:8" x14ac:dyDescent="0.25">
      <c r="A3179" s="12">
        <f>Riesgo!C3183</f>
        <v>0.31259397718817389</v>
      </c>
      <c r="F3179" s="95">
        <f t="shared" si="147"/>
        <v>0.10744182847848824</v>
      </c>
      <c r="G3179" s="26">
        <f t="shared" si="148"/>
        <v>1.2402812321828487E-3</v>
      </c>
      <c r="H3179" s="26">
        <f t="shared" si="149"/>
        <v>1.3325808341327767E-4</v>
      </c>
    </row>
    <row r="3180" spans="1:8" x14ac:dyDescent="0.25">
      <c r="A3180" s="12">
        <f>Riesgo!C3184</f>
        <v>1</v>
      </c>
      <c r="F3180" s="95">
        <f t="shared" si="147"/>
        <v>0.79484785129031432</v>
      </c>
      <c r="G3180" s="26">
        <f t="shared" si="148"/>
        <v>0.50217144484267384</v>
      </c>
      <c r="H3180" s="26">
        <f t="shared" si="149"/>
        <v>0.39914989391255185</v>
      </c>
    </row>
    <row r="3181" spans="1:8" x14ac:dyDescent="0.25">
      <c r="A3181" s="12">
        <f>Riesgo!C3185</f>
        <v>0.33778107421958048</v>
      </c>
      <c r="F3181" s="95">
        <f t="shared" si="147"/>
        <v>0.13262892550989483</v>
      </c>
      <c r="G3181" s="26">
        <f t="shared" si="148"/>
        <v>2.3330000797526186E-3</v>
      </c>
      <c r="H3181" s="26">
        <f t="shared" si="149"/>
        <v>3.0942329379208866E-4</v>
      </c>
    </row>
    <row r="3182" spans="1:8" x14ac:dyDescent="0.25">
      <c r="A3182" s="12">
        <f>Riesgo!C3186</f>
        <v>0.12203739523195714</v>
      </c>
      <c r="F3182" s="95">
        <f t="shared" si="147"/>
        <v>-8.3114753477728509E-2</v>
      </c>
      <c r="G3182" s="26">
        <f t="shared" si="148"/>
        <v>-5.7416189055713239E-4</v>
      </c>
      <c r="H3182" s="26">
        <f t="shared" si="149"/>
        <v>4.7721323989962591E-5</v>
      </c>
    </row>
    <row r="3183" spans="1:8" x14ac:dyDescent="0.25">
      <c r="A3183" s="12">
        <f>Riesgo!C3187</f>
        <v>1</v>
      </c>
      <c r="F3183" s="95">
        <f t="shared" si="147"/>
        <v>0.79484785129031432</v>
      </c>
      <c r="G3183" s="26">
        <f t="shared" si="148"/>
        <v>0.50217144484267384</v>
      </c>
      <c r="H3183" s="26">
        <f t="shared" si="149"/>
        <v>0.39914989391255185</v>
      </c>
    </row>
    <row r="3184" spans="1:8" x14ac:dyDescent="0.25">
      <c r="A3184" s="12">
        <f>Riesgo!C3188</f>
        <v>0</v>
      </c>
      <c r="F3184" s="95">
        <f t="shared" si="147"/>
        <v>-0.20515214870968565</v>
      </c>
      <c r="G3184" s="26">
        <f t="shared" si="148"/>
        <v>0</v>
      </c>
      <c r="H3184" s="26">
        <f t="shared" si="149"/>
        <v>0</v>
      </c>
    </row>
    <row r="3185" spans="1:8" x14ac:dyDescent="0.25">
      <c r="A3185" s="12">
        <f>Riesgo!C3189</f>
        <v>1</v>
      </c>
      <c r="F3185" s="95">
        <f t="shared" si="147"/>
        <v>0.79484785129031432</v>
      </c>
      <c r="G3185" s="26">
        <f t="shared" si="148"/>
        <v>0.50217144484267384</v>
      </c>
      <c r="H3185" s="26">
        <f t="shared" si="149"/>
        <v>0.39914989391255185</v>
      </c>
    </row>
    <row r="3186" spans="1:8" x14ac:dyDescent="0.25">
      <c r="A3186" s="12">
        <f>Riesgo!C3190</f>
        <v>0</v>
      </c>
      <c r="F3186" s="95">
        <f t="shared" si="147"/>
        <v>-0.20515214870968565</v>
      </c>
      <c r="G3186" s="26">
        <f t="shared" si="148"/>
        <v>0</v>
      </c>
      <c r="H3186" s="26">
        <f t="shared" si="149"/>
        <v>0</v>
      </c>
    </row>
    <row r="3187" spans="1:8" x14ac:dyDescent="0.25">
      <c r="A3187" s="12">
        <f>Riesgo!C3191</f>
        <v>0</v>
      </c>
      <c r="F3187" s="95">
        <f t="shared" si="147"/>
        <v>-0.20515214870968565</v>
      </c>
      <c r="G3187" s="26">
        <f t="shared" si="148"/>
        <v>0</v>
      </c>
      <c r="H3187" s="26">
        <f t="shared" si="149"/>
        <v>0</v>
      </c>
    </row>
    <row r="3188" spans="1:8" x14ac:dyDescent="0.25">
      <c r="A3188" s="12">
        <f>Riesgo!C3192</f>
        <v>0.38404247353478682</v>
      </c>
      <c r="F3188" s="95">
        <f t="shared" si="147"/>
        <v>0.17889032482510117</v>
      </c>
      <c r="G3188" s="26">
        <f t="shared" si="148"/>
        <v>5.7248031512257781E-3</v>
      </c>
      <c r="H3188" s="26">
        <f t="shared" si="149"/>
        <v>1.0241118952825422E-3</v>
      </c>
    </row>
    <row r="3189" spans="1:8" x14ac:dyDescent="0.25">
      <c r="A3189" s="12">
        <f>Riesgo!C3193</f>
        <v>0.19523494325685239</v>
      </c>
      <c r="F3189" s="95">
        <f t="shared" si="147"/>
        <v>-9.9172054528332554E-3</v>
      </c>
      <c r="G3189" s="26">
        <f t="shared" si="148"/>
        <v>-9.7536671640978478E-7</v>
      </c>
      <c r="H3189" s="26">
        <f t="shared" si="149"/>
        <v>9.6729121184911859E-9</v>
      </c>
    </row>
    <row r="3190" spans="1:8" x14ac:dyDescent="0.25">
      <c r="A3190" s="12">
        <f>Riesgo!C3194</f>
        <v>2.3215905732892377E-2</v>
      </c>
      <c r="F3190" s="95">
        <f t="shared" si="147"/>
        <v>-0.18193624297679328</v>
      </c>
      <c r="G3190" s="26">
        <f t="shared" si="148"/>
        <v>-6.0222345562978051E-3</v>
      </c>
      <c r="H3190" s="26">
        <f t="shared" si="149"/>
        <v>1.0956627294978383E-3</v>
      </c>
    </row>
    <row r="3191" spans="1:8" x14ac:dyDescent="0.25">
      <c r="A3191" s="12">
        <f>Riesgo!C3195</f>
        <v>0.14358399278482406</v>
      </c>
      <c r="F3191" s="95">
        <f t="shared" si="147"/>
        <v>-6.156815592486159E-2</v>
      </c>
      <c r="G3191" s="26">
        <f t="shared" si="148"/>
        <v>-2.3338258060197548E-4</v>
      </c>
      <c r="H3191" s="26">
        <f t="shared" si="149"/>
        <v>1.4368935112649003E-5</v>
      </c>
    </row>
    <row r="3192" spans="1:8" x14ac:dyDescent="0.25">
      <c r="A3192" s="12">
        <f>Riesgo!C3196</f>
        <v>2.0443908883833267E-2</v>
      </c>
      <c r="F3192" s="95">
        <f t="shared" si="147"/>
        <v>-0.18470823982585238</v>
      </c>
      <c r="G3192" s="26">
        <f t="shared" si="148"/>
        <v>-6.3017157431031669E-3</v>
      </c>
      <c r="H3192" s="26">
        <f t="shared" si="149"/>
        <v>1.1639788227914493E-3</v>
      </c>
    </row>
    <row r="3193" spans="1:8" x14ac:dyDescent="0.25">
      <c r="A3193" s="12">
        <f>Riesgo!C3197</f>
        <v>0.2847807099312758</v>
      </c>
      <c r="F3193" s="95">
        <f t="shared" si="147"/>
        <v>7.9628561221590149E-2</v>
      </c>
      <c r="G3193" s="26">
        <f t="shared" si="148"/>
        <v>5.0490143623218946E-4</v>
      </c>
      <c r="H3193" s="26">
        <f t="shared" si="149"/>
        <v>4.0204574925883692E-5</v>
      </c>
    </row>
    <row r="3194" spans="1:8" x14ac:dyDescent="0.25">
      <c r="A3194" s="12">
        <f>Riesgo!C3198</f>
        <v>0</v>
      </c>
      <c r="F3194" s="95">
        <f t="shared" si="147"/>
        <v>-0.20515214870968565</v>
      </c>
      <c r="G3194" s="26">
        <f t="shared" si="148"/>
        <v>0</v>
      </c>
      <c r="H3194" s="26">
        <f t="shared" si="149"/>
        <v>0</v>
      </c>
    </row>
    <row r="3195" spans="1:8" x14ac:dyDescent="0.25">
      <c r="A3195" s="12">
        <f>Riesgo!C3199</f>
        <v>0</v>
      </c>
      <c r="F3195" s="95">
        <f t="shared" si="147"/>
        <v>-0.20515214870968565</v>
      </c>
      <c r="G3195" s="26">
        <f t="shared" si="148"/>
        <v>0</v>
      </c>
      <c r="H3195" s="26">
        <f t="shared" si="149"/>
        <v>0</v>
      </c>
    </row>
    <row r="3196" spans="1:8" x14ac:dyDescent="0.25">
      <c r="A3196" s="12">
        <f>Riesgo!C3200</f>
        <v>0.22749130089262812</v>
      </c>
      <c r="F3196" s="95">
        <f t="shared" si="147"/>
        <v>2.2339152182942468E-2</v>
      </c>
      <c r="G3196" s="26">
        <f t="shared" si="148"/>
        <v>1.1148079577752913E-5</v>
      </c>
      <c r="H3196" s="26">
        <f t="shared" si="149"/>
        <v>2.4903864623497533E-7</v>
      </c>
    </row>
    <row r="3197" spans="1:8" x14ac:dyDescent="0.25">
      <c r="A3197" s="12">
        <f>Riesgo!C3201</f>
        <v>0</v>
      </c>
      <c r="F3197" s="95">
        <f t="shared" si="147"/>
        <v>-0.20515214870968565</v>
      </c>
      <c r="G3197" s="26">
        <f t="shared" si="148"/>
        <v>0</v>
      </c>
      <c r="H3197" s="26">
        <f t="shared" si="149"/>
        <v>0</v>
      </c>
    </row>
    <row r="3198" spans="1:8" x14ac:dyDescent="0.25">
      <c r="A3198" s="12">
        <f>Riesgo!C3202</f>
        <v>0</v>
      </c>
      <c r="F3198" s="95">
        <f t="shared" si="147"/>
        <v>-0.20515214870968565</v>
      </c>
      <c r="G3198" s="26">
        <f t="shared" si="148"/>
        <v>0</v>
      </c>
      <c r="H3198" s="26">
        <f t="shared" si="149"/>
        <v>0</v>
      </c>
    </row>
    <row r="3199" spans="1:8" x14ac:dyDescent="0.25">
      <c r="A3199" s="12">
        <f>Riesgo!C3203</f>
        <v>0.21176805031920534</v>
      </c>
      <c r="F3199" s="95">
        <f t="shared" si="147"/>
        <v>6.6159016095196921E-3</v>
      </c>
      <c r="G3199" s="26">
        <f t="shared" si="148"/>
        <v>2.8957903300440247E-7</v>
      </c>
      <c r="H3199" s="26">
        <f t="shared" si="149"/>
        <v>1.9158263905369827E-9</v>
      </c>
    </row>
    <row r="3200" spans="1:8" x14ac:dyDescent="0.25">
      <c r="A3200" s="12">
        <f>Riesgo!C3204</f>
        <v>0</v>
      </c>
      <c r="F3200" s="95">
        <f t="shared" si="147"/>
        <v>-0.20515214870968565</v>
      </c>
      <c r="G3200" s="26">
        <f t="shared" si="148"/>
        <v>0</v>
      </c>
      <c r="H3200" s="26">
        <f t="shared" si="149"/>
        <v>0</v>
      </c>
    </row>
    <row r="3201" spans="1:8" x14ac:dyDescent="0.25">
      <c r="A3201" s="12">
        <f>Riesgo!C3205</f>
        <v>0.43261178546221812</v>
      </c>
      <c r="F3201" s="95">
        <f t="shared" si="147"/>
        <v>0.22745963675253247</v>
      </c>
      <c r="G3201" s="26">
        <f t="shared" si="148"/>
        <v>1.1768280835877384E-2</v>
      </c>
      <c r="H3201" s="26">
        <f t="shared" si="149"/>
        <v>2.6768088841304591E-3</v>
      </c>
    </row>
    <row r="3202" spans="1:8" x14ac:dyDescent="0.25">
      <c r="A3202" s="12">
        <f>Riesgo!C3206</f>
        <v>0</v>
      </c>
      <c r="F3202" s="95">
        <f t="shared" si="147"/>
        <v>-0.20515214870968565</v>
      </c>
      <c r="G3202" s="26">
        <f t="shared" si="148"/>
        <v>0</v>
      </c>
      <c r="H3202" s="26">
        <f t="shared" si="149"/>
        <v>0</v>
      </c>
    </row>
    <row r="3203" spans="1:8" x14ac:dyDescent="0.25">
      <c r="A3203" s="12">
        <f>Riesgo!C3207</f>
        <v>0</v>
      </c>
      <c r="F3203" s="95">
        <f t="shared" ref="F3203:F3266" si="150">A3203-$D$4</f>
        <v>-0.20515214870968565</v>
      </c>
      <c r="G3203" s="26">
        <f t="shared" ref="G3203:G3266" si="151">IF(A3203=0,0,(A3203-D$4)^3)</f>
        <v>0</v>
      </c>
      <c r="H3203" s="26">
        <f t="shared" ref="H3203:H3266" si="152">IF(A3203=0,0,(A3203-D$4)^4)</f>
        <v>0</v>
      </c>
    </row>
    <row r="3204" spans="1:8" x14ac:dyDescent="0.25">
      <c r="A3204" s="12">
        <f>Riesgo!C3208</f>
        <v>0</v>
      </c>
      <c r="F3204" s="95">
        <f t="shared" si="150"/>
        <v>-0.20515214870968565</v>
      </c>
      <c r="G3204" s="26">
        <f t="shared" si="151"/>
        <v>0</v>
      </c>
      <c r="H3204" s="26">
        <f t="shared" si="152"/>
        <v>0</v>
      </c>
    </row>
    <row r="3205" spans="1:8" x14ac:dyDescent="0.25">
      <c r="A3205" s="12">
        <f>Riesgo!C3209</f>
        <v>0</v>
      </c>
      <c r="F3205" s="95">
        <f t="shared" si="150"/>
        <v>-0.20515214870968565</v>
      </c>
      <c r="G3205" s="26">
        <f t="shared" si="151"/>
        <v>0</v>
      </c>
      <c r="H3205" s="26">
        <f t="shared" si="152"/>
        <v>0</v>
      </c>
    </row>
    <row r="3206" spans="1:8" x14ac:dyDescent="0.25">
      <c r="A3206" s="12">
        <f>Riesgo!C3210</f>
        <v>0.35371039146654465</v>
      </c>
      <c r="F3206" s="95">
        <f t="shared" si="150"/>
        <v>0.148558242756859</v>
      </c>
      <c r="G3206" s="26">
        <f t="shared" si="151"/>
        <v>3.2786137879358464E-3</v>
      </c>
      <c r="H3206" s="26">
        <f t="shared" si="152"/>
        <v>4.8706510301415858E-4</v>
      </c>
    </row>
    <row r="3207" spans="1:8" x14ac:dyDescent="0.25">
      <c r="A3207" s="12">
        <f>Riesgo!C3211</f>
        <v>0</v>
      </c>
      <c r="F3207" s="95">
        <f t="shared" si="150"/>
        <v>-0.20515214870968565</v>
      </c>
      <c r="G3207" s="26">
        <f t="shared" si="151"/>
        <v>0</v>
      </c>
      <c r="H3207" s="26">
        <f t="shared" si="152"/>
        <v>0</v>
      </c>
    </row>
    <row r="3208" spans="1:8" x14ac:dyDescent="0.25">
      <c r="A3208" s="12">
        <f>Riesgo!C3212</f>
        <v>0.5959111600090945</v>
      </c>
      <c r="F3208" s="95">
        <f t="shared" si="150"/>
        <v>0.39075901129940882</v>
      </c>
      <c r="G3208" s="26">
        <f t="shared" si="151"/>
        <v>5.9666011328023828E-2</v>
      </c>
      <c r="H3208" s="26">
        <f t="shared" si="152"/>
        <v>2.3315031594717917E-2</v>
      </c>
    </row>
    <row r="3209" spans="1:8" x14ac:dyDescent="0.25">
      <c r="A3209" s="12">
        <f>Riesgo!C3213</f>
        <v>0.60899355112148135</v>
      </c>
      <c r="F3209" s="95">
        <f t="shared" si="150"/>
        <v>0.40384140241179567</v>
      </c>
      <c r="G3209" s="26">
        <f t="shared" si="151"/>
        <v>6.5861637489814009E-2</v>
      </c>
      <c r="H3209" s="26">
        <f t="shared" si="152"/>
        <v>2.6597656049023789E-2</v>
      </c>
    </row>
    <row r="3210" spans="1:8" x14ac:dyDescent="0.25">
      <c r="A3210" s="12">
        <f>Riesgo!C3214</f>
        <v>0.45790525916575764</v>
      </c>
      <c r="F3210" s="95">
        <f t="shared" si="150"/>
        <v>0.25275311045607196</v>
      </c>
      <c r="G3210" s="26">
        <f t="shared" si="151"/>
        <v>1.6146913790924311E-2</v>
      </c>
      <c r="H3210" s="26">
        <f t="shared" si="152"/>
        <v>4.0811826849221633E-3</v>
      </c>
    </row>
    <row r="3211" spans="1:8" x14ac:dyDescent="0.25">
      <c r="A3211" s="12">
        <f>Riesgo!C3215</f>
        <v>0</v>
      </c>
      <c r="F3211" s="95">
        <f t="shared" si="150"/>
        <v>-0.20515214870968565</v>
      </c>
      <c r="G3211" s="26">
        <f t="shared" si="151"/>
        <v>0</v>
      </c>
      <c r="H3211" s="26">
        <f t="shared" si="152"/>
        <v>0</v>
      </c>
    </row>
    <row r="3212" spans="1:8" x14ac:dyDescent="0.25">
      <c r="A3212" s="12">
        <f>Riesgo!C3216</f>
        <v>0.21611565008667336</v>
      </c>
      <c r="F3212" s="95">
        <f t="shared" si="150"/>
        <v>1.0963501376987705E-2</v>
      </c>
      <c r="G3212" s="26">
        <f t="shared" si="151"/>
        <v>1.3177949121578146E-6</v>
      </c>
      <c r="H3212" s="26">
        <f t="shared" si="152"/>
        <v>1.4447646334029591E-8</v>
      </c>
    </row>
    <row r="3213" spans="1:8" x14ac:dyDescent="0.25">
      <c r="A3213" s="12">
        <f>Riesgo!C3217</f>
        <v>0.39067649518013542</v>
      </c>
      <c r="F3213" s="95">
        <f t="shared" si="150"/>
        <v>0.18552434647044977</v>
      </c>
      <c r="G3213" s="26">
        <f t="shared" si="151"/>
        <v>6.3856150092845357E-3</v>
      </c>
      <c r="H3213" s="26">
        <f t="shared" si="152"/>
        <v>1.1846870514094084E-3</v>
      </c>
    </row>
    <row r="3214" spans="1:8" x14ac:dyDescent="0.25">
      <c r="A3214" s="12">
        <f>Riesgo!C3218</f>
        <v>0.78116222225282639</v>
      </c>
      <c r="F3214" s="95">
        <f t="shared" si="150"/>
        <v>0.57601007354314071</v>
      </c>
      <c r="G3214" s="26">
        <f t="shared" si="151"/>
        <v>0.19111300265489917</v>
      </c>
      <c r="H3214" s="26">
        <f t="shared" si="152"/>
        <v>0.11008301471429892</v>
      </c>
    </row>
    <row r="3215" spans="1:8" x14ac:dyDescent="0.25">
      <c r="A3215" s="12">
        <f>Riesgo!C3219</f>
        <v>0.54909488306504739</v>
      </c>
      <c r="F3215" s="95">
        <f t="shared" si="150"/>
        <v>0.34394273435536171</v>
      </c>
      <c r="G3215" s="26">
        <f t="shared" si="151"/>
        <v>4.0687257622133842E-2</v>
      </c>
      <c r="H3215" s="26">
        <f t="shared" si="152"/>
        <v>1.3994086639977745E-2</v>
      </c>
    </row>
    <row r="3216" spans="1:8" x14ac:dyDescent="0.25">
      <c r="A3216" s="12">
        <f>Riesgo!C3220</f>
        <v>0.43920418294803842</v>
      </c>
      <c r="F3216" s="95">
        <f t="shared" si="150"/>
        <v>0.23405203423835277</v>
      </c>
      <c r="G3216" s="26">
        <f t="shared" si="151"/>
        <v>1.2821453461115115E-2</v>
      </c>
      <c r="H3216" s="26">
        <f t="shared" si="152"/>
        <v>3.0008872644663614E-3</v>
      </c>
    </row>
    <row r="3217" spans="1:8" x14ac:dyDescent="0.25">
      <c r="A3217" s="12">
        <f>Riesgo!C3221</f>
        <v>0.34176726184875494</v>
      </c>
      <c r="F3217" s="95">
        <f t="shared" si="150"/>
        <v>0.13661511313906929</v>
      </c>
      <c r="G3217" s="26">
        <f t="shared" si="151"/>
        <v>2.549742003180385E-3</v>
      </c>
      <c r="H3217" s="26">
        <f t="shared" si="152"/>
        <v>3.483332922399255E-4</v>
      </c>
    </row>
    <row r="3218" spans="1:8" x14ac:dyDescent="0.25">
      <c r="A3218" s="12">
        <f>Riesgo!C3222</f>
        <v>0.93880768694919725</v>
      </c>
      <c r="F3218" s="95">
        <f t="shared" si="150"/>
        <v>0.73365553823951157</v>
      </c>
      <c r="G3218" s="26">
        <f t="shared" si="151"/>
        <v>0.39489042271432473</v>
      </c>
      <c r="H3218" s="26">
        <f t="shared" si="152"/>
        <v>0.28971354562210616</v>
      </c>
    </row>
    <row r="3219" spans="1:8" x14ac:dyDescent="0.25">
      <c r="A3219" s="12">
        <f>Riesgo!C3223</f>
        <v>0.60272549777601525</v>
      </c>
      <c r="F3219" s="95">
        <f t="shared" si="150"/>
        <v>0.39757334906632957</v>
      </c>
      <c r="G3219" s="26">
        <f t="shared" si="151"/>
        <v>6.2842259623881833E-2</v>
      </c>
      <c r="H3219" s="26">
        <f t="shared" si="152"/>
        <v>2.4984407621562475E-2</v>
      </c>
    </row>
    <row r="3220" spans="1:8" x14ac:dyDescent="0.25">
      <c r="A3220" s="12">
        <f>Riesgo!C3224</f>
        <v>0</v>
      </c>
      <c r="F3220" s="95">
        <f t="shared" si="150"/>
        <v>-0.20515214870968565</v>
      </c>
      <c r="G3220" s="26">
        <f t="shared" si="151"/>
        <v>0</v>
      </c>
      <c r="H3220" s="26">
        <f t="shared" si="152"/>
        <v>0</v>
      </c>
    </row>
    <row r="3221" spans="1:8" x14ac:dyDescent="0.25">
      <c r="A3221" s="12">
        <f>Riesgo!C3225</f>
        <v>0</v>
      </c>
      <c r="F3221" s="95">
        <f t="shared" si="150"/>
        <v>-0.20515214870968565</v>
      </c>
      <c r="G3221" s="26">
        <f t="shared" si="151"/>
        <v>0</v>
      </c>
      <c r="H3221" s="26">
        <f t="shared" si="152"/>
        <v>0</v>
      </c>
    </row>
    <row r="3222" spans="1:8" x14ac:dyDescent="0.25">
      <c r="A3222" s="12">
        <f>Riesgo!C3226</f>
        <v>0</v>
      </c>
      <c r="F3222" s="95">
        <f t="shared" si="150"/>
        <v>-0.20515214870968565</v>
      </c>
      <c r="G3222" s="26">
        <f t="shared" si="151"/>
        <v>0</v>
      </c>
      <c r="H3222" s="26">
        <f t="shared" si="152"/>
        <v>0</v>
      </c>
    </row>
    <row r="3223" spans="1:8" x14ac:dyDescent="0.25">
      <c r="A3223" s="12">
        <f>Riesgo!C3227</f>
        <v>0.84823075735039311</v>
      </c>
      <c r="F3223" s="95">
        <f t="shared" si="150"/>
        <v>0.64307860864070743</v>
      </c>
      <c r="G3223" s="26">
        <f t="shared" si="151"/>
        <v>0.26594522091206646</v>
      </c>
      <c r="H3223" s="26">
        <f t="shared" si="152"/>
        <v>0.17102368263877726</v>
      </c>
    </row>
    <row r="3224" spans="1:8" x14ac:dyDescent="0.25">
      <c r="A3224" s="12">
        <f>Riesgo!C3228</f>
        <v>1</v>
      </c>
      <c r="F3224" s="95">
        <f t="shared" si="150"/>
        <v>0.79484785129031432</v>
      </c>
      <c r="G3224" s="26">
        <f t="shared" si="151"/>
        <v>0.50217144484267384</v>
      </c>
      <c r="H3224" s="26">
        <f t="shared" si="152"/>
        <v>0.39914989391255185</v>
      </c>
    </row>
    <row r="3225" spans="1:8" x14ac:dyDescent="0.25">
      <c r="A3225" s="12">
        <f>Riesgo!C3229</f>
        <v>0</v>
      </c>
      <c r="F3225" s="95">
        <f t="shared" si="150"/>
        <v>-0.20515214870968565</v>
      </c>
      <c r="G3225" s="26">
        <f t="shared" si="151"/>
        <v>0</v>
      </c>
      <c r="H3225" s="26">
        <f t="shared" si="152"/>
        <v>0</v>
      </c>
    </row>
    <row r="3226" spans="1:8" x14ac:dyDescent="0.25">
      <c r="A3226" s="12">
        <f>Riesgo!C3230</f>
        <v>0.34047527733346217</v>
      </c>
      <c r="F3226" s="95">
        <f t="shared" si="150"/>
        <v>0.13532312862377652</v>
      </c>
      <c r="G3226" s="26">
        <f t="shared" si="151"/>
        <v>2.4780843781470607E-3</v>
      </c>
      <c r="H3226" s="26">
        <f t="shared" si="152"/>
        <v>3.3534213104456602E-4</v>
      </c>
    </row>
    <row r="3227" spans="1:8" x14ac:dyDescent="0.25">
      <c r="A3227" s="12">
        <f>Riesgo!C3231</f>
        <v>3.618233861362246E-2</v>
      </c>
      <c r="F3227" s="95">
        <f t="shared" si="150"/>
        <v>-0.16896981009606318</v>
      </c>
      <c r="G3227" s="26">
        <f t="shared" si="151"/>
        <v>-4.8242227005286277E-3</v>
      </c>
      <c r="H3227" s="26">
        <f t="shared" si="152"/>
        <v>8.1514799356943929E-4</v>
      </c>
    </row>
    <row r="3228" spans="1:8" x14ac:dyDescent="0.25">
      <c r="A3228" s="12">
        <f>Riesgo!C3232</f>
        <v>0</v>
      </c>
      <c r="F3228" s="95">
        <f t="shared" si="150"/>
        <v>-0.20515214870968565</v>
      </c>
      <c r="G3228" s="26">
        <f t="shared" si="151"/>
        <v>0</v>
      </c>
      <c r="H3228" s="26">
        <f t="shared" si="152"/>
        <v>0</v>
      </c>
    </row>
    <row r="3229" spans="1:8" x14ac:dyDescent="0.25">
      <c r="A3229" s="12">
        <f>Riesgo!C3233</f>
        <v>0</v>
      </c>
      <c r="F3229" s="95">
        <f t="shared" si="150"/>
        <v>-0.20515214870968565</v>
      </c>
      <c r="G3229" s="26">
        <f t="shared" si="151"/>
        <v>0</v>
      </c>
      <c r="H3229" s="26">
        <f t="shared" si="152"/>
        <v>0</v>
      </c>
    </row>
    <row r="3230" spans="1:8" x14ac:dyDescent="0.25">
      <c r="A3230" s="12">
        <f>Riesgo!C3234</f>
        <v>0.17821776371560955</v>
      </c>
      <c r="F3230" s="95">
        <f t="shared" si="150"/>
        <v>-2.6934384994076105E-2</v>
      </c>
      <c r="G3230" s="26">
        <f t="shared" si="151"/>
        <v>-1.9539848431199449E-5</v>
      </c>
      <c r="H3230" s="26">
        <f t="shared" si="152"/>
        <v>5.2629380037181994E-7</v>
      </c>
    </row>
    <row r="3231" spans="1:8" x14ac:dyDescent="0.25">
      <c r="A3231" s="12">
        <f>Riesgo!C3235</f>
        <v>0</v>
      </c>
      <c r="F3231" s="95">
        <f t="shared" si="150"/>
        <v>-0.20515214870968565</v>
      </c>
      <c r="G3231" s="26">
        <f t="shared" si="151"/>
        <v>0</v>
      </c>
      <c r="H3231" s="26">
        <f t="shared" si="152"/>
        <v>0</v>
      </c>
    </row>
    <row r="3232" spans="1:8" x14ac:dyDescent="0.25">
      <c r="A3232" s="12">
        <f>Riesgo!C3236</f>
        <v>0</v>
      </c>
      <c r="F3232" s="95">
        <f t="shared" si="150"/>
        <v>-0.20515214870968565</v>
      </c>
      <c r="G3232" s="26">
        <f t="shared" si="151"/>
        <v>0</v>
      </c>
      <c r="H3232" s="26">
        <f t="shared" si="152"/>
        <v>0</v>
      </c>
    </row>
    <row r="3233" spans="1:8" x14ac:dyDescent="0.25">
      <c r="A3233" s="12">
        <f>Riesgo!C3237</f>
        <v>0</v>
      </c>
      <c r="F3233" s="95">
        <f t="shared" si="150"/>
        <v>-0.20515214870968565</v>
      </c>
      <c r="G3233" s="26">
        <f t="shared" si="151"/>
        <v>0</v>
      </c>
      <c r="H3233" s="26">
        <f t="shared" si="152"/>
        <v>0</v>
      </c>
    </row>
    <row r="3234" spans="1:8" x14ac:dyDescent="0.25">
      <c r="A3234" s="12">
        <f>Riesgo!C3238</f>
        <v>0.20404801326648955</v>
      </c>
      <c r="F3234" s="95">
        <f t="shared" si="150"/>
        <v>-1.104135443196097E-3</v>
      </c>
      <c r="G3234" s="26">
        <f t="shared" si="151"/>
        <v>-1.3460681657641415E-9</v>
      </c>
      <c r="H3234" s="26">
        <f t="shared" si="152"/>
        <v>1.4862415707781477E-12</v>
      </c>
    </row>
    <row r="3235" spans="1:8" x14ac:dyDescent="0.25">
      <c r="A3235" s="12">
        <f>Riesgo!C3239</f>
        <v>0.75493009430235058</v>
      </c>
      <c r="F3235" s="95">
        <f t="shared" si="150"/>
        <v>0.54977794559266491</v>
      </c>
      <c r="G3235" s="26">
        <f t="shared" si="151"/>
        <v>0.16617356697285801</v>
      </c>
      <c r="H3235" s="26">
        <f t="shared" si="152"/>
        <v>9.1358562262143006E-2</v>
      </c>
    </row>
    <row r="3236" spans="1:8" x14ac:dyDescent="0.25">
      <c r="A3236" s="12">
        <f>Riesgo!C3240</f>
        <v>0</v>
      </c>
      <c r="F3236" s="95">
        <f t="shared" si="150"/>
        <v>-0.20515214870968565</v>
      </c>
      <c r="G3236" s="26">
        <f t="shared" si="151"/>
        <v>0</v>
      </c>
      <c r="H3236" s="26">
        <f t="shared" si="152"/>
        <v>0</v>
      </c>
    </row>
    <row r="3237" spans="1:8" x14ac:dyDescent="0.25">
      <c r="A3237" s="12">
        <f>Riesgo!C3241</f>
        <v>0.37652932141058809</v>
      </c>
      <c r="F3237" s="95">
        <f t="shared" si="150"/>
        <v>0.17137717270090244</v>
      </c>
      <c r="G3237" s="26">
        <f t="shared" si="151"/>
        <v>5.0333707534909247E-3</v>
      </c>
      <c r="H3237" s="26">
        <f t="shared" si="152"/>
        <v>8.6260484888868558E-4</v>
      </c>
    </row>
    <row r="3238" spans="1:8" x14ac:dyDescent="0.25">
      <c r="A3238" s="12">
        <f>Riesgo!C3242</f>
        <v>0.16952995638972165</v>
      </c>
      <c r="F3238" s="95">
        <f t="shared" si="150"/>
        <v>-3.5622192319963997E-2</v>
      </c>
      <c r="G3238" s="26">
        <f t="shared" si="151"/>
        <v>-4.5202445585718596E-5</v>
      </c>
      <c r="H3238" s="26">
        <f t="shared" si="152"/>
        <v>1.6102102099871755E-6</v>
      </c>
    </row>
    <row r="3239" spans="1:8" x14ac:dyDescent="0.25">
      <c r="A3239" s="12">
        <f>Riesgo!C3243</f>
        <v>0</v>
      </c>
      <c r="F3239" s="95">
        <f t="shared" si="150"/>
        <v>-0.20515214870968565</v>
      </c>
      <c r="G3239" s="26">
        <f t="shared" si="151"/>
        <v>0</v>
      </c>
      <c r="H3239" s="26">
        <f t="shared" si="152"/>
        <v>0</v>
      </c>
    </row>
    <row r="3240" spans="1:8" x14ac:dyDescent="0.25">
      <c r="A3240" s="12">
        <f>Riesgo!C3244</f>
        <v>0.13583829206289655</v>
      </c>
      <c r="F3240" s="95">
        <f t="shared" si="150"/>
        <v>-6.9313856646789102E-2</v>
      </c>
      <c r="G3240" s="26">
        <f t="shared" si="151"/>
        <v>-3.3301223614375981E-4</v>
      </c>
      <c r="H3240" s="26">
        <f t="shared" si="152"/>
        <v>2.3082362397695251E-5</v>
      </c>
    </row>
    <row r="3241" spans="1:8" x14ac:dyDescent="0.25">
      <c r="A3241" s="12">
        <f>Riesgo!C3245</f>
        <v>1.3895314914407209E-2</v>
      </c>
      <c r="F3241" s="95">
        <f t="shared" si="150"/>
        <v>-0.19125683379527844</v>
      </c>
      <c r="G3241" s="26">
        <f t="shared" si="151"/>
        <v>-6.9960174751402208E-3</v>
      </c>
      <c r="H3241" s="26">
        <f t="shared" si="152"/>
        <v>1.3380361514717567E-3</v>
      </c>
    </row>
    <row r="3242" spans="1:8" x14ac:dyDescent="0.25">
      <c r="A3242" s="12">
        <f>Riesgo!C3246</f>
        <v>7.7000642241425041E-2</v>
      </c>
      <c r="F3242" s="95">
        <f t="shared" si="150"/>
        <v>-0.12815150646826062</v>
      </c>
      <c r="G3242" s="26">
        <f t="shared" si="151"/>
        <v>-2.1046076638222685E-3</v>
      </c>
      <c r="H3242" s="26">
        <f t="shared" si="152"/>
        <v>2.697086426434703E-4</v>
      </c>
    </row>
    <row r="3243" spans="1:8" x14ac:dyDescent="0.25">
      <c r="A3243" s="12">
        <f>Riesgo!C3247</f>
        <v>0</v>
      </c>
      <c r="F3243" s="95">
        <f t="shared" si="150"/>
        <v>-0.20515214870968565</v>
      </c>
      <c r="G3243" s="26">
        <f t="shared" si="151"/>
        <v>0</v>
      </c>
      <c r="H3243" s="26">
        <f t="shared" si="152"/>
        <v>0</v>
      </c>
    </row>
    <row r="3244" spans="1:8" x14ac:dyDescent="0.25">
      <c r="A3244" s="12">
        <f>Riesgo!C3248</f>
        <v>0.48337274375032091</v>
      </c>
      <c r="F3244" s="95">
        <f t="shared" si="150"/>
        <v>0.27822059504063523</v>
      </c>
      <c r="G3244" s="26">
        <f t="shared" si="151"/>
        <v>2.1536137996347401E-2</v>
      </c>
      <c r="H3244" s="26">
        <f t="shared" si="152"/>
        <v>5.9917971282210077E-3</v>
      </c>
    </row>
    <row r="3245" spans="1:8" x14ac:dyDescent="0.25">
      <c r="A3245" s="12">
        <f>Riesgo!C3249</f>
        <v>0</v>
      </c>
      <c r="F3245" s="95">
        <f t="shared" si="150"/>
        <v>-0.20515214870968565</v>
      </c>
      <c r="G3245" s="26">
        <f t="shared" si="151"/>
        <v>0</v>
      </c>
      <c r="H3245" s="26">
        <f t="shared" si="152"/>
        <v>0</v>
      </c>
    </row>
    <row r="3246" spans="1:8" x14ac:dyDescent="0.25">
      <c r="A3246" s="12">
        <f>Riesgo!C3250</f>
        <v>0</v>
      </c>
      <c r="F3246" s="95">
        <f t="shared" si="150"/>
        <v>-0.20515214870968565</v>
      </c>
      <c r="G3246" s="26">
        <f t="shared" si="151"/>
        <v>0</v>
      </c>
      <c r="H3246" s="26">
        <f t="shared" si="152"/>
        <v>0</v>
      </c>
    </row>
    <row r="3247" spans="1:8" x14ac:dyDescent="0.25">
      <c r="A3247" s="12">
        <f>Riesgo!C3251</f>
        <v>0.20591273473063107</v>
      </c>
      <c r="F3247" s="95">
        <f t="shared" si="150"/>
        <v>7.6058602094541961E-4</v>
      </c>
      <c r="G3247" s="26">
        <f t="shared" si="151"/>
        <v>4.3999224029432523E-10</v>
      </c>
      <c r="H3247" s="26">
        <f t="shared" si="152"/>
        <v>3.3465194729232171E-13</v>
      </c>
    </row>
    <row r="3248" spans="1:8" x14ac:dyDescent="0.25">
      <c r="A3248" s="12">
        <f>Riesgo!C3252</f>
        <v>0.86963058008170202</v>
      </c>
      <c r="F3248" s="95">
        <f t="shared" si="150"/>
        <v>0.66447843137201634</v>
      </c>
      <c r="G3248" s="26">
        <f t="shared" si="151"/>
        <v>0.29338821550608368</v>
      </c>
      <c r="H3248" s="26">
        <f t="shared" si="152"/>
        <v>0.19495014122251758</v>
      </c>
    </row>
    <row r="3249" spans="1:8" x14ac:dyDescent="0.25">
      <c r="A3249" s="12">
        <f>Riesgo!C3253</f>
        <v>0</v>
      </c>
      <c r="F3249" s="95">
        <f t="shared" si="150"/>
        <v>-0.20515214870968565</v>
      </c>
      <c r="G3249" s="26">
        <f t="shared" si="151"/>
        <v>0</v>
      </c>
      <c r="H3249" s="26">
        <f t="shared" si="152"/>
        <v>0</v>
      </c>
    </row>
    <row r="3250" spans="1:8" x14ac:dyDescent="0.25">
      <c r="A3250" s="12">
        <f>Riesgo!C3254</f>
        <v>0.76020287086503235</v>
      </c>
      <c r="F3250" s="95">
        <f t="shared" si="150"/>
        <v>0.55505072215534668</v>
      </c>
      <c r="G3250" s="26">
        <f t="shared" si="151"/>
        <v>0.17100075035943965</v>
      </c>
      <c r="H3250" s="26">
        <f t="shared" si="152"/>
        <v>9.4914089976113156E-2</v>
      </c>
    </row>
    <row r="3251" spans="1:8" x14ac:dyDescent="0.25">
      <c r="A3251" s="12">
        <f>Riesgo!C3255</f>
        <v>0.8324296851280979</v>
      </c>
      <c r="F3251" s="95">
        <f t="shared" si="150"/>
        <v>0.62727753641841222</v>
      </c>
      <c r="G3251" s="26">
        <f t="shared" si="151"/>
        <v>0.24681935075205752</v>
      </c>
      <c r="H3251" s="26">
        <f t="shared" si="152"/>
        <v>0.15482423428014264</v>
      </c>
    </row>
    <row r="3252" spans="1:8" x14ac:dyDescent="0.25">
      <c r="A3252" s="12">
        <f>Riesgo!C3256</f>
        <v>0.64989711954202056</v>
      </c>
      <c r="F3252" s="95">
        <f t="shared" si="150"/>
        <v>0.44474497083233488</v>
      </c>
      <c r="G3252" s="26">
        <f t="shared" si="151"/>
        <v>8.7969705358867223E-2</v>
      </c>
      <c r="H3252" s="26">
        <f t="shared" si="152"/>
        <v>3.91240840439585E-2</v>
      </c>
    </row>
    <row r="3253" spans="1:8" x14ac:dyDescent="0.25">
      <c r="A3253" s="12">
        <f>Riesgo!C3257</f>
        <v>0.28363388808502349</v>
      </c>
      <c r="F3253" s="95">
        <f t="shared" si="150"/>
        <v>7.8481739375337839E-2</v>
      </c>
      <c r="G3253" s="26">
        <f t="shared" si="151"/>
        <v>4.8339912391851008E-4</v>
      </c>
      <c r="H3253" s="26">
        <f t="shared" si="152"/>
        <v>3.7938004057639148E-5</v>
      </c>
    </row>
    <row r="3254" spans="1:8" x14ac:dyDescent="0.25">
      <c r="A3254" s="12">
        <f>Riesgo!C3258</f>
        <v>0</v>
      </c>
      <c r="F3254" s="95">
        <f t="shared" si="150"/>
        <v>-0.20515214870968565</v>
      </c>
      <c r="G3254" s="26">
        <f t="shared" si="151"/>
        <v>0</v>
      </c>
      <c r="H3254" s="26">
        <f t="shared" si="152"/>
        <v>0</v>
      </c>
    </row>
    <row r="3255" spans="1:8" x14ac:dyDescent="0.25">
      <c r="A3255" s="12">
        <f>Riesgo!C3259</f>
        <v>0</v>
      </c>
      <c r="F3255" s="95">
        <f t="shared" si="150"/>
        <v>-0.20515214870968565</v>
      </c>
      <c r="G3255" s="26">
        <f t="shared" si="151"/>
        <v>0</v>
      </c>
      <c r="H3255" s="26">
        <f t="shared" si="152"/>
        <v>0</v>
      </c>
    </row>
    <row r="3256" spans="1:8" x14ac:dyDescent="0.25">
      <c r="A3256" s="12">
        <f>Riesgo!C3260</f>
        <v>0</v>
      </c>
      <c r="F3256" s="95">
        <f t="shared" si="150"/>
        <v>-0.20515214870968565</v>
      </c>
      <c r="G3256" s="26">
        <f t="shared" si="151"/>
        <v>0</v>
      </c>
      <c r="H3256" s="26">
        <f t="shared" si="152"/>
        <v>0</v>
      </c>
    </row>
    <row r="3257" spans="1:8" x14ac:dyDescent="0.25">
      <c r="A3257" s="12">
        <f>Riesgo!C3261</f>
        <v>0.45893224756254047</v>
      </c>
      <c r="F3257" s="95">
        <f t="shared" si="150"/>
        <v>0.2537800988528548</v>
      </c>
      <c r="G3257" s="26">
        <f t="shared" si="151"/>
        <v>1.6344539409802749E-2</v>
      </c>
      <c r="H3257" s="26">
        <f t="shared" si="152"/>
        <v>4.1479188271241222E-3</v>
      </c>
    </row>
    <row r="3258" spans="1:8" x14ac:dyDescent="0.25">
      <c r="A3258" s="12">
        <f>Riesgo!C3262</f>
        <v>0</v>
      </c>
      <c r="F3258" s="95">
        <f t="shared" si="150"/>
        <v>-0.20515214870968565</v>
      </c>
      <c r="G3258" s="26">
        <f t="shared" si="151"/>
        <v>0</v>
      </c>
      <c r="H3258" s="26">
        <f t="shared" si="152"/>
        <v>0</v>
      </c>
    </row>
    <row r="3259" spans="1:8" x14ac:dyDescent="0.25">
      <c r="A3259" s="12">
        <f>Riesgo!C3263</f>
        <v>0</v>
      </c>
      <c r="F3259" s="95">
        <f t="shared" si="150"/>
        <v>-0.20515214870968565</v>
      </c>
      <c r="G3259" s="26">
        <f t="shared" si="151"/>
        <v>0</v>
      </c>
      <c r="H3259" s="26">
        <f t="shared" si="152"/>
        <v>0</v>
      </c>
    </row>
    <row r="3260" spans="1:8" x14ac:dyDescent="0.25">
      <c r="A3260" s="12">
        <f>Riesgo!C3264</f>
        <v>0</v>
      </c>
      <c r="F3260" s="95">
        <f t="shared" si="150"/>
        <v>-0.20515214870968565</v>
      </c>
      <c r="G3260" s="26">
        <f t="shared" si="151"/>
        <v>0</v>
      </c>
      <c r="H3260" s="26">
        <f t="shared" si="152"/>
        <v>0</v>
      </c>
    </row>
    <row r="3261" spans="1:8" x14ac:dyDescent="0.25">
      <c r="A3261" s="12">
        <f>Riesgo!C3265</f>
        <v>0.29663223538154854</v>
      </c>
      <c r="F3261" s="95">
        <f t="shared" si="150"/>
        <v>9.1480086671862887E-2</v>
      </c>
      <c r="G3261" s="26">
        <f t="shared" si="151"/>
        <v>7.6556082575802075E-4</v>
      </c>
      <c r="H3261" s="26">
        <f t="shared" si="152"/>
        <v>7.0033570692926657E-5</v>
      </c>
    </row>
    <row r="3262" spans="1:8" x14ac:dyDescent="0.25">
      <c r="A3262" s="12">
        <f>Riesgo!C3266</f>
        <v>0.63945039623771061</v>
      </c>
      <c r="F3262" s="95">
        <f t="shared" si="150"/>
        <v>0.43429824752802493</v>
      </c>
      <c r="G3262" s="26">
        <f t="shared" si="151"/>
        <v>8.1915149975663126E-2</v>
      </c>
      <c r="H3262" s="26">
        <f t="shared" si="152"/>
        <v>3.5575606080425828E-2</v>
      </c>
    </row>
    <row r="3263" spans="1:8" x14ac:dyDescent="0.25">
      <c r="A3263" s="12">
        <f>Riesgo!C3267</f>
        <v>0.72082523003172683</v>
      </c>
      <c r="F3263" s="95">
        <f t="shared" si="150"/>
        <v>0.51567308132204115</v>
      </c>
      <c r="G3263" s="26">
        <f t="shared" si="151"/>
        <v>0.13712712923027692</v>
      </c>
      <c r="H3263" s="26">
        <f t="shared" si="152"/>
        <v>7.071276926302264E-2</v>
      </c>
    </row>
    <row r="3264" spans="1:8" x14ac:dyDescent="0.25">
      <c r="A3264" s="12">
        <f>Riesgo!C3268</f>
        <v>0</v>
      </c>
      <c r="F3264" s="95">
        <f t="shared" si="150"/>
        <v>-0.20515214870968565</v>
      </c>
      <c r="G3264" s="26">
        <f t="shared" si="151"/>
        <v>0</v>
      </c>
      <c r="H3264" s="26">
        <f t="shared" si="152"/>
        <v>0</v>
      </c>
    </row>
    <row r="3265" spans="1:8" x14ac:dyDescent="0.25">
      <c r="A3265" s="12">
        <f>Riesgo!C3269</f>
        <v>3.5262389541340752E-3</v>
      </c>
      <c r="F3265" s="95">
        <f t="shared" si="150"/>
        <v>-0.20162590975555159</v>
      </c>
      <c r="G3265" s="26">
        <f t="shared" si="151"/>
        <v>-8.1966996184127394E-3</v>
      </c>
      <c r="H3265" s="26">
        <f t="shared" si="152"/>
        <v>1.652667017555451E-3</v>
      </c>
    </row>
    <row r="3266" spans="1:8" x14ac:dyDescent="0.25">
      <c r="A3266" s="12">
        <f>Riesgo!C3270</f>
        <v>0.11505743736051954</v>
      </c>
      <c r="F3266" s="95">
        <f t="shared" si="150"/>
        <v>-9.0094711349166107E-2</v>
      </c>
      <c r="G3266" s="26">
        <f t="shared" si="151"/>
        <v>-7.3130390859902825E-4</v>
      </c>
      <c r="H3266" s="26">
        <f t="shared" si="152"/>
        <v>6.5886614553746406E-5</v>
      </c>
    </row>
    <row r="3267" spans="1:8" x14ac:dyDescent="0.25">
      <c r="A3267" s="12">
        <f>Riesgo!C3271</f>
        <v>0</v>
      </c>
      <c r="F3267" s="95">
        <f t="shared" ref="F3267:F3330" si="153">A3267-$D$4</f>
        <v>-0.20515214870968565</v>
      </c>
      <c r="G3267" s="26">
        <f t="shared" ref="G3267:G3330" si="154">IF(A3267=0,0,(A3267-D$4)^3)</f>
        <v>0</v>
      </c>
      <c r="H3267" s="26">
        <f t="shared" ref="H3267:H3330" si="155">IF(A3267=0,0,(A3267-D$4)^4)</f>
        <v>0</v>
      </c>
    </row>
    <row r="3268" spans="1:8" x14ac:dyDescent="0.25">
      <c r="A3268" s="12">
        <f>Riesgo!C3272</f>
        <v>0</v>
      </c>
      <c r="F3268" s="95">
        <f t="shared" si="153"/>
        <v>-0.20515214870968565</v>
      </c>
      <c r="G3268" s="26">
        <f t="shared" si="154"/>
        <v>0</v>
      </c>
      <c r="H3268" s="26">
        <f t="shared" si="155"/>
        <v>0</v>
      </c>
    </row>
    <row r="3269" spans="1:8" x14ac:dyDescent="0.25">
      <c r="A3269" s="12">
        <f>Riesgo!C3273</f>
        <v>0</v>
      </c>
      <c r="F3269" s="95">
        <f t="shared" si="153"/>
        <v>-0.20515214870968565</v>
      </c>
      <c r="G3269" s="26">
        <f t="shared" si="154"/>
        <v>0</v>
      </c>
      <c r="H3269" s="26">
        <f t="shared" si="155"/>
        <v>0</v>
      </c>
    </row>
    <row r="3270" spans="1:8" x14ac:dyDescent="0.25">
      <c r="A3270" s="12">
        <f>Riesgo!C3274</f>
        <v>0</v>
      </c>
      <c r="F3270" s="95">
        <f t="shared" si="153"/>
        <v>-0.20515214870968565</v>
      </c>
      <c r="G3270" s="26">
        <f t="shared" si="154"/>
        <v>0</v>
      </c>
      <c r="H3270" s="26">
        <f t="shared" si="155"/>
        <v>0</v>
      </c>
    </row>
    <row r="3271" spans="1:8" x14ac:dyDescent="0.25">
      <c r="A3271" s="12">
        <f>Riesgo!C3275</f>
        <v>0.63375193189553569</v>
      </c>
      <c r="F3271" s="95">
        <f t="shared" si="153"/>
        <v>0.42859978318585001</v>
      </c>
      <c r="G3271" s="26">
        <f t="shared" si="154"/>
        <v>7.8732826171109285E-2</v>
      </c>
      <c r="H3271" s="26">
        <f t="shared" si="155"/>
        <v>3.3744872226546659E-2</v>
      </c>
    </row>
    <row r="3272" spans="1:8" x14ac:dyDescent="0.25">
      <c r="A3272" s="12">
        <f>Riesgo!C3276</f>
        <v>0.12690400160369922</v>
      </c>
      <c r="F3272" s="95">
        <f t="shared" si="153"/>
        <v>-7.8248147105986432E-2</v>
      </c>
      <c r="G3272" s="26">
        <f t="shared" si="154"/>
        <v>-4.7909560527338829E-4</v>
      </c>
      <c r="H3272" s="26">
        <f t="shared" si="155"/>
        <v>3.74883433992637E-5</v>
      </c>
    </row>
    <row r="3273" spans="1:8" x14ac:dyDescent="0.25">
      <c r="A3273" s="12">
        <f>Riesgo!C3277</f>
        <v>3.2310127565142469E-2</v>
      </c>
      <c r="F3273" s="95">
        <f t="shared" si="153"/>
        <v>-0.17284202114454317</v>
      </c>
      <c r="G3273" s="26">
        <f t="shared" si="154"/>
        <v>-5.1635455014108107E-3</v>
      </c>
      <c r="H3273" s="26">
        <f t="shared" si="155"/>
        <v>8.9247764073565803E-4</v>
      </c>
    </row>
    <row r="3274" spans="1:8" x14ac:dyDescent="0.25">
      <c r="A3274" s="12">
        <f>Riesgo!C3278</f>
        <v>0</v>
      </c>
      <c r="F3274" s="95">
        <f t="shared" si="153"/>
        <v>-0.20515214870968565</v>
      </c>
      <c r="G3274" s="26">
        <f t="shared" si="154"/>
        <v>0</v>
      </c>
      <c r="H3274" s="26">
        <f t="shared" si="155"/>
        <v>0</v>
      </c>
    </row>
    <row r="3275" spans="1:8" x14ac:dyDescent="0.25">
      <c r="A3275" s="12">
        <f>Riesgo!C3279</f>
        <v>2.7844957144164559E-2</v>
      </c>
      <c r="F3275" s="95">
        <f t="shared" si="153"/>
        <v>-0.17730719156552111</v>
      </c>
      <c r="G3275" s="26">
        <f t="shared" si="154"/>
        <v>-5.5741551513526326E-3</v>
      </c>
      <c r="H3275" s="26">
        <f t="shared" si="155"/>
        <v>9.8833779523681753E-4</v>
      </c>
    </row>
    <row r="3276" spans="1:8" x14ac:dyDescent="0.25">
      <c r="A3276" s="12">
        <f>Riesgo!C3280</f>
        <v>0</v>
      </c>
      <c r="F3276" s="95">
        <f t="shared" si="153"/>
        <v>-0.20515214870968565</v>
      </c>
      <c r="G3276" s="26">
        <f t="shared" si="154"/>
        <v>0</v>
      </c>
      <c r="H3276" s="26">
        <f t="shared" si="155"/>
        <v>0</v>
      </c>
    </row>
    <row r="3277" spans="1:8" x14ac:dyDescent="0.25">
      <c r="A3277" s="12">
        <f>Riesgo!C3281</f>
        <v>0</v>
      </c>
      <c r="F3277" s="95">
        <f t="shared" si="153"/>
        <v>-0.20515214870968565</v>
      </c>
      <c r="G3277" s="26">
        <f t="shared" si="154"/>
        <v>0</v>
      </c>
      <c r="H3277" s="26">
        <f t="shared" si="155"/>
        <v>0</v>
      </c>
    </row>
    <row r="3278" spans="1:8" x14ac:dyDescent="0.25">
      <c r="A3278" s="12">
        <f>Riesgo!C3282</f>
        <v>9.4505048894667015E-2</v>
      </c>
      <c r="F3278" s="95">
        <f t="shared" si="153"/>
        <v>-0.11064709981501863</v>
      </c>
      <c r="G3278" s="26">
        <f t="shared" si="154"/>
        <v>-1.3546281778468662E-3</v>
      </c>
      <c r="H3278" s="26">
        <f t="shared" si="155"/>
        <v>1.49885679206459E-4</v>
      </c>
    </row>
    <row r="3279" spans="1:8" x14ac:dyDescent="0.25">
      <c r="A3279" s="12">
        <f>Riesgo!C3283</f>
        <v>0</v>
      </c>
      <c r="F3279" s="95">
        <f t="shared" si="153"/>
        <v>-0.20515214870968565</v>
      </c>
      <c r="G3279" s="26">
        <f t="shared" si="154"/>
        <v>0</v>
      </c>
      <c r="H3279" s="26">
        <f t="shared" si="155"/>
        <v>0</v>
      </c>
    </row>
    <row r="3280" spans="1:8" x14ac:dyDescent="0.25">
      <c r="A3280" s="12">
        <f>Riesgo!C3284</f>
        <v>0</v>
      </c>
      <c r="F3280" s="95">
        <f t="shared" si="153"/>
        <v>-0.20515214870968565</v>
      </c>
      <c r="G3280" s="26">
        <f t="shared" si="154"/>
        <v>0</v>
      </c>
      <c r="H3280" s="26">
        <f t="shared" si="155"/>
        <v>0</v>
      </c>
    </row>
    <row r="3281" spans="1:8" x14ac:dyDescent="0.25">
      <c r="A3281" s="12">
        <f>Riesgo!C3285</f>
        <v>0.48986056560606811</v>
      </c>
      <c r="F3281" s="95">
        <f t="shared" si="153"/>
        <v>0.28470841689638249</v>
      </c>
      <c r="G3281" s="26">
        <f t="shared" si="154"/>
        <v>2.3078146155139301E-2</v>
      </c>
      <c r="H3281" s="26">
        <f t="shared" si="155"/>
        <v>6.5705424567330467E-3</v>
      </c>
    </row>
    <row r="3282" spans="1:8" x14ac:dyDescent="0.25">
      <c r="A3282" s="12">
        <f>Riesgo!C3286</f>
        <v>0.23250165734826889</v>
      </c>
      <c r="F3282" s="95">
        <f t="shared" si="153"/>
        <v>2.7349508638583236E-2</v>
      </c>
      <c r="G3282" s="26">
        <f t="shared" si="154"/>
        <v>2.0457312746623596E-5</v>
      </c>
      <c r="H3282" s="26">
        <f t="shared" si="155"/>
        <v>5.5949745168598093E-7</v>
      </c>
    </row>
    <row r="3283" spans="1:8" x14ac:dyDescent="0.25">
      <c r="A3283" s="12">
        <f>Riesgo!C3287</f>
        <v>0.22787528105254751</v>
      </c>
      <c r="F3283" s="95">
        <f t="shared" si="153"/>
        <v>2.2723132342861857E-2</v>
      </c>
      <c r="G3283" s="26">
        <f t="shared" si="154"/>
        <v>1.1732879047908094E-5</v>
      </c>
      <c r="H3283" s="26">
        <f t="shared" si="155"/>
        <v>2.6660776336840667E-7</v>
      </c>
    </row>
    <row r="3284" spans="1:8" x14ac:dyDescent="0.25">
      <c r="A3284" s="12">
        <f>Riesgo!C3288</f>
        <v>0</v>
      </c>
      <c r="F3284" s="95">
        <f t="shared" si="153"/>
        <v>-0.20515214870968565</v>
      </c>
      <c r="G3284" s="26">
        <f t="shared" si="154"/>
        <v>0</v>
      </c>
      <c r="H3284" s="26">
        <f t="shared" si="155"/>
        <v>0</v>
      </c>
    </row>
    <row r="3285" spans="1:8" x14ac:dyDescent="0.25">
      <c r="A3285" s="12">
        <f>Riesgo!C3289</f>
        <v>0.39100409398886238</v>
      </c>
      <c r="F3285" s="95">
        <f t="shared" si="153"/>
        <v>0.18585194527917673</v>
      </c>
      <c r="G3285" s="26">
        <f t="shared" si="154"/>
        <v>6.4195019248616042E-3</v>
      </c>
      <c r="H3285" s="26">
        <f t="shared" si="155"/>
        <v>1.1930769204589486E-3</v>
      </c>
    </row>
    <row r="3286" spans="1:8" x14ac:dyDescent="0.25">
      <c r="A3286" s="12">
        <f>Riesgo!C3290</f>
        <v>9.5161752166556354E-2</v>
      </c>
      <c r="F3286" s="95">
        <f t="shared" si="153"/>
        <v>-0.1099903965431293</v>
      </c>
      <c r="G3286" s="26">
        <f t="shared" si="154"/>
        <v>-1.3306514249494144E-3</v>
      </c>
      <c r="H3286" s="26">
        <f t="shared" si="155"/>
        <v>1.4635887789086615E-4</v>
      </c>
    </row>
    <row r="3287" spans="1:8" x14ac:dyDescent="0.25">
      <c r="A3287" s="12">
        <f>Riesgo!C3291</f>
        <v>0.80498181370882471</v>
      </c>
      <c r="F3287" s="95">
        <f t="shared" si="153"/>
        <v>0.59982966499913903</v>
      </c>
      <c r="G3287" s="26">
        <f t="shared" si="154"/>
        <v>0.21581609041935057</v>
      </c>
      <c r="H3287" s="26">
        <f t="shared" si="155"/>
        <v>0.12945289321766296</v>
      </c>
    </row>
    <row r="3288" spans="1:8" x14ac:dyDescent="0.25">
      <c r="A3288" s="12">
        <f>Riesgo!C3292</f>
        <v>0.73297099364038631</v>
      </c>
      <c r="F3288" s="95">
        <f t="shared" si="153"/>
        <v>0.52781884493070064</v>
      </c>
      <c r="G3288" s="26">
        <f t="shared" si="154"/>
        <v>0.14704649457191643</v>
      </c>
      <c r="H3288" s="26">
        <f t="shared" si="155"/>
        <v>7.7613910916057474E-2</v>
      </c>
    </row>
    <row r="3289" spans="1:8" x14ac:dyDescent="0.25">
      <c r="A3289" s="12">
        <f>Riesgo!C3293</f>
        <v>0</v>
      </c>
      <c r="F3289" s="95">
        <f t="shared" si="153"/>
        <v>-0.20515214870968565</v>
      </c>
      <c r="G3289" s="26">
        <f t="shared" si="154"/>
        <v>0</v>
      </c>
      <c r="H3289" s="26">
        <f t="shared" si="155"/>
        <v>0</v>
      </c>
    </row>
    <row r="3290" spans="1:8" x14ac:dyDescent="0.25">
      <c r="A3290" s="12">
        <f>Riesgo!C3294</f>
        <v>0.2836118397181347</v>
      </c>
      <c r="F3290" s="95">
        <f t="shared" si="153"/>
        <v>7.8459691008449045E-2</v>
      </c>
      <c r="G3290" s="26">
        <f t="shared" si="154"/>
        <v>4.8299182532883609E-4</v>
      </c>
      <c r="H3290" s="26">
        <f t="shared" si="155"/>
        <v>3.7895389374907272E-5</v>
      </c>
    </row>
    <row r="3291" spans="1:8" x14ac:dyDescent="0.25">
      <c r="A3291" s="12">
        <f>Riesgo!C3295</f>
        <v>0</v>
      </c>
      <c r="F3291" s="95">
        <f t="shared" si="153"/>
        <v>-0.20515214870968565</v>
      </c>
      <c r="G3291" s="26">
        <f t="shared" si="154"/>
        <v>0</v>
      </c>
      <c r="H3291" s="26">
        <f t="shared" si="155"/>
        <v>0</v>
      </c>
    </row>
    <row r="3292" spans="1:8" x14ac:dyDescent="0.25">
      <c r="A3292" s="12">
        <f>Riesgo!C3296</f>
        <v>0</v>
      </c>
      <c r="F3292" s="95">
        <f t="shared" si="153"/>
        <v>-0.20515214870968565</v>
      </c>
      <c r="G3292" s="26">
        <f t="shared" si="154"/>
        <v>0</v>
      </c>
      <c r="H3292" s="26">
        <f t="shared" si="155"/>
        <v>0</v>
      </c>
    </row>
    <row r="3293" spans="1:8" x14ac:dyDescent="0.25">
      <c r="A3293" s="12">
        <f>Riesgo!C3297</f>
        <v>0</v>
      </c>
      <c r="F3293" s="95">
        <f t="shared" si="153"/>
        <v>-0.20515214870968565</v>
      </c>
      <c r="G3293" s="26">
        <f t="shared" si="154"/>
        <v>0</v>
      </c>
      <c r="H3293" s="26">
        <f t="shared" si="155"/>
        <v>0</v>
      </c>
    </row>
    <row r="3294" spans="1:8" x14ac:dyDescent="0.25">
      <c r="A3294" s="12">
        <f>Riesgo!C3298</f>
        <v>0.2009111465822864</v>
      </c>
      <c r="F3294" s="95">
        <f t="shared" si="153"/>
        <v>-4.2410021273992515E-3</v>
      </c>
      <c r="G3294" s="26">
        <f t="shared" si="154"/>
        <v>-7.6279084311783356E-8</v>
      </c>
      <c r="H3294" s="26">
        <f t="shared" si="155"/>
        <v>3.2349975884234004E-10</v>
      </c>
    </row>
    <row r="3295" spans="1:8" x14ac:dyDescent="0.25">
      <c r="A3295" s="12">
        <f>Riesgo!C3299</f>
        <v>0.29204332823099965</v>
      </c>
      <c r="F3295" s="95">
        <f t="shared" si="153"/>
        <v>8.6891179521314005E-2</v>
      </c>
      <c r="G3295" s="26">
        <f t="shared" si="154"/>
        <v>6.5603510283684398E-4</v>
      </c>
      <c r="H3295" s="26">
        <f t="shared" si="155"/>
        <v>5.700366389287991E-5</v>
      </c>
    </row>
    <row r="3296" spans="1:8" x14ac:dyDescent="0.25">
      <c r="A3296" s="12">
        <f>Riesgo!C3300</f>
        <v>0.29620529311456872</v>
      </c>
      <c r="F3296" s="95">
        <f t="shared" si="153"/>
        <v>9.1053144404883074E-2</v>
      </c>
      <c r="G3296" s="26">
        <f t="shared" si="154"/>
        <v>7.5489203764208873E-4</v>
      </c>
      <c r="H3296" s="26">
        <f t="shared" si="155"/>
        <v>6.8735293713521534E-5</v>
      </c>
    </row>
    <row r="3297" spans="1:8" x14ac:dyDescent="0.25">
      <c r="A3297" s="12">
        <f>Riesgo!C3301</f>
        <v>0.4352569477432553</v>
      </c>
      <c r="F3297" s="95">
        <f t="shared" si="153"/>
        <v>0.23010479903356965</v>
      </c>
      <c r="G3297" s="26">
        <f t="shared" si="154"/>
        <v>1.2183639185936325E-2</v>
      </c>
      <c r="H3297" s="26">
        <f t="shared" si="155"/>
        <v>2.8035138463774023E-3</v>
      </c>
    </row>
    <row r="3298" spans="1:8" x14ac:dyDescent="0.25">
      <c r="A3298" s="12">
        <f>Riesgo!C3302</f>
        <v>3.6515359751055874E-2</v>
      </c>
      <c r="F3298" s="95">
        <f t="shared" si="153"/>
        <v>-0.16863678895862977</v>
      </c>
      <c r="G3298" s="26">
        <f t="shared" si="154"/>
        <v>-4.7957548250127631E-3</v>
      </c>
      <c r="H3298" s="26">
        <f t="shared" si="155"/>
        <v>8.0874069432300779E-4</v>
      </c>
    </row>
    <row r="3299" spans="1:8" x14ac:dyDescent="0.25">
      <c r="A3299" s="12">
        <f>Riesgo!C3303</f>
        <v>0</v>
      </c>
      <c r="F3299" s="95">
        <f t="shared" si="153"/>
        <v>-0.20515214870968565</v>
      </c>
      <c r="G3299" s="26">
        <f t="shared" si="154"/>
        <v>0</v>
      </c>
      <c r="H3299" s="26">
        <f t="shared" si="155"/>
        <v>0</v>
      </c>
    </row>
    <row r="3300" spans="1:8" x14ac:dyDescent="0.25">
      <c r="A3300" s="12">
        <f>Riesgo!C3304</f>
        <v>0.32316678629597717</v>
      </c>
      <c r="F3300" s="95">
        <f t="shared" si="153"/>
        <v>0.11801463758629152</v>
      </c>
      <c r="G3300" s="26">
        <f t="shared" si="154"/>
        <v>1.6436435171053678E-3</v>
      </c>
      <c r="H3300" s="26">
        <f t="shared" si="155"/>
        <v>1.9397399399224751E-4</v>
      </c>
    </row>
    <row r="3301" spans="1:8" x14ac:dyDescent="0.25">
      <c r="A3301" s="12">
        <f>Riesgo!C3305</f>
        <v>0</v>
      </c>
      <c r="F3301" s="95">
        <f t="shared" si="153"/>
        <v>-0.20515214870968565</v>
      </c>
      <c r="G3301" s="26">
        <f t="shared" si="154"/>
        <v>0</v>
      </c>
      <c r="H3301" s="26">
        <f t="shared" si="155"/>
        <v>0</v>
      </c>
    </row>
    <row r="3302" spans="1:8" x14ac:dyDescent="0.25">
      <c r="A3302" s="12">
        <f>Riesgo!C3306</f>
        <v>0</v>
      </c>
      <c r="F3302" s="95">
        <f t="shared" si="153"/>
        <v>-0.20515214870968565</v>
      </c>
      <c r="G3302" s="26">
        <f t="shared" si="154"/>
        <v>0</v>
      </c>
      <c r="H3302" s="26">
        <f t="shared" si="155"/>
        <v>0</v>
      </c>
    </row>
    <row r="3303" spans="1:8" x14ac:dyDescent="0.25">
      <c r="A3303" s="12">
        <f>Riesgo!C3307</f>
        <v>0.22796470726649615</v>
      </c>
      <c r="F3303" s="95">
        <f t="shared" si="153"/>
        <v>2.2812558556810497E-2</v>
      </c>
      <c r="G3303" s="26">
        <f t="shared" si="154"/>
        <v>1.1871948110364492E-5</v>
      </c>
      <c r="H3303" s="26">
        <f t="shared" si="155"/>
        <v>2.7082951145110574E-7</v>
      </c>
    </row>
    <row r="3304" spans="1:8" x14ac:dyDescent="0.25">
      <c r="A3304" s="12">
        <f>Riesgo!C3308</f>
        <v>0.51923179028405386</v>
      </c>
      <c r="F3304" s="95">
        <f t="shared" si="153"/>
        <v>0.31407964157436818</v>
      </c>
      <c r="G3304" s="26">
        <f t="shared" si="154"/>
        <v>3.0982706997403471E-2</v>
      </c>
      <c r="H3304" s="26">
        <f t="shared" si="155"/>
        <v>9.7310375087481509E-3</v>
      </c>
    </row>
    <row r="3305" spans="1:8" x14ac:dyDescent="0.25">
      <c r="A3305" s="12">
        <f>Riesgo!C3309</f>
        <v>0</v>
      </c>
      <c r="F3305" s="95">
        <f t="shared" si="153"/>
        <v>-0.20515214870968565</v>
      </c>
      <c r="G3305" s="26">
        <f t="shared" si="154"/>
        <v>0</v>
      </c>
      <c r="H3305" s="26">
        <f t="shared" si="155"/>
        <v>0</v>
      </c>
    </row>
    <row r="3306" spans="1:8" x14ac:dyDescent="0.25">
      <c r="A3306" s="12">
        <f>Riesgo!C3310</f>
        <v>0</v>
      </c>
      <c r="F3306" s="95">
        <f t="shared" si="153"/>
        <v>-0.20515214870968565</v>
      </c>
      <c r="G3306" s="26">
        <f t="shared" si="154"/>
        <v>0</v>
      </c>
      <c r="H3306" s="26">
        <f t="shared" si="155"/>
        <v>0</v>
      </c>
    </row>
    <row r="3307" spans="1:8" x14ac:dyDescent="0.25">
      <c r="A3307" s="12">
        <f>Riesgo!C3311</f>
        <v>0</v>
      </c>
      <c r="F3307" s="95">
        <f t="shared" si="153"/>
        <v>-0.20515214870968565</v>
      </c>
      <c r="G3307" s="26">
        <f t="shared" si="154"/>
        <v>0</v>
      </c>
      <c r="H3307" s="26">
        <f t="shared" si="155"/>
        <v>0</v>
      </c>
    </row>
    <row r="3308" spans="1:8" x14ac:dyDescent="0.25">
      <c r="A3308" s="12">
        <f>Riesgo!C3312</f>
        <v>0.70615630139509444</v>
      </c>
      <c r="F3308" s="95">
        <f t="shared" si="153"/>
        <v>0.50100415268540877</v>
      </c>
      <c r="G3308" s="26">
        <f t="shared" si="154"/>
        <v>0.12575462801048987</v>
      </c>
      <c r="H3308" s="26">
        <f t="shared" si="155"/>
        <v>6.3003590852664243E-2</v>
      </c>
    </row>
    <row r="3309" spans="1:8" x14ac:dyDescent="0.25">
      <c r="A3309" s="12">
        <f>Riesgo!C3313</f>
        <v>0.7257701198102422</v>
      </c>
      <c r="F3309" s="95">
        <f t="shared" si="153"/>
        <v>0.52061797110055652</v>
      </c>
      <c r="G3309" s="26">
        <f t="shared" si="154"/>
        <v>0.14110989413848593</v>
      </c>
      <c r="H3309" s="26">
        <f t="shared" si="155"/>
        <v>7.3464346788592857E-2</v>
      </c>
    </row>
    <row r="3310" spans="1:8" x14ac:dyDescent="0.25">
      <c r="A3310" s="12">
        <f>Riesgo!C3314</f>
        <v>0</v>
      </c>
      <c r="F3310" s="95">
        <f t="shared" si="153"/>
        <v>-0.20515214870968565</v>
      </c>
      <c r="G3310" s="26">
        <f t="shared" si="154"/>
        <v>0</v>
      </c>
      <c r="H3310" s="26">
        <f t="shared" si="155"/>
        <v>0</v>
      </c>
    </row>
    <row r="3311" spans="1:8" x14ac:dyDescent="0.25">
      <c r="A3311" s="12">
        <f>Riesgo!C3315</f>
        <v>0.10288387392187535</v>
      </c>
      <c r="F3311" s="95">
        <f t="shared" si="153"/>
        <v>-0.1022682747878103</v>
      </c>
      <c r="G3311" s="26">
        <f t="shared" si="154"/>
        <v>-1.0696034352219398E-3</v>
      </c>
      <c r="H3311" s="26">
        <f t="shared" si="155"/>
        <v>1.0938649802726317E-4</v>
      </c>
    </row>
    <row r="3312" spans="1:8" x14ac:dyDescent="0.25">
      <c r="A3312" s="12">
        <f>Riesgo!C3316</f>
        <v>0.64665620424010184</v>
      </c>
      <c r="F3312" s="95">
        <f t="shared" si="153"/>
        <v>0.44150405553041616</v>
      </c>
      <c r="G3312" s="26">
        <f t="shared" si="154"/>
        <v>8.6060544936125541E-2</v>
      </c>
      <c r="H3312" s="26">
        <f t="shared" si="155"/>
        <v>3.7996079610457041E-2</v>
      </c>
    </row>
    <row r="3313" spans="1:8" x14ac:dyDescent="0.25">
      <c r="A3313" s="12">
        <f>Riesgo!C3317</f>
        <v>0</v>
      </c>
      <c r="F3313" s="95">
        <f t="shared" si="153"/>
        <v>-0.20515214870968565</v>
      </c>
      <c r="G3313" s="26">
        <f t="shared" si="154"/>
        <v>0</v>
      </c>
      <c r="H3313" s="26">
        <f t="shared" si="155"/>
        <v>0</v>
      </c>
    </row>
    <row r="3314" spans="1:8" x14ac:dyDescent="0.25">
      <c r="A3314" s="12">
        <f>Riesgo!C3318</f>
        <v>0.66737383203167888</v>
      </c>
      <c r="F3314" s="95">
        <f t="shared" si="153"/>
        <v>0.4622216833219932</v>
      </c>
      <c r="G3314" s="26">
        <f t="shared" si="154"/>
        <v>9.8753147048717266E-2</v>
      </c>
      <c r="H3314" s="26">
        <f t="shared" si="155"/>
        <v>4.5645845862202418E-2</v>
      </c>
    </row>
    <row r="3315" spans="1:8" x14ac:dyDescent="0.25">
      <c r="A3315" s="12">
        <f>Riesgo!C3319</f>
        <v>0</v>
      </c>
      <c r="F3315" s="95">
        <f t="shared" si="153"/>
        <v>-0.20515214870968565</v>
      </c>
      <c r="G3315" s="26">
        <f t="shared" si="154"/>
        <v>0</v>
      </c>
      <c r="H3315" s="26">
        <f t="shared" si="155"/>
        <v>0</v>
      </c>
    </row>
    <row r="3316" spans="1:8" x14ac:dyDescent="0.25">
      <c r="A3316" s="12">
        <f>Riesgo!C3320</f>
        <v>0.24807236598257254</v>
      </c>
      <c r="F3316" s="95">
        <f t="shared" si="153"/>
        <v>4.292021727288689E-2</v>
      </c>
      <c r="G3316" s="26">
        <f t="shared" si="154"/>
        <v>7.9065265826441279E-5</v>
      </c>
      <c r="H3316" s="26">
        <f t="shared" si="155"/>
        <v>3.3934983880094189E-6</v>
      </c>
    </row>
    <row r="3317" spans="1:8" x14ac:dyDescent="0.25">
      <c r="A3317" s="12">
        <f>Riesgo!C3321</f>
        <v>0.52654135066574481</v>
      </c>
      <c r="F3317" s="95">
        <f t="shared" si="153"/>
        <v>0.32138920195605913</v>
      </c>
      <c r="G3317" s="26">
        <f t="shared" si="154"/>
        <v>3.3196618208689049E-2</v>
      </c>
      <c r="H3317" s="26">
        <f t="shared" si="155"/>
        <v>1.0669034633730555E-2</v>
      </c>
    </row>
    <row r="3318" spans="1:8" x14ac:dyDescent="0.25">
      <c r="A3318" s="12">
        <f>Riesgo!C3322</f>
        <v>0</v>
      </c>
      <c r="F3318" s="95">
        <f t="shared" si="153"/>
        <v>-0.20515214870968565</v>
      </c>
      <c r="G3318" s="26">
        <f t="shared" si="154"/>
        <v>0</v>
      </c>
      <c r="H3318" s="26">
        <f t="shared" si="155"/>
        <v>0</v>
      </c>
    </row>
    <row r="3319" spans="1:8" x14ac:dyDescent="0.25">
      <c r="A3319" s="12">
        <f>Riesgo!C3323</f>
        <v>0</v>
      </c>
      <c r="F3319" s="95">
        <f t="shared" si="153"/>
        <v>-0.20515214870968565</v>
      </c>
      <c r="G3319" s="26">
        <f t="shared" si="154"/>
        <v>0</v>
      </c>
      <c r="H3319" s="26">
        <f t="shared" si="155"/>
        <v>0</v>
      </c>
    </row>
    <row r="3320" spans="1:8" x14ac:dyDescent="0.25">
      <c r="A3320" s="12">
        <f>Riesgo!C3324</f>
        <v>0.58528974226318231</v>
      </c>
      <c r="F3320" s="95">
        <f t="shared" si="153"/>
        <v>0.38013759355349663</v>
      </c>
      <c r="G3320" s="26">
        <f t="shared" si="154"/>
        <v>5.4931627112443662E-2</v>
      </c>
      <c r="H3320" s="26">
        <f t="shared" si="155"/>
        <v>2.0881576540502343E-2</v>
      </c>
    </row>
    <row r="3321" spans="1:8" x14ac:dyDescent="0.25">
      <c r="A3321" s="12">
        <f>Riesgo!C3325</f>
        <v>0.11547878501951345</v>
      </c>
      <c r="F3321" s="95">
        <f t="shared" si="153"/>
        <v>-8.9673363690172203E-2</v>
      </c>
      <c r="G3321" s="26">
        <f t="shared" si="154"/>
        <v>-7.2109150946724138E-4</v>
      </c>
      <c r="H3321" s="26">
        <f t="shared" si="155"/>
        <v>6.4662701182351194E-5</v>
      </c>
    </row>
    <row r="3322" spans="1:8" x14ac:dyDescent="0.25">
      <c r="A3322" s="12">
        <f>Riesgo!C3326</f>
        <v>1.9209646421326657E-3</v>
      </c>
      <c r="F3322" s="95">
        <f t="shared" si="153"/>
        <v>-0.20323118406755297</v>
      </c>
      <c r="G3322" s="26">
        <f t="shared" si="154"/>
        <v>-8.3940401537337637E-3</v>
      </c>
      <c r="H3322" s="26">
        <f t="shared" si="155"/>
        <v>1.705930719553897E-3</v>
      </c>
    </row>
    <row r="3323" spans="1:8" x14ac:dyDescent="0.25">
      <c r="A3323" s="12">
        <f>Riesgo!C3327</f>
        <v>0</v>
      </c>
      <c r="F3323" s="95">
        <f t="shared" si="153"/>
        <v>-0.20515214870968565</v>
      </c>
      <c r="G3323" s="26">
        <f t="shared" si="154"/>
        <v>0</v>
      </c>
      <c r="H3323" s="26">
        <f t="shared" si="155"/>
        <v>0</v>
      </c>
    </row>
    <row r="3324" spans="1:8" x14ac:dyDescent="0.25">
      <c r="A3324" s="12">
        <f>Riesgo!C3328</f>
        <v>0.55166888055246088</v>
      </c>
      <c r="F3324" s="95">
        <f t="shared" si="153"/>
        <v>0.34651673184277521</v>
      </c>
      <c r="G3324" s="26">
        <f t="shared" si="154"/>
        <v>4.1607596504088164E-2</v>
      </c>
      <c r="H3324" s="26">
        <f t="shared" si="155"/>
        <v>1.441772836042951E-2</v>
      </c>
    </row>
    <row r="3325" spans="1:8" x14ac:dyDescent="0.25">
      <c r="A3325" s="12">
        <f>Riesgo!C3329</f>
        <v>0</v>
      </c>
      <c r="F3325" s="95">
        <f t="shared" si="153"/>
        <v>-0.20515214870968565</v>
      </c>
      <c r="G3325" s="26">
        <f t="shared" si="154"/>
        <v>0</v>
      </c>
      <c r="H3325" s="26">
        <f t="shared" si="155"/>
        <v>0</v>
      </c>
    </row>
    <row r="3326" spans="1:8" x14ac:dyDescent="0.25">
      <c r="A3326" s="12">
        <f>Riesgo!C3330</f>
        <v>0</v>
      </c>
      <c r="F3326" s="95">
        <f t="shared" si="153"/>
        <v>-0.20515214870968565</v>
      </c>
      <c r="G3326" s="26">
        <f t="shared" si="154"/>
        <v>0</v>
      </c>
      <c r="H3326" s="26">
        <f t="shared" si="155"/>
        <v>0</v>
      </c>
    </row>
    <row r="3327" spans="1:8" x14ac:dyDescent="0.25">
      <c r="A3327" s="12">
        <f>Riesgo!C3331</f>
        <v>0</v>
      </c>
      <c r="F3327" s="95">
        <f t="shared" si="153"/>
        <v>-0.20515214870968565</v>
      </c>
      <c r="G3327" s="26">
        <f t="shared" si="154"/>
        <v>0</v>
      </c>
      <c r="H3327" s="26">
        <f t="shared" si="155"/>
        <v>0</v>
      </c>
    </row>
    <row r="3328" spans="1:8" x14ac:dyDescent="0.25">
      <c r="A3328" s="12">
        <f>Riesgo!C3332</f>
        <v>0.46556212205482994</v>
      </c>
      <c r="F3328" s="95">
        <f t="shared" si="153"/>
        <v>0.26040997334514426</v>
      </c>
      <c r="G3328" s="26">
        <f t="shared" si="154"/>
        <v>1.7659273764254926E-2</v>
      </c>
      <c r="H3328" s="26">
        <f t="shared" si="155"/>
        <v>4.5986510102442304E-3</v>
      </c>
    </row>
    <row r="3329" spans="1:8" x14ac:dyDescent="0.25">
      <c r="A3329" s="12">
        <f>Riesgo!C3333</f>
        <v>0.95776729065490207</v>
      </c>
      <c r="F3329" s="95">
        <f t="shared" si="153"/>
        <v>0.75261514194521639</v>
      </c>
      <c r="G3329" s="26">
        <f t="shared" si="154"/>
        <v>0.42630345759405885</v>
      </c>
      <c r="H3329" s="26">
        <f t="shared" si="155"/>
        <v>0.32084243724888917</v>
      </c>
    </row>
    <row r="3330" spans="1:8" x14ac:dyDescent="0.25">
      <c r="A3330" s="12">
        <f>Riesgo!C3334</f>
        <v>0.14492691750098358</v>
      </c>
      <c r="F3330" s="95">
        <f t="shared" si="153"/>
        <v>-6.0225231208702074E-2</v>
      </c>
      <c r="G3330" s="26">
        <f t="shared" si="154"/>
        <v>-2.1844163971728554E-4</v>
      </c>
      <c r="H3330" s="26">
        <f t="shared" si="155"/>
        <v>1.3155698257581519E-5</v>
      </c>
    </row>
    <row r="3331" spans="1:8" x14ac:dyDescent="0.25">
      <c r="A3331" s="12">
        <f>Riesgo!C3335</f>
        <v>7.2358037676754208E-2</v>
      </c>
      <c r="F3331" s="95">
        <f t="shared" ref="F3331:F3394" si="156">A3331-$D$4</f>
        <v>-0.13279411103293143</v>
      </c>
      <c r="G3331" s="26">
        <f t="shared" ref="G3331:G3394" si="157">IF(A3331=0,0,(A3331-D$4)^3)</f>
        <v>-2.3417279951733214E-3</v>
      </c>
      <c r="H3331" s="26">
        <f t="shared" ref="H3331:H3394" si="158">IF(A3331=0,0,(A3331-D$4)^4)</f>
        <v>3.1096768739997E-4</v>
      </c>
    </row>
    <row r="3332" spans="1:8" x14ac:dyDescent="0.25">
      <c r="A3332" s="12">
        <f>Riesgo!C3336</f>
        <v>0</v>
      </c>
      <c r="F3332" s="95">
        <f t="shared" si="156"/>
        <v>-0.20515214870968565</v>
      </c>
      <c r="G3332" s="26">
        <f t="shared" si="157"/>
        <v>0</v>
      </c>
      <c r="H3332" s="26">
        <f t="shared" si="158"/>
        <v>0</v>
      </c>
    </row>
    <row r="3333" spans="1:8" x14ac:dyDescent="0.25">
      <c r="A3333" s="12">
        <f>Riesgo!C3337</f>
        <v>0</v>
      </c>
      <c r="F3333" s="95">
        <f t="shared" si="156"/>
        <v>-0.20515214870968565</v>
      </c>
      <c r="G3333" s="26">
        <f t="shared" si="157"/>
        <v>0</v>
      </c>
      <c r="H3333" s="26">
        <f t="shared" si="158"/>
        <v>0</v>
      </c>
    </row>
    <row r="3334" spans="1:8" x14ac:dyDescent="0.25">
      <c r="A3334" s="12">
        <f>Riesgo!C3338</f>
        <v>0</v>
      </c>
      <c r="F3334" s="95">
        <f t="shared" si="156"/>
        <v>-0.20515214870968565</v>
      </c>
      <c r="G3334" s="26">
        <f t="shared" si="157"/>
        <v>0</v>
      </c>
      <c r="H3334" s="26">
        <f t="shared" si="158"/>
        <v>0</v>
      </c>
    </row>
    <row r="3335" spans="1:8" x14ac:dyDescent="0.25">
      <c r="A3335" s="12">
        <f>Riesgo!C3339</f>
        <v>0.23185322406507405</v>
      </c>
      <c r="F3335" s="95">
        <f t="shared" si="156"/>
        <v>2.6701075355388404E-2</v>
      </c>
      <c r="G3335" s="26">
        <f t="shared" si="157"/>
        <v>1.9036462922936538E-5</v>
      </c>
      <c r="H3335" s="26">
        <f t="shared" si="158"/>
        <v>5.0829403100538588E-7</v>
      </c>
    </row>
    <row r="3336" spans="1:8" x14ac:dyDescent="0.25">
      <c r="A3336" s="12">
        <f>Riesgo!C3340</f>
        <v>0.88674478909219501</v>
      </c>
      <c r="F3336" s="95">
        <f t="shared" si="156"/>
        <v>0.68159264038250933</v>
      </c>
      <c r="G3336" s="26">
        <f t="shared" si="157"/>
        <v>0.31664648924526617</v>
      </c>
      <c r="H3336" s="26">
        <f t="shared" si="158"/>
        <v>0.21582391667253281</v>
      </c>
    </row>
    <row r="3337" spans="1:8" x14ac:dyDescent="0.25">
      <c r="A3337" s="12">
        <f>Riesgo!C3341</f>
        <v>0</v>
      </c>
      <c r="F3337" s="95">
        <f t="shared" si="156"/>
        <v>-0.20515214870968565</v>
      </c>
      <c r="G3337" s="26">
        <f t="shared" si="157"/>
        <v>0</v>
      </c>
      <c r="H3337" s="26">
        <f t="shared" si="158"/>
        <v>0</v>
      </c>
    </row>
    <row r="3338" spans="1:8" x14ac:dyDescent="0.25">
      <c r="A3338" s="12">
        <f>Riesgo!C3342</f>
        <v>0.60716799247471032</v>
      </c>
      <c r="F3338" s="95">
        <f t="shared" si="156"/>
        <v>0.40201584376502464</v>
      </c>
      <c r="G3338" s="26">
        <f t="shared" si="157"/>
        <v>6.4972489550149115E-2</v>
      </c>
      <c r="H3338" s="26">
        <f t="shared" si="158"/>
        <v>2.6119970208017443E-2</v>
      </c>
    </row>
    <row r="3339" spans="1:8" x14ac:dyDescent="0.25">
      <c r="A3339" s="12">
        <f>Riesgo!C3343</f>
        <v>0.13167354768994566</v>
      </c>
      <c r="F3339" s="95">
        <f t="shared" si="156"/>
        <v>-7.3478601019739992E-2</v>
      </c>
      <c r="G3339" s="26">
        <f t="shared" si="157"/>
        <v>-3.9671866803742871E-4</v>
      </c>
      <c r="H3339" s="26">
        <f t="shared" si="158"/>
        <v>2.9150332725804906E-5</v>
      </c>
    </row>
    <row r="3340" spans="1:8" x14ac:dyDescent="0.25">
      <c r="A3340" s="12">
        <f>Riesgo!C3344</f>
        <v>0.25890106612569069</v>
      </c>
      <c r="F3340" s="95">
        <f t="shared" si="156"/>
        <v>5.3748917416005043E-2</v>
      </c>
      <c r="G3340" s="26">
        <f t="shared" si="157"/>
        <v>1.5527772660551303E-4</v>
      </c>
      <c r="H3340" s="26">
        <f t="shared" si="158"/>
        <v>8.3460097038647304E-6</v>
      </c>
    </row>
    <row r="3341" spans="1:8" x14ac:dyDescent="0.25">
      <c r="A3341" s="12">
        <f>Riesgo!C3345</f>
        <v>0</v>
      </c>
      <c r="F3341" s="95">
        <f t="shared" si="156"/>
        <v>-0.20515214870968565</v>
      </c>
      <c r="G3341" s="26">
        <f t="shared" si="157"/>
        <v>0</v>
      </c>
      <c r="H3341" s="26">
        <f t="shared" si="158"/>
        <v>0</v>
      </c>
    </row>
    <row r="3342" spans="1:8" x14ac:dyDescent="0.25">
      <c r="A3342" s="12">
        <f>Riesgo!C3346</f>
        <v>5.7689866810124515E-3</v>
      </c>
      <c r="F3342" s="95">
        <f t="shared" si="156"/>
        <v>-0.19938316202867321</v>
      </c>
      <c r="G3342" s="26">
        <f t="shared" si="157"/>
        <v>-7.9262075021903928E-3</v>
      </c>
      <c r="H3342" s="26">
        <f t="shared" si="158"/>
        <v>1.5803523146821121E-3</v>
      </c>
    </row>
    <row r="3343" spans="1:8" x14ac:dyDescent="0.25">
      <c r="A3343" s="12">
        <f>Riesgo!C3347</f>
        <v>0.15552253002979635</v>
      </c>
      <c r="F3343" s="95">
        <f t="shared" si="156"/>
        <v>-4.9629618679889298E-2</v>
      </c>
      <c r="G3343" s="26">
        <f t="shared" si="157"/>
        <v>-1.2224266663774316E-4</v>
      </c>
      <c r="H3343" s="26">
        <f t="shared" si="158"/>
        <v>6.0668569316440187E-6</v>
      </c>
    </row>
    <row r="3344" spans="1:8" x14ac:dyDescent="0.25">
      <c r="A3344" s="12">
        <f>Riesgo!C3348</f>
        <v>0</v>
      </c>
      <c r="F3344" s="95">
        <f t="shared" si="156"/>
        <v>-0.20515214870968565</v>
      </c>
      <c r="G3344" s="26">
        <f t="shared" si="157"/>
        <v>0</v>
      </c>
      <c r="H3344" s="26">
        <f t="shared" si="158"/>
        <v>0</v>
      </c>
    </row>
    <row r="3345" spans="1:8" x14ac:dyDescent="0.25">
      <c r="A3345" s="12">
        <f>Riesgo!C3349</f>
        <v>0</v>
      </c>
      <c r="F3345" s="95">
        <f t="shared" si="156"/>
        <v>-0.20515214870968565</v>
      </c>
      <c r="G3345" s="26">
        <f t="shared" si="157"/>
        <v>0</v>
      </c>
      <c r="H3345" s="26">
        <f t="shared" si="158"/>
        <v>0</v>
      </c>
    </row>
    <row r="3346" spans="1:8" x14ac:dyDescent="0.25">
      <c r="A3346" s="12">
        <f>Riesgo!C3350</f>
        <v>0.7778905177824087</v>
      </c>
      <c r="F3346" s="95">
        <f t="shared" si="156"/>
        <v>0.57273836907272302</v>
      </c>
      <c r="G3346" s="26">
        <f t="shared" si="157"/>
        <v>0.18787493158675109</v>
      </c>
      <c r="H3346" s="26">
        <f t="shared" si="158"/>
        <v>0.10760318190664524</v>
      </c>
    </row>
    <row r="3347" spans="1:8" x14ac:dyDescent="0.25">
      <c r="A3347" s="12">
        <f>Riesgo!C3351</f>
        <v>0</v>
      </c>
      <c r="F3347" s="95">
        <f t="shared" si="156"/>
        <v>-0.20515214870968565</v>
      </c>
      <c r="G3347" s="26">
        <f t="shared" si="157"/>
        <v>0</v>
      </c>
      <c r="H3347" s="26">
        <f t="shared" si="158"/>
        <v>0</v>
      </c>
    </row>
    <row r="3348" spans="1:8" x14ac:dyDescent="0.25">
      <c r="A3348" s="12">
        <f>Riesgo!C3352</f>
        <v>0.54179408861185241</v>
      </c>
      <c r="F3348" s="95">
        <f t="shared" si="156"/>
        <v>0.33664193990216673</v>
      </c>
      <c r="G3348" s="26">
        <f t="shared" si="157"/>
        <v>3.8150888989652729E-2</v>
      </c>
      <c r="H3348" s="26">
        <f t="shared" si="158"/>
        <v>1.2843189278468909E-2</v>
      </c>
    </row>
    <row r="3349" spans="1:8" x14ac:dyDescent="0.25">
      <c r="A3349" s="12">
        <f>Riesgo!C3353</f>
        <v>0.63563464983138451</v>
      </c>
      <c r="F3349" s="95">
        <f t="shared" si="156"/>
        <v>0.43048250112169884</v>
      </c>
      <c r="G3349" s="26">
        <f t="shared" si="157"/>
        <v>7.9774943805994994E-2</v>
      </c>
      <c r="H3349" s="26">
        <f t="shared" si="158"/>
        <v>3.4341717336447697E-2</v>
      </c>
    </row>
    <row r="3350" spans="1:8" x14ac:dyDescent="0.25">
      <c r="A3350" s="12">
        <f>Riesgo!C3354</f>
        <v>0</v>
      </c>
      <c r="F3350" s="95">
        <f t="shared" si="156"/>
        <v>-0.20515214870968565</v>
      </c>
      <c r="G3350" s="26">
        <f t="shared" si="157"/>
        <v>0</v>
      </c>
      <c r="H3350" s="26">
        <f t="shared" si="158"/>
        <v>0</v>
      </c>
    </row>
    <row r="3351" spans="1:8" x14ac:dyDescent="0.25">
      <c r="A3351" s="12">
        <f>Riesgo!C3355</f>
        <v>7.4853299459694725E-2</v>
      </c>
      <c r="F3351" s="95">
        <f t="shared" si="156"/>
        <v>-0.13029884924999091</v>
      </c>
      <c r="G3351" s="26">
        <f t="shared" si="157"/>
        <v>-2.212186514905973E-3</v>
      </c>
      <c r="H3351" s="26">
        <f t="shared" si="158"/>
        <v>2.8824535721859614E-4</v>
      </c>
    </row>
    <row r="3352" spans="1:8" x14ac:dyDescent="0.25">
      <c r="A3352" s="12">
        <f>Riesgo!C3356</f>
        <v>5.8899495398024256E-2</v>
      </c>
      <c r="F3352" s="95">
        <f t="shared" si="156"/>
        <v>-0.1462526533116614</v>
      </c>
      <c r="G3352" s="26">
        <f t="shared" si="157"/>
        <v>-3.1283206492607189E-3</v>
      </c>
      <c r="H3352" s="26">
        <f t="shared" si="158"/>
        <v>4.5752519536403942E-4</v>
      </c>
    </row>
    <row r="3353" spans="1:8" x14ac:dyDescent="0.25">
      <c r="A3353" s="12">
        <f>Riesgo!C3357</f>
        <v>0</v>
      </c>
      <c r="F3353" s="95">
        <f t="shared" si="156"/>
        <v>-0.20515214870968565</v>
      </c>
      <c r="G3353" s="26">
        <f t="shared" si="157"/>
        <v>0</v>
      </c>
      <c r="H3353" s="26">
        <f t="shared" si="158"/>
        <v>0</v>
      </c>
    </row>
    <row r="3354" spans="1:8" x14ac:dyDescent="0.25">
      <c r="A3354" s="12">
        <f>Riesgo!C3358</f>
        <v>0</v>
      </c>
      <c r="F3354" s="95">
        <f t="shared" si="156"/>
        <v>-0.20515214870968565</v>
      </c>
      <c r="G3354" s="26">
        <f t="shared" si="157"/>
        <v>0</v>
      </c>
      <c r="H3354" s="26">
        <f t="shared" si="158"/>
        <v>0</v>
      </c>
    </row>
    <row r="3355" spans="1:8" x14ac:dyDescent="0.25">
      <c r="A3355" s="12">
        <f>Riesgo!C3359</f>
        <v>0</v>
      </c>
      <c r="F3355" s="95">
        <f t="shared" si="156"/>
        <v>-0.20515214870968565</v>
      </c>
      <c r="G3355" s="26">
        <f t="shared" si="157"/>
        <v>0</v>
      </c>
      <c r="H3355" s="26">
        <f t="shared" si="158"/>
        <v>0</v>
      </c>
    </row>
    <row r="3356" spans="1:8" x14ac:dyDescent="0.25">
      <c r="A3356" s="12">
        <f>Riesgo!C3360</f>
        <v>8.5768690086115387E-2</v>
      </c>
      <c r="F3356" s="95">
        <f t="shared" si="156"/>
        <v>-0.11938345862357026</v>
      </c>
      <c r="G3356" s="26">
        <f t="shared" si="157"/>
        <v>-1.7015020225532979E-3</v>
      </c>
      <c r="H3356" s="26">
        <f t="shared" si="158"/>
        <v>2.0313119630741277E-4</v>
      </c>
    </row>
    <row r="3357" spans="1:8" x14ac:dyDescent="0.25">
      <c r="A3357" s="12">
        <f>Riesgo!C3361</f>
        <v>0.15219892792341735</v>
      </c>
      <c r="F3357" s="95">
        <f t="shared" si="156"/>
        <v>-5.2953220786268296E-2</v>
      </c>
      <c r="G3357" s="26">
        <f t="shared" si="157"/>
        <v>-1.4848313940239534E-4</v>
      </c>
      <c r="H3357" s="26">
        <f t="shared" si="158"/>
        <v>7.8626604638132943E-6</v>
      </c>
    </row>
    <row r="3358" spans="1:8" x14ac:dyDescent="0.25">
      <c r="A3358" s="12">
        <f>Riesgo!C3362</f>
        <v>9.3655305667198263E-2</v>
      </c>
      <c r="F3358" s="95">
        <f t="shared" si="156"/>
        <v>-0.11149684304248739</v>
      </c>
      <c r="G3358" s="26">
        <f t="shared" si="157"/>
        <v>-1.3860781340786143E-3</v>
      </c>
      <c r="H3358" s="26">
        <f t="shared" si="158"/>
        <v>1.5454333615998704E-4</v>
      </c>
    </row>
    <row r="3359" spans="1:8" x14ac:dyDescent="0.25">
      <c r="A3359" s="12">
        <f>Riesgo!C3363</f>
        <v>0.61789280376095645</v>
      </c>
      <c r="F3359" s="95">
        <f t="shared" si="156"/>
        <v>0.41274065505127078</v>
      </c>
      <c r="G3359" s="26">
        <f t="shared" si="157"/>
        <v>7.0312371691772332E-2</v>
      </c>
      <c r="H3359" s="26">
        <f t="shared" si="158"/>
        <v>2.9020774350270541E-2</v>
      </c>
    </row>
    <row r="3360" spans="1:8" x14ac:dyDescent="0.25">
      <c r="A3360" s="12">
        <f>Riesgo!C3364</f>
        <v>0.70005906482304758</v>
      </c>
      <c r="F3360" s="95">
        <f t="shared" si="156"/>
        <v>0.49490691611336191</v>
      </c>
      <c r="G3360" s="26">
        <f t="shared" si="157"/>
        <v>0.12121896422816873</v>
      </c>
      <c r="H3360" s="26">
        <f t="shared" si="158"/>
        <v>5.999210376061892E-2</v>
      </c>
    </row>
    <row r="3361" spans="1:8" x14ac:dyDescent="0.25">
      <c r="A3361" s="12">
        <f>Riesgo!C3365</f>
        <v>0</v>
      </c>
      <c r="F3361" s="95">
        <f t="shared" si="156"/>
        <v>-0.20515214870968565</v>
      </c>
      <c r="G3361" s="26">
        <f t="shared" si="157"/>
        <v>0</v>
      </c>
      <c r="H3361" s="26">
        <f t="shared" si="158"/>
        <v>0</v>
      </c>
    </row>
    <row r="3362" spans="1:8" x14ac:dyDescent="0.25">
      <c r="A3362" s="12">
        <f>Riesgo!C3366</f>
        <v>0</v>
      </c>
      <c r="F3362" s="95">
        <f t="shared" si="156"/>
        <v>-0.20515214870968565</v>
      </c>
      <c r="G3362" s="26">
        <f t="shared" si="157"/>
        <v>0</v>
      </c>
      <c r="H3362" s="26">
        <f t="shared" si="158"/>
        <v>0</v>
      </c>
    </row>
    <row r="3363" spans="1:8" x14ac:dyDescent="0.25">
      <c r="A3363" s="12">
        <f>Riesgo!C3367</f>
        <v>0</v>
      </c>
      <c r="F3363" s="95">
        <f t="shared" si="156"/>
        <v>-0.20515214870968565</v>
      </c>
      <c r="G3363" s="26">
        <f t="shared" si="157"/>
        <v>0</v>
      </c>
      <c r="H3363" s="26">
        <f t="shared" si="158"/>
        <v>0</v>
      </c>
    </row>
    <row r="3364" spans="1:8" x14ac:dyDescent="0.25">
      <c r="A3364" s="12">
        <f>Riesgo!C3368</f>
        <v>0.81654930982864848</v>
      </c>
      <c r="F3364" s="95">
        <f t="shared" si="156"/>
        <v>0.61139716111896281</v>
      </c>
      <c r="G3364" s="26">
        <f t="shared" si="157"/>
        <v>0.22854422595276139</v>
      </c>
      <c r="H3364" s="26">
        <f t="shared" si="158"/>
        <v>0.13973129093764908</v>
      </c>
    </row>
    <row r="3365" spans="1:8" x14ac:dyDescent="0.25">
      <c r="A3365" s="12">
        <f>Riesgo!C3369</f>
        <v>0.15082236165520346</v>
      </c>
      <c r="F3365" s="95">
        <f t="shared" si="156"/>
        <v>-5.4329787054482187E-2</v>
      </c>
      <c r="G3365" s="26">
        <f t="shared" si="157"/>
        <v>-1.6036663205929699E-4</v>
      </c>
      <c r="H3365" s="26">
        <f t="shared" si="158"/>
        <v>8.7126849704261015E-6</v>
      </c>
    </row>
    <row r="3366" spans="1:8" x14ac:dyDescent="0.25">
      <c r="A3366" s="12">
        <f>Riesgo!C3370</f>
        <v>0.35014904634032668</v>
      </c>
      <c r="F3366" s="95">
        <f t="shared" si="156"/>
        <v>0.14499689763064103</v>
      </c>
      <c r="G3366" s="26">
        <f t="shared" si="157"/>
        <v>3.0484293222393954E-3</v>
      </c>
      <c r="H3366" s="26">
        <f t="shared" si="158"/>
        <v>4.4201279437098998E-4</v>
      </c>
    </row>
    <row r="3367" spans="1:8" x14ac:dyDescent="0.25">
      <c r="A3367" s="12">
        <f>Riesgo!C3371</f>
        <v>0.17951979148759467</v>
      </c>
      <c r="F3367" s="95">
        <f t="shared" si="156"/>
        <v>-2.5632357222090979E-2</v>
      </c>
      <c r="G3367" s="26">
        <f t="shared" si="157"/>
        <v>-1.6840913329904604E-5</v>
      </c>
      <c r="H3367" s="26">
        <f t="shared" si="158"/>
        <v>4.3167230641838848E-7</v>
      </c>
    </row>
    <row r="3368" spans="1:8" x14ac:dyDescent="0.25">
      <c r="A3368" s="12">
        <f>Riesgo!C3372</f>
        <v>0</v>
      </c>
      <c r="F3368" s="95">
        <f t="shared" si="156"/>
        <v>-0.20515214870968565</v>
      </c>
      <c r="G3368" s="26">
        <f t="shared" si="157"/>
        <v>0</v>
      </c>
      <c r="H3368" s="26">
        <f t="shared" si="158"/>
        <v>0</v>
      </c>
    </row>
    <row r="3369" spans="1:8" x14ac:dyDescent="0.25">
      <c r="A3369" s="12">
        <f>Riesgo!C3373</f>
        <v>0</v>
      </c>
      <c r="F3369" s="95">
        <f t="shared" si="156"/>
        <v>-0.20515214870968565</v>
      </c>
      <c r="G3369" s="26">
        <f t="shared" si="157"/>
        <v>0</v>
      </c>
      <c r="H3369" s="26">
        <f t="shared" si="158"/>
        <v>0</v>
      </c>
    </row>
    <row r="3370" spans="1:8" x14ac:dyDescent="0.25">
      <c r="A3370" s="12">
        <f>Riesgo!C3374</f>
        <v>0.64497240917708332</v>
      </c>
      <c r="F3370" s="95">
        <f t="shared" si="156"/>
        <v>0.43982026046739764</v>
      </c>
      <c r="G3370" s="26">
        <f t="shared" si="157"/>
        <v>8.5079649917973274E-2</v>
      </c>
      <c r="H3370" s="26">
        <f t="shared" si="158"/>
        <v>3.7419753787398015E-2</v>
      </c>
    </row>
    <row r="3371" spans="1:8" x14ac:dyDescent="0.25">
      <c r="A3371" s="12">
        <f>Riesgo!C3375</f>
        <v>0.48371927400075948</v>
      </c>
      <c r="F3371" s="95">
        <f t="shared" si="156"/>
        <v>0.27856712529107386</v>
      </c>
      <c r="G3371" s="26">
        <f t="shared" si="157"/>
        <v>2.1616709555725061E-2</v>
      </c>
      <c r="H3371" s="26">
        <f t="shared" si="158"/>
        <v>6.0217046391904169E-3</v>
      </c>
    </row>
    <row r="3372" spans="1:8" x14ac:dyDescent="0.25">
      <c r="A3372" s="12">
        <f>Riesgo!C3376</f>
        <v>0.24252319687061133</v>
      </c>
      <c r="F3372" s="95">
        <f t="shared" si="156"/>
        <v>3.7371048160925679E-2</v>
      </c>
      <c r="G3372" s="26">
        <f t="shared" si="157"/>
        <v>5.2192227999509718E-5</v>
      </c>
      <c r="H3372" s="26">
        <f t="shared" si="158"/>
        <v>1.9504782661956912E-6</v>
      </c>
    </row>
    <row r="3373" spans="1:8" x14ac:dyDescent="0.25">
      <c r="A3373" s="12">
        <f>Riesgo!C3377</f>
        <v>0</v>
      </c>
      <c r="F3373" s="95">
        <f t="shared" si="156"/>
        <v>-0.20515214870968565</v>
      </c>
      <c r="G3373" s="26">
        <f t="shared" si="157"/>
        <v>0</v>
      </c>
      <c r="H3373" s="26">
        <f t="shared" si="158"/>
        <v>0</v>
      </c>
    </row>
    <row r="3374" spans="1:8" x14ac:dyDescent="0.25">
      <c r="A3374" s="12">
        <f>Riesgo!C3378</f>
        <v>0</v>
      </c>
      <c r="F3374" s="95">
        <f t="shared" si="156"/>
        <v>-0.20515214870968565</v>
      </c>
      <c r="G3374" s="26">
        <f t="shared" si="157"/>
        <v>0</v>
      </c>
      <c r="H3374" s="26">
        <f t="shared" si="158"/>
        <v>0</v>
      </c>
    </row>
    <row r="3375" spans="1:8" x14ac:dyDescent="0.25">
      <c r="A3375" s="12">
        <f>Riesgo!C3379</f>
        <v>0.41723285602582166</v>
      </c>
      <c r="F3375" s="95">
        <f t="shared" si="156"/>
        <v>0.21208070731613601</v>
      </c>
      <c r="G3375" s="26">
        <f t="shared" si="157"/>
        <v>9.5390140720696317E-3</v>
      </c>
      <c r="H3375" s="26">
        <f t="shared" si="158"/>
        <v>2.0230408515031022E-3</v>
      </c>
    </row>
    <row r="3376" spans="1:8" x14ac:dyDescent="0.25">
      <c r="A3376" s="12">
        <f>Riesgo!C3380</f>
        <v>0</v>
      </c>
      <c r="F3376" s="95">
        <f t="shared" si="156"/>
        <v>-0.20515214870968565</v>
      </c>
      <c r="G3376" s="26">
        <f t="shared" si="157"/>
        <v>0</v>
      </c>
      <c r="H3376" s="26">
        <f t="shared" si="158"/>
        <v>0</v>
      </c>
    </row>
    <row r="3377" spans="1:8" x14ac:dyDescent="0.25">
      <c r="A3377" s="12">
        <f>Riesgo!C3381</f>
        <v>0.18556364691739285</v>
      </c>
      <c r="F3377" s="95">
        <f t="shared" si="156"/>
        <v>-1.9588501792292795E-2</v>
      </c>
      <c r="G3377" s="26">
        <f t="shared" si="157"/>
        <v>-7.5162923179377293E-6</v>
      </c>
      <c r="H3377" s="26">
        <f t="shared" si="158"/>
        <v>1.4723290554131978E-7</v>
      </c>
    </row>
    <row r="3378" spans="1:8" x14ac:dyDescent="0.25">
      <c r="A3378" s="12">
        <f>Riesgo!C3382</f>
        <v>0.23718141871006904</v>
      </c>
      <c r="F3378" s="95">
        <f t="shared" si="156"/>
        <v>3.2029270000383386E-2</v>
      </c>
      <c r="G3378" s="26">
        <f t="shared" si="157"/>
        <v>3.2857999712614897E-5</v>
      </c>
      <c r="H3378" s="26">
        <f t="shared" si="158"/>
        <v>1.0524177444678623E-6</v>
      </c>
    </row>
    <row r="3379" spans="1:8" x14ac:dyDescent="0.25">
      <c r="A3379" s="12">
        <f>Riesgo!C3383</f>
        <v>1</v>
      </c>
      <c r="F3379" s="95">
        <f t="shared" si="156"/>
        <v>0.79484785129031432</v>
      </c>
      <c r="G3379" s="26">
        <f t="shared" si="157"/>
        <v>0.50217144484267384</v>
      </c>
      <c r="H3379" s="26">
        <f t="shared" si="158"/>
        <v>0.39914989391255185</v>
      </c>
    </row>
    <row r="3380" spans="1:8" x14ac:dyDescent="0.25">
      <c r="A3380" s="12">
        <f>Riesgo!C3384</f>
        <v>0.84017380121593066</v>
      </c>
      <c r="F3380" s="95">
        <f t="shared" si="156"/>
        <v>0.63502165250624498</v>
      </c>
      <c r="G3380" s="26">
        <f t="shared" si="157"/>
        <v>0.25607406838862518</v>
      </c>
      <c r="H3380" s="26">
        <f t="shared" si="158"/>
        <v>0.16261257807214194</v>
      </c>
    </row>
    <row r="3381" spans="1:8" x14ac:dyDescent="0.25">
      <c r="A3381" s="12">
        <f>Riesgo!C3385</f>
        <v>0.16815333119185169</v>
      </c>
      <c r="F3381" s="95">
        <f t="shared" si="156"/>
        <v>-3.699881751783396E-2</v>
      </c>
      <c r="G3381" s="26">
        <f t="shared" si="157"/>
        <v>-5.0648143700949727E-5</v>
      </c>
      <c r="H3381" s="26">
        <f t="shared" si="158"/>
        <v>1.8739214264084704E-6</v>
      </c>
    </row>
    <row r="3382" spans="1:8" x14ac:dyDescent="0.25">
      <c r="A3382" s="12">
        <f>Riesgo!C3386</f>
        <v>0</v>
      </c>
      <c r="F3382" s="95">
        <f t="shared" si="156"/>
        <v>-0.20515214870968565</v>
      </c>
      <c r="G3382" s="26">
        <f t="shared" si="157"/>
        <v>0</v>
      </c>
      <c r="H3382" s="26">
        <f t="shared" si="158"/>
        <v>0</v>
      </c>
    </row>
    <row r="3383" spans="1:8" x14ac:dyDescent="0.25">
      <c r="A3383" s="12">
        <f>Riesgo!C3387</f>
        <v>0</v>
      </c>
      <c r="F3383" s="95">
        <f t="shared" si="156"/>
        <v>-0.20515214870968565</v>
      </c>
      <c r="G3383" s="26">
        <f t="shared" si="157"/>
        <v>0</v>
      </c>
      <c r="H3383" s="26">
        <f t="shared" si="158"/>
        <v>0</v>
      </c>
    </row>
    <row r="3384" spans="1:8" x14ac:dyDescent="0.25">
      <c r="A3384" s="12">
        <f>Riesgo!C3388</f>
        <v>4.6795628175459569E-2</v>
      </c>
      <c r="F3384" s="95">
        <f t="shared" si="156"/>
        <v>-0.15835652053422608</v>
      </c>
      <c r="G3384" s="26">
        <f t="shared" si="157"/>
        <v>-3.9710728298319644E-3</v>
      </c>
      <c r="H3384" s="26">
        <f t="shared" si="158"/>
        <v>6.2884527612019263E-4</v>
      </c>
    </row>
    <row r="3385" spans="1:8" x14ac:dyDescent="0.25">
      <c r="A3385" s="12">
        <f>Riesgo!C3389</f>
        <v>2.5194192359659581E-2</v>
      </c>
      <c r="F3385" s="95">
        <f t="shared" si="156"/>
        <v>-0.17995795635002607</v>
      </c>
      <c r="G3385" s="26">
        <f t="shared" si="157"/>
        <v>-5.8279143116892057E-3</v>
      </c>
      <c r="H3385" s="26">
        <f t="shared" si="158"/>
        <v>1.0487795493146583E-3</v>
      </c>
    </row>
    <row r="3386" spans="1:8" x14ac:dyDescent="0.25">
      <c r="A3386" s="12">
        <f>Riesgo!C3390</f>
        <v>0</v>
      </c>
      <c r="F3386" s="95">
        <f t="shared" si="156"/>
        <v>-0.20515214870968565</v>
      </c>
      <c r="G3386" s="26">
        <f t="shared" si="157"/>
        <v>0</v>
      </c>
      <c r="H3386" s="26">
        <f t="shared" si="158"/>
        <v>0</v>
      </c>
    </row>
    <row r="3387" spans="1:8" x14ac:dyDescent="0.25">
      <c r="A3387" s="12">
        <f>Riesgo!C3391</f>
        <v>0.19038467800904377</v>
      </c>
      <c r="F3387" s="95">
        <f t="shared" si="156"/>
        <v>-1.4767470700641883E-2</v>
      </c>
      <c r="G3387" s="26">
        <f t="shared" si="157"/>
        <v>-3.2204632944808059E-6</v>
      </c>
      <c r="H3387" s="26">
        <f t="shared" si="158"/>
        <v>4.755809734373793E-8</v>
      </c>
    </row>
    <row r="3388" spans="1:8" x14ac:dyDescent="0.25">
      <c r="A3388" s="12">
        <f>Riesgo!C3392</f>
        <v>3.747029925275016E-2</v>
      </c>
      <c r="F3388" s="95">
        <f t="shared" si="156"/>
        <v>-0.16768184945693548</v>
      </c>
      <c r="G3388" s="26">
        <f t="shared" si="157"/>
        <v>-4.7147445397776157E-3</v>
      </c>
      <c r="H3388" s="26">
        <f t="shared" si="158"/>
        <v>7.9057708414689864E-4</v>
      </c>
    </row>
    <row r="3389" spans="1:8" x14ac:dyDescent="0.25">
      <c r="A3389" s="12">
        <f>Riesgo!C3393</f>
        <v>2.91416835473595E-2</v>
      </c>
      <c r="F3389" s="95">
        <f t="shared" si="156"/>
        <v>-0.17601046516232616</v>
      </c>
      <c r="G3389" s="26">
        <f t="shared" si="157"/>
        <v>-5.4527485644321515E-3</v>
      </c>
      <c r="H3389" s="26">
        <f t="shared" si="158"/>
        <v>9.5974081123890911E-4</v>
      </c>
    </row>
    <row r="3390" spans="1:8" x14ac:dyDescent="0.25">
      <c r="A3390" s="12">
        <f>Riesgo!C3394</f>
        <v>0.32179282128532988</v>
      </c>
      <c r="F3390" s="95">
        <f t="shared" si="156"/>
        <v>0.11664067257564423</v>
      </c>
      <c r="G3390" s="26">
        <f t="shared" si="157"/>
        <v>1.5869017740544515E-3</v>
      </c>
      <c r="H3390" s="26">
        <f t="shared" si="158"/>
        <v>1.8509729023719426E-4</v>
      </c>
    </row>
    <row r="3391" spans="1:8" x14ac:dyDescent="0.25">
      <c r="A3391" s="12">
        <f>Riesgo!C3395</f>
        <v>0.32531071011861412</v>
      </c>
      <c r="F3391" s="95">
        <f t="shared" si="156"/>
        <v>0.12015856140892847</v>
      </c>
      <c r="G3391" s="26">
        <f t="shared" si="157"/>
        <v>1.7348589078715611E-3</v>
      </c>
      <c r="H3391" s="26">
        <f t="shared" si="158"/>
        <v>2.0845815061731153E-4</v>
      </c>
    </row>
    <row r="3392" spans="1:8" x14ac:dyDescent="0.25">
      <c r="A3392" s="12">
        <f>Riesgo!C3396</f>
        <v>0</v>
      </c>
      <c r="F3392" s="95">
        <f t="shared" si="156"/>
        <v>-0.20515214870968565</v>
      </c>
      <c r="G3392" s="26">
        <f t="shared" si="157"/>
        <v>0</v>
      </c>
      <c r="H3392" s="26">
        <f t="shared" si="158"/>
        <v>0</v>
      </c>
    </row>
    <row r="3393" spans="1:8" x14ac:dyDescent="0.25">
      <c r="A3393" s="12">
        <f>Riesgo!C3397</f>
        <v>0.36108514166387196</v>
      </c>
      <c r="F3393" s="95">
        <f t="shared" si="156"/>
        <v>0.15593299295418631</v>
      </c>
      <c r="G3393" s="26">
        <f t="shared" si="157"/>
        <v>3.791526050592256E-3</v>
      </c>
      <c r="H3393" s="26">
        <f t="shared" si="158"/>
        <v>5.9122400493261606E-4</v>
      </c>
    </row>
    <row r="3394" spans="1:8" x14ac:dyDescent="0.25">
      <c r="A3394" s="12">
        <f>Riesgo!C3398</f>
        <v>0.25205891015502857</v>
      </c>
      <c r="F3394" s="95">
        <f t="shared" si="156"/>
        <v>4.690676144534292E-2</v>
      </c>
      <c r="G3394" s="26">
        <f t="shared" si="157"/>
        <v>1.0320633306108337E-4</v>
      </c>
      <c r="H3394" s="26">
        <f t="shared" si="158"/>
        <v>4.8410748445448454E-6</v>
      </c>
    </row>
    <row r="3395" spans="1:8" x14ac:dyDescent="0.25">
      <c r="A3395" s="12">
        <f>Riesgo!C3399</f>
        <v>0.47716236551180674</v>
      </c>
      <c r="F3395" s="95">
        <f t="shared" ref="F3395:F3458" si="159">A3395-$D$4</f>
        <v>0.27201021680212112</v>
      </c>
      <c r="G3395" s="26">
        <f t="shared" ref="G3395:G3458" si="160">IF(A3395=0,0,(A3395-D$4)^3)</f>
        <v>2.0125915724842017E-2</v>
      </c>
      <c r="H3395" s="26">
        <f t="shared" ref="H3395:H3458" si="161">IF(A3395=0,0,(A3395-D$4)^4)</f>
        <v>5.474454699655496E-3</v>
      </c>
    </row>
    <row r="3396" spans="1:8" x14ac:dyDescent="0.25">
      <c r="A3396" s="12">
        <f>Riesgo!C3400</f>
        <v>0</v>
      </c>
      <c r="F3396" s="95">
        <f t="shared" si="159"/>
        <v>-0.20515214870968565</v>
      </c>
      <c r="G3396" s="26">
        <f t="shared" si="160"/>
        <v>0</v>
      </c>
      <c r="H3396" s="26">
        <f t="shared" si="161"/>
        <v>0</v>
      </c>
    </row>
    <row r="3397" spans="1:8" x14ac:dyDescent="0.25">
      <c r="A3397" s="12">
        <f>Riesgo!C3401</f>
        <v>0.29793945072063555</v>
      </c>
      <c r="F3397" s="95">
        <f t="shared" si="159"/>
        <v>9.2787302010949896E-2</v>
      </c>
      <c r="G3397" s="26">
        <f t="shared" si="160"/>
        <v>7.9885073773680571E-4</v>
      </c>
      <c r="H3397" s="26">
        <f t="shared" si="161"/>
        <v>7.4123204664055121E-5</v>
      </c>
    </row>
    <row r="3398" spans="1:8" x14ac:dyDescent="0.25">
      <c r="A3398" s="12">
        <f>Riesgo!C3402</f>
        <v>0.2726506754772951</v>
      </c>
      <c r="F3398" s="95">
        <f t="shared" si="159"/>
        <v>6.7498526767609451E-2</v>
      </c>
      <c r="G3398" s="26">
        <f t="shared" si="160"/>
        <v>3.0752673819426724E-4</v>
      </c>
      <c r="H3398" s="26">
        <f t="shared" si="161"/>
        <v>2.0757601769761369E-5</v>
      </c>
    </row>
    <row r="3399" spans="1:8" x14ac:dyDescent="0.25">
      <c r="A3399" s="12">
        <f>Riesgo!C3403</f>
        <v>0.59268239778095688</v>
      </c>
      <c r="F3399" s="95">
        <f t="shared" si="159"/>
        <v>0.3875302490712712</v>
      </c>
      <c r="G3399" s="26">
        <f t="shared" si="160"/>
        <v>5.8199174200046722E-2</v>
      </c>
      <c r="H3399" s="26">
        <f t="shared" si="161"/>
        <v>2.2553940473486408E-2</v>
      </c>
    </row>
    <row r="3400" spans="1:8" x14ac:dyDescent="0.25">
      <c r="A3400" s="12">
        <f>Riesgo!C3404</f>
        <v>0.22872311299133505</v>
      </c>
      <c r="F3400" s="95">
        <f t="shared" si="159"/>
        <v>2.3570964281649398E-2</v>
      </c>
      <c r="G3400" s="26">
        <f t="shared" si="160"/>
        <v>1.3095800464007279E-5</v>
      </c>
      <c r="H3400" s="26">
        <f t="shared" si="161"/>
        <v>3.0868064497672316E-7</v>
      </c>
    </row>
    <row r="3401" spans="1:8" x14ac:dyDescent="0.25">
      <c r="A3401" s="12">
        <f>Riesgo!C3405</f>
        <v>0</v>
      </c>
      <c r="F3401" s="95">
        <f t="shared" si="159"/>
        <v>-0.20515214870968565</v>
      </c>
      <c r="G3401" s="26">
        <f t="shared" si="160"/>
        <v>0</v>
      </c>
      <c r="H3401" s="26">
        <f t="shared" si="161"/>
        <v>0</v>
      </c>
    </row>
    <row r="3402" spans="1:8" x14ac:dyDescent="0.25">
      <c r="A3402" s="12">
        <f>Riesgo!C3406</f>
        <v>0</v>
      </c>
      <c r="F3402" s="95">
        <f t="shared" si="159"/>
        <v>-0.20515214870968565</v>
      </c>
      <c r="G3402" s="26">
        <f t="shared" si="160"/>
        <v>0</v>
      </c>
      <c r="H3402" s="26">
        <f t="shared" si="161"/>
        <v>0</v>
      </c>
    </row>
    <row r="3403" spans="1:8" x14ac:dyDescent="0.25">
      <c r="A3403" s="12">
        <f>Riesgo!C3407</f>
        <v>0.43944239292104614</v>
      </c>
      <c r="F3403" s="95">
        <f t="shared" si="159"/>
        <v>0.23429024421136049</v>
      </c>
      <c r="G3403" s="26">
        <f t="shared" si="160"/>
        <v>1.2860640998237397E-2</v>
      </c>
      <c r="H3403" s="26">
        <f t="shared" si="161"/>
        <v>3.0131227201916745E-3</v>
      </c>
    </row>
    <row r="3404" spans="1:8" x14ac:dyDescent="0.25">
      <c r="A3404" s="12">
        <f>Riesgo!C3408</f>
        <v>0.29549547346076938</v>
      </c>
      <c r="F3404" s="95">
        <f t="shared" si="159"/>
        <v>9.0343324751083726E-2</v>
      </c>
      <c r="G3404" s="26">
        <f t="shared" si="160"/>
        <v>7.3737465732854094E-4</v>
      </c>
      <c r="H3404" s="26">
        <f t="shared" si="161"/>
        <v>6.6616878130251457E-5</v>
      </c>
    </row>
    <row r="3405" spans="1:8" x14ac:dyDescent="0.25">
      <c r="A3405" s="12">
        <f>Riesgo!C3409</f>
        <v>0.46864583526548814</v>
      </c>
      <c r="F3405" s="95">
        <f t="shared" si="159"/>
        <v>0.26349368655580252</v>
      </c>
      <c r="G3405" s="26">
        <f t="shared" si="160"/>
        <v>1.8294082836601104E-2</v>
      </c>
      <c r="H3405" s="26">
        <f t="shared" si="161"/>
        <v>4.8203753287732586E-3</v>
      </c>
    </row>
    <row r="3406" spans="1:8" x14ac:dyDescent="0.25">
      <c r="A3406" s="12">
        <f>Riesgo!C3410</f>
        <v>0.76203911776610767</v>
      </c>
      <c r="F3406" s="95">
        <f t="shared" si="159"/>
        <v>0.55688696905642199</v>
      </c>
      <c r="G3406" s="26">
        <f t="shared" si="160"/>
        <v>0.17270351113559984</v>
      </c>
      <c r="H3406" s="26">
        <f t="shared" si="161"/>
        <v>9.6176334861706209E-2</v>
      </c>
    </row>
    <row r="3407" spans="1:8" x14ac:dyDescent="0.25">
      <c r="A3407" s="12">
        <f>Riesgo!C3411</f>
        <v>0.42478761216940863</v>
      </c>
      <c r="F3407" s="95">
        <f t="shared" si="159"/>
        <v>0.21963546345972298</v>
      </c>
      <c r="G3407" s="26">
        <f t="shared" si="160"/>
        <v>1.0595156951256519E-2</v>
      </c>
      <c r="H3407" s="26">
        <f t="shared" si="161"/>
        <v>2.3270722074177313E-3</v>
      </c>
    </row>
    <row r="3408" spans="1:8" x14ac:dyDescent="0.25">
      <c r="A3408" s="12">
        <f>Riesgo!C3412</f>
        <v>0.37735230696149125</v>
      </c>
      <c r="F3408" s="95">
        <f t="shared" si="159"/>
        <v>0.1722001582518056</v>
      </c>
      <c r="G3408" s="26">
        <f t="shared" si="160"/>
        <v>5.1062331258593507E-3</v>
      </c>
      <c r="H3408" s="26">
        <f t="shared" si="161"/>
        <v>8.7929415234359203E-4</v>
      </c>
    </row>
    <row r="3409" spans="1:8" x14ac:dyDescent="0.25">
      <c r="A3409" s="12">
        <f>Riesgo!C3413</f>
        <v>0</v>
      </c>
      <c r="F3409" s="95">
        <f t="shared" si="159"/>
        <v>-0.20515214870968565</v>
      </c>
      <c r="G3409" s="26">
        <f t="shared" si="160"/>
        <v>0</v>
      </c>
      <c r="H3409" s="26">
        <f t="shared" si="161"/>
        <v>0</v>
      </c>
    </row>
    <row r="3410" spans="1:8" x14ac:dyDescent="0.25">
      <c r="A3410" s="12">
        <f>Riesgo!C3414</f>
        <v>0.52008564766982734</v>
      </c>
      <c r="F3410" s="95">
        <f t="shared" si="159"/>
        <v>0.31493349896014167</v>
      </c>
      <c r="G3410" s="26">
        <f t="shared" si="160"/>
        <v>3.1236083481823024E-2</v>
      </c>
      <c r="H3410" s="26">
        <f t="shared" si="161"/>
        <v>9.8372890647416087E-3</v>
      </c>
    </row>
    <row r="3411" spans="1:8" x14ac:dyDescent="0.25">
      <c r="A3411" s="12">
        <f>Riesgo!C3415</f>
        <v>0.31294394329409941</v>
      </c>
      <c r="F3411" s="95">
        <f t="shared" si="159"/>
        <v>0.10779179458441376</v>
      </c>
      <c r="G3411" s="26">
        <f t="shared" si="160"/>
        <v>1.2524405123086125E-3</v>
      </c>
      <c r="H3411" s="26">
        <f t="shared" si="161"/>
        <v>1.3500281043196788E-4</v>
      </c>
    </row>
    <row r="3412" spans="1:8" x14ac:dyDescent="0.25">
      <c r="A3412" s="12">
        <f>Riesgo!C3416</f>
        <v>0.17677307181390159</v>
      </c>
      <c r="F3412" s="95">
        <f t="shared" si="159"/>
        <v>-2.8379076895784061E-2</v>
      </c>
      <c r="G3412" s="26">
        <f t="shared" si="160"/>
        <v>-2.2855714072571049E-5</v>
      </c>
      <c r="H3412" s="26">
        <f t="shared" si="161"/>
        <v>6.4862406717354771E-7</v>
      </c>
    </row>
    <row r="3413" spans="1:8" x14ac:dyDescent="0.25">
      <c r="A3413" s="12">
        <f>Riesgo!C3417</f>
        <v>0.32285351122540773</v>
      </c>
      <c r="F3413" s="95">
        <f t="shared" si="159"/>
        <v>0.11770136251572208</v>
      </c>
      <c r="G3413" s="26">
        <f t="shared" si="160"/>
        <v>1.6305888596317973E-3</v>
      </c>
      <c r="H3413" s="26">
        <f t="shared" si="161"/>
        <v>1.9192253048162003E-4</v>
      </c>
    </row>
    <row r="3414" spans="1:8" x14ac:dyDescent="0.25">
      <c r="A3414" s="12">
        <f>Riesgo!C3418</f>
        <v>0.13308919439582351</v>
      </c>
      <c r="F3414" s="95">
        <f t="shared" si="159"/>
        <v>-7.2062954313862143E-2</v>
      </c>
      <c r="G3414" s="26">
        <f t="shared" si="160"/>
        <v>-3.7422792179974432E-4</v>
      </c>
      <c r="H3414" s="26">
        <f t="shared" si="161"/>
        <v>2.6967969631626548E-5</v>
      </c>
    </row>
    <row r="3415" spans="1:8" x14ac:dyDescent="0.25">
      <c r="A3415" s="12">
        <f>Riesgo!C3419</f>
        <v>0</v>
      </c>
      <c r="F3415" s="95">
        <f t="shared" si="159"/>
        <v>-0.20515214870968565</v>
      </c>
      <c r="G3415" s="26">
        <f t="shared" si="160"/>
        <v>0</v>
      </c>
      <c r="H3415" s="26">
        <f t="shared" si="161"/>
        <v>0</v>
      </c>
    </row>
    <row r="3416" spans="1:8" x14ac:dyDescent="0.25">
      <c r="A3416" s="12">
        <f>Riesgo!C3420</f>
        <v>5.7531385291029788E-2</v>
      </c>
      <c r="F3416" s="95">
        <f t="shared" si="159"/>
        <v>-0.14762076341865588</v>
      </c>
      <c r="G3416" s="26">
        <f t="shared" si="160"/>
        <v>-3.2169354074755392E-3</v>
      </c>
      <c r="H3416" s="26">
        <f t="shared" si="161"/>
        <v>4.7488646072004387E-4</v>
      </c>
    </row>
    <row r="3417" spans="1:8" x14ac:dyDescent="0.25">
      <c r="A3417" s="12">
        <f>Riesgo!C3421</f>
        <v>0.2013128369545748</v>
      </c>
      <c r="F3417" s="95">
        <f t="shared" si="159"/>
        <v>-3.8393117551108469E-3</v>
      </c>
      <c r="G3417" s="26">
        <f t="shared" si="160"/>
        <v>-5.6592663704966938E-8</v>
      </c>
      <c r="H3417" s="26">
        <f t="shared" si="161"/>
        <v>2.1727687901551456E-10</v>
      </c>
    </row>
    <row r="3418" spans="1:8" x14ac:dyDescent="0.25">
      <c r="A3418" s="12">
        <f>Riesgo!C3422</f>
        <v>0.3717375860163884</v>
      </c>
      <c r="F3418" s="95">
        <f t="shared" si="159"/>
        <v>0.16658543730670275</v>
      </c>
      <c r="G3418" s="26">
        <f t="shared" si="160"/>
        <v>4.6228638148677953E-3</v>
      </c>
      <c r="H3418" s="26">
        <f t="shared" si="161"/>
        <v>7.7010179020908375E-4</v>
      </c>
    </row>
    <row r="3419" spans="1:8" x14ac:dyDescent="0.25">
      <c r="A3419" s="12">
        <f>Riesgo!C3423</f>
        <v>0.59547666754782158</v>
      </c>
      <c r="F3419" s="95">
        <f t="shared" si="159"/>
        <v>0.3903245188381359</v>
      </c>
      <c r="G3419" s="26">
        <f t="shared" si="160"/>
        <v>5.946720119561457E-2</v>
      </c>
      <c r="H3419" s="26">
        <f t="shared" si="161"/>
        <v>2.3211506693328877E-2</v>
      </c>
    </row>
    <row r="3420" spans="1:8" x14ac:dyDescent="0.25">
      <c r="A3420" s="12">
        <f>Riesgo!C3424</f>
        <v>0</v>
      </c>
      <c r="F3420" s="95">
        <f t="shared" si="159"/>
        <v>-0.20515214870968565</v>
      </c>
      <c r="G3420" s="26">
        <f t="shared" si="160"/>
        <v>0</v>
      </c>
      <c r="H3420" s="26">
        <f t="shared" si="161"/>
        <v>0</v>
      </c>
    </row>
    <row r="3421" spans="1:8" x14ac:dyDescent="0.25">
      <c r="A3421" s="12">
        <f>Riesgo!C3425</f>
        <v>0</v>
      </c>
      <c r="F3421" s="95">
        <f t="shared" si="159"/>
        <v>-0.20515214870968565</v>
      </c>
      <c r="G3421" s="26">
        <f t="shared" si="160"/>
        <v>0</v>
      </c>
      <c r="H3421" s="26">
        <f t="shared" si="161"/>
        <v>0</v>
      </c>
    </row>
    <row r="3422" spans="1:8" x14ac:dyDescent="0.25">
      <c r="A3422" s="12">
        <f>Riesgo!C3426</f>
        <v>0</v>
      </c>
      <c r="F3422" s="95">
        <f t="shared" si="159"/>
        <v>-0.20515214870968565</v>
      </c>
      <c r="G3422" s="26">
        <f t="shared" si="160"/>
        <v>0</v>
      </c>
      <c r="H3422" s="26">
        <f t="shared" si="161"/>
        <v>0</v>
      </c>
    </row>
    <row r="3423" spans="1:8" x14ac:dyDescent="0.25">
      <c r="A3423" s="12">
        <f>Riesgo!C3427</f>
        <v>0.31975323036820025</v>
      </c>
      <c r="F3423" s="95">
        <f t="shared" si="159"/>
        <v>0.1146010816585146</v>
      </c>
      <c r="G3423" s="26">
        <f t="shared" si="160"/>
        <v>1.505102753185255E-3</v>
      </c>
      <c r="H3423" s="26">
        <f t="shared" si="161"/>
        <v>1.7248640352223853E-4</v>
      </c>
    </row>
    <row r="3424" spans="1:8" x14ac:dyDescent="0.25">
      <c r="A3424" s="12">
        <f>Riesgo!C3428</f>
        <v>0.19249488120840397</v>
      </c>
      <c r="F3424" s="95">
        <f t="shared" si="159"/>
        <v>-1.2657267501281683E-2</v>
      </c>
      <c r="G3424" s="26">
        <f t="shared" si="160"/>
        <v>-2.0277755209444053E-6</v>
      </c>
      <c r="H3424" s="26">
        <f t="shared" si="161"/>
        <v>2.566609720114416E-8</v>
      </c>
    </row>
    <row r="3425" spans="1:8" x14ac:dyDescent="0.25">
      <c r="A3425" s="12">
        <f>Riesgo!C3429</f>
        <v>2.4821820560706934E-2</v>
      </c>
      <c r="F3425" s="95">
        <f t="shared" si="159"/>
        <v>-0.1803303281489787</v>
      </c>
      <c r="G3425" s="26">
        <f t="shared" si="160"/>
        <v>-5.8641668551354872E-3</v>
      </c>
      <c r="H3425" s="26">
        <f t="shared" si="161"/>
        <v>1.0574871333069468E-3</v>
      </c>
    </row>
    <row r="3426" spans="1:8" x14ac:dyDescent="0.25">
      <c r="A3426" s="12">
        <f>Riesgo!C3430</f>
        <v>2.4750167981114974E-2</v>
      </c>
      <c r="F3426" s="95">
        <f t="shared" si="159"/>
        <v>-0.18040198072857067</v>
      </c>
      <c r="G3426" s="26">
        <f t="shared" si="160"/>
        <v>-5.8711598495658508E-3</v>
      </c>
      <c r="H3426" s="26">
        <f t="shared" si="161"/>
        <v>1.0591688660357365E-3</v>
      </c>
    </row>
    <row r="3427" spans="1:8" x14ac:dyDescent="0.25">
      <c r="A3427" s="12">
        <f>Riesgo!C3431</f>
        <v>0</v>
      </c>
      <c r="F3427" s="95">
        <f t="shared" si="159"/>
        <v>-0.20515214870968565</v>
      </c>
      <c r="G3427" s="26">
        <f t="shared" si="160"/>
        <v>0</v>
      </c>
      <c r="H3427" s="26">
        <f t="shared" si="161"/>
        <v>0</v>
      </c>
    </row>
    <row r="3428" spans="1:8" x14ac:dyDescent="0.25">
      <c r="A3428" s="12">
        <f>Riesgo!C3432</f>
        <v>6.0393212623845706E-2</v>
      </c>
      <c r="F3428" s="95">
        <f t="shared" si="159"/>
        <v>-0.14475893608583995</v>
      </c>
      <c r="G3428" s="26">
        <f t="shared" si="160"/>
        <v>-3.0334451582433529E-3</v>
      </c>
      <c r="H3428" s="26">
        <f t="shared" si="161"/>
        <v>4.3911829378205018E-4</v>
      </c>
    </row>
    <row r="3429" spans="1:8" x14ac:dyDescent="0.25">
      <c r="A3429" s="12">
        <f>Riesgo!C3433</f>
        <v>0</v>
      </c>
      <c r="F3429" s="95">
        <f t="shared" si="159"/>
        <v>-0.20515214870968565</v>
      </c>
      <c r="G3429" s="26">
        <f t="shared" si="160"/>
        <v>0</v>
      </c>
      <c r="H3429" s="26">
        <f t="shared" si="161"/>
        <v>0</v>
      </c>
    </row>
    <row r="3430" spans="1:8" x14ac:dyDescent="0.25">
      <c r="A3430" s="12">
        <f>Riesgo!C3434</f>
        <v>0</v>
      </c>
      <c r="F3430" s="95">
        <f t="shared" si="159"/>
        <v>-0.20515214870968565</v>
      </c>
      <c r="G3430" s="26">
        <f t="shared" si="160"/>
        <v>0</v>
      </c>
      <c r="H3430" s="26">
        <f t="shared" si="161"/>
        <v>0</v>
      </c>
    </row>
    <row r="3431" spans="1:8" x14ac:dyDescent="0.25">
      <c r="A3431" s="12">
        <f>Riesgo!C3435</f>
        <v>0</v>
      </c>
      <c r="F3431" s="95">
        <f t="shared" si="159"/>
        <v>-0.20515214870968565</v>
      </c>
      <c r="G3431" s="26">
        <f t="shared" si="160"/>
        <v>0</v>
      </c>
      <c r="H3431" s="26">
        <f t="shared" si="161"/>
        <v>0</v>
      </c>
    </row>
    <row r="3432" spans="1:8" x14ac:dyDescent="0.25">
      <c r="A3432" s="12">
        <f>Riesgo!C3436</f>
        <v>0</v>
      </c>
      <c r="F3432" s="95">
        <f t="shared" si="159"/>
        <v>-0.20515214870968565</v>
      </c>
      <c r="G3432" s="26">
        <f t="shared" si="160"/>
        <v>0</v>
      </c>
      <c r="H3432" s="26">
        <f t="shared" si="161"/>
        <v>0</v>
      </c>
    </row>
    <row r="3433" spans="1:8" x14ac:dyDescent="0.25">
      <c r="A3433" s="12">
        <f>Riesgo!C3437</f>
        <v>0.20709584520539334</v>
      </c>
      <c r="F3433" s="95">
        <f t="shared" si="159"/>
        <v>1.9436964957076919E-3</v>
      </c>
      <c r="G3433" s="26">
        <f t="shared" si="160"/>
        <v>7.3431999691942307E-9</v>
      </c>
      <c r="H3433" s="26">
        <f t="shared" si="161"/>
        <v>1.4272952047403657E-11</v>
      </c>
    </row>
    <row r="3434" spans="1:8" x14ac:dyDescent="0.25">
      <c r="A3434" s="12">
        <f>Riesgo!C3438</f>
        <v>0.6330931151862994</v>
      </c>
      <c r="F3434" s="95">
        <f t="shared" si="159"/>
        <v>0.42794096647661373</v>
      </c>
      <c r="G3434" s="26">
        <f t="shared" si="160"/>
        <v>7.8370314483634934E-2</v>
      </c>
      <c r="H3434" s="26">
        <f t="shared" si="161"/>
        <v>3.3537868123202898E-2</v>
      </c>
    </row>
    <row r="3435" spans="1:8" x14ac:dyDescent="0.25">
      <c r="A3435" s="12">
        <f>Riesgo!C3439</f>
        <v>1</v>
      </c>
      <c r="F3435" s="95">
        <f t="shared" si="159"/>
        <v>0.79484785129031432</v>
      </c>
      <c r="G3435" s="26">
        <f t="shared" si="160"/>
        <v>0.50217144484267384</v>
      </c>
      <c r="H3435" s="26">
        <f t="shared" si="161"/>
        <v>0.39914989391255185</v>
      </c>
    </row>
    <row r="3436" spans="1:8" x14ac:dyDescent="0.25">
      <c r="A3436" s="12">
        <f>Riesgo!C3440</f>
        <v>0.86421404512704258</v>
      </c>
      <c r="F3436" s="95">
        <f t="shared" si="159"/>
        <v>0.65906189641735691</v>
      </c>
      <c r="G3436" s="26">
        <f t="shared" si="160"/>
        <v>0.28627182788853178</v>
      </c>
      <c r="H3436" s="26">
        <f t="shared" si="161"/>
        <v>0.18867085377907897</v>
      </c>
    </row>
    <row r="3437" spans="1:8" x14ac:dyDescent="0.25">
      <c r="A3437" s="12">
        <f>Riesgo!C3441</f>
        <v>0.45358217962202618</v>
      </c>
      <c r="F3437" s="95">
        <f t="shared" si="159"/>
        <v>0.24843003091234053</v>
      </c>
      <c r="G3437" s="26">
        <f t="shared" si="160"/>
        <v>1.5332475528601588E-2</v>
      </c>
      <c r="H3437" s="26">
        <f t="shared" si="161"/>
        <v>3.8090473695331969E-3</v>
      </c>
    </row>
    <row r="3438" spans="1:8" x14ac:dyDescent="0.25">
      <c r="A3438" s="12">
        <f>Riesgo!C3442</f>
        <v>0.46831627487629324</v>
      </c>
      <c r="F3438" s="95">
        <f t="shared" si="159"/>
        <v>0.26316412616660756</v>
      </c>
      <c r="G3438" s="26">
        <f t="shared" si="160"/>
        <v>1.8225525586482837E-2</v>
      </c>
      <c r="H3438" s="26">
        <f t="shared" si="161"/>
        <v>4.7963045148939039E-3</v>
      </c>
    </row>
    <row r="3439" spans="1:8" x14ac:dyDescent="0.25">
      <c r="A3439" s="12">
        <f>Riesgo!C3443</f>
        <v>0</v>
      </c>
      <c r="F3439" s="95">
        <f t="shared" si="159"/>
        <v>-0.20515214870968565</v>
      </c>
      <c r="G3439" s="26">
        <f t="shared" si="160"/>
        <v>0</v>
      </c>
      <c r="H3439" s="26">
        <f t="shared" si="161"/>
        <v>0</v>
      </c>
    </row>
    <row r="3440" spans="1:8" x14ac:dyDescent="0.25">
      <c r="A3440" s="12">
        <f>Riesgo!C3444</f>
        <v>0.25989441422538101</v>
      </c>
      <c r="F3440" s="95">
        <f t="shared" si="159"/>
        <v>5.474226551569536E-2</v>
      </c>
      <c r="G3440" s="26">
        <f t="shared" si="160"/>
        <v>1.6404700290001615E-4</v>
      </c>
      <c r="H3440" s="26">
        <f t="shared" si="161"/>
        <v>8.9803045898067309E-6</v>
      </c>
    </row>
    <row r="3441" spans="1:8" x14ac:dyDescent="0.25">
      <c r="A3441" s="12">
        <f>Riesgo!C3445</f>
        <v>0.12866009195779277</v>
      </c>
      <c r="F3441" s="95">
        <f t="shared" si="159"/>
        <v>-7.6492056751892884E-2</v>
      </c>
      <c r="G3441" s="26">
        <f t="shared" si="160"/>
        <v>-4.4755768185864047E-4</v>
      </c>
      <c r="H3441" s="26">
        <f t="shared" si="161"/>
        <v>3.4234607600476745E-5</v>
      </c>
    </row>
    <row r="3442" spans="1:8" x14ac:dyDescent="0.25">
      <c r="A3442" s="12">
        <f>Riesgo!C3446</f>
        <v>0</v>
      </c>
      <c r="F3442" s="95">
        <f t="shared" si="159"/>
        <v>-0.20515214870968565</v>
      </c>
      <c r="G3442" s="26">
        <f t="shared" si="160"/>
        <v>0</v>
      </c>
      <c r="H3442" s="26">
        <f t="shared" si="161"/>
        <v>0</v>
      </c>
    </row>
    <row r="3443" spans="1:8" x14ac:dyDescent="0.25">
      <c r="A3443" s="12">
        <f>Riesgo!C3447</f>
        <v>0</v>
      </c>
      <c r="F3443" s="95">
        <f t="shared" si="159"/>
        <v>-0.20515214870968565</v>
      </c>
      <c r="G3443" s="26">
        <f t="shared" si="160"/>
        <v>0</v>
      </c>
      <c r="H3443" s="26">
        <f t="shared" si="161"/>
        <v>0</v>
      </c>
    </row>
    <row r="3444" spans="1:8" x14ac:dyDescent="0.25">
      <c r="A3444" s="12">
        <f>Riesgo!C3448</f>
        <v>0</v>
      </c>
      <c r="F3444" s="95">
        <f t="shared" si="159"/>
        <v>-0.20515214870968565</v>
      </c>
      <c r="G3444" s="26">
        <f t="shared" si="160"/>
        <v>0</v>
      </c>
      <c r="H3444" s="26">
        <f t="shared" si="161"/>
        <v>0</v>
      </c>
    </row>
    <row r="3445" spans="1:8" x14ac:dyDescent="0.25">
      <c r="A3445" s="12">
        <f>Riesgo!C3449</f>
        <v>0.15433588385020547</v>
      </c>
      <c r="F3445" s="95">
        <f t="shared" si="159"/>
        <v>-5.0816264859480181E-2</v>
      </c>
      <c r="G3445" s="26">
        <f t="shared" si="160"/>
        <v>-1.3122247356196727E-4</v>
      </c>
      <c r="H3445" s="26">
        <f t="shared" si="161"/>
        <v>6.6682359720410646E-6</v>
      </c>
    </row>
    <row r="3446" spans="1:8" x14ac:dyDescent="0.25">
      <c r="A3446" s="12">
        <f>Riesgo!C3450</f>
        <v>0.17221965256224697</v>
      </c>
      <c r="F3446" s="95">
        <f t="shared" si="159"/>
        <v>-3.2932496147438678E-2</v>
      </c>
      <c r="G3446" s="26">
        <f t="shared" si="160"/>
        <v>-3.5716915726323574E-5</v>
      </c>
      <c r="H3446" s="26">
        <f t="shared" si="161"/>
        <v>1.1762471895555433E-6</v>
      </c>
    </row>
    <row r="3447" spans="1:8" x14ac:dyDescent="0.25">
      <c r="A3447" s="12">
        <f>Riesgo!C3451</f>
        <v>0</v>
      </c>
      <c r="F3447" s="95">
        <f t="shared" si="159"/>
        <v>-0.20515214870968565</v>
      </c>
      <c r="G3447" s="26">
        <f t="shared" si="160"/>
        <v>0</v>
      </c>
      <c r="H3447" s="26">
        <f t="shared" si="161"/>
        <v>0</v>
      </c>
    </row>
    <row r="3448" spans="1:8" x14ac:dyDescent="0.25">
      <c r="A3448" s="12">
        <f>Riesgo!C3452</f>
        <v>0</v>
      </c>
      <c r="F3448" s="95">
        <f t="shared" si="159"/>
        <v>-0.20515214870968565</v>
      </c>
      <c r="G3448" s="26">
        <f t="shared" si="160"/>
        <v>0</v>
      </c>
      <c r="H3448" s="26">
        <f t="shared" si="161"/>
        <v>0</v>
      </c>
    </row>
    <row r="3449" spans="1:8" x14ac:dyDescent="0.25">
      <c r="A3449" s="12">
        <f>Riesgo!C3453</f>
        <v>0.48121954645677995</v>
      </c>
      <c r="F3449" s="95">
        <f t="shared" si="159"/>
        <v>0.27606739774709432</v>
      </c>
      <c r="G3449" s="26">
        <f t="shared" si="160"/>
        <v>2.1039982033807948E-2</v>
      </c>
      <c r="H3449" s="26">
        <f t="shared" si="161"/>
        <v>5.8084530887189774E-3</v>
      </c>
    </row>
    <row r="3450" spans="1:8" x14ac:dyDescent="0.25">
      <c r="A3450" s="12">
        <f>Riesgo!C3454</f>
        <v>0</v>
      </c>
      <c r="F3450" s="95">
        <f t="shared" si="159"/>
        <v>-0.20515214870968565</v>
      </c>
      <c r="G3450" s="26">
        <f t="shared" si="160"/>
        <v>0</v>
      </c>
      <c r="H3450" s="26">
        <f t="shared" si="161"/>
        <v>0</v>
      </c>
    </row>
    <row r="3451" spans="1:8" x14ac:dyDescent="0.25">
      <c r="A3451" s="12">
        <f>Riesgo!C3455</f>
        <v>0</v>
      </c>
      <c r="F3451" s="95">
        <f t="shared" si="159"/>
        <v>-0.20515214870968565</v>
      </c>
      <c r="G3451" s="26">
        <f t="shared" si="160"/>
        <v>0</v>
      </c>
      <c r="H3451" s="26">
        <f t="shared" si="161"/>
        <v>0</v>
      </c>
    </row>
    <row r="3452" spans="1:8" x14ac:dyDescent="0.25">
      <c r="A3452" s="12">
        <f>Riesgo!C3456</f>
        <v>0</v>
      </c>
      <c r="F3452" s="95">
        <f t="shared" si="159"/>
        <v>-0.20515214870968565</v>
      </c>
      <c r="G3452" s="26">
        <f t="shared" si="160"/>
        <v>0</v>
      </c>
      <c r="H3452" s="26">
        <f t="shared" si="161"/>
        <v>0</v>
      </c>
    </row>
    <row r="3453" spans="1:8" x14ac:dyDescent="0.25">
      <c r="A3453" s="12">
        <f>Riesgo!C3457</f>
        <v>0</v>
      </c>
      <c r="F3453" s="95">
        <f t="shared" si="159"/>
        <v>-0.20515214870968565</v>
      </c>
      <c r="G3453" s="26">
        <f t="shared" si="160"/>
        <v>0</v>
      </c>
      <c r="H3453" s="26">
        <f t="shared" si="161"/>
        <v>0</v>
      </c>
    </row>
    <row r="3454" spans="1:8" x14ac:dyDescent="0.25">
      <c r="A3454" s="12">
        <f>Riesgo!C3458</f>
        <v>0.29217283467850425</v>
      </c>
      <c r="F3454" s="95">
        <f t="shared" si="159"/>
        <v>8.7020685968818595E-2</v>
      </c>
      <c r="G3454" s="26">
        <f t="shared" si="160"/>
        <v>6.5897282798714442E-4</v>
      </c>
      <c r="H3454" s="26">
        <f t="shared" si="161"/>
        <v>5.7344267526253604E-5</v>
      </c>
    </row>
    <row r="3455" spans="1:8" x14ac:dyDescent="0.25">
      <c r="A3455" s="12">
        <f>Riesgo!C3459</f>
        <v>0.71743040671184033</v>
      </c>
      <c r="F3455" s="95">
        <f t="shared" si="159"/>
        <v>0.51227825800215465</v>
      </c>
      <c r="G3455" s="26">
        <f t="shared" si="160"/>
        <v>0.13443667794735953</v>
      </c>
      <c r="H3455" s="26">
        <f t="shared" si="161"/>
        <v>6.8868987190470007E-2</v>
      </c>
    </row>
    <row r="3456" spans="1:8" x14ac:dyDescent="0.25">
      <c r="A3456" s="12">
        <f>Riesgo!C3460</f>
        <v>0.94031905091736312</v>
      </c>
      <c r="F3456" s="95">
        <f t="shared" si="159"/>
        <v>0.73516690220767744</v>
      </c>
      <c r="G3456" s="26">
        <f t="shared" si="160"/>
        <v>0.3973359306633219</v>
      </c>
      <c r="H3456" s="26">
        <f t="shared" si="161"/>
        <v>0.29210822528155889</v>
      </c>
    </row>
    <row r="3457" spans="1:8" x14ac:dyDescent="0.25">
      <c r="A3457" s="12">
        <f>Riesgo!C3461</f>
        <v>0</v>
      </c>
      <c r="F3457" s="95">
        <f t="shared" si="159"/>
        <v>-0.20515214870968565</v>
      </c>
      <c r="G3457" s="26">
        <f t="shared" si="160"/>
        <v>0</v>
      </c>
      <c r="H3457" s="26">
        <f t="shared" si="161"/>
        <v>0</v>
      </c>
    </row>
    <row r="3458" spans="1:8" x14ac:dyDescent="0.25">
      <c r="A3458" s="12">
        <f>Riesgo!C3462</f>
        <v>0.81629783294868374</v>
      </c>
      <c r="F3458" s="95">
        <f t="shared" si="159"/>
        <v>0.61114568423899807</v>
      </c>
      <c r="G3458" s="26">
        <f t="shared" si="160"/>
        <v>0.22826233086385708</v>
      </c>
      <c r="H3458" s="26">
        <f t="shared" si="161"/>
        <v>0.1395015383817805</v>
      </c>
    </row>
    <row r="3459" spans="1:8" x14ac:dyDescent="0.25">
      <c r="A3459" s="12">
        <f>Riesgo!C3463</f>
        <v>0</v>
      </c>
      <c r="F3459" s="95">
        <f t="shared" ref="F3459:F3522" si="162">A3459-$D$4</f>
        <v>-0.20515214870968565</v>
      </c>
      <c r="G3459" s="26">
        <f t="shared" ref="G3459:G3522" si="163">IF(A3459=0,0,(A3459-D$4)^3)</f>
        <v>0</v>
      </c>
      <c r="H3459" s="26">
        <f t="shared" ref="H3459:H3522" si="164">IF(A3459=0,0,(A3459-D$4)^4)</f>
        <v>0</v>
      </c>
    </row>
    <row r="3460" spans="1:8" x14ac:dyDescent="0.25">
      <c r="A3460" s="12">
        <f>Riesgo!C3464</f>
        <v>0.15714261504496488</v>
      </c>
      <c r="F3460" s="95">
        <f t="shared" si="162"/>
        <v>-4.8009533664720772E-2</v>
      </c>
      <c r="G3460" s="26">
        <f t="shared" si="163"/>
        <v>-1.1065790977968637E-4</v>
      </c>
      <c r="H3460" s="26">
        <f t="shared" si="164"/>
        <v>5.3126346448354867E-6</v>
      </c>
    </row>
    <row r="3461" spans="1:8" x14ac:dyDescent="0.25">
      <c r="A3461" s="12">
        <f>Riesgo!C3465</f>
        <v>0.34421397074062648</v>
      </c>
      <c r="F3461" s="95">
        <f t="shared" si="162"/>
        <v>0.13906182203094083</v>
      </c>
      <c r="G3461" s="26">
        <f t="shared" si="163"/>
        <v>2.6892039843744889E-3</v>
      </c>
      <c r="H3461" s="26">
        <f t="shared" si="164"/>
        <v>3.7396560587998217E-4</v>
      </c>
    </row>
    <row r="3462" spans="1:8" x14ac:dyDescent="0.25">
      <c r="A3462" s="12">
        <f>Riesgo!C3466</f>
        <v>0</v>
      </c>
      <c r="F3462" s="95">
        <f t="shared" si="162"/>
        <v>-0.20515214870968565</v>
      </c>
      <c r="G3462" s="26">
        <f t="shared" si="163"/>
        <v>0</v>
      </c>
      <c r="H3462" s="26">
        <f t="shared" si="164"/>
        <v>0</v>
      </c>
    </row>
    <row r="3463" spans="1:8" x14ac:dyDescent="0.25">
      <c r="A3463" s="12">
        <f>Riesgo!C3467</f>
        <v>1</v>
      </c>
      <c r="F3463" s="95">
        <f t="shared" si="162"/>
        <v>0.79484785129031432</v>
      </c>
      <c r="G3463" s="26">
        <f t="shared" si="163"/>
        <v>0.50217144484267384</v>
      </c>
      <c r="H3463" s="26">
        <f t="shared" si="164"/>
        <v>0.39914989391255185</v>
      </c>
    </row>
    <row r="3464" spans="1:8" x14ac:dyDescent="0.25">
      <c r="A3464" s="12">
        <f>Riesgo!C3468</f>
        <v>0.54476507641764682</v>
      </c>
      <c r="F3464" s="95">
        <f t="shared" si="162"/>
        <v>0.33961292770796114</v>
      </c>
      <c r="G3464" s="26">
        <f t="shared" si="163"/>
        <v>3.9169916092586285E-2</v>
      </c>
      <c r="H3464" s="26">
        <f t="shared" si="164"/>
        <v>1.330260988227841E-2</v>
      </c>
    </row>
    <row r="3465" spans="1:8" x14ac:dyDescent="0.25">
      <c r="A3465" s="12">
        <f>Riesgo!C3469</f>
        <v>0.49124529380593834</v>
      </c>
      <c r="F3465" s="95">
        <f t="shared" si="162"/>
        <v>0.28609314509625272</v>
      </c>
      <c r="G3465" s="26">
        <f t="shared" si="163"/>
        <v>2.3416520133703076E-2</v>
      </c>
      <c r="H3465" s="26">
        <f t="shared" si="164"/>
        <v>6.6993058922608373E-3</v>
      </c>
    </row>
    <row r="3466" spans="1:8" x14ac:dyDescent="0.25">
      <c r="A3466" s="12">
        <f>Riesgo!C3470</f>
        <v>0</v>
      </c>
      <c r="F3466" s="95">
        <f t="shared" si="162"/>
        <v>-0.20515214870968565</v>
      </c>
      <c r="G3466" s="26">
        <f t="shared" si="163"/>
        <v>0</v>
      </c>
      <c r="H3466" s="26">
        <f t="shared" si="164"/>
        <v>0</v>
      </c>
    </row>
    <row r="3467" spans="1:8" x14ac:dyDescent="0.25">
      <c r="A3467" s="12">
        <f>Riesgo!C3471</f>
        <v>0.27333440907715423</v>
      </c>
      <c r="F3467" s="95">
        <f t="shared" si="162"/>
        <v>6.8182260367468578E-2</v>
      </c>
      <c r="G3467" s="26">
        <f t="shared" si="163"/>
        <v>3.1696709851567856E-4</v>
      </c>
      <c r="H3467" s="26">
        <f t="shared" si="164"/>
        <v>2.1611533238917059E-5</v>
      </c>
    </row>
    <row r="3468" spans="1:8" x14ac:dyDescent="0.25">
      <c r="A3468" s="12">
        <f>Riesgo!C3472</f>
        <v>0.59762282716352877</v>
      </c>
      <c r="F3468" s="95">
        <f t="shared" si="162"/>
        <v>0.39247067845384309</v>
      </c>
      <c r="G3468" s="26">
        <f t="shared" si="163"/>
        <v>6.045352763499863E-2</v>
      </c>
      <c r="H3468" s="26">
        <f t="shared" si="164"/>
        <v>2.3726237005836065E-2</v>
      </c>
    </row>
    <row r="3469" spans="1:8" x14ac:dyDescent="0.25">
      <c r="A3469" s="12">
        <f>Riesgo!C3473</f>
        <v>0</v>
      </c>
      <c r="F3469" s="95">
        <f t="shared" si="162"/>
        <v>-0.20515214870968565</v>
      </c>
      <c r="G3469" s="26">
        <f t="shared" si="163"/>
        <v>0</v>
      </c>
      <c r="H3469" s="26">
        <f t="shared" si="164"/>
        <v>0</v>
      </c>
    </row>
    <row r="3470" spans="1:8" x14ac:dyDescent="0.25">
      <c r="A3470" s="12">
        <f>Riesgo!C3474</f>
        <v>0</v>
      </c>
      <c r="F3470" s="95">
        <f t="shared" si="162"/>
        <v>-0.20515214870968565</v>
      </c>
      <c r="G3470" s="26">
        <f t="shared" si="163"/>
        <v>0</v>
      </c>
      <c r="H3470" s="26">
        <f t="shared" si="164"/>
        <v>0</v>
      </c>
    </row>
    <row r="3471" spans="1:8" x14ac:dyDescent="0.25">
      <c r="A3471" s="12">
        <f>Riesgo!C3475</f>
        <v>0.19259847810026259</v>
      </c>
      <c r="F3471" s="95">
        <f t="shared" si="162"/>
        <v>-1.2553670609423057E-2</v>
      </c>
      <c r="G3471" s="26">
        <f t="shared" si="163"/>
        <v>-1.9783912728039339E-6</v>
      </c>
      <c r="H3471" s="26">
        <f t="shared" si="164"/>
        <v>2.483607237533782E-8</v>
      </c>
    </row>
    <row r="3472" spans="1:8" x14ac:dyDescent="0.25">
      <c r="A3472" s="12">
        <f>Riesgo!C3476</f>
        <v>0.24742007676010666</v>
      </c>
      <c r="F3472" s="95">
        <f t="shared" si="162"/>
        <v>4.2267928050421011E-2</v>
      </c>
      <c r="G3472" s="26">
        <f t="shared" si="163"/>
        <v>7.5514939441626537E-5</v>
      </c>
      <c r="H3472" s="26">
        <f t="shared" si="164"/>
        <v>3.1918600270505698E-6</v>
      </c>
    </row>
    <row r="3473" spans="1:8" x14ac:dyDescent="0.25">
      <c r="A3473" s="12">
        <f>Riesgo!C3477</f>
        <v>0</v>
      </c>
      <c r="F3473" s="95">
        <f t="shared" si="162"/>
        <v>-0.20515214870968565</v>
      </c>
      <c r="G3473" s="26">
        <f t="shared" si="163"/>
        <v>0</v>
      </c>
      <c r="H3473" s="26">
        <f t="shared" si="164"/>
        <v>0</v>
      </c>
    </row>
    <row r="3474" spans="1:8" x14ac:dyDescent="0.25">
      <c r="A3474" s="12">
        <f>Riesgo!C3478</f>
        <v>0.81189892296946886</v>
      </c>
      <c r="F3474" s="95">
        <f t="shared" si="162"/>
        <v>0.60674677425978318</v>
      </c>
      <c r="G3474" s="26">
        <f t="shared" si="163"/>
        <v>0.22336875743997558</v>
      </c>
      <c r="H3474" s="26">
        <f t="shared" si="164"/>
        <v>0.13552827304712112</v>
      </c>
    </row>
    <row r="3475" spans="1:8" x14ac:dyDescent="0.25">
      <c r="A3475" s="12">
        <f>Riesgo!C3479</f>
        <v>0.32596519866520762</v>
      </c>
      <c r="F3475" s="95">
        <f t="shared" si="162"/>
        <v>0.12081304995552197</v>
      </c>
      <c r="G3475" s="26">
        <f t="shared" si="163"/>
        <v>1.7633622736282723E-3</v>
      </c>
      <c r="H3475" s="26">
        <f t="shared" si="164"/>
        <v>2.1303717445353529E-4</v>
      </c>
    </row>
    <row r="3476" spans="1:8" x14ac:dyDescent="0.25">
      <c r="A3476" s="12">
        <f>Riesgo!C3480</f>
        <v>0.31753689719780887</v>
      </c>
      <c r="F3476" s="95">
        <f t="shared" si="162"/>
        <v>0.11238474848812322</v>
      </c>
      <c r="G3476" s="26">
        <f t="shared" si="163"/>
        <v>1.4194566506100118E-3</v>
      </c>
      <c r="H3476" s="26">
        <f t="shared" si="164"/>
        <v>1.5952527866859998E-4</v>
      </c>
    </row>
    <row r="3477" spans="1:8" x14ac:dyDescent="0.25">
      <c r="A3477" s="12">
        <f>Riesgo!C3481</f>
        <v>0.12905859795583022</v>
      </c>
      <c r="F3477" s="95">
        <f t="shared" si="162"/>
        <v>-7.6093550753855432E-2</v>
      </c>
      <c r="G3477" s="26">
        <f t="shared" si="163"/>
        <v>-4.4059904367906786E-4</v>
      </c>
      <c r="H3477" s="26">
        <f t="shared" si="164"/>
        <v>3.3526745692293318E-5</v>
      </c>
    </row>
    <row r="3478" spans="1:8" x14ac:dyDescent="0.25">
      <c r="A3478" s="12">
        <f>Riesgo!C3482</f>
        <v>0</v>
      </c>
      <c r="F3478" s="95">
        <f t="shared" si="162"/>
        <v>-0.20515214870968565</v>
      </c>
      <c r="G3478" s="26">
        <f t="shared" si="163"/>
        <v>0</v>
      </c>
      <c r="H3478" s="26">
        <f t="shared" si="164"/>
        <v>0</v>
      </c>
    </row>
    <row r="3479" spans="1:8" x14ac:dyDescent="0.25">
      <c r="A3479" s="12">
        <f>Riesgo!C3483</f>
        <v>9.9689078114029286E-2</v>
      </c>
      <c r="F3479" s="95">
        <f t="shared" si="162"/>
        <v>-0.10546307059565636</v>
      </c>
      <c r="G3479" s="26">
        <f t="shared" si="163"/>
        <v>-1.1730087060782056E-3</v>
      </c>
      <c r="H3479" s="26">
        <f t="shared" si="164"/>
        <v>1.2370909997844531E-4</v>
      </c>
    </row>
    <row r="3480" spans="1:8" x14ac:dyDescent="0.25">
      <c r="A3480" s="12">
        <f>Riesgo!C3484</f>
        <v>0</v>
      </c>
      <c r="F3480" s="95">
        <f t="shared" si="162"/>
        <v>-0.20515214870968565</v>
      </c>
      <c r="G3480" s="26">
        <f t="shared" si="163"/>
        <v>0</v>
      </c>
      <c r="H3480" s="26">
        <f t="shared" si="164"/>
        <v>0</v>
      </c>
    </row>
    <row r="3481" spans="1:8" x14ac:dyDescent="0.25">
      <c r="A3481" s="12">
        <f>Riesgo!C3485</f>
        <v>0</v>
      </c>
      <c r="F3481" s="95">
        <f t="shared" si="162"/>
        <v>-0.20515214870968565</v>
      </c>
      <c r="G3481" s="26">
        <f t="shared" si="163"/>
        <v>0</v>
      </c>
      <c r="H3481" s="26">
        <f t="shared" si="164"/>
        <v>0</v>
      </c>
    </row>
    <row r="3482" spans="1:8" x14ac:dyDescent="0.25">
      <c r="A3482" s="12">
        <f>Riesgo!C3486</f>
        <v>0</v>
      </c>
      <c r="F3482" s="95">
        <f t="shared" si="162"/>
        <v>-0.20515214870968565</v>
      </c>
      <c r="G3482" s="26">
        <f t="shared" si="163"/>
        <v>0</v>
      </c>
      <c r="H3482" s="26">
        <f t="shared" si="164"/>
        <v>0</v>
      </c>
    </row>
    <row r="3483" spans="1:8" x14ac:dyDescent="0.25">
      <c r="A3483" s="12">
        <f>Riesgo!C3487</f>
        <v>5.7385952277634773E-2</v>
      </c>
      <c r="F3483" s="95">
        <f t="shared" si="162"/>
        <v>-0.14776619643205088</v>
      </c>
      <c r="G3483" s="26">
        <f t="shared" si="163"/>
        <v>-3.2264525580263876E-3</v>
      </c>
      <c r="H3483" s="26">
        <f t="shared" si="164"/>
        <v>4.7676062246802028E-4</v>
      </c>
    </row>
    <row r="3484" spans="1:8" x14ac:dyDescent="0.25">
      <c r="A3484" s="12">
        <f>Riesgo!C3488</f>
        <v>0</v>
      </c>
      <c r="F3484" s="95">
        <f t="shared" si="162"/>
        <v>-0.20515214870968565</v>
      </c>
      <c r="G3484" s="26">
        <f t="shared" si="163"/>
        <v>0</v>
      </c>
      <c r="H3484" s="26">
        <f t="shared" si="164"/>
        <v>0</v>
      </c>
    </row>
    <row r="3485" spans="1:8" x14ac:dyDescent="0.25">
      <c r="A3485" s="12">
        <f>Riesgo!C3489</f>
        <v>0</v>
      </c>
      <c r="F3485" s="95">
        <f t="shared" si="162"/>
        <v>-0.20515214870968565</v>
      </c>
      <c r="G3485" s="26">
        <f t="shared" si="163"/>
        <v>0</v>
      </c>
      <c r="H3485" s="26">
        <f t="shared" si="164"/>
        <v>0</v>
      </c>
    </row>
    <row r="3486" spans="1:8" x14ac:dyDescent="0.25">
      <c r="A3486" s="12">
        <f>Riesgo!C3490</f>
        <v>5.7802204878704112E-2</v>
      </c>
      <c r="F3486" s="95">
        <f t="shared" si="162"/>
        <v>-0.14734994383098154</v>
      </c>
      <c r="G3486" s="26">
        <f t="shared" si="163"/>
        <v>-3.1992628567474174E-3</v>
      </c>
      <c r="H3486" s="26">
        <f t="shared" si="164"/>
        <v>4.7141120224227753E-4</v>
      </c>
    </row>
    <row r="3487" spans="1:8" x14ac:dyDescent="0.25">
      <c r="A3487" s="12">
        <f>Riesgo!C3491</f>
        <v>0</v>
      </c>
      <c r="F3487" s="95">
        <f t="shared" si="162"/>
        <v>-0.20515214870968565</v>
      </c>
      <c r="G3487" s="26">
        <f t="shared" si="163"/>
        <v>0</v>
      </c>
      <c r="H3487" s="26">
        <f t="shared" si="164"/>
        <v>0</v>
      </c>
    </row>
    <row r="3488" spans="1:8" x14ac:dyDescent="0.25">
      <c r="A3488" s="12">
        <f>Riesgo!C3492</f>
        <v>0.575830551530089</v>
      </c>
      <c r="F3488" s="95">
        <f t="shared" si="162"/>
        <v>0.37067840282040332</v>
      </c>
      <c r="G3488" s="26">
        <f t="shared" si="163"/>
        <v>5.0932131206290511E-2</v>
      </c>
      <c r="H3488" s="26">
        <f t="shared" si="164"/>
        <v>1.887944104778699E-2</v>
      </c>
    </row>
    <row r="3489" spans="1:8" x14ac:dyDescent="0.25">
      <c r="A3489" s="12">
        <f>Riesgo!C3493</f>
        <v>0</v>
      </c>
      <c r="F3489" s="95">
        <f t="shared" si="162"/>
        <v>-0.20515214870968565</v>
      </c>
      <c r="G3489" s="26">
        <f t="shared" si="163"/>
        <v>0</v>
      </c>
      <c r="H3489" s="26">
        <f t="shared" si="164"/>
        <v>0</v>
      </c>
    </row>
    <row r="3490" spans="1:8" x14ac:dyDescent="0.25">
      <c r="A3490" s="12">
        <f>Riesgo!C3494</f>
        <v>0</v>
      </c>
      <c r="F3490" s="95">
        <f t="shared" si="162"/>
        <v>-0.20515214870968565</v>
      </c>
      <c r="G3490" s="26">
        <f t="shared" si="163"/>
        <v>0</v>
      </c>
      <c r="H3490" s="26">
        <f t="shared" si="164"/>
        <v>0</v>
      </c>
    </row>
    <row r="3491" spans="1:8" x14ac:dyDescent="0.25">
      <c r="A3491" s="12">
        <f>Riesgo!C3495</f>
        <v>2.926304636052772E-2</v>
      </c>
      <c r="F3491" s="95">
        <f t="shared" si="162"/>
        <v>-0.17588910234915794</v>
      </c>
      <c r="G3491" s="26">
        <f t="shared" si="163"/>
        <v>-5.4414769952352698E-3</v>
      </c>
      <c r="H3491" s="26">
        <f t="shared" si="164"/>
        <v>9.5709650414552486E-4</v>
      </c>
    </row>
    <row r="3492" spans="1:8" x14ac:dyDescent="0.25">
      <c r="A3492" s="12">
        <f>Riesgo!C3496</f>
        <v>0</v>
      </c>
      <c r="F3492" s="95">
        <f t="shared" si="162"/>
        <v>-0.20515214870968565</v>
      </c>
      <c r="G3492" s="26">
        <f t="shared" si="163"/>
        <v>0</v>
      </c>
      <c r="H3492" s="26">
        <f t="shared" si="164"/>
        <v>0</v>
      </c>
    </row>
    <row r="3493" spans="1:8" x14ac:dyDescent="0.25">
      <c r="A3493" s="12">
        <f>Riesgo!C3497</f>
        <v>0.59389136665976694</v>
      </c>
      <c r="F3493" s="95">
        <f t="shared" si="162"/>
        <v>0.38873921795008126</v>
      </c>
      <c r="G3493" s="26">
        <f t="shared" si="163"/>
        <v>5.8745562945030576E-2</v>
      </c>
      <c r="H3493" s="26">
        <f t="shared" si="164"/>
        <v>2.2836704197288459E-2</v>
      </c>
    </row>
    <row r="3494" spans="1:8" x14ac:dyDescent="0.25">
      <c r="A3494" s="12">
        <f>Riesgo!C3498</f>
        <v>0.32562091357554424</v>
      </c>
      <c r="F3494" s="95">
        <f t="shared" si="162"/>
        <v>0.12046876486585859</v>
      </c>
      <c r="G3494" s="26">
        <f t="shared" si="163"/>
        <v>1.7483298517915235E-3</v>
      </c>
      <c r="H3494" s="26">
        <f t="shared" si="164"/>
        <v>2.1061913782343441E-4</v>
      </c>
    </row>
    <row r="3495" spans="1:8" x14ac:dyDescent="0.25">
      <c r="A3495" s="12">
        <f>Riesgo!C3499</f>
        <v>0.5832125531197826</v>
      </c>
      <c r="F3495" s="95">
        <f t="shared" si="162"/>
        <v>0.37806040441009692</v>
      </c>
      <c r="G3495" s="26">
        <f t="shared" si="163"/>
        <v>5.4036048609034847E-2</v>
      </c>
      <c r="H3495" s="26">
        <f t="shared" si="164"/>
        <v>2.0428890389855368E-2</v>
      </c>
    </row>
    <row r="3496" spans="1:8" x14ac:dyDescent="0.25">
      <c r="A3496" s="12">
        <f>Riesgo!C3500</f>
        <v>0</v>
      </c>
      <c r="F3496" s="95">
        <f t="shared" si="162"/>
        <v>-0.20515214870968565</v>
      </c>
      <c r="G3496" s="26">
        <f t="shared" si="163"/>
        <v>0</v>
      </c>
      <c r="H3496" s="26">
        <f t="shared" si="164"/>
        <v>0</v>
      </c>
    </row>
    <row r="3497" spans="1:8" x14ac:dyDescent="0.25">
      <c r="A3497" s="12">
        <f>Riesgo!C3501</f>
        <v>0.6068711406365882</v>
      </c>
      <c r="F3497" s="95">
        <f t="shared" si="162"/>
        <v>0.40171899192690252</v>
      </c>
      <c r="G3497" s="26">
        <f t="shared" si="163"/>
        <v>6.4828667124313316E-2</v>
      </c>
      <c r="H3497" s="26">
        <f t="shared" si="164"/>
        <v>2.6042906805143873E-2</v>
      </c>
    </row>
    <row r="3498" spans="1:8" x14ac:dyDescent="0.25">
      <c r="A3498" s="12">
        <f>Riesgo!C3502</f>
        <v>0</v>
      </c>
      <c r="F3498" s="95">
        <f t="shared" si="162"/>
        <v>-0.20515214870968565</v>
      </c>
      <c r="G3498" s="26">
        <f t="shared" si="163"/>
        <v>0</v>
      </c>
      <c r="H3498" s="26">
        <f t="shared" si="164"/>
        <v>0</v>
      </c>
    </row>
    <row r="3499" spans="1:8" x14ac:dyDescent="0.25">
      <c r="A3499" s="12">
        <f>Riesgo!C3503</f>
        <v>7.0209617725565973E-4</v>
      </c>
      <c r="F3499" s="95">
        <f t="shared" si="162"/>
        <v>-0.20445005253242998</v>
      </c>
      <c r="G3499" s="26">
        <f t="shared" si="163"/>
        <v>-8.5459762086622874E-3</v>
      </c>
      <c r="H3499" s="26">
        <f t="shared" si="164"/>
        <v>1.7472252848019013E-3</v>
      </c>
    </row>
    <row r="3500" spans="1:8" x14ac:dyDescent="0.25">
      <c r="A3500" s="12">
        <f>Riesgo!C3504</f>
        <v>0</v>
      </c>
      <c r="F3500" s="95">
        <f t="shared" si="162"/>
        <v>-0.20515214870968565</v>
      </c>
      <c r="G3500" s="26">
        <f t="shared" si="163"/>
        <v>0</v>
      </c>
      <c r="H3500" s="26">
        <f t="shared" si="164"/>
        <v>0</v>
      </c>
    </row>
    <row r="3501" spans="1:8" x14ac:dyDescent="0.25">
      <c r="A3501" s="12">
        <f>Riesgo!C3505</f>
        <v>0.65935967620753222</v>
      </c>
      <c r="F3501" s="95">
        <f t="shared" si="162"/>
        <v>0.45420752749784654</v>
      </c>
      <c r="G3501" s="26">
        <f t="shared" si="163"/>
        <v>9.3705046880332279E-2</v>
      </c>
      <c r="H3501" s="26">
        <f t="shared" si="164"/>
        <v>4.2561537657585524E-2</v>
      </c>
    </row>
    <row r="3502" spans="1:8" x14ac:dyDescent="0.25">
      <c r="A3502" s="12">
        <f>Riesgo!C3506</f>
        <v>5.1762852429809367E-2</v>
      </c>
      <c r="F3502" s="95">
        <f t="shared" si="162"/>
        <v>-0.1533892962798763</v>
      </c>
      <c r="G3502" s="26">
        <f t="shared" si="163"/>
        <v>-3.6089857310267724E-3</v>
      </c>
      <c r="H3502" s="26">
        <f t="shared" si="164"/>
        <v>5.5357978156631157E-4</v>
      </c>
    </row>
    <row r="3503" spans="1:8" x14ac:dyDescent="0.25">
      <c r="A3503" s="12">
        <f>Riesgo!C3507</f>
        <v>0</v>
      </c>
      <c r="F3503" s="95">
        <f t="shared" si="162"/>
        <v>-0.20515214870968565</v>
      </c>
      <c r="G3503" s="26">
        <f t="shared" si="163"/>
        <v>0</v>
      </c>
      <c r="H3503" s="26">
        <f t="shared" si="164"/>
        <v>0</v>
      </c>
    </row>
    <row r="3504" spans="1:8" x14ac:dyDescent="0.25">
      <c r="A3504" s="12">
        <f>Riesgo!C3508</f>
        <v>0.26674377128966303</v>
      </c>
      <c r="F3504" s="95">
        <f t="shared" si="162"/>
        <v>6.1591622579977384E-2</v>
      </c>
      <c r="G3504" s="26">
        <f t="shared" si="163"/>
        <v>2.3364954310012853E-4</v>
      </c>
      <c r="H3504" s="26">
        <f t="shared" si="164"/>
        <v>1.4390854474607277E-5</v>
      </c>
    </row>
    <row r="3505" spans="1:8" x14ac:dyDescent="0.25">
      <c r="A3505" s="12">
        <f>Riesgo!C3509</f>
        <v>0</v>
      </c>
      <c r="F3505" s="95">
        <f t="shared" si="162"/>
        <v>-0.20515214870968565</v>
      </c>
      <c r="G3505" s="26">
        <f t="shared" si="163"/>
        <v>0</v>
      </c>
      <c r="H3505" s="26">
        <f t="shared" si="164"/>
        <v>0</v>
      </c>
    </row>
    <row r="3506" spans="1:8" x14ac:dyDescent="0.25">
      <c r="A3506" s="12">
        <f>Riesgo!C3510</f>
        <v>0</v>
      </c>
      <c r="F3506" s="95">
        <f t="shared" si="162"/>
        <v>-0.20515214870968565</v>
      </c>
      <c r="G3506" s="26">
        <f t="shared" si="163"/>
        <v>0</v>
      </c>
      <c r="H3506" s="26">
        <f t="shared" si="164"/>
        <v>0</v>
      </c>
    </row>
    <row r="3507" spans="1:8" x14ac:dyDescent="0.25">
      <c r="A3507" s="12">
        <f>Riesgo!C3511</f>
        <v>0</v>
      </c>
      <c r="F3507" s="95">
        <f t="shared" si="162"/>
        <v>-0.20515214870968565</v>
      </c>
      <c r="G3507" s="26">
        <f t="shared" si="163"/>
        <v>0</v>
      </c>
      <c r="H3507" s="26">
        <f t="shared" si="164"/>
        <v>0</v>
      </c>
    </row>
    <row r="3508" spans="1:8" x14ac:dyDescent="0.25">
      <c r="A3508" s="12">
        <f>Riesgo!C3512</f>
        <v>0</v>
      </c>
      <c r="F3508" s="95">
        <f t="shared" si="162"/>
        <v>-0.20515214870968565</v>
      </c>
      <c r="G3508" s="26">
        <f t="shared" si="163"/>
        <v>0</v>
      </c>
      <c r="H3508" s="26">
        <f t="shared" si="164"/>
        <v>0</v>
      </c>
    </row>
    <row r="3509" spans="1:8" x14ac:dyDescent="0.25">
      <c r="A3509" s="12">
        <f>Riesgo!C3513</f>
        <v>0.38502790411768084</v>
      </c>
      <c r="F3509" s="95">
        <f t="shared" si="162"/>
        <v>0.17987575540799519</v>
      </c>
      <c r="G3509" s="26">
        <f t="shared" si="163"/>
        <v>5.8199317595672715E-3</v>
      </c>
      <c r="H3509" s="26">
        <f t="shared" si="164"/>
        <v>1.0468646216751456E-3</v>
      </c>
    </row>
    <row r="3510" spans="1:8" x14ac:dyDescent="0.25">
      <c r="A3510" s="12">
        <f>Riesgo!C3514</f>
        <v>0</v>
      </c>
      <c r="F3510" s="95">
        <f t="shared" si="162"/>
        <v>-0.20515214870968565</v>
      </c>
      <c r="G3510" s="26">
        <f t="shared" si="163"/>
        <v>0</v>
      </c>
      <c r="H3510" s="26">
        <f t="shared" si="164"/>
        <v>0</v>
      </c>
    </row>
    <row r="3511" spans="1:8" x14ac:dyDescent="0.25">
      <c r="A3511" s="12">
        <f>Riesgo!C3515</f>
        <v>0.45139617011305483</v>
      </c>
      <c r="F3511" s="95">
        <f t="shared" si="162"/>
        <v>0.24624402140336918</v>
      </c>
      <c r="G3511" s="26">
        <f t="shared" si="163"/>
        <v>1.4931281557546108E-2</v>
      </c>
      <c r="H3511" s="26">
        <f t="shared" si="164"/>
        <v>3.6767388154361155E-3</v>
      </c>
    </row>
    <row r="3512" spans="1:8" x14ac:dyDescent="0.25">
      <c r="A3512" s="12">
        <f>Riesgo!C3516</f>
        <v>0</v>
      </c>
      <c r="F3512" s="95">
        <f t="shared" si="162"/>
        <v>-0.20515214870968565</v>
      </c>
      <c r="G3512" s="26">
        <f t="shared" si="163"/>
        <v>0</v>
      </c>
      <c r="H3512" s="26">
        <f t="shared" si="164"/>
        <v>0</v>
      </c>
    </row>
    <row r="3513" spans="1:8" x14ac:dyDescent="0.25">
      <c r="A3513" s="12">
        <f>Riesgo!C3517</f>
        <v>0.28067951001374297</v>
      </c>
      <c r="F3513" s="95">
        <f t="shared" si="162"/>
        <v>7.5527361304057322E-2</v>
      </c>
      <c r="G3513" s="26">
        <f t="shared" si="163"/>
        <v>4.3083694340801944E-4</v>
      </c>
      <c r="H3513" s="26">
        <f t="shared" si="164"/>
        <v>3.2539977487913184E-5</v>
      </c>
    </row>
    <row r="3514" spans="1:8" x14ac:dyDescent="0.25">
      <c r="A3514" s="12">
        <f>Riesgo!C3518</f>
        <v>0.14760616079776459</v>
      </c>
      <c r="F3514" s="95">
        <f t="shared" si="162"/>
        <v>-5.7545987911921059E-2</v>
      </c>
      <c r="G3514" s="26">
        <f t="shared" si="163"/>
        <v>-1.9056588251681369E-4</v>
      </c>
      <c r="H3514" s="26">
        <f t="shared" si="164"/>
        <v>1.0966301971737129E-5</v>
      </c>
    </row>
    <row r="3515" spans="1:8" x14ac:dyDescent="0.25">
      <c r="A3515" s="12">
        <f>Riesgo!C3519</f>
        <v>0</v>
      </c>
      <c r="F3515" s="95">
        <f t="shared" si="162"/>
        <v>-0.20515214870968565</v>
      </c>
      <c r="G3515" s="26">
        <f t="shared" si="163"/>
        <v>0</v>
      </c>
      <c r="H3515" s="26">
        <f t="shared" si="164"/>
        <v>0</v>
      </c>
    </row>
    <row r="3516" spans="1:8" x14ac:dyDescent="0.25">
      <c r="A3516" s="12">
        <f>Riesgo!C3520</f>
        <v>5.9032962031778879E-2</v>
      </c>
      <c r="F3516" s="95">
        <f t="shared" si="162"/>
        <v>-0.14611918667790677</v>
      </c>
      <c r="G3516" s="26">
        <f t="shared" si="163"/>
        <v>-3.1197639733651994E-3</v>
      </c>
      <c r="H3516" s="26">
        <f t="shared" si="164"/>
        <v>4.5585737441515773E-4</v>
      </c>
    </row>
    <row r="3517" spans="1:8" x14ac:dyDescent="0.25">
      <c r="A3517" s="12">
        <f>Riesgo!C3521</f>
        <v>0.1819723185657377</v>
      </c>
      <c r="F3517" s="95">
        <f t="shared" si="162"/>
        <v>-2.3179830143947949E-2</v>
      </c>
      <c r="G3517" s="26">
        <f t="shared" si="163"/>
        <v>-1.2454627636717355E-5</v>
      </c>
      <c r="H3517" s="26">
        <f t="shared" si="164"/>
        <v>2.8869615312522816E-7</v>
      </c>
    </row>
    <row r="3518" spans="1:8" x14ac:dyDescent="0.25">
      <c r="A3518" s="12">
        <f>Riesgo!C3522</f>
        <v>0.17463673791034154</v>
      </c>
      <c r="F3518" s="95">
        <f t="shared" si="162"/>
        <v>-3.0515410799344111E-2</v>
      </c>
      <c r="G3518" s="26">
        <f t="shared" si="163"/>
        <v>-2.8415654422514915E-5</v>
      </c>
      <c r="H3518" s="26">
        <f t="shared" si="164"/>
        <v>8.6711536783524191E-7</v>
      </c>
    </row>
    <row r="3519" spans="1:8" x14ac:dyDescent="0.25">
      <c r="A3519" s="12">
        <f>Riesgo!C3523</f>
        <v>0</v>
      </c>
      <c r="F3519" s="95">
        <f t="shared" si="162"/>
        <v>-0.20515214870968565</v>
      </c>
      <c r="G3519" s="26">
        <f t="shared" si="163"/>
        <v>0</v>
      </c>
      <c r="H3519" s="26">
        <f t="shared" si="164"/>
        <v>0</v>
      </c>
    </row>
    <row r="3520" spans="1:8" x14ac:dyDescent="0.25">
      <c r="A3520" s="12">
        <f>Riesgo!C3524</f>
        <v>0</v>
      </c>
      <c r="F3520" s="95">
        <f t="shared" si="162"/>
        <v>-0.20515214870968565</v>
      </c>
      <c r="G3520" s="26">
        <f t="shared" si="163"/>
        <v>0</v>
      </c>
      <c r="H3520" s="26">
        <f t="shared" si="164"/>
        <v>0</v>
      </c>
    </row>
    <row r="3521" spans="1:8" x14ac:dyDescent="0.25">
      <c r="A3521" s="12">
        <f>Riesgo!C3525</f>
        <v>0</v>
      </c>
      <c r="F3521" s="95">
        <f t="shared" si="162"/>
        <v>-0.20515214870968565</v>
      </c>
      <c r="G3521" s="26">
        <f t="shared" si="163"/>
        <v>0</v>
      </c>
      <c r="H3521" s="26">
        <f t="shared" si="164"/>
        <v>0</v>
      </c>
    </row>
    <row r="3522" spans="1:8" x14ac:dyDescent="0.25">
      <c r="A3522" s="12">
        <f>Riesgo!C3526</f>
        <v>2.2357870228006504E-2</v>
      </c>
      <c r="F3522" s="95">
        <f t="shared" si="162"/>
        <v>-0.18279427848167915</v>
      </c>
      <c r="G3522" s="26">
        <f t="shared" si="163"/>
        <v>-6.1078420019298101E-3</v>
      </c>
      <c r="H3522" s="26">
        <f t="shared" si="164"/>
        <v>1.1164785718228544E-3</v>
      </c>
    </row>
    <row r="3523" spans="1:8" x14ac:dyDescent="0.25">
      <c r="A3523" s="12">
        <f>Riesgo!C3527</f>
        <v>0.32466972903008962</v>
      </c>
      <c r="F3523" s="95">
        <f t="shared" ref="F3523:F3586" si="165">A3523-$D$4</f>
        <v>0.11951758032040397</v>
      </c>
      <c r="G3523" s="26">
        <f t="shared" ref="G3523:G3586" si="166">IF(A3523=0,0,(A3523-D$4)^3)</f>
        <v>1.7072431399175378E-3</v>
      </c>
      <c r="H3523" s="26">
        <f t="shared" ref="H3523:H3586" si="167">IF(A3523=0,0,(A3523-D$4)^4)</f>
        <v>2.0404556910155299E-4</v>
      </c>
    </row>
    <row r="3524" spans="1:8" x14ac:dyDescent="0.25">
      <c r="A3524" s="12">
        <f>Riesgo!C3528</f>
        <v>0.41226499983684101</v>
      </c>
      <c r="F3524" s="95">
        <f t="shared" si="165"/>
        <v>0.20711285112715536</v>
      </c>
      <c r="G3524" s="26">
        <f t="shared" si="166"/>
        <v>8.8842575839486963E-3</v>
      </c>
      <c r="H3524" s="26">
        <f t="shared" si="167"/>
        <v>1.8400439183596674E-3</v>
      </c>
    </row>
    <row r="3525" spans="1:8" x14ac:dyDescent="0.25">
      <c r="A3525" s="12">
        <f>Riesgo!C3529</f>
        <v>0.73053434491932068</v>
      </c>
      <c r="F3525" s="95">
        <f t="shared" si="165"/>
        <v>0.525382196209635</v>
      </c>
      <c r="G3525" s="26">
        <f t="shared" si="166"/>
        <v>0.14501938361313052</v>
      </c>
      <c r="H3525" s="26">
        <f t="shared" si="167"/>
        <v>7.6190602255634066E-2</v>
      </c>
    </row>
    <row r="3526" spans="1:8" x14ac:dyDescent="0.25">
      <c r="A3526" s="12">
        <f>Riesgo!C3530</f>
        <v>0</v>
      </c>
      <c r="F3526" s="95">
        <f t="shared" si="165"/>
        <v>-0.20515214870968565</v>
      </c>
      <c r="G3526" s="26">
        <f t="shared" si="166"/>
        <v>0</v>
      </c>
      <c r="H3526" s="26">
        <f t="shared" si="167"/>
        <v>0</v>
      </c>
    </row>
    <row r="3527" spans="1:8" x14ac:dyDescent="0.25">
      <c r="A3527" s="12">
        <f>Riesgo!C3531</f>
        <v>0.33598319537729066</v>
      </c>
      <c r="F3527" s="95">
        <f t="shared" si="165"/>
        <v>0.13083104666760501</v>
      </c>
      <c r="G3527" s="26">
        <f t="shared" si="166"/>
        <v>2.2394039890403085E-3</v>
      </c>
      <c r="H3527" s="26">
        <f t="shared" si="167"/>
        <v>2.9298356779775339E-4</v>
      </c>
    </row>
    <row r="3528" spans="1:8" x14ac:dyDescent="0.25">
      <c r="A3528" s="12">
        <f>Riesgo!C3532</f>
        <v>0.50945512127970383</v>
      </c>
      <c r="F3528" s="95">
        <f t="shared" si="165"/>
        <v>0.30430297257001815</v>
      </c>
      <c r="G3528" s="26">
        <f t="shared" si="166"/>
        <v>2.8178546281551867E-2</v>
      </c>
      <c r="H3528" s="26">
        <f t="shared" si="167"/>
        <v>8.5748153961780638E-3</v>
      </c>
    </row>
    <row r="3529" spans="1:8" x14ac:dyDescent="0.25">
      <c r="A3529" s="12">
        <f>Riesgo!C3533</f>
        <v>0.36592747545693138</v>
      </c>
      <c r="F3529" s="95">
        <f t="shared" si="165"/>
        <v>0.16077532674724573</v>
      </c>
      <c r="G3529" s="26">
        <f t="shared" si="166"/>
        <v>4.1558341034130504E-3</v>
      </c>
      <c r="H3529" s="26">
        <f t="shared" si="167"/>
        <v>6.6815558588358018E-4</v>
      </c>
    </row>
    <row r="3530" spans="1:8" x14ac:dyDescent="0.25">
      <c r="A3530" s="12">
        <f>Riesgo!C3534</f>
        <v>9.7074950169283719E-2</v>
      </c>
      <c r="F3530" s="95">
        <f t="shared" si="165"/>
        <v>-0.10807719854040193</v>
      </c>
      <c r="G3530" s="26">
        <f t="shared" si="166"/>
        <v>-1.2624152627009613E-3</v>
      </c>
      <c r="H3530" s="26">
        <f t="shared" si="167"/>
        <v>1.3643830498736545E-4</v>
      </c>
    </row>
    <row r="3531" spans="1:8" x14ac:dyDescent="0.25">
      <c r="A3531" s="12">
        <f>Riesgo!C3535</f>
        <v>0.3828502077625261</v>
      </c>
      <c r="F3531" s="95">
        <f t="shared" si="165"/>
        <v>0.17769805905284045</v>
      </c>
      <c r="G3531" s="26">
        <f t="shared" si="166"/>
        <v>5.6111005654543317E-3</v>
      </c>
      <c r="H3531" s="26">
        <f t="shared" si="167"/>
        <v>9.9708167963153023E-4</v>
      </c>
    </row>
    <row r="3532" spans="1:8" x14ac:dyDescent="0.25">
      <c r="A3532" s="12">
        <f>Riesgo!C3536</f>
        <v>0.48399687165205718</v>
      </c>
      <c r="F3532" s="95">
        <f t="shared" si="165"/>
        <v>0.2788447229423715</v>
      </c>
      <c r="G3532" s="26">
        <f t="shared" si="166"/>
        <v>2.168139841280493E-2</v>
      </c>
      <c r="H3532" s="26">
        <f t="shared" si="167"/>
        <v>6.0457435334217643E-3</v>
      </c>
    </row>
    <row r="3533" spans="1:8" x14ac:dyDescent="0.25">
      <c r="A3533" s="12">
        <f>Riesgo!C3537</f>
        <v>0.10174878773172427</v>
      </c>
      <c r="F3533" s="95">
        <f t="shared" si="165"/>
        <v>-0.10340336097796138</v>
      </c>
      <c r="G3533" s="26">
        <f t="shared" si="166"/>
        <v>-1.1056151097967092E-3</v>
      </c>
      <c r="H3533" s="26">
        <f t="shared" si="167"/>
        <v>1.1432431830099751E-4</v>
      </c>
    </row>
    <row r="3534" spans="1:8" x14ac:dyDescent="0.25">
      <c r="A3534" s="12">
        <f>Riesgo!C3538</f>
        <v>0</v>
      </c>
      <c r="F3534" s="95">
        <f t="shared" si="165"/>
        <v>-0.20515214870968565</v>
      </c>
      <c r="G3534" s="26">
        <f t="shared" si="166"/>
        <v>0</v>
      </c>
      <c r="H3534" s="26">
        <f t="shared" si="167"/>
        <v>0</v>
      </c>
    </row>
    <row r="3535" spans="1:8" x14ac:dyDescent="0.25">
      <c r="A3535" s="12">
        <f>Riesgo!C3539</f>
        <v>0.53258626269525844</v>
      </c>
      <c r="F3535" s="95">
        <f t="shared" si="165"/>
        <v>0.32743411398557276</v>
      </c>
      <c r="G3535" s="26">
        <f t="shared" si="166"/>
        <v>3.5105226079209233E-2</v>
      </c>
      <c r="H3535" s="26">
        <f t="shared" si="167"/>
        <v>1.1494648597509097E-2</v>
      </c>
    </row>
    <row r="3536" spans="1:8" x14ac:dyDescent="0.25">
      <c r="A3536" s="12">
        <f>Riesgo!C3540</f>
        <v>0.50984134085240751</v>
      </c>
      <c r="F3536" s="95">
        <f t="shared" si="165"/>
        <v>0.30468919214272183</v>
      </c>
      <c r="G3536" s="26">
        <f t="shared" si="166"/>
        <v>2.8285974657600174E-2</v>
      </c>
      <c r="H3536" s="26">
        <f t="shared" si="167"/>
        <v>8.6184307673937005E-3</v>
      </c>
    </row>
    <row r="3537" spans="1:8" x14ac:dyDescent="0.25">
      <c r="A3537" s="12">
        <f>Riesgo!C3541</f>
        <v>0.42477750153733312</v>
      </c>
      <c r="F3537" s="95">
        <f t="shared" si="165"/>
        <v>0.21962535282764747</v>
      </c>
      <c r="G3537" s="26">
        <f t="shared" si="166"/>
        <v>1.0593693815921222E-2</v>
      </c>
      <c r="H3537" s="26">
        <f t="shared" si="167"/>
        <v>2.3266437420697656E-3</v>
      </c>
    </row>
    <row r="3538" spans="1:8" x14ac:dyDescent="0.25">
      <c r="A3538" s="12">
        <f>Riesgo!C3542</f>
        <v>0</v>
      </c>
      <c r="F3538" s="95">
        <f t="shared" si="165"/>
        <v>-0.20515214870968565</v>
      </c>
      <c r="G3538" s="26">
        <f t="shared" si="166"/>
        <v>0</v>
      </c>
      <c r="H3538" s="26">
        <f t="shared" si="167"/>
        <v>0</v>
      </c>
    </row>
    <row r="3539" spans="1:8" x14ac:dyDescent="0.25">
      <c r="A3539" s="12">
        <f>Riesgo!C3543</f>
        <v>0</v>
      </c>
      <c r="F3539" s="95">
        <f t="shared" si="165"/>
        <v>-0.20515214870968565</v>
      </c>
      <c r="G3539" s="26">
        <f t="shared" si="166"/>
        <v>0</v>
      </c>
      <c r="H3539" s="26">
        <f t="shared" si="167"/>
        <v>0</v>
      </c>
    </row>
    <row r="3540" spans="1:8" x14ac:dyDescent="0.25">
      <c r="A3540" s="12">
        <f>Riesgo!C3544</f>
        <v>0.51633926841629241</v>
      </c>
      <c r="F3540" s="95">
        <f t="shared" si="165"/>
        <v>0.31118711970660673</v>
      </c>
      <c r="G3540" s="26">
        <f t="shared" si="166"/>
        <v>3.0134558889840929E-2</v>
      </c>
      <c r="H3540" s="26">
        <f t="shared" si="167"/>
        <v>9.3774865845587183E-3</v>
      </c>
    </row>
    <row r="3541" spans="1:8" x14ac:dyDescent="0.25">
      <c r="A3541" s="12">
        <f>Riesgo!C3545</f>
        <v>3.4388044348874713E-2</v>
      </c>
      <c r="F3541" s="95">
        <f t="shared" si="165"/>
        <v>-0.17076410436081094</v>
      </c>
      <c r="G3541" s="26">
        <f t="shared" si="166"/>
        <v>-4.9795460605006692E-3</v>
      </c>
      <c r="H3541" s="26">
        <f t="shared" si="167"/>
        <v>8.5032772314480121E-4</v>
      </c>
    </row>
    <row r="3542" spans="1:8" x14ac:dyDescent="0.25">
      <c r="A3542" s="12">
        <f>Riesgo!C3546</f>
        <v>0.46560261547945686</v>
      </c>
      <c r="F3542" s="95">
        <f t="shared" si="165"/>
        <v>0.26045046676977124</v>
      </c>
      <c r="G3542" s="26">
        <f t="shared" si="166"/>
        <v>1.7667513030160786E-2</v>
      </c>
      <c r="H3542" s="26">
        <f t="shared" si="167"/>
        <v>4.6015120153663916E-3</v>
      </c>
    </row>
    <row r="3543" spans="1:8" x14ac:dyDescent="0.25">
      <c r="A3543" s="12">
        <f>Riesgo!C3547</f>
        <v>0.25783195144392645</v>
      </c>
      <c r="F3543" s="95">
        <f t="shared" si="165"/>
        <v>5.2679802734240805E-2</v>
      </c>
      <c r="G3543" s="26">
        <f t="shared" si="166"/>
        <v>1.4619496649276081E-4</v>
      </c>
      <c r="H3543" s="26">
        <f t="shared" si="167"/>
        <v>7.7015219955775843E-6</v>
      </c>
    </row>
    <row r="3544" spans="1:8" x14ac:dyDescent="0.25">
      <c r="A3544" s="12">
        <f>Riesgo!C3548</f>
        <v>0.43913334711373131</v>
      </c>
      <c r="F3544" s="95">
        <f t="shared" si="165"/>
        <v>0.23398119840404566</v>
      </c>
      <c r="G3544" s="26">
        <f t="shared" si="166"/>
        <v>1.2809815747586132E-2</v>
      </c>
      <c r="H3544" s="26">
        <f t="shared" si="167"/>
        <v>2.9972560399552195E-3</v>
      </c>
    </row>
    <row r="3545" spans="1:8" x14ac:dyDescent="0.25">
      <c r="A3545" s="12">
        <f>Riesgo!C3549</f>
        <v>0</v>
      </c>
      <c r="F3545" s="95">
        <f t="shared" si="165"/>
        <v>-0.20515214870968565</v>
      </c>
      <c r="G3545" s="26">
        <f t="shared" si="166"/>
        <v>0</v>
      </c>
      <c r="H3545" s="26">
        <f t="shared" si="167"/>
        <v>0</v>
      </c>
    </row>
    <row r="3546" spans="1:8" x14ac:dyDescent="0.25">
      <c r="A3546" s="12">
        <f>Riesgo!C3550</f>
        <v>0.17273685483996815</v>
      </c>
      <c r="F3546" s="95">
        <f t="shared" si="165"/>
        <v>-3.2415293869717504E-2</v>
      </c>
      <c r="G3546" s="26">
        <f t="shared" si="166"/>
        <v>-3.4060411416919449E-5</v>
      </c>
      <c r="H3546" s="26">
        <f t="shared" si="167"/>
        <v>1.1040782454029252E-6</v>
      </c>
    </row>
    <row r="3547" spans="1:8" x14ac:dyDescent="0.25">
      <c r="A3547" s="12">
        <f>Riesgo!C3551</f>
        <v>0.96228761167949417</v>
      </c>
      <c r="F3547" s="95">
        <f t="shared" si="165"/>
        <v>0.75713546296980849</v>
      </c>
      <c r="G3547" s="26">
        <f t="shared" si="166"/>
        <v>0.43403101543398409</v>
      </c>
      <c r="H3547" s="26">
        <f t="shared" si="167"/>
        <v>0.3286202738138656</v>
      </c>
    </row>
    <row r="3548" spans="1:8" x14ac:dyDescent="0.25">
      <c r="A3548" s="12">
        <f>Riesgo!C3552</f>
        <v>0.17637939329894531</v>
      </c>
      <c r="F3548" s="95">
        <f t="shared" si="165"/>
        <v>-2.8772755410740342E-2</v>
      </c>
      <c r="G3548" s="26">
        <f t="shared" si="166"/>
        <v>-2.3820142855355064E-5</v>
      </c>
      <c r="H3548" s="26">
        <f t="shared" si="167"/>
        <v>6.8537114422602531E-7</v>
      </c>
    </row>
    <row r="3549" spans="1:8" x14ac:dyDescent="0.25">
      <c r="A3549" s="12">
        <f>Riesgo!C3553</f>
        <v>0</v>
      </c>
      <c r="F3549" s="95">
        <f t="shared" si="165"/>
        <v>-0.20515214870968565</v>
      </c>
      <c r="G3549" s="26">
        <f t="shared" si="166"/>
        <v>0</v>
      </c>
      <c r="H3549" s="26">
        <f t="shared" si="167"/>
        <v>0</v>
      </c>
    </row>
    <row r="3550" spans="1:8" x14ac:dyDescent="0.25">
      <c r="A3550" s="12">
        <f>Riesgo!C3554</f>
        <v>0.36807122492234245</v>
      </c>
      <c r="F3550" s="95">
        <f t="shared" si="165"/>
        <v>0.1629190762126568</v>
      </c>
      <c r="G3550" s="26">
        <f t="shared" si="166"/>
        <v>4.32430000944672E-3</v>
      </c>
      <c r="H3550" s="26">
        <f t="shared" si="167"/>
        <v>7.0451096280544267E-4</v>
      </c>
    </row>
    <row r="3551" spans="1:8" x14ac:dyDescent="0.25">
      <c r="A3551" s="12">
        <f>Riesgo!C3555</f>
        <v>0</v>
      </c>
      <c r="F3551" s="95">
        <f t="shared" si="165"/>
        <v>-0.20515214870968565</v>
      </c>
      <c r="G3551" s="26">
        <f t="shared" si="166"/>
        <v>0</v>
      </c>
      <c r="H3551" s="26">
        <f t="shared" si="167"/>
        <v>0</v>
      </c>
    </row>
    <row r="3552" spans="1:8" x14ac:dyDescent="0.25">
      <c r="A3552" s="12">
        <f>Riesgo!C3556</f>
        <v>0.52481336286690483</v>
      </c>
      <c r="F3552" s="95">
        <f t="shared" si="165"/>
        <v>0.31966121415721915</v>
      </c>
      <c r="G3552" s="26">
        <f t="shared" si="166"/>
        <v>3.2664035135026671E-2</v>
      </c>
      <c r="H3552" s="26">
        <f t="shared" si="167"/>
        <v>1.0441425130536692E-2</v>
      </c>
    </row>
    <row r="3553" spans="1:8" x14ac:dyDescent="0.25">
      <c r="A3553" s="12">
        <f>Riesgo!C3557</f>
        <v>0.60804879114796007</v>
      </c>
      <c r="F3553" s="95">
        <f t="shared" si="165"/>
        <v>0.40289664243827439</v>
      </c>
      <c r="G3553" s="26">
        <f t="shared" si="166"/>
        <v>6.5400481319656714E-2</v>
      </c>
      <c r="H3553" s="26">
        <f t="shared" si="167"/>
        <v>2.6349634337536773E-2</v>
      </c>
    </row>
    <row r="3554" spans="1:8" x14ac:dyDescent="0.25">
      <c r="A3554" s="12">
        <f>Riesgo!C3558</f>
        <v>0</v>
      </c>
      <c r="F3554" s="95">
        <f t="shared" si="165"/>
        <v>-0.20515214870968565</v>
      </c>
      <c r="G3554" s="26">
        <f t="shared" si="166"/>
        <v>0</v>
      </c>
      <c r="H3554" s="26">
        <f t="shared" si="167"/>
        <v>0</v>
      </c>
    </row>
    <row r="3555" spans="1:8" x14ac:dyDescent="0.25">
      <c r="A3555" s="12">
        <f>Riesgo!C3559</f>
        <v>0.21109500627883995</v>
      </c>
      <c r="F3555" s="95">
        <f t="shared" si="165"/>
        <v>5.9428575691543029E-3</v>
      </c>
      <c r="G3555" s="26">
        <f t="shared" si="166"/>
        <v>2.0988720551717254E-7</v>
      </c>
      <c r="H3555" s="26">
        <f t="shared" si="167"/>
        <v>1.2473297679763734E-9</v>
      </c>
    </row>
    <row r="3556" spans="1:8" x14ac:dyDescent="0.25">
      <c r="A3556" s="12">
        <f>Riesgo!C3560</f>
        <v>0.49490449297938482</v>
      </c>
      <c r="F3556" s="95">
        <f t="shared" si="165"/>
        <v>0.2897523442696992</v>
      </c>
      <c r="G3556" s="26">
        <f t="shared" si="166"/>
        <v>2.4326569804079403E-2</v>
      </c>
      <c r="H3556" s="26">
        <f t="shared" si="167"/>
        <v>7.0486806287724845E-3</v>
      </c>
    </row>
    <row r="3557" spans="1:8" x14ac:dyDescent="0.25">
      <c r="A3557" s="12">
        <f>Riesgo!C3561</f>
        <v>0</v>
      </c>
      <c r="F3557" s="95">
        <f t="shared" si="165"/>
        <v>-0.20515214870968565</v>
      </c>
      <c r="G3557" s="26">
        <f t="shared" si="166"/>
        <v>0</v>
      </c>
      <c r="H3557" s="26">
        <f t="shared" si="167"/>
        <v>0</v>
      </c>
    </row>
    <row r="3558" spans="1:8" x14ac:dyDescent="0.25">
      <c r="A3558" s="12">
        <f>Riesgo!C3562</f>
        <v>3.345060389936759E-2</v>
      </c>
      <c r="F3558" s="95">
        <f t="shared" si="165"/>
        <v>-0.17170154481031807</v>
      </c>
      <c r="G3558" s="26">
        <f t="shared" si="166"/>
        <v>-5.0620054413784326E-3</v>
      </c>
      <c r="H3558" s="26">
        <f t="shared" si="167"/>
        <v>8.691541541229128E-4</v>
      </c>
    </row>
    <row r="3559" spans="1:8" x14ac:dyDescent="0.25">
      <c r="A3559" s="12">
        <f>Riesgo!C3563</f>
        <v>0</v>
      </c>
      <c r="F3559" s="95">
        <f t="shared" si="165"/>
        <v>-0.20515214870968565</v>
      </c>
      <c r="G3559" s="26">
        <f t="shared" si="166"/>
        <v>0</v>
      </c>
      <c r="H3559" s="26">
        <f t="shared" si="167"/>
        <v>0</v>
      </c>
    </row>
    <row r="3560" spans="1:8" x14ac:dyDescent="0.25">
      <c r="A3560" s="12">
        <f>Riesgo!C3564</f>
        <v>0.15801970229738566</v>
      </c>
      <c r="F3560" s="95">
        <f t="shared" si="165"/>
        <v>-4.7132446412299994E-2</v>
      </c>
      <c r="G3560" s="26">
        <f t="shared" si="166"/>
        <v>-1.0470319812704442E-4</v>
      </c>
      <c r="H3560" s="26">
        <f t="shared" si="167"/>
        <v>4.9349178749193503E-6</v>
      </c>
    </row>
    <row r="3561" spans="1:8" x14ac:dyDescent="0.25">
      <c r="A3561" s="12">
        <f>Riesgo!C3565</f>
        <v>0</v>
      </c>
      <c r="F3561" s="95">
        <f t="shared" si="165"/>
        <v>-0.20515214870968565</v>
      </c>
      <c r="G3561" s="26">
        <f t="shared" si="166"/>
        <v>0</v>
      </c>
      <c r="H3561" s="26">
        <f t="shared" si="167"/>
        <v>0</v>
      </c>
    </row>
    <row r="3562" spans="1:8" x14ac:dyDescent="0.25">
      <c r="A3562" s="12">
        <f>Riesgo!C3566</f>
        <v>0.21534590145311086</v>
      </c>
      <c r="F3562" s="95">
        <f t="shared" si="165"/>
        <v>1.0193752743425211E-2</v>
      </c>
      <c r="G3562" s="26">
        <f t="shared" si="166"/>
        <v>1.0592593002974277E-6</v>
      </c>
      <c r="H3562" s="26">
        <f t="shared" si="167"/>
        <v>1.0797827398405573E-8</v>
      </c>
    </row>
    <row r="3563" spans="1:8" x14ac:dyDescent="0.25">
      <c r="A3563" s="12">
        <f>Riesgo!C3567</f>
        <v>0</v>
      </c>
      <c r="F3563" s="95">
        <f t="shared" si="165"/>
        <v>-0.20515214870968565</v>
      </c>
      <c r="G3563" s="26">
        <f t="shared" si="166"/>
        <v>0</v>
      </c>
      <c r="H3563" s="26">
        <f t="shared" si="167"/>
        <v>0</v>
      </c>
    </row>
    <row r="3564" spans="1:8" x14ac:dyDescent="0.25">
      <c r="A3564" s="12">
        <f>Riesgo!C3568</f>
        <v>0</v>
      </c>
      <c r="F3564" s="95">
        <f t="shared" si="165"/>
        <v>-0.20515214870968565</v>
      </c>
      <c r="G3564" s="26">
        <f t="shared" si="166"/>
        <v>0</v>
      </c>
      <c r="H3564" s="26">
        <f t="shared" si="167"/>
        <v>0</v>
      </c>
    </row>
    <row r="3565" spans="1:8" x14ac:dyDescent="0.25">
      <c r="A3565" s="12">
        <f>Riesgo!C3569</f>
        <v>0</v>
      </c>
      <c r="F3565" s="95">
        <f t="shared" si="165"/>
        <v>-0.20515214870968565</v>
      </c>
      <c r="G3565" s="26">
        <f t="shared" si="166"/>
        <v>0</v>
      </c>
      <c r="H3565" s="26">
        <f t="shared" si="167"/>
        <v>0</v>
      </c>
    </row>
    <row r="3566" spans="1:8" x14ac:dyDescent="0.25">
      <c r="A3566" s="12">
        <f>Riesgo!C3570</f>
        <v>0.16936095391210984</v>
      </c>
      <c r="F3566" s="95">
        <f t="shared" si="165"/>
        <v>-3.5791194797575809E-2</v>
      </c>
      <c r="G3566" s="26">
        <f t="shared" si="166"/>
        <v>-4.5848865027305237E-5</v>
      </c>
      <c r="H3566" s="26">
        <f t="shared" si="167"/>
        <v>1.6409856594400427E-6</v>
      </c>
    </row>
    <row r="3567" spans="1:8" x14ac:dyDescent="0.25">
      <c r="A3567" s="12">
        <f>Riesgo!C3571</f>
        <v>0.44242059166256997</v>
      </c>
      <c r="F3567" s="95">
        <f t="shared" si="165"/>
        <v>0.23726844295288432</v>
      </c>
      <c r="G3567" s="26">
        <f t="shared" si="166"/>
        <v>1.3357338771817188E-2</v>
      </c>
      <c r="H3567" s="26">
        <f t="shared" si="167"/>
        <v>3.1692749723832569E-3</v>
      </c>
    </row>
    <row r="3568" spans="1:8" x14ac:dyDescent="0.25">
      <c r="A3568" s="12">
        <f>Riesgo!C3572</f>
        <v>8.341142620690422E-3</v>
      </c>
      <c r="F3568" s="95">
        <f t="shared" si="165"/>
        <v>-0.19681100608899524</v>
      </c>
      <c r="G3568" s="26">
        <f t="shared" si="166"/>
        <v>-7.6233901089235853E-3</v>
      </c>
      <c r="H3568" s="26">
        <f t="shared" si="167"/>
        <v>1.5003670771461459E-3</v>
      </c>
    </row>
    <row r="3569" spans="1:8" x14ac:dyDescent="0.25">
      <c r="A3569" s="12">
        <f>Riesgo!C3573</f>
        <v>0.26231044347635663</v>
      </c>
      <c r="F3569" s="95">
        <f t="shared" si="165"/>
        <v>5.7158294766670975E-2</v>
      </c>
      <c r="G3569" s="26">
        <f t="shared" si="166"/>
        <v>1.8674018784404044E-4</v>
      </c>
      <c r="H3569" s="26">
        <f t="shared" si="167"/>
        <v>1.0673750701573173E-5</v>
      </c>
    </row>
    <row r="3570" spans="1:8" x14ac:dyDescent="0.25">
      <c r="A3570" s="12">
        <f>Riesgo!C3574</f>
        <v>0.43933813470988148</v>
      </c>
      <c r="F3570" s="95">
        <f t="shared" si="165"/>
        <v>0.23418598600019583</v>
      </c>
      <c r="G3570" s="26">
        <f t="shared" si="166"/>
        <v>1.2843479837449743E-2</v>
      </c>
      <c r="H3570" s="26">
        <f t="shared" si="167"/>
        <v>3.0077629894068028E-3</v>
      </c>
    </row>
    <row r="3571" spans="1:8" x14ac:dyDescent="0.25">
      <c r="A3571" s="12">
        <f>Riesgo!C3575</f>
        <v>0.50514041141451016</v>
      </c>
      <c r="F3571" s="95">
        <f t="shared" si="165"/>
        <v>0.29998826270482448</v>
      </c>
      <c r="G3571" s="26">
        <f t="shared" si="166"/>
        <v>2.699683105428868E-2</v>
      </c>
      <c r="H3571" s="26">
        <f t="shared" si="167"/>
        <v>8.0987324465117156E-3</v>
      </c>
    </row>
    <row r="3572" spans="1:8" x14ac:dyDescent="0.25">
      <c r="A3572" s="12">
        <f>Riesgo!C3576</f>
        <v>7.3805079402518459E-2</v>
      </c>
      <c r="F3572" s="95">
        <f t="shared" si="165"/>
        <v>-0.13134706930716719</v>
      </c>
      <c r="G3572" s="26">
        <f t="shared" si="166"/>
        <v>-2.266006550589715E-3</v>
      </c>
      <c r="H3572" s="26">
        <f t="shared" si="167"/>
        <v>2.9763331945080213E-4</v>
      </c>
    </row>
    <row r="3573" spans="1:8" x14ac:dyDescent="0.25">
      <c r="A3573" s="12">
        <f>Riesgo!C3577</f>
        <v>0</v>
      </c>
      <c r="F3573" s="95">
        <f t="shared" si="165"/>
        <v>-0.20515214870968565</v>
      </c>
      <c r="G3573" s="26">
        <f t="shared" si="166"/>
        <v>0</v>
      </c>
      <c r="H3573" s="26">
        <f t="shared" si="167"/>
        <v>0</v>
      </c>
    </row>
    <row r="3574" spans="1:8" x14ac:dyDescent="0.25">
      <c r="A3574" s="12">
        <f>Riesgo!C3578</f>
        <v>0.3543602102081716</v>
      </c>
      <c r="F3574" s="95">
        <f t="shared" si="165"/>
        <v>0.14920806149848595</v>
      </c>
      <c r="G3574" s="26">
        <f t="shared" si="166"/>
        <v>3.3218258794360128E-3</v>
      </c>
      <c r="H3574" s="26">
        <f t="shared" si="167"/>
        <v>4.9564320010615076E-4</v>
      </c>
    </row>
    <row r="3575" spans="1:8" x14ac:dyDescent="0.25">
      <c r="A3575" s="12">
        <f>Riesgo!C3579</f>
        <v>0</v>
      </c>
      <c r="F3575" s="95">
        <f t="shared" si="165"/>
        <v>-0.20515214870968565</v>
      </c>
      <c r="G3575" s="26">
        <f t="shared" si="166"/>
        <v>0</v>
      </c>
      <c r="H3575" s="26">
        <f t="shared" si="167"/>
        <v>0</v>
      </c>
    </row>
    <row r="3576" spans="1:8" x14ac:dyDescent="0.25">
      <c r="A3576" s="12">
        <f>Riesgo!C3580</f>
        <v>0.1090429633679319</v>
      </c>
      <c r="F3576" s="95">
        <f t="shared" si="165"/>
        <v>-9.610918534175375E-2</v>
      </c>
      <c r="G3576" s="26">
        <f t="shared" si="166"/>
        <v>-8.8775819100484399E-4</v>
      </c>
      <c r="H3576" s="26">
        <f t="shared" si="167"/>
        <v>8.5321716517944578E-5</v>
      </c>
    </row>
    <row r="3577" spans="1:8" x14ac:dyDescent="0.25">
      <c r="A3577" s="12">
        <f>Riesgo!C3581</f>
        <v>0.35978891497600879</v>
      </c>
      <c r="F3577" s="95">
        <f t="shared" si="165"/>
        <v>0.15463676626632314</v>
      </c>
      <c r="G3577" s="26">
        <f t="shared" si="166"/>
        <v>3.697756232237193E-3</v>
      </c>
      <c r="H3577" s="26">
        <f t="shared" si="167"/>
        <v>5.7180906619430259E-4</v>
      </c>
    </row>
    <row r="3578" spans="1:8" x14ac:dyDescent="0.25">
      <c r="A3578" s="12">
        <f>Riesgo!C3582</f>
        <v>0</v>
      </c>
      <c r="F3578" s="95">
        <f t="shared" si="165"/>
        <v>-0.20515214870968565</v>
      </c>
      <c r="G3578" s="26">
        <f t="shared" si="166"/>
        <v>0</v>
      </c>
      <c r="H3578" s="26">
        <f t="shared" si="167"/>
        <v>0</v>
      </c>
    </row>
    <row r="3579" spans="1:8" x14ac:dyDescent="0.25">
      <c r="A3579" s="12">
        <f>Riesgo!C3583</f>
        <v>0.23177982838200067</v>
      </c>
      <c r="F3579" s="95">
        <f t="shared" si="165"/>
        <v>2.6627679672315024E-2</v>
      </c>
      <c r="G3579" s="26">
        <f t="shared" si="166"/>
        <v>1.8879912247944739E-5</v>
      </c>
      <c r="H3579" s="26">
        <f t="shared" si="167"/>
        <v>5.0272825557968963E-7</v>
      </c>
    </row>
    <row r="3580" spans="1:8" x14ac:dyDescent="0.25">
      <c r="A3580" s="12">
        <f>Riesgo!C3584</f>
        <v>0</v>
      </c>
      <c r="F3580" s="95">
        <f t="shared" si="165"/>
        <v>-0.20515214870968565</v>
      </c>
      <c r="G3580" s="26">
        <f t="shared" si="166"/>
        <v>0</v>
      </c>
      <c r="H3580" s="26">
        <f t="shared" si="167"/>
        <v>0</v>
      </c>
    </row>
    <row r="3581" spans="1:8" x14ac:dyDescent="0.25">
      <c r="A3581" s="12">
        <f>Riesgo!C3585</f>
        <v>0</v>
      </c>
      <c r="F3581" s="95">
        <f t="shared" si="165"/>
        <v>-0.20515214870968565</v>
      </c>
      <c r="G3581" s="26">
        <f t="shared" si="166"/>
        <v>0</v>
      </c>
      <c r="H3581" s="26">
        <f t="shared" si="167"/>
        <v>0</v>
      </c>
    </row>
    <row r="3582" spans="1:8" x14ac:dyDescent="0.25">
      <c r="A3582" s="12">
        <f>Riesgo!C3586</f>
        <v>0</v>
      </c>
      <c r="F3582" s="95">
        <f t="shared" si="165"/>
        <v>-0.20515214870968565</v>
      </c>
      <c r="G3582" s="26">
        <f t="shared" si="166"/>
        <v>0</v>
      </c>
      <c r="H3582" s="26">
        <f t="shared" si="167"/>
        <v>0</v>
      </c>
    </row>
    <row r="3583" spans="1:8" x14ac:dyDescent="0.25">
      <c r="A3583" s="12">
        <f>Riesgo!C3587</f>
        <v>0.4500824674672913</v>
      </c>
      <c r="F3583" s="95">
        <f t="shared" si="165"/>
        <v>0.24493031875760565</v>
      </c>
      <c r="G3583" s="26">
        <f t="shared" si="166"/>
        <v>1.4693580718712025E-2</v>
      </c>
      <c r="H3583" s="26">
        <f t="shared" si="167"/>
        <v>3.5989034091247442E-3</v>
      </c>
    </row>
    <row r="3584" spans="1:8" x14ac:dyDescent="0.25">
      <c r="A3584" s="12">
        <f>Riesgo!C3588</f>
        <v>0</v>
      </c>
      <c r="F3584" s="95">
        <f t="shared" si="165"/>
        <v>-0.20515214870968565</v>
      </c>
      <c r="G3584" s="26">
        <f t="shared" si="166"/>
        <v>0</v>
      </c>
      <c r="H3584" s="26">
        <f t="shared" si="167"/>
        <v>0</v>
      </c>
    </row>
    <row r="3585" spans="1:8" x14ac:dyDescent="0.25">
      <c r="A3585" s="12">
        <f>Riesgo!C3589</f>
        <v>0.87309485184209001</v>
      </c>
      <c r="F3585" s="95">
        <f t="shared" si="165"/>
        <v>0.66794270313240434</v>
      </c>
      <c r="G3585" s="26">
        <f t="shared" si="166"/>
        <v>0.29800093686646767</v>
      </c>
      <c r="H3585" s="26">
        <f t="shared" si="167"/>
        <v>0.19904755130657739</v>
      </c>
    </row>
    <row r="3586" spans="1:8" x14ac:dyDescent="0.25">
      <c r="A3586" s="12">
        <f>Riesgo!C3590</f>
        <v>0.33233462240534739</v>
      </c>
      <c r="F3586" s="95">
        <f t="shared" si="165"/>
        <v>0.12718247369566174</v>
      </c>
      <c r="G3586" s="26">
        <f t="shared" si="166"/>
        <v>2.0572250468112482E-3</v>
      </c>
      <c r="H3586" s="26">
        <f t="shared" si="167"/>
        <v>2.6164297040212809E-4</v>
      </c>
    </row>
    <row r="3587" spans="1:8" x14ac:dyDescent="0.25">
      <c r="A3587" s="12">
        <f>Riesgo!C3591</f>
        <v>0</v>
      </c>
      <c r="F3587" s="95">
        <f t="shared" ref="F3587:F3650" si="168">A3587-$D$4</f>
        <v>-0.20515214870968565</v>
      </c>
      <c r="G3587" s="26">
        <f t="shared" ref="G3587:G3650" si="169">IF(A3587=0,0,(A3587-D$4)^3)</f>
        <v>0</v>
      </c>
      <c r="H3587" s="26">
        <f t="shared" ref="H3587:H3650" si="170">IF(A3587=0,0,(A3587-D$4)^4)</f>
        <v>0</v>
      </c>
    </row>
    <row r="3588" spans="1:8" x14ac:dyDescent="0.25">
      <c r="A3588" s="12">
        <f>Riesgo!C3592</f>
        <v>0.528362348682065</v>
      </c>
      <c r="F3588" s="95">
        <f t="shared" si="168"/>
        <v>0.32321019997237932</v>
      </c>
      <c r="G3588" s="26">
        <f t="shared" si="169"/>
        <v>3.3764099682366072E-2</v>
      </c>
      <c r="H3588" s="26">
        <f t="shared" si="170"/>
        <v>1.0912901410224888E-2</v>
      </c>
    </row>
    <row r="3589" spans="1:8" x14ac:dyDescent="0.25">
      <c r="A3589" s="12">
        <f>Riesgo!C3593</f>
        <v>6.9920371204110175E-3</v>
      </c>
      <c r="F3589" s="95">
        <f t="shared" si="168"/>
        <v>-0.19816011158927463</v>
      </c>
      <c r="G3589" s="26">
        <f t="shared" si="169"/>
        <v>-7.7812382759606296E-3</v>
      </c>
      <c r="H3589" s="26">
        <f t="shared" si="170"/>
        <v>1.5419310450670934E-3</v>
      </c>
    </row>
    <row r="3590" spans="1:8" x14ac:dyDescent="0.25">
      <c r="A3590" s="12">
        <f>Riesgo!C3594</f>
        <v>0</v>
      </c>
      <c r="F3590" s="95">
        <f t="shared" si="168"/>
        <v>-0.20515214870968565</v>
      </c>
      <c r="G3590" s="26">
        <f t="shared" si="169"/>
        <v>0</v>
      </c>
      <c r="H3590" s="26">
        <f t="shared" si="170"/>
        <v>0</v>
      </c>
    </row>
    <row r="3591" spans="1:8" x14ac:dyDescent="0.25">
      <c r="A3591" s="12">
        <f>Riesgo!C3595</f>
        <v>0</v>
      </c>
      <c r="F3591" s="95">
        <f t="shared" si="168"/>
        <v>-0.20515214870968565</v>
      </c>
      <c r="G3591" s="26">
        <f t="shared" si="169"/>
        <v>0</v>
      </c>
      <c r="H3591" s="26">
        <f t="shared" si="170"/>
        <v>0</v>
      </c>
    </row>
    <row r="3592" spans="1:8" x14ac:dyDescent="0.25">
      <c r="A3592" s="12">
        <f>Riesgo!C3596</f>
        <v>0.76055350895743079</v>
      </c>
      <c r="F3592" s="95">
        <f t="shared" si="168"/>
        <v>0.55540136024774511</v>
      </c>
      <c r="G3592" s="26">
        <f t="shared" si="169"/>
        <v>0.1713250302505209</v>
      </c>
      <c r="H3592" s="26">
        <f t="shared" si="170"/>
        <v>9.5154154845625394E-2</v>
      </c>
    </row>
    <row r="3593" spans="1:8" x14ac:dyDescent="0.25">
      <c r="A3593" s="12">
        <f>Riesgo!C3597</f>
        <v>0.50351200476542279</v>
      </c>
      <c r="F3593" s="95">
        <f t="shared" si="168"/>
        <v>0.29835985605573712</v>
      </c>
      <c r="G3593" s="26">
        <f t="shared" si="169"/>
        <v>2.6559577787885577E-2</v>
      </c>
      <c r="H3593" s="26">
        <f t="shared" si="170"/>
        <v>7.9243118056946931E-3</v>
      </c>
    </row>
    <row r="3594" spans="1:8" x14ac:dyDescent="0.25">
      <c r="A3594" s="12">
        <f>Riesgo!C3598</f>
        <v>0.36718001989672</v>
      </c>
      <c r="F3594" s="95">
        <f t="shared" si="168"/>
        <v>0.16202787118703435</v>
      </c>
      <c r="G3594" s="26">
        <f t="shared" si="169"/>
        <v>4.2537227318455292E-3</v>
      </c>
      <c r="H3594" s="26">
        <f t="shared" si="170"/>
        <v>6.8922163886082737E-4</v>
      </c>
    </row>
    <row r="3595" spans="1:8" x14ac:dyDescent="0.25">
      <c r="A3595" s="12">
        <f>Riesgo!C3599</f>
        <v>0</v>
      </c>
      <c r="F3595" s="95">
        <f t="shared" si="168"/>
        <v>-0.20515214870968565</v>
      </c>
      <c r="G3595" s="26">
        <f t="shared" si="169"/>
        <v>0</v>
      </c>
      <c r="H3595" s="26">
        <f t="shared" si="170"/>
        <v>0</v>
      </c>
    </row>
    <row r="3596" spans="1:8" x14ac:dyDescent="0.25">
      <c r="A3596" s="12">
        <f>Riesgo!C3600</f>
        <v>0.12724275801208154</v>
      </c>
      <c r="F3596" s="95">
        <f t="shared" si="168"/>
        <v>-7.7909390697604108E-2</v>
      </c>
      <c r="G3596" s="26">
        <f t="shared" si="169"/>
        <v>-4.7290011941945295E-4</v>
      </c>
      <c r="H3596" s="26">
        <f t="shared" si="170"/>
        <v>3.6843360164793801E-5</v>
      </c>
    </row>
    <row r="3597" spans="1:8" x14ac:dyDescent="0.25">
      <c r="A3597" s="12">
        <f>Riesgo!C3601</f>
        <v>0.14379217629151148</v>
      </c>
      <c r="F3597" s="95">
        <f t="shared" si="168"/>
        <v>-6.1359972418174175E-2</v>
      </c>
      <c r="G3597" s="26">
        <f t="shared" si="169"/>
        <v>-2.3102313191531319E-4</v>
      </c>
      <c r="H3597" s="26">
        <f t="shared" si="170"/>
        <v>1.4175573002283831E-5</v>
      </c>
    </row>
    <row r="3598" spans="1:8" x14ac:dyDescent="0.25">
      <c r="A3598" s="12">
        <f>Riesgo!C3602</f>
        <v>0.97594517428449523</v>
      </c>
      <c r="F3598" s="95">
        <f t="shared" si="168"/>
        <v>0.77079302557480955</v>
      </c>
      <c r="G3598" s="26">
        <f t="shared" si="169"/>
        <v>0.45794500782352815</v>
      </c>
      <c r="H3598" s="26">
        <f t="shared" si="170"/>
        <v>0.35298081812717708</v>
      </c>
    </row>
    <row r="3599" spans="1:8" x14ac:dyDescent="0.25">
      <c r="A3599" s="12">
        <f>Riesgo!C3603</f>
        <v>0</v>
      </c>
      <c r="F3599" s="95">
        <f t="shared" si="168"/>
        <v>-0.20515214870968565</v>
      </c>
      <c r="G3599" s="26">
        <f t="shared" si="169"/>
        <v>0</v>
      </c>
      <c r="H3599" s="26">
        <f t="shared" si="170"/>
        <v>0</v>
      </c>
    </row>
    <row r="3600" spans="1:8" x14ac:dyDescent="0.25">
      <c r="A3600" s="12">
        <f>Riesgo!C3604</f>
        <v>0</v>
      </c>
      <c r="F3600" s="95">
        <f t="shared" si="168"/>
        <v>-0.20515214870968565</v>
      </c>
      <c r="G3600" s="26">
        <f t="shared" si="169"/>
        <v>0</v>
      </c>
      <c r="H3600" s="26">
        <f t="shared" si="170"/>
        <v>0</v>
      </c>
    </row>
    <row r="3601" spans="1:8" x14ac:dyDescent="0.25">
      <c r="A3601" s="12">
        <f>Riesgo!C3605</f>
        <v>0</v>
      </c>
      <c r="F3601" s="95">
        <f t="shared" si="168"/>
        <v>-0.20515214870968565</v>
      </c>
      <c r="G3601" s="26">
        <f t="shared" si="169"/>
        <v>0</v>
      </c>
      <c r="H3601" s="26">
        <f t="shared" si="170"/>
        <v>0</v>
      </c>
    </row>
    <row r="3602" spans="1:8" x14ac:dyDescent="0.25">
      <c r="A3602" s="12">
        <f>Riesgo!C3606</f>
        <v>0.36676382457259143</v>
      </c>
      <c r="F3602" s="95">
        <f t="shared" si="168"/>
        <v>0.16161167586290578</v>
      </c>
      <c r="G3602" s="26">
        <f t="shared" si="169"/>
        <v>4.2210276921595419E-3</v>
      </c>
      <c r="H3602" s="26">
        <f t="shared" si="170"/>
        <v>6.821673591936372E-4</v>
      </c>
    </row>
    <row r="3603" spans="1:8" x14ac:dyDescent="0.25">
      <c r="A3603" s="12">
        <f>Riesgo!C3607</f>
        <v>6.7638370733766356E-2</v>
      </c>
      <c r="F3603" s="95">
        <f t="shared" si="168"/>
        <v>-0.13751377797591929</v>
      </c>
      <c r="G3603" s="26">
        <f t="shared" si="169"/>
        <v>-2.6003909228802437E-3</v>
      </c>
      <c r="H3603" s="26">
        <f t="shared" si="170"/>
        <v>3.575895800195497E-4</v>
      </c>
    </row>
    <row r="3604" spans="1:8" x14ac:dyDescent="0.25">
      <c r="A3604" s="12">
        <f>Riesgo!C3608</f>
        <v>0.76103839042644394</v>
      </c>
      <c r="F3604" s="95">
        <f t="shared" si="168"/>
        <v>0.55588624171675827</v>
      </c>
      <c r="G3604" s="26">
        <f t="shared" si="169"/>
        <v>0.17177413724208282</v>
      </c>
      <c r="H3604" s="26">
        <f t="shared" si="170"/>
        <v>9.548687957564006E-2</v>
      </c>
    </row>
    <row r="3605" spans="1:8" x14ac:dyDescent="0.25">
      <c r="A3605" s="12">
        <f>Riesgo!C3609</f>
        <v>0</v>
      </c>
      <c r="F3605" s="95">
        <f t="shared" si="168"/>
        <v>-0.20515214870968565</v>
      </c>
      <c r="G3605" s="26">
        <f t="shared" si="169"/>
        <v>0</v>
      </c>
      <c r="H3605" s="26">
        <f t="shared" si="170"/>
        <v>0</v>
      </c>
    </row>
    <row r="3606" spans="1:8" x14ac:dyDescent="0.25">
      <c r="A3606" s="12">
        <f>Riesgo!C3610</f>
        <v>0.30298791155843402</v>
      </c>
      <c r="F3606" s="95">
        <f t="shared" si="168"/>
        <v>9.783576284874837E-2</v>
      </c>
      <c r="G3606" s="26">
        <f t="shared" si="169"/>
        <v>9.3646792507753537E-4</v>
      </c>
      <c r="H3606" s="26">
        <f t="shared" si="170"/>
        <v>9.1620053833345205E-5</v>
      </c>
    </row>
    <row r="3607" spans="1:8" x14ac:dyDescent="0.25">
      <c r="A3607" s="12">
        <f>Riesgo!C3611</f>
        <v>0</v>
      </c>
      <c r="F3607" s="95">
        <f t="shared" si="168"/>
        <v>-0.20515214870968565</v>
      </c>
      <c r="G3607" s="26">
        <f t="shared" si="169"/>
        <v>0</v>
      </c>
      <c r="H3607" s="26">
        <f t="shared" si="170"/>
        <v>0</v>
      </c>
    </row>
    <row r="3608" spans="1:8" x14ac:dyDescent="0.25">
      <c r="A3608" s="12">
        <f>Riesgo!C3612</f>
        <v>0</v>
      </c>
      <c r="F3608" s="95">
        <f t="shared" si="168"/>
        <v>-0.20515214870968565</v>
      </c>
      <c r="G3608" s="26">
        <f t="shared" si="169"/>
        <v>0</v>
      </c>
      <c r="H3608" s="26">
        <f t="shared" si="170"/>
        <v>0</v>
      </c>
    </row>
    <row r="3609" spans="1:8" x14ac:dyDescent="0.25">
      <c r="A3609" s="12">
        <f>Riesgo!C3613</f>
        <v>0</v>
      </c>
      <c r="F3609" s="95">
        <f t="shared" si="168"/>
        <v>-0.20515214870968565</v>
      </c>
      <c r="G3609" s="26">
        <f t="shared" si="169"/>
        <v>0</v>
      </c>
      <c r="H3609" s="26">
        <f t="shared" si="170"/>
        <v>0</v>
      </c>
    </row>
    <row r="3610" spans="1:8" x14ac:dyDescent="0.25">
      <c r="A3610" s="12">
        <f>Riesgo!C3614</f>
        <v>0.10773190573211953</v>
      </c>
      <c r="F3610" s="95">
        <f t="shared" si="168"/>
        <v>-9.7420242977566116E-2</v>
      </c>
      <c r="G3610" s="26">
        <f t="shared" si="169"/>
        <v>-9.2458666455503332E-4</v>
      </c>
      <c r="H3610" s="26">
        <f t="shared" si="170"/>
        <v>9.0073457514768763E-5</v>
      </c>
    </row>
    <row r="3611" spans="1:8" x14ac:dyDescent="0.25">
      <c r="A3611" s="12">
        <f>Riesgo!C3615</f>
        <v>0</v>
      </c>
      <c r="F3611" s="95">
        <f t="shared" si="168"/>
        <v>-0.20515214870968565</v>
      </c>
      <c r="G3611" s="26">
        <f t="shared" si="169"/>
        <v>0</v>
      </c>
      <c r="H3611" s="26">
        <f t="shared" si="170"/>
        <v>0</v>
      </c>
    </row>
    <row r="3612" spans="1:8" x14ac:dyDescent="0.25">
      <c r="A3612" s="12">
        <f>Riesgo!C3616</f>
        <v>0</v>
      </c>
      <c r="F3612" s="95">
        <f t="shared" si="168"/>
        <v>-0.20515214870968565</v>
      </c>
      <c r="G3612" s="26">
        <f t="shared" si="169"/>
        <v>0</v>
      </c>
      <c r="H3612" s="26">
        <f t="shared" si="170"/>
        <v>0</v>
      </c>
    </row>
    <row r="3613" spans="1:8" x14ac:dyDescent="0.25">
      <c r="A3613" s="12">
        <f>Riesgo!C3617</f>
        <v>9.6119132940188021E-2</v>
      </c>
      <c r="F3613" s="95">
        <f t="shared" si="168"/>
        <v>-0.10903301576949763</v>
      </c>
      <c r="G3613" s="26">
        <f t="shared" si="169"/>
        <v>-1.296206137551611E-3</v>
      </c>
      <c r="H3613" s="26">
        <f t="shared" si="170"/>
        <v>1.4132926423618441E-4</v>
      </c>
    </row>
    <row r="3614" spans="1:8" x14ac:dyDescent="0.25">
      <c r="A3614" s="12">
        <f>Riesgo!C3618</f>
        <v>0.13897225156453655</v>
      </c>
      <c r="F3614" s="95">
        <f t="shared" si="168"/>
        <v>-6.6179897145149102E-2</v>
      </c>
      <c r="G3614" s="26">
        <f t="shared" si="169"/>
        <v>-2.8985330958541754E-4</v>
      </c>
      <c r="H3614" s="26">
        <f t="shared" si="170"/>
        <v>1.9182462215543994E-5</v>
      </c>
    </row>
    <row r="3615" spans="1:8" x14ac:dyDescent="0.25">
      <c r="A3615" s="12">
        <f>Riesgo!C3619</f>
        <v>0.31237195918055799</v>
      </c>
      <c r="F3615" s="95">
        <f t="shared" si="168"/>
        <v>0.10721981047087234</v>
      </c>
      <c r="G3615" s="26">
        <f t="shared" si="169"/>
        <v>1.2326083505059932E-3</v>
      </c>
      <c r="H3615" s="26">
        <f t="shared" si="170"/>
        <v>1.3216003372606717E-4</v>
      </c>
    </row>
    <row r="3616" spans="1:8" x14ac:dyDescent="0.25">
      <c r="A3616" s="12">
        <f>Riesgo!C3620</f>
        <v>0</v>
      </c>
      <c r="F3616" s="95">
        <f t="shared" si="168"/>
        <v>-0.20515214870968565</v>
      </c>
      <c r="G3616" s="26">
        <f t="shared" si="169"/>
        <v>0</v>
      </c>
      <c r="H3616" s="26">
        <f t="shared" si="170"/>
        <v>0</v>
      </c>
    </row>
    <row r="3617" spans="1:8" x14ac:dyDescent="0.25">
      <c r="A3617" s="12">
        <f>Riesgo!C3621</f>
        <v>0.15709084390521941</v>
      </c>
      <c r="F3617" s="95">
        <f t="shared" si="168"/>
        <v>-4.8061304804466243E-2</v>
      </c>
      <c r="G3617" s="26">
        <f t="shared" si="169"/>
        <v>-1.1101628023105453E-4</v>
      </c>
      <c r="H3617" s="26">
        <f t="shared" si="170"/>
        <v>5.3355872824427522E-6</v>
      </c>
    </row>
    <row r="3618" spans="1:8" x14ac:dyDescent="0.25">
      <c r="A3618" s="12">
        <f>Riesgo!C3622</f>
        <v>0</v>
      </c>
      <c r="F3618" s="95">
        <f t="shared" si="168"/>
        <v>-0.20515214870968565</v>
      </c>
      <c r="G3618" s="26">
        <f t="shared" si="169"/>
        <v>0</v>
      </c>
      <c r="H3618" s="26">
        <f t="shared" si="170"/>
        <v>0</v>
      </c>
    </row>
    <row r="3619" spans="1:8" x14ac:dyDescent="0.25">
      <c r="A3619" s="12">
        <f>Riesgo!C3623</f>
        <v>0</v>
      </c>
      <c r="F3619" s="95">
        <f t="shared" si="168"/>
        <v>-0.20515214870968565</v>
      </c>
      <c r="G3619" s="26">
        <f t="shared" si="169"/>
        <v>0</v>
      </c>
      <c r="H3619" s="26">
        <f t="shared" si="170"/>
        <v>0</v>
      </c>
    </row>
    <row r="3620" spans="1:8" x14ac:dyDescent="0.25">
      <c r="A3620" s="12">
        <f>Riesgo!C3624</f>
        <v>0</v>
      </c>
      <c r="F3620" s="95">
        <f t="shared" si="168"/>
        <v>-0.20515214870968565</v>
      </c>
      <c r="G3620" s="26">
        <f t="shared" si="169"/>
        <v>0</v>
      </c>
      <c r="H3620" s="26">
        <f t="shared" si="170"/>
        <v>0</v>
      </c>
    </row>
    <row r="3621" spans="1:8" x14ac:dyDescent="0.25">
      <c r="A3621" s="12">
        <f>Riesgo!C3625</f>
        <v>4.8066408787105629E-2</v>
      </c>
      <c r="F3621" s="95">
        <f t="shared" si="168"/>
        <v>-0.15708573992258001</v>
      </c>
      <c r="G3621" s="26">
        <f t="shared" si="169"/>
        <v>-3.8762366731637937E-3</v>
      </c>
      <c r="H3621" s="26">
        <f t="shared" si="170"/>
        <v>6.0890150591897437E-4</v>
      </c>
    </row>
    <row r="3622" spans="1:8" x14ac:dyDescent="0.25">
      <c r="A3622" s="12">
        <f>Riesgo!C3626</f>
        <v>0.41989368660532428</v>
      </c>
      <c r="F3622" s="95">
        <f t="shared" si="168"/>
        <v>0.21474153789563863</v>
      </c>
      <c r="G3622" s="26">
        <f t="shared" si="169"/>
        <v>9.9025758381270385E-3</v>
      </c>
      <c r="H3622" s="26">
        <f t="shared" si="170"/>
        <v>2.1264943646075929E-3</v>
      </c>
    </row>
    <row r="3623" spans="1:8" x14ac:dyDescent="0.25">
      <c r="A3623" s="12">
        <f>Riesgo!C3627</f>
        <v>0</v>
      </c>
      <c r="F3623" s="95">
        <f t="shared" si="168"/>
        <v>-0.20515214870968565</v>
      </c>
      <c r="G3623" s="26">
        <f t="shared" si="169"/>
        <v>0</v>
      </c>
      <c r="H3623" s="26">
        <f t="shared" si="170"/>
        <v>0</v>
      </c>
    </row>
    <row r="3624" spans="1:8" x14ac:dyDescent="0.25">
      <c r="A3624" s="12">
        <f>Riesgo!C3628</f>
        <v>0.19352550205827179</v>
      </c>
      <c r="F3624" s="95">
        <f t="shared" si="168"/>
        <v>-1.1626646651413858E-2</v>
      </c>
      <c r="G3624" s="26">
        <f t="shared" si="169"/>
        <v>-1.5716774486953406E-6</v>
      </c>
      <c r="H3624" s="26">
        <f t="shared" si="170"/>
        <v>1.8273338345976361E-8</v>
      </c>
    </row>
    <row r="3625" spans="1:8" x14ac:dyDescent="0.25">
      <c r="A3625" s="12">
        <f>Riesgo!C3629</f>
        <v>4.7951280508113411E-2</v>
      </c>
      <c r="F3625" s="95">
        <f t="shared" si="168"/>
        <v>-0.15720086820157225</v>
      </c>
      <c r="G3625" s="26">
        <f t="shared" si="169"/>
        <v>-3.8847656129305042E-3</v>
      </c>
      <c r="H3625" s="26">
        <f t="shared" si="170"/>
        <v>6.1068852711228814E-4</v>
      </c>
    </row>
    <row r="3626" spans="1:8" x14ac:dyDescent="0.25">
      <c r="A3626" s="12">
        <f>Riesgo!C3630</f>
        <v>0.21497424024358136</v>
      </c>
      <c r="F3626" s="95">
        <f t="shared" si="168"/>
        <v>9.8220915338957104E-3</v>
      </c>
      <c r="G3626" s="26">
        <f t="shared" si="169"/>
        <v>9.4757137178206706E-7</v>
      </c>
      <c r="H3626" s="26">
        <f t="shared" si="170"/>
        <v>9.3071327485425842E-9</v>
      </c>
    </row>
    <row r="3627" spans="1:8" x14ac:dyDescent="0.25">
      <c r="A3627" s="12">
        <f>Riesgo!C3631</f>
        <v>0.43905074267921362</v>
      </c>
      <c r="F3627" s="95">
        <f t="shared" si="168"/>
        <v>0.23389859396952797</v>
      </c>
      <c r="G3627" s="26">
        <f t="shared" si="169"/>
        <v>1.2796253451938123E-2</v>
      </c>
      <c r="H3627" s="26">
        <f t="shared" si="170"/>
        <v>2.9930256904860458E-3</v>
      </c>
    </row>
    <row r="3628" spans="1:8" x14ac:dyDescent="0.25">
      <c r="A3628" s="12">
        <f>Riesgo!C3632</f>
        <v>0</v>
      </c>
      <c r="F3628" s="95">
        <f t="shared" si="168"/>
        <v>-0.20515214870968565</v>
      </c>
      <c r="G3628" s="26">
        <f t="shared" si="169"/>
        <v>0</v>
      </c>
      <c r="H3628" s="26">
        <f t="shared" si="170"/>
        <v>0</v>
      </c>
    </row>
    <row r="3629" spans="1:8" x14ac:dyDescent="0.25">
      <c r="A3629" s="12">
        <f>Riesgo!C3633</f>
        <v>1.2448212333159367E-2</v>
      </c>
      <c r="F3629" s="95">
        <f t="shared" si="168"/>
        <v>-0.19270393637652627</v>
      </c>
      <c r="G3629" s="26">
        <f t="shared" si="169"/>
        <v>-7.1560235037910532E-3</v>
      </c>
      <c r="H3629" s="26">
        <f t="shared" si="170"/>
        <v>1.3789938979834777E-3</v>
      </c>
    </row>
    <row r="3630" spans="1:8" x14ac:dyDescent="0.25">
      <c r="A3630" s="12">
        <f>Riesgo!C3634</f>
        <v>0</v>
      </c>
      <c r="F3630" s="95">
        <f t="shared" si="168"/>
        <v>-0.20515214870968565</v>
      </c>
      <c r="G3630" s="26">
        <f t="shared" si="169"/>
        <v>0</v>
      </c>
      <c r="H3630" s="26">
        <f t="shared" si="170"/>
        <v>0</v>
      </c>
    </row>
    <row r="3631" spans="1:8" x14ac:dyDescent="0.25">
      <c r="A3631" s="12">
        <f>Riesgo!C3635</f>
        <v>5.4862572374986485E-2</v>
      </c>
      <c r="F3631" s="95">
        <f t="shared" si="168"/>
        <v>-0.15028957633469917</v>
      </c>
      <c r="G3631" s="26">
        <f t="shared" si="169"/>
        <v>-3.3945841613785871E-3</v>
      </c>
      <c r="H3631" s="26">
        <f t="shared" si="170"/>
        <v>5.1017061544606792E-4</v>
      </c>
    </row>
    <row r="3632" spans="1:8" x14ac:dyDescent="0.25">
      <c r="A3632" s="12">
        <f>Riesgo!C3636</f>
        <v>0.33301639578219749</v>
      </c>
      <c r="F3632" s="95">
        <f t="shared" si="168"/>
        <v>0.12786424707251184</v>
      </c>
      <c r="G3632" s="26">
        <f t="shared" si="169"/>
        <v>2.0904865462875425E-3</v>
      </c>
      <c r="H3632" s="26">
        <f t="shared" si="170"/>
        <v>2.6729848825627234E-4</v>
      </c>
    </row>
    <row r="3633" spans="1:8" x14ac:dyDescent="0.25">
      <c r="A3633" s="12">
        <f>Riesgo!C3637</f>
        <v>0.58253592803497056</v>
      </c>
      <c r="F3633" s="95">
        <f t="shared" si="168"/>
        <v>0.37738377932528488</v>
      </c>
      <c r="G3633" s="26">
        <f t="shared" si="169"/>
        <v>5.3746438152807045E-2</v>
      </c>
      <c r="H3633" s="26">
        <f t="shared" si="170"/>
        <v>2.0283033955379007E-2</v>
      </c>
    </row>
    <row r="3634" spans="1:8" x14ac:dyDescent="0.25">
      <c r="A3634" s="12">
        <f>Riesgo!C3638</f>
        <v>3.92412160257546E-3</v>
      </c>
      <c r="F3634" s="95">
        <f t="shared" si="168"/>
        <v>-0.20122802710711019</v>
      </c>
      <c r="G3634" s="26">
        <f t="shared" si="169"/>
        <v>-8.1482699351256866E-3</v>
      </c>
      <c r="H3634" s="26">
        <f t="shared" si="170"/>
        <v>1.6396602833815225E-3</v>
      </c>
    </row>
    <row r="3635" spans="1:8" x14ac:dyDescent="0.25">
      <c r="A3635" s="12">
        <f>Riesgo!C3639</f>
        <v>0.33175769972430935</v>
      </c>
      <c r="F3635" s="95">
        <f t="shared" si="168"/>
        <v>0.1266055510146237</v>
      </c>
      <c r="G3635" s="26">
        <f t="shared" si="169"/>
        <v>2.0293560153630654E-3</v>
      </c>
      <c r="H3635" s="26">
        <f t="shared" si="170"/>
        <v>2.5692773652988206E-4</v>
      </c>
    </row>
    <row r="3636" spans="1:8" x14ac:dyDescent="0.25">
      <c r="A3636" s="12">
        <f>Riesgo!C3640</f>
        <v>0</v>
      </c>
      <c r="F3636" s="95">
        <f t="shared" si="168"/>
        <v>-0.20515214870968565</v>
      </c>
      <c r="G3636" s="26">
        <f t="shared" si="169"/>
        <v>0</v>
      </c>
      <c r="H3636" s="26">
        <f t="shared" si="170"/>
        <v>0</v>
      </c>
    </row>
    <row r="3637" spans="1:8" x14ac:dyDescent="0.25">
      <c r="A3637" s="12">
        <f>Riesgo!C3641</f>
        <v>2.3130748515306492E-2</v>
      </c>
      <c r="F3637" s="95">
        <f t="shared" si="168"/>
        <v>-0.18202140019437915</v>
      </c>
      <c r="G3637" s="26">
        <f t="shared" si="169"/>
        <v>-6.0306948301763483E-3</v>
      </c>
      <c r="H3637" s="26">
        <f t="shared" si="170"/>
        <v>1.0977155171337026E-3</v>
      </c>
    </row>
    <row r="3638" spans="1:8" x14ac:dyDescent="0.25">
      <c r="A3638" s="12">
        <f>Riesgo!C3642</f>
        <v>0.50781603191911318</v>
      </c>
      <c r="F3638" s="95">
        <f t="shared" si="168"/>
        <v>0.3026638832094275</v>
      </c>
      <c r="G3638" s="26">
        <f t="shared" si="169"/>
        <v>2.7725654016568048E-2</v>
      </c>
      <c r="H3638" s="26">
        <f t="shared" si="170"/>
        <v>8.3915541091755461E-3</v>
      </c>
    </row>
    <row r="3639" spans="1:8" x14ac:dyDescent="0.25">
      <c r="A3639" s="12">
        <f>Riesgo!C3643</f>
        <v>0</v>
      </c>
      <c r="F3639" s="95">
        <f t="shared" si="168"/>
        <v>-0.20515214870968565</v>
      </c>
      <c r="G3639" s="26">
        <f t="shared" si="169"/>
        <v>0</v>
      </c>
      <c r="H3639" s="26">
        <f t="shared" si="170"/>
        <v>0</v>
      </c>
    </row>
    <row r="3640" spans="1:8" x14ac:dyDescent="0.25">
      <c r="A3640" s="12">
        <f>Riesgo!C3644</f>
        <v>0</v>
      </c>
      <c r="F3640" s="95">
        <f t="shared" si="168"/>
        <v>-0.20515214870968565</v>
      </c>
      <c r="G3640" s="26">
        <f t="shared" si="169"/>
        <v>0</v>
      </c>
      <c r="H3640" s="26">
        <f t="shared" si="170"/>
        <v>0</v>
      </c>
    </row>
    <row r="3641" spans="1:8" x14ac:dyDescent="0.25">
      <c r="A3641" s="12">
        <f>Riesgo!C3645</f>
        <v>0.83975490409623788</v>
      </c>
      <c r="F3641" s="95">
        <f t="shared" si="168"/>
        <v>0.6346027553865522</v>
      </c>
      <c r="G3641" s="26">
        <f t="shared" si="169"/>
        <v>0.25556763867479498</v>
      </c>
      <c r="H3641" s="26">
        <f t="shared" si="170"/>
        <v>0.16218392769065965</v>
      </c>
    </row>
    <row r="3642" spans="1:8" x14ac:dyDescent="0.25">
      <c r="A3642" s="12">
        <f>Riesgo!C3646</f>
        <v>0</v>
      </c>
      <c r="F3642" s="95">
        <f t="shared" si="168"/>
        <v>-0.20515214870968565</v>
      </c>
      <c r="G3642" s="26">
        <f t="shared" si="169"/>
        <v>0</v>
      </c>
      <c r="H3642" s="26">
        <f t="shared" si="170"/>
        <v>0</v>
      </c>
    </row>
    <row r="3643" spans="1:8" x14ac:dyDescent="0.25">
      <c r="A3643" s="12">
        <f>Riesgo!C3647</f>
        <v>0.11981907423276945</v>
      </c>
      <c r="F3643" s="95">
        <f t="shared" si="168"/>
        <v>-8.5333074476916196E-2</v>
      </c>
      <c r="G3643" s="26">
        <f t="shared" si="169"/>
        <v>-6.2137271558280614E-4</v>
      </c>
      <c r="H3643" s="26">
        <f t="shared" si="170"/>
        <v>5.3023644216751264E-5</v>
      </c>
    </row>
    <row r="3644" spans="1:8" x14ac:dyDescent="0.25">
      <c r="A3644" s="12">
        <f>Riesgo!C3648</f>
        <v>1.1590984349294882E-2</v>
      </c>
      <c r="F3644" s="95">
        <f t="shared" si="168"/>
        <v>-0.19356116436039078</v>
      </c>
      <c r="G3644" s="26">
        <f t="shared" si="169"/>
        <v>-7.2519479407436947E-3</v>
      </c>
      <c r="H3644" s="26">
        <f t="shared" si="170"/>
        <v>1.4036954872912878E-3</v>
      </c>
    </row>
    <row r="3645" spans="1:8" x14ac:dyDescent="0.25">
      <c r="A3645" s="12">
        <f>Riesgo!C3649</f>
        <v>0</v>
      </c>
      <c r="F3645" s="95">
        <f t="shared" si="168"/>
        <v>-0.20515214870968565</v>
      </c>
      <c r="G3645" s="26">
        <f t="shared" si="169"/>
        <v>0</v>
      </c>
      <c r="H3645" s="26">
        <f t="shared" si="170"/>
        <v>0</v>
      </c>
    </row>
    <row r="3646" spans="1:8" x14ac:dyDescent="0.25">
      <c r="A3646" s="12">
        <f>Riesgo!C3650</f>
        <v>0</v>
      </c>
      <c r="F3646" s="95">
        <f t="shared" si="168"/>
        <v>-0.20515214870968565</v>
      </c>
      <c r="G3646" s="26">
        <f t="shared" si="169"/>
        <v>0</v>
      </c>
      <c r="H3646" s="26">
        <f t="shared" si="170"/>
        <v>0</v>
      </c>
    </row>
    <row r="3647" spans="1:8" x14ac:dyDescent="0.25">
      <c r="A3647" s="12">
        <f>Riesgo!C3651</f>
        <v>0</v>
      </c>
      <c r="F3647" s="95">
        <f t="shared" si="168"/>
        <v>-0.20515214870968565</v>
      </c>
      <c r="G3647" s="26">
        <f t="shared" si="169"/>
        <v>0</v>
      </c>
      <c r="H3647" s="26">
        <f t="shared" si="170"/>
        <v>0</v>
      </c>
    </row>
    <row r="3648" spans="1:8" x14ac:dyDescent="0.25">
      <c r="A3648" s="12">
        <f>Riesgo!C3652</f>
        <v>0</v>
      </c>
      <c r="F3648" s="95">
        <f t="shared" si="168"/>
        <v>-0.20515214870968565</v>
      </c>
      <c r="G3648" s="26">
        <f t="shared" si="169"/>
        <v>0</v>
      </c>
      <c r="H3648" s="26">
        <f t="shared" si="170"/>
        <v>0</v>
      </c>
    </row>
    <row r="3649" spans="1:8" x14ac:dyDescent="0.25">
      <c r="A3649" s="12">
        <f>Riesgo!C3653</f>
        <v>0.12238128108505666</v>
      </c>
      <c r="F3649" s="95">
        <f t="shared" si="168"/>
        <v>-8.2770867624628985E-2</v>
      </c>
      <c r="G3649" s="26">
        <f t="shared" si="169"/>
        <v>-5.6706458207809584E-4</v>
      </c>
      <c r="H3649" s="26">
        <f t="shared" si="170"/>
        <v>4.6936427457801637E-5</v>
      </c>
    </row>
    <row r="3650" spans="1:8" x14ac:dyDescent="0.25">
      <c r="A3650" s="12">
        <f>Riesgo!C3654</f>
        <v>0</v>
      </c>
      <c r="F3650" s="95">
        <f t="shared" si="168"/>
        <v>-0.20515214870968565</v>
      </c>
      <c r="G3650" s="26">
        <f t="shared" si="169"/>
        <v>0</v>
      </c>
      <c r="H3650" s="26">
        <f t="shared" si="170"/>
        <v>0</v>
      </c>
    </row>
    <row r="3651" spans="1:8" x14ac:dyDescent="0.25">
      <c r="A3651" s="12">
        <f>Riesgo!C3655</f>
        <v>0.28149908061847478</v>
      </c>
      <c r="F3651" s="95">
        <f t="shared" ref="F3651:F3714" si="171">A3651-$D$4</f>
        <v>7.6346931908789134E-2</v>
      </c>
      <c r="G3651" s="26">
        <f t="shared" ref="G3651:G3714" si="172">IF(A3651=0,0,(A3651-D$4)^3)</f>
        <v>4.4501512035167816E-4</v>
      </c>
      <c r="H3651" s="26">
        <f t="shared" ref="H3651:H3714" si="173">IF(A3651=0,0,(A3651-D$4)^4)</f>
        <v>3.3975539091871172E-5</v>
      </c>
    </row>
    <row r="3652" spans="1:8" x14ac:dyDescent="0.25">
      <c r="A3652" s="12">
        <f>Riesgo!C3656</f>
        <v>0.82035054202036306</v>
      </c>
      <c r="F3652" s="95">
        <f t="shared" si="171"/>
        <v>0.61519839331067738</v>
      </c>
      <c r="G3652" s="26">
        <f t="shared" si="172"/>
        <v>0.23283355955662768</v>
      </c>
      <c r="H3652" s="26">
        <f t="shared" si="173"/>
        <v>0.14323883174804328</v>
      </c>
    </row>
    <row r="3653" spans="1:8" x14ac:dyDescent="0.25">
      <c r="A3653" s="12">
        <f>Riesgo!C3657</f>
        <v>0.89475799132126288</v>
      </c>
      <c r="F3653" s="95">
        <f t="shared" si="171"/>
        <v>0.6896058426115772</v>
      </c>
      <c r="G3653" s="26">
        <f t="shared" si="172"/>
        <v>0.32794634653617638</v>
      </c>
      <c r="H3653" s="26">
        <f t="shared" si="173"/>
        <v>0.2261537166344682</v>
      </c>
    </row>
    <row r="3654" spans="1:8" x14ac:dyDescent="0.25">
      <c r="A3654" s="12">
        <f>Riesgo!C3658</f>
        <v>0</v>
      </c>
      <c r="F3654" s="95">
        <f t="shared" si="171"/>
        <v>-0.20515214870968565</v>
      </c>
      <c r="G3654" s="26">
        <f t="shared" si="172"/>
        <v>0</v>
      </c>
      <c r="H3654" s="26">
        <f t="shared" si="173"/>
        <v>0</v>
      </c>
    </row>
    <row r="3655" spans="1:8" x14ac:dyDescent="0.25">
      <c r="A3655" s="12">
        <f>Riesgo!C3659</f>
        <v>0.10733852717797467</v>
      </c>
      <c r="F3655" s="95">
        <f t="shared" si="171"/>
        <v>-9.7813621531710984E-2</v>
      </c>
      <c r="G3655" s="26">
        <f t="shared" si="172"/>
        <v>-9.3583226975587231E-4</v>
      </c>
      <c r="H3655" s="26">
        <f t="shared" si="173"/>
        <v>9.153714345106296E-5</v>
      </c>
    </row>
    <row r="3656" spans="1:8" x14ac:dyDescent="0.25">
      <c r="A3656" s="12">
        <f>Riesgo!C3660</f>
        <v>0</v>
      </c>
      <c r="F3656" s="95">
        <f t="shared" si="171"/>
        <v>-0.20515214870968565</v>
      </c>
      <c r="G3656" s="26">
        <f t="shared" si="172"/>
        <v>0</v>
      </c>
      <c r="H3656" s="26">
        <f t="shared" si="173"/>
        <v>0</v>
      </c>
    </row>
    <row r="3657" spans="1:8" x14ac:dyDescent="0.25">
      <c r="A3657" s="12">
        <f>Riesgo!C3661</f>
        <v>0.11629424571372275</v>
      </c>
      <c r="F3657" s="95">
        <f t="shared" si="171"/>
        <v>-8.8857902995962898E-2</v>
      </c>
      <c r="G3657" s="26">
        <f t="shared" si="172"/>
        <v>-7.0159773717004081E-4</v>
      </c>
      <c r="H3657" s="26">
        <f t="shared" si="173"/>
        <v>6.2342503671642554E-5</v>
      </c>
    </row>
    <row r="3658" spans="1:8" x14ac:dyDescent="0.25">
      <c r="A3658" s="12">
        <f>Riesgo!C3662</f>
        <v>0.22806117871814716</v>
      </c>
      <c r="F3658" s="95">
        <f t="shared" si="171"/>
        <v>2.2909030008461506E-2</v>
      </c>
      <c r="G3658" s="26">
        <f t="shared" si="172"/>
        <v>1.202320088281854E-5</v>
      </c>
      <c r="H3658" s="26">
        <f t="shared" si="173"/>
        <v>2.7543986982225076E-7</v>
      </c>
    </row>
    <row r="3659" spans="1:8" x14ac:dyDescent="0.25">
      <c r="A3659" s="12">
        <f>Riesgo!C3663</f>
        <v>0</v>
      </c>
      <c r="F3659" s="95">
        <f t="shared" si="171"/>
        <v>-0.20515214870968565</v>
      </c>
      <c r="G3659" s="26">
        <f t="shared" si="172"/>
        <v>0</v>
      </c>
      <c r="H3659" s="26">
        <f t="shared" si="173"/>
        <v>0</v>
      </c>
    </row>
    <row r="3660" spans="1:8" x14ac:dyDescent="0.25">
      <c r="A3660" s="12">
        <f>Riesgo!C3664</f>
        <v>1</v>
      </c>
      <c r="F3660" s="95">
        <f t="shared" si="171"/>
        <v>0.79484785129031432</v>
      </c>
      <c r="G3660" s="26">
        <f t="shared" si="172"/>
        <v>0.50217144484267384</v>
      </c>
      <c r="H3660" s="26">
        <f t="shared" si="173"/>
        <v>0.39914989391255185</v>
      </c>
    </row>
    <row r="3661" spans="1:8" x14ac:dyDescent="0.25">
      <c r="A3661" s="12">
        <f>Riesgo!C3665</f>
        <v>1</v>
      </c>
      <c r="F3661" s="95">
        <f t="shared" si="171"/>
        <v>0.79484785129031432</v>
      </c>
      <c r="G3661" s="26">
        <f t="shared" si="172"/>
        <v>0.50217144484267384</v>
      </c>
      <c r="H3661" s="26">
        <f t="shared" si="173"/>
        <v>0.39914989391255185</v>
      </c>
    </row>
    <row r="3662" spans="1:8" x14ac:dyDescent="0.25">
      <c r="A3662" s="12">
        <f>Riesgo!C3666</f>
        <v>0.42608045656356075</v>
      </c>
      <c r="F3662" s="95">
        <f t="shared" si="171"/>
        <v>0.2209283078538751</v>
      </c>
      <c r="G3662" s="26">
        <f t="shared" si="172"/>
        <v>1.0783359858968271E-2</v>
      </c>
      <c r="H3662" s="26">
        <f t="shared" si="173"/>
        <v>2.382349446621261E-3</v>
      </c>
    </row>
    <row r="3663" spans="1:8" x14ac:dyDescent="0.25">
      <c r="A3663" s="12">
        <f>Riesgo!C3667</f>
        <v>0.159682346572217</v>
      </c>
      <c r="F3663" s="95">
        <f t="shared" si="171"/>
        <v>-4.5469802137468651E-2</v>
      </c>
      <c r="G3663" s="26">
        <f t="shared" si="172"/>
        <v>-9.4008948073583709E-5</v>
      </c>
      <c r="H3663" s="26">
        <f t="shared" si="173"/>
        <v>4.2745682680574155E-6</v>
      </c>
    </row>
    <row r="3664" spans="1:8" x14ac:dyDescent="0.25">
      <c r="A3664" s="12">
        <f>Riesgo!C3668</f>
        <v>0.10506962209112844</v>
      </c>
      <c r="F3664" s="95">
        <f t="shared" si="171"/>
        <v>-0.10008252661855721</v>
      </c>
      <c r="G3664" s="26">
        <f t="shared" si="172"/>
        <v>-1.0024778423116066E-3</v>
      </c>
      <c r="H3664" s="26">
        <f t="shared" si="173"/>
        <v>1.0033051533766517E-4</v>
      </c>
    </row>
    <row r="3665" spans="1:8" x14ac:dyDescent="0.25">
      <c r="A3665" s="12">
        <f>Riesgo!C3669</f>
        <v>1.0051775324926336E-2</v>
      </c>
      <c r="F3665" s="95">
        <f t="shared" si="171"/>
        <v>-0.1951003733847593</v>
      </c>
      <c r="G3665" s="26">
        <f t="shared" si="172"/>
        <v>-7.4263309886452361E-3</v>
      </c>
      <c r="H3665" s="26">
        <f t="shared" si="173"/>
        <v>1.4488799487634941E-3</v>
      </c>
    </row>
    <row r="3666" spans="1:8" x14ac:dyDescent="0.25">
      <c r="A3666" s="12">
        <f>Riesgo!C3670</f>
        <v>0.17090555223160966</v>
      </c>
      <c r="F3666" s="95">
        <f t="shared" si="171"/>
        <v>-3.4246596478075986E-2</v>
      </c>
      <c r="G3666" s="26">
        <f t="shared" si="172"/>
        <v>-4.0165414183401646E-5</v>
      </c>
      <c r="H3666" s="26">
        <f t="shared" si="173"/>
        <v>1.375528731913746E-6</v>
      </c>
    </row>
    <row r="3667" spans="1:8" x14ac:dyDescent="0.25">
      <c r="A3667" s="12">
        <f>Riesgo!C3671</f>
        <v>7.154409500556843E-3</v>
      </c>
      <c r="F3667" s="95">
        <f t="shared" si="171"/>
        <v>-0.1979977392091288</v>
      </c>
      <c r="G3667" s="26">
        <f t="shared" si="172"/>
        <v>-7.7621261069000837E-3</v>
      </c>
      <c r="H3667" s="26">
        <f t="shared" si="173"/>
        <v>1.536883420622373E-3</v>
      </c>
    </row>
    <row r="3668" spans="1:8" x14ac:dyDescent="0.25">
      <c r="A3668" s="12">
        <f>Riesgo!C3672</f>
        <v>0.13509653783412726</v>
      </c>
      <c r="F3668" s="95">
        <f t="shared" si="171"/>
        <v>-7.0055610875558394E-2</v>
      </c>
      <c r="G3668" s="26">
        <f t="shared" si="172"/>
        <v>-3.4381812948227979E-4</v>
      </c>
      <c r="H3668" s="26">
        <f t="shared" si="173"/>
        <v>2.4086389090972945E-5</v>
      </c>
    </row>
    <row r="3669" spans="1:8" x14ac:dyDescent="0.25">
      <c r="A3669" s="12">
        <f>Riesgo!C3673</f>
        <v>0</v>
      </c>
      <c r="F3669" s="95">
        <f t="shared" si="171"/>
        <v>-0.20515214870968565</v>
      </c>
      <c r="G3669" s="26">
        <f t="shared" si="172"/>
        <v>0</v>
      </c>
      <c r="H3669" s="26">
        <f t="shared" si="173"/>
        <v>0</v>
      </c>
    </row>
    <row r="3670" spans="1:8" x14ac:dyDescent="0.25">
      <c r="A3670" s="12">
        <f>Riesgo!C3674</f>
        <v>0</v>
      </c>
      <c r="F3670" s="95">
        <f t="shared" si="171"/>
        <v>-0.20515214870968565</v>
      </c>
      <c r="G3670" s="26">
        <f t="shared" si="172"/>
        <v>0</v>
      </c>
      <c r="H3670" s="26">
        <f t="shared" si="173"/>
        <v>0</v>
      </c>
    </row>
    <row r="3671" spans="1:8" x14ac:dyDescent="0.25">
      <c r="A3671" s="12">
        <f>Riesgo!C3675</f>
        <v>0.2916102990947062</v>
      </c>
      <c r="F3671" s="95">
        <f t="shared" si="171"/>
        <v>8.6458150385020555E-2</v>
      </c>
      <c r="G3671" s="26">
        <f t="shared" si="172"/>
        <v>6.462756915674412E-4</v>
      </c>
      <c r="H3671" s="26">
        <f t="shared" si="173"/>
        <v>5.5875800931720986E-5</v>
      </c>
    </row>
    <row r="3672" spans="1:8" x14ac:dyDescent="0.25">
      <c r="A3672" s="12">
        <f>Riesgo!C3676</f>
        <v>0.52797050624746289</v>
      </c>
      <c r="F3672" s="95">
        <f t="shared" si="171"/>
        <v>0.32281835753777721</v>
      </c>
      <c r="G3672" s="26">
        <f t="shared" si="172"/>
        <v>3.3641447235853744E-2</v>
      </c>
      <c r="H3672" s="26">
        <f t="shared" si="173"/>
        <v>1.08600767418721E-2</v>
      </c>
    </row>
    <row r="3673" spans="1:8" x14ac:dyDescent="0.25">
      <c r="A3673" s="12">
        <f>Riesgo!C3677</f>
        <v>0.20773868266499654</v>
      </c>
      <c r="F3673" s="95">
        <f t="shared" si="171"/>
        <v>2.5865339553108879E-3</v>
      </c>
      <c r="G3673" s="26">
        <f t="shared" si="172"/>
        <v>1.7304320579852858E-8</v>
      </c>
      <c r="H3673" s="26">
        <f t="shared" si="173"/>
        <v>4.4758212753374406E-11</v>
      </c>
    </row>
    <row r="3674" spans="1:8" x14ac:dyDescent="0.25">
      <c r="A3674" s="12">
        <f>Riesgo!C3678</f>
        <v>0.62002032116781203</v>
      </c>
      <c r="F3674" s="95">
        <f t="shared" si="171"/>
        <v>0.41486817245812635</v>
      </c>
      <c r="G3674" s="26">
        <f t="shared" si="172"/>
        <v>7.1405284638744959E-2</v>
      </c>
      <c r="H3674" s="26">
        <f t="shared" si="173"/>
        <v>2.9623779941928444E-2</v>
      </c>
    </row>
    <row r="3675" spans="1:8" x14ac:dyDescent="0.25">
      <c r="A3675" s="12">
        <f>Riesgo!C3679</f>
        <v>0.62486916547253102</v>
      </c>
      <c r="F3675" s="95">
        <f t="shared" si="171"/>
        <v>0.41971701676284534</v>
      </c>
      <c r="G3675" s="26">
        <f t="shared" si="172"/>
        <v>7.393834614842236E-2</v>
      </c>
      <c r="H3675" s="26">
        <f t="shared" si="173"/>
        <v>3.1033182069794444E-2</v>
      </c>
    </row>
    <row r="3676" spans="1:8" x14ac:dyDescent="0.25">
      <c r="A3676" s="12">
        <f>Riesgo!C3680</f>
        <v>0</v>
      </c>
      <c r="F3676" s="95">
        <f t="shared" si="171"/>
        <v>-0.20515214870968565</v>
      </c>
      <c r="G3676" s="26">
        <f t="shared" si="172"/>
        <v>0</v>
      </c>
      <c r="H3676" s="26">
        <f t="shared" si="173"/>
        <v>0</v>
      </c>
    </row>
    <row r="3677" spans="1:8" x14ac:dyDescent="0.25">
      <c r="A3677" s="12">
        <f>Riesgo!C3681</f>
        <v>0.46681763246742775</v>
      </c>
      <c r="F3677" s="95">
        <f t="shared" si="171"/>
        <v>0.26166548375774212</v>
      </c>
      <c r="G3677" s="26">
        <f t="shared" si="172"/>
        <v>1.7915928318044051E-2</v>
      </c>
      <c r="H3677" s="26">
        <f t="shared" si="173"/>
        <v>4.6879800503100274E-3</v>
      </c>
    </row>
    <row r="3678" spans="1:8" x14ac:dyDescent="0.25">
      <c r="A3678" s="12">
        <f>Riesgo!C3682</f>
        <v>0.16920458316622722</v>
      </c>
      <c r="F3678" s="95">
        <f t="shared" si="171"/>
        <v>-3.5947565543458432E-2</v>
      </c>
      <c r="G3678" s="26">
        <f t="shared" si="172"/>
        <v>-4.6452431621005689E-5</v>
      </c>
      <c r="H3678" s="26">
        <f t="shared" si="173"/>
        <v>1.6698518303491231E-6</v>
      </c>
    </row>
    <row r="3679" spans="1:8" x14ac:dyDescent="0.25">
      <c r="A3679" s="12">
        <f>Riesgo!C3683</f>
        <v>0.52503209141602081</v>
      </c>
      <c r="F3679" s="95">
        <f t="shared" si="171"/>
        <v>0.31987994270633513</v>
      </c>
      <c r="G3679" s="26">
        <f t="shared" si="172"/>
        <v>3.2731132234859288E-2</v>
      </c>
      <c r="H3679" s="26">
        <f t="shared" si="173"/>
        <v>1.0470032704000268E-2</v>
      </c>
    </row>
    <row r="3680" spans="1:8" x14ac:dyDescent="0.25">
      <c r="A3680" s="12">
        <f>Riesgo!C3684</f>
        <v>0</v>
      </c>
      <c r="F3680" s="95">
        <f t="shared" si="171"/>
        <v>-0.20515214870968565</v>
      </c>
      <c r="G3680" s="26">
        <f t="shared" si="172"/>
        <v>0</v>
      </c>
      <c r="H3680" s="26">
        <f t="shared" si="173"/>
        <v>0</v>
      </c>
    </row>
    <row r="3681" spans="1:8" x14ac:dyDescent="0.25">
      <c r="A3681" s="12">
        <f>Riesgo!C3685</f>
        <v>0.20825503491528985</v>
      </c>
      <c r="F3681" s="95">
        <f t="shared" si="171"/>
        <v>3.1028862056041995E-3</v>
      </c>
      <c r="G3681" s="26">
        <f t="shared" si="172"/>
        <v>2.9874286802311638E-8</v>
      </c>
      <c r="H3681" s="26">
        <f t="shared" si="173"/>
        <v>9.2696512421156375E-11</v>
      </c>
    </row>
    <row r="3682" spans="1:8" x14ac:dyDescent="0.25">
      <c r="A3682" s="12">
        <f>Riesgo!C3686</f>
        <v>0</v>
      </c>
      <c r="F3682" s="95">
        <f t="shared" si="171"/>
        <v>-0.20515214870968565</v>
      </c>
      <c r="G3682" s="26">
        <f t="shared" si="172"/>
        <v>0</v>
      </c>
      <c r="H3682" s="26">
        <f t="shared" si="173"/>
        <v>0</v>
      </c>
    </row>
    <row r="3683" spans="1:8" x14ac:dyDescent="0.25">
      <c r="A3683" s="12">
        <f>Riesgo!C3687</f>
        <v>0</v>
      </c>
      <c r="F3683" s="95">
        <f t="shared" si="171"/>
        <v>-0.20515214870968565</v>
      </c>
      <c r="G3683" s="26">
        <f t="shared" si="172"/>
        <v>0</v>
      </c>
      <c r="H3683" s="26">
        <f t="shared" si="173"/>
        <v>0</v>
      </c>
    </row>
    <row r="3684" spans="1:8" x14ac:dyDescent="0.25">
      <c r="A3684" s="12">
        <f>Riesgo!C3688</f>
        <v>0.42068810473574558</v>
      </c>
      <c r="F3684" s="95">
        <f t="shared" si="171"/>
        <v>0.21553595602605993</v>
      </c>
      <c r="G3684" s="26">
        <f t="shared" si="172"/>
        <v>1.0012884131382526E-2</v>
      </c>
      <c r="H3684" s="26">
        <f t="shared" si="173"/>
        <v>2.1581365538356971E-3</v>
      </c>
    </row>
    <row r="3685" spans="1:8" x14ac:dyDescent="0.25">
      <c r="A3685" s="12">
        <f>Riesgo!C3689</f>
        <v>0</v>
      </c>
      <c r="F3685" s="95">
        <f t="shared" si="171"/>
        <v>-0.20515214870968565</v>
      </c>
      <c r="G3685" s="26">
        <f t="shared" si="172"/>
        <v>0</v>
      </c>
      <c r="H3685" s="26">
        <f t="shared" si="173"/>
        <v>0</v>
      </c>
    </row>
    <row r="3686" spans="1:8" x14ac:dyDescent="0.25">
      <c r="A3686" s="12">
        <f>Riesgo!C3690</f>
        <v>0</v>
      </c>
      <c r="F3686" s="95">
        <f t="shared" si="171"/>
        <v>-0.20515214870968565</v>
      </c>
      <c r="G3686" s="26">
        <f t="shared" si="172"/>
        <v>0</v>
      </c>
      <c r="H3686" s="26">
        <f t="shared" si="173"/>
        <v>0</v>
      </c>
    </row>
    <row r="3687" spans="1:8" x14ac:dyDescent="0.25">
      <c r="A3687" s="12">
        <f>Riesgo!C3691</f>
        <v>1.8846618401209613E-2</v>
      </c>
      <c r="F3687" s="95">
        <f t="shared" si="171"/>
        <v>-0.18630553030847605</v>
      </c>
      <c r="G3687" s="26">
        <f t="shared" si="172"/>
        <v>-6.4666184967903141E-3</v>
      </c>
      <c r="H3687" s="26">
        <f t="shared" si="173"/>
        <v>1.2047667883471197E-3</v>
      </c>
    </row>
    <row r="3688" spans="1:8" x14ac:dyDescent="0.25">
      <c r="A3688" s="12">
        <f>Riesgo!C3692</f>
        <v>0</v>
      </c>
      <c r="F3688" s="95">
        <f t="shared" si="171"/>
        <v>-0.20515214870968565</v>
      </c>
      <c r="G3688" s="26">
        <f t="shared" si="172"/>
        <v>0</v>
      </c>
      <c r="H3688" s="26">
        <f t="shared" si="173"/>
        <v>0</v>
      </c>
    </row>
    <row r="3689" spans="1:8" x14ac:dyDescent="0.25">
      <c r="A3689" s="12">
        <f>Riesgo!C3693</f>
        <v>0</v>
      </c>
      <c r="F3689" s="95">
        <f t="shared" si="171"/>
        <v>-0.20515214870968565</v>
      </c>
      <c r="G3689" s="26">
        <f t="shared" si="172"/>
        <v>0</v>
      </c>
      <c r="H3689" s="26">
        <f t="shared" si="173"/>
        <v>0</v>
      </c>
    </row>
    <row r="3690" spans="1:8" x14ac:dyDescent="0.25">
      <c r="A3690" s="12">
        <f>Riesgo!C3694</f>
        <v>0.58024271716121512</v>
      </c>
      <c r="F3690" s="95">
        <f t="shared" si="171"/>
        <v>0.37509056845152944</v>
      </c>
      <c r="G3690" s="26">
        <f t="shared" si="172"/>
        <v>5.2772592794206853E-2</v>
      </c>
      <c r="H3690" s="26">
        <f t="shared" si="173"/>
        <v>1.9794501829840137E-2</v>
      </c>
    </row>
    <row r="3691" spans="1:8" x14ac:dyDescent="0.25">
      <c r="A3691" s="12">
        <f>Riesgo!C3695</f>
        <v>2.5929601119235986E-2</v>
      </c>
      <c r="F3691" s="95">
        <f t="shared" si="171"/>
        <v>-0.17922254759044967</v>
      </c>
      <c r="G3691" s="26">
        <f t="shared" si="172"/>
        <v>-5.7567575492889211E-3</v>
      </c>
      <c r="H3691" s="26">
        <f t="shared" si="173"/>
        <v>1.031740753844114E-3</v>
      </c>
    </row>
    <row r="3692" spans="1:8" x14ac:dyDescent="0.25">
      <c r="A3692" s="12">
        <f>Riesgo!C3696</f>
        <v>0</v>
      </c>
      <c r="F3692" s="95">
        <f t="shared" si="171"/>
        <v>-0.20515214870968565</v>
      </c>
      <c r="G3692" s="26">
        <f t="shared" si="172"/>
        <v>0</v>
      </c>
      <c r="H3692" s="26">
        <f t="shared" si="173"/>
        <v>0</v>
      </c>
    </row>
    <row r="3693" spans="1:8" x14ac:dyDescent="0.25">
      <c r="A3693" s="12">
        <f>Riesgo!C3697</f>
        <v>0</v>
      </c>
      <c r="F3693" s="95">
        <f t="shared" si="171"/>
        <v>-0.20515214870968565</v>
      </c>
      <c r="G3693" s="26">
        <f t="shared" si="172"/>
        <v>0</v>
      </c>
      <c r="H3693" s="26">
        <f t="shared" si="173"/>
        <v>0</v>
      </c>
    </row>
    <row r="3694" spans="1:8" x14ac:dyDescent="0.25">
      <c r="A3694" s="12">
        <f>Riesgo!C3698</f>
        <v>0.2241864402613212</v>
      </c>
      <c r="F3694" s="95">
        <f t="shared" si="171"/>
        <v>1.9034291551635552E-2</v>
      </c>
      <c r="G3694" s="26">
        <f t="shared" si="172"/>
        <v>6.896204817644372E-6</v>
      </c>
      <c r="H3694" s="26">
        <f t="shared" si="173"/>
        <v>1.3126437309883665E-7</v>
      </c>
    </row>
    <row r="3695" spans="1:8" x14ac:dyDescent="0.25">
      <c r="A3695" s="12">
        <f>Riesgo!C3699</f>
        <v>3.1404065459942253E-2</v>
      </c>
      <c r="F3695" s="95">
        <f t="shared" si="171"/>
        <v>-0.17374808324974339</v>
      </c>
      <c r="G3695" s="26">
        <f t="shared" si="172"/>
        <v>-5.2451760166101489E-3</v>
      </c>
      <c r="H3695" s="26">
        <f t="shared" si="173"/>
        <v>9.1133927919353759E-4</v>
      </c>
    </row>
    <row r="3696" spans="1:8" x14ac:dyDescent="0.25">
      <c r="A3696" s="12">
        <f>Riesgo!C3700</f>
        <v>0.36668181421240054</v>
      </c>
      <c r="F3696" s="95">
        <f t="shared" si="171"/>
        <v>0.16152966550271489</v>
      </c>
      <c r="G3696" s="26">
        <f t="shared" si="172"/>
        <v>4.2146050305810366E-3</v>
      </c>
      <c r="H3696" s="26">
        <f t="shared" si="173"/>
        <v>6.8078374081581431E-4</v>
      </c>
    </row>
    <row r="3697" spans="1:8" x14ac:dyDescent="0.25">
      <c r="A3697" s="12">
        <f>Riesgo!C3701</f>
        <v>7.6246830576305255E-2</v>
      </c>
      <c r="F3697" s="95">
        <f t="shared" si="171"/>
        <v>-0.12890531813338041</v>
      </c>
      <c r="G3697" s="26">
        <f t="shared" si="172"/>
        <v>-2.1419656656457803E-3</v>
      </c>
      <c r="H3697" s="26">
        <f t="shared" si="173"/>
        <v>2.7611076556084723E-4</v>
      </c>
    </row>
    <row r="3698" spans="1:8" x14ac:dyDescent="0.25">
      <c r="A3698" s="12">
        <f>Riesgo!C3702</f>
        <v>0</v>
      </c>
      <c r="F3698" s="95">
        <f t="shared" si="171"/>
        <v>-0.20515214870968565</v>
      </c>
      <c r="G3698" s="26">
        <f t="shared" si="172"/>
        <v>0</v>
      </c>
      <c r="H3698" s="26">
        <f t="shared" si="173"/>
        <v>0</v>
      </c>
    </row>
    <row r="3699" spans="1:8" x14ac:dyDescent="0.25">
      <c r="A3699" s="12">
        <f>Riesgo!C3703</f>
        <v>0</v>
      </c>
      <c r="F3699" s="95">
        <f t="shared" si="171"/>
        <v>-0.20515214870968565</v>
      </c>
      <c r="G3699" s="26">
        <f t="shared" si="172"/>
        <v>0</v>
      </c>
      <c r="H3699" s="26">
        <f t="shared" si="173"/>
        <v>0</v>
      </c>
    </row>
    <row r="3700" spans="1:8" x14ac:dyDescent="0.25">
      <c r="A3700" s="12">
        <f>Riesgo!C3704</f>
        <v>0</v>
      </c>
      <c r="F3700" s="95">
        <f t="shared" si="171"/>
        <v>-0.20515214870968565</v>
      </c>
      <c r="G3700" s="26">
        <f t="shared" si="172"/>
        <v>0</v>
      </c>
      <c r="H3700" s="26">
        <f t="shared" si="173"/>
        <v>0</v>
      </c>
    </row>
    <row r="3701" spans="1:8" x14ac:dyDescent="0.25">
      <c r="A3701" s="12">
        <f>Riesgo!C3705</f>
        <v>1.1281241411779774E-2</v>
      </c>
      <c r="F3701" s="95">
        <f t="shared" si="171"/>
        <v>-0.19387090729790588</v>
      </c>
      <c r="G3701" s="26">
        <f t="shared" si="172"/>
        <v>-7.286818098027413E-3</v>
      </c>
      <c r="H3701" s="26">
        <f t="shared" si="173"/>
        <v>1.4127020359793753E-3</v>
      </c>
    </row>
    <row r="3702" spans="1:8" x14ac:dyDescent="0.25">
      <c r="A3702" s="12">
        <f>Riesgo!C3706</f>
        <v>3.2232726375842766E-4</v>
      </c>
      <c r="F3702" s="95">
        <f t="shared" si="171"/>
        <v>-0.20482982144592723</v>
      </c>
      <c r="G3702" s="26">
        <f t="shared" si="172"/>
        <v>-8.5936875447220427E-3</v>
      </c>
      <c r="H3702" s="26">
        <f t="shared" si="173"/>
        <v>1.7602434853475049E-3</v>
      </c>
    </row>
    <row r="3703" spans="1:8" x14ac:dyDescent="0.25">
      <c r="A3703" s="12">
        <f>Riesgo!C3707</f>
        <v>0.43485153066025567</v>
      </c>
      <c r="F3703" s="95">
        <f t="shared" si="171"/>
        <v>0.22969938195057002</v>
      </c>
      <c r="G3703" s="26">
        <f t="shared" si="172"/>
        <v>1.2119354244524278E-2</v>
      </c>
      <c r="H3703" s="26">
        <f t="shared" si="173"/>
        <v>2.7838081796072445E-3</v>
      </c>
    </row>
    <row r="3704" spans="1:8" x14ac:dyDescent="0.25">
      <c r="A3704" s="12">
        <f>Riesgo!C3708</f>
        <v>0.60247432382432942</v>
      </c>
      <c r="F3704" s="95">
        <f t="shared" si="171"/>
        <v>0.39732217511464374</v>
      </c>
      <c r="G3704" s="26">
        <f t="shared" si="172"/>
        <v>6.2723229748366555E-2</v>
      </c>
      <c r="H3704" s="26">
        <f t="shared" si="173"/>
        <v>2.4921330073836533E-2</v>
      </c>
    </row>
    <row r="3705" spans="1:8" x14ac:dyDescent="0.25">
      <c r="A3705" s="12">
        <f>Riesgo!C3709</f>
        <v>2.0212189691524291E-2</v>
      </c>
      <c r="F3705" s="95">
        <f t="shared" si="171"/>
        <v>-0.18493995901816135</v>
      </c>
      <c r="G3705" s="26">
        <f t="shared" si="172"/>
        <v>-6.325462292703597E-3</v>
      </c>
      <c r="H3705" s="26">
        <f t="shared" si="173"/>
        <v>1.1698307371835282E-3</v>
      </c>
    </row>
    <row r="3706" spans="1:8" x14ac:dyDescent="0.25">
      <c r="A3706" s="12">
        <f>Riesgo!C3710</f>
        <v>0</v>
      </c>
      <c r="F3706" s="95">
        <f t="shared" si="171"/>
        <v>-0.20515214870968565</v>
      </c>
      <c r="G3706" s="26">
        <f t="shared" si="172"/>
        <v>0</v>
      </c>
      <c r="H3706" s="26">
        <f t="shared" si="173"/>
        <v>0</v>
      </c>
    </row>
    <row r="3707" spans="1:8" x14ac:dyDescent="0.25">
      <c r="A3707" s="12">
        <f>Riesgo!C3711</f>
        <v>0.27164807407684893</v>
      </c>
      <c r="F3707" s="95">
        <f t="shared" si="171"/>
        <v>6.6495925367163283E-2</v>
      </c>
      <c r="G3707" s="26">
        <f t="shared" si="172"/>
        <v>2.9402557117697107E-4</v>
      </c>
      <c r="H3707" s="26">
        <f t="shared" si="173"/>
        <v>1.9551502437021421E-5</v>
      </c>
    </row>
    <row r="3708" spans="1:8" x14ac:dyDescent="0.25">
      <c r="A3708" s="12">
        <f>Riesgo!C3712</f>
        <v>0.15223527004879239</v>
      </c>
      <c r="F3708" s="95">
        <f t="shared" si="171"/>
        <v>-5.2916878660893257E-2</v>
      </c>
      <c r="G3708" s="26">
        <f t="shared" si="172"/>
        <v>-1.4817763445701447E-4</v>
      </c>
      <c r="H3708" s="26">
        <f t="shared" si="173"/>
        <v>7.84109790282003E-6</v>
      </c>
    </row>
    <row r="3709" spans="1:8" x14ac:dyDescent="0.25">
      <c r="A3709" s="12">
        <f>Riesgo!C3713</f>
        <v>0</v>
      </c>
      <c r="F3709" s="95">
        <f t="shared" si="171"/>
        <v>-0.20515214870968565</v>
      </c>
      <c r="G3709" s="26">
        <f t="shared" si="172"/>
        <v>0</v>
      </c>
      <c r="H3709" s="26">
        <f t="shared" si="173"/>
        <v>0</v>
      </c>
    </row>
    <row r="3710" spans="1:8" x14ac:dyDescent="0.25">
      <c r="A3710" s="12">
        <f>Riesgo!C3714</f>
        <v>0.12105053239162468</v>
      </c>
      <c r="F3710" s="95">
        <f t="shared" si="171"/>
        <v>-8.410161631806097E-2</v>
      </c>
      <c r="G3710" s="26">
        <f t="shared" si="172"/>
        <v>-5.9485761739076835E-4</v>
      </c>
      <c r="H3710" s="26">
        <f t="shared" si="173"/>
        <v>5.0028487101674313E-5</v>
      </c>
    </row>
    <row r="3711" spans="1:8" x14ac:dyDescent="0.25">
      <c r="A3711" s="12">
        <f>Riesgo!C3715</f>
        <v>0.18414859853849824</v>
      </c>
      <c r="F3711" s="95">
        <f t="shared" si="171"/>
        <v>-2.1003550171187407E-2</v>
      </c>
      <c r="G3711" s="26">
        <f t="shared" si="172"/>
        <v>-9.2656976705597586E-6</v>
      </c>
      <c r="H3711" s="26">
        <f t="shared" si="173"/>
        <v>1.946125458946562E-7</v>
      </c>
    </row>
    <row r="3712" spans="1:8" x14ac:dyDescent="0.25">
      <c r="A3712" s="12">
        <f>Riesgo!C3716</f>
        <v>0.10642739350102298</v>
      </c>
      <c r="F3712" s="95">
        <f t="shared" si="171"/>
        <v>-9.8724755208662668E-2</v>
      </c>
      <c r="G3712" s="26">
        <f t="shared" si="172"/>
        <v>-9.622284571773089E-4</v>
      </c>
      <c r="H3712" s="26">
        <f t="shared" si="173"/>
        <v>9.4995768889638964E-5</v>
      </c>
    </row>
    <row r="3713" spans="1:8" x14ac:dyDescent="0.25">
      <c r="A3713" s="12">
        <f>Riesgo!C3717</f>
        <v>0</v>
      </c>
      <c r="F3713" s="95">
        <f t="shared" si="171"/>
        <v>-0.20515214870968565</v>
      </c>
      <c r="G3713" s="26">
        <f t="shared" si="172"/>
        <v>0</v>
      </c>
      <c r="H3713" s="26">
        <f t="shared" si="173"/>
        <v>0</v>
      </c>
    </row>
    <row r="3714" spans="1:8" x14ac:dyDescent="0.25">
      <c r="A3714" s="12">
        <f>Riesgo!C3718</f>
        <v>0.45025752510405109</v>
      </c>
      <c r="F3714" s="95">
        <f t="shared" si="171"/>
        <v>0.24510537639436544</v>
      </c>
      <c r="G3714" s="26">
        <f t="shared" si="172"/>
        <v>1.4725108816961076E-2</v>
      </c>
      <c r="H3714" s="26">
        <f t="shared" si="173"/>
        <v>3.6092033390292336E-3</v>
      </c>
    </row>
    <row r="3715" spans="1:8" x14ac:dyDescent="0.25">
      <c r="A3715" s="12">
        <f>Riesgo!C3719</f>
        <v>0.30394139893882488</v>
      </c>
      <c r="F3715" s="95">
        <f t="shared" ref="F3715:F3778" si="174">A3715-$D$4</f>
        <v>9.878925022913923E-2</v>
      </c>
      <c r="G3715" s="26">
        <f t="shared" ref="G3715:G3778" si="175">IF(A3715=0,0,(A3715-D$4)^3)</f>
        <v>9.6411550652020911E-4</v>
      </c>
      <c r="H3715" s="26">
        <f t="shared" ref="H3715:H3778" si="176">IF(A3715=0,0,(A3715-D$4)^4)</f>
        <v>9.5244248023418248E-5</v>
      </c>
    </row>
    <row r="3716" spans="1:8" x14ac:dyDescent="0.25">
      <c r="A3716" s="12">
        <f>Riesgo!C3720</f>
        <v>0.15033068544031383</v>
      </c>
      <c r="F3716" s="95">
        <f t="shared" si="174"/>
        <v>-5.4821463269371817E-2</v>
      </c>
      <c r="G3716" s="26">
        <f t="shared" si="175"/>
        <v>-1.647600329137162E-4</v>
      </c>
      <c r="H3716" s="26">
        <f t="shared" si="176"/>
        <v>9.0323860926397852E-6</v>
      </c>
    </row>
    <row r="3717" spans="1:8" x14ac:dyDescent="0.25">
      <c r="A3717" s="12">
        <f>Riesgo!C3721</f>
        <v>0</v>
      </c>
      <c r="F3717" s="95">
        <f t="shared" si="174"/>
        <v>-0.20515214870968565</v>
      </c>
      <c r="G3717" s="26">
        <f t="shared" si="175"/>
        <v>0</v>
      </c>
      <c r="H3717" s="26">
        <f t="shared" si="176"/>
        <v>0</v>
      </c>
    </row>
    <row r="3718" spans="1:8" x14ac:dyDescent="0.25">
      <c r="A3718" s="12">
        <f>Riesgo!C3722</f>
        <v>0</v>
      </c>
      <c r="F3718" s="95">
        <f t="shared" si="174"/>
        <v>-0.20515214870968565</v>
      </c>
      <c r="G3718" s="26">
        <f t="shared" si="175"/>
        <v>0</v>
      </c>
      <c r="H3718" s="26">
        <f t="shared" si="176"/>
        <v>0</v>
      </c>
    </row>
    <row r="3719" spans="1:8" x14ac:dyDescent="0.25">
      <c r="A3719" s="12">
        <f>Riesgo!C3723</f>
        <v>0</v>
      </c>
      <c r="F3719" s="95">
        <f t="shared" si="174"/>
        <v>-0.20515214870968565</v>
      </c>
      <c r="G3719" s="26">
        <f t="shared" si="175"/>
        <v>0</v>
      </c>
      <c r="H3719" s="26">
        <f t="shared" si="176"/>
        <v>0</v>
      </c>
    </row>
    <row r="3720" spans="1:8" x14ac:dyDescent="0.25">
      <c r="A3720" s="12">
        <f>Riesgo!C3724</f>
        <v>0</v>
      </c>
      <c r="F3720" s="95">
        <f t="shared" si="174"/>
        <v>-0.20515214870968565</v>
      </c>
      <c r="G3720" s="26">
        <f t="shared" si="175"/>
        <v>0</v>
      </c>
      <c r="H3720" s="26">
        <f t="shared" si="176"/>
        <v>0</v>
      </c>
    </row>
    <row r="3721" spans="1:8" x14ac:dyDescent="0.25">
      <c r="A3721" s="12">
        <f>Riesgo!C3725</f>
        <v>0</v>
      </c>
      <c r="F3721" s="95">
        <f t="shared" si="174"/>
        <v>-0.20515214870968565</v>
      </c>
      <c r="G3721" s="26">
        <f t="shared" si="175"/>
        <v>0</v>
      </c>
      <c r="H3721" s="26">
        <f t="shared" si="176"/>
        <v>0</v>
      </c>
    </row>
    <row r="3722" spans="1:8" x14ac:dyDescent="0.25">
      <c r="A3722" s="12">
        <f>Riesgo!C3726</f>
        <v>0</v>
      </c>
      <c r="F3722" s="95">
        <f t="shared" si="174"/>
        <v>-0.20515214870968565</v>
      </c>
      <c r="G3722" s="26">
        <f t="shared" si="175"/>
        <v>0</v>
      </c>
      <c r="H3722" s="26">
        <f t="shared" si="176"/>
        <v>0</v>
      </c>
    </row>
    <row r="3723" spans="1:8" x14ac:dyDescent="0.25">
      <c r="A3723" s="12">
        <f>Riesgo!C3727</f>
        <v>0.62918234360016256</v>
      </c>
      <c r="F3723" s="95">
        <f t="shared" si="174"/>
        <v>0.42403019489047689</v>
      </c>
      <c r="G3723" s="26">
        <f t="shared" si="175"/>
        <v>7.6241310109641011E-2</v>
      </c>
      <c r="H3723" s="26">
        <f t="shared" si="176"/>
        <v>3.2328617584496365E-2</v>
      </c>
    </row>
    <row r="3724" spans="1:8" x14ac:dyDescent="0.25">
      <c r="A3724" s="12">
        <f>Riesgo!C3728</f>
        <v>0</v>
      </c>
      <c r="F3724" s="95">
        <f t="shared" si="174"/>
        <v>-0.20515214870968565</v>
      </c>
      <c r="G3724" s="26">
        <f t="shared" si="175"/>
        <v>0</v>
      </c>
      <c r="H3724" s="26">
        <f t="shared" si="176"/>
        <v>0</v>
      </c>
    </row>
    <row r="3725" spans="1:8" x14ac:dyDescent="0.25">
      <c r="A3725" s="12">
        <f>Riesgo!C3729</f>
        <v>0</v>
      </c>
      <c r="F3725" s="95">
        <f t="shared" si="174"/>
        <v>-0.20515214870968565</v>
      </c>
      <c r="G3725" s="26">
        <f t="shared" si="175"/>
        <v>0</v>
      </c>
      <c r="H3725" s="26">
        <f t="shared" si="176"/>
        <v>0</v>
      </c>
    </row>
    <row r="3726" spans="1:8" x14ac:dyDescent="0.25">
      <c r="A3726" s="12">
        <f>Riesgo!C3730</f>
        <v>0</v>
      </c>
      <c r="F3726" s="95">
        <f t="shared" si="174"/>
        <v>-0.20515214870968565</v>
      </c>
      <c r="G3726" s="26">
        <f t="shared" si="175"/>
        <v>0</v>
      </c>
      <c r="H3726" s="26">
        <f t="shared" si="176"/>
        <v>0</v>
      </c>
    </row>
    <row r="3727" spans="1:8" x14ac:dyDescent="0.25">
      <c r="A3727" s="12">
        <f>Riesgo!C3731</f>
        <v>0</v>
      </c>
      <c r="F3727" s="95">
        <f t="shared" si="174"/>
        <v>-0.20515214870968565</v>
      </c>
      <c r="G3727" s="26">
        <f t="shared" si="175"/>
        <v>0</v>
      </c>
      <c r="H3727" s="26">
        <f t="shared" si="176"/>
        <v>0</v>
      </c>
    </row>
    <row r="3728" spans="1:8" x14ac:dyDescent="0.25">
      <c r="A3728" s="12">
        <f>Riesgo!C3732</f>
        <v>0.51437914398693174</v>
      </c>
      <c r="F3728" s="95">
        <f t="shared" si="174"/>
        <v>0.30922699527724606</v>
      </c>
      <c r="G3728" s="26">
        <f t="shared" si="175"/>
        <v>2.9568697985291957E-2</v>
      </c>
      <c r="H3728" s="26">
        <f t="shared" si="176"/>
        <v>9.1434396322521913E-3</v>
      </c>
    </row>
    <row r="3729" spans="1:8" x14ac:dyDescent="0.25">
      <c r="A3729" s="12">
        <f>Riesgo!C3733</f>
        <v>0</v>
      </c>
      <c r="F3729" s="95">
        <f t="shared" si="174"/>
        <v>-0.20515214870968565</v>
      </c>
      <c r="G3729" s="26">
        <f t="shared" si="175"/>
        <v>0</v>
      </c>
      <c r="H3729" s="26">
        <f t="shared" si="176"/>
        <v>0</v>
      </c>
    </row>
    <row r="3730" spans="1:8" x14ac:dyDescent="0.25">
      <c r="A3730" s="12">
        <f>Riesgo!C3734</f>
        <v>2.795208820715479E-2</v>
      </c>
      <c r="F3730" s="95">
        <f t="shared" si="174"/>
        <v>-0.17720006050253087</v>
      </c>
      <c r="G3730" s="26">
        <f t="shared" si="175"/>
        <v>-5.5640573473113124E-3</v>
      </c>
      <c r="H3730" s="26">
        <f t="shared" si="176"/>
        <v>9.8595129858311602E-4</v>
      </c>
    </row>
    <row r="3731" spans="1:8" x14ac:dyDescent="0.25">
      <c r="A3731" s="12">
        <f>Riesgo!C3735</f>
        <v>0.53198181102828435</v>
      </c>
      <c r="F3731" s="95">
        <f t="shared" si="174"/>
        <v>0.32682966231859867</v>
      </c>
      <c r="G3731" s="26">
        <f t="shared" si="175"/>
        <v>3.491116934489609E-2</v>
      </c>
      <c r="H3731" s="26">
        <f t="shared" si="176"/>
        <v>1.1410005688139803E-2</v>
      </c>
    </row>
    <row r="3732" spans="1:8" x14ac:dyDescent="0.25">
      <c r="A3732" s="12">
        <f>Riesgo!C3736</f>
        <v>0.56673414414188061</v>
      </c>
      <c r="F3732" s="95">
        <f t="shared" si="174"/>
        <v>0.36158199543219494</v>
      </c>
      <c r="G3732" s="26">
        <f t="shared" si="175"/>
        <v>4.7273786709623747E-2</v>
      </c>
      <c r="H3732" s="26">
        <f t="shared" si="176"/>
        <v>1.7093350130101728E-2</v>
      </c>
    </row>
    <row r="3733" spans="1:8" x14ac:dyDescent="0.25">
      <c r="A3733" s="12">
        <f>Riesgo!C3737</f>
        <v>0</v>
      </c>
      <c r="F3733" s="95">
        <f t="shared" si="174"/>
        <v>-0.20515214870968565</v>
      </c>
      <c r="G3733" s="26">
        <f t="shared" si="175"/>
        <v>0</v>
      </c>
      <c r="H3733" s="26">
        <f t="shared" si="176"/>
        <v>0</v>
      </c>
    </row>
    <row r="3734" spans="1:8" x14ac:dyDescent="0.25">
      <c r="A3734" s="12">
        <f>Riesgo!C3738</f>
        <v>0</v>
      </c>
      <c r="F3734" s="95">
        <f t="shared" si="174"/>
        <v>-0.20515214870968565</v>
      </c>
      <c r="G3734" s="26">
        <f t="shared" si="175"/>
        <v>0</v>
      </c>
      <c r="H3734" s="26">
        <f t="shared" si="176"/>
        <v>0</v>
      </c>
    </row>
    <row r="3735" spans="1:8" x14ac:dyDescent="0.25">
      <c r="A3735" s="12">
        <f>Riesgo!C3739</f>
        <v>0.30120625177296462</v>
      </c>
      <c r="F3735" s="95">
        <f t="shared" si="174"/>
        <v>9.6054103063278967E-2</v>
      </c>
      <c r="G3735" s="26">
        <f t="shared" si="175"/>
        <v>8.8623268466864365E-4</v>
      </c>
      <c r="H3735" s="26">
        <f t="shared" si="176"/>
        <v>8.5126285631208313E-5</v>
      </c>
    </row>
    <row r="3736" spans="1:8" x14ac:dyDescent="0.25">
      <c r="A3736" s="12">
        <f>Riesgo!C3740</f>
        <v>0.20424400941604592</v>
      </c>
      <c r="F3736" s="95">
        <f t="shared" si="174"/>
        <v>-9.081392936397259E-4</v>
      </c>
      <c r="G3736" s="26">
        <f t="shared" si="175"/>
        <v>-7.4895789262985561E-10</v>
      </c>
      <c r="H3736" s="26">
        <f t="shared" si="176"/>
        <v>6.801580915787747E-13</v>
      </c>
    </row>
    <row r="3737" spans="1:8" x14ac:dyDescent="0.25">
      <c r="A3737" s="12">
        <f>Riesgo!C3741</f>
        <v>0.55342851929397574</v>
      </c>
      <c r="F3737" s="95">
        <f t="shared" si="174"/>
        <v>0.34827637058429006</v>
      </c>
      <c r="G3737" s="26">
        <f t="shared" si="175"/>
        <v>4.2244680512279621E-2</v>
      </c>
      <c r="H3737" s="26">
        <f t="shared" si="176"/>
        <v>1.4712824005309634E-2</v>
      </c>
    </row>
    <row r="3738" spans="1:8" x14ac:dyDescent="0.25">
      <c r="A3738" s="12">
        <f>Riesgo!C3742</f>
        <v>4.5577648253917386E-2</v>
      </c>
      <c r="F3738" s="95">
        <f t="shared" si="174"/>
        <v>-0.15957450045576826</v>
      </c>
      <c r="G3738" s="26">
        <f t="shared" si="175"/>
        <v>-4.0634084619001962E-3</v>
      </c>
      <c r="H3738" s="26">
        <f t="shared" si="176"/>
        <v>6.4841637545546551E-4</v>
      </c>
    </row>
    <row r="3739" spans="1:8" x14ac:dyDescent="0.25">
      <c r="A3739" s="12">
        <f>Riesgo!C3743</f>
        <v>0</v>
      </c>
      <c r="F3739" s="95">
        <f t="shared" si="174"/>
        <v>-0.20515214870968565</v>
      </c>
      <c r="G3739" s="26">
        <f t="shared" si="175"/>
        <v>0</v>
      </c>
      <c r="H3739" s="26">
        <f t="shared" si="176"/>
        <v>0</v>
      </c>
    </row>
    <row r="3740" spans="1:8" x14ac:dyDescent="0.25">
      <c r="A3740" s="12">
        <f>Riesgo!C3744</f>
        <v>0</v>
      </c>
      <c r="F3740" s="95">
        <f t="shared" si="174"/>
        <v>-0.20515214870968565</v>
      </c>
      <c r="G3740" s="26">
        <f t="shared" si="175"/>
        <v>0</v>
      </c>
      <c r="H3740" s="26">
        <f t="shared" si="176"/>
        <v>0</v>
      </c>
    </row>
    <row r="3741" spans="1:8" x14ac:dyDescent="0.25">
      <c r="A3741" s="12">
        <f>Riesgo!C3745</f>
        <v>0.2464593368951076</v>
      </c>
      <c r="F3741" s="95">
        <f t="shared" si="174"/>
        <v>4.130718818542195E-2</v>
      </c>
      <c r="G3741" s="26">
        <f t="shared" si="175"/>
        <v>7.0481785850262717E-5</v>
      </c>
      <c r="H3741" s="26">
        <f t="shared" si="176"/>
        <v>2.911404391761412E-6</v>
      </c>
    </row>
    <row r="3742" spans="1:8" x14ac:dyDescent="0.25">
      <c r="A3742" s="12">
        <f>Riesgo!C3746</f>
        <v>0</v>
      </c>
      <c r="F3742" s="95">
        <f t="shared" si="174"/>
        <v>-0.20515214870968565</v>
      </c>
      <c r="G3742" s="26">
        <f t="shared" si="175"/>
        <v>0</v>
      </c>
      <c r="H3742" s="26">
        <f t="shared" si="176"/>
        <v>0</v>
      </c>
    </row>
    <row r="3743" spans="1:8" x14ac:dyDescent="0.25">
      <c r="A3743" s="12">
        <f>Riesgo!C3747</f>
        <v>0</v>
      </c>
      <c r="F3743" s="95">
        <f t="shared" si="174"/>
        <v>-0.20515214870968565</v>
      </c>
      <c r="G3743" s="26">
        <f t="shared" si="175"/>
        <v>0</v>
      </c>
      <c r="H3743" s="26">
        <f t="shared" si="176"/>
        <v>0</v>
      </c>
    </row>
    <row r="3744" spans="1:8" x14ac:dyDescent="0.25">
      <c r="A3744" s="12">
        <f>Riesgo!C3748</f>
        <v>3.3610986254878357E-2</v>
      </c>
      <c r="F3744" s="95">
        <f t="shared" si="174"/>
        <v>-0.1715411624548073</v>
      </c>
      <c r="G3744" s="26">
        <f t="shared" si="175"/>
        <v>-5.0478337880458454E-3</v>
      </c>
      <c r="H3744" s="26">
        <f t="shared" si="176"/>
        <v>8.6591127588003781E-4</v>
      </c>
    </row>
    <row r="3745" spans="1:8" x14ac:dyDescent="0.25">
      <c r="A3745" s="12">
        <f>Riesgo!C3749</f>
        <v>0.22337969892929929</v>
      </c>
      <c r="F3745" s="95">
        <f t="shared" si="174"/>
        <v>1.8227550219613642E-2</v>
      </c>
      <c r="G3745" s="26">
        <f t="shared" si="175"/>
        <v>6.0559866673426893E-6</v>
      </c>
      <c r="H3745" s="26">
        <f t="shared" si="176"/>
        <v>1.1038580110829953E-7</v>
      </c>
    </row>
    <row r="3746" spans="1:8" x14ac:dyDescent="0.25">
      <c r="A3746" s="12">
        <f>Riesgo!C3750</f>
        <v>0</v>
      </c>
      <c r="F3746" s="95">
        <f t="shared" si="174"/>
        <v>-0.20515214870968565</v>
      </c>
      <c r="G3746" s="26">
        <f t="shared" si="175"/>
        <v>0</v>
      </c>
      <c r="H3746" s="26">
        <f t="shared" si="176"/>
        <v>0</v>
      </c>
    </row>
    <row r="3747" spans="1:8" x14ac:dyDescent="0.25">
      <c r="A3747" s="12">
        <f>Riesgo!C3751</f>
        <v>0.5530864752297695</v>
      </c>
      <c r="F3747" s="95">
        <f t="shared" si="174"/>
        <v>0.34793432652008383</v>
      </c>
      <c r="G3747" s="26">
        <f t="shared" si="175"/>
        <v>4.2120336539159677E-2</v>
      </c>
      <c r="H3747" s="26">
        <f t="shared" si="176"/>
        <v>1.46551109265518E-2</v>
      </c>
    </row>
    <row r="3748" spans="1:8" x14ac:dyDescent="0.25">
      <c r="A3748" s="12">
        <f>Riesgo!C3752</f>
        <v>0</v>
      </c>
      <c r="F3748" s="95">
        <f t="shared" si="174"/>
        <v>-0.20515214870968565</v>
      </c>
      <c r="G3748" s="26">
        <f t="shared" si="175"/>
        <v>0</v>
      </c>
      <c r="H3748" s="26">
        <f t="shared" si="176"/>
        <v>0</v>
      </c>
    </row>
    <row r="3749" spans="1:8" x14ac:dyDescent="0.25">
      <c r="A3749" s="12">
        <f>Riesgo!C3753</f>
        <v>0</v>
      </c>
      <c r="F3749" s="95">
        <f t="shared" si="174"/>
        <v>-0.20515214870968565</v>
      </c>
      <c r="G3749" s="26">
        <f t="shared" si="175"/>
        <v>0</v>
      </c>
      <c r="H3749" s="26">
        <f t="shared" si="176"/>
        <v>0</v>
      </c>
    </row>
    <row r="3750" spans="1:8" x14ac:dyDescent="0.25">
      <c r="A3750" s="12">
        <f>Riesgo!C3754</f>
        <v>0.10856264237130138</v>
      </c>
      <c r="F3750" s="95">
        <f t="shared" si="174"/>
        <v>-9.6589506338384271E-2</v>
      </c>
      <c r="G3750" s="26">
        <f t="shared" si="175"/>
        <v>-9.0113496121177136E-4</v>
      </c>
      <c r="H3750" s="26">
        <f t="shared" si="176"/>
        <v>8.7040181047704057E-5</v>
      </c>
    </row>
    <row r="3751" spans="1:8" x14ac:dyDescent="0.25">
      <c r="A3751" s="12">
        <f>Riesgo!C3755</f>
        <v>0.19184607835373871</v>
      </c>
      <c r="F3751" s="95">
        <f t="shared" si="174"/>
        <v>-1.3306070355946942E-2</v>
      </c>
      <c r="G3751" s="26">
        <f t="shared" si="175"/>
        <v>-2.3558598262979823E-6</v>
      </c>
      <c r="H3751" s="26">
        <f t="shared" si="176"/>
        <v>3.1347236597469895E-8</v>
      </c>
    </row>
    <row r="3752" spans="1:8" x14ac:dyDescent="0.25">
      <c r="A3752" s="12">
        <f>Riesgo!C3756</f>
        <v>2.7581788450216634E-2</v>
      </c>
      <c r="F3752" s="95">
        <f t="shared" si="174"/>
        <v>-0.17757036025946901</v>
      </c>
      <c r="G3752" s="26">
        <f t="shared" si="175"/>
        <v>-5.5990123752994655E-3</v>
      </c>
      <c r="H3752" s="26">
        <f t="shared" si="176"/>
        <v>9.9421864457915139E-4</v>
      </c>
    </row>
    <row r="3753" spans="1:8" x14ac:dyDescent="0.25">
      <c r="A3753" s="12">
        <f>Riesgo!C3757</f>
        <v>0</v>
      </c>
      <c r="F3753" s="95">
        <f t="shared" si="174"/>
        <v>-0.20515214870968565</v>
      </c>
      <c r="G3753" s="26">
        <f t="shared" si="175"/>
        <v>0</v>
      </c>
      <c r="H3753" s="26">
        <f t="shared" si="176"/>
        <v>0</v>
      </c>
    </row>
    <row r="3754" spans="1:8" x14ac:dyDescent="0.25">
      <c r="A3754" s="12">
        <f>Riesgo!C3758</f>
        <v>0.62645496202528572</v>
      </c>
      <c r="F3754" s="95">
        <f t="shared" si="174"/>
        <v>0.42130281331560004</v>
      </c>
      <c r="G3754" s="26">
        <f t="shared" si="175"/>
        <v>7.4779589644304423E-2</v>
      </c>
      <c r="H3754" s="26">
        <f t="shared" si="176"/>
        <v>3.150485149573156E-2</v>
      </c>
    </row>
    <row r="3755" spans="1:8" x14ac:dyDescent="0.25">
      <c r="A3755" s="12">
        <f>Riesgo!C3759</f>
        <v>1.7745037796460868E-2</v>
      </c>
      <c r="F3755" s="95">
        <f t="shared" si="174"/>
        <v>-0.18740711091322479</v>
      </c>
      <c r="G3755" s="26">
        <f t="shared" si="175"/>
        <v>-6.5820048317928185E-3</v>
      </c>
      <c r="H3755" s="26">
        <f t="shared" si="176"/>
        <v>1.2335145095431781E-3</v>
      </c>
    </row>
    <row r="3756" spans="1:8" x14ac:dyDescent="0.25">
      <c r="A3756" s="12">
        <f>Riesgo!C3760</f>
        <v>5.6434762254103855E-2</v>
      </c>
      <c r="F3756" s="95">
        <f t="shared" si="174"/>
        <v>-0.1487173864555818</v>
      </c>
      <c r="G3756" s="26">
        <f t="shared" si="175"/>
        <v>-3.2891617696043768E-3</v>
      </c>
      <c r="H3756" s="26">
        <f t="shared" si="176"/>
        <v>4.8915554200517947E-4</v>
      </c>
    </row>
    <row r="3757" spans="1:8" x14ac:dyDescent="0.25">
      <c r="A3757" s="12">
        <f>Riesgo!C3761</f>
        <v>0</v>
      </c>
      <c r="F3757" s="95">
        <f t="shared" si="174"/>
        <v>-0.20515214870968565</v>
      </c>
      <c r="G3757" s="26">
        <f t="shared" si="175"/>
        <v>0</v>
      </c>
      <c r="H3757" s="26">
        <f t="shared" si="176"/>
        <v>0</v>
      </c>
    </row>
    <row r="3758" spans="1:8" x14ac:dyDescent="0.25">
      <c r="A3758" s="12">
        <f>Riesgo!C3762</f>
        <v>0</v>
      </c>
      <c r="F3758" s="95">
        <f t="shared" si="174"/>
        <v>-0.20515214870968565</v>
      </c>
      <c r="G3758" s="26">
        <f t="shared" si="175"/>
        <v>0</v>
      </c>
      <c r="H3758" s="26">
        <f t="shared" si="176"/>
        <v>0</v>
      </c>
    </row>
    <row r="3759" spans="1:8" x14ac:dyDescent="0.25">
      <c r="A3759" s="12">
        <f>Riesgo!C3763</f>
        <v>0.45221369745465173</v>
      </c>
      <c r="F3759" s="95">
        <f t="shared" si="174"/>
        <v>0.24706154874496608</v>
      </c>
      <c r="G3759" s="26">
        <f t="shared" si="175"/>
        <v>1.5080490889469842E-2</v>
      </c>
      <c r="H3759" s="26">
        <f t="shared" si="176"/>
        <v>3.7258094349867702E-3</v>
      </c>
    </row>
    <row r="3760" spans="1:8" x14ac:dyDescent="0.25">
      <c r="A3760" s="12">
        <f>Riesgo!C3764</f>
        <v>0.11316682304787982</v>
      </c>
      <c r="F3760" s="95">
        <f t="shared" si="174"/>
        <v>-9.1985325661805825E-2</v>
      </c>
      <c r="G3760" s="26">
        <f t="shared" si="175"/>
        <v>-7.7831544863420522E-4</v>
      </c>
      <c r="H3760" s="26">
        <f t="shared" si="176"/>
        <v>7.1593600010231879E-5</v>
      </c>
    </row>
    <row r="3761" spans="1:8" x14ac:dyDescent="0.25">
      <c r="A3761" s="12">
        <f>Riesgo!C3765</f>
        <v>0.32069891529220818</v>
      </c>
      <c r="F3761" s="95">
        <f t="shared" si="174"/>
        <v>0.11554676658252253</v>
      </c>
      <c r="G3761" s="26">
        <f t="shared" si="175"/>
        <v>1.5426712666445101E-3</v>
      </c>
      <c r="H3761" s="26">
        <f t="shared" si="176"/>
        <v>1.7825067676053758E-4</v>
      </c>
    </row>
    <row r="3762" spans="1:8" x14ac:dyDescent="0.25">
      <c r="A3762" s="12">
        <f>Riesgo!C3766</f>
        <v>0.42951006066915953</v>
      </c>
      <c r="F3762" s="95">
        <f t="shared" si="174"/>
        <v>0.22435791195947388</v>
      </c>
      <c r="G3762" s="26">
        <f t="shared" si="175"/>
        <v>1.1293385901136887E-2</v>
      </c>
      <c r="H3762" s="26">
        <f t="shared" si="176"/>
        <v>2.5337604797316332E-3</v>
      </c>
    </row>
    <row r="3763" spans="1:8" x14ac:dyDescent="0.25">
      <c r="A3763" s="12">
        <f>Riesgo!C3767</f>
        <v>1</v>
      </c>
      <c r="F3763" s="95">
        <f t="shared" si="174"/>
        <v>0.79484785129031432</v>
      </c>
      <c r="G3763" s="26">
        <f t="shared" si="175"/>
        <v>0.50217144484267384</v>
      </c>
      <c r="H3763" s="26">
        <f t="shared" si="176"/>
        <v>0.39914989391255185</v>
      </c>
    </row>
    <row r="3764" spans="1:8" x14ac:dyDescent="0.25">
      <c r="A3764" s="12">
        <f>Riesgo!C3768</f>
        <v>0.15656914873984679</v>
      </c>
      <c r="F3764" s="95">
        <f t="shared" si="174"/>
        <v>-4.8582999969838864E-2</v>
      </c>
      <c r="G3764" s="26">
        <f t="shared" si="175"/>
        <v>-1.1467083795771831E-4</v>
      </c>
      <c r="H3764" s="26">
        <f t="shared" si="176"/>
        <v>5.5710533170412258E-6</v>
      </c>
    </row>
    <row r="3765" spans="1:8" x14ac:dyDescent="0.25">
      <c r="A3765" s="12">
        <f>Riesgo!C3769</f>
        <v>0.12593616517082293</v>
      </c>
      <c r="F3765" s="95">
        <f t="shared" si="174"/>
        <v>-7.9215983538862722E-2</v>
      </c>
      <c r="G3765" s="26">
        <f t="shared" si="175"/>
        <v>-4.9709392566022598E-4</v>
      </c>
      <c r="H3765" s="26">
        <f t="shared" si="176"/>
        <v>3.9377784232369114E-5</v>
      </c>
    </row>
    <row r="3766" spans="1:8" x14ac:dyDescent="0.25">
      <c r="A3766" s="12">
        <f>Riesgo!C3770</f>
        <v>0.30155879273708353</v>
      </c>
      <c r="F3766" s="95">
        <f t="shared" si="174"/>
        <v>9.6406644027397875E-2</v>
      </c>
      <c r="G3766" s="26">
        <f t="shared" si="175"/>
        <v>8.9602658480901997E-4</v>
      </c>
      <c r="H3766" s="26">
        <f t="shared" si="176"/>
        <v>8.6382916000768225E-5</v>
      </c>
    </row>
    <row r="3767" spans="1:8" x14ac:dyDescent="0.25">
      <c r="A3767" s="12">
        <f>Riesgo!C3771</f>
        <v>0.1840946885330918</v>
      </c>
      <c r="F3767" s="95">
        <f t="shared" si="174"/>
        <v>-2.1057460176593851E-2</v>
      </c>
      <c r="G3767" s="26">
        <f t="shared" si="175"/>
        <v>-9.3372280086776502E-6</v>
      </c>
      <c r="H3767" s="26">
        <f t="shared" si="176"/>
        <v>1.9661830695250633E-7</v>
      </c>
    </row>
    <row r="3768" spans="1:8" x14ac:dyDescent="0.25">
      <c r="A3768" s="12">
        <f>Riesgo!C3772</f>
        <v>0</v>
      </c>
      <c r="F3768" s="95">
        <f t="shared" si="174"/>
        <v>-0.20515214870968565</v>
      </c>
      <c r="G3768" s="26">
        <f t="shared" si="175"/>
        <v>0</v>
      </c>
      <c r="H3768" s="26">
        <f t="shared" si="176"/>
        <v>0</v>
      </c>
    </row>
    <row r="3769" spans="1:8" x14ac:dyDescent="0.25">
      <c r="A3769" s="12">
        <f>Riesgo!C3773</f>
        <v>0</v>
      </c>
      <c r="F3769" s="95">
        <f t="shared" si="174"/>
        <v>-0.20515214870968565</v>
      </c>
      <c r="G3769" s="26">
        <f t="shared" si="175"/>
        <v>0</v>
      </c>
      <c r="H3769" s="26">
        <f t="shared" si="176"/>
        <v>0</v>
      </c>
    </row>
    <row r="3770" spans="1:8" x14ac:dyDescent="0.25">
      <c r="A3770" s="12">
        <f>Riesgo!C3774</f>
        <v>7.1497075647649969E-2</v>
      </c>
      <c r="F3770" s="95">
        <f t="shared" si="174"/>
        <v>-0.13365507306203567</v>
      </c>
      <c r="G3770" s="26">
        <f t="shared" si="175"/>
        <v>-2.3875712624543935E-3</v>
      </c>
      <c r="H3770" s="26">
        <f t="shared" si="176"/>
        <v>3.191110115241587E-4</v>
      </c>
    </row>
    <row r="3771" spans="1:8" x14ac:dyDescent="0.25">
      <c r="A3771" s="12">
        <f>Riesgo!C3775</f>
        <v>0</v>
      </c>
      <c r="F3771" s="95">
        <f t="shared" si="174"/>
        <v>-0.20515214870968565</v>
      </c>
      <c r="G3771" s="26">
        <f t="shared" si="175"/>
        <v>0</v>
      </c>
      <c r="H3771" s="26">
        <f t="shared" si="176"/>
        <v>0</v>
      </c>
    </row>
    <row r="3772" spans="1:8" x14ac:dyDescent="0.25">
      <c r="A3772" s="12">
        <f>Riesgo!C3776</f>
        <v>0</v>
      </c>
      <c r="F3772" s="95">
        <f t="shared" si="174"/>
        <v>-0.20515214870968565</v>
      </c>
      <c r="G3772" s="26">
        <f t="shared" si="175"/>
        <v>0</v>
      </c>
      <c r="H3772" s="26">
        <f t="shared" si="176"/>
        <v>0</v>
      </c>
    </row>
    <row r="3773" spans="1:8" x14ac:dyDescent="0.25">
      <c r="A3773" s="12">
        <f>Riesgo!C3777</f>
        <v>0</v>
      </c>
      <c r="F3773" s="95">
        <f t="shared" si="174"/>
        <v>-0.20515214870968565</v>
      </c>
      <c r="G3773" s="26">
        <f t="shared" si="175"/>
        <v>0</v>
      </c>
      <c r="H3773" s="26">
        <f t="shared" si="176"/>
        <v>0</v>
      </c>
    </row>
    <row r="3774" spans="1:8" x14ac:dyDescent="0.25">
      <c r="A3774" s="12">
        <f>Riesgo!C3778</f>
        <v>0.72561712894991315</v>
      </c>
      <c r="F3774" s="95">
        <f t="shared" si="174"/>
        <v>0.52046498024022747</v>
      </c>
      <c r="G3774" s="26">
        <f t="shared" si="175"/>
        <v>0.14098552935373745</v>
      </c>
      <c r="H3774" s="26">
        <f t="shared" si="176"/>
        <v>7.3378030749250978E-2</v>
      </c>
    </row>
    <row r="3775" spans="1:8" x14ac:dyDescent="0.25">
      <c r="A3775" s="12">
        <f>Riesgo!C3779</f>
        <v>0.2262055487202991</v>
      </c>
      <c r="F3775" s="95">
        <f t="shared" si="174"/>
        <v>2.1053400010613454E-2</v>
      </c>
      <c r="G3775" s="26">
        <f t="shared" si="175"/>
        <v>9.3318280146664069E-6</v>
      </c>
      <c r="H3775" s="26">
        <f t="shared" si="176"/>
        <v>1.9646670802302064E-7</v>
      </c>
    </row>
    <row r="3776" spans="1:8" x14ac:dyDescent="0.25">
      <c r="A3776" s="12">
        <f>Riesgo!C3780</f>
        <v>0.1549839081567517</v>
      </c>
      <c r="F3776" s="95">
        <f t="shared" si="174"/>
        <v>-5.0168240552933951E-2</v>
      </c>
      <c r="G3776" s="26">
        <f t="shared" si="175"/>
        <v>-1.2626605464158164E-4</v>
      </c>
      <c r="H3776" s="26">
        <f t="shared" si="176"/>
        <v>6.3345458029287699E-6</v>
      </c>
    </row>
    <row r="3777" spans="1:8" x14ac:dyDescent="0.25">
      <c r="A3777" s="12">
        <f>Riesgo!C3781</f>
        <v>0.11363852941670508</v>
      </c>
      <c r="F3777" s="95">
        <f t="shared" si="174"/>
        <v>-9.1513619292980575E-2</v>
      </c>
      <c r="G3777" s="26">
        <f t="shared" si="175"/>
        <v>-7.6640299829516736E-4</v>
      </c>
      <c r="H3777" s="26">
        <f t="shared" si="176"/>
        <v>7.0136312210982782E-5</v>
      </c>
    </row>
    <row r="3778" spans="1:8" x14ac:dyDescent="0.25">
      <c r="A3778" s="12">
        <f>Riesgo!C3782</f>
        <v>0.29891111133426118</v>
      </c>
      <c r="F3778" s="95">
        <f t="shared" si="174"/>
        <v>9.3758962624575531E-2</v>
      </c>
      <c r="G3778" s="26">
        <f t="shared" si="175"/>
        <v>8.2421095117082496E-4</v>
      </c>
      <c r="H3778" s="26">
        <f t="shared" si="176"/>
        <v>7.7277163765591229E-5</v>
      </c>
    </row>
    <row r="3779" spans="1:8" x14ac:dyDescent="0.25">
      <c r="A3779" s="12">
        <f>Riesgo!C3783</f>
        <v>0</v>
      </c>
      <c r="F3779" s="95">
        <f t="shared" ref="F3779:F3842" si="177">A3779-$D$4</f>
        <v>-0.20515214870968565</v>
      </c>
      <c r="G3779" s="26">
        <f t="shared" ref="G3779:G3842" si="178">IF(A3779=0,0,(A3779-D$4)^3)</f>
        <v>0</v>
      </c>
      <c r="H3779" s="26">
        <f t="shared" ref="H3779:H3842" si="179">IF(A3779=0,0,(A3779-D$4)^4)</f>
        <v>0</v>
      </c>
    </row>
    <row r="3780" spans="1:8" x14ac:dyDescent="0.25">
      <c r="A3780" s="12">
        <f>Riesgo!C3784</f>
        <v>0.19260945410567201</v>
      </c>
      <c r="F3780" s="95">
        <f t="shared" si="177"/>
        <v>-1.2542694604013638E-2</v>
      </c>
      <c r="G3780" s="26">
        <f t="shared" si="178"/>
        <v>-1.9732065295518097E-6</v>
      </c>
      <c r="H3780" s="26">
        <f t="shared" si="179"/>
        <v>2.4749326890813963E-8</v>
      </c>
    </row>
    <row r="3781" spans="1:8" x14ac:dyDescent="0.25">
      <c r="A3781" s="12">
        <f>Riesgo!C3785</f>
        <v>0.56299630257713185</v>
      </c>
      <c r="F3781" s="95">
        <f t="shared" si="177"/>
        <v>0.35784415386744617</v>
      </c>
      <c r="G3781" s="26">
        <f t="shared" si="178"/>
        <v>4.582281649034721E-2</v>
      </c>
      <c r="H3781" s="26">
        <f t="shared" si="179"/>
        <v>1.6397426994811556E-2</v>
      </c>
    </row>
    <row r="3782" spans="1:8" x14ac:dyDescent="0.25">
      <c r="A3782" s="12">
        <f>Riesgo!C3786</f>
        <v>0</v>
      </c>
      <c r="F3782" s="95">
        <f t="shared" si="177"/>
        <v>-0.20515214870968565</v>
      </c>
      <c r="G3782" s="26">
        <f t="shared" si="178"/>
        <v>0</v>
      </c>
      <c r="H3782" s="26">
        <f t="shared" si="179"/>
        <v>0</v>
      </c>
    </row>
    <row r="3783" spans="1:8" x14ac:dyDescent="0.25">
      <c r="A3783" s="12">
        <f>Riesgo!C3787</f>
        <v>0.58977742000812816</v>
      </c>
      <c r="F3783" s="95">
        <f t="shared" si="177"/>
        <v>0.38462527129844248</v>
      </c>
      <c r="G3783" s="26">
        <f t="shared" si="178"/>
        <v>5.6900154648962649E-2</v>
      </c>
      <c r="H3783" s="26">
        <f t="shared" si="179"/>
        <v>2.1885237418780592E-2</v>
      </c>
    </row>
    <row r="3784" spans="1:8" x14ac:dyDescent="0.25">
      <c r="A3784" s="12">
        <f>Riesgo!C3788</f>
        <v>0</v>
      </c>
      <c r="F3784" s="95">
        <f t="shared" si="177"/>
        <v>-0.20515214870968565</v>
      </c>
      <c r="G3784" s="26">
        <f t="shared" si="178"/>
        <v>0</v>
      </c>
      <c r="H3784" s="26">
        <f t="shared" si="179"/>
        <v>0</v>
      </c>
    </row>
    <row r="3785" spans="1:8" x14ac:dyDescent="0.25">
      <c r="A3785" s="12">
        <f>Riesgo!C3789</f>
        <v>0</v>
      </c>
      <c r="F3785" s="95">
        <f t="shared" si="177"/>
        <v>-0.20515214870968565</v>
      </c>
      <c r="G3785" s="26">
        <f t="shared" si="178"/>
        <v>0</v>
      </c>
      <c r="H3785" s="26">
        <f t="shared" si="179"/>
        <v>0</v>
      </c>
    </row>
    <row r="3786" spans="1:8" x14ac:dyDescent="0.25">
      <c r="A3786" s="12">
        <f>Riesgo!C3790</f>
        <v>0.26775859899569165</v>
      </c>
      <c r="F3786" s="95">
        <f t="shared" si="177"/>
        <v>6.2606450286006005E-2</v>
      </c>
      <c r="G3786" s="26">
        <f t="shared" si="178"/>
        <v>2.4539021518227744E-4</v>
      </c>
      <c r="H3786" s="26">
        <f t="shared" si="179"/>
        <v>1.5363010307481568E-5</v>
      </c>
    </row>
    <row r="3787" spans="1:8" x14ac:dyDescent="0.25">
      <c r="A3787" s="12">
        <f>Riesgo!C3791</f>
        <v>0.21024435826585697</v>
      </c>
      <c r="F3787" s="95">
        <f t="shared" si="177"/>
        <v>5.0922095561713177E-3</v>
      </c>
      <c r="G3787" s="26">
        <f t="shared" si="178"/>
        <v>1.3204403976776821E-7</v>
      </c>
      <c r="H3787" s="26">
        <f t="shared" si="179"/>
        <v>6.7239592114089475E-10</v>
      </c>
    </row>
    <row r="3788" spans="1:8" x14ac:dyDescent="0.25">
      <c r="A3788" s="12">
        <f>Riesgo!C3792</f>
        <v>3.2744915607812192E-3</v>
      </c>
      <c r="F3788" s="95">
        <f t="shared" si="177"/>
        <v>-0.20187765714890443</v>
      </c>
      <c r="G3788" s="26">
        <f t="shared" si="178"/>
        <v>-8.227440835551058E-3</v>
      </c>
      <c r="H3788" s="26">
        <f t="shared" si="179"/>
        <v>1.6609364802122723E-3</v>
      </c>
    </row>
    <row r="3789" spans="1:8" x14ac:dyDescent="0.25">
      <c r="A3789" s="12">
        <f>Riesgo!C3793</f>
        <v>0</v>
      </c>
      <c r="F3789" s="95">
        <f t="shared" si="177"/>
        <v>-0.20515214870968565</v>
      </c>
      <c r="G3789" s="26">
        <f t="shared" si="178"/>
        <v>0</v>
      </c>
      <c r="H3789" s="26">
        <f t="shared" si="179"/>
        <v>0</v>
      </c>
    </row>
    <row r="3790" spans="1:8" x14ac:dyDescent="0.25">
      <c r="A3790" s="12">
        <f>Riesgo!C3794</f>
        <v>0.31942402970913286</v>
      </c>
      <c r="F3790" s="95">
        <f t="shared" si="177"/>
        <v>0.11427188099944721</v>
      </c>
      <c r="G3790" s="26">
        <f t="shared" si="178"/>
        <v>1.4921693968967234E-3</v>
      </c>
      <c r="H3790" s="26">
        <f t="shared" si="179"/>
        <v>1.7051300375319929E-4</v>
      </c>
    </row>
    <row r="3791" spans="1:8" x14ac:dyDescent="0.25">
      <c r="A3791" s="12">
        <f>Riesgo!C3795</f>
        <v>0.20500331500540295</v>
      </c>
      <c r="F3791" s="95">
        <f t="shared" si="177"/>
        <v>-1.4883370428270259E-4</v>
      </c>
      <c r="G3791" s="26">
        <f t="shared" si="178"/>
        <v>-3.2968855631987745E-12</v>
      </c>
      <c r="H3791" s="26">
        <f t="shared" si="179"/>
        <v>4.9068769096703778E-16</v>
      </c>
    </row>
    <row r="3792" spans="1:8" x14ac:dyDescent="0.25">
      <c r="A3792" s="12">
        <f>Riesgo!C3796</f>
        <v>0</v>
      </c>
      <c r="F3792" s="95">
        <f t="shared" si="177"/>
        <v>-0.20515214870968565</v>
      </c>
      <c r="G3792" s="26">
        <f t="shared" si="178"/>
        <v>0</v>
      </c>
      <c r="H3792" s="26">
        <f t="shared" si="179"/>
        <v>0</v>
      </c>
    </row>
    <row r="3793" spans="1:8" x14ac:dyDescent="0.25">
      <c r="A3793" s="12">
        <f>Riesgo!C3797</f>
        <v>9.9440721127452447E-2</v>
      </c>
      <c r="F3793" s="95">
        <f t="shared" si="177"/>
        <v>-0.1057114275822332</v>
      </c>
      <c r="G3793" s="26">
        <f t="shared" si="178"/>
        <v>-1.1813152580561397E-3</v>
      </c>
      <c r="H3793" s="26">
        <f t="shared" si="179"/>
        <v>1.2487852235378873E-4</v>
      </c>
    </row>
    <row r="3794" spans="1:8" x14ac:dyDescent="0.25">
      <c r="A3794" s="12">
        <f>Riesgo!C3798</f>
        <v>5.3959805638794114E-2</v>
      </c>
      <c r="F3794" s="95">
        <f t="shared" si="177"/>
        <v>-0.15119234307089152</v>
      </c>
      <c r="G3794" s="26">
        <f t="shared" si="178"/>
        <v>-3.4561246093172742E-3</v>
      </c>
      <c r="H3794" s="26">
        <f t="shared" si="179"/>
        <v>5.2253957762764833E-4</v>
      </c>
    </row>
    <row r="3795" spans="1:8" x14ac:dyDescent="0.25">
      <c r="A3795" s="12">
        <f>Riesgo!C3799</f>
        <v>0.49764308308270605</v>
      </c>
      <c r="F3795" s="95">
        <f t="shared" si="177"/>
        <v>0.29249093437302043</v>
      </c>
      <c r="G3795" s="26">
        <f t="shared" si="178"/>
        <v>2.5022876333972301E-2</v>
      </c>
      <c r="H3795" s="26">
        <f t="shared" si="179"/>
        <v>7.3189644796240981E-3</v>
      </c>
    </row>
    <row r="3796" spans="1:8" x14ac:dyDescent="0.25">
      <c r="A3796" s="12">
        <f>Riesgo!C3800</f>
        <v>0</v>
      </c>
      <c r="F3796" s="95">
        <f t="shared" si="177"/>
        <v>-0.20515214870968565</v>
      </c>
      <c r="G3796" s="26">
        <f t="shared" si="178"/>
        <v>0</v>
      </c>
      <c r="H3796" s="26">
        <f t="shared" si="179"/>
        <v>0</v>
      </c>
    </row>
    <row r="3797" spans="1:8" x14ac:dyDescent="0.25">
      <c r="A3797" s="12">
        <f>Riesgo!C3801</f>
        <v>0</v>
      </c>
      <c r="F3797" s="95">
        <f t="shared" si="177"/>
        <v>-0.20515214870968565</v>
      </c>
      <c r="G3797" s="26">
        <f t="shared" si="178"/>
        <v>0</v>
      </c>
      <c r="H3797" s="26">
        <f t="shared" si="179"/>
        <v>0</v>
      </c>
    </row>
    <row r="3798" spans="1:8" x14ac:dyDescent="0.25">
      <c r="A3798" s="12">
        <f>Riesgo!C3802</f>
        <v>0</v>
      </c>
      <c r="F3798" s="95">
        <f t="shared" si="177"/>
        <v>-0.20515214870968565</v>
      </c>
      <c r="G3798" s="26">
        <f t="shared" si="178"/>
        <v>0</v>
      </c>
      <c r="H3798" s="26">
        <f t="shared" si="179"/>
        <v>0</v>
      </c>
    </row>
    <row r="3799" spans="1:8" x14ac:dyDescent="0.25">
      <c r="A3799" s="12">
        <f>Riesgo!C3803</f>
        <v>0.18091750533276355</v>
      </c>
      <c r="F3799" s="95">
        <f t="shared" si="177"/>
        <v>-2.4234643376922105E-2</v>
      </c>
      <c r="G3799" s="26">
        <f t="shared" si="178"/>
        <v>-1.423344081523449E-5</v>
      </c>
      <c r="H3799" s="26">
        <f t="shared" si="179"/>
        <v>3.4494236218373527E-7</v>
      </c>
    </row>
    <row r="3800" spans="1:8" x14ac:dyDescent="0.25">
      <c r="A3800" s="12">
        <f>Riesgo!C3804</f>
        <v>0.65490990168395258</v>
      </c>
      <c r="F3800" s="95">
        <f t="shared" si="177"/>
        <v>0.4497577529742669</v>
      </c>
      <c r="G3800" s="26">
        <f t="shared" si="178"/>
        <v>9.0977914140540198E-2</v>
      </c>
      <c r="H3800" s="26">
        <f t="shared" si="179"/>
        <v>4.0918022234135147E-2</v>
      </c>
    </row>
    <row r="3801" spans="1:8" x14ac:dyDescent="0.25">
      <c r="A3801" s="12">
        <f>Riesgo!C3805</f>
        <v>0</v>
      </c>
      <c r="F3801" s="95">
        <f t="shared" si="177"/>
        <v>-0.20515214870968565</v>
      </c>
      <c r="G3801" s="26">
        <f t="shared" si="178"/>
        <v>0</v>
      </c>
      <c r="H3801" s="26">
        <f t="shared" si="179"/>
        <v>0</v>
      </c>
    </row>
    <row r="3802" spans="1:8" x14ac:dyDescent="0.25">
      <c r="A3802" s="12">
        <f>Riesgo!C3806</f>
        <v>0.37328957455780859</v>
      </c>
      <c r="F3802" s="95">
        <f t="shared" si="177"/>
        <v>0.16813742584812294</v>
      </c>
      <c r="G3802" s="26">
        <f t="shared" si="178"/>
        <v>4.7532776424829924E-3</v>
      </c>
      <c r="H3802" s="26">
        <f t="shared" si="179"/>
        <v>7.9920386714852482E-4</v>
      </c>
    </row>
    <row r="3803" spans="1:8" x14ac:dyDescent="0.25">
      <c r="A3803" s="12">
        <f>Riesgo!C3807</f>
        <v>0.14621128110278125</v>
      </c>
      <c r="F3803" s="95">
        <f t="shared" si="177"/>
        <v>-5.8940867606904396E-2</v>
      </c>
      <c r="G3803" s="26">
        <f t="shared" si="178"/>
        <v>-2.0476209911740256E-4</v>
      </c>
      <c r="H3803" s="26">
        <f t="shared" si="179"/>
        <v>1.2068855774990658E-5</v>
      </c>
    </row>
    <row r="3804" spans="1:8" x14ac:dyDescent="0.25">
      <c r="A3804" s="12">
        <f>Riesgo!C3808</f>
        <v>0.50970165834769432</v>
      </c>
      <c r="F3804" s="95">
        <f t="shared" si="177"/>
        <v>0.30454950963800864</v>
      </c>
      <c r="G3804" s="26">
        <f t="shared" si="178"/>
        <v>2.8247090002337157E-2</v>
      </c>
      <c r="H3804" s="26">
        <f t="shared" si="179"/>
        <v>8.6026374089124783E-3</v>
      </c>
    </row>
    <row r="3805" spans="1:8" x14ac:dyDescent="0.25">
      <c r="A3805" s="12">
        <f>Riesgo!C3809</f>
        <v>1.6495137937806336E-2</v>
      </c>
      <c r="F3805" s="95">
        <f t="shared" si="177"/>
        <v>-0.18865701077187932</v>
      </c>
      <c r="G3805" s="26">
        <f t="shared" si="178"/>
        <v>-6.7145799077903134E-3</v>
      </c>
      <c r="H3805" s="26">
        <f t="shared" si="179"/>
        <v>1.2667525739926417E-3</v>
      </c>
    </row>
    <row r="3806" spans="1:8" x14ac:dyDescent="0.25">
      <c r="A3806" s="12">
        <f>Riesgo!C3810</f>
        <v>0</v>
      </c>
      <c r="F3806" s="95">
        <f t="shared" si="177"/>
        <v>-0.20515214870968565</v>
      </c>
      <c r="G3806" s="26">
        <f t="shared" si="178"/>
        <v>0</v>
      </c>
      <c r="H3806" s="26">
        <f t="shared" si="179"/>
        <v>0</v>
      </c>
    </row>
    <row r="3807" spans="1:8" x14ac:dyDescent="0.25">
      <c r="A3807" s="12">
        <f>Riesgo!C3811</f>
        <v>0.39397086160655209</v>
      </c>
      <c r="F3807" s="95">
        <f t="shared" si="177"/>
        <v>0.18881871289686644</v>
      </c>
      <c r="G3807" s="26">
        <f t="shared" si="178"/>
        <v>6.7318603586716983E-3</v>
      </c>
      <c r="H3807" s="26">
        <f t="shared" si="179"/>
        <v>1.2711012083258277E-3</v>
      </c>
    </row>
    <row r="3808" spans="1:8" x14ac:dyDescent="0.25">
      <c r="A3808" s="12">
        <f>Riesgo!C3812</f>
        <v>0.5090411650411214</v>
      </c>
      <c r="F3808" s="95">
        <f t="shared" si="177"/>
        <v>0.30388901633143572</v>
      </c>
      <c r="G3808" s="26">
        <f t="shared" si="178"/>
        <v>2.8063705231936579E-2</v>
      </c>
      <c r="H3808" s="26">
        <f t="shared" si="179"/>
        <v>8.528251777548573E-3</v>
      </c>
    </row>
    <row r="3809" spans="1:8" x14ac:dyDescent="0.25">
      <c r="A3809" s="12">
        <f>Riesgo!C3813</f>
        <v>0.36868527593117417</v>
      </c>
      <c r="F3809" s="95">
        <f t="shared" si="177"/>
        <v>0.16353312722148852</v>
      </c>
      <c r="G3809" s="26">
        <f t="shared" si="178"/>
        <v>4.3733801088172439E-3</v>
      </c>
      <c r="H3809" s="26">
        <f t="shared" si="179"/>
        <v>7.1519252572313768E-4</v>
      </c>
    </row>
    <row r="3810" spans="1:8" x14ac:dyDescent="0.25">
      <c r="A3810" s="12">
        <f>Riesgo!C3814</f>
        <v>3.6483608564352225E-2</v>
      </c>
      <c r="F3810" s="95">
        <f t="shared" si="177"/>
        <v>-0.16866854014533342</v>
      </c>
      <c r="G3810" s="26">
        <f t="shared" si="178"/>
        <v>-4.7984641907336308E-3</v>
      </c>
      <c r="H3810" s="26">
        <f t="shared" si="179"/>
        <v>8.0934994999070026E-4</v>
      </c>
    </row>
    <row r="3811" spans="1:8" x14ac:dyDescent="0.25">
      <c r="A3811" s="12">
        <f>Riesgo!C3815</f>
        <v>0</v>
      </c>
      <c r="F3811" s="95">
        <f t="shared" si="177"/>
        <v>-0.20515214870968565</v>
      </c>
      <c r="G3811" s="26">
        <f t="shared" si="178"/>
        <v>0</v>
      </c>
      <c r="H3811" s="26">
        <f t="shared" si="179"/>
        <v>0</v>
      </c>
    </row>
    <row r="3812" spans="1:8" x14ac:dyDescent="0.25">
      <c r="A3812" s="12">
        <f>Riesgo!C3816</f>
        <v>7.891561824573963E-2</v>
      </c>
      <c r="F3812" s="95">
        <f t="shared" si="177"/>
        <v>-0.12623653046394601</v>
      </c>
      <c r="G3812" s="26">
        <f t="shared" si="178"/>
        <v>-2.0116626340075314E-3</v>
      </c>
      <c r="H3812" s="26">
        <f t="shared" si="179"/>
        <v>2.5394531138107364E-4</v>
      </c>
    </row>
    <row r="3813" spans="1:8" x14ac:dyDescent="0.25">
      <c r="A3813" s="12">
        <f>Riesgo!C3817</f>
        <v>0.43050808645542321</v>
      </c>
      <c r="F3813" s="95">
        <f t="shared" si="177"/>
        <v>0.22535593774573756</v>
      </c>
      <c r="G3813" s="26">
        <f t="shared" si="178"/>
        <v>1.1444768607111459E-2</v>
      </c>
      <c r="H3813" s="26">
        <f t="shared" si="179"/>
        <v>2.5791465617385815E-3</v>
      </c>
    </row>
    <row r="3814" spans="1:8" x14ac:dyDescent="0.25">
      <c r="A3814" s="12">
        <f>Riesgo!C3818</f>
        <v>0.10539689216943036</v>
      </c>
      <c r="F3814" s="95">
        <f t="shared" si="177"/>
        <v>-9.9755256540255285E-2</v>
      </c>
      <c r="G3814" s="26">
        <f t="shared" si="178"/>
        <v>-9.9267565135600813E-4</v>
      </c>
      <c r="H3814" s="26">
        <f t="shared" si="179"/>
        <v>9.9024614262283595E-5</v>
      </c>
    </row>
    <row r="3815" spans="1:8" x14ac:dyDescent="0.25">
      <c r="A3815" s="12">
        <f>Riesgo!C3819</f>
        <v>0.32882308573208585</v>
      </c>
      <c r="F3815" s="95">
        <f t="shared" si="177"/>
        <v>0.1236709370224002</v>
      </c>
      <c r="G3815" s="26">
        <f t="shared" si="178"/>
        <v>1.8914852284064136E-3</v>
      </c>
      <c r="H3815" s="26">
        <f t="shared" si="179"/>
        <v>2.3392175056104986E-4</v>
      </c>
    </row>
    <row r="3816" spans="1:8" x14ac:dyDescent="0.25">
      <c r="A3816" s="12">
        <f>Riesgo!C3820</f>
        <v>0.19549268845660281</v>
      </c>
      <c r="F3816" s="95">
        <f t="shared" si="177"/>
        <v>-9.6594602530828411E-3</v>
      </c>
      <c r="G3816" s="26">
        <f t="shared" si="178"/>
        <v>-9.0127760402022304E-7</v>
      </c>
      <c r="H3816" s="26">
        <f t="shared" si="179"/>
        <v>8.7058551930270797E-9</v>
      </c>
    </row>
    <row r="3817" spans="1:8" x14ac:dyDescent="0.25">
      <c r="A3817" s="12">
        <f>Riesgo!C3821</f>
        <v>0.18605713106250429</v>
      </c>
      <c r="F3817" s="95">
        <f t="shared" si="177"/>
        <v>-1.9095017647181356E-2</v>
      </c>
      <c r="G3817" s="26">
        <f t="shared" si="178"/>
        <v>-6.9624195858870195E-6</v>
      </c>
      <c r="H3817" s="26">
        <f t="shared" si="179"/>
        <v>1.3294752485959373E-7</v>
      </c>
    </row>
    <row r="3818" spans="1:8" x14ac:dyDescent="0.25">
      <c r="A3818" s="12">
        <f>Riesgo!C3822</f>
        <v>0</v>
      </c>
      <c r="F3818" s="95">
        <f t="shared" si="177"/>
        <v>-0.20515214870968565</v>
      </c>
      <c r="G3818" s="26">
        <f t="shared" si="178"/>
        <v>0</v>
      </c>
      <c r="H3818" s="26">
        <f t="shared" si="179"/>
        <v>0</v>
      </c>
    </row>
    <row r="3819" spans="1:8" x14ac:dyDescent="0.25">
      <c r="A3819" s="12">
        <f>Riesgo!C3823</f>
        <v>0.31368278276016598</v>
      </c>
      <c r="F3819" s="95">
        <f t="shared" si="177"/>
        <v>0.10853063405048033</v>
      </c>
      <c r="G3819" s="26">
        <f t="shared" si="178"/>
        <v>1.2783713255949129E-3</v>
      </c>
      <c r="H3819" s="26">
        <f t="shared" si="179"/>
        <v>1.3874245051876893E-4</v>
      </c>
    </row>
    <row r="3820" spans="1:8" x14ac:dyDescent="0.25">
      <c r="A3820" s="12">
        <f>Riesgo!C3824</f>
        <v>0.23841412028888309</v>
      </c>
      <c r="F3820" s="95">
        <f t="shared" si="177"/>
        <v>3.3261971579197441E-2</v>
      </c>
      <c r="G3820" s="26">
        <f t="shared" si="178"/>
        <v>3.6799673409836335E-5</v>
      </c>
      <c r="H3820" s="26">
        <f t="shared" si="179"/>
        <v>1.2240296910817239E-6</v>
      </c>
    </row>
    <row r="3821" spans="1:8" x14ac:dyDescent="0.25">
      <c r="A3821" s="12">
        <f>Riesgo!C3825</f>
        <v>0</v>
      </c>
      <c r="F3821" s="95">
        <f t="shared" si="177"/>
        <v>-0.20515214870968565</v>
      </c>
      <c r="G3821" s="26">
        <f t="shared" si="178"/>
        <v>0</v>
      </c>
      <c r="H3821" s="26">
        <f t="shared" si="179"/>
        <v>0</v>
      </c>
    </row>
    <row r="3822" spans="1:8" x14ac:dyDescent="0.25">
      <c r="A3822" s="12">
        <f>Riesgo!C3826</f>
        <v>0.34328689797699291</v>
      </c>
      <c r="F3822" s="95">
        <f t="shared" si="177"/>
        <v>0.13813474926730726</v>
      </c>
      <c r="G3822" s="26">
        <f t="shared" si="178"/>
        <v>2.6357780147356165E-3</v>
      </c>
      <c r="H3822" s="26">
        <f t="shared" si="179"/>
        <v>3.6409253518978528E-4</v>
      </c>
    </row>
    <row r="3823" spans="1:8" x14ac:dyDescent="0.25">
      <c r="A3823" s="12">
        <f>Riesgo!C3827</f>
        <v>0.73235900726543945</v>
      </c>
      <c r="F3823" s="95">
        <f t="shared" si="177"/>
        <v>0.52720685855575378</v>
      </c>
      <c r="G3823" s="26">
        <f t="shared" si="178"/>
        <v>0.14653560252006495</v>
      </c>
      <c r="H3823" s="26">
        <f t="shared" si="179"/>
        <v>7.725457467117805E-2</v>
      </c>
    </row>
    <row r="3824" spans="1:8" x14ac:dyDescent="0.25">
      <c r="A3824" s="12">
        <f>Riesgo!C3828</f>
        <v>0</v>
      </c>
      <c r="F3824" s="95">
        <f t="shared" si="177"/>
        <v>-0.20515214870968565</v>
      </c>
      <c r="G3824" s="26">
        <f t="shared" si="178"/>
        <v>0</v>
      </c>
      <c r="H3824" s="26">
        <f t="shared" si="179"/>
        <v>0</v>
      </c>
    </row>
    <row r="3825" spans="1:8" x14ac:dyDescent="0.25">
      <c r="A3825" s="12">
        <f>Riesgo!C3829</f>
        <v>0.18664799661322226</v>
      </c>
      <c r="F3825" s="95">
        <f t="shared" si="177"/>
        <v>-1.8504152096463389E-2</v>
      </c>
      <c r="G3825" s="26">
        <f t="shared" si="178"/>
        <v>-6.335889121930096E-6</v>
      </c>
      <c r="H3825" s="26">
        <f t="shared" si="179"/>
        <v>1.1724025597852235E-7</v>
      </c>
    </row>
    <row r="3826" spans="1:8" x14ac:dyDescent="0.25">
      <c r="A3826" s="12">
        <f>Riesgo!C3830</f>
        <v>0</v>
      </c>
      <c r="F3826" s="95">
        <f t="shared" si="177"/>
        <v>-0.20515214870968565</v>
      </c>
      <c r="G3826" s="26">
        <f t="shared" si="178"/>
        <v>0</v>
      </c>
      <c r="H3826" s="26">
        <f t="shared" si="179"/>
        <v>0</v>
      </c>
    </row>
    <row r="3827" spans="1:8" x14ac:dyDescent="0.25">
      <c r="A3827" s="12">
        <f>Riesgo!C3831</f>
        <v>0.15364797282357662</v>
      </c>
      <c r="F3827" s="95">
        <f t="shared" si="177"/>
        <v>-5.1504175886109033E-2</v>
      </c>
      <c r="G3827" s="26">
        <f t="shared" si="178"/>
        <v>-1.3662410417604568E-4</v>
      </c>
      <c r="H3827" s="26">
        <f t="shared" si="179"/>
        <v>7.0367118917651409E-6</v>
      </c>
    </row>
    <row r="3828" spans="1:8" x14ac:dyDescent="0.25">
      <c r="A3828" s="12">
        <f>Riesgo!C3832</f>
        <v>1.2273057023600314E-3</v>
      </c>
      <c r="F3828" s="95">
        <f t="shared" si="177"/>
        <v>-0.20392484300732561</v>
      </c>
      <c r="G3828" s="26">
        <f t="shared" si="178"/>
        <v>-8.4802842562810687E-3</v>
      </c>
      <c r="H3828" s="26">
        <f t="shared" si="179"/>
        <v>1.7293406356196121E-3</v>
      </c>
    </row>
    <row r="3829" spans="1:8" x14ac:dyDescent="0.25">
      <c r="A3829" s="12">
        <f>Riesgo!C3833</f>
        <v>0.16639977134376144</v>
      </c>
      <c r="F3829" s="95">
        <f t="shared" si="177"/>
        <v>-3.8752377365924212E-2</v>
      </c>
      <c r="G3829" s="26">
        <f t="shared" si="178"/>
        <v>-5.81962568226049E-5</v>
      </c>
      <c r="H3829" s="26">
        <f t="shared" si="179"/>
        <v>2.2552433056738265E-6</v>
      </c>
    </row>
    <row r="3830" spans="1:8" x14ac:dyDescent="0.25">
      <c r="A3830" s="12">
        <f>Riesgo!C3834</f>
        <v>0.47648534989372515</v>
      </c>
      <c r="F3830" s="95">
        <f t="shared" si="177"/>
        <v>0.27133320118403947</v>
      </c>
      <c r="G3830" s="26">
        <f t="shared" si="178"/>
        <v>1.9976013183186748E-2</v>
      </c>
      <c r="H3830" s="26">
        <f t="shared" si="179"/>
        <v>5.4201556038886347E-3</v>
      </c>
    </row>
    <row r="3831" spans="1:8" x14ac:dyDescent="0.25">
      <c r="A3831" s="12">
        <f>Riesgo!C3835</f>
        <v>0.11912461296108837</v>
      </c>
      <c r="F3831" s="95">
        <f t="shared" si="177"/>
        <v>-8.6027535748597284E-2</v>
      </c>
      <c r="G3831" s="26">
        <f t="shared" si="178"/>
        <v>-6.3666715883085694E-4</v>
      </c>
      <c r="H3831" s="26">
        <f t="shared" si="179"/>
        <v>5.4770906766279405E-5</v>
      </c>
    </row>
    <row r="3832" spans="1:8" x14ac:dyDescent="0.25">
      <c r="A3832" s="12">
        <f>Riesgo!C3836</f>
        <v>0.53671214454774485</v>
      </c>
      <c r="F3832" s="95">
        <f t="shared" si="177"/>
        <v>0.33155999583805917</v>
      </c>
      <c r="G3832" s="26">
        <f t="shared" si="178"/>
        <v>3.6449063687824156E-2</v>
      </c>
      <c r="H3832" s="26">
        <f t="shared" si="179"/>
        <v>1.2085051404636131E-2</v>
      </c>
    </row>
    <row r="3833" spans="1:8" x14ac:dyDescent="0.25">
      <c r="A3833" s="12">
        <f>Riesgo!C3837</f>
        <v>0</v>
      </c>
      <c r="F3833" s="95">
        <f t="shared" si="177"/>
        <v>-0.20515214870968565</v>
      </c>
      <c r="G3833" s="26">
        <f t="shared" si="178"/>
        <v>0</v>
      </c>
      <c r="H3833" s="26">
        <f t="shared" si="179"/>
        <v>0</v>
      </c>
    </row>
    <row r="3834" spans="1:8" x14ac:dyDescent="0.25">
      <c r="A3834" s="12">
        <f>Riesgo!C3838</f>
        <v>0.5008336923283716</v>
      </c>
      <c r="F3834" s="95">
        <f t="shared" si="177"/>
        <v>0.29568154361868593</v>
      </c>
      <c r="G3834" s="26">
        <f t="shared" si="178"/>
        <v>2.5850720400834793E-2</v>
      </c>
      <c r="H3834" s="26">
        <f t="shared" si="179"/>
        <v>7.6435809117738861E-3</v>
      </c>
    </row>
    <row r="3835" spans="1:8" x14ac:dyDescent="0.25">
      <c r="A3835" s="12">
        <f>Riesgo!C3839</f>
        <v>0</v>
      </c>
      <c r="F3835" s="95">
        <f t="shared" si="177"/>
        <v>-0.20515214870968565</v>
      </c>
      <c r="G3835" s="26">
        <f t="shared" si="178"/>
        <v>0</v>
      </c>
      <c r="H3835" s="26">
        <f t="shared" si="179"/>
        <v>0</v>
      </c>
    </row>
    <row r="3836" spans="1:8" x14ac:dyDescent="0.25">
      <c r="A3836" s="12">
        <f>Riesgo!C3840</f>
        <v>0.71558745629590703</v>
      </c>
      <c r="F3836" s="95">
        <f t="shared" si="177"/>
        <v>0.51043530758622135</v>
      </c>
      <c r="G3836" s="26">
        <f t="shared" si="178"/>
        <v>0.13299096051583892</v>
      </c>
      <c r="H3836" s="26">
        <f t="shared" si="179"/>
        <v>6.7883281837089263E-2</v>
      </c>
    </row>
    <row r="3837" spans="1:8" x14ac:dyDescent="0.25">
      <c r="A3837" s="12">
        <f>Riesgo!C3841</f>
        <v>0</v>
      </c>
      <c r="F3837" s="95">
        <f t="shared" si="177"/>
        <v>-0.20515214870968565</v>
      </c>
      <c r="G3837" s="26">
        <f t="shared" si="178"/>
        <v>0</v>
      </c>
      <c r="H3837" s="26">
        <f t="shared" si="179"/>
        <v>0</v>
      </c>
    </row>
    <row r="3838" spans="1:8" x14ac:dyDescent="0.25">
      <c r="A3838" s="12">
        <f>Riesgo!C3842</f>
        <v>0.1641443583027597</v>
      </c>
      <c r="F3838" s="95">
        <f t="shared" si="177"/>
        <v>-4.1007790406925954E-2</v>
      </c>
      <c r="G3838" s="26">
        <f t="shared" si="178"/>
        <v>-6.8960294487524512E-5</v>
      </c>
      <c r="H3838" s="26">
        <f t="shared" si="179"/>
        <v>2.8279093027442965E-6</v>
      </c>
    </row>
    <row r="3839" spans="1:8" x14ac:dyDescent="0.25">
      <c r="A3839" s="12">
        <f>Riesgo!C3843</f>
        <v>0.17112475379690295</v>
      </c>
      <c r="F3839" s="95">
        <f t="shared" si="177"/>
        <v>-3.4027394912782699E-2</v>
      </c>
      <c r="G3839" s="26">
        <f t="shared" si="178"/>
        <v>-3.9399082127176899E-5</v>
      </c>
      <c r="H3839" s="26">
        <f t="shared" si="179"/>
        <v>1.3406481267426069E-6</v>
      </c>
    </row>
    <row r="3840" spans="1:8" x14ac:dyDescent="0.25">
      <c r="A3840" s="12">
        <f>Riesgo!C3844</f>
        <v>0.35599211630488431</v>
      </c>
      <c r="F3840" s="95">
        <f t="shared" si="177"/>
        <v>0.15083996759519866</v>
      </c>
      <c r="G3840" s="26">
        <f t="shared" si="178"/>
        <v>3.4320159008137605E-3</v>
      </c>
      <c r="H3840" s="26">
        <f t="shared" si="179"/>
        <v>5.176851672649541E-4</v>
      </c>
    </row>
    <row r="3841" spans="1:8" x14ac:dyDescent="0.25">
      <c r="A3841" s="12">
        <f>Riesgo!C3845</f>
        <v>0.80561370653910369</v>
      </c>
      <c r="F3841" s="95">
        <f t="shared" si="177"/>
        <v>0.60046155782941801</v>
      </c>
      <c r="G3841" s="26">
        <f t="shared" si="178"/>
        <v>0.21649886601823354</v>
      </c>
      <c r="H3841" s="26">
        <f t="shared" si="179"/>
        <v>0.12999924635761095</v>
      </c>
    </row>
    <row r="3842" spans="1:8" x14ac:dyDescent="0.25">
      <c r="A3842" s="12">
        <f>Riesgo!C3846</f>
        <v>0.32448567956307672</v>
      </c>
      <c r="F3842" s="95">
        <f t="shared" si="177"/>
        <v>0.11933353085339107</v>
      </c>
      <c r="G3842" s="26">
        <f t="shared" si="178"/>
        <v>1.6993681420378974E-3</v>
      </c>
      <c r="H3842" s="26">
        <f t="shared" si="179"/>
        <v>2.0279160060914929E-4</v>
      </c>
    </row>
    <row r="3843" spans="1:8" x14ac:dyDescent="0.25">
      <c r="A3843" s="12">
        <f>Riesgo!C3847</f>
        <v>0</v>
      </c>
      <c r="F3843" s="95">
        <f t="shared" ref="F3843:F3906" si="180">A3843-$D$4</f>
        <v>-0.20515214870968565</v>
      </c>
      <c r="G3843" s="26">
        <f t="shared" ref="G3843:G3906" si="181">IF(A3843=0,0,(A3843-D$4)^3)</f>
        <v>0</v>
      </c>
      <c r="H3843" s="26">
        <f t="shared" ref="H3843:H3906" si="182">IF(A3843=0,0,(A3843-D$4)^4)</f>
        <v>0</v>
      </c>
    </row>
    <row r="3844" spans="1:8" x14ac:dyDescent="0.25">
      <c r="A3844" s="12">
        <f>Riesgo!C3848</f>
        <v>0.37280170580561389</v>
      </c>
      <c r="F3844" s="95">
        <f t="shared" si="180"/>
        <v>0.16764955709592824</v>
      </c>
      <c r="G3844" s="26">
        <f t="shared" si="181"/>
        <v>4.712021151743886E-3</v>
      </c>
      <c r="H3844" s="26">
        <f t="shared" si="182"/>
        <v>7.8996825911650814E-4</v>
      </c>
    </row>
    <row r="3845" spans="1:8" x14ac:dyDescent="0.25">
      <c r="A3845" s="12">
        <f>Riesgo!C3849</f>
        <v>0</v>
      </c>
      <c r="F3845" s="95">
        <f t="shared" si="180"/>
        <v>-0.20515214870968565</v>
      </c>
      <c r="G3845" s="26">
        <f t="shared" si="181"/>
        <v>0</v>
      </c>
      <c r="H3845" s="26">
        <f t="shared" si="182"/>
        <v>0</v>
      </c>
    </row>
    <row r="3846" spans="1:8" x14ac:dyDescent="0.25">
      <c r="A3846" s="12">
        <f>Riesgo!C3850</f>
        <v>0.6231888254713398</v>
      </c>
      <c r="F3846" s="95">
        <f t="shared" si="180"/>
        <v>0.41803667676165412</v>
      </c>
      <c r="G3846" s="26">
        <f t="shared" si="181"/>
        <v>7.3053858618420897E-2</v>
      </c>
      <c r="H3846" s="26">
        <f t="shared" si="182"/>
        <v>3.05391922814604E-2</v>
      </c>
    </row>
    <row r="3847" spans="1:8" x14ac:dyDescent="0.25">
      <c r="A3847" s="12">
        <f>Riesgo!C3851</f>
        <v>0.50814753700955584</v>
      </c>
      <c r="F3847" s="95">
        <f t="shared" si="180"/>
        <v>0.30299538829987016</v>
      </c>
      <c r="G3847" s="26">
        <f t="shared" si="181"/>
        <v>2.7816856832600653E-2</v>
      </c>
      <c r="H3847" s="26">
        <f t="shared" si="182"/>
        <v>8.4283793372757314E-3</v>
      </c>
    </row>
    <row r="3848" spans="1:8" x14ac:dyDescent="0.25">
      <c r="A3848" s="12">
        <f>Riesgo!C3852</f>
        <v>5.8297687178855993E-2</v>
      </c>
      <c r="F3848" s="95">
        <f t="shared" si="180"/>
        <v>-0.14685446153082965</v>
      </c>
      <c r="G3848" s="26">
        <f t="shared" si="181"/>
        <v>-3.1670975155940681E-3</v>
      </c>
      <c r="H3848" s="26">
        <f t="shared" si="182"/>
        <v>4.6510240026819522E-4</v>
      </c>
    </row>
    <row r="3849" spans="1:8" x14ac:dyDescent="0.25">
      <c r="A3849" s="12">
        <f>Riesgo!C3853</f>
        <v>0</v>
      </c>
      <c r="F3849" s="95">
        <f t="shared" si="180"/>
        <v>-0.20515214870968565</v>
      </c>
      <c r="G3849" s="26">
        <f t="shared" si="181"/>
        <v>0</v>
      </c>
      <c r="H3849" s="26">
        <f t="shared" si="182"/>
        <v>0</v>
      </c>
    </row>
    <row r="3850" spans="1:8" x14ac:dyDescent="0.25">
      <c r="A3850" s="12">
        <f>Riesgo!C3854</f>
        <v>0.12674117959203055</v>
      </c>
      <c r="F3850" s="95">
        <f t="shared" si="180"/>
        <v>-7.8410969117655105E-2</v>
      </c>
      <c r="G3850" s="26">
        <f t="shared" si="181"/>
        <v>-4.8209259932038899E-4</v>
      </c>
      <c r="H3850" s="26">
        <f t="shared" si="182"/>
        <v>3.7801347917161097E-5</v>
      </c>
    </row>
    <row r="3851" spans="1:8" x14ac:dyDescent="0.25">
      <c r="A3851" s="12">
        <f>Riesgo!C3855</f>
        <v>3.5300391382113432E-2</v>
      </c>
      <c r="F3851" s="95">
        <f t="shared" si="180"/>
        <v>-0.16985175732757221</v>
      </c>
      <c r="G3851" s="26">
        <f t="shared" si="181"/>
        <v>-4.9001585647466097E-3</v>
      </c>
      <c r="H3851" s="26">
        <f t="shared" si="182"/>
        <v>8.3230054340596574E-4</v>
      </c>
    </row>
    <row r="3852" spans="1:8" x14ac:dyDescent="0.25">
      <c r="A3852" s="12">
        <f>Riesgo!C3856</f>
        <v>2.2179149953202189E-2</v>
      </c>
      <c r="F3852" s="95">
        <f t="shared" si="180"/>
        <v>-0.18297299875648346</v>
      </c>
      <c r="G3852" s="26">
        <f t="shared" si="181"/>
        <v>-6.1257746663058036E-3</v>
      </c>
      <c r="H3852" s="26">
        <f t="shared" si="182"/>
        <v>1.1208513604004696E-3</v>
      </c>
    </row>
    <row r="3853" spans="1:8" x14ac:dyDescent="0.25">
      <c r="A3853" s="12">
        <f>Riesgo!C3857</f>
        <v>0</v>
      </c>
      <c r="F3853" s="95">
        <f t="shared" si="180"/>
        <v>-0.20515214870968565</v>
      </c>
      <c r="G3853" s="26">
        <f t="shared" si="181"/>
        <v>0</v>
      </c>
      <c r="H3853" s="26">
        <f t="shared" si="182"/>
        <v>0</v>
      </c>
    </row>
    <row r="3854" spans="1:8" x14ac:dyDescent="0.25">
      <c r="A3854" s="12">
        <f>Riesgo!C3858</f>
        <v>3.8198155334490974E-2</v>
      </c>
      <c r="F3854" s="95">
        <f t="shared" si="180"/>
        <v>-0.16695399337519468</v>
      </c>
      <c r="G3854" s="26">
        <f t="shared" si="181"/>
        <v>-4.653614824046407E-3</v>
      </c>
      <c r="H3854" s="26">
        <f t="shared" si="182"/>
        <v>7.7693957850455159E-4</v>
      </c>
    </row>
    <row r="3855" spans="1:8" x14ac:dyDescent="0.25">
      <c r="A3855" s="12">
        <f>Riesgo!C3859</f>
        <v>0.32565578674139911</v>
      </c>
      <c r="F3855" s="95">
        <f t="shared" si="180"/>
        <v>0.12050363803171346</v>
      </c>
      <c r="G3855" s="26">
        <f t="shared" si="181"/>
        <v>1.7498486051745622E-3</v>
      </c>
      <c r="H3855" s="26">
        <f t="shared" si="182"/>
        <v>2.1086312292825413E-4</v>
      </c>
    </row>
    <row r="3856" spans="1:8" x14ac:dyDescent="0.25">
      <c r="A3856" s="12">
        <f>Riesgo!C3860</f>
        <v>0</v>
      </c>
      <c r="F3856" s="95">
        <f t="shared" si="180"/>
        <v>-0.20515214870968565</v>
      </c>
      <c r="G3856" s="26">
        <f t="shared" si="181"/>
        <v>0</v>
      </c>
      <c r="H3856" s="26">
        <f t="shared" si="182"/>
        <v>0</v>
      </c>
    </row>
    <row r="3857" spans="1:8" x14ac:dyDescent="0.25">
      <c r="A3857" s="12">
        <f>Riesgo!C3861</f>
        <v>0.47715582920124777</v>
      </c>
      <c r="F3857" s="95">
        <f t="shared" si="180"/>
        <v>0.27200368049156209</v>
      </c>
      <c r="G3857" s="26">
        <f t="shared" si="181"/>
        <v>2.0124464903516791E-2</v>
      </c>
      <c r="H3857" s="26">
        <f t="shared" si="182"/>
        <v>5.4739285216798368E-3</v>
      </c>
    </row>
    <row r="3858" spans="1:8" x14ac:dyDescent="0.25">
      <c r="A3858" s="12">
        <f>Riesgo!C3862</f>
        <v>0</v>
      </c>
      <c r="F3858" s="95">
        <f t="shared" si="180"/>
        <v>-0.20515214870968565</v>
      </c>
      <c r="G3858" s="26">
        <f t="shared" si="181"/>
        <v>0</v>
      </c>
      <c r="H3858" s="26">
        <f t="shared" si="182"/>
        <v>0</v>
      </c>
    </row>
    <row r="3859" spans="1:8" x14ac:dyDescent="0.25">
      <c r="A3859" s="12">
        <f>Riesgo!C3863</f>
        <v>0</v>
      </c>
      <c r="F3859" s="95">
        <f t="shared" si="180"/>
        <v>-0.20515214870968565</v>
      </c>
      <c r="G3859" s="26">
        <f t="shared" si="181"/>
        <v>0</v>
      </c>
      <c r="H3859" s="26">
        <f t="shared" si="182"/>
        <v>0</v>
      </c>
    </row>
    <row r="3860" spans="1:8" x14ac:dyDescent="0.25">
      <c r="A3860" s="12">
        <f>Riesgo!C3864</f>
        <v>8.704977187347443E-2</v>
      </c>
      <c r="F3860" s="95">
        <f t="shared" si="180"/>
        <v>-0.11810237683621122</v>
      </c>
      <c r="G3860" s="26">
        <f t="shared" si="181"/>
        <v>-1.6473121965551022E-3</v>
      </c>
      <c r="H3860" s="26">
        <f t="shared" si="182"/>
        <v>1.9455148580443753E-4</v>
      </c>
    </row>
    <row r="3861" spans="1:8" x14ac:dyDescent="0.25">
      <c r="A3861" s="12">
        <f>Riesgo!C3865</f>
        <v>0</v>
      </c>
      <c r="F3861" s="95">
        <f t="shared" si="180"/>
        <v>-0.20515214870968565</v>
      </c>
      <c r="G3861" s="26">
        <f t="shared" si="181"/>
        <v>0</v>
      </c>
      <c r="H3861" s="26">
        <f t="shared" si="182"/>
        <v>0</v>
      </c>
    </row>
    <row r="3862" spans="1:8" x14ac:dyDescent="0.25">
      <c r="A3862" s="12">
        <f>Riesgo!C3866</f>
        <v>8.3600482732787987E-2</v>
      </c>
      <c r="F3862" s="95">
        <f t="shared" si="180"/>
        <v>-0.12155166597689766</v>
      </c>
      <c r="G3862" s="26">
        <f t="shared" si="181"/>
        <v>-1.7959024663268084E-3</v>
      </c>
      <c r="H3862" s="26">
        <f t="shared" si="182"/>
        <v>2.1829493671404293E-4</v>
      </c>
    </row>
    <row r="3863" spans="1:8" x14ac:dyDescent="0.25">
      <c r="A3863" s="12">
        <f>Riesgo!C3867</f>
        <v>0</v>
      </c>
      <c r="F3863" s="95">
        <f t="shared" si="180"/>
        <v>-0.20515214870968565</v>
      </c>
      <c r="G3863" s="26">
        <f t="shared" si="181"/>
        <v>0</v>
      </c>
      <c r="H3863" s="26">
        <f t="shared" si="182"/>
        <v>0</v>
      </c>
    </row>
    <row r="3864" spans="1:8" x14ac:dyDescent="0.25">
      <c r="A3864" s="12">
        <f>Riesgo!C3868</f>
        <v>2.9034374910312886E-2</v>
      </c>
      <c r="F3864" s="95">
        <f t="shared" si="180"/>
        <v>-0.17611777379937277</v>
      </c>
      <c r="G3864" s="26">
        <f t="shared" si="181"/>
        <v>-5.4627278089743221E-3</v>
      </c>
      <c r="H3864" s="26">
        <f t="shared" si="182"/>
        <v>9.620834605884828E-4</v>
      </c>
    </row>
    <row r="3865" spans="1:8" x14ac:dyDescent="0.25">
      <c r="A3865" s="12">
        <f>Riesgo!C3869</f>
        <v>1.5481340432973324E-2</v>
      </c>
      <c r="F3865" s="95">
        <f t="shared" si="180"/>
        <v>-0.18967080827671232</v>
      </c>
      <c r="G3865" s="26">
        <f t="shared" si="181"/>
        <v>-6.8234102699930499E-3</v>
      </c>
      <c r="H3865" s="26">
        <f t="shared" si="182"/>
        <v>1.2942017411132017E-3</v>
      </c>
    </row>
    <row r="3866" spans="1:8" x14ac:dyDescent="0.25">
      <c r="A3866" s="12">
        <f>Riesgo!C3870</f>
        <v>0.51116547535873968</v>
      </c>
      <c r="F3866" s="95">
        <f t="shared" si="180"/>
        <v>0.30601332664905401</v>
      </c>
      <c r="G3866" s="26">
        <f t="shared" si="181"/>
        <v>2.8656359725371238E-2</v>
      </c>
      <c r="H3866" s="26">
        <f t="shared" si="182"/>
        <v>8.7692279692128238E-3</v>
      </c>
    </row>
    <row r="3867" spans="1:8" x14ac:dyDescent="0.25">
      <c r="A3867" s="12">
        <f>Riesgo!C3871</f>
        <v>0.29946546435191218</v>
      </c>
      <c r="F3867" s="95">
        <f t="shared" si="180"/>
        <v>9.4313315642226531E-2</v>
      </c>
      <c r="G3867" s="26">
        <f t="shared" si="181"/>
        <v>8.3891708480835013E-4</v>
      </c>
      <c r="H3867" s="26">
        <f t="shared" si="182"/>
        <v>7.912105181718645E-5</v>
      </c>
    </row>
    <row r="3868" spans="1:8" x14ac:dyDescent="0.25">
      <c r="A3868" s="12">
        <f>Riesgo!C3872</f>
        <v>1</v>
      </c>
      <c r="F3868" s="95">
        <f t="shared" si="180"/>
        <v>0.79484785129031432</v>
      </c>
      <c r="G3868" s="26">
        <f t="shared" si="181"/>
        <v>0.50217144484267384</v>
      </c>
      <c r="H3868" s="26">
        <f t="shared" si="182"/>
        <v>0.39914989391255185</v>
      </c>
    </row>
    <row r="3869" spans="1:8" x14ac:dyDescent="0.25">
      <c r="A3869" s="12">
        <f>Riesgo!C3873</f>
        <v>0.80314862517256946</v>
      </c>
      <c r="F3869" s="95">
        <f t="shared" si="180"/>
        <v>0.59799647646288379</v>
      </c>
      <c r="G3869" s="26">
        <f t="shared" si="181"/>
        <v>0.21384341192937231</v>
      </c>
      <c r="H3869" s="26">
        <f t="shared" si="182"/>
        <v>0.12787760684856567</v>
      </c>
    </row>
    <row r="3870" spans="1:8" x14ac:dyDescent="0.25">
      <c r="A3870" s="12">
        <f>Riesgo!C3874</f>
        <v>0.23199292274699884</v>
      </c>
      <c r="F3870" s="95">
        <f t="shared" si="180"/>
        <v>2.6840774037313192E-2</v>
      </c>
      <c r="G3870" s="26">
        <f t="shared" si="181"/>
        <v>1.9336822368245573E-5</v>
      </c>
      <c r="H3870" s="26">
        <f t="shared" si="182"/>
        <v>5.1901527978574278E-7</v>
      </c>
    </row>
    <row r="3871" spans="1:8" x14ac:dyDescent="0.25">
      <c r="A3871" s="12">
        <f>Riesgo!C3875</f>
        <v>0</v>
      </c>
      <c r="F3871" s="95">
        <f t="shared" si="180"/>
        <v>-0.20515214870968565</v>
      </c>
      <c r="G3871" s="26">
        <f t="shared" si="181"/>
        <v>0</v>
      </c>
      <c r="H3871" s="26">
        <f t="shared" si="182"/>
        <v>0</v>
      </c>
    </row>
    <row r="3872" spans="1:8" x14ac:dyDescent="0.25">
      <c r="A3872" s="12">
        <f>Riesgo!C3876</f>
        <v>0.34259420816482405</v>
      </c>
      <c r="F3872" s="95">
        <f t="shared" si="180"/>
        <v>0.1374420594551384</v>
      </c>
      <c r="G3872" s="26">
        <f t="shared" si="181"/>
        <v>2.5963244443331485E-3</v>
      </c>
      <c r="H3872" s="26">
        <f t="shared" si="182"/>
        <v>3.5684417864286584E-4</v>
      </c>
    </row>
    <row r="3873" spans="1:8" x14ac:dyDescent="0.25">
      <c r="A3873" s="12">
        <f>Riesgo!C3877</f>
        <v>1</v>
      </c>
      <c r="F3873" s="95">
        <f t="shared" si="180"/>
        <v>0.79484785129031432</v>
      </c>
      <c r="G3873" s="26">
        <f t="shared" si="181"/>
        <v>0.50217144484267384</v>
      </c>
      <c r="H3873" s="26">
        <f t="shared" si="182"/>
        <v>0.39914989391255185</v>
      </c>
    </row>
    <row r="3874" spans="1:8" x14ac:dyDescent="0.25">
      <c r="A3874" s="12">
        <f>Riesgo!C3878</f>
        <v>0</v>
      </c>
      <c r="F3874" s="95">
        <f t="shared" si="180"/>
        <v>-0.20515214870968565</v>
      </c>
      <c r="G3874" s="26">
        <f t="shared" si="181"/>
        <v>0</v>
      </c>
      <c r="H3874" s="26">
        <f t="shared" si="182"/>
        <v>0</v>
      </c>
    </row>
    <row r="3875" spans="1:8" x14ac:dyDescent="0.25">
      <c r="A3875" s="12">
        <f>Riesgo!C3879</f>
        <v>0</v>
      </c>
      <c r="F3875" s="95">
        <f t="shared" si="180"/>
        <v>-0.20515214870968565</v>
      </c>
      <c r="G3875" s="26">
        <f t="shared" si="181"/>
        <v>0</v>
      </c>
      <c r="H3875" s="26">
        <f t="shared" si="182"/>
        <v>0</v>
      </c>
    </row>
    <row r="3876" spans="1:8" x14ac:dyDescent="0.25">
      <c r="A3876" s="12">
        <f>Riesgo!C3880</f>
        <v>0.15111580008330444</v>
      </c>
      <c r="F3876" s="95">
        <f t="shared" si="180"/>
        <v>-5.4036348626381209E-2</v>
      </c>
      <c r="G3876" s="26">
        <f t="shared" si="181"/>
        <v>-1.5778219186967507E-4</v>
      </c>
      <c r="H3876" s="26">
        <f t="shared" si="182"/>
        <v>8.5259735269043331E-6</v>
      </c>
    </row>
    <row r="3877" spans="1:8" x14ac:dyDescent="0.25">
      <c r="A3877" s="12">
        <f>Riesgo!C3881</f>
        <v>0.31363061243876778</v>
      </c>
      <c r="F3877" s="95">
        <f t="shared" si="180"/>
        <v>0.10847846372908213</v>
      </c>
      <c r="G3877" s="26">
        <f t="shared" si="181"/>
        <v>1.2765286848645415E-3</v>
      </c>
      <c r="H3877" s="26">
        <f t="shared" si="182"/>
        <v>1.3847587064021107E-4</v>
      </c>
    </row>
    <row r="3878" spans="1:8" x14ac:dyDescent="0.25">
      <c r="A3878" s="12">
        <f>Riesgo!C3882</f>
        <v>0</v>
      </c>
      <c r="F3878" s="95">
        <f t="shared" si="180"/>
        <v>-0.20515214870968565</v>
      </c>
      <c r="G3878" s="26">
        <f t="shared" si="181"/>
        <v>0</v>
      </c>
      <c r="H3878" s="26">
        <f t="shared" si="182"/>
        <v>0</v>
      </c>
    </row>
    <row r="3879" spans="1:8" x14ac:dyDescent="0.25">
      <c r="A3879" s="12">
        <f>Riesgo!C3883</f>
        <v>0</v>
      </c>
      <c r="F3879" s="95">
        <f t="shared" si="180"/>
        <v>-0.20515214870968565</v>
      </c>
      <c r="G3879" s="26">
        <f t="shared" si="181"/>
        <v>0</v>
      </c>
      <c r="H3879" s="26">
        <f t="shared" si="182"/>
        <v>0</v>
      </c>
    </row>
    <row r="3880" spans="1:8" x14ac:dyDescent="0.25">
      <c r="A3880" s="12">
        <f>Riesgo!C3884</f>
        <v>0.15392422234702582</v>
      </c>
      <c r="F3880" s="95">
        <f t="shared" si="180"/>
        <v>-5.1227926362659826E-2</v>
      </c>
      <c r="G3880" s="26">
        <f t="shared" si="181"/>
        <v>-1.3443746966400612E-4</v>
      </c>
      <c r="H3880" s="26">
        <f t="shared" si="182"/>
        <v>6.886952796330019E-6</v>
      </c>
    </row>
    <row r="3881" spans="1:8" x14ac:dyDescent="0.25">
      <c r="A3881" s="12">
        <f>Riesgo!C3885</f>
        <v>3.2456273287001146E-2</v>
      </c>
      <c r="F3881" s="95">
        <f t="shared" si="180"/>
        <v>-0.1726958754226845</v>
      </c>
      <c r="G3881" s="26">
        <f t="shared" si="181"/>
        <v>-5.1504585416702314E-3</v>
      </c>
      <c r="H3881" s="26">
        <f t="shared" si="182"/>
        <v>8.8946294668198361E-4</v>
      </c>
    </row>
    <row r="3882" spans="1:8" x14ac:dyDescent="0.25">
      <c r="A3882" s="12">
        <f>Riesgo!C3886</f>
        <v>0</v>
      </c>
      <c r="F3882" s="95">
        <f t="shared" si="180"/>
        <v>-0.20515214870968565</v>
      </c>
      <c r="G3882" s="26">
        <f t="shared" si="181"/>
        <v>0</v>
      </c>
      <c r="H3882" s="26">
        <f t="shared" si="182"/>
        <v>0</v>
      </c>
    </row>
    <row r="3883" spans="1:8" x14ac:dyDescent="0.25">
      <c r="A3883" s="12">
        <f>Riesgo!C3887</f>
        <v>0</v>
      </c>
      <c r="F3883" s="95">
        <f t="shared" si="180"/>
        <v>-0.20515214870968565</v>
      </c>
      <c r="G3883" s="26">
        <f t="shared" si="181"/>
        <v>0</v>
      </c>
      <c r="H3883" s="26">
        <f t="shared" si="182"/>
        <v>0</v>
      </c>
    </row>
    <row r="3884" spans="1:8" x14ac:dyDescent="0.25">
      <c r="A3884" s="12">
        <f>Riesgo!C3888</f>
        <v>0.37196996866493592</v>
      </c>
      <c r="F3884" s="95">
        <f t="shared" si="180"/>
        <v>0.16681781995525027</v>
      </c>
      <c r="G3884" s="26">
        <f t="shared" si="181"/>
        <v>4.642237164123369E-3</v>
      </c>
      <c r="H3884" s="26">
        <f t="shared" si="182"/>
        <v>7.7440788343430386E-4</v>
      </c>
    </row>
    <row r="3885" spans="1:8" x14ac:dyDescent="0.25">
      <c r="A3885" s="12">
        <f>Riesgo!C3889</f>
        <v>9.9957280672359983E-2</v>
      </c>
      <c r="F3885" s="95">
        <f t="shared" si="180"/>
        <v>-0.10519486803732567</v>
      </c>
      <c r="G3885" s="26">
        <f t="shared" si="181"/>
        <v>-1.1640822294032489E-3</v>
      </c>
      <c r="H3885" s="26">
        <f t="shared" si="182"/>
        <v>1.2245547650667062E-4</v>
      </c>
    </row>
    <row r="3886" spans="1:8" x14ac:dyDescent="0.25">
      <c r="A3886" s="12">
        <f>Riesgo!C3890</f>
        <v>0.61201739397168442</v>
      </c>
      <c r="F3886" s="95">
        <f t="shared" si="180"/>
        <v>0.40686524526199874</v>
      </c>
      <c r="G3886" s="26">
        <f t="shared" si="181"/>
        <v>6.7352199206710428E-2</v>
      </c>
      <c r="H3886" s="26">
        <f t="shared" si="182"/>
        <v>2.7403269049173236E-2</v>
      </c>
    </row>
    <row r="3887" spans="1:8" x14ac:dyDescent="0.25">
      <c r="A3887" s="12">
        <f>Riesgo!C3891</f>
        <v>0</v>
      </c>
      <c r="F3887" s="95">
        <f t="shared" si="180"/>
        <v>-0.20515214870968565</v>
      </c>
      <c r="G3887" s="26">
        <f t="shared" si="181"/>
        <v>0</v>
      </c>
      <c r="H3887" s="26">
        <f t="shared" si="182"/>
        <v>0</v>
      </c>
    </row>
    <row r="3888" spans="1:8" x14ac:dyDescent="0.25">
      <c r="A3888" s="12">
        <f>Riesgo!C3892</f>
        <v>0.37544138446866138</v>
      </c>
      <c r="F3888" s="95">
        <f t="shared" si="180"/>
        <v>0.17028923575897573</v>
      </c>
      <c r="G3888" s="26">
        <f t="shared" si="181"/>
        <v>4.9381194297352634E-3</v>
      </c>
      <c r="H3888" s="26">
        <f t="shared" si="182"/>
        <v>8.4090858377616708E-4</v>
      </c>
    </row>
    <row r="3889" spans="1:8" x14ac:dyDescent="0.25">
      <c r="A3889" s="12">
        <f>Riesgo!C3893</f>
        <v>0.24611525924653202</v>
      </c>
      <c r="F3889" s="95">
        <f t="shared" si="180"/>
        <v>4.096311053684637E-2</v>
      </c>
      <c r="G3889" s="26">
        <f t="shared" si="181"/>
        <v>6.8735133769512352E-5</v>
      </c>
      <c r="H3889" s="26">
        <f t="shared" si="182"/>
        <v>2.8156048823654561E-6</v>
      </c>
    </row>
    <row r="3890" spans="1:8" x14ac:dyDescent="0.25">
      <c r="A3890" s="12">
        <f>Riesgo!C3894</f>
        <v>8.8948113201167286E-2</v>
      </c>
      <c r="F3890" s="95">
        <f t="shared" si="180"/>
        <v>-0.11620403550851836</v>
      </c>
      <c r="G3890" s="26">
        <f t="shared" si="181"/>
        <v>-1.5691470013120474E-3</v>
      </c>
      <c r="H3890" s="26">
        <f t="shared" si="182"/>
        <v>1.8234121385855026E-4</v>
      </c>
    </row>
    <row r="3891" spans="1:8" x14ac:dyDescent="0.25">
      <c r="A3891" s="12">
        <f>Riesgo!C3895</f>
        <v>0.34963361203893634</v>
      </c>
      <c r="F3891" s="95">
        <f t="shared" si="180"/>
        <v>0.14448146332925069</v>
      </c>
      <c r="G3891" s="26">
        <f t="shared" si="181"/>
        <v>3.016035122989529E-3</v>
      </c>
      <c r="H3891" s="26">
        <f t="shared" si="182"/>
        <v>4.3576116802194375E-4</v>
      </c>
    </row>
    <row r="3892" spans="1:8" x14ac:dyDescent="0.25">
      <c r="A3892" s="12">
        <f>Riesgo!C3896</f>
        <v>0.26591337729558057</v>
      </c>
      <c r="F3892" s="95">
        <f t="shared" si="180"/>
        <v>6.0761228585894916E-2</v>
      </c>
      <c r="G3892" s="26">
        <f t="shared" si="181"/>
        <v>2.2432601424879911E-4</v>
      </c>
      <c r="H3892" s="26">
        <f t="shared" si="182"/>
        <v>1.3630324229534004E-5</v>
      </c>
    </row>
    <row r="3893" spans="1:8" x14ac:dyDescent="0.25">
      <c r="A3893" s="12">
        <f>Riesgo!C3897</f>
        <v>0</v>
      </c>
      <c r="F3893" s="95">
        <f t="shared" si="180"/>
        <v>-0.20515214870968565</v>
      </c>
      <c r="G3893" s="26">
        <f t="shared" si="181"/>
        <v>0</v>
      </c>
      <c r="H3893" s="26">
        <f t="shared" si="182"/>
        <v>0</v>
      </c>
    </row>
    <row r="3894" spans="1:8" x14ac:dyDescent="0.25">
      <c r="A3894" s="12">
        <f>Riesgo!C3898</f>
        <v>0.32907591840616546</v>
      </c>
      <c r="F3894" s="95">
        <f t="shared" si="180"/>
        <v>0.12392376969647981</v>
      </c>
      <c r="G3894" s="26">
        <f t="shared" si="181"/>
        <v>1.9031098098302548E-3</v>
      </c>
      <c r="H3894" s="26">
        <f t="shared" si="182"/>
        <v>2.3584054178051598E-4</v>
      </c>
    </row>
    <row r="3895" spans="1:8" x14ac:dyDescent="0.25">
      <c r="A3895" s="12">
        <f>Riesgo!C3899</f>
        <v>0</v>
      </c>
      <c r="F3895" s="95">
        <f t="shared" si="180"/>
        <v>-0.20515214870968565</v>
      </c>
      <c r="G3895" s="26">
        <f t="shared" si="181"/>
        <v>0</v>
      </c>
      <c r="H3895" s="26">
        <f t="shared" si="182"/>
        <v>0</v>
      </c>
    </row>
    <row r="3896" spans="1:8" x14ac:dyDescent="0.25">
      <c r="A3896" s="12">
        <f>Riesgo!C3900</f>
        <v>0.15082270988017216</v>
      </c>
      <c r="F3896" s="95">
        <f t="shared" si="180"/>
        <v>-5.4329438829513493E-2</v>
      </c>
      <c r="G3896" s="26">
        <f t="shared" si="181"/>
        <v>-1.6036354848522863E-4</v>
      </c>
      <c r="H3896" s="26">
        <f t="shared" si="182"/>
        <v>8.7124615979119499E-6</v>
      </c>
    </row>
    <row r="3897" spans="1:8" x14ac:dyDescent="0.25">
      <c r="A3897" s="12">
        <f>Riesgo!C3901</f>
        <v>0</v>
      </c>
      <c r="F3897" s="95">
        <f t="shared" si="180"/>
        <v>-0.20515214870968565</v>
      </c>
      <c r="G3897" s="26">
        <f t="shared" si="181"/>
        <v>0</v>
      </c>
      <c r="H3897" s="26">
        <f t="shared" si="182"/>
        <v>0</v>
      </c>
    </row>
    <row r="3898" spans="1:8" x14ac:dyDescent="0.25">
      <c r="A3898" s="12">
        <f>Riesgo!C3902</f>
        <v>0</v>
      </c>
      <c r="F3898" s="95">
        <f t="shared" si="180"/>
        <v>-0.20515214870968565</v>
      </c>
      <c r="G3898" s="26">
        <f t="shared" si="181"/>
        <v>0</v>
      </c>
      <c r="H3898" s="26">
        <f t="shared" si="182"/>
        <v>0</v>
      </c>
    </row>
    <row r="3899" spans="1:8" x14ac:dyDescent="0.25">
      <c r="A3899" s="12">
        <f>Riesgo!C3903</f>
        <v>0</v>
      </c>
      <c r="F3899" s="95">
        <f t="shared" si="180"/>
        <v>-0.20515214870968565</v>
      </c>
      <c r="G3899" s="26">
        <f t="shared" si="181"/>
        <v>0</v>
      </c>
      <c r="H3899" s="26">
        <f t="shared" si="182"/>
        <v>0</v>
      </c>
    </row>
    <row r="3900" spans="1:8" x14ac:dyDescent="0.25">
      <c r="A3900" s="12">
        <f>Riesgo!C3904</f>
        <v>0</v>
      </c>
      <c r="F3900" s="95">
        <f t="shared" si="180"/>
        <v>-0.20515214870968565</v>
      </c>
      <c r="G3900" s="26">
        <f t="shared" si="181"/>
        <v>0</v>
      </c>
      <c r="H3900" s="26">
        <f t="shared" si="182"/>
        <v>0</v>
      </c>
    </row>
    <row r="3901" spans="1:8" x14ac:dyDescent="0.25">
      <c r="A3901" s="12">
        <f>Riesgo!C3905</f>
        <v>0.75953251717122228</v>
      </c>
      <c r="F3901" s="95">
        <f t="shared" si="180"/>
        <v>0.5543803684615366</v>
      </c>
      <c r="G3901" s="26">
        <f t="shared" si="181"/>
        <v>0.17038192801369145</v>
      </c>
      <c r="H3901" s="26">
        <f t="shared" si="182"/>
        <v>9.445639603141727E-2</v>
      </c>
    </row>
    <row r="3902" spans="1:8" x14ac:dyDescent="0.25">
      <c r="A3902" s="12">
        <f>Riesgo!C3906</f>
        <v>0</v>
      </c>
      <c r="F3902" s="95">
        <f t="shared" si="180"/>
        <v>-0.20515214870968565</v>
      </c>
      <c r="G3902" s="26">
        <f t="shared" si="181"/>
        <v>0</v>
      </c>
      <c r="H3902" s="26">
        <f t="shared" si="182"/>
        <v>0</v>
      </c>
    </row>
    <row r="3903" spans="1:8" x14ac:dyDescent="0.25">
      <c r="A3903" s="12">
        <f>Riesgo!C3907</f>
        <v>0.23381232036791194</v>
      </c>
      <c r="F3903" s="95">
        <f t="shared" si="180"/>
        <v>2.8660171658226291E-2</v>
      </c>
      <c r="G3903" s="26">
        <f t="shared" si="181"/>
        <v>2.3541620896468876E-5</v>
      </c>
      <c r="H3903" s="26">
        <f t="shared" si="182"/>
        <v>6.7470689600568507E-7</v>
      </c>
    </row>
    <row r="3904" spans="1:8" x14ac:dyDescent="0.25">
      <c r="A3904" s="12">
        <f>Riesgo!C3908</f>
        <v>0</v>
      </c>
      <c r="F3904" s="95">
        <f t="shared" si="180"/>
        <v>-0.20515214870968565</v>
      </c>
      <c r="G3904" s="26">
        <f t="shared" si="181"/>
        <v>0</v>
      </c>
      <c r="H3904" s="26">
        <f t="shared" si="182"/>
        <v>0</v>
      </c>
    </row>
    <row r="3905" spans="1:8" x14ac:dyDescent="0.25">
      <c r="A3905" s="12">
        <f>Riesgo!C3909</f>
        <v>0</v>
      </c>
      <c r="F3905" s="95">
        <f t="shared" si="180"/>
        <v>-0.20515214870968565</v>
      </c>
      <c r="G3905" s="26">
        <f t="shared" si="181"/>
        <v>0</v>
      </c>
      <c r="H3905" s="26">
        <f t="shared" si="182"/>
        <v>0</v>
      </c>
    </row>
    <row r="3906" spans="1:8" x14ac:dyDescent="0.25">
      <c r="A3906" s="12">
        <f>Riesgo!C3910</f>
        <v>0</v>
      </c>
      <c r="F3906" s="95">
        <f t="shared" si="180"/>
        <v>-0.20515214870968565</v>
      </c>
      <c r="G3906" s="26">
        <f t="shared" si="181"/>
        <v>0</v>
      </c>
      <c r="H3906" s="26">
        <f t="shared" si="182"/>
        <v>0</v>
      </c>
    </row>
    <row r="3907" spans="1:8" x14ac:dyDescent="0.25">
      <c r="A3907" s="12">
        <f>Riesgo!C3911</f>
        <v>0.25605626634510814</v>
      </c>
      <c r="F3907" s="95">
        <f t="shared" ref="F3907:F3970" si="183">A3907-$D$4</f>
        <v>5.0904117635422491E-2</v>
      </c>
      <c r="G3907" s="26">
        <f t="shared" ref="G3907:G3970" si="184">IF(A3907=0,0,(A3907-D$4)^3)</f>
        <v>1.3190423562217316E-4</v>
      </c>
      <c r="H3907" s="26">
        <f t="shared" ref="H3907:H3970" si="185">IF(A3907=0,0,(A3907-D$4)^4)</f>
        <v>6.7144687267215883E-6</v>
      </c>
    </row>
    <row r="3908" spans="1:8" x14ac:dyDescent="0.25">
      <c r="A3908" s="12">
        <f>Riesgo!C3912</f>
        <v>0.63237587406864249</v>
      </c>
      <c r="F3908" s="95">
        <f t="shared" si="183"/>
        <v>0.42722372535895681</v>
      </c>
      <c r="G3908" s="26">
        <f t="shared" si="184"/>
        <v>7.797692199205726E-2</v>
      </c>
      <c r="H3908" s="26">
        <f t="shared" si="185"/>
        <v>3.3313591105471475E-2</v>
      </c>
    </row>
    <row r="3909" spans="1:8" x14ac:dyDescent="0.25">
      <c r="A3909" s="12">
        <f>Riesgo!C3913</f>
        <v>0</v>
      </c>
      <c r="F3909" s="95">
        <f t="shared" si="183"/>
        <v>-0.20515214870968565</v>
      </c>
      <c r="G3909" s="26">
        <f t="shared" si="184"/>
        <v>0</v>
      </c>
      <c r="H3909" s="26">
        <f t="shared" si="185"/>
        <v>0</v>
      </c>
    </row>
    <row r="3910" spans="1:8" x14ac:dyDescent="0.25">
      <c r="A3910" s="12">
        <f>Riesgo!C3914</f>
        <v>0.41861980399769361</v>
      </c>
      <c r="F3910" s="95">
        <f t="shared" si="183"/>
        <v>0.21346765528800796</v>
      </c>
      <c r="G3910" s="26">
        <f t="shared" si="184"/>
        <v>9.7273880108001056E-3</v>
      </c>
      <c r="H3910" s="26">
        <f t="shared" si="185"/>
        <v>2.0764827107421788E-3</v>
      </c>
    </row>
    <row r="3911" spans="1:8" x14ac:dyDescent="0.25">
      <c r="A3911" s="12">
        <f>Riesgo!C3915</f>
        <v>7.5279196658107866E-2</v>
      </c>
      <c r="F3911" s="95">
        <f t="shared" si="183"/>
        <v>-0.12987295205157778</v>
      </c>
      <c r="G3911" s="26">
        <f t="shared" si="184"/>
        <v>-2.190564962024957E-3</v>
      </c>
      <c r="H3911" s="26">
        <f t="shared" si="185"/>
        <v>2.8449513827893356E-4</v>
      </c>
    </row>
    <row r="3912" spans="1:8" x14ac:dyDescent="0.25">
      <c r="A3912" s="12">
        <f>Riesgo!C3916</f>
        <v>0.55576336994830244</v>
      </c>
      <c r="F3912" s="95">
        <f t="shared" si="183"/>
        <v>0.35061122123861677</v>
      </c>
      <c r="G3912" s="26">
        <f t="shared" si="184"/>
        <v>4.3100016304511324E-2</v>
      </c>
      <c r="H3912" s="26">
        <f t="shared" si="185"/>
        <v>1.5111349351929012E-2</v>
      </c>
    </row>
    <row r="3913" spans="1:8" x14ac:dyDescent="0.25">
      <c r="A3913" s="12">
        <f>Riesgo!C3917</f>
        <v>0.38132126754193918</v>
      </c>
      <c r="F3913" s="95">
        <f t="shared" si="183"/>
        <v>0.17616911883225353</v>
      </c>
      <c r="G3913" s="26">
        <f t="shared" si="184"/>
        <v>5.46750698110339E-3</v>
      </c>
      <c r="H3913" s="26">
        <f t="shared" si="185"/>
        <v>9.6320588707017889E-4</v>
      </c>
    </row>
    <row r="3914" spans="1:8" x14ac:dyDescent="0.25">
      <c r="A3914" s="12">
        <f>Riesgo!C3918</f>
        <v>0.12595778406501912</v>
      </c>
      <c r="F3914" s="95">
        <f t="shared" si="183"/>
        <v>-7.9194364644666532E-2</v>
      </c>
      <c r="G3914" s="26">
        <f t="shared" si="184"/>
        <v>-4.9668704987950211E-4</v>
      </c>
      <c r="H3914" s="26">
        <f t="shared" si="185"/>
        <v>3.9334815342440963E-5</v>
      </c>
    </row>
    <row r="3915" spans="1:8" x14ac:dyDescent="0.25">
      <c r="A3915" s="12">
        <f>Riesgo!C3919</f>
        <v>0.22225680762400565</v>
      </c>
      <c r="F3915" s="95">
        <f t="shared" si="183"/>
        <v>1.7104658914320003E-2</v>
      </c>
      <c r="G3915" s="26">
        <f t="shared" si="184"/>
        <v>5.00429905300132E-6</v>
      </c>
      <c r="H3915" s="26">
        <f t="shared" si="185"/>
        <v>8.5596828406842187E-8</v>
      </c>
    </row>
    <row r="3916" spans="1:8" x14ac:dyDescent="0.25">
      <c r="A3916" s="12">
        <f>Riesgo!C3920</f>
        <v>5.3442318344362624E-2</v>
      </c>
      <c r="F3916" s="95">
        <f t="shared" si="183"/>
        <v>-0.15170983036532304</v>
      </c>
      <c r="G3916" s="26">
        <f t="shared" si="184"/>
        <v>-3.491734132327548E-3</v>
      </c>
      <c r="H3916" s="26">
        <f t="shared" si="185"/>
        <v>5.2973039289622072E-4</v>
      </c>
    </row>
    <row r="3917" spans="1:8" x14ac:dyDescent="0.25">
      <c r="A3917" s="12">
        <f>Riesgo!C3921</f>
        <v>0.88879422477686842</v>
      </c>
      <c r="F3917" s="95">
        <f t="shared" si="183"/>
        <v>0.68364207606718275</v>
      </c>
      <c r="G3917" s="26">
        <f t="shared" si="184"/>
        <v>0.31951139625638963</v>
      </c>
      <c r="H3917" s="26">
        <f t="shared" si="185"/>
        <v>0.21843143426384251</v>
      </c>
    </row>
    <row r="3918" spans="1:8" x14ac:dyDescent="0.25">
      <c r="A3918" s="12">
        <f>Riesgo!C3922</f>
        <v>0.62769744872334299</v>
      </c>
      <c r="F3918" s="95">
        <f t="shared" si="183"/>
        <v>0.42254530001365731</v>
      </c>
      <c r="G3918" s="26">
        <f t="shared" si="184"/>
        <v>7.5443152232807356E-2</v>
      </c>
      <c r="H3918" s="26">
        <f t="shared" si="185"/>
        <v>3.1878149394187608E-2</v>
      </c>
    </row>
    <row r="3919" spans="1:8" x14ac:dyDescent="0.25">
      <c r="A3919" s="12">
        <f>Riesgo!C3923</f>
        <v>0</v>
      </c>
      <c r="F3919" s="95">
        <f t="shared" si="183"/>
        <v>-0.20515214870968565</v>
      </c>
      <c r="G3919" s="26">
        <f t="shared" si="184"/>
        <v>0</v>
      </c>
      <c r="H3919" s="26">
        <f t="shared" si="185"/>
        <v>0</v>
      </c>
    </row>
    <row r="3920" spans="1:8" x14ac:dyDescent="0.25">
      <c r="A3920" s="12">
        <f>Riesgo!C3924</f>
        <v>0.37863965249773407</v>
      </c>
      <c r="F3920" s="95">
        <f t="shared" si="183"/>
        <v>0.17348750378804842</v>
      </c>
      <c r="G3920" s="26">
        <f t="shared" si="184"/>
        <v>5.2216119639882305E-3</v>
      </c>
      <c r="H3920" s="26">
        <f t="shared" si="185"/>
        <v>9.0588442538212712E-4</v>
      </c>
    </row>
    <row r="3921" spans="1:8" x14ac:dyDescent="0.25">
      <c r="A3921" s="12">
        <f>Riesgo!C3925</f>
        <v>0</v>
      </c>
      <c r="F3921" s="95">
        <f t="shared" si="183"/>
        <v>-0.20515214870968565</v>
      </c>
      <c r="G3921" s="26">
        <f t="shared" si="184"/>
        <v>0</v>
      </c>
      <c r="H3921" s="26">
        <f t="shared" si="185"/>
        <v>0</v>
      </c>
    </row>
    <row r="3922" spans="1:8" x14ac:dyDescent="0.25">
      <c r="A3922" s="12">
        <f>Riesgo!C3926</f>
        <v>0.38007572750282104</v>
      </c>
      <c r="F3922" s="95">
        <f t="shared" si="183"/>
        <v>0.17492357879313539</v>
      </c>
      <c r="G3922" s="26">
        <f t="shared" si="184"/>
        <v>5.3523568672784495E-3</v>
      </c>
      <c r="H3922" s="26">
        <f t="shared" si="185"/>
        <v>9.3625341820236104E-4</v>
      </c>
    </row>
    <row r="3923" spans="1:8" x14ac:dyDescent="0.25">
      <c r="A3923" s="12">
        <f>Riesgo!C3927</f>
        <v>0</v>
      </c>
      <c r="F3923" s="95">
        <f t="shared" si="183"/>
        <v>-0.20515214870968565</v>
      </c>
      <c r="G3923" s="26">
        <f t="shared" si="184"/>
        <v>0</v>
      </c>
      <c r="H3923" s="26">
        <f t="shared" si="185"/>
        <v>0</v>
      </c>
    </row>
    <row r="3924" spans="1:8" x14ac:dyDescent="0.25">
      <c r="A3924" s="12">
        <f>Riesgo!C3928</f>
        <v>0.47592825879438616</v>
      </c>
      <c r="F3924" s="95">
        <f t="shared" si="183"/>
        <v>0.27077611008470048</v>
      </c>
      <c r="G3924" s="26">
        <f t="shared" si="184"/>
        <v>1.9853223643970967E-2</v>
      </c>
      <c r="H3924" s="26">
        <f t="shared" si="185"/>
        <v>5.3757786709560601E-3</v>
      </c>
    </row>
    <row r="3925" spans="1:8" x14ac:dyDescent="0.25">
      <c r="A3925" s="12">
        <f>Riesgo!C3929</f>
        <v>0.21590135750132808</v>
      </c>
      <c r="F3925" s="95">
        <f t="shared" si="183"/>
        <v>1.0749208791642428E-2</v>
      </c>
      <c r="G3925" s="26">
        <f t="shared" si="184"/>
        <v>1.242022593140883E-6</v>
      </c>
      <c r="H3925" s="26">
        <f t="shared" si="185"/>
        <v>1.3350760177608505E-8</v>
      </c>
    </row>
    <row r="3926" spans="1:8" x14ac:dyDescent="0.25">
      <c r="A3926" s="12">
        <f>Riesgo!C3930</f>
        <v>0.39723204218359071</v>
      </c>
      <c r="F3926" s="95">
        <f t="shared" si="183"/>
        <v>0.19207989347390506</v>
      </c>
      <c r="G3926" s="26">
        <f t="shared" si="184"/>
        <v>7.0867272561651569E-3</v>
      </c>
      <c r="H3926" s="26">
        <f t="shared" si="185"/>
        <v>1.3612178164428229E-3</v>
      </c>
    </row>
    <row r="3927" spans="1:8" x14ac:dyDescent="0.25">
      <c r="A3927" s="12">
        <f>Riesgo!C3931</f>
        <v>0.16438722772258071</v>
      </c>
      <c r="F3927" s="95">
        <f t="shared" si="183"/>
        <v>-4.0764920987104936E-2</v>
      </c>
      <c r="G3927" s="26">
        <f t="shared" si="184"/>
        <v>-6.7742280790503685E-5</v>
      </c>
      <c r="H3927" s="26">
        <f t="shared" si="185"/>
        <v>2.761508723911159E-6</v>
      </c>
    </row>
    <row r="3928" spans="1:8" x14ac:dyDescent="0.25">
      <c r="A3928" s="12">
        <f>Riesgo!C3932</f>
        <v>0</v>
      </c>
      <c r="F3928" s="95">
        <f t="shared" si="183"/>
        <v>-0.20515214870968565</v>
      </c>
      <c r="G3928" s="26">
        <f t="shared" si="184"/>
        <v>0</v>
      </c>
      <c r="H3928" s="26">
        <f t="shared" si="185"/>
        <v>0</v>
      </c>
    </row>
    <row r="3929" spans="1:8" x14ac:dyDescent="0.25">
      <c r="A3929" s="12">
        <f>Riesgo!C3933</f>
        <v>0</v>
      </c>
      <c r="F3929" s="95">
        <f t="shared" si="183"/>
        <v>-0.20515214870968565</v>
      </c>
      <c r="G3929" s="26">
        <f t="shared" si="184"/>
        <v>0</v>
      </c>
      <c r="H3929" s="26">
        <f t="shared" si="185"/>
        <v>0</v>
      </c>
    </row>
    <row r="3930" spans="1:8" x14ac:dyDescent="0.25">
      <c r="A3930" s="12">
        <f>Riesgo!C3934</f>
        <v>0.37142860270884531</v>
      </c>
      <c r="F3930" s="95">
        <f t="shared" si="183"/>
        <v>0.16627645399915966</v>
      </c>
      <c r="G3930" s="26">
        <f t="shared" si="184"/>
        <v>4.597187980884228E-3</v>
      </c>
      <c r="H3930" s="26">
        <f t="shared" si="185"/>
        <v>7.6440411582898594E-4</v>
      </c>
    </row>
    <row r="3931" spans="1:8" x14ac:dyDescent="0.25">
      <c r="A3931" s="12">
        <f>Riesgo!C3935</f>
        <v>0.28264601850288829</v>
      </c>
      <c r="F3931" s="95">
        <f t="shared" si="183"/>
        <v>7.7493869793202635E-2</v>
      </c>
      <c r="G3931" s="26">
        <f t="shared" si="184"/>
        <v>4.6537392507325838E-4</v>
      </c>
      <c r="H3931" s="26">
        <f t="shared" si="185"/>
        <v>3.6063626354778723E-5</v>
      </c>
    </row>
    <row r="3932" spans="1:8" x14ac:dyDescent="0.25">
      <c r="A3932" s="12">
        <f>Riesgo!C3936</f>
        <v>0.64603130779118323</v>
      </c>
      <c r="F3932" s="95">
        <f t="shared" si="183"/>
        <v>0.44087915908149755</v>
      </c>
      <c r="G3932" s="26">
        <f t="shared" si="184"/>
        <v>8.5695636529365585E-2</v>
      </c>
      <c r="H3932" s="26">
        <f t="shared" si="185"/>
        <v>3.7781420170020362E-2</v>
      </c>
    </row>
    <row r="3933" spans="1:8" x14ac:dyDescent="0.25">
      <c r="A3933" s="12">
        <f>Riesgo!C3937</f>
        <v>0.1437166675949508</v>
      </c>
      <c r="F3933" s="95">
        <f t="shared" si="183"/>
        <v>-6.1435481114734847E-2</v>
      </c>
      <c r="G3933" s="26">
        <f t="shared" si="184"/>
        <v>-2.318770630857153E-4</v>
      </c>
      <c r="H3933" s="26">
        <f t="shared" si="185"/>
        <v>1.4245478930142642E-5</v>
      </c>
    </row>
    <row r="3934" spans="1:8" x14ac:dyDescent="0.25">
      <c r="A3934" s="12">
        <f>Riesgo!C3938</f>
        <v>0</v>
      </c>
      <c r="F3934" s="95">
        <f t="shared" si="183"/>
        <v>-0.20515214870968565</v>
      </c>
      <c r="G3934" s="26">
        <f t="shared" si="184"/>
        <v>0</v>
      </c>
      <c r="H3934" s="26">
        <f t="shared" si="185"/>
        <v>0</v>
      </c>
    </row>
    <row r="3935" spans="1:8" x14ac:dyDescent="0.25">
      <c r="A3935" s="12">
        <f>Riesgo!C3939</f>
        <v>0.4608456720349251</v>
      </c>
      <c r="F3935" s="95">
        <f t="shared" si="183"/>
        <v>0.25569352332523942</v>
      </c>
      <c r="G3935" s="26">
        <f t="shared" si="184"/>
        <v>1.6717032341809216E-2</v>
      </c>
      <c r="H3935" s="26">
        <f t="shared" si="185"/>
        <v>4.2744368990191763E-3</v>
      </c>
    </row>
    <row r="3936" spans="1:8" x14ac:dyDescent="0.25">
      <c r="A3936" s="12">
        <f>Riesgo!C3940</f>
        <v>0.49334890501913542</v>
      </c>
      <c r="F3936" s="95">
        <f t="shared" si="183"/>
        <v>0.28819675630944974</v>
      </c>
      <c r="G3936" s="26">
        <f t="shared" si="184"/>
        <v>2.3936864721681179E-2</v>
      </c>
      <c r="H3936" s="26">
        <f t="shared" si="185"/>
        <v>6.8985267690066148E-3</v>
      </c>
    </row>
    <row r="3937" spans="1:8" x14ac:dyDescent="0.25">
      <c r="A3937" s="12">
        <f>Riesgo!C3941</f>
        <v>0.95575880447840089</v>
      </c>
      <c r="F3937" s="95">
        <f t="shared" si="183"/>
        <v>0.75060665576871521</v>
      </c>
      <c r="G3937" s="26">
        <f t="shared" si="184"/>
        <v>0.42289955990322403</v>
      </c>
      <c r="H3937" s="26">
        <f t="shared" si="185"/>
        <v>0.31743122438502047</v>
      </c>
    </row>
    <row r="3938" spans="1:8" x14ac:dyDescent="0.25">
      <c r="A3938" s="12">
        <f>Riesgo!C3942</f>
        <v>0.60713217835690292</v>
      </c>
      <c r="F3938" s="95">
        <f t="shared" si="183"/>
        <v>0.40198002964721724</v>
      </c>
      <c r="G3938" s="26">
        <f t="shared" si="184"/>
        <v>6.4955126614289593E-2</v>
      </c>
      <c r="H3938" s="26">
        <f t="shared" si="185"/>
        <v>2.6110663722150877E-2</v>
      </c>
    </row>
    <row r="3939" spans="1:8" x14ac:dyDescent="0.25">
      <c r="A3939" s="12">
        <f>Riesgo!C3943</f>
        <v>0</v>
      </c>
      <c r="F3939" s="95">
        <f t="shared" si="183"/>
        <v>-0.20515214870968565</v>
      </c>
      <c r="G3939" s="26">
        <f t="shared" si="184"/>
        <v>0</v>
      </c>
      <c r="H3939" s="26">
        <f t="shared" si="185"/>
        <v>0</v>
      </c>
    </row>
    <row r="3940" spans="1:8" x14ac:dyDescent="0.25">
      <c r="A3940" s="12">
        <f>Riesgo!C3944</f>
        <v>0</v>
      </c>
      <c r="F3940" s="95">
        <f t="shared" si="183"/>
        <v>-0.20515214870968565</v>
      </c>
      <c r="G3940" s="26">
        <f t="shared" si="184"/>
        <v>0</v>
      </c>
      <c r="H3940" s="26">
        <f t="shared" si="185"/>
        <v>0</v>
      </c>
    </row>
    <row r="3941" spans="1:8" x14ac:dyDescent="0.25">
      <c r="A3941" s="12">
        <f>Riesgo!C3945</f>
        <v>0.53300599306191243</v>
      </c>
      <c r="F3941" s="95">
        <f t="shared" si="183"/>
        <v>0.32785384435222675</v>
      </c>
      <c r="G3941" s="26">
        <f t="shared" si="184"/>
        <v>3.524040098893759E-2</v>
      </c>
      <c r="H3941" s="26">
        <f t="shared" si="185"/>
        <v>1.1553700940737202E-2</v>
      </c>
    </row>
    <row r="3942" spans="1:8" x14ac:dyDescent="0.25">
      <c r="A3942" s="12">
        <f>Riesgo!C3946</f>
        <v>8.9768917547893762E-2</v>
      </c>
      <c r="F3942" s="95">
        <f t="shared" si="183"/>
        <v>-0.11538323116179189</v>
      </c>
      <c r="G3942" s="26">
        <f t="shared" si="184"/>
        <v>-1.5361304214403305E-3</v>
      </c>
      <c r="H3942" s="26">
        <f t="shared" si="185"/>
        <v>1.7724369151171044E-4</v>
      </c>
    </row>
    <row r="3943" spans="1:8" x14ac:dyDescent="0.25">
      <c r="A3943" s="12">
        <f>Riesgo!C3947</f>
        <v>0</v>
      </c>
      <c r="F3943" s="95">
        <f t="shared" si="183"/>
        <v>-0.20515214870968565</v>
      </c>
      <c r="G3943" s="26">
        <f t="shared" si="184"/>
        <v>0</v>
      </c>
      <c r="H3943" s="26">
        <f t="shared" si="185"/>
        <v>0</v>
      </c>
    </row>
    <row r="3944" spans="1:8" x14ac:dyDescent="0.25">
      <c r="A3944" s="12">
        <f>Riesgo!C3948</f>
        <v>0</v>
      </c>
      <c r="F3944" s="95">
        <f t="shared" si="183"/>
        <v>-0.20515214870968565</v>
      </c>
      <c r="G3944" s="26">
        <f t="shared" si="184"/>
        <v>0</v>
      </c>
      <c r="H3944" s="26">
        <f t="shared" si="185"/>
        <v>0</v>
      </c>
    </row>
    <row r="3945" spans="1:8" x14ac:dyDescent="0.25">
      <c r="A3945" s="12">
        <f>Riesgo!C3949</f>
        <v>7.6254928791847004E-2</v>
      </c>
      <c r="F3945" s="95">
        <f t="shared" si="183"/>
        <v>-0.12889721991783865</v>
      </c>
      <c r="G3945" s="26">
        <f t="shared" si="184"/>
        <v>-2.1415619970419427E-3</v>
      </c>
      <c r="H3945" s="26">
        <f t="shared" si="185"/>
        <v>2.7604138770040101E-4</v>
      </c>
    </row>
    <row r="3946" spans="1:8" x14ac:dyDescent="0.25">
      <c r="A3946" s="12">
        <f>Riesgo!C3950</f>
        <v>0.91564592239665221</v>
      </c>
      <c r="F3946" s="95">
        <f t="shared" si="183"/>
        <v>0.71049377368696653</v>
      </c>
      <c r="G3946" s="26">
        <f t="shared" si="184"/>
        <v>0.35865825338771457</v>
      </c>
      <c r="H3946" s="26">
        <f t="shared" si="185"/>
        <v>0.25482445591341363</v>
      </c>
    </row>
    <row r="3947" spans="1:8" x14ac:dyDescent="0.25">
      <c r="A3947" s="12">
        <f>Riesgo!C3951</f>
        <v>0</v>
      </c>
      <c r="F3947" s="95">
        <f t="shared" si="183"/>
        <v>-0.20515214870968565</v>
      </c>
      <c r="G3947" s="26">
        <f t="shared" si="184"/>
        <v>0</v>
      </c>
      <c r="H3947" s="26">
        <f t="shared" si="185"/>
        <v>0</v>
      </c>
    </row>
    <row r="3948" spans="1:8" x14ac:dyDescent="0.25">
      <c r="A3948" s="12">
        <f>Riesgo!C3952</f>
        <v>0.4200639389283814</v>
      </c>
      <c r="F3948" s="95">
        <f t="shared" si="183"/>
        <v>0.21491179021869575</v>
      </c>
      <c r="G3948" s="26">
        <f t="shared" si="184"/>
        <v>9.9261475266140351E-3</v>
      </c>
      <c r="H3948" s="26">
        <f t="shared" si="185"/>
        <v>2.133246134919501E-3</v>
      </c>
    </row>
    <row r="3949" spans="1:8" x14ac:dyDescent="0.25">
      <c r="A3949" s="12">
        <f>Riesgo!C3953</f>
        <v>0</v>
      </c>
      <c r="F3949" s="95">
        <f t="shared" si="183"/>
        <v>-0.20515214870968565</v>
      </c>
      <c r="G3949" s="26">
        <f t="shared" si="184"/>
        <v>0</v>
      </c>
      <c r="H3949" s="26">
        <f t="shared" si="185"/>
        <v>0</v>
      </c>
    </row>
    <row r="3950" spans="1:8" x14ac:dyDescent="0.25">
      <c r="A3950" s="12">
        <f>Riesgo!C3954</f>
        <v>0</v>
      </c>
      <c r="F3950" s="95">
        <f t="shared" si="183"/>
        <v>-0.20515214870968565</v>
      </c>
      <c r="G3950" s="26">
        <f t="shared" si="184"/>
        <v>0</v>
      </c>
      <c r="H3950" s="26">
        <f t="shared" si="185"/>
        <v>0</v>
      </c>
    </row>
    <row r="3951" spans="1:8" x14ac:dyDescent="0.25">
      <c r="A3951" s="12">
        <f>Riesgo!C3955</f>
        <v>0.45853893019884706</v>
      </c>
      <c r="F3951" s="95">
        <f t="shared" si="183"/>
        <v>0.25338678148916138</v>
      </c>
      <c r="G3951" s="26">
        <f t="shared" si="184"/>
        <v>1.6268663093221225E-2</v>
      </c>
      <c r="H3951" s="26">
        <f t="shared" si="185"/>
        <v>4.1222641803228309E-3</v>
      </c>
    </row>
    <row r="3952" spans="1:8" x14ac:dyDescent="0.25">
      <c r="A3952" s="12">
        <f>Riesgo!C3956</f>
        <v>0</v>
      </c>
      <c r="F3952" s="95">
        <f t="shared" si="183"/>
        <v>-0.20515214870968565</v>
      </c>
      <c r="G3952" s="26">
        <f t="shared" si="184"/>
        <v>0</v>
      </c>
      <c r="H3952" s="26">
        <f t="shared" si="185"/>
        <v>0</v>
      </c>
    </row>
    <row r="3953" spans="1:8" x14ac:dyDescent="0.25">
      <c r="A3953" s="12">
        <f>Riesgo!C3957</f>
        <v>0.64207365140516359</v>
      </c>
      <c r="F3953" s="95">
        <f t="shared" si="183"/>
        <v>0.43692150269547791</v>
      </c>
      <c r="G3953" s="26">
        <f t="shared" si="184"/>
        <v>8.3408489422429441E-2</v>
      </c>
      <c r="H3953" s="26">
        <f t="shared" si="185"/>
        <v>3.6442962536007741E-2</v>
      </c>
    </row>
    <row r="3954" spans="1:8" x14ac:dyDescent="0.25">
      <c r="A3954" s="12">
        <f>Riesgo!C3958</f>
        <v>4.6224081498944393E-2</v>
      </c>
      <c r="F3954" s="95">
        <f t="shared" si="183"/>
        <v>-0.15892806721074126</v>
      </c>
      <c r="G3954" s="26">
        <f t="shared" si="184"/>
        <v>-4.0142258692456292E-3</v>
      </c>
      <c r="H3954" s="26">
        <f t="shared" si="185"/>
        <v>6.3797315874656571E-4</v>
      </c>
    </row>
    <row r="3955" spans="1:8" x14ac:dyDescent="0.25">
      <c r="A3955" s="12">
        <f>Riesgo!C3959</f>
        <v>0</v>
      </c>
      <c r="F3955" s="95">
        <f t="shared" si="183"/>
        <v>-0.20515214870968565</v>
      </c>
      <c r="G3955" s="26">
        <f t="shared" si="184"/>
        <v>0</v>
      </c>
      <c r="H3955" s="26">
        <f t="shared" si="185"/>
        <v>0</v>
      </c>
    </row>
    <row r="3956" spans="1:8" x14ac:dyDescent="0.25">
      <c r="A3956" s="12">
        <f>Riesgo!C3960</f>
        <v>0.21776715682660455</v>
      </c>
      <c r="F3956" s="95">
        <f t="shared" si="183"/>
        <v>1.2615008116918902E-2</v>
      </c>
      <c r="G3956" s="26">
        <f t="shared" si="184"/>
        <v>2.0075325835136933E-6</v>
      </c>
      <c r="H3956" s="26">
        <f t="shared" si="185"/>
        <v>2.5325039836004415E-8</v>
      </c>
    </row>
    <row r="3957" spans="1:8" x14ac:dyDescent="0.25">
      <c r="A3957" s="12">
        <f>Riesgo!C3961</f>
        <v>0</v>
      </c>
      <c r="F3957" s="95">
        <f t="shared" si="183"/>
        <v>-0.20515214870968565</v>
      </c>
      <c r="G3957" s="26">
        <f t="shared" si="184"/>
        <v>0</v>
      </c>
      <c r="H3957" s="26">
        <f t="shared" si="185"/>
        <v>0</v>
      </c>
    </row>
    <row r="3958" spans="1:8" x14ac:dyDescent="0.25">
      <c r="A3958" s="12">
        <f>Riesgo!C3962</f>
        <v>2.9161568576631497E-3</v>
      </c>
      <c r="F3958" s="95">
        <f t="shared" si="183"/>
        <v>-0.20223599185202251</v>
      </c>
      <c r="G3958" s="26">
        <f t="shared" si="184"/>
        <v>-8.2713299971781326E-3</v>
      </c>
      <c r="H3958" s="26">
        <f t="shared" si="185"/>
        <v>1.6727606259147063E-3</v>
      </c>
    </row>
    <row r="3959" spans="1:8" x14ac:dyDescent="0.25">
      <c r="A3959" s="12">
        <f>Riesgo!C3963</f>
        <v>0.28187259992167429</v>
      </c>
      <c r="F3959" s="95">
        <f t="shared" si="183"/>
        <v>7.6720451211988644E-2</v>
      </c>
      <c r="G3959" s="26">
        <f t="shared" si="184"/>
        <v>4.5157869593984314E-4</v>
      </c>
      <c r="H3959" s="26">
        <f t="shared" si="185"/>
        <v>3.4645321310226192E-5</v>
      </c>
    </row>
    <row r="3960" spans="1:8" x14ac:dyDescent="0.25">
      <c r="A3960" s="12">
        <f>Riesgo!C3964</f>
        <v>0</v>
      </c>
      <c r="F3960" s="95">
        <f t="shared" si="183"/>
        <v>-0.20515214870968565</v>
      </c>
      <c r="G3960" s="26">
        <f t="shared" si="184"/>
        <v>0</v>
      </c>
      <c r="H3960" s="26">
        <f t="shared" si="185"/>
        <v>0</v>
      </c>
    </row>
    <row r="3961" spans="1:8" x14ac:dyDescent="0.25">
      <c r="A3961" s="12">
        <f>Riesgo!C3965</f>
        <v>0.2561976139575915</v>
      </c>
      <c r="F3961" s="95">
        <f t="shared" si="183"/>
        <v>5.1045465247905847E-2</v>
      </c>
      <c r="G3961" s="26">
        <f t="shared" si="184"/>
        <v>1.330060816879714E-4</v>
      </c>
      <c r="H3961" s="26">
        <f t="shared" si="185"/>
        <v>6.78935732056347E-6</v>
      </c>
    </row>
    <row r="3962" spans="1:8" x14ac:dyDescent="0.25">
      <c r="A3962" s="12">
        <f>Riesgo!C3966</f>
        <v>0</v>
      </c>
      <c r="F3962" s="95">
        <f t="shared" si="183"/>
        <v>-0.20515214870968565</v>
      </c>
      <c r="G3962" s="26">
        <f t="shared" si="184"/>
        <v>0</v>
      </c>
      <c r="H3962" s="26">
        <f t="shared" si="185"/>
        <v>0</v>
      </c>
    </row>
    <row r="3963" spans="1:8" x14ac:dyDescent="0.25">
      <c r="A3963" s="12">
        <f>Riesgo!C3967</f>
        <v>0.81838329171296209</v>
      </c>
      <c r="F3963" s="95">
        <f t="shared" si="183"/>
        <v>0.61323114300327641</v>
      </c>
      <c r="G3963" s="26">
        <f t="shared" si="184"/>
        <v>0.23060706439035858</v>
      </c>
      <c r="H3963" s="26">
        <f t="shared" si="185"/>
        <v>0.14141543368072973</v>
      </c>
    </row>
    <row r="3964" spans="1:8" x14ac:dyDescent="0.25">
      <c r="A3964" s="12">
        <f>Riesgo!C3968</f>
        <v>0</v>
      </c>
      <c r="F3964" s="95">
        <f t="shared" si="183"/>
        <v>-0.20515214870968565</v>
      </c>
      <c r="G3964" s="26">
        <f t="shared" si="184"/>
        <v>0</v>
      </c>
      <c r="H3964" s="26">
        <f t="shared" si="185"/>
        <v>0</v>
      </c>
    </row>
    <row r="3965" spans="1:8" x14ac:dyDescent="0.25">
      <c r="A3965" s="12">
        <f>Riesgo!C3969</f>
        <v>0.7455488925052729</v>
      </c>
      <c r="F3965" s="95">
        <f t="shared" si="183"/>
        <v>0.54039674379558722</v>
      </c>
      <c r="G3965" s="26">
        <f t="shared" si="184"/>
        <v>0.15781132653196514</v>
      </c>
      <c r="H3965" s="26">
        <f t="shared" si="185"/>
        <v>8.5280726991936132E-2</v>
      </c>
    </row>
    <row r="3966" spans="1:8" x14ac:dyDescent="0.25">
      <c r="A3966" s="12">
        <f>Riesgo!C3970</f>
        <v>0</v>
      </c>
      <c r="F3966" s="95">
        <f t="shared" si="183"/>
        <v>-0.20515214870968565</v>
      </c>
      <c r="G3966" s="26">
        <f t="shared" si="184"/>
        <v>0</v>
      </c>
      <c r="H3966" s="26">
        <f t="shared" si="185"/>
        <v>0</v>
      </c>
    </row>
    <row r="3967" spans="1:8" x14ac:dyDescent="0.25">
      <c r="A3967" s="12">
        <f>Riesgo!C3971</f>
        <v>0.21886736051892514</v>
      </c>
      <c r="F3967" s="95">
        <f t="shared" si="183"/>
        <v>1.3715211809239486E-2</v>
      </c>
      <c r="G3967" s="26">
        <f t="shared" si="184"/>
        <v>2.5799278274531447E-6</v>
      </c>
      <c r="H3967" s="26">
        <f t="shared" si="185"/>
        <v>3.5384256606070943E-8</v>
      </c>
    </row>
    <row r="3968" spans="1:8" x14ac:dyDescent="0.25">
      <c r="A3968" s="12">
        <f>Riesgo!C3972</f>
        <v>0</v>
      </c>
      <c r="F3968" s="95">
        <f t="shared" si="183"/>
        <v>-0.20515214870968565</v>
      </c>
      <c r="G3968" s="26">
        <f t="shared" si="184"/>
        <v>0</v>
      </c>
      <c r="H3968" s="26">
        <f t="shared" si="185"/>
        <v>0</v>
      </c>
    </row>
    <row r="3969" spans="1:8" x14ac:dyDescent="0.25">
      <c r="A3969" s="12">
        <f>Riesgo!C3973</f>
        <v>0</v>
      </c>
      <c r="F3969" s="95">
        <f t="shared" si="183"/>
        <v>-0.20515214870968565</v>
      </c>
      <c r="G3969" s="26">
        <f t="shared" si="184"/>
        <v>0</v>
      </c>
      <c r="H3969" s="26">
        <f t="shared" si="185"/>
        <v>0</v>
      </c>
    </row>
    <row r="3970" spans="1:8" x14ac:dyDescent="0.25">
      <c r="A3970" s="12">
        <f>Riesgo!C3974</f>
        <v>0.27522997100046875</v>
      </c>
      <c r="F3970" s="95">
        <f t="shared" si="183"/>
        <v>7.0077822290783104E-2</v>
      </c>
      <c r="G3970" s="26">
        <f t="shared" si="184"/>
        <v>3.4414525997070546E-4</v>
      </c>
      <c r="H3970" s="26">
        <f t="shared" si="185"/>
        <v>2.4116950370442449E-5</v>
      </c>
    </row>
    <row r="3971" spans="1:8" x14ac:dyDescent="0.25">
      <c r="A3971" s="12">
        <f>Riesgo!C3975</f>
        <v>0.18718889995075333</v>
      </c>
      <c r="F3971" s="95">
        <f t="shared" ref="F3971:F4034" si="186">A3971-$D$4</f>
        <v>-1.7963248758932321E-2</v>
      </c>
      <c r="G3971" s="26">
        <f t="shared" ref="G3971:G4034" si="187">IF(A3971=0,0,(A3971-D$4)^3)</f>
        <v>-5.796350679344897E-6</v>
      </c>
      <c r="H3971" s="26">
        <f t="shared" ref="H3971:H4034" si="188">IF(A3971=0,0,(A3971-D$4)^4)</f>
        <v>1.0412128914707873E-7</v>
      </c>
    </row>
    <row r="3972" spans="1:8" x14ac:dyDescent="0.25">
      <c r="A3972" s="12">
        <f>Riesgo!C3976</f>
        <v>0.15403231750824489</v>
      </c>
      <c r="F3972" s="95">
        <f t="shared" si="186"/>
        <v>-5.1119831201440757E-2</v>
      </c>
      <c r="G3972" s="26">
        <f t="shared" si="187"/>
        <v>-1.3358824159163672E-4</v>
      </c>
      <c r="H3972" s="26">
        <f t="shared" si="188"/>
        <v>6.8290083606617564E-6</v>
      </c>
    </row>
    <row r="3973" spans="1:8" x14ac:dyDescent="0.25">
      <c r="A3973" s="12">
        <f>Riesgo!C3977</f>
        <v>0</v>
      </c>
      <c r="F3973" s="95">
        <f t="shared" si="186"/>
        <v>-0.20515214870968565</v>
      </c>
      <c r="G3973" s="26">
        <f t="shared" si="187"/>
        <v>0</v>
      </c>
      <c r="H3973" s="26">
        <f t="shared" si="188"/>
        <v>0</v>
      </c>
    </row>
    <row r="3974" spans="1:8" x14ac:dyDescent="0.25">
      <c r="A3974" s="12">
        <f>Riesgo!C3978</f>
        <v>0.21522679263392591</v>
      </c>
      <c r="F3974" s="95">
        <f t="shared" si="186"/>
        <v>1.0074643924240262E-2</v>
      </c>
      <c r="G3974" s="26">
        <f t="shared" si="187"/>
        <v>1.0225607446295624E-6</v>
      </c>
      <c r="H3974" s="26">
        <f t="shared" si="188"/>
        <v>1.0301935393048819E-8</v>
      </c>
    </row>
    <row r="3975" spans="1:8" x14ac:dyDescent="0.25">
      <c r="A3975" s="12">
        <f>Riesgo!C3979</f>
        <v>0</v>
      </c>
      <c r="F3975" s="95">
        <f t="shared" si="186"/>
        <v>-0.20515214870968565</v>
      </c>
      <c r="G3975" s="26">
        <f t="shared" si="187"/>
        <v>0</v>
      </c>
      <c r="H3975" s="26">
        <f t="shared" si="188"/>
        <v>0</v>
      </c>
    </row>
    <row r="3976" spans="1:8" x14ac:dyDescent="0.25">
      <c r="A3976" s="12">
        <f>Riesgo!C3980</f>
        <v>0.41512427428169757</v>
      </c>
      <c r="F3976" s="95">
        <f t="shared" si="186"/>
        <v>0.20997212557201192</v>
      </c>
      <c r="G3976" s="26">
        <f t="shared" si="187"/>
        <v>9.2573127026552727E-3</v>
      </c>
      <c r="H3976" s="26">
        <f t="shared" si="188"/>
        <v>1.9437776252613137E-3</v>
      </c>
    </row>
    <row r="3977" spans="1:8" x14ac:dyDescent="0.25">
      <c r="A3977" s="12">
        <f>Riesgo!C3981</f>
        <v>0</v>
      </c>
      <c r="F3977" s="95">
        <f t="shared" si="186"/>
        <v>-0.20515214870968565</v>
      </c>
      <c r="G3977" s="26">
        <f t="shared" si="187"/>
        <v>0</v>
      </c>
      <c r="H3977" s="26">
        <f t="shared" si="188"/>
        <v>0</v>
      </c>
    </row>
    <row r="3978" spans="1:8" x14ac:dyDescent="0.25">
      <c r="A3978" s="12">
        <f>Riesgo!C3982</f>
        <v>0</v>
      </c>
      <c r="F3978" s="95">
        <f t="shared" si="186"/>
        <v>-0.20515214870968565</v>
      </c>
      <c r="G3978" s="26">
        <f t="shared" si="187"/>
        <v>0</v>
      </c>
      <c r="H3978" s="26">
        <f t="shared" si="188"/>
        <v>0</v>
      </c>
    </row>
    <row r="3979" spans="1:8" x14ac:dyDescent="0.25">
      <c r="A3979" s="12">
        <f>Riesgo!C3983</f>
        <v>5.1843443987309003E-3</v>
      </c>
      <c r="F3979" s="95">
        <f t="shared" si="186"/>
        <v>-0.19996780431095476</v>
      </c>
      <c r="G3979" s="26">
        <f t="shared" si="187"/>
        <v>-7.9961371392186353E-3</v>
      </c>
      <c r="H3979" s="26">
        <f t="shared" si="188"/>
        <v>1.5989699866988298E-3</v>
      </c>
    </row>
    <row r="3980" spans="1:8" x14ac:dyDescent="0.25">
      <c r="A3980" s="12">
        <f>Riesgo!C3984</f>
        <v>0</v>
      </c>
      <c r="F3980" s="95">
        <f t="shared" si="186"/>
        <v>-0.20515214870968565</v>
      </c>
      <c r="G3980" s="26">
        <f t="shared" si="187"/>
        <v>0</v>
      </c>
      <c r="H3980" s="26">
        <f t="shared" si="188"/>
        <v>0</v>
      </c>
    </row>
    <row r="3981" spans="1:8" x14ac:dyDescent="0.25">
      <c r="A3981" s="12">
        <f>Riesgo!C3985</f>
        <v>0</v>
      </c>
      <c r="F3981" s="95">
        <f t="shared" si="186"/>
        <v>-0.20515214870968565</v>
      </c>
      <c r="G3981" s="26">
        <f t="shared" si="187"/>
        <v>0</v>
      </c>
      <c r="H3981" s="26">
        <f t="shared" si="188"/>
        <v>0</v>
      </c>
    </row>
    <row r="3982" spans="1:8" x14ac:dyDescent="0.25">
      <c r="A3982" s="12">
        <f>Riesgo!C3986</f>
        <v>0.59085774306341976</v>
      </c>
      <c r="F3982" s="95">
        <f t="shared" si="186"/>
        <v>0.38570559435373408</v>
      </c>
      <c r="G3982" s="26">
        <f t="shared" si="187"/>
        <v>5.7380960552754087E-2</v>
      </c>
      <c r="H3982" s="26">
        <f t="shared" si="188"/>
        <v>2.2132157494588186E-2</v>
      </c>
    </row>
    <row r="3983" spans="1:8" x14ac:dyDescent="0.25">
      <c r="A3983" s="12">
        <f>Riesgo!C3987</f>
        <v>0</v>
      </c>
      <c r="F3983" s="95">
        <f t="shared" si="186"/>
        <v>-0.20515214870968565</v>
      </c>
      <c r="G3983" s="26">
        <f t="shared" si="187"/>
        <v>0</v>
      </c>
      <c r="H3983" s="26">
        <f t="shared" si="188"/>
        <v>0</v>
      </c>
    </row>
    <row r="3984" spans="1:8" x14ac:dyDescent="0.25">
      <c r="A3984" s="12">
        <f>Riesgo!C3988</f>
        <v>0.47206933704995513</v>
      </c>
      <c r="F3984" s="95">
        <f t="shared" si="186"/>
        <v>0.26691718834026945</v>
      </c>
      <c r="G3984" s="26">
        <f t="shared" si="187"/>
        <v>1.9016457811275065E-2</v>
      </c>
      <c r="H3984" s="26">
        <f t="shared" si="188"/>
        <v>5.075819451176895E-3</v>
      </c>
    </row>
    <row r="3985" spans="1:8" x14ac:dyDescent="0.25">
      <c r="A3985" s="12">
        <f>Riesgo!C3989</f>
        <v>6.1414306795874535E-2</v>
      </c>
      <c r="F3985" s="95">
        <f t="shared" si="186"/>
        <v>-0.14373784191381112</v>
      </c>
      <c r="G3985" s="26">
        <f t="shared" si="187"/>
        <v>-2.9697053417615097E-3</v>
      </c>
      <c r="H3985" s="26">
        <f t="shared" si="188"/>
        <v>4.2685903694471636E-4</v>
      </c>
    </row>
    <row r="3986" spans="1:8" x14ac:dyDescent="0.25">
      <c r="A3986" s="12">
        <f>Riesgo!C3990</f>
        <v>0.15980204596158845</v>
      </c>
      <c r="F3986" s="95">
        <f t="shared" si="186"/>
        <v>-4.5350102748097199E-2</v>
      </c>
      <c r="G3986" s="26">
        <f t="shared" si="187"/>
        <v>-9.3268464318581903E-5</v>
      </c>
      <c r="H3986" s="26">
        <f t="shared" si="188"/>
        <v>4.2297344400049271E-6</v>
      </c>
    </row>
    <row r="3987" spans="1:8" x14ac:dyDescent="0.25">
      <c r="A3987" s="12">
        <f>Riesgo!C3991</f>
        <v>0.10666774632855161</v>
      </c>
      <c r="F3987" s="95">
        <f t="shared" si="186"/>
        <v>-9.848440238113404E-2</v>
      </c>
      <c r="G3987" s="26">
        <f t="shared" si="187"/>
        <v>-9.5521770089420721E-4</v>
      </c>
      <c r="H3987" s="26">
        <f t="shared" si="188"/>
        <v>9.4074044416446847E-5</v>
      </c>
    </row>
    <row r="3988" spans="1:8" x14ac:dyDescent="0.25">
      <c r="A3988" s="12">
        <f>Riesgo!C3992</f>
        <v>0</v>
      </c>
      <c r="F3988" s="95">
        <f t="shared" si="186"/>
        <v>-0.20515214870968565</v>
      </c>
      <c r="G3988" s="26">
        <f t="shared" si="187"/>
        <v>0</v>
      </c>
      <c r="H3988" s="26">
        <f t="shared" si="188"/>
        <v>0</v>
      </c>
    </row>
    <row r="3989" spans="1:8" x14ac:dyDescent="0.25">
      <c r="A3989" s="12">
        <f>Riesgo!C3993</f>
        <v>0</v>
      </c>
      <c r="F3989" s="95">
        <f t="shared" si="186"/>
        <v>-0.20515214870968565</v>
      </c>
      <c r="G3989" s="26">
        <f t="shared" si="187"/>
        <v>0</v>
      </c>
      <c r="H3989" s="26">
        <f t="shared" si="188"/>
        <v>0</v>
      </c>
    </row>
    <row r="3990" spans="1:8" x14ac:dyDescent="0.25">
      <c r="A3990" s="12">
        <f>Riesgo!C3994</f>
        <v>0.32612289645015458</v>
      </c>
      <c r="F3990" s="95">
        <f t="shared" si="186"/>
        <v>0.12097074774046893</v>
      </c>
      <c r="G3990" s="26">
        <f t="shared" si="187"/>
        <v>1.7702764635967572E-3</v>
      </c>
      <c r="H3990" s="26">
        <f t="shared" si="188"/>
        <v>2.1415166750865275E-4</v>
      </c>
    </row>
    <row r="3991" spans="1:8" x14ac:dyDescent="0.25">
      <c r="A3991" s="12">
        <f>Riesgo!C3995</f>
        <v>1</v>
      </c>
      <c r="F3991" s="95">
        <f t="shared" si="186"/>
        <v>0.79484785129031432</v>
      </c>
      <c r="G3991" s="26">
        <f t="shared" si="187"/>
        <v>0.50217144484267384</v>
      </c>
      <c r="H3991" s="26">
        <f t="shared" si="188"/>
        <v>0.39914989391255185</v>
      </c>
    </row>
    <row r="3992" spans="1:8" x14ac:dyDescent="0.25">
      <c r="A3992" s="12">
        <f>Riesgo!C3996</f>
        <v>1</v>
      </c>
      <c r="F3992" s="95">
        <f t="shared" si="186"/>
        <v>0.79484785129031432</v>
      </c>
      <c r="G3992" s="26">
        <f t="shared" si="187"/>
        <v>0.50217144484267384</v>
      </c>
      <c r="H3992" s="26">
        <f t="shared" si="188"/>
        <v>0.39914989391255185</v>
      </c>
    </row>
    <row r="3993" spans="1:8" x14ac:dyDescent="0.25">
      <c r="A3993" s="12">
        <f>Riesgo!C3997</f>
        <v>0.11541953641038466</v>
      </c>
      <c r="F3993" s="95">
        <f t="shared" si="186"/>
        <v>-8.973261229930099E-2</v>
      </c>
      <c r="G3993" s="26">
        <f t="shared" si="187"/>
        <v>-7.2252176372508518E-4</v>
      </c>
      <c r="H3993" s="26">
        <f t="shared" si="188"/>
        <v>6.4833765302150218E-5</v>
      </c>
    </row>
    <row r="3994" spans="1:8" x14ac:dyDescent="0.25">
      <c r="A3994" s="12">
        <f>Riesgo!C3998</f>
        <v>0.2110259633649548</v>
      </c>
      <c r="F3994" s="95">
        <f t="shared" si="186"/>
        <v>5.8738146552691495E-3</v>
      </c>
      <c r="G3994" s="26">
        <f t="shared" si="187"/>
        <v>2.0265658289452482E-7</v>
      </c>
      <c r="H3994" s="26">
        <f t="shared" si="188"/>
        <v>1.1903672065926272E-9</v>
      </c>
    </row>
    <row r="3995" spans="1:8" x14ac:dyDescent="0.25">
      <c r="A3995" s="12">
        <f>Riesgo!C3999</f>
        <v>0.73213059842988337</v>
      </c>
      <c r="F3995" s="95">
        <f t="shared" si="186"/>
        <v>0.52697844972019769</v>
      </c>
      <c r="G3995" s="26">
        <f t="shared" si="187"/>
        <v>0.14634522832125174</v>
      </c>
      <c r="H3995" s="26">
        <f t="shared" si="188"/>
        <v>7.7120781544681619E-2</v>
      </c>
    </row>
    <row r="3996" spans="1:8" x14ac:dyDescent="0.25">
      <c r="A3996" s="12">
        <f>Riesgo!C4000</f>
        <v>0.45780263980980507</v>
      </c>
      <c r="F3996" s="95">
        <f t="shared" si="186"/>
        <v>0.25265049110011939</v>
      </c>
      <c r="G3996" s="26">
        <f t="shared" si="187"/>
        <v>1.6127254528549413E-2</v>
      </c>
      <c r="H3996" s="26">
        <f t="shared" si="188"/>
        <v>4.074558776734633E-3</v>
      </c>
    </row>
    <row r="3997" spans="1:8" x14ac:dyDescent="0.25">
      <c r="A3997" s="12">
        <f>Riesgo!C4001</f>
        <v>0</v>
      </c>
      <c r="F3997" s="95">
        <f t="shared" si="186"/>
        <v>-0.20515214870968565</v>
      </c>
      <c r="G3997" s="26">
        <f t="shared" si="187"/>
        <v>0</v>
      </c>
      <c r="H3997" s="26">
        <f t="shared" si="188"/>
        <v>0</v>
      </c>
    </row>
    <row r="3998" spans="1:8" x14ac:dyDescent="0.25">
      <c r="A3998" s="12">
        <f>Riesgo!C4002</f>
        <v>0.84843553021815865</v>
      </c>
      <c r="F3998" s="95">
        <f t="shared" si="186"/>
        <v>0.64328338150847297</v>
      </c>
      <c r="G3998" s="26">
        <f t="shared" si="187"/>
        <v>0.26619935333514494</v>
      </c>
      <c r="H3998" s="26">
        <f t="shared" si="188"/>
        <v>0.17124162016880085</v>
      </c>
    </row>
    <row r="3999" spans="1:8" x14ac:dyDescent="0.25">
      <c r="A3999" s="12">
        <f>Riesgo!C4003</f>
        <v>0.20752014800772095</v>
      </c>
      <c r="F3999" s="95">
        <f t="shared" si="186"/>
        <v>2.3679992980353004E-3</v>
      </c>
      <c r="G3999" s="26">
        <f t="shared" si="187"/>
        <v>1.3278368223362389E-8</v>
      </c>
      <c r="H3999" s="26">
        <f t="shared" si="188"/>
        <v>3.1443166631976382E-11</v>
      </c>
    </row>
    <row r="4000" spans="1:8" x14ac:dyDescent="0.25">
      <c r="A4000" s="12">
        <f>Riesgo!C4004</f>
        <v>0</v>
      </c>
      <c r="F4000" s="95">
        <f t="shared" si="186"/>
        <v>-0.20515214870968565</v>
      </c>
      <c r="G4000" s="26">
        <f t="shared" si="187"/>
        <v>0</v>
      </c>
      <c r="H4000" s="26">
        <f t="shared" si="188"/>
        <v>0</v>
      </c>
    </row>
    <row r="4001" spans="1:8" x14ac:dyDescent="0.25">
      <c r="A4001" s="12">
        <f>Riesgo!C4005</f>
        <v>0.26218852969711104</v>
      </c>
      <c r="F4001" s="95">
        <f t="shared" si="186"/>
        <v>5.7036380987425389E-2</v>
      </c>
      <c r="G4001" s="26">
        <f t="shared" si="187"/>
        <v>1.8554783186412635E-4</v>
      </c>
      <c r="H4001" s="26">
        <f t="shared" si="188"/>
        <v>1.0582976829593058E-5</v>
      </c>
    </row>
    <row r="4002" spans="1:8" x14ac:dyDescent="0.25">
      <c r="A4002" s="12">
        <f>Riesgo!C4006</f>
        <v>0.36070938727413793</v>
      </c>
      <c r="F4002" s="95">
        <f t="shared" si="186"/>
        <v>0.15555723856445228</v>
      </c>
      <c r="G4002" s="26">
        <f t="shared" si="187"/>
        <v>3.7641825319539657E-3</v>
      </c>
      <c r="H4002" s="26">
        <f t="shared" si="188"/>
        <v>5.8554584012330711E-4</v>
      </c>
    </row>
    <row r="4003" spans="1:8" x14ac:dyDescent="0.25">
      <c r="A4003" s="12">
        <f>Riesgo!C4007</f>
        <v>0</v>
      </c>
      <c r="F4003" s="95">
        <f t="shared" si="186"/>
        <v>-0.20515214870968565</v>
      </c>
      <c r="G4003" s="26">
        <f t="shared" si="187"/>
        <v>0</v>
      </c>
      <c r="H4003" s="26">
        <f t="shared" si="188"/>
        <v>0</v>
      </c>
    </row>
    <row r="4004" spans="1:8" x14ac:dyDescent="0.25">
      <c r="A4004" s="12">
        <f>Riesgo!C4008</f>
        <v>0</v>
      </c>
      <c r="F4004" s="95">
        <f t="shared" si="186"/>
        <v>-0.20515214870968565</v>
      </c>
      <c r="G4004" s="26">
        <f t="shared" si="187"/>
        <v>0</v>
      </c>
      <c r="H4004" s="26">
        <f t="shared" si="188"/>
        <v>0</v>
      </c>
    </row>
    <row r="4005" spans="1:8" x14ac:dyDescent="0.25">
      <c r="A4005" s="12">
        <f>Riesgo!C4009</f>
        <v>0.47068196503870796</v>
      </c>
      <c r="F4005" s="95">
        <f t="shared" si="186"/>
        <v>0.26552981632902228</v>
      </c>
      <c r="G4005" s="26">
        <f t="shared" si="187"/>
        <v>1.8721467364586328E-2</v>
      </c>
      <c r="H4005" s="26">
        <f t="shared" si="188"/>
        <v>4.9711077907283923E-3</v>
      </c>
    </row>
    <row r="4006" spans="1:8" x14ac:dyDescent="0.25">
      <c r="A4006" s="12">
        <f>Riesgo!C4010</f>
        <v>0.39462435607692309</v>
      </c>
      <c r="F4006" s="95">
        <f t="shared" si="186"/>
        <v>0.18947220736723744</v>
      </c>
      <c r="G4006" s="26">
        <f t="shared" si="187"/>
        <v>6.8019986929332499E-3</v>
      </c>
      <c r="H4006" s="26">
        <f t="shared" si="188"/>
        <v>1.2887897068591268E-3</v>
      </c>
    </row>
    <row r="4007" spans="1:8" x14ac:dyDescent="0.25">
      <c r="A4007" s="12">
        <f>Riesgo!C4011</f>
        <v>0.1637793071983446</v>
      </c>
      <c r="F4007" s="95">
        <f t="shared" si="186"/>
        <v>-4.1372841511341046E-2</v>
      </c>
      <c r="G4007" s="26">
        <f t="shared" si="187"/>
        <v>-7.0818389898174116E-5</v>
      </c>
      <c r="H4007" s="26">
        <f t="shared" si="188"/>
        <v>2.9299580213455136E-6</v>
      </c>
    </row>
    <row r="4008" spans="1:8" x14ac:dyDescent="0.25">
      <c r="A4008" s="12">
        <f>Riesgo!C4012</f>
        <v>4.0958485920254459E-2</v>
      </c>
      <c r="F4008" s="95">
        <f t="shared" si="186"/>
        <v>-0.16419366278943121</v>
      </c>
      <c r="G4008" s="26">
        <f t="shared" si="187"/>
        <v>-4.4265887230127985E-3</v>
      </c>
      <c r="H4008" s="26">
        <f t="shared" si="188"/>
        <v>7.2681781609386235E-4</v>
      </c>
    </row>
    <row r="4009" spans="1:8" x14ac:dyDescent="0.25">
      <c r="A4009" s="12">
        <f>Riesgo!C4013</f>
        <v>0.56301707167707116</v>
      </c>
      <c r="F4009" s="95">
        <f t="shared" si="186"/>
        <v>0.35786492296738548</v>
      </c>
      <c r="G4009" s="26">
        <f t="shared" si="187"/>
        <v>4.5830795555105684E-2</v>
      </c>
      <c r="H4009" s="26">
        <f t="shared" si="188"/>
        <v>1.6401234120861887E-2</v>
      </c>
    </row>
    <row r="4010" spans="1:8" x14ac:dyDescent="0.25">
      <c r="A4010" s="12">
        <f>Riesgo!C4014</f>
        <v>0.403588986874374</v>
      </c>
      <c r="F4010" s="95">
        <f t="shared" si="186"/>
        <v>0.19843683816468835</v>
      </c>
      <c r="G4010" s="26">
        <f t="shared" si="187"/>
        <v>7.8138828451698814E-3</v>
      </c>
      <c r="H4010" s="26">
        <f t="shared" si="188"/>
        <v>1.5505622055848101E-3</v>
      </c>
    </row>
    <row r="4011" spans="1:8" x14ac:dyDescent="0.25">
      <c r="A4011" s="12">
        <f>Riesgo!C4015</f>
        <v>0.17810390195700165</v>
      </c>
      <c r="F4011" s="95">
        <f t="shared" si="186"/>
        <v>-2.7048246752683996E-2</v>
      </c>
      <c r="G4011" s="26">
        <f t="shared" si="187"/>
        <v>-1.9788704308106947E-5</v>
      </c>
      <c r="H4011" s="26">
        <f t="shared" si="188"/>
        <v>5.3524975704157751E-7</v>
      </c>
    </row>
    <row r="4012" spans="1:8" x14ac:dyDescent="0.25">
      <c r="A4012" s="12">
        <f>Riesgo!C4016</f>
        <v>0.626970218391112</v>
      </c>
      <c r="F4012" s="95">
        <f t="shared" si="186"/>
        <v>0.42181806968142632</v>
      </c>
      <c r="G4012" s="26">
        <f t="shared" si="187"/>
        <v>7.5054293260298999E-2</v>
      </c>
      <c r="H4012" s="26">
        <f t="shared" si="188"/>
        <v>3.1659257104363007E-2</v>
      </c>
    </row>
    <row r="4013" spans="1:8" x14ac:dyDescent="0.25">
      <c r="A4013" s="12">
        <f>Riesgo!C4017</f>
        <v>0</v>
      </c>
      <c r="F4013" s="95">
        <f t="shared" si="186"/>
        <v>-0.20515214870968565</v>
      </c>
      <c r="G4013" s="26">
        <f t="shared" si="187"/>
        <v>0</v>
      </c>
      <c r="H4013" s="26">
        <f t="shared" si="188"/>
        <v>0</v>
      </c>
    </row>
    <row r="4014" spans="1:8" x14ac:dyDescent="0.25">
      <c r="A4014" s="12">
        <f>Riesgo!C4018</f>
        <v>0</v>
      </c>
      <c r="F4014" s="95">
        <f t="shared" si="186"/>
        <v>-0.20515214870968565</v>
      </c>
      <c r="G4014" s="26">
        <f t="shared" si="187"/>
        <v>0</v>
      </c>
      <c r="H4014" s="26">
        <f t="shared" si="188"/>
        <v>0</v>
      </c>
    </row>
    <row r="4015" spans="1:8" x14ac:dyDescent="0.25">
      <c r="A4015" s="12">
        <f>Riesgo!C4019</f>
        <v>0.79964127448634359</v>
      </c>
      <c r="F4015" s="95">
        <f t="shared" si="186"/>
        <v>0.59448912577665791</v>
      </c>
      <c r="G4015" s="26">
        <f t="shared" si="187"/>
        <v>0.2101027539974723</v>
      </c>
      <c r="H4015" s="26">
        <f t="shared" si="188"/>
        <v>0.12490380254722552</v>
      </c>
    </row>
    <row r="4016" spans="1:8" x14ac:dyDescent="0.25">
      <c r="A4016" s="12">
        <f>Riesgo!C4020</f>
        <v>0</v>
      </c>
      <c r="F4016" s="95">
        <f t="shared" si="186"/>
        <v>-0.20515214870968565</v>
      </c>
      <c r="G4016" s="26">
        <f t="shared" si="187"/>
        <v>0</v>
      </c>
      <c r="H4016" s="26">
        <f t="shared" si="188"/>
        <v>0</v>
      </c>
    </row>
    <row r="4017" spans="1:8" x14ac:dyDescent="0.25">
      <c r="A4017" s="12">
        <f>Riesgo!C4021</f>
        <v>0.69993320693362382</v>
      </c>
      <c r="F4017" s="95">
        <f t="shared" si="186"/>
        <v>0.49478105822393814</v>
      </c>
      <c r="G4017" s="26">
        <f t="shared" si="187"/>
        <v>0.12112650754768568</v>
      </c>
      <c r="H4017" s="26">
        <f t="shared" si="188"/>
        <v>5.9931101583413755E-2</v>
      </c>
    </row>
    <row r="4018" spans="1:8" x14ac:dyDescent="0.25">
      <c r="A4018" s="12">
        <f>Riesgo!C4022</f>
        <v>0</v>
      </c>
      <c r="F4018" s="95">
        <f t="shared" si="186"/>
        <v>-0.20515214870968565</v>
      </c>
      <c r="G4018" s="26">
        <f t="shared" si="187"/>
        <v>0</v>
      </c>
      <c r="H4018" s="26">
        <f t="shared" si="188"/>
        <v>0</v>
      </c>
    </row>
    <row r="4019" spans="1:8" x14ac:dyDescent="0.25">
      <c r="A4019" s="12">
        <f>Riesgo!C4023</f>
        <v>0.35988515224550305</v>
      </c>
      <c r="F4019" s="95">
        <f t="shared" si="186"/>
        <v>0.1547330035358174</v>
      </c>
      <c r="G4019" s="26">
        <f t="shared" si="187"/>
        <v>3.7046643593176593E-3</v>
      </c>
      <c r="H4019" s="26">
        <f t="shared" si="188"/>
        <v>5.7323384340931616E-4</v>
      </c>
    </row>
    <row r="4020" spans="1:8" x14ac:dyDescent="0.25">
      <c r="A4020" s="12">
        <f>Riesgo!C4024</f>
        <v>0</v>
      </c>
      <c r="F4020" s="95">
        <f t="shared" si="186"/>
        <v>-0.20515214870968565</v>
      </c>
      <c r="G4020" s="26">
        <f t="shared" si="187"/>
        <v>0</v>
      </c>
      <c r="H4020" s="26">
        <f t="shared" si="188"/>
        <v>0</v>
      </c>
    </row>
    <row r="4021" spans="1:8" x14ac:dyDescent="0.25">
      <c r="A4021" s="12">
        <f>Riesgo!C4025</f>
        <v>0</v>
      </c>
      <c r="F4021" s="95">
        <f t="shared" si="186"/>
        <v>-0.20515214870968565</v>
      </c>
      <c r="G4021" s="26">
        <f t="shared" si="187"/>
        <v>0</v>
      </c>
      <c r="H4021" s="26">
        <f t="shared" si="188"/>
        <v>0</v>
      </c>
    </row>
    <row r="4022" spans="1:8" x14ac:dyDescent="0.25">
      <c r="A4022" s="12">
        <f>Riesgo!C4026</f>
        <v>9.4557742834900455E-2</v>
      </c>
      <c r="F4022" s="95">
        <f t="shared" si="186"/>
        <v>-0.1105944058747852</v>
      </c>
      <c r="G4022" s="26">
        <f t="shared" si="187"/>
        <v>-1.3526937383227151E-3</v>
      </c>
      <c r="H4022" s="26">
        <f t="shared" si="188"/>
        <v>1.4960036032034285E-4</v>
      </c>
    </row>
    <row r="4023" spans="1:8" x14ac:dyDescent="0.25">
      <c r="A4023" s="12">
        <f>Riesgo!C4027</f>
        <v>9.7726082506508855E-2</v>
      </c>
      <c r="F4023" s="95">
        <f t="shared" si="186"/>
        <v>-0.1074260662031768</v>
      </c>
      <c r="G4023" s="26">
        <f t="shared" si="187"/>
        <v>-1.2397354451287839E-3</v>
      </c>
      <c r="H4023" s="26">
        <f t="shared" si="188"/>
        <v>1.3317990200282961E-4</v>
      </c>
    </row>
    <row r="4024" spans="1:8" x14ac:dyDescent="0.25">
      <c r="A4024" s="12">
        <f>Riesgo!C4028</f>
        <v>1</v>
      </c>
      <c r="F4024" s="95">
        <f t="shared" si="186"/>
        <v>0.79484785129031432</v>
      </c>
      <c r="G4024" s="26">
        <f t="shared" si="187"/>
        <v>0.50217144484267384</v>
      </c>
      <c r="H4024" s="26">
        <f t="shared" si="188"/>
        <v>0.39914989391255185</v>
      </c>
    </row>
    <row r="4025" spans="1:8" x14ac:dyDescent="0.25">
      <c r="A4025" s="12">
        <f>Riesgo!C4029</f>
        <v>0.61186639463525239</v>
      </c>
      <c r="F4025" s="95">
        <f t="shared" si="186"/>
        <v>0.40671424592556671</v>
      </c>
      <c r="G4025" s="26">
        <f t="shared" si="187"/>
        <v>6.7277238047871724E-2</v>
      </c>
      <c r="H4025" s="26">
        <f t="shared" si="188"/>
        <v>2.7362611140594996E-2</v>
      </c>
    </row>
    <row r="4026" spans="1:8" x14ac:dyDescent="0.25">
      <c r="A4026" s="12">
        <f>Riesgo!C4030</f>
        <v>0.29513078113274288</v>
      </c>
      <c r="F4026" s="95">
        <f t="shared" si="186"/>
        <v>8.9978632423057231E-2</v>
      </c>
      <c r="G4026" s="26">
        <f t="shared" si="187"/>
        <v>7.2848089114533774E-4</v>
      </c>
      <c r="H4026" s="26">
        <f t="shared" si="188"/>
        <v>6.5547714331587508E-5</v>
      </c>
    </row>
    <row r="4027" spans="1:8" x14ac:dyDescent="0.25">
      <c r="A4027" s="12">
        <f>Riesgo!C4031</f>
        <v>0.32711294980205519</v>
      </c>
      <c r="F4027" s="95">
        <f t="shared" si="186"/>
        <v>0.12196080109236954</v>
      </c>
      <c r="G4027" s="26">
        <f t="shared" si="187"/>
        <v>1.814098252695149E-3</v>
      </c>
      <c r="H4027" s="26">
        <f t="shared" si="188"/>
        <v>2.2124887615896819E-4</v>
      </c>
    </row>
    <row r="4028" spans="1:8" x14ac:dyDescent="0.25">
      <c r="A4028" s="12">
        <f>Riesgo!C4032</f>
        <v>0</v>
      </c>
      <c r="F4028" s="95">
        <f t="shared" si="186"/>
        <v>-0.20515214870968565</v>
      </c>
      <c r="G4028" s="26">
        <f t="shared" si="187"/>
        <v>0</v>
      </c>
      <c r="H4028" s="26">
        <f t="shared" si="188"/>
        <v>0</v>
      </c>
    </row>
    <row r="4029" spans="1:8" x14ac:dyDescent="0.25">
      <c r="A4029" s="12">
        <f>Riesgo!C4033</f>
        <v>0</v>
      </c>
      <c r="F4029" s="95">
        <f t="shared" si="186"/>
        <v>-0.20515214870968565</v>
      </c>
      <c r="G4029" s="26">
        <f t="shared" si="187"/>
        <v>0</v>
      </c>
      <c r="H4029" s="26">
        <f t="shared" si="188"/>
        <v>0</v>
      </c>
    </row>
    <row r="4030" spans="1:8" x14ac:dyDescent="0.25">
      <c r="A4030" s="12">
        <f>Riesgo!C4034</f>
        <v>0.52776414677951367</v>
      </c>
      <c r="F4030" s="95">
        <f t="shared" si="186"/>
        <v>0.32261199806982799</v>
      </c>
      <c r="G4030" s="26">
        <f t="shared" si="187"/>
        <v>3.3576973260056694E-2</v>
      </c>
      <c r="H4030" s="26">
        <f t="shared" si="188"/>
        <v>1.0832334432564076E-2</v>
      </c>
    </row>
    <row r="4031" spans="1:8" x14ac:dyDescent="0.25">
      <c r="A4031" s="12">
        <f>Riesgo!C4035</f>
        <v>0</v>
      </c>
      <c r="F4031" s="95">
        <f t="shared" si="186"/>
        <v>-0.20515214870968565</v>
      </c>
      <c r="G4031" s="26">
        <f t="shared" si="187"/>
        <v>0</v>
      </c>
      <c r="H4031" s="26">
        <f t="shared" si="188"/>
        <v>0</v>
      </c>
    </row>
    <row r="4032" spans="1:8" x14ac:dyDescent="0.25">
      <c r="A4032" s="12">
        <f>Riesgo!C4036</f>
        <v>0</v>
      </c>
      <c r="F4032" s="95">
        <f t="shared" si="186"/>
        <v>-0.20515214870968565</v>
      </c>
      <c r="G4032" s="26">
        <f t="shared" si="187"/>
        <v>0</v>
      </c>
      <c r="H4032" s="26">
        <f t="shared" si="188"/>
        <v>0</v>
      </c>
    </row>
    <row r="4033" spans="1:8" x14ac:dyDescent="0.25">
      <c r="A4033" s="12">
        <f>Riesgo!C4037</f>
        <v>0</v>
      </c>
      <c r="F4033" s="95">
        <f t="shared" si="186"/>
        <v>-0.20515214870968565</v>
      </c>
      <c r="G4033" s="26">
        <f t="shared" si="187"/>
        <v>0</v>
      </c>
      <c r="H4033" s="26">
        <f t="shared" si="188"/>
        <v>0</v>
      </c>
    </row>
    <row r="4034" spans="1:8" x14ac:dyDescent="0.25">
      <c r="A4034" s="12">
        <f>Riesgo!C4038</f>
        <v>0.36436570215887659</v>
      </c>
      <c r="F4034" s="95">
        <f t="shared" si="186"/>
        <v>0.15921355344919094</v>
      </c>
      <c r="G4034" s="26">
        <f t="shared" si="187"/>
        <v>4.0358972976072003E-3</v>
      </c>
      <c r="H4034" s="26">
        <f t="shared" si="188"/>
        <v>6.4256955010802939E-4</v>
      </c>
    </row>
    <row r="4035" spans="1:8" x14ac:dyDescent="0.25">
      <c r="A4035" s="12">
        <f>Riesgo!C4039</f>
        <v>0</v>
      </c>
      <c r="F4035" s="95">
        <f t="shared" ref="F4035:F4098" si="189">A4035-$D$4</f>
        <v>-0.20515214870968565</v>
      </c>
      <c r="G4035" s="26">
        <f t="shared" ref="G4035:G4098" si="190">IF(A4035=0,0,(A4035-D$4)^3)</f>
        <v>0</v>
      </c>
      <c r="H4035" s="26">
        <f t="shared" ref="H4035:H4098" si="191">IF(A4035=0,0,(A4035-D$4)^4)</f>
        <v>0</v>
      </c>
    </row>
    <row r="4036" spans="1:8" x14ac:dyDescent="0.25">
      <c r="A4036" s="12">
        <f>Riesgo!C4040</f>
        <v>0.40915199155560622</v>
      </c>
      <c r="F4036" s="95">
        <f t="shared" si="189"/>
        <v>0.20399984284592057</v>
      </c>
      <c r="G4036" s="26">
        <f t="shared" si="190"/>
        <v>8.4896443796426066E-3</v>
      </c>
      <c r="H4036" s="26">
        <f t="shared" si="191"/>
        <v>1.7318861192648445E-3</v>
      </c>
    </row>
    <row r="4037" spans="1:8" x14ac:dyDescent="0.25">
      <c r="A4037" s="12">
        <f>Riesgo!C4041</f>
        <v>0</v>
      </c>
      <c r="F4037" s="95">
        <f t="shared" si="189"/>
        <v>-0.20515214870968565</v>
      </c>
      <c r="G4037" s="26">
        <f t="shared" si="190"/>
        <v>0</v>
      </c>
      <c r="H4037" s="26">
        <f t="shared" si="191"/>
        <v>0</v>
      </c>
    </row>
    <row r="4038" spans="1:8" x14ac:dyDescent="0.25">
      <c r="A4038" s="12">
        <f>Riesgo!C4042</f>
        <v>7.8971453610332296E-2</v>
      </c>
      <c r="F4038" s="95">
        <f t="shared" si="189"/>
        <v>-0.12618069509935337</v>
      </c>
      <c r="G4038" s="26">
        <f t="shared" si="190"/>
        <v>-2.0089944940635826E-3</v>
      </c>
      <c r="H4038" s="26">
        <f t="shared" si="191"/>
        <v>2.5349632171171659E-4</v>
      </c>
    </row>
    <row r="4039" spans="1:8" x14ac:dyDescent="0.25">
      <c r="A4039" s="12">
        <f>Riesgo!C4043</f>
        <v>0.1165376844162113</v>
      </c>
      <c r="F4039" s="95">
        <f t="shared" si="189"/>
        <v>-8.8614464293474346E-2</v>
      </c>
      <c r="G4039" s="26">
        <f t="shared" si="190"/>
        <v>-6.9584714398818756E-4</v>
      </c>
      <c r="H4039" s="26">
        <f t="shared" si="191"/>
        <v>6.1662121894657339E-5</v>
      </c>
    </row>
    <row r="4040" spans="1:8" x14ac:dyDescent="0.25">
      <c r="A4040" s="12">
        <f>Riesgo!C4044</f>
        <v>0.48042181500810938</v>
      </c>
      <c r="F4040" s="95">
        <f t="shared" si="189"/>
        <v>0.27526966629842375</v>
      </c>
      <c r="G4040" s="26">
        <f t="shared" si="190"/>
        <v>2.0858115554992816E-2</v>
      </c>
      <c r="H4040" s="26">
        <f t="shared" si="191"/>
        <v>5.7416065084368341E-3</v>
      </c>
    </row>
    <row r="4041" spans="1:8" x14ac:dyDescent="0.25">
      <c r="A4041" s="12">
        <f>Riesgo!C4045</f>
        <v>0</v>
      </c>
      <c r="F4041" s="95">
        <f t="shared" si="189"/>
        <v>-0.20515214870968565</v>
      </c>
      <c r="G4041" s="26">
        <f t="shared" si="190"/>
        <v>0</v>
      </c>
      <c r="H4041" s="26">
        <f t="shared" si="191"/>
        <v>0</v>
      </c>
    </row>
    <row r="4042" spans="1:8" x14ac:dyDescent="0.25">
      <c r="A4042" s="12">
        <f>Riesgo!C4046</f>
        <v>0</v>
      </c>
      <c r="F4042" s="95">
        <f t="shared" si="189"/>
        <v>-0.20515214870968565</v>
      </c>
      <c r="G4042" s="26">
        <f t="shared" si="190"/>
        <v>0</v>
      </c>
      <c r="H4042" s="26">
        <f t="shared" si="191"/>
        <v>0</v>
      </c>
    </row>
    <row r="4043" spans="1:8" x14ac:dyDescent="0.25">
      <c r="A4043" s="12">
        <f>Riesgo!C4047</f>
        <v>0</v>
      </c>
      <c r="F4043" s="95">
        <f t="shared" si="189"/>
        <v>-0.20515214870968565</v>
      </c>
      <c r="G4043" s="26">
        <f t="shared" si="190"/>
        <v>0</v>
      </c>
      <c r="H4043" s="26">
        <f t="shared" si="191"/>
        <v>0</v>
      </c>
    </row>
    <row r="4044" spans="1:8" x14ac:dyDescent="0.25">
      <c r="A4044" s="12">
        <f>Riesgo!C4048</f>
        <v>0.22226483565197366</v>
      </c>
      <c r="F4044" s="95">
        <f t="shared" si="189"/>
        <v>1.7112686942288013E-2</v>
      </c>
      <c r="G4044" s="26">
        <f t="shared" si="190"/>
        <v>5.0113486255966723E-6</v>
      </c>
      <c r="H4044" s="26">
        <f t="shared" si="191"/>
        <v>8.5757640188501158E-8</v>
      </c>
    </row>
    <row r="4045" spans="1:8" x14ac:dyDescent="0.25">
      <c r="A4045" s="12">
        <f>Riesgo!C4049</f>
        <v>0.18860053560662587</v>
      </c>
      <c r="F4045" s="95">
        <f t="shared" si="189"/>
        <v>-1.6551613103059776E-2</v>
      </c>
      <c r="G4045" s="26">
        <f t="shared" si="190"/>
        <v>-4.5344120030810269E-6</v>
      </c>
      <c r="H4045" s="26">
        <f t="shared" si="191"/>
        <v>7.5051833124867445E-8</v>
      </c>
    </row>
    <row r="4046" spans="1:8" x14ac:dyDescent="0.25">
      <c r="A4046" s="12">
        <f>Riesgo!C4050</f>
        <v>0</v>
      </c>
      <c r="F4046" s="95">
        <f t="shared" si="189"/>
        <v>-0.20515214870968565</v>
      </c>
      <c r="G4046" s="26">
        <f t="shared" si="190"/>
        <v>0</v>
      </c>
      <c r="H4046" s="26">
        <f t="shared" si="191"/>
        <v>0</v>
      </c>
    </row>
    <row r="4047" spans="1:8" x14ac:dyDescent="0.25">
      <c r="A4047" s="12">
        <f>Riesgo!C4051</f>
        <v>0</v>
      </c>
      <c r="F4047" s="95">
        <f t="shared" si="189"/>
        <v>-0.20515214870968565</v>
      </c>
      <c r="G4047" s="26">
        <f t="shared" si="190"/>
        <v>0</v>
      </c>
      <c r="H4047" s="26">
        <f t="shared" si="191"/>
        <v>0</v>
      </c>
    </row>
    <row r="4048" spans="1:8" x14ac:dyDescent="0.25">
      <c r="A4048" s="12">
        <f>Riesgo!C4052</f>
        <v>0.27569474293510815</v>
      </c>
      <c r="F4048" s="95">
        <f t="shared" si="189"/>
        <v>7.05425942254225E-2</v>
      </c>
      <c r="G4048" s="26">
        <f t="shared" si="190"/>
        <v>3.5103812064168623E-4</v>
      </c>
      <c r="H4048" s="26">
        <f t="shared" si="191"/>
        <v>2.4763139702081385E-5</v>
      </c>
    </row>
    <row r="4049" spans="1:8" x14ac:dyDescent="0.25">
      <c r="A4049" s="12">
        <f>Riesgo!C4053</f>
        <v>0.79076625646895637</v>
      </c>
      <c r="F4049" s="95">
        <f t="shared" si="189"/>
        <v>0.5856141077592707</v>
      </c>
      <c r="G4049" s="26">
        <f t="shared" si="190"/>
        <v>0.2008327761755834</v>
      </c>
      <c r="H4049" s="26">
        <f t="shared" si="191"/>
        <v>0.11761050702888158</v>
      </c>
    </row>
    <row r="4050" spans="1:8" x14ac:dyDescent="0.25">
      <c r="A4050" s="12">
        <f>Riesgo!C4054</f>
        <v>0.20236580537190699</v>
      </c>
      <c r="F4050" s="95">
        <f t="shared" si="189"/>
        <v>-2.7863433377786628E-3</v>
      </c>
      <c r="G4050" s="26">
        <f t="shared" si="190"/>
        <v>-2.1632359394679677E-8</v>
      </c>
      <c r="H4050" s="26">
        <f t="shared" si="191"/>
        <v>6.0275180479799387E-11</v>
      </c>
    </row>
    <row r="4051" spans="1:8" x14ac:dyDescent="0.25">
      <c r="A4051" s="12">
        <f>Riesgo!C4055</f>
        <v>6.8366645666350034E-2</v>
      </c>
      <c r="F4051" s="95">
        <f t="shared" si="189"/>
        <v>-0.13678550304333562</v>
      </c>
      <c r="G4051" s="26">
        <f t="shared" si="190"/>
        <v>-2.5592942196684758E-3</v>
      </c>
      <c r="H4051" s="26">
        <f t="shared" si="191"/>
        <v>3.5007434727325358E-4</v>
      </c>
    </row>
    <row r="4052" spans="1:8" x14ac:dyDescent="0.25">
      <c r="A4052" s="12">
        <f>Riesgo!C4056</f>
        <v>0</v>
      </c>
      <c r="F4052" s="95">
        <f t="shared" si="189"/>
        <v>-0.20515214870968565</v>
      </c>
      <c r="G4052" s="26">
        <f t="shared" si="190"/>
        <v>0</v>
      </c>
      <c r="H4052" s="26">
        <f t="shared" si="191"/>
        <v>0</v>
      </c>
    </row>
    <row r="4053" spans="1:8" x14ac:dyDescent="0.25">
      <c r="A4053" s="12">
        <f>Riesgo!C4057</f>
        <v>0.31266813786022529</v>
      </c>
      <c r="F4053" s="95">
        <f t="shared" si="189"/>
        <v>0.10751598915053964</v>
      </c>
      <c r="G4053" s="26">
        <f t="shared" si="190"/>
        <v>1.2428512813149304E-3</v>
      </c>
      <c r="H4053" s="26">
        <f t="shared" si="191"/>
        <v>1.3362638487759038E-4</v>
      </c>
    </row>
    <row r="4054" spans="1:8" x14ac:dyDescent="0.25">
      <c r="A4054" s="12">
        <f>Riesgo!C4058</f>
        <v>0</v>
      </c>
      <c r="F4054" s="95">
        <f t="shared" si="189"/>
        <v>-0.20515214870968565</v>
      </c>
      <c r="G4054" s="26">
        <f t="shared" si="190"/>
        <v>0</v>
      </c>
      <c r="H4054" s="26">
        <f t="shared" si="191"/>
        <v>0</v>
      </c>
    </row>
    <row r="4055" spans="1:8" x14ac:dyDescent="0.25">
      <c r="A4055" s="12">
        <f>Riesgo!C4059</f>
        <v>0</v>
      </c>
      <c r="F4055" s="95">
        <f t="shared" si="189"/>
        <v>-0.20515214870968565</v>
      </c>
      <c r="G4055" s="26">
        <f t="shared" si="190"/>
        <v>0</v>
      </c>
      <c r="H4055" s="26">
        <f t="shared" si="191"/>
        <v>0</v>
      </c>
    </row>
    <row r="4056" spans="1:8" x14ac:dyDescent="0.25">
      <c r="A4056" s="12">
        <f>Riesgo!C4060</f>
        <v>0.39613684377188968</v>
      </c>
      <c r="F4056" s="95">
        <f t="shared" si="189"/>
        <v>0.19098469506220403</v>
      </c>
      <c r="G4056" s="26">
        <f t="shared" si="190"/>
        <v>6.9661961159093724E-3</v>
      </c>
      <c r="H4056" s="26">
        <f t="shared" si="191"/>
        <v>1.3304368409404615E-3</v>
      </c>
    </row>
    <row r="4057" spans="1:8" x14ac:dyDescent="0.25">
      <c r="A4057" s="12">
        <f>Riesgo!C4061</f>
        <v>1</v>
      </c>
      <c r="F4057" s="95">
        <f t="shared" si="189"/>
        <v>0.79484785129031432</v>
      </c>
      <c r="G4057" s="26">
        <f t="shared" si="190"/>
        <v>0.50217144484267384</v>
      </c>
      <c r="H4057" s="26">
        <f t="shared" si="191"/>
        <v>0.39914989391255185</v>
      </c>
    </row>
    <row r="4058" spans="1:8" x14ac:dyDescent="0.25">
      <c r="A4058" s="12">
        <f>Riesgo!C4062</f>
        <v>0</v>
      </c>
      <c r="F4058" s="95">
        <f t="shared" si="189"/>
        <v>-0.20515214870968565</v>
      </c>
      <c r="G4058" s="26">
        <f t="shared" si="190"/>
        <v>0</v>
      </c>
      <c r="H4058" s="26">
        <f t="shared" si="191"/>
        <v>0</v>
      </c>
    </row>
    <row r="4059" spans="1:8" x14ac:dyDescent="0.25">
      <c r="A4059" s="12">
        <f>Riesgo!C4063</f>
        <v>9.1285023243350832E-2</v>
      </c>
      <c r="F4059" s="95">
        <f t="shared" si="189"/>
        <v>-0.11386712546633482</v>
      </c>
      <c r="G4059" s="26">
        <f t="shared" si="190"/>
        <v>-1.476369523564937E-3</v>
      </c>
      <c r="H4059" s="26">
        <f t="shared" si="191"/>
        <v>1.6810995377444161E-4</v>
      </c>
    </row>
    <row r="4060" spans="1:8" x14ac:dyDescent="0.25">
      <c r="A4060" s="12">
        <f>Riesgo!C4064</f>
        <v>0.46745847862907147</v>
      </c>
      <c r="F4060" s="95">
        <f t="shared" si="189"/>
        <v>0.26230632991938585</v>
      </c>
      <c r="G4060" s="26">
        <f t="shared" si="190"/>
        <v>1.8047884918387696E-2</v>
      </c>
      <c r="H4060" s="26">
        <f t="shared" si="191"/>
        <v>4.7340744557497118E-3</v>
      </c>
    </row>
    <row r="4061" spans="1:8" x14ac:dyDescent="0.25">
      <c r="A4061" s="12">
        <f>Riesgo!C4065</f>
        <v>0</v>
      </c>
      <c r="F4061" s="95">
        <f t="shared" si="189"/>
        <v>-0.20515214870968565</v>
      </c>
      <c r="G4061" s="26">
        <f t="shared" si="190"/>
        <v>0</v>
      </c>
      <c r="H4061" s="26">
        <f t="shared" si="191"/>
        <v>0</v>
      </c>
    </row>
    <row r="4062" spans="1:8" x14ac:dyDescent="0.25">
      <c r="A4062" s="12">
        <f>Riesgo!C4066</f>
        <v>0.19224848627087457</v>
      </c>
      <c r="F4062" s="95">
        <f t="shared" si="189"/>
        <v>-1.2903662438811081E-2</v>
      </c>
      <c r="G4062" s="26">
        <f t="shared" si="190"/>
        <v>-2.1485179184776083E-6</v>
      </c>
      <c r="H4062" s="26">
        <f t="shared" si="191"/>
        <v>2.7723749963772084E-8</v>
      </c>
    </row>
    <row r="4063" spans="1:8" x14ac:dyDescent="0.25">
      <c r="A4063" s="12">
        <f>Riesgo!C4067</f>
        <v>0</v>
      </c>
      <c r="F4063" s="95">
        <f t="shared" si="189"/>
        <v>-0.20515214870968565</v>
      </c>
      <c r="G4063" s="26">
        <f t="shared" si="190"/>
        <v>0</v>
      </c>
      <c r="H4063" s="26">
        <f t="shared" si="191"/>
        <v>0</v>
      </c>
    </row>
    <row r="4064" spans="1:8" x14ac:dyDescent="0.25">
      <c r="A4064" s="12">
        <f>Riesgo!C4068</f>
        <v>0</v>
      </c>
      <c r="F4064" s="95">
        <f t="shared" si="189"/>
        <v>-0.20515214870968565</v>
      </c>
      <c r="G4064" s="26">
        <f t="shared" si="190"/>
        <v>0</v>
      </c>
      <c r="H4064" s="26">
        <f t="shared" si="191"/>
        <v>0</v>
      </c>
    </row>
    <row r="4065" spans="1:8" x14ac:dyDescent="0.25">
      <c r="A4065" s="12">
        <f>Riesgo!C4069</f>
        <v>0</v>
      </c>
      <c r="F4065" s="95">
        <f t="shared" si="189"/>
        <v>-0.20515214870968565</v>
      </c>
      <c r="G4065" s="26">
        <f t="shared" si="190"/>
        <v>0</v>
      </c>
      <c r="H4065" s="26">
        <f t="shared" si="191"/>
        <v>0</v>
      </c>
    </row>
    <row r="4066" spans="1:8" x14ac:dyDescent="0.25">
      <c r="A4066" s="12">
        <f>Riesgo!C4070</f>
        <v>0</v>
      </c>
      <c r="F4066" s="95">
        <f t="shared" si="189"/>
        <v>-0.20515214870968565</v>
      </c>
      <c r="G4066" s="26">
        <f t="shared" si="190"/>
        <v>0</v>
      </c>
      <c r="H4066" s="26">
        <f t="shared" si="191"/>
        <v>0</v>
      </c>
    </row>
    <row r="4067" spans="1:8" x14ac:dyDescent="0.25">
      <c r="A4067" s="12">
        <f>Riesgo!C4071</f>
        <v>0</v>
      </c>
      <c r="F4067" s="95">
        <f t="shared" si="189"/>
        <v>-0.20515214870968565</v>
      </c>
      <c r="G4067" s="26">
        <f t="shared" si="190"/>
        <v>0</v>
      </c>
      <c r="H4067" s="26">
        <f t="shared" si="191"/>
        <v>0</v>
      </c>
    </row>
    <row r="4068" spans="1:8" x14ac:dyDescent="0.25">
      <c r="A4068" s="12">
        <f>Riesgo!C4072</f>
        <v>2.4256108443417666E-2</v>
      </c>
      <c r="F4068" s="95">
        <f t="shared" si="189"/>
        <v>-0.18089604026626799</v>
      </c>
      <c r="G4068" s="26">
        <f t="shared" si="190"/>
        <v>-5.9195293929071059E-3</v>
      </c>
      <c r="H4068" s="26">
        <f t="shared" si="191"/>
        <v>1.0708194274166806E-3</v>
      </c>
    </row>
    <row r="4069" spans="1:8" x14ac:dyDescent="0.25">
      <c r="A4069" s="12">
        <f>Riesgo!C4073</f>
        <v>0.36151608683458986</v>
      </c>
      <c r="F4069" s="95">
        <f t="shared" si="189"/>
        <v>0.15636393812490421</v>
      </c>
      <c r="G4069" s="26">
        <f t="shared" si="190"/>
        <v>3.8230484298756588E-3</v>
      </c>
      <c r="H4069" s="26">
        <f t="shared" si="191"/>
        <v>5.9778690813758965E-4</v>
      </c>
    </row>
    <row r="4070" spans="1:8" x14ac:dyDescent="0.25">
      <c r="A4070" s="12">
        <f>Riesgo!C4074</f>
        <v>0</v>
      </c>
      <c r="F4070" s="95">
        <f t="shared" si="189"/>
        <v>-0.20515214870968565</v>
      </c>
      <c r="G4070" s="26">
        <f t="shared" si="190"/>
        <v>0</v>
      </c>
      <c r="H4070" s="26">
        <f t="shared" si="191"/>
        <v>0</v>
      </c>
    </row>
    <row r="4071" spans="1:8" x14ac:dyDescent="0.25">
      <c r="A4071" s="12">
        <f>Riesgo!C4075</f>
        <v>0</v>
      </c>
      <c r="F4071" s="95">
        <f t="shared" si="189"/>
        <v>-0.20515214870968565</v>
      </c>
      <c r="G4071" s="26">
        <f t="shared" si="190"/>
        <v>0</v>
      </c>
      <c r="H4071" s="26">
        <f t="shared" si="191"/>
        <v>0</v>
      </c>
    </row>
    <row r="4072" spans="1:8" x14ac:dyDescent="0.25">
      <c r="A4072" s="12">
        <f>Riesgo!C4076</f>
        <v>1.9088825869051019E-2</v>
      </c>
      <c r="F4072" s="95">
        <f t="shared" si="189"/>
        <v>-0.18606332284063462</v>
      </c>
      <c r="G4072" s="26">
        <f t="shared" si="190"/>
        <v>-6.4414303886961349E-3</v>
      </c>
      <c r="H4072" s="26">
        <f t="shared" si="191"/>
        <v>1.1985139419674435E-3</v>
      </c>
    </row>
    <row r="4073" spans="1:8" x14ac:dyDescent="0.25">
      <c r="A4073" s="12">
        <f>Riesgo!C4077</f>
        <v>0</v>
      </c>
      <c r="F4073" s="95">
        <f t="shared" si="189"/>
        <v>-0.20515214870968565</v>
      </c>
      <c r="G4073" s="26">
        <f t="shared" si="190"/>
        <v>0</v>
      </c>
      <c r="H4073" s="26">
        <f t="shared" si="191"/>
        <v>0</v>
      </c>
    </row>
    <row r="4074" spans="1:8" x14ac:dyDescent="0.25">
      <c r="A4074" s="12">
        <f>Riesgo!C4078</f>
        <v>0.22091215042407081</v>
      </c>
      <c r="F4074" s="95">
        <f t="shared" si="189"/>
        <v>1.5760001714385158E-2</v>
      </c>
      <c r="G4074" s="26">
        <f t="shared" si="190"/>
        <v>3.9144322534447518E-6</v>
      </c>
      <c r="H4074" s="26">
        <f t="shared" si="191"/>
        <v>6.169145902513384E-8</v>
      </c>
    </row>
    <row r="4075" spans="1:8" x14ac:dyDescent="0.25">
      <c r="A4075" s="12">
        <f>Riesgo!C4079</f>
        <v>0.13686071934446978</v>
      </c>
      <c r="F4075" s="95">
        <f t="shared" si="189"/>
        <v>-6.8291429365215872E-2</v>
      </c>
      <c r="G4075" s="26">
        <f t="shared" si="190"/>
        <v>-3.1849205884496549E-4</v>
      </c>
      <c r="H4075" s="26">
        <f t="shared" si="191"/>
        <v>2.1750277939993141E-5</v>
      </c>
    </row>
    <row r="4076" spans="1:8" x14ac:dyDescent="0.25">
      <c r="A4076" s="12">
        <f>Riesgo!C4080</f>
        <v>0</v>
      </c>
      <c r="F4076" s="95">
        <f t="shared" si="189"/>
        <v>-0.20515214870968565</v>
      </c>
      <c r="G4076" s="26">
        <f t="shared" si="190"/>
        <v>0</v>
      </c>
      <c r="H4076" s="26">
        <f t="shared" si="191"/>
        <v>0</v>
      </c>
    </row>
    <row r="4077" spans="1:8" x14ac:dyDescent="0.25">
      <c r="A4077" s="12">
        <f>Riesgo!C4081</f>
        <v>0.29608011943984763</v>
      </c>
      <c r="F4077" s="95">
        <f t="shared" si="189"/>
        <v>9.0927970730161983E-2</v>
      </c>
      <c r="G4077" s="26">
        <f t="shared" si="190"/>
        <v>7.5178299285860056E-4</v>
      </c>
      <c r="H4077" s="26">
        <f t="shared" si="191"/>
        <v>6.8358101970080408E-5</v>
      </c>
    </row>
    <row r="4078" spans="1:8" x14ac:dyDescent="0.25">
      <c r="A4078" s="12">
        <f>Riesgo!C4082</f>
        <v>0.65902933583363066</v>
      </c>
      <c r="F4078" s="95">
        <f t="shared" si="189"/>
        <v>0.45387718712394498</v>
      </c>
      <c r="G4078" s="26">
        <f t="shared" si="190"/>
        <v>9.3500743444914186E-2</v>
      </c>
      <c r="H4078" s="26">
        <f t="shared" si="191"/>
        <v>4.243785442877529E-2</v>
      </c>
    </row>
    <row r="4079" spans="1:8" x14ac:dyDescent="0.25">
      <c r="A4079" s="12">
        <f>Riesgo!C4083</f>
        <v>0.20329854749058629</v>
      </c>
      <c r="F4079" s="95">
        <f t="shared" si="189"/>
        <v>-1.85360121909936E-3</v>
      </c>
      <c r="G4079" s="26">
        <f t="shared" si="190"/>
        <v>-6.3686725405295526E-9</v>
      </c>
      <c r="H4079" s="26">
        <f t="shared" si="191"/>
        <v>1.1804979185170197E-11</v>
      </c>
    </row>
    <row r="4080" spans="1:8" x14ac:dyDescent="0.25">
      <c r="A4080" s="12">
        <f>Riesgo!C4084</f>
        <v>1.9425582092177744E-4</v>
      </c>
      <c r="F4080" s="95">
        <f t="shared" si="189"/>
        <v>-0.20495789288876387</v>
      </c>
      <c r="G4080" s="26">
        <f t="shared" si="190"/>
        <v>-8.6098174362766716E-3</v>
      </c>
      <c r="H4080" s="26">
        <f t="shared" si="191"/>
        <v>1.7646500398962057E-3</v>
      </c>
    </row>
    <row r="4081" spans="1:8" x14ac:dyDescent="0.25">
      <c r="A4081" s="12">
        <f>Riesgo!C4085</f>
        <v>0</v>
      </c>
      <c r="F4081" s="95">
        <f t="shared" si="189"/>
        <v>-0.20515214870968565</v>
      </c>
      <c r="G4081" s="26">
        <f t="shared" si="190"/>
        <v>0</v>
      </c>
      <c r="H4081" s="26">
        <f t="shared" si="191"/>
        <v>0</v>
      </c>
    </row>
    <row r="4082" spans="1:8" x14ac:dyDescent="0.25">
      <c r="A4082" s="12">
        <f>Riesgo!C4086</f>
        <v>0</v>
      </c>
      <c r="F4082" s="95">
        <f t="shared" si="189"/>
        <v>-0.20515214870968565</v>
      </c>
      <c r="G4082" s="26">
        <f t="shared" si="190"/>
        <v>0</v>
      </c>
      <c r="H4082" s="26">
        <f t="shared" si="191"/>
        <v>0</v>
      </c>
    </row>
    <row r="4083" spans="1:8" x14ac:dyDescent="0.25">
      <c r="A4083" s="12">
        <f>Riesgo!C4087</f>
        <v>8.2647027650138274E-2</v>
      </c>
      <c r="F4083" s="95">
        <f t="shared" si="189"/>
        <v>-0.12250512105954738</v>
      </c>
      <c r="G4083" s="26">
        <f t="shared" si="190"/>
        <v>-1.8384961783374123E-3</v>
      </c>
      <c r="H4083" s="26">
        <f t="shared" si="191"/>
        <v>2.2522519689473992E-4</v>
      </c>
    </row>
    <row r="4084" spans="1:8" x14ac:dyDescent="0.25">
      <c r="A4084" s="12">
        <f>Riesgo!C4088</f>
        <v>0</v>
      </c>
      <c r="F4084" s="95">
        <f t="shared" si="189"/>
        <v>-0.20515214870968565</v>
      </c>
      <c r="G4084" s="26">
        <f t="shared" si="190"/>
        <v>0</v>
      </c>
      <c r="H4084" s="26">
        <f t="shared" si="191"/>
        <v>0</v>
      </c>
    </row>
    <row r="4085" spans="1:8" x14ac:dyDescent="0.25">
      <c r="A4085" s="12">
        <f>Riesgo!C4089</f>
        <v>0</v>
      </c>
      <c r="F4085" s="95">
        <f t="shared" si="189"/>
        <v>-0.20515214870968565</v>
      </c>
      <c r="G4085" s="26">
        <f t="shared" si="190"/>
        <v>0</v>
      </c>
      <c r="H4085" s="26">
        <f t="shared" si="191"/>
        <v>0</v>
      </c>
    </row>
    <row r="4086" spans="1:8" x14ac:dyDescent="0.25">
      <c r="A4086" s="12">
        <f>Riesgo!C4090</f>
        <v>0.56181982159520683</v>
      </c>
      <c r="F4086" s="95">
        <f t="shared" si="189"/>
        <v>0.35666767288552115</v>
      </c>
      <c r="G4086" s="26">
        <f t="shared" si="190"/>
        <v>4.5372346970701811E-2</v>
      </c>
      <c r="H4086" s="26">
        <f t="shared" si="191"/>
        <v>1.6182849407394641E-2</v>
      </c>
    </row>
    <row r="4087" spans="1:8" x14ac:dyDescent="0.25">
      <c r="A4087" s="12">
        <f>Riesgo!C4091</f>
        <v>0</v>
      </c>
      <c r="F4087" s="95">
        <f t="shared" si="189"/>
        <v>-0.20515214870968565</v>
      </c>
      <c r="G4087" s="26">
        <f t="shared" si="190"/>
        <v>0</v>
      </c>
      <c r="H4087" s="26">
        <f t="shared" si="191"/>
        <v>0</v>
      </c>
    </row>
    <row r="4088" spans="1:8" x14ac:dyDescent="0.25">
      <c r="A4088" s="12">
        <f>Riesgo!C4092</f>
        <v>1.6187742136632249E-2</v>
      </c>
      <c r="F4088" s="95">
        <f t="shared" si="189"/>
        <v>-0.18896440657305341</v>
      </c>
      <c r="G4088" s="26">
        <f t="shared" si="190"/>
        <v>-6.7474554198708181E-3</v>
      </c>
      <c r="H4088" s="26">
        <f t="shared" si="191"/>
        <v>1.2750289092940221E-3</v>
      </c>
    </row>
    <row r="4089" spans="1:8" x14ac:dyDescent="0.25">
      <c r="A4089" s="12">
        <f>Riesgo!C4093</f>
        <v>0.3551186297891642</v>
      </c>
      <c r="F4089" s="95">
        <f t="shared" si="189"/>
        <v>0.14996648107947855</v>
      </c>
      <c r="G4089" s="26">
        <f t="shared" si="190"/>
        <v>3.3727379784102575E-3</v>
      </c>
      <c r="H4089" s="26">
        <f t="shared" si="191"/>
        <v>5.0579764622530059E-4</v>
      </c>
    </row>
    <row r="4090" spans="1:8" x14ac:dyDescent="0.25">
      <c r="A4090" s="12">
        <f>Riesgo!C4094</f>
        <v>0.17610906791542807</v>
      </c>
      <c r="F4090" s="95">
        <f t="shared" si="189"/>
        <v>-2.9043080794257575E-2</v>
      </c>
      <c r="G4090" s="26">
        <f t="shared" si="190"/>
        <v>-2.4497854391938417E-5</v>
      </c>
      <c r="H4090" s="26">
        <f t="shared" si="191"/>
        <v>7.1149316439102521E-7</v>
      </c>
    </row>
    <row r="4091" spans="1:8" x14ac:dyDescent="0.25">
      <c r="A4091" s="12">
        <f>Riesgo!C4095</f>
        <v>0.35570185181883668</v>
      </c>
      <c r="F4091" s="95">
        <f t="shared" si="189"/>
        <v>0.15054970310915103</v>
      </c>
      <c r="G4091" s="26">
        <f t="shared" si="190"/>
        <v>3.4122411040521062E-3</v>
      </c>
      <c r="H4091" s="26">
        <f t="shared" si="191"/>
        <v>5.1371188515188639E-4</v>
      </c>
    </row>
    <row r="4092" spans="1:8" x14ac:dyDescent="0.25">
      <c r="A4092" s="12">
        <f>Riesgo!C4096</f>
        <v>0</v>
      </c>
      <c r="F4092" s="95">
        <f t="shared" si="189"/>
        <v>-0.20515214870968565</v>
      </c>
      <c r="G4092" s="26">
        <f t="shared" si="190"/>
        <v>0</v>
      </c>
      <c r="H4092" s="26">
        <f t="shared" si="191"/>
        <v>0</v>
      </c>
    </row>
    <row r="4093" spans="1:8" x14ac:dyDescent="0.25">
      <c r="A4093" s="12">
        <f>Riesgo!C4097</f>
        <v>0</v>
      </c>
      <c r="F4093" s="95">
        <f t="shared" si="189"/>
        <v>-0.20515214870968565</v>
      </c>
      <c r="G4093" s="26">
        <f t="shared" si="190"/>
        <v>0</v>
      </c>
      <c r="H4093" s="26">
        <f t="shared" si="191"/>
        <v>0</v>
      </c>
    </row>
    <row r="4094" spans="1:8" x14ac:dyDescent="0.25">
      <c r="A4094" s="12">
        <f>Riesgo!C4098</f>
        <v>0</v>
      </c>
      <c r="F4094" s="95">
        <f t="shared" si="189"/>
        <v>-0.20515214870968565</v>
      </c>
      <c r="G4094" s="26">
        <f t="shared" si="190"/>
        <v>0</v>
      </c>
      <c r="H4094" s="26">
        <f t="shared" si="191"/>
        <v>0</v>
      </c>
    </row>
    <row r="4095" spans="1:8" x14ac:dyDescent="0.25">
      <c r="A4095" s="12">
        <f>Riesgo!C4099</f>
        <v>0.65210984821310225</v>
      </c>
      <c r="F4095" s="95">
        <f t="shared" si="189"/>
        <v>0.44695769950341657</v>
      </c>
      <c r="G4095" s="26">
        <f t="shared" si="190"/>
        <v>8.9289269339653018E-2</v>
      </c>
      <c r="H4095" s="26">
        <f t="shared" si="191"/>
        <v>3.9908526414392256E-2</v>
      </c>
    </row>
    <row r="4096" spans="1:8" x14ac:dyDescent="0.25">
      <c r="A4096" s="12">
        <f>Riesgo!C4100</f>
        <v>0.68455176685106822</v>
      </c>
      <c r="F4096" s="95">
        <f t="shared" si="189"/>
        <v>0.47939961814138254</v>
      </c>
      <c r="G4096" s="26">
        <f t="shared" si="190"/>
        <v>0.11017753490297261</v>
      </c>
      <c r="H4096" s="26">
        <f t="shared" si="191"/>
        <v>5.2819068160243919E-2</v>
      </c>
    </row>
    <row r="4097" spans="1:8" x14ac:dyDescent="0.25">
      <c r="A4097" s="12">
        <f>Riesgo!C4101</f>
        <v>0</v>
      </c>
      <c r="F4097" s="95">
        <f t="shared" si="189"/>
        <v>-0.20515214870968565</v>
      </c>
      <c r="G4097" s="26">
        <f t="shared" si="190"/>
        <v>0</v>
      </c>
      <c r="H4097" s="26">
        <f t="shared" si="191"/>
        <v>0</v>
      </c>
    </row>
    <row r="4098" spans="1:8" x14ac:dyDescent="0.25">
      <c r="A4098" s="12">
        <f>Riesgo!C4102</f>
        <v>0</v>
      </c>
      <c r="F4098" s="95">
        <f t="shared" si="189"/>
        <v>-0.20515214870968565</v>
      </c>
      <c r="G4098" s="26">
        <f t="shared" si="190"/>
        <v>0</v>
      </c>
      <c r="H4098" s="26">
        <f t="shared" si="191"/>
        <v>0</v>
      </c>
    </row>
    <row r="4099" spans="1:8" x14ac:dyDescent="0.25">
      <c r="A4099" s="12">
        <f>Riesgo!C4103</f>
        <v>8.0786978188928424E-2</v>
      </c>
      <c r="F4099" s="95">
        <f t="shared" ref="F4099:F4162" si="192">A4099-$D$4</f>
        <v>-0.12436517052075723</v>
      </c>
      <c r="G4099" s="26">
        <f t="shared" ref="G4099:G4162" si="193">IF(A4099=0,0,(A4099-D$4)^3)</f>
        <v>-1.9235182404942327E-3</v>
      </c>
      <c r="H4099" s="26">
        <f t="shared" ref="H4099:H4162" si="194">IF(A4099=0,0,(A4099-D$4)^4)</f>
        <v>2.3921867397885214E-4</v>
      </c>
    </row>
    <row r="4100" spans="1:8" x14ac:dyDescent="0.25">
      <c r="A4100" s="12">
        <f>Riesgo!C4104</f>
        <v>0.74545757578841099</v>
      </c>
      <c r="F4100" s="95">
        <f t="shared" si="192"/>
        <v>0.54030542707872531</v>
      </c>
      <c r="G4100" s="26">
        <f t="shared" si="193"/>
        <v>0.15773133875979556</v>
      </c>
      <c r="H4100" s="26">
        <f t="shared" si="194"/>
        <v>8.5223098352310428E-2</v>
      </c>
    </row>
    <row r="4101" spans="1:8" x14ac:dyDescent="0.25">
      <c r="A4101" s="12">
        <f>Riesgo!C4105</f>
        <v>0</v>
      </c>
      <c r="F4101" s="95">
        <f t="shared" si="192"/>
        <v>-0.20515214870968565</v>
      </c>
      <c r="G4101" s="26">
        <f t="shared" si="193"/>
        <v>0</v>
      </c>
      <c r="H4101" s="26">
        <f t="shared" si="194"/>
        <v>0</v>
      </c>
    </row>
    <row r="4102" spans="1:8" x14ac:dyDescent="0.25">
      <c r="A4102" s="12">
        <f>Riesgo!C4106</f>
        <v>0.16437338031931675</v>
      </c>
      <c r="F4102" s="95">
        <f t="shared" si="192"/>
        <v>-4.0778768390368897E-2</v>
      </c>
      <c r="G4102" s="26">
        <f t="shared" si="193"/>
        <v>-6.7811338206084928E-5</v>
      </c>
      <c r="H4102" s="26">
        <f t="shared" si="194"/>
        <v>2.7652628549469106E-6</v>
      </c>
    </row>
    <row r="4103" spans="1:8" x14ac:dyDescent="0.25">
      <c r="A4103" s="12">
        <f>Riesgo!C4107</f>
        <v>0.67464976976512958</v>
      </c>
      <c r="F4103" s="95">
        <f t="shared" si="192"/>
        <v>0.4694976210554439</v>
      </c>
      <c r="G4103" s="26">
        <f t="shared" si="193"/>
        <v>0.10349042920894151</v>
      </c>
      <c r="H4103" s="26">
        <f t="shared" si="194"/>
        <v>4.8588510315604863E-2</v>
      </c>
    </row>
    <row r="4104" spans="1:8" x14ac:dyDescent="0.25">
      <c r="A4104" s="12">
        <f>Riesgo!C4108</f>
        <v>0.2971799844155612</v>
      </c>
      <c r="F4104" s="95">
        <f t="shared" si="192"/>
        <v>9.2027835705875555E-2</v>
      </c>
      <c r="G4104" s="26">
        <f t="shared" si="193"/>
        <v>7.7939501811727992E-4</v>
      </c>
      <c r="H4104" s="26">
        <f t="shared" si="194"/>
        <v>7.172603667727493E-5</v>
      </c>
    </row>
    <row r="4105" spans="1:8" x14ac:dyDescent="0.25">
      <c r="A4105" s="12">
        <f>Riesgo!C4109</f>
        <v>0</v>
      </c>
      <c r="F4105" s="95">
        <f t="shared" si="192"/>
        <v>-0.20515214870968565</v>
      </c>
      <c r="G4105" s="26">
        <f t="shared" si="193"/>
        <v>0</v>
      </c>
      <c r="H4105" s="26">
        <f t="shared" si="194"/>
        <v>0</v>
      </c>
    </row>
    <row r="4106" spans="1:8" x14ac:dyDescent="0.25">
      <c r="A4106" s="12">
        <f>Riesgo!C4110</f>
        <v>0</v>
      </c>
      <c r="F4106" s="95">
        <f t="shared" si="192"/>
        <v>-0.20515214870968565</v>
      </c>
      <c r="G4106" s="26">
        <f t="shared" si="193"/>
        <v>0</v>
      </c>
      <c r="H4106" s="26">
        <f t="shared" si="194"/>
        <v>0</v>
      </c>
    </row>
    <row r="4107" spans="1:8" x14ac:dyDescent="0.25">
      <c r="A4107" s="12">
        <f>Riesgo!C4111</f>
        <v>0.15464906628258177</v>
      </c>
      <c r="F4107" s="95">
        <f t="shared" si="192"/>
        <v>-5.0503082427103885E-2</v>
      </c>
      <c r="G4107" s="26">
        <f t="shared" si="193"/>
        <v>-1.2881120931864989E-4</v>
      </c>
      <c r="H4107" s="26">
        <f t="shared" si="194"/>
        <v>6.5053631217547088E-6</v>
      </c>
    </row>
    <row r="4108" spans="1:8" x14ac:dyDescent="0.25">
      <c r="A4108" s="12">
        <f>Riesgo!C4112</f>
        <v>0.12537222611984664</v>
      </c>
      <c r="F4108" s="95">
        <f t="shared" si="192"/>
        <v>-7.9779922589839014E-2</v>
      </c>
      <c r="G4108" s="26">
        <f t="shared" si="193"/>
        <v>-5.0778612724161631E-4</v>
      </c>
      <c r="H4108" s="26">
        <f t="shared" si="194"/>
        <v>4.0511137923530289E-5</v>
      </c>
    </row>
    <row r="4109" spans="1:8" x14ac:dyDescent="0.25">
      <c r="A4109" s="12">
        <f>Riesgo!C4113</f>
        <v>0</v>
      </c>
      <c r="F4109" s="95">
        <f t="shared" si="192"/>
        <v>-0.20515214870968565</v>
      </c>
      <c r="G4109" s="26">
        <f t="shared" si="193"/>
        <v>0</v>
      </c>
      <c r="H4109" s="26">
        <f t="shared" si="194"/>
        <v>0</v>
      </c>
    </row>
    <row r="4110" spans="1:8" x14ac:dyDescent="0.25">
      <c r="A4110" s="12">
        <f>Riesgo!C4114</f>
        <v>0.89063051653811853</v>
      </c>
      <c r="F4110" s="95">
        <f t="shared" si="192"/>
        <v>0.68547836782843286</v>
      </c>
      <c r="G4110" s="26">
        <f t="shared" si="193"/>
        <v>0.32209298179988333</v>
      </c>
      <c r="H4110" s="26">
        <f t="shared" si="194"/>
        <v>0.22078777145317716</v>
      </c>
    </row>
    <row r="4111" spans="1:8" x14ac:dyDescent="0.25">
      <c r="A4111" s="12">
        <f>Riesgo!C4115</f>
        <v>0.33143626338747828</v>
      </c>
      <c r="F4111" s="95">
        <f t="shared" si="192"/>
        <v>0.12628411467779263</v>
      </c>
      <c r="G4111" s="26">
        <f t="shared" si="193"/>
        <v>2.0139383494027227E-3</v>
      </c>
      <c r="H4111" s="26">
        <f t="shared" si="194"/>
        <v>2.5432842146997785E-4</v>
      </c>
    </row>
    <row r="4112" spans="1:8" x14ac:dyDescent="0.25">
      <c r="A4112" s="12">
        <f>Riesgo!C4116</f>
        <v>0</v>
      </c>
      <c r="F4112" s="95">
        <f t="shared" si="192"/>
        <v>-0.20515214870968565</v>
      </c>
      <c r="G4112" s="26">
        <f t="shared" si="193"/>
        <v>0</v>
      </c>
      <c r="H4112" s="26">
        <f t="shared" si="194"/>
        <v>0</v>
      </c>
    </row>
    <row r="4113" spans="1:8" x14ac:dyDescent="0.25">
      <c r="A4113" s="12">
        <f>Riesgo!C4117</f>
        <v>0.28159278001500448</v>
      </c>
      <c r="F4113" s="95">
        <f t="shared" si="192"/>
        <v>7.6440631305318835E-2</v>
      </c>
      <c r="G4113" s="26">
        <f t="shared" si="193"/>
        <v>4.4665561236572097E-4</v>
      </c>
      <c r="H4113" s="26">
        <f t="shared" si="194"/>
        <v>3.4142636985299488E-5</v>
      </c>
    </row>
    <row r="4114" spans="1:8" x14ac:dyDescent="0.25">
      <c r="A4114" s="12">
        <f>Riesgo!C4118</f>
        <v>0</v>
      </c>
      <c r="F4114" s="95">
        <f t="shared" si="192"/>
        <v>-0.20515214870968565</v>
      </c>
      <c r="G4114" s="26">
        <f t="shared" si="193"/>
        <v>0</v>
      </c>
      <c r="H4114" s="26">
        <f t="shared" si="194"/>
        <v>0</v>
      </c>
    </row>
    <row r="4115" spans="1:8" x14ac:dyDescent="0.25">
      <c r="A4115" s="12">
        <f>Riesgo!C4119</f>
        <v>0.41570506718952466</v>
      </c>
      <c r="F4115" s="95">
        <f t="shared" si="192"/>
        <v>0.21055291847983901</v>
      </c>
      <c r="G4115" s="26">
        <f t="shared" si="193"/>
        <v>9.3343438867928685E-3</v>
      </c>
      <c r="H4115" s="26">
        <f t="shared" si="194"/>
        <v>1.9653733474586828E-3</v>
      </c>
    </row>
    <row r="4116" spans="1:8" x14ac:dyDescent="0.25">
      <c r="A4116" s="12">
        <f>Riesgo!C4120</f>
        <v>0</v>
      </c>
      <c r="F4116" s="95">
        <f t="shared" si="192"/>
        <v>-0.20515214870968565</v>
      </c>
      <c r="G4116" s="26">
        <f t="shared" si="193"/>
        <v>0</v>
      </c>
      <c r="H4116" s="26">
        <f t="shared" si="194"/>
        <v>0</v>
      </c>
    </row>
    <row r="4117" spans="1:8" x14ac:dyDescent="0.25">
      <c r="A4117" s="12">
        <f>Riesgo!C4121</f>
        <v>0</v>
      </c>
      <c r="F4117" s="95">
        <f t="shared" si="192"/>
        <v>-0.20515214870968565</v>
      </c>
      <c r="G4117" s="26">
        <f t="shared" si="193"/>
        <v>0</v>
      </c>
      <c r="H4117" s="26">
        <f t="shared" si="194"/>
        <v>0</v>
      </c>
    </row>
    <row r="4118" spans="1:8" x14ac:dyDescent="0.25">
      <c r="A4118" s="12">
        <f>Riesgo!C4122</f>
        <v>0.16600858319866202</v>
      </c>
      <c r="F4118" s="95">
        <f t="shared" si="192"/>
        <v>-3.9143565511023631E-2</v>
      </c>
      <c r="G4118" s="26">
        <f t="shared" si="193"/>
        <v>-5.9976503879384401E-5</v>
      </c>
      <c r="H4118" s="26">
        <f t="shared" si="194"/>
        <v>2.3476942087248465E-6</v>
      </c>
    </row>
    <row r="4119" spans="1:8" x14ac:dyDescent="0.25">
      <c r="A4119" s="12">
        <f>Riesgo!C4123</f>
        <v>0.11536516592508027</v>
      </c>
      <c r="F4119" s="95">
        <f t="shared" si="192"/>
        <v>-8.9786982784605382E-2</v>
      </c>
      <c r="G4119" s="26">
        <f t="shared" si="193"/>
        <v>-7.2383592361016517E-4</v>
      </c>
      <c r="H4119" s="26">
        <f t="shared" si="194"/>
        <v>6.4991043612064835E-5</v>
      </c>
    </row>
    <row r="4120" spans="1:8" x14ac:dyDescent="0.25">
      <c r="A4120" s="12">
        <f>Riesgo!C4124</f>
        <v>0</v>
      </c>
      <c r="F4120" s="95">
        <f t="shared" si="192"/>
        <v>-0.20515214870968565</v>
      </c>
      <c r="G4120" s="26">
        <f t="shared" si="193"/>
        <v>0</v>
      </c>
      <c r="H4120" s="26">
        <f t="shared" si="194"/>
        <v>0</v>
      </c>
    </row>
    <row r="4121" spans="1:8" x14ac:dyDescent="0.25">
      <c r="A4121" s="12">
        <f>Riesgo!C4125</f>
        <v>0</v>
      </c>
      <c r="F4121" s="95">
        <f t="shared" si="192"/>
        <v>-0.20515214870968565</v>
      </c>
      <c r="G4121" s="26">
        <f t="shared" si="193"/>
        <v>0</v>
      </c>
      <c r="H4121" s="26">
        <f t="shared" si="194"/>
        <v>0</v>
      </c>
    </row>
    <row r="4122" spans="1:8" x14ac:dyDescent="0.25">
      <c r="A4122" s="12">
        <f>Riesgo!C4126</f>
        <v>1.9207289957839456E-2</v>
      </c>
      <c r="F4122" s="95">
        <f t="shared" si="192"/>
        <v>-0.18594485875184619</v>
      </c>
      <c r="G4122" s="26">
        <f t="shared" si="193"/>
        <v>-6.4291346965998971E-3</v>
      </c>
      <c r="H4122" s="26">
        <f t="shared" si="194"/>
        <v>1.1954645430558614E-3</v>
      </c>
    </row>
    <row r="4123" spans="1:8" x14ac:dyDescent="0.25">
      <c r="A4123" s="12">
        <f>Riesgo!C4127</f>
        <v>0.20587620556691563</v>
      </c>
      <c r="F4123" s="95">
        <f t="shared" si="192"/>
        <v>7.2405685722998214E-4</v>
      </c>
      <c r="G4123" s="26">
        <f t="shared" si="193"/>
        <v>3.7959284060785446E-10</v>
      </c>
      <c r="H4123" s="26">
        <f t="shared" si="194"/>
        <v>2.7484679919752465E-13</v>
      </c>
    </row>
    <row r="4124" spans="1:8" x14ac:dyDescent="0.25">
      <c r="A4124" s="12">
        <f>Riesgo!C4128</f>
        <v>0</v>
      </c>
      <c r="F4124" s="95">
        <f t="shared" si="192"/>
        <v>-0.20515214870968565</v>
      </c>
      <c r="G4124" s="26">
        <f t="shared" si="193"/>
        <v>0</v>
      </c>
      <c r="H4124" s="26">
        <f t="shared" si="194"/>
        <v>0</v>
      </c>
    </row>
    <row r="4125" spans="1:8" x14ac:dyDescent="0.25">
      <c r="A4125" s="12">
        <f>Riesgo!C4129</f>
        <v>0</v>
      </c>
      <c r="F4125" s="95">
        <f t="shared" si="192"/>
        <v>-0.20515214870968565</v>
      </c>
      <c r="G4125" s="26">
        <f t="shared" si="193"/>
        <v>0</v>
      </c>
      <c r="H4125" s="26">
        <f t="shared" si="194"/>
        <v>0</v>
      </c>
    </row>
    <row r="4126" spans="1:8" x14ac:dyDescent="0.25">
      <c r="A4126" s="12">
        <f>Riesgo!C4130</f>
        <v>0.10626058082665882</v>
      </c>
      <c r="F4126" s="95">
        <f t="shared" si="192"/>
        <v>-9.8891567883026832E-2</v>
      </c>
      <c r="G4126" s="26">
        <f t="shared" si="193"/>
        <v>-9.6711426117437015E-4</v>
      </c>
      <c r="H4126" s="26">
        <f t="shared" si="194"/>
        <v>9.5639445609568556E-5</v>
      </c>
    </row>
    <row r="4127" spans="1:8" x14ac:dyDescent="0.25">
      <c r="A4127" s="12">
        <f>Riesgo!C4131</f>
        <v>0</v>
      </c>
      <c r="F4127" s="95">
        <f t="shared" si="192"/>
        <v>-0.20515214870968565</v>
      </c>
      <c r="G4127" s="26">
        <f t="shared" si="193"/>
        <v>0</v>
      </c>
      <c r="H4127" s="26">
        <f t="shared" si="194"/>
        <v>0</v>
      </c>
    </row>
    <row r="4128" spans="1:8" x14ac:dyDescent="0.25">
      <c r="A4128" s="12">
        <f>Riesgo!C4132</f>
        <v>0.43281464044670309</v>
      </c>
      <c r="F4128" s="95">
        <f t="shared" si="192"/>
        <v>0.22766249173701744</v>
      </c>
      <c r="G4128" s="26">
        <f t="shared" si="193"/>
        <v>1.1799794788615226E-2</v>
      </c>
      <c r="H4128" s="26">
        <f t="shared" si="194"/>
        <v>2.6863706835616153E-3</v>
      </c>
    </row>
    <row r="4129" spans="1:8" x14ac:dyDescent="0.25">
      <c r="A4129" s="12">
        <f>Riesgo!C4133</f>
        <v>0.23397830161787081</v>
      </c>
      <c r="F4129" s="95">
        <f t="shared" si="192"/>
        <v>2.882615290818516E-2</v>
      </c>
      <c r="G4129" s="26">
        <f t="shared" si="193"/>
        <v>2.3953007917789226E-5</v>
      </c>
      <c r="H4129" s="26">
        <f t="shared" si="194"/>
        <v>6.9047306884916199E-7</v>
      </c>
    </row>
    <row r="4130" spans="1:8" x14ac:dyDescent="0.25">
      <c r="A4130" s="12">
        <f>Riesgo!C4134</f>
        <v>0</v>
      </c>
      <c r="F4130" s="95">
        <f t="shared" si="192"/>
        <v>-0.20515214870968565</v>
      </c>
      <c r="G4130" s="26">
        <f t="shared" si="193"/>
        <v>0</v>
      </c>
      <c r="H4130" s="26">
        <f t="shared" si="194"/>
        <v>0</v>
      </c>
    </row>
    <row r="4131" spans="1:8" x14ac:dyDescent="0.25">
      <c r="A4131" s="12">
        <f>Riesgo!C4135</f>
        <v>0</v>
      </c>
      <c r="F4131" s="95">
        <f t="shared" si="192"/>
        <v>-0.20515214870968565</v>
      </c>
      <c r="G4131" s="26">
        <f t="shared" si="193"/>
        <v>0</v>
      </c>
      <c r="H4131" s="26">
        <f t="shared" si="194"/>
        <v>0</v>
      </c>
    </row>
    <row r="4132" spans="1:8" x14ac:dyDescent="0.25">
      <c r="A4132" s="12">
        <f>Riesgo!C4136</f>
        <v>0</v>
      </c>
      <c r="F4132" s="95">
        <f t="shared" si="192"/>
        <v>-0.20515214870968565</v>
      </c>
      <c r="G4132" s="26">
        <f t="shared" si="193"/>
        <v>0</v>
      </c>
      <c r="H4132" s="26">
        <f t="shared" si="194"/>
        <v>0</v>
      </c>
    </row>
    <row r="4133" spans="1:8" x14ac:dyDescent="0.25">
      <c r="A4133" s="12">
        <f>Riesgo!C4137</f>
        <v>0</v>
      </c>
      <c r="F4133" s="95">
        <f t="shared" si="192"/>
        <v>-0.20515214870968565</v>
      </c>
      <c r="G4133" s="26">
        <f t="shared" si="193"/>
        <v>0</v>
      </c>
      <c r="H4133" s="26">
        <f t="shared" si="194"/>
        <v>0</v>
      </c>
    </row>
    <row r="4134" spans="1:8" x14ac:dyDescent="0.25">
      <c r="A4134" s="12">
        <f>Riesgo!C4138</f>
        <v>0.30312772208417299</v>
      </c>
      <c r="F4134" s="95">
        <f t="shared" si="192"/>
        <v>9.797557337448734E-2</v>
      </c>
      <c r="G4134" s="26">
        <f t="shared" si="193"/>
        <v>9.4048839546920487E-4</v>
      </c>
      <c r="H4134" s="26">
        <f t="shared" si="194"/>
        <v>9.2144889798146952E-5</v>
      </c>
    </row>
    <row r="4135" spans="1:8" x14ac:dyDescent="0.25">
      <c r="A4135" s="12">
        <f>Riesgo!C4139</f>
        <v>0.32625440281258161</v>
      </c>
      <c r="F4135" s="95">
        <f t="shared" si="192"/>
        <v>0.12110225410289596</v>
      </c>
      <c r="G4135" s="26">
        <f t="shared" si="193"/>
        <v>1.776056103522924E-3</v>
      </c>
      <c r="H4135" s="26">
        <f t="shared" si="194"/>
        <v>2.1508439754983243E-4</v>
      </c>
    </row>
    <row r="4136" spans="1:8" x14ac:dyDescent="0.25">
      <c r="A4136" s="12">
        <f>Riesgo!C4140</f>
        <v>0.26631927927120425</v>
      </c>
      <c r="F4136" s="95">
        <f t="shared" si="192"/>
        <v>6.1167130561518596E-2</v>
      </c>
      <c r="G4136" s="26">
        <f t="shared" si="193"/>
        <v>2.2885179479692792E-4</v>
      </c>
      <c r="H4136" s="26">
        <f t="shared" si="194"/>
        <v>1.3998207611581552E-5</v>
      </c>
    </row>
    <row r="4137" spans="1:8" x14ac:dyDescent="0.25">
      <c r="A4137" s="12">
        <f>Riesgo!C4141</f>
        <v>0.40652541339706305</v>
      </c>
      <c r="F4137" s="95">
        <f t="shared" si="192"/>
        <v>0.2013732646873774</v>
      </c>
      <c r="G4137" s="26">
        <f t="shared" si="193"/>
        <v>8.1659258658055619E-3</v>
      </c>
      <c r="H4137" s="26">
        <f t="shared" si="194"/>
        <v>1.6443991507923651E-3</v>
      </c>
    </row>
    <row r="4138" spans="1:8" x14ac:dyDescent="0.25">
      <c r="A4138" s="12">
        <f>Riesgo!C4142</f>
        <v>0.63639477589928106</v>
      </c>
      <c r="F4138" s="95">
        <f t="shared" si="192"/>
        <v>0.43124262718959538</v>
      </c>
      <c r="G4138" s="26">
        <f t="shared" si="193"/>
        <v>8.0198279138645648E-2</v>
      </c>
      <c r="H4138" s="26">
        <f t="shared" si="194"/>
        <v>3.4584916591834068E-2</v>
      </c>
    </row>
    <row r="4139" spans="1:8" x14ac:dyDescent="0.25">
      <c r="A4139" s="12">
        <f>Riesgo!C4143</f>
        <v>1</v>
      </c>
      <c r="F4139" s="95">
        <f t="shared" si="192"/>
        <v>0.79484785129031432</v>
      </c>
      <c r="G4139" s="26">
        <f t="shared" si="193"/>
        <v>0.50217144484267384</v>
      </c>
      <c r="H4139" s="26">
        <f t="shared" si="194"/>
        <v>0.39914989391255185</v>
      </c>
    </row>
    <row r="4140" spans="1:8" x14ac:dyDescent="0.25">
      <c r="A4140" s="12">
        <f>Riesgo!C4144</f>
        <v>0.13288338477803102</v>
      </c>
      <c r="F4140" s="95">
        <f t="shared" si="192"/>
        <v>-7.2268763931654628E-2</v>
      </c>
      <c r="G4140" s="26">
        <f t="shared" si="193"/>
        <v>-3.7744343863400736E-4</v>
      </c>
      <c r="H4140" s="26">
        <f t="shared" si="194"/>
        <v>2.7277370764193049E-5</v>
      </c>
    </row>
    <row r="4141" spans="1:8" x14ac:dyDescent="0.25">
      <c r="A4141" s="12">
        <f>Riesgo!C4145</f>
        <v>7.332935849403692E-2</v>
      </c>
      <c r="F4141" s="95">
        <f t="shared" si="192"/>
        <v>-0.13182279021564874</v>
      </c>
      <c r="G4141" s="26">
        <f t="shared" si="193"/>
        <v>-2.2907173202972547E-3</v>
      </c>
      <c r="H4141" s="26">
        <f t="shared" si="194"/>
        <v>3.0196874875689807E-4</v>
      </c>
    </row>
    <row r="4142" spans="1:8" x14ac:dyDescent="0.25">
      <c r="A4142" s="12">
        <f>Riesgo!C4146</f>
        <v>0.42186728634599907</v>
      </c>
      <c r="F4142" s="95">
        <f t="shared" si="192"/>
        <v>0.21671513763631342</v>
      </c>
      <c r="G4142" s="26">
        <f t="shared" si="193"/>
        <v>1.017812415176811E-2</v>
      </c>
      <c r="H4142" s="26">
        <f t="shared" si="194"/>
        <v>2.205753576429912E-3</v>
      </c>
    </row>
    <row r="4143" spans="1:8" x14ac:dyDescent="0.25">
      <c r="A4143" s="12">
        <f>Riesgo!C4147</f>
        <v>1</v>
      </c>
      <c r="F4143" s="95">
        <f t="shared" si="192"/>
        <v>0.79484785129031432</v>
      </c>
      <c r="G4143" s="26">
        <f t="shared" si="193"/>
        <v>0.50217144484267384</v>
      </c>
      <c r="H4143" s="26">
        <f t="shared" si="194"/>
        <v>0.39914989391255185</v>
      </c>
    </row>
    <row r="4144" spans="1:8" x14ac:dyDescent="0.25">
      <c r="A4144" s="12">
        <f>Riesgo!C4148</f>
        <v>1</v>
      </c>
      <c r="F4144" s="95">
        <f t="shared" si="192"/>
        <v>0.79484785129031432</v>
      </c>
      <c r="G4144" s="26">
        <f t="shared" si="193"/>
        <v>0.50217144484267384</v>
      </c>
      <c r="H4144" s="26">
        <f t="shared" si="194"/>
        <v>0.39914989391255185</v>
      </c>
    </row>
    <row r="4145" spans="1:8" x14ac:dyDescent="0.25">
      <c r="A4145" s="12">
        <f>Riesgo!C4149</f>
        <v>0</v>
      </c>
      <c r="F4145" s="95">
        <f t="shared" si="192"/>
        <v>-0.20515214870968565</v>
      </c>
      <c r="G4145" s="26">
        <f t="shared" si="193"/>
        <v>0</v>
      </c>
      <c r="H4145" s="26">
        <f t="shared" si="194"/>
        <v>0</v>
      </c>
    </row>
    <row r="4146" spans="1:8" x14ac:dyDescent="0.25">
      <c r="A4146" s="12">
        <f>Riesgo!C4150</f>
        <v>0</v>
      </c>
      <c r="F4146" s="95">
        <f t="shared" si="192"/>
        <v>-0.20515214870968565</v>
      </c>
      <c r="G4146" s="26">
        <f t="shared" si="193"/>
        <v>0</v>
      </c>
      <c r="H4146" s="26">
        <f t="shared" si="194"/>
        <v>0</v>
      </c>
    </row>
    <row r="4147" spans="1:8" x14ac:dyDescent="0.25">
      <c r="A4147" s="12">
        <f>Riesgo!C4151</f>
        <v>1</v>
      </c>
      <c r="F4147" s="95">
        <f t="shared" si="192"/>
        <v>0.79484785129031432</v>
      </c>
      <c r="G4147" s="26">
        <f t="shared" si="193"/>
        <v>0.50217144484267384</v>
      </c>
      <c r="H4147" s="26">
        <f t="shared" si="194"/>
        <v>0.39914989391255185</v>
      </c>
    </row>
    <row r="4148" spans="1:8" x14ac:dyDescent="0.25">
      <c r="A4148" s="12">
        <f>Riesgo!C4152</f>
        <v>0</v>
      </c>
      <c r="F4148" s="95">
        <f t="shared" si="192"/>
        <v>-0.20515214870968565</v>
      </c>
      <c r="G4148" s="26">
        <f t="shared" si="193"/>
        <v>0</v>
      </c>
      <c r="H4148" s="26">
        <f t="shared" si="194"/>
        <v>0</v>
      </c>
    </row>
    <row r="4149" spans="1:8" x14ac:dyDescent="0.25">
      <c r="A4149" s="12">
        <f>Riesgo!C4153</f>
        <v>0.1060654597207641</v>
      </c>
      <c r="F4149" s="95">
        <f t="shared" si="192"/>
        <v>-9.9086688988921548E-2</v>
      </c>
      <c r="G4149" s="26">
        <f t="shared" si="193"/>
        <v>-9.7285014894202412E-4</v>
      </c>
      <c r="H4149" s="26">
        <f t="shared" si="194"/>
        <v>9.6396500141044346E-5</v>
      </c>
    </row>
    <row r="4150" spans="1:8" x14ac:dyDescent="0.25">
      <c r="A4150" s="12">
        <f>Riesgo!C4154</f>
        <v>0</v>
      </c>
      <c r="F4150" s="95">
        <f t="shared" si="192"/>
        <v>-0.20515214870968565</v>
      </c>
      <c r="G4150" s="26">
        <f t="shared" si="193"/>
        <v>0</v>
      </c>
      <c r="H4150" s="26">
        <f t="shared" si="194"/>
        <v>0</v>
      </c>
    </row>
    <row r="4151" spans="1:8" x14ac:dyDescent="0.25">
      <c r="A4151" s="12">
        <f>Riesgo!C4155</f>
        <v>0.41680944199833903</v>
      </c>
      <c r="F4151" s="95">
        <f t="shared" si="192"/>
        <v>0.21165729328865338</v>
      </c>
      <c r="G4151" s="26">
        <f t="shared" si="193"/>
        <v>9.4819948253035725E-3</v>
      </c>
      <c r="H4151" s="26">
        <f t="shared" si="194"/>
        <v>2.0069333597007716E-3</v>
      </c>
    </row>
    <row r="4152" spans="1:8" x14ac:dyDescent="0.25">
      <c r="A4152" s="12">
        <f>Riesgo!C4156</f>
        <v>0</v>
      </c>
      <c r="F4152" s="95">
        <f t="shared" si="192"/>
        <v>-0.20515214870968565</v>
      </c>
      <c r="G4152" s="26">
        <f t="shared" si="193"/>
        <v>0</v>
      </c>
      <c r="H4152" s="26">
        <f t="shared" si="194"/>
        <v>0</v>
      </c>
    </row>
    <row r="4153" spans="1:8" x14ac:dyDescent="0.25">
      <c r="A4153" s="12">
        <f>Riesgo!C4157</f>
        <v>0</v>
      </c>
      <c r="F4153" s="95">
        <f t="shared" si="192"/>
        <v>-0.20515214870968565</v>
      </c>
      <c r="G4153" s="26">
        <f t="shared" si="193"/>
        <v>0</v>
      </c>
      <c r="H4153" s="26">
        <f t="shared" si="194"/>
        <v>0</v>
      </c>
    </row>
    <row r="4154" spans="1:8" x14ac:dyDescent="0.25">
      <c r="A4154" s="12">
        <f>Riesgo!C4158</f>
        <v>0.37550826144797611</v>
      </c>
      <c r="F4154" s="95">
        <f t="shared" si="192"/>
        <v>0.17035611273829046</v>
      </c>
      <c r="G4154" s="26">
        <f t="shared" si="193"/>
        <v>4.9439396958746865E-3</v>
      </c>
      <c r="H4154" s="26">
        <f t="shared" si="194"/>
        <v>8.4223034820173764E-4</v>
      </c>
    </row>
    <row r="4155" spans="1:8" x14ac:dyDescent="0.25">
      <c r="A4155" s="12">
        <f>Riesgo!C4159</f>
        <v>0.77104059230138466</v>
      </c>
      <c r="F4155" s="95">
        <f t="shared" si="192"/>
        <v>0.56588844359169899</v>
      </c>
      <c r="G4155" s="26">
        <f t="shared" si="193"/>
        <v>0.18121430383572379</v>
      </c>
      <c r="H4155" s="26">
        <f t="shared" si="194"/>
        <v>0.10254708035415097</v>
      </c>
    </row>
    <row r="4156" spans="1:8" x14ac:dyDescent="0.25">
      <c r="A4156" s="12">
        <f>Riesgo!C4160</f>
        <v>0.23375341977443895</v>
      </c>
      <c r="F4156" s="95">
        <f t="shared" si="192"/>
        <v>2.8601271064753298E-2</v>
      </c>
      <c r="G4156" s="26">
        <f t="shared" si="193"/>
        <v>2.3396775178997836E-5</v>
      </c>
      <c r="H4156" s="26">
        <f t="shared" si="194"/>
        <v>6.691775089356089E-7</v>
      </c>
    </row>
    <row r="4157" spans="1:8" x14ac:dyDescent="0.25">
      <c r="A4157" s="12">
        <f>Riesgo!C4161</f>
        <v>0</v>
      </c>
      <c r="F4157" s="95">
        <f t="shared" si="192"/>
        <v>-0.20515214870968565</v>
      </c>
      <c r="G4157" s="26">
        <f t="shared" si="193"/>
        <v>0</v>
      </c>
      <c r="H4157" s="26">
        <f t="shared" si="194"/>
        <v>0</v>
      </c>
    </row>
    <row r="4158" spans="1:8" x14ac:dyDescent="0.25">
      <c r="A4158" s="12">
        <f>Riesgo!C4162</f>
        <v>0.28022912612529277</v>
      </c>
      <c r="F4158" s="95">
        <f t="shared" si="192"/>
        <v>7.5076977415607121E-2</v>
      </c>
      <c r="G4158" s="26">
        <f t="shared" si="193"/>
        <v>4.2317532758706709E-4</v>
      </c>
      <c r="H4158" s="26">
        <f t="shared" si="194"/>
        <v>3.1770724512096377E-5</v>
      </c>
    </row>
    <row r="4159" spans="1:8" x14ac:dyDescent="0.25">
      <c r="A4159" s="12">
        <f>Riesgo!C4163</f>
        <v>0.918282804306082</v>
      </c>
      <c r="F4159" s="95">
        <f t="shared" si="192"/>
        <v>0.71313065559639632</v>
      </c>
      <c r="G4159" s="26">
        <f t="shared" si="193"/>
        <v>0.36266639728150635</v>
      </c>
      <c r="H4159" s="26">
        <f t="shared" si="194"/>
        <v>0.2586285256561438</v>
      </c>
    </row>
    <row r="4160" spans="1:8" x14ac:dyDescent="0.25">
      <c r="A4160" s="12">
        <f>Riesgo!C4164</f>
        <v>1.1814840137958527E-3</v>
      </c>
      <c r="F4160" s="95">
        <f t="shared" si="192"/>
        <v>-0.20397066469588979</v>
      </c>
      <c r="G4160" s="26">
        <f t="shared" si="193"/>
        <v>-8.4860020725899647E-3</v>
      </c>
      <c r="H4160" s="26">
        <f t="shared" si="194"/>
        <v>1.7308954833568735E-3</v>
      </c>
    </row>
    <row r="4161" spans="1:8" x14ac:dyDescent="0.25">
      <c r="A4161" s="12">
        <f>Riesgo!C4165</f>
        <v>0.88725223400228237</v>
      </c>
      <c r="F4161" s="95">
        <f t="shared" si="192"/>
        <v>0.68210008529259669</v>
      </c>
      <c r="G4161" s="26">
        <f t="shared" si="193"/>
        <v>0.31735424471082041</v>
      </c>
      <c r="H4161" s="26">
        <f t="shared" si="194"/>
        <v>0.21646735738521819</v>
      </c>
    </row>
    <row r="4162" spans="1:8" x14ac:dyDescent="0.25">
      <c r="A4162" s="12">
        <f>Riesgo!C4166</f>
        <v>0.58552436004538322</v>
      </c>
      <c r="F4162" s="95">
        <f t="shared" si="192"/>
        <v>0.38037221133569754</v>
      </c>
      <c r="G4162" s="26">
        <f t="shared" si="193"/>
        <v>5.5033399939248211E-2</v>
      </c>
      <c r="H4162" s="26">
        <f t="shared" si="194"/>
        <v>2.0933176032213684E-2</v>
      </c>
    </row>
    <row r="4163" spans="1:8" x14ac:dyDescent="0.25">
      <c r="A4163" s="12">
        <f>Riesgo!C4167</f>
        <v>0.21874240159119043</v>
      </c>
      <c r="F4163" s="95">
        <f t="shared" ref="F4163:F4226" si="195">A4163-$D$4</f>
        <v>1.3590252881504783E-2</v>
      </c>
      <c r="G4163" s="26">
        <f t="shared" ref="G4163:G4226" si="196">IF(A4163=0,0,(A4163-D$4)^3)</f>
        <v>2.5100513942211497E-6</v>
      </c>
      <c r="H4163" s="26">
        <f t="shared" ref="H4163:H4226" si="197">IF(A4163=0,0,(A4163-D$4)^4)</f>
        <v>3.4112233193039079E-8</v>
      </c>
    </row>
    <row r="4164" spans="1:8" x14ac:dyDescent="0.25">
      <c r="A4164" s="12">
        <f>Riesgo!C4168</f>
        <v>0</v>
      </c>
      <c r="F4164" s="95">
        <f t="shared" si="195"/>
        <v>-0.20515214870968565</v>
      </c>
      <c r="G4164" s="26">
        <f t="shared" si="196"/>
        <v>0</v>
      </c>
      <c r="H4164" s="26">
        <f t="shared" si="197"/>
        <v>0</v>
      </c>
    </row>
    <row r="4165" spans="1:8" x14ac:dyDescent="0.25">
      <c r="A4165" s="12">
        <f>Riesgo!C4169</f>
        <v>7.2284907280963151E-2</v>
      </c>
      <c r="F4165" s="95">
        <f t="shared" si="195"/>
        <v>-0.1328672414287225</v>
      </c>
      <c r="G4165" s="26">
        <f t="shared" si="196"/>
        <v>-2.3455989308686291E-3</v>
      </c>
      <c r="H4165" s="26">
        <f t="shared" si="197"/>
        <v>3.1165325944267552E-4</v>
      </c>
    </row>
    <row r="4166" spans="1:8" x14ac:dyDescent="0.25">
      <c r="A4166" s="12">
        <f>Riesgo!C4170</f>
        <v>0</v>
      </c>
      <c r="F4166" s="95">
        <f t="shared" si="195"/>
        <v>-0.20515214870968565</v>
      </c>
      <c r="G4166" s="26">
        <f t="shared" si="196"/>
        <v>0</v>
      </c>
      <c r="H4166" s="26">
        <f t="shared" si="197"/>
        <v>0</v>
      </c>
    </row>
    <row r="4167" spans="1:8" x14ac:dyDescent="0.25">
      <c r="A4167" s="12">
        <f>Riesgo!C4171</f>
        <v>0</v>
      </c>
      <c r="F4167" s="95">
        <f t="shared" si="195"/>
        <v>-0.20515214870968565</v>
      </c>
      <c r="G4167" s="26">
        <f t="shared" si="196"/>
        <v>0</v>
      </c>
      <c r="H4167" s="26">
        <f t="shared" si="197"/>
        <v>0</v>
      </c>
    </row>
    <row r="4168" spans="1:8" x14ac:dyDescent="0.25">
      <c r="A4168" s="12">
        <f>Riesgo!C4172</f>
        <v>0</v>
      </c>
      <c r="F4168" s="95">
        <f t="shared" si="195"/>
        <v>-0.20515214870968565</v>
      </c>
      <c r="G4168" s="26">
        <f t="shared" si="196"/>
        <v>0</v>
      </c>
      <c r="H4168" s="26">
        <f t="shared" si="197"/>
        <v>0</v>
      </c>
    </row>
    <row r="4169" spans="1:8" x14ac:dyDescent="0.25">
      <c r="A4169" s="12">
        <f>Riesgo!C4173</f>
        <v>0</v>
      </c>
      <c r="F4169" s="95">
        <f t="shared" si="195"/>
        <v>-0.20515214870968565</v>
      </c>
      <c r="G4169" s="26">
        <f t="shared" si="196"/>
        <v>0</v>
      </c>
      <c r="H4169" s="26">
        <f t="shared" si="197"/>
        <v>0</v>
      </c>
    </row>
    <row r="4170" spans="1:8" x14ac:dyDescent="0.25">
      <c r="A4170" s="12">
        <f>Riesgo!C4174</f>
        <v>5.6962896277142253E-2</v>
      </c>
      <c r="F4170" s="95">
        <f t="shared" si="195"/>
        <v>-0.14818925243254338</v>
      </c>
      <c r="G4170" s="26">
        <f t="shared" si="196"/>
        <v>-3.2542440651441985E-3</v>
      </c>
      <c r="H4170" s="26">
        <f t="shared" si="197"/>
        <v>4.8224399524675977E-4</v>
      </c>
    </row>
    <row r="4171" spans="1:8" x14ac:dyDescent="0.25">
      <c r="A4171" s="12">
        <f>Riesgo!C4175</f>
        <v>0</v>
      </c>
      <c r="F4171" s="95">
        <f t="shared" si="195"/>
        <v>-0.20515214870968565</v>
      </c>
      <c r="G4171" s="26">
        <f t="shared" si="196"/>
        <v>0</v>
      </c>
      <c r="H4171" s="26">
        <f t="shared" si="197"/>
        <v>0</v>
      </c>
    </row>
    <row r="4172" spans="1:8" x14ac:dyDescent="0.25">
      <c r="A4172" s="12">
        <f>Riesgo!C4176</f>
        <v>0</v>
      </c>
      <c r="F4172" s="95">
        <f t="shared" si="195"/>
        <v>-0.20515214870968565</v>
      </c>
      <c r="G4172" s="26">
        <f t="shared" si="196"/>
        <v>0</v>
      </c>
      <c r="H4172" s="26">
        <f t="shared" si="197"/>
        <v>0</v>
      </c>
    </row>
    <row r="4173" spans="1:8" x14ac:dyDescent="0.25">
      <c r="A4173" s="12">
        <f>Riesgo!C4177</f>
        <v>0</v>
      </c>
      <c r="F4173" s="95">
        <f t="shared" si="195"/>
        <v>-0.20515214870968565</v>
      </c>
      <c r="G4173" s="26">
        <f t="shared" si="196"/>
        <v>0</v>
      </c>
      <c r="H4173" s="26">
        <f t="shared" si="197"/>
        <v>0</v>
      </c>
    </row>
    <row r="4174" spans="1:8" x14ac:dyDescent="0.25">
      <c r="A4174" s="12">
        <f>Riesgo!C4178</f>
        <v>0</v>
      </c>
      <c r="F4174" s="95">
        <f t="shared" si="195"/>
        <v>-0.20515214870968565</v>
      </c>
      <c r="G4174" s="26">
        <f t="shared" si="196"/>
        <v>0</v>
      </c>
      <c r="H4174" s="26">
        <f t="shared" si="197"/>
        <v>0</v>
      </c>
    </row>
    <row r="4175" spans="1:8" x14ac:dyDescent="0.25">
      <c r="A4175" s="12">
        <f>Riesgo!C4179</f>
        <v>0</v>
      </c>
      <c r="F4175" s="95">
        <f t="shared" si="195"/>
        <v>-0.20515214870968565</v>
      </c>
      <c r="G4175" s="26">
        <f t="shared" si="196"/>
        <v>0</v>
      </c>
      <c r="H4175" s="26">
        <f t="shared" si="197"/>
        <v>0</v>
      </c>
    </row>
    <row r="4176" spans="1:8" x14ac:dyDescent="0.25">
      <c r="A4176" s="12">
        <f>Riesgo!C4180</f>
        <v>0</v>
      </c>
      <c r="F4176" s="95">
        <f t="shared" si="195"/>
        <v>-0.20515214870968565</v>
      </c>
      <c r="G4176" s="26">
        <f t="shared" si="196"/>
        <v>0</v>
      </c>
      <c r="H4176" s="26">
        <f t="shared" si="197"/>
        <v>0</v>
      </c>
    </row>
    <row r="4177" spans="1:8" x14ac:dyDescent="0.25">
      <c r="A4177" s="12">
        <f>Riesgo!C4181</f>
        <v>0</v>
      </c>
      <c r="F4177" s="95">
        <f t="shared" si="195"/>
        <v>-0.20515214870968565</v>
      </c>
      <c r="G4177" s="26">
        <f t="shared" si="196"/>
        <v>0</v>
      </c>
      <c r="H4177" s="26">
        <f t="shared" si="197"/>
        <v>0</v>
      </c>
    </row>
    <row r="4178" spans="1:8" x14ac:dyDescent="0.25">
      <c r="A4178" s="12">
        <f>Riesgo!C4182</f>
        <v>0</v>
      </c>
      <c r="F4178" s="95">
        <f t="shared" si="195"/>
        <v>-0.20515214870968565</v>
      </c>
      <c r="G4178" s="26">
        <f t="shared" si="196"/>
        <v>0</v>
      </c>
      <c r="H4178" s="26">
        <f t="shared" si="197"/>
        <v>0</v>
      </c>
    </row>
    <row r="4179" spans="1:8" x14ac:dyDescent="0.25">
      <c r="A4179" s="12">
        <f>Riesgo!C4183</f>
        <v>0</v>
      </c>
      <c r="F4179" s="95">
        <f t="shared" si="195"/>
        <v>-0.20515214870968565</v>
      </c>
      <c r="G4179" s="26">
        <f t="shared" si="196"/>
        <v>0</v>
      </c>
      <c r="H4179" s="26">
        <f t="shared" si="197"/>
        <v>0</v>
      </c>
    </row>
    <row r="4180" spans="1:8" x14ac:dyDescent="0.25">
      <c r="A4180" s="12">
        <f>Riesgo!C4184</f>
        <v>0.26364327067494742</v>
      </c>
      <c r="F4180" s="95">
        <f t="shared" si="195"/>
        <v>5.8491121965261766E-2</v>
      </c>
      <c r="G4180" s="26">
        <f t="shared" si="196"/>
        <v>2.0011049026897389E-4</v>
      </c>
      <c r="H4180" s="26">
        <f t="shared" si="197"/>
        <v>1.1704687092850879E-5</v>
      </c>
    </row>
    <row r="4181" spans="1:8" x14ac:dyDescent="0.25">
      <c r="A4181" s="12">
        <f>Riesgo!C4185</f>
        <v>0.68147675618796888</v>
      </c>
      <c r="F4181" s="95">
        <f t="shared" si="195"/>
        <v>0.4763246074782832</v>
      </c>
      <c r="G4181" s="26">
        <f t="shared" si="196"/>
        <v>0.10807097129458375</v>
      </c>
      <c r="H4181" s="26">
        <f t="shared" si="197"/>
        <v>5.1476862981689415E-2</v>
      </c>
    </row>
    <row r="4182" spans="1:8" x14ac:dyDescent="0.25">
      <c r="A4182" s="12">
        <f>Riesgo!C4186</f>
        <v>0.64776560165515662</v>
      </c>
      <c r="F4182" s="95">
        <f t="shared" si="195"/>
        <v>0.44261345294547094</v>
      </c>
      <c r="G4182" s="26">
        <f t="shared" si="196"/>
        <v>8.6710927100882962E-2</v>
      </c>
      <c r="H4182" s="26">
        <f t="shared" si="197"/>
        <v>3.8379422852224815E-2</v>
      </c>
    </row>
    <row r="4183" spans="1:8" x14ac:dyDescent="0.25">
      <c r="A4183" s="12">
        <f>Riesgo!C4187</f>
        <v>3.253224298720353E-2</v>
      </c>
      <c r="F4183" s="95">
        <f t="shared" si="195"/>
        <v>-0.17261990572248212</v>
      </c>
      <c r="G4183" s="26">
        <f t="shared" si="196"/>
        <v>-5.1436644009830879E-3</v>
      </c>
      <c r="H4183" s="26">
        <f t="shared" si="197"/>
        <v>8.8789886396578816E-4</v>
      </c>
    </row>
    <row r="4184" spans="1:8" x14ac:dyDescent="0.25">
      <c r="A4184" s="12">
        <f>Riesgo!C4188</f>
        <v>0.26112566668551507</v>
      </c>
      <c r="F4184" s="95">
        <f t="shared" si="195"/>
        <v>5.5973517975829418E-2</v>
      </c>
      <c r="G4184" s="26">
        <f t="shared" si="196"/>
        <v>1.7536697491602889E-4</v>
      </c>
      <c r="H4184" s="26">
        <f t="shared" si="197"/>
        <v>9.8159065228291691E-6</v>
      </c>
    </row>
    <row r="4185" spans="1:8" x14ac:dyDescent="0.25">
      <c r="A4185" s="12">
        <f>Riesgo!C4189</f>
        <v>0.45294872402906372</v>
      </c>
      <c r="F4185" s="95">
        <f t="shared" si="195"/>
        <v>0.24779657531937807</v>
      </c>
      <c r="G4185" s="26">
        <f t="shared" si="196"/>
        <v>1.521548848482196E-2</v>
      </c>
      <c r="H4185" s="26">
        <f t="shared" si="197"/>
        <v>3.7703459383503146E-3</v>
      </c>
    </row>
    <row r="4186" spans="1:8" x14ac:dyDescent="0.25">
      <c r="A4186" s="12">
        <f>Riesgo!C4190</f>
        <v>0.23296888771801605</v>
      </c>
      <c r="F4186" s="95">
        <f t="shared" si="195"/>
        <v>2.7816739008330399E-2</v>
      </c>
      <c r="G4186" s="26">
        <f t="shared" si="196"/>
        <v>2.1523785098497326E-5</v>
      </c>
      <c r="H4186" s="26">
        <f t="shared" si="197"/>
        <v>5.9872151255629109E-7</v>
      </c>
    </row>
    <row r="4187" spans="1:8" x14ac:dyDescent="0.25">
      <c r="A4187" s="12">
        <f>Riesgo!C4191</f>
        <v>0</v>
      </c>
      <c r="F4187" s="95">
        <f t="shared" si="195"/>
        <v>-0.20515214870968565</v>
      </c>
      <c r="G4187" s="26">
        <f t="shared" si="196"/>
        <v>0</v>
      </c>
      <c r="H4187" s="26">
        <f t="shared" si="197"/>
        <v>0</v>
      </c>
    </row>
    <row r="4188" spans="1:8" x14ac:dyDescent="0.25">
      <c r="A4188" s="12">
        <f>Riesgo!C4192</f>
        <v>0</v>
      </c>
      <c r="F4188" s="95">
        <f t="shared" si="195"/>
        <v>-0.20515214870968565</v>
      </c>
      <c r="G4188" s="26">
        <f t="shared" si="196"/>
        <v>0</v>
      </c>
      <c r="H4188" s="26">
        <f t="shared" si="197"/>
        <v>0</v>
      </c>
    </row>
    <row r="4189" spans="1:8" x14ac:dyDescent="0.25">
      <c r="A4189" s="12">
        <f>Riesgo!C4193</f>
        <v>0.9587094511387535</v>
      </c>
      <c r="F4189" s="95">
        <f t="shared" si="195"/>
        <v>0.75355730242906782</v>
      </c>
      <c r="G4189" s="26">
        <f t="shared" si="196"/>
        <v>0.42790646526586851</v>
      </c>
      <c r="H4189" s="26">
        <f t="shared" si="197"/>
        <v>0.32245204165770547</v>
      </c>
    </row>
    <row r="4190" spans="1:8" x14ac:dyDescent="0.25">
      <c r="A4190" s="12">
        <f>Riesgo!C4194</f>
        <v>0.22003603165719524</v>
      </c>
      <c r="F4190" s="95">
        <f t="shared" si="195"/>
        <v>1.4883882947509586E-2</v>
      </c>
      <c r="G4190" s="26">
        <f t="shared" si="196"/>
        <v>3.2972261665875836E-6</v>
      </c>
      <c r="H4190" s="26">
        <f t="shared" si="197"/>
        <v>4.9075528314955335E-8</v>
      </c>
    </row>
    <row r="4191" spans="1:8" x14ac:dyDescent="0.25">
      <c r="A4191" s="12">
        <f>Riesgo!C4195</f>
        <v>0</v>
      </c>
      <c r="F4191" s="95">
        <f t="shared" si="195"/>
        <v>-0.20515214870968565</v>
      </c>
      <c r="G4191" s="26">
        <f t="shared" si="196"/>
        <v>0</v>
      </c>
      <c r="H4191" s="26">
        <f t="shared" si="197"/>
        <v>0</v>
      </c>
    </row>
    <row r="4192" spans="1:8" x14ac:dyDescent="0.25">
      <c r="A4192" s="12">
        <f>Riesgo!C4196</f>
        <v>0</v>
      </c>
      <c r="F4192" s="95">
        <f t="shared" si="195"/>
        <v>-0.20515214870968565</v>
      </c>
      <c r="G4192" s="26">
        <f t="shared" si="196"/>
        <v>0</v>
      </c>
      <c r="H4192" s="26">
        <f t="shared" si="197"/>
        <v>0</v>
      </c>
    </row>
    <row r="4193" spans="1:8" x14ac:dyDescent="0.25">
      <c r="A4193" s="12">
        <f>Riesgo!C4197</f>
        <v>0</v>
      </c>
      <c r="F4193" s="95">
        <f t="shared" si="195"/>
        <v>-0.20515214870968565</v>
      </c>
      <c r="G4193" s="26">
        <f t="shared" si="196"/>
        <v>0</v>
      </c>
      <c r="H4193" s="26">
        <f t="shared" si="197"/>
        <v>0</v>
      </c>
    </row>
    <row r="4194" spans="1:8" x14ac:dyDescent="0.25">
      <c r="A4194" s="12">
        <f>Riesgo!C4198</f>
        <v>0</v>
      </c>
      <c r="F4194" s="95">
        <f t="shared" si="195"/>
        <v>-0.20515214870968565</v>
      </c>
      <c r="G4194" s="26">
        <f t="shared" si="196"/>
        <v>0</v>
      </c>
      <c r="H4194" s="26">
        <f t="shared" si="197"/>
        <v>0</v>
      </c>
    </row>
    <row r="4195" spans="1:8" x14ac:dyDescent="0.25">
      <c r="A4195" s="12">
        <f>Riesgo!C4199</f>
        <v>0</v>
      </c>
      <c r="F4195" s="95">
        <f t="shared" si="195"/>
        <v>-0.20515214870968565</v>
      </c>
      <c r="G4195" s="26">
        <f t="shared" si="196"/>
        <v>0</v>
      </c>
      <c r="H4195" s="26">
        <f t="shared" si="197"/>
        <v>0</v>
      </c>
    </row>
    <row r="4196" spans="1:8" x14ac:dyDescent="0.25">
      <c r="A4196" s="12">
        <f>Riesgo!C4200</f>
        <v>0</v>
      </c>
      <c r="F4196" s="95">
        <f t="shared" si="195"/>
        <v>-0.20515214870968565</v>
      </c>
      <c r="G4196" s="26">
        <f t="shared" si="196"/>
        <v>0</v>
      </c>
      <c r="H4196" s="26">
        <f t="shared" si="197"/>
        <v>0</v>
      </c>
    </row>
    <row r="4197" spans="1:8" x14ac:dyDescent="0.25">
      <c r="A4197" s="12">
        <f>Riesgo!C4201</f>
        <v>0</v>
      </c>
      <c r="F4197" s="95">
        <f t="shared" si="195"/>
        <v>-0.20515214870968565</v>
      </c>
      <c r="G4197" s="26">
        <f t="shared" si="196"/>
        <v>0</v>
      </c>
      <c r="H4197" s="26">
        <f t="shared" si="197"/>
        <v>0</v>
      </c>
    </row>
    <row r="4198" spans="1:8" x14ac:dyDescent="0.25">
      <c r="A4198" s="12">
        <f>Riesgo!C4202</f>
        <v>0</v>
      </c>
      <c r="F4198" s="95">
        <f t="shared" si="195"/>
        <v>-0.20515214870968565</v>
      </c>
      <c r="G4198" s="26">
        <f t="shared" si="196"/>
        <v>0</v>
      </c>
      <c r="H4198" s="26">
        <f t="shared" si="197"/>
        <v>0</v>
      </c>
    </row>
    <row r="4199" spans="1:8" x14ac:dyDescent="0.25">
      <c r="A4199" s="12">
        <f>Riesgo!C4203</f>
        <v>0.57986047297702992</v>
      </c>
      <c r="F4199" s="95">
        <f t="shared" si="195"/>
        <v>0.37470832426734424</v>
      </c>
      <c r="G4199" s="26">
        <f t="shared" si="196"/>
        <v>5.2611419984546257E-2</v>
      </c>
      <c r="H4199" s="26">
        <f t="shared" si="197"/>
        <v>1.9713937019734794E-2</v>
      </c>
    </row>
    <row r="4200" spans="1:8" x14ac:dyDescent="0.25">
      <c r="A4200" s="12">
        <f>Riesgo!C4204</f>
        <v>0</v>
      </c>
      <c r="F4200" s="95">
        <f t="shared" si="195"/>
        <v>-0.20515214870968565</v>
      </c>
      <c r="G4200" s="26">
        <f t="shared" si="196"/>
        <v>0</v>
      </c>
      <c r="H4200" s="26">
        <f t="shared" si="197"/>
        <v>0</v>
      </c>
    </row>
    <row r="4201" spans="1:8" x14ac:dyDescent="0.25">
      <c r="A4201" s="12">
        <f>Riesgo!C4205</f>
        <v>6.2212624745781445E-2</v>
      </c>
      <c r="F4201" s="95">
        <f t="shared" si="195"/>
        <v>-0.14293952396390419</v>
      </c>
      <c r="G4201" s="26">
        <f t="shared" si="196"/>
        <v>-2.9204985453960023E-3</v>
      </c>
      <c r="H4201" s="26">
        <f t="shared" si="197"/>
        <v>4.1745467181617918E-4</v>
      </c>
    </row>
    <row r="4202" spans="1:8" x14ac:dyDescent="0.25">
      <c r="A4202" s="12">
        <f>Riesgo!C4206</f>
        <v>8.9452884273972209E-3</v>
      </c>
      <c r="F4202" s="95">
        <f t="shared" si="195"/>
        <v>-0.19620686028228843</v>
      </c>
      <c r="G4202" s="26">
        <f t="shared" si="196"/>
        <v>-7.5534014038766868E-3</v>
      </c>
      <c r="H4202" s="26">
        <f t="shared" si="197"/>
        <v>1.4820291739064742E-3</v>
      </c>
    </row>
    <row r="4203" spans="1:8" x14ac:dyDescent="0.25">
      <c r="A4203" s="12">
        <f>Riesgo!C4207</f>
        <v>0</v>
      </c>
      <c r="F4203" s="95">
        <f t="shared" si="195"/>
        <v>-0.20515214870968565</v>
      </c>
      <c r="G4203" s="26">
        <f t="shared" si="196"/>
        <v>0</v>
      </c>
      <c r="H4203" s="26">
        <f t="shared" si="197"/>
        <v>0</v>
      </c>
    </row>
    <row r="4204" spans="1:8" x14ac:dyDescent="0.25">
      <c r="A4204" s="12">
        <f>Riesgo!C4208</f>
        <v>0</v>
      </c>
      <c r="F4204" s="95">
        <f t="shared" si="195"/>
        <v>-0.20515214870968565</v>
      </c>
      <c r="G4204" s="26">
        <f t="shared" si="196"/>
        <v>0</v>
      </c>
      <c r="H4204" s="26">
        <f t="shared" si="197"/>
        <v>0</v>
      </c>
    </row>
    <row r="4205" spans="1:8" x14ac:dyDescent="0.25">
      <c r="A4205" s="12">
        <f>Riesgo!C4209</f>
        <v>0.35590466078273103</v>
      </c>
      <c r="F4205" s="95">
        <f t="shared" si="195"/>
        <v>0.15075251207304538</v>
      </c>
      <c r="G4205" s="26">
        <f t="shared" si="196"/>
        <v>3.4260498145479365E-3</v>
      </c>
      <c r="H4205" s="26">
        <f t="shared" si="197"/>
        <v>5.1648561603049269E-4</v>
      </c>
    </row>
    <row r="4206" spans="1:8" x14ac:dyDescent="0.25">
      <c r="A4206" s="12">
        <f>Riesgo!C4210</f>
        <v>0</v>
      </c>
      <c r="F4206" s="95">
        <f t="shared" si="195"/>
        <v>-0.20515214870968565</v>
      </c>
      <c r="G4206" s="26">
        <f t="shared" si="196"/>
        <v>0</v>
      </c>
      <c r="H4206" s="26">
        <f t="shared" si="197"/>
        <v>0</v>
      </c>
    </row>
    <row r="4207" spans="1:8" x14ac:dyDescent="0.25">
      <c r="A4207" s="12">
        <f>Riesgo!C4211</f>
        <v>0</v>
      </c>
      <c r="F4207" s="95">
        <f t="shared" si="195"/>
        <v>-0.20515214870968565</v>
      </c>
      <c r="G4207" s="26">
        <f t="shared" si="196"/>
        <v>0</v>
      </c>
      <c r="H4207" s="26">
        <f t="shared" si="197"/>
        <v>0</v>
      </c>
    </row>
    <row r="4208" spans="1:8" x14ac:dyDescent="0.25">
      <c r="A4208" s="12">
        <f>Riesgo!C4212</f>
        <v>0.42690276857366927</v>
      </c>
      <c r="F4208" s="95">
        <f t="shared" si="195"/>
        <v>0.22175061986398362</v>
      </c>
      <c r="G4208" s="26">
        <f t="shared" si="196"/>
        <v>1.0904218051461835E-2</v>
      </c>
      <c r="H4208" s="26">
        <f t="shared" si="197"/>
        <v>2.4180171120437017E-3</v>
      </c>
    </row>
    <row r="4209" spans="1:8" x14ac:dyDescent="0.25">
      <c r="A4209" s="12">
        <f>Riesgo!C4213</f>
        <v>0</v>
      </c>
      <c r="F4209" s="95">
        <f t="shared" si="195"/>
        <v>-0.20515214870968565</v>
      </c>
      <c r="G4209" s="26">
        <f t="shared" si="196"/>
        <v>0</v>
      </c>
      <c r="H4209" s="26">
        <f t="shared" si="197"/>
        <v>0</v>
      </c>
    </row>
    <row r="4210" spans="1:8" x14ac:dyDescent="0.25">
      <c r="A4210" s="12">
        <f>Riesgo!C4214</f>
        <v>0.57053390651829738</v>
      </c>
      <c r="F4210" s="95">
        <f t="shared" si="195"/>
        <v>0.36538175780861171</v>
      </c>
      <c r="G4210" s="26">
        <f t="shared" si="196"/>
        <v>4.8779863692025652E-2</v>
      </c>
      <c r="H4210" s="26">
        <f t="shared" si="197"/>
        <v>1.7823272341456808E-2</v>
      </c>
    </row>
    <row r="4211" spans="1:8" x14ac:dyDescent="0.25">
      <c r="A4211" s="12">
        <f>Riesgo!C4215</f>
        <v>0</v>
      </c>
      <c r="F4211" s="95">
        <f t="shared" si="195"/>
        <v>-0.20515214870968565</v>
      </c>
      <c r="G4211" s="26">
        <f t="shared" si="196"/>
        <v>0</v>
      </c>
      <c r="H4211" s="26">
        <f t="shared" si="197"/>
        <v>0</v>
      </c>
    </row>
    <row r="4212" spans="1:8" x14ac:dyDescent="0.25">
      <c r="A4212" s="12">
        <f>Riesgo!C4216</f>
        <v>0</v>
      </c>
      <c r="F4212" s="95">
        <f t="shared" si="195"/>
        <v>-0.20515214870968565</v>
      </c>
      <c r="G4212" s="26">
        <f t="shared" si="196"/>
        <v>0</v>
      </c>
      <c r="H4212" s="26">
        <f t="shared" si="197"/>
        <v>0</v>
      </c>
    </row>
    <row r="4213" spans="1:8" x14ac:dyDescent="0.25">
      <c r="A4213" s="12">
        <f>Riesgo!C4217</f>
        <v>0.33106582393364598</v>
      </c>
      <c r="F4213" s="95">
        <f t="shared" si="195"/>
        <v>0.12591367522396033</v>
      </c>
      <c r="G4213" s="26">
        <f t="shared" si="196"/>
        <v>1.9962673397670031E-3</v>
      </c>
      <c r="H4213" s="26">
        <f t="shared" si="197"/>
        <v>2.5135735747962171E-4</v>
      </c>
    </row>
    <row r="4214" spans="1:8" x14ac:dyDescent="0.25">
      <c r="A4214" s="12">
        <f>Riesgo!C4218</f>
        <v>0.69361516268181733</v>
      </c>
      <c r="F4214" s="95">
        <f t="shared" si="195"/>
        <v>0.48846301397213165</v>
      </c>
      <c r="G4214" s="26">
        <f t="shared" si="196"/>
        <v>0.11654537795255761</v>
      </c>
      <c r="H4214" s="26">
        <f t="shared" si="197"/>
        <v>5.6928106579227512E-2</v>
      </c>
    </row>
    <row r="4215" spans="1:8" x14ac:dyDescent="0.25">
      <c r="A4215" s="12">
        <f>Riesgo!C4219</f>
        <v>0.12263213575398925</v>
      </c>
      <c r="F4215" s="95">
        <f t="shared" si="195"/>
        <v>-8.2520012955696401E-2</v>
      </c>
      <c r="G4215" s="26">
        <f t="shared" si="196"/>
        <v>-5.6192436367544436E-4</v>
      </c>
      <c r="H4215" s="26">
        <f t="shared" si="197"/>
        <v>4.6370005770619122E-5</v>
      </c>
    </row>
    <row r="4216" spans="1:8" x14ac:dyDescent="0.25">
      <c r="A4216" s="12">
        <f>Riesgo!C4220</f>
        <v>0.26728753511880282</v>
      </c>
      <c r="F4216" s="95">
        <f t="shared" si="195"/>
        <v>6.2135386409117171E-2</v>
      </c>
      <c r="G4216" s="26">
        <f t="shared" si="196"/>
        <v>2.3989268783473956E-4</v>
      </c>
      <c r="H4216" s="26">
        <f t="shared" si="197"/>
        <v>1.4905824855333267E-5</v>
      </c>
    </row>
    <row r="4217" spans="1:8" x14ac:dyDescent="0.25">
      <c r="A4217" s="12">
        <f>Riesgo!C4221</f>
        <v>5.2643306020810646E-2</v>
      </c>
      <c r="F4217" s="95">
        <f t="shared" si="195"/>
        <v>-0.15250884268887499</v>
      </c>
      <c r="G4217" s="26">
        <f t="shared" si="196"/>
        <v>-3.5471951041235032E-3</v>
      </c>
      <c r="H4217" s="26">
        <f t="shared" si="197"/>
        <v>5.4097862012151892E-4</v>
      </c>
    </row>
    <row r="4218" spans="1:8" x14ac:dyDescent="0.25">
      <c r="A4218" s="12">
        <f>Riesgo!C4222</f>
        <v>0</v>
      </c>
      <c r="F4218" s="95">
        <f t="shared" si="195"/>
        <v>-0.20515214870968565</v>
      </c>
      <c r="G4218" s="26">
        <f t="shared" si="196"/>
        <v>0</v>
      </c>
      <c r="H4218" s="26">
        <f t="shared" si="197"/>
        <v>0</v>
      </c>
    </row>
    <row r="4219" spans="1:8" x14ac:dyDescent="0.25">
      <c r="A4219" s="12">
        <f>Riesgo!C4223</f>
        <v>0.52353557077590418</v>
      </c>
      <c r="F4219" s="95">
        <f t="shared" si="195"/>
        <v>0.3183834220662185</v>
      </c>
      <c r="G4219" s="26">
        <f t="shared" si="196"/>
        <v>3.2273891825347414E-2</v>
      </c>
      <c r="H4219" s="26">
        <f t="shared" si="197"/>
        <v>1.0275472122749063E-2</v>
      </c>
    </row>
    <row r="4220" spans="1:8" x14ac:dyDescent="0.25">
      <c r="A4220" s="12">
        <f>Riesgo!C4224</f>
        <v>0</v>
      </c>
      <c r="F4220" s="95">
        <f t="shared" si="195"/>
        <v>-0.20515214870968565</v>
      </c>
      <c r="G4220" s="26">
        <f t="shared" si="196"/>
        <v>0</v>
      </c>
      <c r="H4220" s="26">
        <f t="shared" si="197"/>
        <v>0</v>
      </c>
    </row>
    <row r="4221" spans="1:8" x14ac:dyDescent="0.25">
      <c r="A4221" s="12">
        <f>Riesgo!C4225</f>
        <v>1</v>
      </c>
      <c r="F4221" s="95">
        <f t="shared" si="195"/>
        <v>0.79484785129031432</v>
      </c>
      <c r="G4221" s="26">
        <f t="shared" si="196"/>
        <v>0.50217144484267384</v>
      </c>
      <c r="H4221" s="26">
        <f t="shared" si="197"/>
        <v>0.39914989391255185</v>
      </c>
    </row>
    <row r="4222" spans="1:8" x14ac:dyDescent="0.25">
      <c r="A4222" s="12">
        <f>Riesgo!C4226</f>
        <v>1.099237261340961E-2</v>
      </c>
      <c r="F4222" s="95">
        <f t="shared" si="195"/>
        <v>-0.19415977609627605</v>
      </c>
      <c r="G4222" s="26">
        <f t="shared" si="196"/>
        <v>-7.3194388610865121E-3</v>
      </c>
      <c r="H4222" s="26">
        <f t="shared" si="197"/>
        <v>1.4211406104189391E-3</v>
      </c>
    </row>
    <row r="4223" spans="1:8" x14ac:dyDescent="0.25">
      <c r="A4223" s="12">
        <f>Riesgo!C4227</f>
        <v>0.58304404296194989</v>
      </c>
      <c r="F4223" s="95">
        <f t="shared" si="195"/>
        <v>0.37789189425226422</v>
      </c>
      <c r="G4223" s="26">
        <f t="shared" si="196"/>
        <v>5.3963825506649105E-2</v>
      </c>
      <c r="H4223" s="26">
        <f t="shared" si="197"/>
        <v>2.0392492241806282E-2</v>
      </c>
    </row>
    <row r="4224" spans="1:8" x14ac:dyDescent="0.25">
      <c r="A4224" s="12">
        <f>Riesgo!C4228</f>
        <v>0</v>
      </c>
      <c r="F4224" s="95">
        <f t="shared" si="195"/>
        <v>-0.20515214870968565</v>
      </c>
      <c r="G4224" s="26">
        <f t="shared" si="196"/>
        <v>0</v>
      </c>
      <c r="H4224" s="26">
        <f t="shared" si="197"/>
        <v>0</v>
      </c>
    </row>
    <row r="4225" spans="1:8" x14ac:dyDescent="0.25">
      <c r="A4225" s="12">
        <f>Riesgo!C4229</f>
        <v>0</v>
      </c>
      <c r="F4225" s="95">
        <f t="shared" si="195"/>
        <v>-0.20515214870968565</v>
      </c>
      <c r="G4225" s="26">
        <f t="shared" si="196"/>
        <v>0</v>
      </c>
      <c r="H4225" s="26">
        <f t="shared" si="197"/>
        <v>0</v>
      </c>
    </row>
    <row r="4226" spans="1:8" x14ac:dyDescent="0.25">
      <c r="A4226" s="12">
        <f>Riesgo!C4230</f>
        <v>0.19577183210475918</v>
      </c>
      <c r="F4226" s="95">
        <f t="shared" si="195"/>
        <v>-9.3803166049264697E-3</v>
      </c>
      <c r="G4226" s="26">
        <f t="shared" si="196"/>
        <v>-8.2537724370422552E-7</v>
      </c>
      <c r="H4226" s="26">
        <f t="shared" si="197"/>
        <v>7.7422998644471887E-9</v>
      </c>
    </row>
    <row r="4227" spans="1:8" x14ac:dyDescent="0.25">
      <c r="A4227" s="12">
        <f>Riesgo!C4231</f>
        <v>0</v>
      </c>
      <c r="F4227" s="95">
        <f t="shared" ref="F4227:F4290" si="198">A4227-$D$4</f>
        <v>-0.20515214870968565</v>
      </c>
      <c r="G4227" s="26">
        <f t="shared" ref="G4227:G4290" si="199">IF(A4227=0,0,(A4227-D$4)^3)</f>
        <v>0</v>
      </c>
      <c r="H4227" s="26">
        <f t="shared" ref="H4227:H4290" si="200">IF(A4227=0,0,(A4227-D$4)^4)</f>
        <v>0</v>
      </c>
    </row>
    <row r="4228" spans="1:8" x14ac:dyDescent="0.25">
      <c r="A4228" s="12">
        <f>Riesgo!C4232</f>
        <v>0</v>
      </c>
      <c r="F4228" s="95">
        <f t="shared" si="198"/>
        <v>-0.20515214870968565</v>
      </c>
      <c r="G4228" s="26">
        <f t="shared" si="199"/>
        <v>0</v>
      </c>
      <c r="H4228" s="26">
        <f t="shared" si="200"/>
        <v>0</v>
      </c>
    </row>
    <row r="4229" spans="1:8" x14ac:dyDescent="0.25">
      <c r="A4229" s="12">
        <f>Riesgo!C4233</f>
        <v>0.38960116515469662</v>
      </c>
      <c r="F4229" s="95">
        <f t="shared" si="198"/>
        <v>0.18444901644501097</v>
      </c>
      <c r="G4229" s="26">
        <f t="shared" si="199"/>
        <v>6.2752210847195448E-3</v>
      </c>
      <c r="H4229" s="26">
        <f t="shared" si="200"/>
        <v>1.1574583570515148E-3</v>
      </c>
    </row>
    <row r="4230" spans="1:8" x14ac:dyDescent="0.25">
      <c r="A4230" s="12">
        <f>Riesgo!C4234</f>
        <v>0.13498610086632348</v>
      </c>
      <c r="F4230" s="95">
        <f t="shared" si="198"/>
        <v>-7.0166047843362167E-2</v>
      </c>
      <c r="G4230" s="26">
        <f t="shared" si="199"/>
        <v>-3.4544669797179599E-4</v>
      </c>
      <c r="H4230" s="26">
        <f t="shared" si="200"/>
        <v>2.4238629537220514E-5</v>
      </c>
    </row>
    <row r="4231" spans="1:8" x14ac:dyDescent="0.25">
      <c r="A4231" s="12">
        <f>Riesgo!C4235</f>
        <v>0</v>
      </c>
      <c r="F4231" s="95">
        <f t="shared" si="198"/>
        <v>-0.20515214870968565</v>
      </c>
      <c r="G4231" s="26">
        <f t="shared" si="199"/>
        <v>0</v>
      </c>
      <c r="H4231" s="26">
        <f t="shared" si="200"/>
        <v>0</v>
      </c>
    </row>
    <row r="4232" spans="1:8" x14ac:dyDescent="0.25">
      <c r="A4232" s="12">
        <f>Riesgo!C4236</f>
        <v>0.15119249892872647</v>
      </c>
      <c r="F4232" s="95">
        <f t="shared" si="198"/>
        <v>-5.3959649780959185E-2</v>
      </c>
      <c r="G4232" s="26">
        <f t="shared" si="199"/>
        <v>-1.5711127997684375E-4</v>
      </c>
      <c r="H4232" s="26">
        <f t="shared" si="200"/>
        <v>8.4776696441887127E-6</v>
      </c>
    </row>
    <row r="4233" spans="1:8" x14ac:dyDescent="0.25">
      <c r="A4233" s="12">
        <f>Riesgo!C4237</f>
        <v>0</v>
      </c>
      <c r="F4233" s="95">
        <f t="shared" si="198"/>
        <v>-0.20515214870968565</v>
      </c>
      <c r="G4233" s="26">
        <f t="shared" si="199"/>
        <v>0</v>
      </c>
      <c r="H4233" s="26">
        <f t="shared" si="200"/>
        <v>0</v>
      </c>
    </row>
    <row r="4234" spans="1:8" x14ac:dyDescent="0.25">
      <c r="A4234" s="12">
        <f>Riesgo!C4238</f>
        <v>0</v>
      </c>
      <c r="F4234" s="95">
        <f t="shared" si="198"/>
        <v>-0.20515214870968565</v>
      </c>
      <c r="G4234" s="26">
        <f t="shared" si="199"/>
        <v>0</v>
      </c>
      <c r="H4234" s="26">
        <f t="shared" si="200"/>
        <v>0</v>
      </c>
    </row>
    <row r="4235" spans="1:8" x14ac:dyDescent="0.25">
      <c r="A4235" s="12">
        <f>Riesgo!C4239</f>
        <v>8.4260446068759431E-2</v>
      </c>
      <c r="F4235" s="95">
        <f t="shared" si="198"/>
        <v>-0.12089170264092622</v>
      </c>
      <c r="G4235" s="26">
        <f t="shared" si="199"/>
        <v>-1.7668085112066839E-3</v>
      </c>
      <c r="H4235" s="26">
        <f t="shared" si="200"/>
        <v>2.13592489160256E-4</v>
      </c>
    </row>
    <row r="4236" spans="1:8" x14ac:dyDescent="0.25">
      <c r="A4236" s="12">
        <f>Riesgo!C4240</f>
        <v>0.58603099893031563</v>
      </c>
      <c r="F4236" s="95">
        <f t="shared" si="198"/>
        <v>0.38087885022062995</v>
      </c>
      <c r="G4236" s="26">
        <f t="shared" si="199"/>
        <v>5.5253599104970956E-2</v>
      </c>
      <c r="H4236" s="26">
        <f t="shared" si="200"/>
        <v>2.1044927297652966E-2</v>
      </c>
    </row>
    <row r="4237" spans="1:8" x14ac:dyDescent="0.25">
      <c r="A4237" s="12">
        <f>Riesgo!C4241</f>
        <v>7.4992252044114957E-2</v>
      </c>
      <c r="F4237" s="95">
        <f t="shared" si="198"/>
        <v>-0.13015989666557071</v>
      </c>
      <c r="G4237" s="26">
        <f t="shared" si="199"/>
        <v>-2.2051167361405318E-3</v>
      </c>
      <c r="H4237" s="26">
        <f t="shared" si="200"/>
        <v>2.8701776651157218E-4</v>
      </c>
    </row>
    <row r="4238" spans="1:8" x14ac:dyDescent="0.25">
      <c r="A4238" s="12">
        <f>Riesgo!C4242</f>
        <v>3.3985141444039378E-2</v>
      </c>
      <c r="F4238" s="95">
        <f t="shared" si="198"/>
        <v>-0.17116700726564626</v>
      </c>
      <c r="G4238" s="26">
        <f t="shared" si="199"/>
        <v>-5.0148756913242958E-3</v>
      </c>
      <c r="H4238" s="26">
        <f t="shared" si="200"/>
        <v>8.5838126389321866E-4</v>
      </c>
    </row>
    <row r="4239" spans="1:8" x14ac:dyDescent="0.25">
      <c r="A4239" s="12">
        <f>Riesgo!C4243</f>
        <v>0.68363605370420066</v>
      </c>
      <c r="F4239" s="95">
        <f t="shared" si="198"/>
        <v>0.47848390499451499</v>
      </c>
      <c r="G4239" s="26">
        <f t="shared" si="199"/>
        <v>0.10954738155085213</v>
      </c>
      <c r="H4239" s="26">
        <f t="shared" si="200"/>
        <v>5.241665890637582E-2</v>
      </c>
    </row>
    <row r="4240" spans="1:8" x14ac:dyDescent="0.25">
      <c r="A4240" s="12">
        <f>Riesgo!C4244</f>
        <v>1</v>
      </c>
      <c r="F4240" s="95">
        <f t="shared" si="198"/>
        <v>0.79484785129031432</v>
      </c>
      <c r="G4240" s="26">
        <f t="shared" si="199"/>
        <v>0.50217144484267384</v>
      </c>
      <c r="H4240" s="26">
        <f t="shared" si="200"/>
        <v>0.39914989391255185</v>
      </c>
    </row>
    <row r="4241" spans="1:8" x14ac:dyDescent="0.25">
      <c r="A4241" s="12">
        <f>Riesgo!C4245</f>
        <v>0</v>
      </c>
      <c r="F4241" s="95">
        <f t="shared" si="198"/>
        <v>-0.20515214870968565</v>
      </c>
      <c r="G4241" s="26">
        <f t="shared" si="199"/>
        <v>0</v>
      </c>
      <c r="H4241" s="26">
        <f t="shared" si="200"/>
        <v>0</v>
      </c>
    </row>
    <row r="4242" spans="1:8" x14ac:dyDescent="0.25">
      <c r="A4242" s="12">
        <f>Riesgo!C4246</f>
        <v>0</v>
      </c>
      <c r="F4242" s="95">
        <f t="shared" si="198"/>
        <v>-0.20515214870968565</v>
      </c>
      <c r="G4242" s="26">
        <f t="shared" si="199"/>
        <v>0</v>
      </c>
      <c r="H4242" s="26">
        <f t="shared" si="200"/>
        <v>0</v>
      </c>
    </row>
    <row r="4243" spans="1:8" x14ac:dyDescent="0.25">
      <c r="A4243" s="12">
        <f>Riesgo!C4247</f>
        <v>0</v>
      </c>
      <c r="F4243" s="95">
        <f t="shared" si="198"/>
        <v>-0.20515214870968565</v>
      </c>
      <c r="G4243" s="26">
        <f t="shared" si="199"/>
        <v>0</v>
      </c>
      <c r="H4243" s="26">
        <f t="shared" si="200"/>
        <v>0</v>
      </c>
    </row>
    <row r="4244" spans="1:8" x14ac:dyDescent="0.25">
      <c r="A4244" s="12">
        <f>Riesgo!C4248</f>
        <v>0</v>
      </c>
      <c r="F4244" s="95">
        <f t="shared" si="198"/>
        <v>-0.20515214870968565</v>
      </c>
      <c r="G4244" s="26">
        <f t="shared" si="199"/>
        <v>0</v>
      </c>
      <c r="H4244" s="26">
        <f t="shared" si="200"/>
        <v>0</v>
      </c>
    </row>
    <row r="4245" spans="1:8" x14ac:dyDescent="0.25">
      <c r="A4245" s="12">
        <f>Riesgo!C4249</f>
        <v>0.28867385681787122</v>
      </c>
      <c r="F4245" s="95">
        <f t="shared" si="198"/>
        <v>8.3521708108185572E-2</v>
      </c>
      <c r="G4245" s="26">
        <f t="shared" si="199"/>
        <v>5.8263705612823151E-4</v>
      </c>
      <c r="H4245" s="26">
        <f t="shared" si="200"/>
        <v>4.8662842134954689E-5</v>
      </c>
    </row>
    <row r="4246" spans="1:8" x14ac:dyDescent="0.25">
      <c r="A4246" s="12">
        <f>Riesgo!C4250</f>
        <v>0</v>
      </c>
      <c r="F4246" s="95">
        <f t="shared" si="198"/>
        <v>-0.20515214870968565</v>
      </c>
      <c r="G4246" s="26">
        <f t="shared" si="199"/>
        <v>0</v>
      </c>
      <c r="H4246" s="26">
        <f t="shared" si="200"/>
        <v>0</v>
      </c>
    </row>
    <row r="4247" spans="1:8" x14ac:dyDescent="0.25">
      <c r="A4247" s="12">
        <f>Riesgo!C4251</f>
        <v>0.89913076168957029</v>
      </c>
      <c r="F4247" s="95">
        <f t="shared" si="198"/>
        <v>0.69397861297988461</v>
      </c>
      <c r="G4247" s="26">
        <f t="shared" si="199"/>
        <v>0.33422448267584576</v>
      </c>
      <c r="H4247" s="26">
        <f t="shared" si="200"/>
        <v>0.23194464291130293</v>
      </c>
    </row>
    <row r="4248" spans="1:8" x14ac:dyDescent="0.25">
      <c r="A4248" s="12">
        <f>Riesgo!C4252</f>
        <v>0</v>
      </c>
      <c r="F4248" s="95">
        <f t="shared" si="198"/>
        <v>-0.20515214870968565</v>
      </c>
      <c r="G4248" s="26">
        <f t="shared" si="199"/>
        <v>0</v>
      </c>
      <c r="H4248" s="26">
        <f t="shared" si="200"/>
        <v>0</v>
      </c>
    </row>
    <row r="4249" spans="1:8" x14ac:dyDescent="0.25">
      <c r="A4249" s="12">
        <f>Riesgo!C4253</f>
        <v>0.69214027672311318</v>
      </c>
      <c r="F4249" s="95">
        <f t="shared" si="198"/>
        <v>0.4869881280134275</v>
      </c>
      <c r="G4249" s="26">
        <f t="shared" si="199"/>
        <v>0.11549285620436736</v>
      </c>
      <c r="H4249" s="26">
        <f t="shared" si="200"/>
        <v>5.6243649841888829E-2</v>
      </c>
    </row>
    <row r="4250" spans="1:8" x14ac:dyDescent="0.25">
      <c r="A4250" s="12">
        <f>Riesgo!C4254</f>
        <v>0.7861821072909797</v>
      </c>
      <c r="F4250" s="95">
        <f t="shared" si="198"/>
        <v>0.58102995858129403</v>
      </c>
      <c r="G4250" s="26">
        <f t="shared" si="199"/>
        <v>0.19615328111037889</v>
      </c>
      <c r="H4250" s="26">
        <f t="shared" si="200"/>
        <v>0.11397093279914838</v>
      </c>
    </row>
    <row r="4251" spans="1:8" x14ac:dyDescent="0.25">
      <c r="A4251" s="12">
        <f>Riesgo!C4255</f>
        <v>0.5955469136904632</v>
      </c>
      <c r="F4251" s="95">
        <f t="shared" si="198"/>
        <v>0.39039476498077752</v>
      </c>
      <c r="G4251" s="26">
        <f t="shared" si="199"/>
        <v>5.949931365433507E-2</v>
      </c>
      <c r="H4251" s="26">
        <f t="shared" si="200"/>
        <v>2.3228220570601706E-2</v>
      </c>
    </row>
    <row r="4252" spans="1:8" x14ac:dyDescent="0.25">
      <c r="A4252" s="12">
        <f>Riesgo!C4256</f>
        <v>3.5533350694740583E-2</v>
      </c>
      <c r="F4252" s="95">
        <f t="shared" si="198"/>
        <v>-0.16961879801494506</v>
      </c>
      <c r="G4252" s="26">
        <f t="shared" si="199"/>
        <v>-4.8800238431276266E-3</v>
      </c>
      <c r="H4252" s="26">
        <f t="shared" si="200"/>
        <v>8.2774377855558082E-4</v>
      </c>
    </row>
    <row r="4253" spans="1:8" x14ac:dyDescent="0.25">
      <c r="A4253" s="12">
        <f>Riesgo!C4257</f>
        <v>0</v>
      </c>
      <c r="F4253" s="95">
        <f t="shared" si="198"/>
        <v>-0.20515214870968565</v>
      </c>
      <c r="G4253" s="26">
        <f t="shared" si="199"/>
        <v>0</v>
      </c>
      <c r="H4253" s="26">
        <f t="shared" si="200"/>
        <v>0</v>
      </c>
    </row>
    <row r="4254" spans="1:8" x14ac:dyDescent="0.25">
      <c r="A4254" s="12">
        <f>Riesgo!C4258</f>
        <v>0.21242801024298738</v>
      </c>
      <c r="F4254" s="95">
        <f t="shared" si="198"/>
        <v>7.2758615333017307E-3</v>
      </c>
      <c r="G4254" s="26">
        <f t="shared" si="199"/>
        <v>3.851707296403766E-7</v>
      </c>
      <c r="H4254" s="26">
        <f t="shared" si="200"/>
        <v>2.8024488955441766E-9</v>
      </c>
    </row>
    <row r="4255" spans="1:8" x14ac:dyDescent="0.25">
      <c r="A4255" s="12">
        <f>Riesgo!C4259</f>
        <v>0.29223312218261221</v>
      </c>
      <c r="F4255" s="95">
        <f t="shared" si="198"/>
        <v>8.7080973472926565E-2</v>
      </c>
      <c r="G4255" s="26">
        <f t="shared" si="199"/>
        <v>6.6034337648022848E-4</v>
      </c>
      <c r="H4255" s="26">
        <f t="shared" si="200"/>
        <v>5.750334405029753E-5</v>
      </c>
    </row>
    <row r="4256" spans="1:8" x14ac:dyDescent="0.25">
      <c r="A4256" s="12">
        <f>Riesgo!C4260</f>
        <v>0</v>
      </c>
      <c r="F4256" s="95">
        <f t="shared" si="198"/>
        <v>-0.20515214870968565</v>
      </c>
      <c r="G4256" s="26">
        <f t="shared" si="199"/>
        <v>0</v>
      </c>
      <c r="H4256" s="26">
        <f t="shared" si="200"/>
        <v>0</v>
      </c>
    </row>
    <row r="4257" spans="1:8" x14ac:dyDescent="0.25">
      <c r="A4257" s="12">
        <f>Riesgo!C4261</f>
        <v>0</v>
      </c>
      <c r="F4257" s="95">
        <f t="shared" si="198"/>
        <v>-0.20515214870968565</v>
      </c>
      <c r="G4257" s="26">
        <f t="shared" si="199"/>
        <v>0</v>
      </c>
      <c r="H4257" s="26">
        <f t="shared" si="200"/>
        <v>0</v>
      </c>
    </row>
    <row r="4258" spans="1:8" x14ac:dyDescent="0.25">
      <c r="A4258" s="12">
        <f>Riesgo!C4262</f>
        <v>0</v>
      </c>
      <c r="F4258" s="95">
        <f t="shared" si="198"/>
        <v>-0.20515214870968565</v>
      </c>
      <c r="G4258" s="26">
        <f t="shared" si="199"/>
        <v>0</v>
      </c>
      <c r="H4258" s="26">
        <f t="shared" si="200"/>
        <v>0</v>
      </c>
    </row>
    <row r="4259" spans="1:8" x14ac:dyDescent="0.25">
      <c r="A4259" s="12">
        <f>Riesgo!C4263</f>
        <v>0.13941031770504667</v>
      </c>
      <c r="F4259" s="95">
        <f t="shared" si="198"/>
        <v>-6.5741831004638984E-2</v>
      </c>
      <c r="G4259" s="26">
        <f t="shared" si="199"/>
        <v>-2.8413542730491392E-4</v>
      </c>
      <c r="H4259" s="26">
        <f t="shared" si="200"/>
        <v>1.8679583244310536E-5</v>
      </c>
    </row>
    <row r="4260" spans="1:8" x14ac:dyDescent="0.25">
      <c r="A4260" s="12">
        <f>Riesgo!C4264</f>
        <v>0</v>
      </c>
      <c r="F4260" s="95">
        <f t="shared" si="198"/>
        <v>-0.20515214870968565</v>
      </c>
      <c r="G4260" s="26">
        <f t="shared" si="199"/>
        <v>0</v>
      </c>
      <c r="H4260" s="26">
        <f t="shared" si="200"/>
        <v>0</v>
      </c>
    </row>
    <row r="4261" spans="1:8" x14ac:dyDescent="0.25">
      <c r="A4261" s="12">
        <f>Riesgo!C4265</f>
        <v>0.1229229644237161</v>
      </c>
      <c r="F4261" s="95">
        <f t="shared" si="198"/>
        <v>-8.222918428596955E-2</v>
      </c>
      <c r="G4261" s="26">
        <f t="shared" si="199"/>
        <v>-5.5600403871206862E-4</v>
      </c>
      <c r="H4261" s="26">
        <f t="shared" si="200"/>
        <v>4.5719758562998033E-5</v>
      </c>
    </row>
    <row r="4262" spans="1:8" x14ac:dyDescent="0.25">
      <c r="A4262" s="12">
        <f>Riesgo!C4266</f>
        <v>0</v>
      </c>
      <c r="F4262" s="95">
        <f t="shared" si="198"/>
        <v>-0.20515214870968565</v>
      </c>
      <c r="G4262" s="26">
        <f t="shared" si="199"/>
        <v>0</v>
      </c>
      <c r="H4262" s="26">
        <f t="shared" si="200"/>
        <v>0</v>
      </c>
    </row>
    <row r="4263" spans="1:8" x14ac:dyDescent="0.25">
      <c r="A4263" s="12">
        <f>Riesgo!C4267</f>
        <v>0.43291445867690792</v>
      </c>
      <c r="F4263" s="95">
        <f t="shared" si="198"/>
        <v>0.22776230996722227</v>
      </c>
      <c r="G4263" s="26">
        <f t="shared" si="199"/>
        <v>1.181532239422093E-2</v>
      </c>
      <c r="H4263" s="26">
        <f t="shared" si="200"/>
        <v>2.69108512151521E-3</v>
      </c>
    </row>
    <row r="4264" spans="1:8" x14ac:dyDescent="0.25">
      <c r="A4264" s="12">
        <f>Riesgo!C4268</f>
        <v>0.23823120090019073</v>
      </c>
      <c r="F4264" s="95">
        <f t="shared" si="198"/>
        <v>3.3079052190505082E-2</v>
      </c>
      <c r="G4264" s="26">
        <f t="shared" si="199"/>
        <v>3.6195882676030454E-5</v>
      </c>
      <c r="H4264" s="26">
        <f t="shared" si="200"/>
        <v>1.1973254921218102E-6</v>
      </c>
    </row>
    <row r="4265" spans="1:8" x14ac:dyDescent="0.25">
      <c r="A4265" s="12">
        <f>Riesgo!C4269</f>
        <v>0.7797472067982848</v>
      </c>
      <c r="F4265" s="95">
        <f t="shared" si="198"/>
        <v>0.57459505808859912</v>
      </c>
      <c r="G4265" s="26">
        <f t="shared" si="199"/>
        <v>0.18970800603719423</v>
      </c>
      <c r="H4265" s="26">
        <f t="shared" si="200"/>
        <v>0.10900528274881392</v>
      </c>
    </row>
    <row r="4266" spans="1:8" x14ac:dyDescent="0.25">
      <c r="A4266" s="12">
        <f>Riesgo!C4270</f>
        <v>3.6586934540537184E-3</v>
      </c>
      <c r="F4266" s="95">
        <f t="shared" si="198"/>
        <v>-0.20149345525563192</v>
      </c>
      <c r="G4266" s="26">
        <f t="shared" si="199"/>
        <v>-8.1805562068516229E-3</v>
      </c>
      <c r="H4266" s="26">
        <f t="shared" si="200"/>
        <v>1.6483285360314396E-3</v>
      </c>
    </row>
    <row r="4267" spans="1:8" x14ac:dyDescent="0.25">
      <c r="A4267" s="12">
        <f>Riesgo!C4271</f>
        <v>0.45675605850274514</v>
      </c>
      <c r="F4267" s="95">
        <f t="shared" si="198"/>
        <v>0.25160390979305947</v>
      </c>
      <c r="G4267" s="26">
        <f t="shared" si="199"/>
        <v>1.59276666072675E-2</v>
      </c>
      <c r="H4267" s="26">
        <f t="shared" si="200"/>
        <v>4.0074631922688581E-3</v>
      </c>
    </row>
    <row r="4268" spans="1:8" x14ac:dyDescent="0.25">
      <c r="A4268" s="12">
        <f>Riesgo!C4272</f>
        <v>0.73865472374206054</v>
      </c>
      <c r="F4268" s="95">
        <f t="shared" si="198"/>
        <v>0.53350257503237486</v>
      </c>
      <c r="G4268" s="26">
        <f t="shared" si="199"/>
        <v>0.15184816912013765</v>
      </c>
      <c r="H4268" s="26">
        <f t="shared" si="200"/>
        <v>8.1011389239544984E-2</v>
      </c>
    </row>
    <row r="4269" spans="1:8" x14ac:dyDescent="0.25">
      <c r="A4269" s="12">
        <f>Riesgo!C4273</f>
        <v>0.13443938298141508</v>
      </c>
      <c r="F4269" s="95">
        <f t="shared" si="198"/>
        <v>-7.0712765728270566E-2</v>
      </c>
      <c r="G4269" s="26">
        <f t="shared" si="199"/>
        <v>-3.5358470566201563E-4</v>
      </c>
      <c r="H4269" s="26">
        <f t="shared" si="200"/>
        <v>2.5002952456577616E-5</v>
      </c>
    </row>
    <row r="4270" spans="1:8" x14ac:dyDescent="0.25">
      <c r="A4270" s="12">
        <f>Riesgo!C4274</f>
        <v>8.2709408156064923E-2</v>
      </c>
      <c r="F4270" s="95">
        <f t="shared" si="198"/>
        <v>-0.12244274055362073</v>
      </c>
      <c r="G4270" s="26">
        <f t="shared" si="199"/>
        <v>-1.8356890810123233E-3</v>
      </c>
      <c r="H4270" s="26">
        <f t="shared" si="200"/>
        <v>2.2476680188350637E-4</v>
      </c>
    </row>
    <row r="4271" spans="1:8" x14ac:dyDescent="0.25">
      <c r="A4271" s="12">
        <f>Riesgo!C4275</f>
        <v>0</v>
      </c>
      <c r="F4271" s="95">
        <f t="shared" si="198"/>
        <v>-0.20515214870968565</v>
      </c>
      <c r="G4271" s="26">
        <f t="shared" si="199"/>
        <v>0</v>
      </c>
      <c r="H4271" s="26">
        <f t="shared" si="200"/>
        <v>0</v>
      </c>
    </row>
    <row r="4272" spans="1:8" x14ac:dyDescent="0.25">
      <c r="A4272" s="12">
        <f>Riesgo!C4276</f>
        <v>0.267688624279183</v>
      </c>
      <c r="F4272" s="95">
        <f t="shared" si="198"/>
        <v>6.2536475569497346E-2</v>
      </c>
      <c r="G4272" s="26">
        <f t="shared" si="199"/>
        <v>2.4456832259117097E-4</v>
      </c>
      <c r="H4272" s="26">
        <f t="shared" si="200"/>
        <v>1.5294440930795713E-5</v>
      </c>
    </row>
    <row r="4273" spans="1:8" x14ac:dyDescent="0.25">
      <c r="A4273" s="12">
        <f>Riesgo!C4277</f>
        <v>0.24455122400432894</v>
      </c>
      <c r="F4273" s="95">
        <f t="shared" si="198"/>
        <v>3.9399075294643288E-2</v>
      </c>
      <c r="G4273" s="26">
        <f t="shared" si="199"/>
        <v>6.1158677674247027E-5</v>
      </c>
      <c r="H4273" s="26">
        <f t="shared" si="200"/>
        <v>2.409595346608478E-6</v>
      </c>
    </row>
    <row r="4274" spans="1:8" x14ac:dyDescent="0.25">
      <c r="A4274" s="12">
        <f>Riesgo!C4278</f>
        <v>0</v>
      </c>
      <c r="F4274" s="95">
        <f t="shared" si="198"/>
        <v>-0.20515214870968565</v>
      </c>
      <c r="G4274" s="26">
        <f t="shared" si="199"/>
        <v>0</v>
      </c>
      <c r="H4274" s="26">
        <f t="shared" si="200"/>
        <v>0</v>
      </c>
    </row>
    <row r="4275" spans="1:8" x14ac:dyDescent="0.25">
      <c r="A4275" s="12">
        <f>Riesgo!C4279</f>
        <v>0</v>
      </c>
      <c r="F4275" s="95">
        <f t="shared" si="198"/>
        <v>-0.20515214870968565</v>
      </c>
      <c r="G4275" s="26">
        <f t="shared" si="199"/>
        <v>0</v>
      </c>
      <c r="H4275" s="26">
        <f t="shared" si="200"/>
        <v>0</v>
      </c>
    </row>
    <row r="4276" spans="1:8" x14ac:dyDescent="0.25">
      <c r="A4276" s="12">
        <f>Riesgo!C4280</f>
        <v>0.21690348409268359</v>
      </c>
      <c r="F4276" s="95">
        <f t="shared" si="198"/>
        <v>1.1751335382997941E-2</v>
      </c>
      <c r="G4276" s="26">
        <f t="shared" si="199"/>
        <v>1.6227875368073241E-6</v>
      </c>
      <c r="H4276" s="26">
        <f t="shared" si="200"/>
        <v>1.9069920600371979E-8</v>
      </c>
    </row>
    <row r="4277" spans="1:8" x14ac:dyDescent="0.25">
      <c r="A4277" s="12">
        <f>Riesgo!C4281</f>
        <v>0</v>
      </c>
      <c r="F4277" s="95">
        <f t="shared" si="198"/>
        <v>-0.20515214870968565</v>
      </c>
      <c r="G4277" s="26">
        <f t="shared" si="199"/>
        <v>0</v>
      </c>
      <c r="H4277" s="26">
        <f t="shared" si="200"/>
        <v>0</v>
      </c>
    </row>
    <row r="4278" spans="1:8" x14ac:dyDescent="0.25">
      <c r="A4278" s="12">
        <f>Riesgo!C4282</f>
        <v>0</v>
      </c>
      <c r="F4278" s="95">
        <f t="shared" si="198"/>
        <v>-0.20515214870968565</v>
      </c>
      <c r="G4278" s="26">
        <f t="shared" si="199"/>
        <v>0</v>
      </c>
      <c r="H4278" s="26">
        <f t="shared" si="200"/>
        <v>0</v>
      </c>
    </row>
    <row r="4279" spans="1:8" x14ac:dyDescent="0.25">
      <c r="A4279" s="12">
        <f>Riesgo!C4283</f>
        <v>0</v>
      </c>
      <c r="F4279" s="95">
        <f t="shared" si="198"/>
        <v>-0.20515214870968565</v>
      </c>
      <c r="G4279" s="26">
        <f t="shared" si="199"/>
        <v>0</v>
      </c>
      <c r="H4279" s="26">
        <f t="shared" si="200"/>
        <v>0</v>
      </c>
    </row>
    <row r="4280" spans="1:8" x14ac:dyDescent="0.25">
      <c r="A4280" s="12">
        <f>Riesgo!C4284</f>
        <v>1</v>
      </c>
      <c r="F4280" s="95">
        <f t="shared" si="198"/>
        <v>0.79484785129031432</v>
      </c>
      <c r="G4280" s="26">
        <f t="shared" si="199"/>
        <v>0.50217144484267384</v>
      </c>
      <c r="H4280" s="26">
        <f t="shared" si="200"/>
        <v>0.39914989391255185</v>
      </c>
    </row>
    <row r="4281" spans="1:8" x14ac:dyDescent="0.25">
      <c r="A4281" s="12">
        <f>Riesgo!C4285</f>
        <v>0.1264816252210689</v>
      </c>
      <c r="F4281" s="95">
        <f t="shared" si="198"/>
        <v>-7.867052348861675E-2</v>
      </c>
      <c r="G4281" s="26">
        <f t="shared" si="199"/>
        <v>-4.8689590299198212E-4</v>
      </c>
      <c r="H4281" s="26">
        <f t="shared" si="200"/>
        <v>3.8304355572841995E-5</v>
      </c>
    </row>
    <row r="4282" spans="1:8" x14ac:dyDescent="0.25">
      <c r="A4282" s="12">
        <f>Riesgo!C4286</f>
        <v>0</v>
      </c>
      <c r="F4282" s="95">
        <f t="shared" si="198"/>
        <v>-0.20515214870968565</v>
      </c>
      <c r="G4282" s="26">
        <f t="shared" si="199"/>
        <v>0</v>
      </c>
      <c r="H4282" s="26">
        <f t="shared" si="200"/>
        <v>0</v>
      </c>
    </row>
    <row r="4283" spans="1:8" x14ac:dyDescent="0.25">
      <c r="A4283" s="12">
        <f>Riesgo!C4287</f>
        <v>0.23978407380937208</v>
      </c>
      <c r="F4283" s="95">
        <f t="shared" si="198"/>
        <v>3.4631925099686434E-2</v>
      </c>
      <c r="G4283" s="26">
        <f t="shared" si="199"/>
        <v>4.1536500183764839E-5</v>
      </c>
      <c r="H4283" s="26">
        <f t="shared" si="200"/>
        <v>1.4384889632672556E-6</v>
      </c>
    </row>
    <row r="4284" spans="1:8" x14ac:dyDescent="0.25">
      <c r="A4284" s="12">
        <f>Riesgo!C4288</f>
        <v>0</v>
      </c>
      <c r="F4284" s="95">
        <f t="shared" si="198"/>
        <v>-0.20515214870968565</v>
      </c>
      <c r="G4284" s="26">
        <f t="shared" si="199"/>
        <v>0</v>
      </c>
      <c r="H4284" s="26">
        <f t="shared" si="200"/>
        <v>0</v>
      </c>
    </row>
    <row r="4285" spans="1:8" x14ac:dyDescent="0.25">
      <c r="A4285" s="12">
        <f>Riesgo!C4289</f>
        <v>0</v>
      </c>
      <c r="F4285" s="95">
        <f t="shared" si="198"/>
        <v>-0.20515214870968565</v>
      </c>
      <c r="G4285" s="26">
        <f t="shared" si="199"/>
        <v>0</v>
      </c>
      <c r="H4285" s="26">
        <f t="shared" si="200"/>
        <v>0</v>
      </c>
    </row>
    <row r="4286" spans="1:8" x14ac:dyDescent="0.25">
      <c r="A4286" s="12">
        <f>Riesgo!C4290</f>
        <v>0.14040730605202337</v>
      </c>
      <c r="F4286" s="95">
        <f t="shared" si="198"/>
        <v>-6.4744842657662283E-2</v>
      </c>
      <c r="G4286" s="26">
        <f t="shared" si="199"/>
        <v>-2.7140355960130494E-4</v>
      </c>
      <c r="H4286" s="26">
        <f t="shared" si="200"/>
        <v>1.7571980763115959E-5</v>
      </c>
    </row>
    <row r="4287" spans="1:8" x14ac:dyDescent="0.25">
      <c r="A4287" s="12">
        <f>Riesgo!C4291</f>
        <v>0.24302124255407234</v>
      </c>
      <c r="F4287" s="95">
        <f t="shared" si="198"/>
        <v>3.7869093844386692E-2</v>
      </c>
      <c r="G4287" s="26">
        <f t="shared" si="199"/>
        <v>5.4306865842679914E-5</v>
      </c>
      <c r="H4287" s="26">
        <f t="shared" si="200"/>
        <v>2.0565517989909639E-6</v>
      </c>
    </row>
    <row r="4288" spans="1:8" x14ac:dyDescent="0.25">
      <c r="A4288" s="12">
        <f>Riesgo!C4292</f>
        <v>2.6840754085424124E-2</v>
      </c>
      <c r="F4288" s="95">
        <f t="shared" si="198"/>
        <v>-0.17831139462426152</v>
      </c>
      <c r="G4288" s="26">
        <f t="shared" si="199"/>
        <v>-5.6694024921910054E-3</v>
      </c>
      <c r="H4288" s="26">
        <f t="shared" si="200"/>
        <v>1.0109190650688421E-3</v>
      </c>
    </row>
    <row r="4289" spans="1:8" x14ac:dyDescent="0.25">
      <c r="A4289" s="12">
        <f>Riesgo!C4293</f>
        <v>0.97157687618586819</v>
      </c>
      <c r="F4289" s="95">
        <f t="shared" si="198"/>
        <v>0.76642472747618251</v>
      </c>
      <c r="G4289" s="26">
        <f t="shared" si="199"/>
        <v>0.45020314480576279</v>
      </c>
      <c r="H4289" s="26">
        <f t="shared" si="200"/>
        <v>0.34504682256667712</v>
      </c>
    </row>
    <row r="4290" spans="1:8" x14ac:dyDescent="0.25">
      <c r="A4290" s="12">
        <f>Riesgo!C4294</f>
        <v>0</v>
      </c>
      <c r="F4290" s="95">
        <f t="shared" si="198"/>
        <v>-0.20515214870968565</v>
      </c>
      <c r="G4290" s="26">
        <f t="shared" si="199"/>
        <v>0</v>
      </c>
      <c r="H4290" s="26">
        <f t="shared" si="200"/>
        <v>0</v>
      </c>
    </row>
    <row r="4291" spans="1:8" x14ac:dyDescent="0.25">
      <c r="A4291" s="12">
        <f>Riesgo!C4295</f>
        <v>0.4324897027390468</v>
      </c>
      <c r="F4291" s="95">
        <f t="shared" ref="F4291:F4354" si="201">A4291-$D$4</f>
        <v>0.22733755402936115</v>
      </c>
      <c r="G4291" s="26">
        <f t="shared" ref="G4291:G4354" si="202">IF(A4291=0,0,(A4291-D$4)^3)</f>
        <v>1.1749342098192861E-2</v>
      </c>
      <c r="H4291" s="26">
        <f t="shared" ref="H4291:H4354" si="203">IF(A4291=0,0,(A4291-D$4)^4)</f>
        <v>2.6710666940573669E-3</v>
      </c>
    </row>
    <row r="4292" spans="1:8" x14ac:dyDescent="0.25">
      <c r="A4292" s="12">
        <f>Riesgo!C4296</f>
        <v>0.13559978467050574</v>
      </c>
      <c r="F4292" s="95">
        <f t="shared" si="201"/>
        <v>-6.9552364039179915E-2</v>
      </c>
      <c r="G4292" s="26">
        <f t="shared" si="202"/>
        <v>-3.364617410497851E-4</v>
      </c>
      <c r="H4292" s="26">
        <f t="shared" si="203"/>
        <v>2.3401709498750937E-5</v>
      </c>
    </row>
    <row r="4293" spans="1:8" x14ac:dyDescent="0.25">
      <c r="A4293" s="12">
        <f>Riesgo!C4297</f>
        <v>2.9724908613518761E-2</v>
      </c>
      <c r="F4293" s="95">
        <f t="shared" si="201"/>
        <v>-0.17542724009616689</v>
      </c>
      <c r="G4293" s="26">
        <f t="shared" si="202"/>
        <v>-5.3987235922236003E-3</v>
      </c>
      <c r="H4293" s="26">
        <f t="shared" si="203"/>
        <v>9.4708317982585011E-4</v>
      </c>
    </row>
    <row r="4294" spans="1:8" x14ac:dyDescent="0.25">
      <c r="A4294" s="12">
        <f>Riesgo!C4298</f>
        <v>1</v>
      </c>
      <c r="F4294" s="95">
        <f t="shared" si="201"/>
        <v>0.79484785129031432</v>
      </c>
      <c r="G4294" s="26">
        <f t="shared" si="202"/>
        <v>0.50217144484267384</v>
      </c>
      <c r="H4294" s="26">
        <f t="shared" si="203"/>
        <v>0.39914989391255185</v>
      </c>
    </row>
    <row r="4295" spans="1:8" x14ac:dyDescent="0.25">
      <c r="A4295" s="12">
        <f>Riesgo!C4299</f>
        <v>0</v>
      </c>
      <c r="F4295" s="95">
        <f t="shared" si="201"/>
        <v>-0.20515214870968565</v>
      </c>
      <c r="G4295" s="26">
        <f t="shared" si="202"/>
        <v>0</v>
      </c>
      <c r="H4295" s="26">
        <f t="shared" si="203"/>
        <v>0</v>
      </c>
    </row>
    <row r="4296" spans="1:8" x14ac:dyDescent="0.25">
      <c r="A4296" s="12">
        <f>Riesgo!C4300</f>
        <v>0.24693303295862279</v>
      </c>
      <c r="F4296" s="95">
        <f t="shared" si="201"/>
        <v>4.1780884248937139E-2</v>
      </c>
      <c r="G4296" s="26">
        <f t="shared" si="202"/>
        <v>7.2934478401010772E-5</v>
      </c>
      <c r="H4296" s="26">
        <f t="shared" si="203"/>
        <v>3.0472669998292366E-6</v>
      </c>
    </row>
    <row r="4297" spans="1:8" x14ac:dyDescent="0.25">
      <c r="A4297" s="12">
        <f>Riesgo!C4301</f>
        <v>0.25038180973300067</v>
      </c>
      <c r="F4297" s="95">
        <f t="shared" si="201"/>
        <v>4.5229661023315021E-2</v>
      </c>
      <c r="G4297" s="26">
        <f t="shared" si="202"/>
        <v>9.252732329498245E-5</v>
      </c>
      <c r="H4297" s="26">
        <f t="shared" si="203"/>
        <v>4.1849794680267351E-6</v>
      </c>
    </row>
    <row r="4298" spans="1:8" x14ac:dyDescent="0.25">
      <c r="A4298" s="12">
        <f>Riesgo!C4302</f>
        <v>0</v>
      </c>
      <c r="F4298" s="95">
        <f t="shared" si="201"/>
        <v>-0.20515214870968565</v>
      </c>
      <c r="G4298" s="26">
        <f t="shared" si="202"/>
        <v>0</v>
      </c>
      <c r="H4298" s="26">
        <f t="shared" si="203"/>
        <v>0</v>
      </c>
    </row>
    <row r="4299" spans="1:8" x14ac:dyDescent="0.25">
      <c r="A4299" s="12">
        <f>Riesgo!C4303</f>
        <v>0.86579371365977364</v>
      </c>
      <c r="F4299" s="95">
        <f t="shared" si="201"/>
        <v>0.66064156495008797</v>
      </c>
      <c r="G4299" s="26">
        <f t="shared" si="202"/>
        <v>0.28833521231990533</v>
      </c>
      <c r="H4299" s="26">
        <f t="shared" si="203"/>
        <v>0.19048622589723813</v>
      </c>
    </row>
    <row r="4300" spans="1:8" x14ac:dyDescent="0.25">
      <c r="A4300" s="12">
        <f>Riesgo!C4304</f>
        <v>0</v>
      </c>
      <c r="F4300" s="95">
        <f t="shared" si="201"/>
        <v>-0.20515214870968565</v>
      </c>
      <c r="G4300" s="26">
        <f t="shared" si="202"/>
        <v>0</v>
      </c>
      <c r="H4300" s="26">
        <f t="shared" si="203"/>
        <v>0</v>
      </c>
    </row>
    <row r="4301" spans="1:8" x14ac:dyDescent="0.25">
      <c r="A4301" s="12">
        <f>Riesgo!C4305</f>
        <v>0</v>
      </c>
      <c r="F4301" s="95">
        <f t="shared" si="201"/>
        <v>-0.20515214870968565</v>
      </c>
      <c r="G4301" s="26">
        <f t="shared" si="202"/>
        <v>0</v>
      </c>
      <c r="H4301" s="26">
        <f t="shared" si="203"/>
        <v>0</v>
      </c>
    </row>
    <row r="4302" spans="1:8" x14ac:dyDescent="0.25">
      <c r="A4302" s="12">
        <f>Riesgo!C4306</f>
        <v>0.30639659166601113</v>
      </c>
      <c r="F4302" s="95">
        <f t="shared" si="201"/>
        <v>0.10124444295632548</v>
      </c>
      <c r="G4302" s="26">
        <f t="shared" si="202"/>
        <v>1.0377998073632178E-3</v>
      </c>
      <c r="H4302" s="26">
        <f t="shared" si="203"/>
        <v>1.0507146339667087E-4</v>
      </c>
    </row>
    <row r="4303" spans="1:8" x14ac:dyDescent="0.25">
      <c r="A4303" s="12">
        <f>Riesgo!C4307</f>
        <v>1</v>
      </c>
      <c r="F4303" s="95">
        <f t="shared" si="201"/>
        <v>0.79484785129031432</v>
      </c>
      <c r="G4303" s="26">
        <f t="shared" si="202"/>
        <v>0.50217144484267384</v>
      </c>
      <c r="H4303" s="26">
        <f t="shared" si="203"/>
        <v>0.39914989391255185</v>
      </c>
    </row>
    <row r="4304" spans="1:8" x14ac:dyDescent="0.25">
      <c r="A4304" s="12">
        <f>Riesgo!C4308</f>
        <v>0.61220366672956339</v>
      </c>
      <c r="F4304" s="95">
        <f t="shared" si="201"/>
        <v>0.40705151801987771</v>
      </c>
      <c r="G4304" s="26">
        <f t="shared" si="202"/>
        <v>6.744474796622478E-2</v>
      </c>
      <c r="H4304" s="26">
        <f t="shared" si="203"/>
        <v>2.7453487042119855E-2</v>
      </c>
    </row>
    <row r="4305" spans="1:8" x14ac:dyDescent="0.25">
      <c r="A4305" s="12">
        <f>Riesgo!C4309</f>
        <v>0</v>
      </c>
      <c r="F4305" s="95">
        <f t="shared" si="201"/>
        <v>-0.20515214870968565</v>
      </c>
      <c r="G4305" s="26">
        <f t="shared" si="202"/>
        <v>0</v>
      </c>
      <c r="H4305" s="26">
        <f t="shared" si="203"/>
        <v>0</v>
      </c>
    </row>
    <row r="4306" spans="1:8" x14ac:dyDescent="0.25">
      <c r="A4306" s="12">
        <f>Riesgo!C4310</f>
        <v>0.23743736338210217</v>
      </c>
      <c r="F4306" s="95">
        <f t="shared" si="201"/>
        <v>3.2285214672416518E-2</v>
      </c>
      <c r="G4306" s="26">
        <f t="shared" si="202"/>
        <v>3.3652012026436971E-5</v>
      </c>
      <c r="H4306" s="26">
        <f t="shared" si="203"/>
        <v>1.08646243243226E-6</v>
      </c>
    </row>
    <row r="4307" spans="1:8" x14ac:dyDescent="0.25">
      <c r="A4307" s="12">
        <f>Riesgo!C4311</f>
        <v>0</v>
      </c>
      <c r="F4307" s="95">
        <f t="shared" si="201"/>
        <v>-0.20515214870968565</v>
      </c>
      <c r="G4307" s="26">
        <f t="shared" si="202"/>
        <v>0</v>
      </c>
      <c r="H4307" s="26">
        <f t="shared" si="203"/>
        <v>0</v>
      </c>
    </row>
    <row r="4308" spans="1:8" x14ac:dyDescent="0.25">
      <c r="A4308" s="12">
        <f>Riesgo!C4312</f>
        <v>0.31217433451917409</v>
      </c>
      <c r="F4308" s="95">
        <f t="shared" si="201"/>
        <v>0.10702218580948844</v>
      </c>
      <c r="G4308" s="26">
        <f t="shared" si="202"/>
        <v>1.2258051740088752E-3</v>
      </c>
      <c r="H4308" s="26">
        <f t="shared" si="203"/>
        <v>1.3118834909901016E-4</v>
      </c>
    </row>
    <row r="4309" spans="1:8" x14ac:dyDescent="0.25">
      <c r="A4309" s="12">
        <f>Riesgo!C4313</f>
        <v>0.43190213229395485</v>
      </c>
      <c r="F4309" s="95">
        <f t="shared" si="201"/>
        <v>0.2267499835842692</v>
      </c>
      <c r="G4309" s="26">
        <f t="shared" si="202"/>
        <v>1.1658476264803085E-2</v>
      </c>
      <c r="H4309" s="26">
        <f t="shared" si="203"/>
        <v>2.6435593016616919E-3</v>
      </c>
    </row>
    <row r="4310" spans="1:8" x14ac:dyDescent="0.25">
      <c r="A4310" s="12">
        <f>Riesgo!C4314</f>
        <v>5.5689117685805319E-2</v>
      </c>
      <c r="F4310" s="95">
        <f t="shared" si="201"/>
        <v>-0.14946303102388034</v>
      </c>
      <c r="G4310" s="26">
        <f t="shared" si="202"/>
        <v>-3.3388841903411993E-3</v>
      </c>
      <c r="H4310" s="26">
        <f t="shared" si="203"/>
        <v>4.9903975132611022E-4</v>
      </c>
    </row>
    <row r="4311" spans="1:8" x14ac:dyDescent="0.25">
      <c r="A4311" s="12">
        <f>Riesgo!C4315</f>
        <v>0.6562463407187481</v>
      </c>
      <c r="F4311" s="95">
        <f t="shared" si="201"/>
        <v>0.45109419200906242</v>
      </c>
      <c r="G4311" s="26">
        <f t="shared" si="202"/>
        <v>9.1791339251339685E-2</v>
      </c>
      <c r="H4311" s="26">
        <f t="shared" si="203"/>
        <v>4.1406540013012812E-2</v>
      </c>
    </row>
    <row r="4312" spans="1:8" x14ac:dyDescent="0.25">
      <c r="A4312" s="12">
        <f>Riesgo!C4316</f>
        <v>0</v>
      </c>
      <c r="F4312" s="95">
        <f t="shared" si="201"/>
        <v>-0.20515214870968565</v>
      </c>
      <c r="G4312" s="26">
        <f t="shared" si="202"/>
        <v>0</v>
      </c>
      <c r="H4312" s="26">
        <f t="shared" si="203"/>
        <v>0</v>
      </c>
    </row>
    <row r="4313" spans="1:8" x14ac:dyDescent="0.25">
      <c r="A4313" s="12">
        <f>Riesgo!C4317</f>
        <v>0</v>
      </c>
      <c r="F4313" s="95">
        <f t="shared" si="201"/>
        <v>-0.20515214870968565</v>
      </c>
      <c r="G4313" s="26">
        <f t="shared" si="202"/>
        <v>0</v>
      </c>
      <c r="H4313" s="26">
        <f t="shared" si="203"/>
        <v>0</v>
      </c>
    </row>
    <row r="4314" spans="1:8" x14ac:dyDescent="0.25">
      <c r="A4314" s="12">
        <f>Riesgo!C4318</f>
        <v>0.6382893686338017</v>
      </c>
      <c r="F4314" s="95">
        <f t="shared" si="201"/>
        <v>0.43313721992411602</v>
      </c>
      <c r="G4314" s="26">
        <f t="shared" si="202"/>
        <v>8.1259943140912061E-2</v>
      </c>
      <c r="H4314" s="26">
        <f t="shared" si="203"/>
        <v>3.5196705863246393E-2</v>
      </c>
    </row>
    <row r="4315" spans="1:8" x14ac:dyDescent="0.25">
      <c r="A4315" s="12">
        <f>Riesgo!C4319</f>
        <v>0</v>
      </c>
      <c r="F4315" s="95">
        <f t="shared" si="201"/>
        <v>-0.20515214870968565</v>
      </c>
      <c r="G4315" s="26">
        <f t="shared" si="202"/>
        <v>0</v>
      </c>
      <c r="H4315" s="26">
        <f t="shared" si="203"/>
        <v>0</v>
      </c>
    </row>
    <row r="4316" spans="1:8" x14ac:dyDescent="0.25">
      <c r="A4316" s="12">
        <f>Riesgo!C4320</f>
        <v>0</v>
      </c>
      <c r="F4316" s="95">
        <f t="shared" si="201"/>
        <v>-0.20515214870968565</v>
      </c>
      <c r="G4316" s="26">
        <f t="shared" si="202"/>
        <v>0</v>
      </c>
      <c r="H4316" s="26">
        <f t="shared" si="203"/>
        <v>0</v>
      </c>
    </row>
    <row r="4317" spans="1:8" x14ac:dyDescent="0.25">
      <c r="A4317" s="12">
        <f>Riesgo!C4321</f>
        <v>0</v>
      </c>
      <c r="F4317" s="95">
        <f t="shared" si="201"/>
        <v>-0.20515214870968565</v>
      </c>
      <c r="G4317" s="26">
        <f t="shared" si="202"/>
        <v>0</v>
      </c>
      <c r="H4317" s="26">
        <f t="shared" si="203"/>
        <v>0</v>
      </c>
    </row>
    <row r="4318" spans="1:8" x14ac:dyDescent="0.25">
      <c r="A4318" s="12">
        <f>Riesgo!C4322</f>
        <v>0.37322752067824089</v>
      </c>
      <c r="F4318" s="95">
        <f t="shared" si="201"/>
        <v>0.16807537196855524</v>
      </c>
      <c r="G4318" s="26">
        <f t="shared" si="202"/>
        <v>4.7480167589402491E-3</v>
      </c>
      <c r="H4318" s="26">
        <f t="shared" si="203"/>
        <v>7.9802468287181643E-4</v>
      </c>
    </row>
    <row r="4319" spans="1:8" x14ac:dyDescent="0.25">
      <c r="A4319" s="12">
        <f>Riesgo!C4323</f>
        <v>0.73150712725421929</v>
      </c>
      <c r="F4319" s="95">
        <f t="shared" si="201"/>
        <v>0.52635497854453361</v>
      </c>
      <c r="G4319" s="26">
        <f t="shared" si="202"/>
        <v>0.14582641701950536</v>
      </c>
      <c r="H4319" s="26">
        <f t="shared" si="203"/>
        <v>7.6756460601527937E-2</v>
      </c>
    </row>
    <row r="4320" spans="1:8" x14ac:dyDescent="0.25">
      <c r="A4320" s="12">
        <f>Riesgo!C4324</f>
        <v>0</v>
      </c>
      <c r="F4320" s="95">
        <f t="shared" si="201"/>
        <v>-0.20515214870968565</v>
      </c>
      <c r="G4320" s="26">
        <f t="shared" si="202"/>
        <v>0</v>
      </c>
      <c r="H4320" s="26">
        <f t="shared" si="203"/>
        <v>0</v>
      </c>
    </row>
    <row r="4321" spans="1:8" x14ac:dyDescent="0.25">
      <c r="A4321" s="12">
        <f>Riesgo!C4325</f>
        <v>0</v>
      </c>
      <c r="F4321" s="95">
        <f t="shared" si="201"/>
        <v>-0.20515214870968565</v>
      </c>
      <c r="G4321" s="26">
        <f t="shared" si="202"/>
        <v>0</v>
      </c>
      <c r="H4321" s="26">
        <f t="shared" si="203"/>
        <v>0</v>
      </c>
    </row>
    <row r="4322" spans="1:8" x14ac:dyDescent="0.25">
      <c r="A4322" s="12">
        <f>Riesgo!C4326</f>
        <v>0</v>
      </c>
      <c r="F4322" s="95">
        <f t="shared" si="201"/>
        <v>-0.20515214870968565</v>
      </c>
      <c r="G4322" s="26">
        <f t="shared" si="202"/>
        <v>0</v>
      </c>
      <c r="H4322" s="26">
        <f t="shared" si="203"/>
        <v>0</v>
      </c>
    </row>
    <row r="4323" spans="1:8" x14ac:dyDescent="0.25">
      <c r="A4323" s="12">
        <f>Riesgo!C4327</f>
        <v>0</v>
      </c>
      <c r="F4323" s="95">
        <f t="shared" si="201"/>
        <v>-0.20515214870968565</v>
      </c>
      <c r="G4323" s="26">
        <f t="shared" si="202"/>
        <v>0</v>
      </c>
      <c r="H4323" s="26">
        <f t="shared" si="203"/>
        <v>0</v>
      </c>
    </row>
    <row r="4324" spans="1:8" x14ac:dyDescent="0.25">
      <c r="A4324" s="12">
        <f>Riesgo!C4328</f>
        <v>0</v>
      </c>
      <c r="F4324" s="95">
        <f t="shared" si="201"/>
        <v>-0.20515214870968565</v>
      </c>
      <c r="G4324" s="26">
        <f t="shared" si="202"/>
        <v>0</v>
      </c>
      <c r="H4324" s="26">
        <f t="shared" si="203"/>
        <v>0</v>
      </c>
    </row>
    <row r="4325" spans="1:8" x14ac:dyDescent="0.25">
      <c r="A4325" s="12">
        <f>Riesgo!C4329</f>
        <v>0</v>
      </c>
      <c r="F4325" s="95">
        <f t="shared" si="201"/>
        <v>-0.20515214870968565</v>
      </c>
      <c r="G4325" s="26">
        <f t="shared" si="202"/>
        <v>0</v>
      </c>
      <c r="H4325" s="26">
        <f t="shared" si="203"/>
        <v>0</v>
      </c>
    </row>
    <row r="4326" spans="1:8" x14ac:dyDescent="0.25">
      <c r="A4326" s="12">
        <f>Riesgo!C4330</f>
        <v>0</v>
      </c>
      <c r="F4326" s="95">
        <f t="shared" si="201"/>
        <v>-0.20515214870968565</v>
      </c>
      <c r="G4326" s="26">
        <f t="shared" si="202"/>
        <v>0</v>
      </c>
      <c r="H4326" s="26">
        <f t="shared" si="203"/>
        <v>0</v>
      </c>
    </row>
    <row r="4327" spans="1:8" x14ac:dyDescent="0.25">
      <c r="A4327" s="12">
        <f>Riesgo!C4331</f>
        <v>4.6563009523754681E-2</v>
      </c>
      <c r="F4327" s="95">
        <f t="shared" si="201"/>
        <v>-0.15858913918593098</v>
      </c>
      <c r="G4327" s="26">
        <f t="shared" si="202"/>
        <v>-3.9885985346748152E-3</v>
      </c>
      <c r="H4327" s="26">
        <f t="shared" si="203"/>
        <v>6.3254840817234469E-4</v>
      </c>
    </row>
    <row r="4328" spans="1:8" x14ac:dyDescent="0.25">
      <c r="A4328" s="12">
        <f>Riesgo!C4332</f>
        <v>0</v>
      </c>
      <c r="F4328" s="95">
        <f t="shared" si="201"/>
        <v>-0.20515214870968565</v>
      </c>
      <c r="G4328" s="26">
        <f t="shared" si="202"/>
        <v>0</v>
      </c>
      <c r="H4328" s="26">
        <f t="shared" si="203"/>
        <v>0</v>
      </c>
    </row>
    <row r="4329" spans="1:8" x14ac:dyDescent="0.25">
      <c r="A4329" s="12">
        <f>Riesgo!C4333</f>
        <v>0.16397641334333457</v>
      </c>
      <c r="F4329" s="95">
        <f t="shared" si="201"/>
        <v>-4.1175735366351079E-2</v>
      </c>
      <c r="G4329" s="26">
        <f t="shared" si="202"/>
        <v>-6.9811037478764923E-5</v>
      </c>
      <c r="H4329" s="26">
        <f t="shared" si="203"/>
        <v>2.874520804876042E-6</v>
      </c>
    </row>
    <row r="4330" spans="1:8" x14ac:dyDescent="0.25">
      <c r="A4330" s="12">
        <f>Riesgo!C4334</f>
        <v>0</v>
      </c>
      <c r="F4330" s="95">
        <f t="shared" si="201"/>
        <v>-0.20515214870968565</v>
      </c>
      <c r="G4330" s="26">
        <f t="shared" si="202"/>
        <v>0</v>
      </c>
      <c r="H4330" s="26">
        <f t="shared" si="203"/>
        <v>0</v>
      </c>
    </row>
    <row r="4331" spans="1:8" x14ac:dyDescent="0.25">
      <c r="A4331" s="12">
        <f>Riesgo!C4335</f>
        <v>0</v>
      </c>
      <c r="F4331" s="95">
        <f t="shared" si="201"/>
        <v>-0.20515214870968565</v>
      </c>
      <c r="G4331" s="26">
        <f t="shared" si="202"/>
        <v>0</v>
      </c>
      <c r="H4331" s="26">
        <f t="shared" si="203"/>
        <v>0</v>
      </c>
    </row>
    <row r="4332" spans="1:8" x14ac:dyDescent="0.25">
      <c r="A4332" s="12">
        <f>Riesgo!C4336</f>
        <v>0</v>
      </c>
      <c r="F4332" s="95">
        <f t="shared" si="201"/>
        <v>-0.20515214870968565</v>
      </c>
      <c r="G4332" s="26">
        <f t="shared" si="202"/>
        <v>0</v>
      </c>
      <c r="H4332" s="26">
        <f t="shared" si="203"/>
        <v>0</v>
      </c>
    </row>
    <row r="4333" spans="1:8" x14ac:dyDescent="0.25">
      <c r="A4333" s="12">
        <f>Riesgo!C4337</f>
        <v>0</v>
      </c>
      <c r="F4333" s="95">
        <f t="shared" si="201"/>
        <v>-0.20515214870968565</v>
      </c>
      <c r="G4333" s="26">
        <f t="shared" si="202"/>
        <v>0</v>
      </c>
      <c r="H4333" s="26">
        <f t="shared" si="203"/>
        <v>0</v>
      </c>
    </row>
    <row r="4334" spans="1:8" x14ac:dyDescent="0.25">
      <c r="A4334" s="12">
        <f>Riesgo!C4338</f>
        <v>0.46127723168004497</v>
      </c>
      <c r="F4334" s="95">
        <f t="shared" si="201"/>
        <v>0.2561250829703593</v>
      </c>
      <c r="G4334" s="26">
        <f t="shared" si="202"/>
        <v>1.6801820330529012E-2</v>
      </c>
      <c r="H4334" s="26">
        <f t="shared" si="203"/>
        <v>4.303367626209813E-3</v>
      </c>
    </row>
    <row r="4335" spans="1:8" x14ac:dyDescent="0.25">
      <c r="A4335" s="12">
        <f>Riesgo!C4339</f>
        <v>0</v>
      </c>
      <c r="F4335" s="95">
        <f t="shared" si="201"/>
        <v>-0.20515214870968565</v>
      </c>
      <c r="G4335" s="26">
        <f t="shared" si="202"/>
        <v>0</v>
      </c>
      <c r="H4335" s="26">
        <f t="shared" si="203"/>
        <v>0</v>
      </c>
    </row>
    <row r="4336" spans="1:8" x14ac:dyDescent="0.25">
      <c r="A4336" s="12">
        <f>Riesgo!C4340</f>
        <v>0.34134997797598537</v>
      </c>
      <c r="F4336" s="95">
        <f t="shared" si="201"/>
        <v>0.13619782926629972</v>
      </c>
      <c r="G4336" s="26">
        <f t="shared" si="202"/>
        <v>2.5264491257295588E-3</v>
      </c>
      <c r="H4336" s="26">
        <f t="shared" si="203"/>
        <v>3.4409688667610662E-4</v>
      </c>
    </row>
    <row r="4337" spans="1:8" x14ac:dyDescent="0.25">
      <c r="A4337" s="12">
        <f>Riesgo!C4341</f>
        <v>3.5959502823384205E-2</v>
      </c>
      <c r="F4337" s="95">
        <f t="shared" si="201"/>
        <v>-0.16919264588630145</v>
      </c>
      <c r="G4337" s="26">
        <f t="shared" si="202"/>
        <v>-4.8433343006313431E-3</v>
      </c>
      <c r="H4337" s="26">
        <f t="shared" si="203"/>
        <v>8.1945654523569631E-4</v>
      </c>
    </row>
    <row r="4338" spans="1:8" x14ac:dyDescent="0.25">
      <c r="A4338" s="12">
        <f>Riesgo!C4342</f>
        <v>0.44158811486971294</v>
      </c>
      <c r="F4338" s="95">
        <f t="shared" si="201"/>
        <v>0.23643596616002729</v>
      </c>
      <c r="G4338" s="26">
        <f t="shared" si="202"/>
        <v>1.3217235363686023E-2</v>
      </c>
      <c r="H4338" s="26">
        <f t="shared" si="203"/>
        <v>3.1250298131775844E-3</v>
      </c>
    </row>
    <row r="4339" spans="1:8" x14ac:dyDescent="0.25">
      <c r="A4339" s="12">
        <f>Riesgo!C4343</f>
        <v>0.50933842243501848</v>
      </c>
      <c r="F4339" s="95">
        <f t="shared" si="201"/>
        <v>0.3041862737253328</v>
      </c>
      <c r="G4339" s="26">
        <f t="shared" si="202"/>
        <v>2.8146139668749858E-2</v>
      </c>
      <c r="H4339" s="26">
        <f t="shared" si="203"/>
        <v>8.5616693455897921E-3</v>
      </c>
    </row>
    <row r="4340" spans="1:8" x14ac:dyDescent="0.25">
      <c r="A4340" s="12">
        <f>Riesgo!C4344</f>
        <v>0.25098949537667586</v>
      </c>
      <c r="F4340" s="95">
        <f t="shared" si="201"/>
        <v>4.5837346666990214E-2</v>
      </c>
      <c r="G4340" s="26">
        <f t="shared" si="202"/>
        <v>9.6307123281609948E-5</v>
      </c>
      <c r="H4340" s="26">
        <f t="shared" si="203"/>
        <v>4.4144629963597195E-6</v>
      </c>
    </row>
    <row r="4341" spans="1:8" x14ac:dyDescent="0.25">
      <c r="A4341" s="12">
        <f>Riesgo!C4345</f>
        <v>0.47828848336728463</v>
      </c>
      <c r="F4341" s="95">
        <f t="shared" si="201"/>
        <v>0.27313633465759901</v>
      </c>
      <c r="G4341" s="26">
        <f t="shared" si="202"/>
        <v>2.037691488248939E-2</v>
      </c>
      <c r="H4341" s="26">
        <f t="shared" si="203"/>
        <v>5.5656758426330328E-3</v>
      </c>
    </row>
    <row r="4342" spans="1:8" x14ac:dyDescent="0.25">
      <c r="A4342" s="12">
        <f>Riesgo!C4346</f>
        <v>5.5527276825863912E-2</v>
      </c>
      <c r="F4342" s="95">
        <f t="shared" si="201"/>
        <v>-0.14962487188382173</v>
      </c>
      <c r="G4342" s="26">
        <f t="shared" si="202"/>
        <v>-3.3497421238661211E-3</v>
      </c>
      <c r="H4342" s="26">
        <f t="shared" si="203"/>
        <v>5.0120473612730928E-4</v>
      </c>
    </row>
    <row r="4343" spans="1:8" x14ac:dyDescent="0.25">
      <c r="A4343" s="12">
        <f>Riesgo!C4347</f>
        <v>1.0510404700800146E-2</v>
      </c>
      <c r="F4343" s="95">
        <f t="shared" si="201"/>
        <v>-0.19464174400888551</v>
      </c>
      <c r="G4343" s="26">
        <f t="shared" si="202"/>
        <v>-7.3740819850351804E-3</v>
      </c>
      <c r="H4343" s="26">
        <f t="shared" si="203"/>
        <v>1.435304178031752E-3</v>
      </c>
    </row>
    <row r="4344" spans="1:8" x14ac:dyDescent="0.25">
      <c r="A4344" s="12">
        <f>Riesgo!C4348</f>
        <v>0</v>
      </c>
      <c r="F4344" s="95">
        <f t="shared" si="201"/>
        <v>-0.20515214870968565</v>
      </c>
      <c r="G4344" s="26">
        <f t="shared" si="202"/>
        <v>0</v>
      </c>
      <c r="H4344" s="26">
        <f t="shared" si="203"/>
        <v>0</v>
      </c>
    </row>
    <row r="4345" spans="1:8" x14ac:dyDescent="0.25">
      <c r="A4345" s="12">
        <f>Riesgo!C4349</f>
        <v>1.068286287287871E-2</v>
      </c>
      <c r="F4345" s="95">
        <f t="shared" si="201"/>
        <v>-0.19446928583680695</v>
      </c>
      <c r="G4345" s="26">
        <f t="shared" si="202"/>
        <v>-7.3544984020050795E-3</v>
      </c>
      <c r="H4345" s="26">
        <f t="shared" si="203"/>
        <v>1.4302240519258659E-3</v>
      </c>
    </row>
    <row r="4346" spans="1:8" x14ac:dyDescent="0.25">
      <c r="A4346" s="12">
        <f>Riesgo!C4350</f>
        <v>0</v>
      </c>
      <c r="F4346" s="95">
        <f t="shared" si="201"/>
        <v>-0.20515214870968565</v>
      </c>
      <c r="G4346" s="26">
        <f t="shared" si="202"/>
        <v>0</v>
      </c>
      <c r="H4346" s="26">
        <f t="shared" si="203"/>
        <v>0</v>
      </c>
    </row>
    <row r="4347" spans="1:8" x14ac:dyDescent="0.25">
      <c r="A4347" s="12">
        <f>Riesgo!C4351</f>
        <v>0</v>
      </c>
      <c r="F4347" s="95">
        <f t="shared" si="201"/>
        <v>-0.20515214870968565</v>
      </c>
      <c r="G4347" s="26">
        <f t="shared" si="202"/>
        <v>0</v>
      </c>
      <c r="H4347" s="26">
        <f t="shared" si="203"/>
        <v>0</v>
      </c>
    </row>
    <row r="4348" spans="1:8" x14ac:dyDescent="0.25">
      <c r="A4348" s="12">
        <f>Riesgo!C4352</f>
        <v>0.470385739353538</v>
      </c>
      <c r="F4348" s="95">
        <f t="shared" si="201"/>
        <v>0.26523359064385232</v>
      </c>
      <c r="G4348" s="26">
        <f t="shared" si="202"/>
        <v>1.8658880100487538E-2</v>
      </c>
      <c r="H4348" s="26">
        <f t="shared" si="203"/>
        <v>4.9489617664454331E-3</v>
      </c>
    </row>
    <row r="4349" spans="1:8" x14ac:dyDescent="0.25">
      <c r="A4349" s="12">
        <f>Riesgo!C4353</f>
        <v>0</v>
      </c>
      <c r="F4349" s="95">
        <f t="shared" si="201"/>
        <v>-0.20515214870968565</v>
      </c>
      <c r="G4349" s="26">
        <f t="shared" si="202"/>
        <v>0</v>
      </c>
      <c r="H4349" s="26">
        <f t="shared" si="203"/>
        <v>0</v>
      </c>
    </row>
    <row r="4350" spans="1:8" x14ac:dyDescent="0.25">
      <c r="A4350" s="12">
        <f>Riesgo!C4354</f>
        <v>0</v>
      </c>
      <c r="F4350" s="95">
        <f t="shared" si="201"/>
        <v>-0.20515214870968565</v>
      </c>
      <c r="G4350" s="26">
        <f t="shared" si="202"/>
        <v>0</v>
      </c>
      <c r="H4350" s="26">
        <f t="shared" si="203"/>
        <v>0</v>
      </c>
    </row>
    <row r="4351" spans="1:8" x14ac:dyDescent="0.25">
      <c r="A4351" s="12">
        <f>Riesgo!C4355</f>
        <v>0.35487343178222847</v>
      </c>
      <c r="F4351" s="95">
        <f t="shared" si="201"/>
        <v>0.14972128307254282</v>
      </c>
      <c r="G4351" s="26">
        <f t="shared" si="202"/>
        <v>3.3562215431515809E-3</v>
      </c>
      <c r="H4351" s="26">
        <f t="shared" si="203"/>
        <v>5.024977957163643E-4</v>
      </c>
    </row>
    <row r="4352" spans="1:8" x14ac:dyDescent="0.25">
      <c r="A4352" s="12">
        <f>Riesgo!C4356</f>
        <v>0.65633414976036875</v>
      </c>
      <c r="F4352" s="95">
        <f t="shared" si="201"/>
        <v>0.45118200105068307</v>
      </c>
      <c r="G4352" s="26">
        <f t="shared" si="202"/>
        <v>9.1844953410448085E-2</v>
      </c>
      <c r="H4352" s="26">
        <f t="shared" si="203"/>
        <v>4.1438789866132725E-2</v>
      </c>
    </row>
    <row r="4353" spans="1:8" x14ac:dyDescent="0.25">
      <c r="A4353" s="12">
        <f>Riesgo!C4357</f>
        <v>0.32429393704543114</v>
      </c>
      <c r="F4353" s="95">
        <f t="shared" si="201"/>
        <v>0.11914178833574549</v>
      </c>
      <c r="G4353" s="26">
        <f t="shared" si="202"/>
        <v>1.6911897738217572E-3</v>
      </c>
      <c r="H4353" s="26">
        <f t="shared" si="203"/>
        <v>2.0149137406824907E-4</v>
      </c>
    </row>
    <row r="4354" spans="1:8" x14ac:dyDescent="0.25">
      <c r="A4354" s="12">
        <f>Riesgo!C4358</f>
        <v>1.5069934047078863E-2</v>
      </c>
      <c r="F4354" s="95">
        <f t="shared" si="201"/>
        <v>-0.19008221466260677</v>
      </c>
      <c r="G4354" s="26">
        <f t="shared" si="202"/>
        <v>-6.86790770128895E-3</v>
      </c>
      <c r="H4354" s="26">
        <f t="shared" si="203"/>
        <v>1.3054671059593765E-3</v>
      </c>
    </row>
    <row r="4355" spans="1:8" x14ac:dyDescent="0.25">
      <c r="A4355" s="12">
        <f>Riesgo!C4359</f>
        <v>0</v>
      </c>
      <c r="F4355" s="95">
        <f t="shared" ref="F4355:F4418" si="204">A4355-$D$4</f>
        <v>-0.20515214870968565</v>
      </c>
      <c r="G4355" s="26">
        <f t="shared" ref="G4355:G4418" si="205">IF(A4355=0,0,(A4355-D$4)^3)</f>
        <v>0</v>
      </c>
      <c r="H4355" s="26">
        <f t="shared" ref="H4355:H4418" si="206">IF(A4355=0,0,(A4355-D$4)^4)</f>
        <v>0</v>
      </c>
    </row>
    <row r="4356" spans="1:8" x14ac:dyDescent="0.25">
      <c r="A4356" s="12">
        <f>Riesgo!C4360</f>
        <v>5.0547747070067414E-2</v>
      </c>
      <c r="F4356" s="95">
        <f t="shared" si="204"/>
        <v>-0.15460440163961825</v>
      </c>
      <c r="G4356" s="26">
        <f t="shared" si="205"/>
        <v>-3.6954349578642806E-3</v>
      </c>
      <c r="H4356" s="26">
        <f t="shared" si="206"/>
        <v>5.7133051045873495E-4</v>
      </c>
    </row>
    <row r="4357" spans="1:8" x14ac:dyDescent="0.25">
      <c r="A4357" s="12">
        <f>Riesgo!C4361</f>
        <v>0.71473995270442237</v>
      </c>
      <c r="F4357" s="95">
        <f t="shared" si="204"/>
        <v>0.50958780399473669</v>
      </c>
      <c r="G4357" s="26">
        <f t="shared" si="205"/>
        <v>0.13232962334254519</v>
      </c>
      <c r="H4357" s="26">
        <f t="shared" si="206"/>
        <v>6.7433562162578259E-2</v>
      </c>
    </row>
    <row r="4358" spans="1:8" x14ac:dyDescent="0.25">
      <c r="A4358" s="12">
        <f>Riesgo!C4362</f>
        <v>0</v>
      </c>
      <c r="F4358" s="95">
        <f t="shared" si="204"/>
        <v>-0.20515214870968565</v>
      </c>
      <c r="G4358" s="26">
        <f t="shared" si="205"/>
        <v>0</v>
      </c>
      <c r="H4358" s="26">
        <f t="shared" si="206"/>
        <v>0</v>
      </c>
    </row>
    <row r="4359" spans="1:8" x14ac:dyDescent="0.25">
      <c r="A4359" s="12">
        <f>Riesgo!C4363</f>
        <v>0.31170954617752406</v>
      </c>
      <c r="F4359" s="95">
        <f t="shared" si="204"/>
        <v>0.10655739746783841</v>
      </c>
      <c r="G4359" s="26">
        <f t="shared" si="205"/>
        <v>1.2099037270608107E-3</v>
      </c>
      <c r="H4359" s="26">
        <f t="shared" si="206"/>
        <v>1.2892419234223788E-4</v>
      </c>
    </row>
    <row r="4360" spans="1:8" x14ac:dyDescent="0.25">
      <c r="A4360" s="12">
        <f>Riesgo!C4364</f>
        <v>0</v>
      </c>
      <c r="F4360" s="95">
        <f t="shared" si="204"/>
        <v>-0.20515214870968565</v>
      </c>
      <c r="G4360" s="26">
        <f t="shared" si="205"/>
        <v>0</v>
      </c>
      <c r="H4360" s="26">
        <f t="shared" si="206"/>
        <v>0</v>
      </c>
    </row>
    <row r="4361" spans="1:8" x14ac:dyDescent="0.25">
      <c r="A4361" s="12">
        <f>Riesgo!C4365</f>
        <v>0</v>
      </c>
      <c r="F4361" s="95">
        <f t="shared" si="204"/>
        <v>-0.20515214870968565</v>
      </c>
      <c r="G4361" s="26">
        <f t="shared" si="205"/>
        <v>0</v>
      </c>
      <c r="H4361" s="26">
        <f t="shared" si="206"/>
        <v>0</v>
      </c>
    </row>
    <row r="4362" spans="1:8" x14ac:dyDescent="0.25">
      <c r="A4362" s="12">
        <f>Riesgo!C4366</f>
        <v>0.26657477946913183</v>
      </c>
      <c r="F4362" s="95">
        <f t="shared" si="204"/>
        <v>6.1422630759446178E-2</v>
      </c>
      <c r="G4362" s="26">
        <f t="shared" si="205"/>
        <v>2.3173158952350002E-4</v>
      </c>
      <c r="H4362" s="26">
        <f t="shared" si="206"/>
        <v>1.423356385860149E-5</v>
      </c>
    </row>
    <row r="4363" spans="1:8" x14ac:dyDescent="0.25">
      <c r="A4363" s="12">
        <f>Riesgo!C4367</f>
        <v>6.6653870780541066E-2</v>
      </c>
      <c r="F4363" s="95">
        <f t="shared" si="204"/>
        <v>-0.1384982779291446</v>
      </c>
      <c r="G4363" s="26">
        <f t="shared" si="205"/>
        <v>-2.6566425266511739E-3</v>
      </c>
      <c r="H4363" s="26">
        <f t="shared" si="206"/>
        <v>3.6794041501451926E-4</v>
      </c>
    </row>
    <row r="4364" spans="1:8" x14ac:dyDescent="0.25">
      <c r="A4364" s="12">
        <f>Riesgo!C4368</f>
        <v>0.23100986003320881</v>
      </c>
      <c r="F4364" s="95">
        <f t="shared" si="204"/>
        <v>2.5857711323523158E-2</v>
      </c>
      <c r="G4364" s="26">
        <f t="shared" si="205"/>
        <v>1.7289014876580199E-5</v>
      </c>
      <c r="H4364" s="26">
        <f t="shared" si="206"/>
        <v>4.4705435574670819E-7</v>
      </c>
    </row>
    <row r="4365" spans="1:8" x14ac:dyDescent="0.25">
      <c r="A4365" s="12">
        <f>Riesgo!C4369</f>
        <v>0</v>
      </c>
      <c r="F4365" s="95">
        <f t="shared" si="204"/>
        <v>-0.20515214870968565</v>
      </c>
      <c r="G4365" s="26">
        <f t="shared" si="205"/>
        <v>0</v>
      </c>
      <c r="H4365" s="26">
        <f t="shared" si="206"/>
        <v>0</v>
      </c>
    </row>
    <row r="4366" spans="1:8" x14ac:dyDescent="0.25">
      <c r="A4366" s="12">
        <f>Riesgo!C4370</f>
        <v>0</v>
      </c>
      <c r="F4366" s="95">
        <f t="shared" si="204"/>
        <v>-0.20515214870968565</v>
      </c>
      <c r="G4366" s="26">
        <f t="shared" si="205"/>
        <v>0</v>
      </c>
      <c r="H4366" s="26">
        <f t="shared" si="206"/>
        <v>0</v>
      </c>
    </row>
    <row r="4367" spans="1:8" x14ac:dyDescent="0.25">
      <c r="A4367" s="12">
        <f>Riesgo!C4371</f>
        <v>0</v>
      </c>
      <c r="F4367" s="95">
        <f t="shared" si="204"/>
        <v>-0.20515214870968565</v>
      </c>
      <c r="G4367" s="26">
        <f t="shared" si="205"/>
        <v>0</v>
      </c>
      <c r="H4367" s="26">
        <f t="shared" si="206"/>
        <v>0</v>
      </c>
    </row>
    <row r="4368" spans="1:8" x14ac:dyDescent="0.25">
      <c r="A4368" s="12">
        <f>Riesgo!C4372</f>
        <v>0.76109114715044623</v>
      </c>
      <c r="F4368" s="95">
        <f t="shared" si="204"/>
        <v>0.55593899844076056</v>
      </c>
      <c r="G4368" s="26">
        <f t="shared" si="205"/>
        <v>0.17182304887266717</v>
      </c>
      <c r="H4368" s="26">
        <f t="shared" si="206"/>
        <v>9.5523133699308427E-2</v>
      </c>
    </row>
    <row r="4369" spans="1:8" x14ac:dyDescent="0.25">
      <c r="A4369" s="12">
        <f>Riesgo!C4373</f>
        <v>0.16090144568982895</v>
      </c>
      <c r="F4369" s="95">
        <f t="shared" si="204"/>
        <v>-4.4250703019856702E-2</v>
      </c>
      <c r="G4369" s="26">
        <f t="shared" si="205"/>
        <v>-8.6648395361064797E-5</v>
      </c>
      <c r="H4369" s="26">
        <f t="shared" si="206"/>
        <v>3.834252410269607E-6</v>
      </c>
    </row>
    <row r="4370" spans="1:8" x14ac:dyDescent="0.25">
      <c r="A4370" s="12">
        <f>Riesgo!C4374</f>
        <v>0</v>
      </c>
      <c r="F4370" s="95">
        <f t="shared" si="204"/>
        <v>-0.20515214870968565</v>
      </c>
      <c r="G4370" s="26">
        <f t="shared" si="205"/>
        <v>0</v>
      </c>
      <c r="H4370" s="26">
        <f t="shared" si="206"/>
        <v>0</v>
      </c>
    </row>
    <row r="4371" spans="1:8" x14ac:dyDescent="0.25">
      <c r="A4371" s="12">
        <f>Riesgo!C4375</f>
        <v>0</v>
      </c>
      <c r="F4371" s="95">
        <f t="shared" si="204"/>
        <v>-0.20515214870968565</v>
      </c>
      <c r="G4371" s="26">
        <f t="shared" si="205"/>
        <v>0</v>
      </c>
      <c r="H4371" s="26">
        <f t="shared" si="206"/>
        <v>0</v>
      </c>
    </row>
    <row r="4372" spans="1:8" x14ac:dyDescent="0.25">
      <c r="A4372" s="12">
        <f>Riesgo!C4376</f>
        <v>0.73096781541607925</v>
      </c>
      <c r="F4372" s="95">
        <f t="shared" si="204"/>
        <v>0.52581566670639357</v>
      </c>
      <c r="G4372" s="26">
        <f t="shared" si="205"/>
        <v>0.14537862781719924</v>
      </c>
      <c r="H4372" s="26">
        <f t="shared" si="206"/>
        <v>7.6442360110561283E-2</v>
      </c>
    </row>
    <row r="4373" spans="1:8" x14ac:dyDescent="0.25">
      <c r="A4373" s="12">
        <f>Riesgo!C4377</f>
        <v>0</v>
      </c>
      <c r="F4373" s="95">
        <f t="shared" si="204"/>
        <v>-0.20515214870968565</v>
      </c>
      <c r="G4373" s="26">
        <f t="shared" si="205"/>
        <v>0</v>
      </c>
      <c r="H4373" s="26">
        <f t="shared" si="206"/>
        <v>0</v>
      </c>
    </row>
    <row r="4374" spans="1:8" x14ac:dyDescent="0.25">
      <c r="A4374" s="12">
        <f>Riesgo!C4378</f>
        <v>0</v>
      </c>
      <c r="F4374" s="95">
        <f t="shared" si="204"/>
        <v>-0.20515214870968565</v>
      </c>
      <c r="G4374" s="26">
        <f t="shared" si="205"/>
        <v>0</v>
      </c>
      <c r="H4374" s="26">
        <f t="shared" si="206"/>
        <v>0</v>
      </c>
    </row>
    <row r="4375" spans="1:8" x14ac:dyDescent="0.25">
      <c r="A4375" s="12">
        <f>Riesgo!C4379</f>
        <v>0</v>
      </c>
      <c r="F4375" s="95">
        <f t="shared" si="204"/>
        <v>-0.20515214870968565</v>
      </c>
      <c r="G4375" s="26">
        <f t="shared" si="205"/>
        <v>0</v>
      </c>
      <c r="H4375" s="26">
        <f t="shared" si="206"/>
        <v>0</v>
      </c>
    </row>
    <row r="4376" spans="1:8" x14ac:dyDescent="0.25">
      <c r="A4376" s="12">
        <f>Riesgo!C4380</f>
        <v>1</v>
      </c>
      <c r="F4376" s="95">
        <f t="shared" si="204"/>
        <v>0.79484785129031432</v>
      </c>
      <c r="G4376" s="26">
        <f t="shared" si="205"/>
        <v>0.50217144484267384</v>
      </c>
      <c r="H4376" s="26">
        <f t="shared" si="206"/>
        <v>0.39914989391255185</v>
      </c>
    </row>
    <row r="4377" spans="1:8" x14ac:dyDescent="0.25">
      <c r="A4377" s="12">
        <f>Riesgo!C4381</f>
        <v>3.8234682815410419E-2</v>
      </c>
      <c r="F4377" s="95">
        <f t="shared" si="204"/>
        <v>-0.16691746589427522</v>
      </c>
      <c r="G4377" s="26">
        <f t="shared" si="205"/>
        <v>-4.6505610311652953E-3</v>
      </c>
      <c r="H4377" s="26">
        <f t="shared" si="206"/>
        <v>7.762598623087787E-4</v>
      </c>
    </row>
    <row r="4378" spans="1:8" x14ac:dyDescent="0.25">
      <c r="A4378" s="12">
        <f>Riesgo!C4382</f>
        <v>0</v>
      </c>
      <c r="F4378" s="95">
        <f t="shared" si="204"/>
        <v>-0.20515214870968565</v>
      </c>
      <c r="G4378" s="26">
        <f t="shared" si="205"/>
        <v>0</v>
      </c>
      <c r="H4378" s="26">
        <f t="shared" si="206"/>
        <v>0</v>
      </c>
    </row>
    <row r="4379" spans="1:8" x14ac:dyDescent="0.25">
      <c r="A4379" s="12">
        <f>Riesgo!C4383</f>
        <v>0</v>
      </c>
      <c r="F4379" s="95">
        <f t="shared" si="204"/>
        <v>-0.20515214870968565</v>
      </c>
      <c r="G4379" s="26">
        <f t="shared" si="205"/>
        <v>0</v>
      </c>
      <c r="H4379" s="26">
        <f t="shared" si="206"/>
        <v>0</v>
      </c>
    </row>
    <row r="4380" spans="1:8" x14ac:dyDescent="0.25">
      <c r="A4380" s="12">
        <f>Riesgo!C4384</f>
        <v>0</v>
      </c>
      <c r="F4380" s="95">
        <f t="shared" si="204"/>
        <v>-0.20515214870968565</v>
      </c>
      <c r="G4380" s="26">
        <f t="shared" si="205"/>
        <v>0</v>
      </c>
      <c r="H4380" s="26">
        <f t="shared" si="206"/>
        <v>0</v>
      </c>
    </row>
    <row r="4381" spans="1:8" x14ac:dyDescent="0.25">
      <c r="A4381" s="12">
        <f>Riesgo!C4385</f>
        <v>0</v>
      </c>
      <c r="F4381" s="95">
        <f t="shared" si="204"/>
        <v>-0.20515214870968565</v>
      </c>
      <c r="G4381" s="26">
        <f t="shared" si="205"/>
        <v>0</v>
      </c>
      <c r="H4381" s="26">
        <f t="shared" si="206"/>
        <v>0</v>
      </c>
    </row>
    <row r="4382" spans="1:8" x14ac:dyDescent="0.25">
      <c r="A4382" s="12">
        <f>Riesgo!C4386</f>
        <v>0</v>
      </c>
      <c r="F4382" s="95">
        <f t="shared" si="204"/>
        <v>-0.20515214870968565</v>
      </c>
      <c r="G4382" s="26">
        <f t="shared" si="205"/>
        <v>0</v>
      </c>
      <c r="H4382" s="26">
        <f t="shared" si="206"/>
        <v>0</v>
      </c>
    </row>
    <row r="4383" spans="1:8" x14ac:dyDescent="0.25">
      <c r="A4383" s="12">
        <f>Riesgo!C4387</f>
        <v>0.11819644253167401</v>
      </c>
      <c r="F4383" s="95">
        <f t="shared" si="204"/>
        <v>-8.6955706178011641E-2</v>
      </c>
      <c r="G4383" s="26">
        <f t="shared" si="205"/>
        <v>-6.5749773216424432E-4</v>
      </c>
      <c r="H4383" s="26">
        <f t="shared" si="206"/>
        <v>5.7173179610783023E-5</v>
      </c>
    </row>
    <row r="4384" spans="1:8" x14ac:dyDescent="0.25">
      <c r="A4384" s="12">
        <f>Riesgo!C4388</f>
        <v>0.29054954271404931</v>
      </c>
      <c r="F4384" s="95">
        <f t="shared" si="204"/>
        <v>8.5397394004363664E-2</v>
      </c>
      <c r="G4384" s="26">
        <f t="shared" si="205"/>
        <v>6.2277884791048579E-4</v>
      </c>
      <c r="H4384" s="26">
        <f t="shared" si="206"/>
        <v>5.3183690652595426E-5</v>
      </c>
    </row>
    <row r="4385" spans="1:8" x14ac:dyDescent="0.25">
      <c r="A4385" s="12">
        <f>Riesgo!C4389</f>
        <v>0</v>
      </c>
      <c r="F4385" s="95">
        <f t="shared" si="204"/>
        <v>-0.20515214870968565</v>
      </c>
      <c r="G4385" s="26">
        <f t="shared" si="205"/>
        <v>0</v>
      </c>
      <c r="H4385" s="26">
        <f t="shared" si="206"/>
        <v>0</v>
      </c>
    </row>
    <row r="4386" spans="1:8" x14ac:dyDescent="0.25">
      <c r="A4386" s="12">
        <f>Riesgo!C4390</f>
        <v>0.74032064461038494</v>
      </c>
      <c r="F4386" s="95">
        <f t="shared" si="204"/>
        <v>0.53516849590069926</v>
      </c>
      <c r="G4386" s="26">
        <f t="shared" si="205"/>
        <v>0.15327510378966069</v>
      </c>
      <c r="H4386" s="26">
        <f t="shared" si="206"/>
        <v>8.2028006754136282E-2</v>
      </c>
    </row>
    <row r="4387" spans="1:8" x14ac:dyDescent="0.25">
      <c r="A4387" s="12">
        <f>Riesgo!C4391</f>
        <v>0</v>
      </c>
      <c r="F4387" s="95">
        <f t="shared" si="204"/>
        <v>-0.20515214870968565</v>
      </c>
      <c r="G4387" s="26">
        <f t="shared" si="205"/>
        <v>0</v>
      </c>
      <c r="H4387" s="26">
        <f t="shared" si="206"/>
        <v>0</v>
      </c>
    </row>
    <row r="4388" spans="1:8" x14ac:dyDescent="0.25">
      <c r="A4388" s="12">
        <f>Riesgo!C4392</f>
        <v>0.12741552342307724</v>
      </c>
      <c r="F4388" s="95">
        <f t="shared" si="204"/>
        <v>-7.7736625286608407E-2</v>
      </c>
      <c r="G4388" s="26">
        <f t="shared" si="205"/>
        <v>-4.6976109816194219E-4</v>
      </c>
      <c r="H4388" s="26">
        <f t="shared" si="206"/>
        <v>3.6517642462040568E-5</v>
      </c>
    </row>
    <row r="4389" spans="1:8" x14ac:dyDescent="0.25">
      <c r="A4389" s="12">
        <f>Riesgo!C4393</f>
        <v>0.28953347247734201</v>
      </c>
      <c r="F4389" s="95">
        <f t="shared" si="204"/>
        <v>8.4381323767656363E-2</v>
      </c>
      <c r="G4389" s="26">
        <f t="shared" si="205"/>
        <v>6.008125597307825E-4</v>
      </c>
      <c r="H4389" s="26">
        <f t="shared" si="206"/>
        <v>5.069735912631753E-5</v>
      </c>
    </row>
    <row r="4390" spans="1:8" x14ac:dyDescent="0.25">
      <c r="A4390" s="12">
        <f>Riesgo!C4394</f>
        <v>0.31724205536423444</v>
      </c>
      <c r="F4390" s="95">
        <f t="shared" si="204"/>
        <v>0.11208990665454879</v>
      </c>
      <c r="G4390" s="26">
        <f t="shared" si="205"/>
        <v>1.4083140839081091E-3</v>
      </c>
      <c r="H4390" s="26">
        <f t="shared" si="206"/>
        <v>1.5785779420554634E-4</v>
      </c>
    </row>
    <row r="4391" spans="1:8" x14ac:dyDescent="0.25">
      <c r="A4391" s="12">
        <f>Riesgo!C4395</f>
        <v>0.23004466768249968</v>
      </c>
      <c r="F4391" s="95">
        <f t="shared" si="204"/>
        <v>2.4892518972814026E-2</v>
      </c>
      <c r="G4391" s="26">
        <f t="shared" si="205"/>
        <v>1.5424338245227444E-5</v>
      </c>
      <c r="H4391" s="26">
        <f t="shared" si="206"/>
        <v>3.8395063241242517E-7</v>
      </c>
    </row>
    <row r="4392" spans="1:8" x14ac:dyDescent="0.25">
      <c r="A4392" s="12">
        <f>Riesgo!C4396</f>
        <v>1</v>
      </c>
      <c r="F4392" s="95">
        <f t="shared" si="204"/>
        <v>0.79484785129031432</v>
      </c>
      <c r="G4392" s="26">
        <f t="shared" si="205"/>
        <v>0.50217144484267384</v>
      </c>
      <c r="H4392" s="26">
        <f t="shared" si="206"/>
        <v>0.39914989391255185</v>
      </c>
    </row>
    <row r="4393" spans="1:8" x14ac:dyDescent="0.25">
      <c r="A4393" s="12">
        <f>Riesgo!C4397</f>
        <v>0.91728111922378541</v>
      </c>
      <c r="F4393" s="95">
        <f t="shared" si="204"/>
        <v>0.71212897051409974</v>
      </c>
      <c r="G4393" s="26">
        <f t="shared" si="205"/>
        <v>0.36114030601597302</v>
      </c>
      <c r="H4393" s="26">
        <f t="shared" si="206"/>
        <v>0.2571784743343018</v>
      </c>
    </row>
    <row r="4394" spans="1:8" x14ac:dyDescent="0.25">
      <c r="A4394" s="12">
        <f>Riesgo!C4398</f>
        <v>0.13503685177021263</v>
      </c>
      <c r="F4394" s="95">
        <f t="shared" si="204"/>
        <v>-7.0115296939473021E-2</v>
      </c>
      <c r="G4394" s="26">
        <f t="shared" si="205"/>
        <v>-3.4469765815363281E-4</v>
      </c>
      <c r="H4394" s="26">
        <f t="shared" si="206"/>
        <v>2.4168578655782927E-5</v>
      </c>
    </row>
    <row r="4395" spans="1:8" x14ac:dyDescent="0.25">
      <c r="A4395" s="12">
        <f>Riesgo!C4399</f>
        <v>0.11287201460917488</v>
      </c>
      <c r="F4395" s="95">
        <f t="shared" si="204"/>
        <v>-9.2280134100510766E-2</v>
      </c>
      <c r="G4395" s="26">
        <f t="shared" si="205"/>
        <v>-7.858228461952631E-4</v>
      </c>
      <c r="H4395" s="26">
        <f t="shared" si="206"/>
        <v>7.2515837626143921E-5</v>
      </c>
    </row>
    <row r="4396" spans="1:8" x14ac:dyDescent="0.25">
      <c r="A4396" s="12">
        <f>Riesgo!C4400</f>
        <v>0</v>
      </c>
      <c r="F4396" s="95">
        <f t="shared" si="204"/>
        <v>-0.20515214870968565</v>
      </c>
      <c r="G4396" s="26">
        <f t="shared" si="205"/>
        <v>0</v>
      </c>
      <c r="H4396" s="26">
        <f t="shared" si="206"/>
        <v>0</v>
      </c>
    </row>
    <row r="4397" spans="1:8" x14ac:dyDescent="0.25">
      <c r="A4397" s="12">
        <f>Riesgo!C4401</f>
        <v>0.21280318134279999</v>
      </c>
      <c r="F4397" s="95">
        <f t="shared" si="204"/>
        <v>7.6510326331143408E-3</v>
      </c>
      <c r="G4397" s="26">
        <f t="shared" si="205"/>
        <v>4.4787844628770304E-7</v>
      </c>
      <c r="H4397" s="26">
        <f t="shared" si="206"/>
        <v>3.4267326082157644E-9</v>
      </c>
    </row>
    <row r="4398" spans="1:8" x14ac:dyDescent="0.25">
      <c r="A4398" s="12">
        <f>Riesgo!C4402</f>
        <v>0.39209142605298741</v>
      </c>
      <c r="F4398" s="95">
        <f t="shared" si="204"/>
        <v>0.18693927734330176</v>
      </c>
      <c r="G4398" s="26">
        <f t="shared" si="205"/>
        <v>6.5328348365720802E-3</v>
      </c>
      <c r="H4398" s="26">
        <f t="shared" si="206"/>
        <v>1.2212434233519313E-3</v>
      </c>
    </row>
    <row r="4399" spans="1:8" x14ac:dyDescent="0.25">
      <c r="A4399" s="12">
        <f>Riesgo!C4403</f>
        <v>4.6997178121068094E-2</v>
      </c>
      <c r="F4399" s="95">
        <f t="shared" si="204"/>
        <v>-0.15815497058861755</v>
      </c>
      <c r="G4399" s="26">
        <f t="shared" si="205"/>
        <v>-3.9559294445732024E-3</v>
      </c>
      <c r="H4399" s="26">
        <f t="shared" si="206"/>
        <v>6.25649904957121E-4</v>
      </c>
    </row>
    <row r="4400" spans="1:8" x14ac:dyDescent="0.25">
      <c r="A4400" s="12">
        <f>Riesgo!C4404</f>
        <v>0.52207946735518729</v>
      </c>
      <c r="F4400" s="95">
        <f t="shared" si="204"/>
        <v>0.31692731864550161</v>
      </c>
      <c r="G4400" s="26">
        <f t="shared" si="205"/>
        <v>3.1833106993452397E-2</v>
      </c>
      <c r="H4400" s="26">
        <f t="shared" si="206"/>
        <v>1.0088781243590233E-2</v>
      </c>
    </row>
    <row r="4401" spans="1:8" x14ac:dyDescent="0.25">
      <c r="A4401" s="12">
        <f>Riesgo!C4405</f>
        <v>0</v>
      </c>
      <c r="F4401" s="95">
        <f t="shared" si="204"/>
        <v>-0.20515214870968565</v>
      </c>
      <c r="G4401" s="26">
        <f t="shared" si="205"/>
        <v>0</v>
      </c>
      <c r="H4401" s="26">
        <f t="shared" si="206"/>
        <v>0</v>
      </c>
    </row>
    <row r="4402" spans="1:8" x14ac:dyDescent="0.25">
      <c r="A4402" s="12">
        <f>Riesgo!C4406</f>
        <v>0.31798616799665802</v>
      </c>
      <c r="F4402" s="95">
        <f t="shared" si="204"/>
        <v>0.11283401928697237</v>
      </c>
      <c r="G4402" s="26">
        <f t="shared" si="205"/>
        <v>1.4365481115667649E-3</v>
      </c>
      <c r="H4402" s="26">
        <f t="shared" si="206"/>
        <v>1.6209149732718809E-4</v>
      </c>
    </row>
    <row r="4403" spans="1:8" x14ac:dyDescent="0.25">
      <c r="A4403" s="12">
        <f>Riesgo!C4407</f>
        <v>0.17952018131191219</v>
      </c>
      <c r="F4403" s="95">
        <f t="shared" si="204"/>
        <v>-2.5631967397773459E-2</v>
      </c>
      <c r="G4403" s="26">
        <f t="shared" si="205"/>
        <v>-1.6840144977117559E-5</v>
      </c>
      <c r="H4403" s="26">
        <f t="shared" si="206"/>
        <v>4.316460470272557E-7</v>
      </c>
    </row>
    <row r="4404" spans="1:8" x14ac:dyDescent="0.25">
      <c r="A4404" s="12">
        <f>Riesgo!C4408</f>
        <v>0.92868137648052185</v>
      </c>
      <c r="F4404" s="95">
        <f t="shared" si="204"/>
        <v>0.72352922777083617</v>
      </c>
      <c r="G4404" s="26">
        <f t="shared" si="205"/>
        <v>0.37876360275642196</v>
      </c>
      <c r="H4404" s="26">
        <f t="shared" si="206"/>
        <v>0.27404653701005371</v>
      </c>
    </row>
    <row r="4405" spans="1:8" x14ac:dyDescent="0.25">
      <c r="A4405" s="12">
        <f>Riesgo!C4409</f>
        <v>0</v>
      </c>
      <c r="F4405" s="95">
        <f t="shared" si="204"/>
        <v>-0.20515214870968565</v>
      </c>
      <c r="G4405" s="26">
        <f t="shared" si="205"/>
        <v>0</v>
      </c>
      <c r="H4405" s="26">
        <f t="shared" si="206"/>
        <v>0</v>
      </c>
    </row>
    <row r="4406" spans="1:8" x14ac:dyDescent="0.25">
      <c r="A4406" s="12">
        <f>Riesgo!C4410</f>
        <v>0.21345179392266156</v>
      </c>
      <c r="F4406" s="95">
        <f t="shared" si="204"/>
        <v>8.2996452129759091E-3</v>
      </c>
      <c r="G4406" s="26">
        <f t="shared" si="205"/>
        <v>5.7171367929994488E-7</v>
      </c>
      <c r="H4406" s="26">
        <f t="shared" si="206"/>
        <v>4.7450207015946326E-9</v>
      </c>
    </row>
    <row r="4407" spans="1:8" x14ac:dyDescent="0.25">
      <c r="A4407" s="12">
        <f>Riesgo!C4411</f>
        <v>0</v>
      </c>
      <c r="F4407" s="95">
        <f t="shared" si="204"/>
        <v>-0.20515214870968565</v>
      </c>
      <c r="G4407" s="26">
        <f t="shared" si="205"/>
        <v>0</v>
      </c>
      <c r="H4407" s="26">
        <f t="shared" si="206"/>
        <v>0</v>
      </c>
    </row>
    <row r="4408" spans="1:8" x14ac:dyDescent="0.25">
      <c r="A4408" s="12">
        <f>Riesgo!C4412</f>
        <v>0</v>
      </c>
      <c r="F4408" s="95">
        <f t="shared" si="204"/>
        <v>-0.20515214870968565</v>
      </c>
      <c r="G4408" s="26">
        <f t="shared" si="205"/>
        <v>0</v>
      </c>
      <c r="H4408" s="26">
        <f t="shared" si="206"/>
        <v>0</v>
      </c>
    </row>
    <row r="4409" spans="1:8" x14ac:dyDescent="0.25">
      <c r="A4409" s="12">
        <f>Riesgo!C4413</f>
        <v>0.21633961265193177</v>
      </c>
      <c r="F4409" s="95">
        <f t="shared" si="204"/>
        <v>1.1187463942246123E-2</v>
      </c>
      <c r="G4409" s="26">
        <f t="shared" si="205"/>
        <v>1.4002157091081838E-6</v>
      </c>
      <c r="H4409" s="26">
        <f t="shared" si="206"/>
        <v>1.5664862757014392E-8</v>
      </c>
    </row>
    <row r="4410" spans="1:8" x14ac:dyDescent="0.25">
      <c r="A4410" s="12">
        <f>Riesgo!C4414</f>
        <v>0</v>
      </c>
      <c r="F4410" s="95">
        <f t="shared" si="204"/>
        <v>-0.20515214870968565</v>
      </c>
      <c r="G4410" s="26">
        <f t="shared" si="205"/>
        <v>0</v>
      </c>
      <c r="H4410" s="26">
        <f t="shared" si="206"/>
        <v>0</v>
      </c>
    </row>
    <row r="4411" spans="1:8" x14ac:dyDescent="0.25">
      <c r="A4411" s="12">
        <f>Riesgo!C4415</f>
        <v>0</v>
      </c>
      <c r="F4411" s="95">
        <f t="shared" si="204"/>
        <v>-0.20515214870968565</v>
      </c>
      <c r="G4411" s="26">
        <f t="shared" si="205"/>
        <v>0</v>
      </c>
      <c r="H4411" s="26">
        <f t="shared" si="206"/>
        <v>0</v>
      </c>
    </row>
    <row r="4412" spans="1:8" x14ac:dyDescent="0.25">
      <c r="A4412" s="12">
        <f>Riesgo!C4416</f>
        <v>0.74644225311086276</v>
      </c>
      <c r="F4412" s="95">
        <f t="shared" si="204"/>
        <v>0.54129010440117709</v>
      </c>
      <c r="G4412" s="26">
        <f t="shared" si="205"/>
        <v>0.15859528175573276</v>
      </c>
      <c r="H4412" s="26">
        <f t="shared" si="206"/>
        <v>8.5846056619094682E-2</v>
      </c>
    </row>
    <row r="4413" spans="1:8" x14ac:dyDescent="0.25">
      <c r="A4413" s="12">
        <f>Riesgo!C4417</f>
        <v>6.0427772653647772E-2</v>
      </c>
      <c r="F4413" s="95">
        <f t="shared" si="204"/>
        <v>-0.14472437605603788</v>
      </c>
      <c r="G4413" s="26">
        <f t="shared" si="205"/>
        <v>-3.0312730451187769E-3</v>
      </c>
      <c r="H4413" s="26">
        <f t="shared" si="206"/>
        <v>4.3869910011030099E-4</v>
      </c>
    </row>
    <row r="4414" spans="1:8" x14ac:dyDescent="0.25">
      <c r="A4414" s="12">
        <f>Riesgo!C4418</f>
        <v>7.6480647903442708E-2</v>
      </c>
      <c r="F4414" s="95">
        <f t="shared" si="204"/>
        <v>-0.12867150080624296</v>
      </c>
      <c r="G4414" s="26">
        <f t="shared" si="205"/>
        <v>-2.1303310611369094E-3</v>
      </c>
      <c r="H4414" s="26">
        <f t="shared" si="206"/>
        <v>2.7411289485064223E-4</v>
      </c>
    </row>
    <row r="4415" spans="1:8" x14ac:dyDescent="0.25">
      <c r="A4415" s="12">
        <f>Riesgo!C4419</f>
        <v>0.24897503983787223</v>
      </c>
      <c r="F4415" s="95">
        <f t="shared" si="204"/>
        <v>4.3822891128186575E-2</v>
      </c>
      <c r="G4415" s="26">
        <f t="shared" si="205"/>
        <v>8.4159486633962502E-5</v>
      </c>
      <c r="H4415" s="26">
        <f t="shared" si="206"/>
        <v>3.6881120201642116E-6</v>
      </c>
    </row>
    <row r="4416" spans="1:8" x14ac:dyDescent="0.25">
      <c r="A4416" s="12">
        <f>Riesgo!C4420</f>
        <v>2.9390719375618164E-2</v>
      </c>
      <c r="F4416" s="95">
        <f t="shared" si="204"/>
        <v>-0.17576142933406749</v>
      </c>
      <c r="G4416" s="26">
        <f t="shared" si="205"/>
        <v>-5.4296361432060207E-3</v>
      </c>
      <c r="H4416" s="26">
        <f t="shared" si="206"/>
        <v>9.5432060929380382E-4</v>
      </c>
    </row>
    <row r="4417" spans="1:8" x14ac:dyDescent="0.25">
      <c r="A4417" s="12">
        <f>Riesgo!C4421</f>
        <v>0.76452768173452745</v>
      </c>
      <c r="F4417" s="95">
        <f t="shared" si="204"/>
        <v>0.55937553302484178</v>
      </c>
      <c r="G4417" s="26">
        <f t="shared" si="205"/>
        <v>0.17502915635737976</v>
      </c>
      <c r="H4417" s="26">
        <f t="shared" si="206"/>
        <v>9.7907027632297666E-2</v>
      </c>
    </row>
    <row r="4418" spans="1:8" x14ac:dyDescent="0.25">
      <c r="A4418" s="12">
        <f>Riesgo!C4422</f>
        <v>0.26021650402180968</v>
      </c>
      <c r="F4418" s="95">
        <f t="shared" si="204"/>
        <v>5.506435531212403E-2</v>
      </c>
      <c r="G4418" s="26">
        <f t="shared" si="205"/>
        <v>1.669597080890827E-4</v>
      </c>
      <c r="H4418" s="26">
        <f t="shared" si="206"/>
        <v>9.1935286890257586E-6</v>
      </c>
    </row>
    <row r="4419" spans="1:8" x14ac:dyDescent="0.25">
      <c r="A4419" s="12">
        <f>Riesgo!C4423</f>
        <v>0.52094832832857108</v>
      </c>
      <c r="F4419" s="95">
        <f t="shared" ref="F4419:F4482" si="207">A4419-$D$4</f>
        <v>0.3157961796188854</v>
      </c>
      <c r="G4419" s="26">
        <f t="shared" ref="G4419:G4482" si="208">IF(A4419=0,0,(A4419-D$4)^3)</f>
        <v>3.1493477310127881E-2</v>
      </c>
      <c r="H4419" s="26">
        <f t="shared" ref="H4419:H4482" si="209">IF(A4419=0,0,(A4419-D$4)^4)</f>
        <v>9.9455198174524355E-3</v>
      </c>
    </row>
    <row r="4420" spans="1:8" x14ac:dyDescent="0.25">
      <c r="A4420" s="12">
        <f>Riesgo!C4424</f>
        <v>0.61878397295222387</v>
      </c>
      <c r="F4420" s="95">
        <f t="shared" si="207"/>
        <v>0.41363182424253819</v>
      </c>
      <c r="G4420" s="26">
        <f t="shared" si="208"/>
        <v>7.0768800751023125E-2</v>
      </c>
      <c r="H4420" s="26">
        <f t="shared" si="209"/>
        <v>2.9272228154102405E-2</v>
      </c>
    </row>
    <row r="4421" spans="1:8" x14ac:dyDescent="0.25">
      <c r="A4421" s="12">
        <f>Riesgo!C4425</f>
        <v>0</v>
      </c>
      <c r="F4421" s="95">
        <f t="shared" si="207"/>
        <v>-0.20515214870968565</v>
      </c>
      <c r="G4421" s="26">
        <f t="shared" si="208"/>
        <v>0</v>
      </c>
      <c r="H4421" s="26">
        <f t="shared" si="209"/>
        <v>0</v>
      </c>
    </row>
    <row r="4422" spans="1:8" x14ac:dyDescent="0.25">
      <c r="A4422" s="12">
        <f>Riesgo!C4426</f>
        <v>0</v>
      </c>
      <c r="F4422" s="95">
        <f t="shared" si="207"/>
        <v>-0.20515214870968565</v>
      </c>
      <c r="G4422" s="26">
        <f t="shared" si="208"/>
        <v>0</v>
      </c>
      <c r="H4422" s="26">
        <f t="shared" si="209"/>
        <v>0</v>
      </c>
    </row>
    <row r="4423" spans="1:8" x14ac:dyDescent="0.25">
      <c r="A4423" s="12">
        <f>Riesgo!C4427</f>
        <v>0</v>
      </c>
      <c r="F4423" s="95">
        <f t="shared" si="207"/>
        <v>-0.20515214870968565</v>
      </c>
      <c r="G4423" s="26">
        <f t="shared" si="208"/>
        <v>0</v>
      </c>
      <c r="H4423" s="26">
        <f t="shared" si="209"/>
        <v>0</v>
      </c>
    </row>
    <row r="4424" spans="1:8" x14ac:dyDescent="0.25">
      <c r="A4424" s="12">
        <f>Riesgo!C4428</f>
        <v>4.7882520726547695E-2</v>
      </c>
      <c r="F4424" s="95">
        <f t="shared" si="207"/>
        <v>-0.15726962798313796</v>
      </c>
      <c r="G4424" s="26">
        <f t="shared" si="208"/>
        <v>-3.8898654414172701E-3</v>
      </c>
      <c r="H4424" s="26">
        <f t="shared" si="209"/>
        <v>6.1175769087615879E-4</v>
      </c>
    </row>
    <row r="4425" spans="1:8" x14ac:dyDescent="0.25">
      <c r="A4425" s="12">
        <f>Riesgo!C4429</f>
        <v>2.7128103053508958E-2</v>
      </c>
      <c r="F4425" s="95">
        <f t="shared" si="207"/>
        <v>-0.17802404565617669</v>
      </c>
      <c r="G4425" s="26">
        <f t="shared" si="208"/>
        <v>-5.6420378964801825E-3</v>
      </c>
      <c r="H4425" s="26">
        <f t="shared" si="209"/>
        <v>1.0044184120768672E-3</v>
      </c>
    </row>
    <row r="4426" spans="1:8" x14ac:dyDescent="0.25">
      <c r="A4426" s="12">
        <f>Riesgo!C4430</f>
        <v>0.62331072891256845</v>
      </c>
      <c r="F4426" s="95">
        <f t="shared" si="207"/>
        <v>0.41815858020288277</v>
      </c>
      <c r="G4426" s="26">
        <f t="shared" si="208"/>
        <v>7.3117786841285046E-2</v>
      </c>
      <c r="H4426" s="26">
        <f t="shared" si="209"/>
        <v>3.057482993312878E-2</v>
      </c>
    </row>
    <row r="4427" spans="1:8" x14ac:dyDescent="0.25">
      <c r="A4427" s="12">
        <f>Riesgo!C4431</f>
        <v>0.17803197470905918</v>
      </c>
      <c r="F4427" s="95">
        <f t="shared" si="207"/>
        <v>-2.7120174000626468E-2</v>
      </c>
      <c r="G4427" s="26">
        <f t="shared" si="208"/>
        <v>-1.9946992059922369E-5</v>
      </c>
      <c r="H4427" s="26">
        <f t="shared" si="209"/>
        <v>5.4096589545420918E-7</v>
      </c>
    </row>
    <row r="4428" spans="1:8" x14ac:dyDescent="0.25">
      <c r="A4428" s="12">
        <f>Riesgo!C4432</f>
        <v>0.97241398609496954</v>
      </c>
      <c r="F4428" s="95">
        <f t="shared" si="207"/>
        <v>0.76726183738528386</v>
      </c>
      <c r="G4428" s="26">
        <f t="shared" si="208"/>
        <v>0.45167992893244141</v>
      </c>
      <c r="H4428" s="26">
        <f t="shared" si="209"/>
        <v>0.34655677218275943</v>
      </c>
    </row>
    <row r="4429" spans="1:8" x14ac:dyDescent="0.25">
      <c r="A4429" s="12">
        <f>Riesgo!C4433</f>
        <v>0</v>
      </c>
      <c r="F4429" s="95">
        <f t="shared" si="207"/>
        <v>-0.20515214870968565</v>
      </c>
      <c r="G4429" s="26">
        <f t="shared" si="208"/>
        <v>0</v>
      </c>
      <c r="H4429" s="26">
        <f t="shared" si="209"/>
        <v>0</v>
      </c>
    </row>
    <row r="4430" spans="1:8" x14ac:dyDescent="0.25">
      <c r="A4430" s="12">
        <f>Riesgo!C4434</f>
        <v>0.42310682228950708</v>
      </c>
      <c r="F4430" s="95">
        <f t="shared" si="207"/>
        <v>0.21795467357982143</v>
      </c>
      <c r="G4430" s="26">
        <f t="shared" si="208"/>
        <v>1.0353771065161953E-2</v>
      </c>
      <c r="H4430" s="26">
        <f t="shared" si="209"/>
        <v>2.2566527928275736E-3</v>
      </c>
    </row>
    <row r="4431" spans="1:8" x14ac:dyDescent="0.25">
      <c r="A4431" s="12">
        <f>Riesgo!C4435</f>
        <v>0</v>
      </c>
      <c r="F4431" s="95">
        <f t="shared" si="207"/>
        <v>-0.20515214870968565</v>
      </c>
      <c r="G4431" s="26">
        <f t="shared" si="208"/>
        <v>0</v>
      </c>
      <c r="H4431" s="26">
        <f t="shared" si="209"/>
        <v>0</v>
      </c>
    </row>
    <row r="4432" spans="1:8" x14ac:dyDescent="0.25">
      <c r="A4432" s="12">
        <f>Riesgo!C4436</f>
        <v>0</v>
      </c>
      <c r="F4432" s="95">
        <f t="shared" si="207"/>
        <v>-0.20515214870968565</v>
      </c>
      <c r="G4432" s="26">
        <f t="shared" si="208"/>
        <v>0</v>
      </c>
      <c r="H4432" s="26">
        <f t="shared" si="209"/>
        <v>0</v>
      </c>
    </row>
    <row r="4433" spans="1:8" x14ac:dyDescent="0.25">
      <c r="A4433" s="12">
        <f>Riesgo!C4437</f>
        <v>0</v>
      </c>
      <c r="F4433" s="95">
        <f t="shared" si="207"/>
        <v>-0.20515214870968565</v>
      </c>
      <c r="G4433" s="26">
        <f t="shared" si="208"/>
        <v>0</v>
      </c>
      <c r="H4433" s="26">
        <f t="shared" si="209"/>
        <v>0</v>
      </c>
    </row>
    <row r="4434" spans="1:8" x14ac:dyDescent="0.25">
      <c r="A4434" s="12">
        <f>Riesgo!C4438</f>
        <v>0</v>
      </c>
      <c r="F4434" s="95">
        <f t="shared" si="207"/>
        <v>-0.20515214870968565</v>
      </c>
      <c r="G4434" s="26">
        <f t="shared" si="208"/>
        <v>0</v>
      </c>
      <c r="H4434" s="26">
        <f t="shared" si="209"/>
        <v>0</v>
      </c>
    </row>
    <row r="4435" spans="1:8" x14ac:dyDescent="0.25">
      <c r="A4435" s="12">
        <f>Riesgo!C4439</f>
        <v>0</v>
      </c>
      <c r="F4435" s="95">
        <f t="shared" si="207"/>
        <v>-0.20515214870968565</v>
      </c>
      <c r="G4435" s="26">
        <f t="shared" si="208"/>
        <v>0</v>
      </c>
      <c r="H4435" s="26">
        <f t="shared" si="209"/>
        <v>0</v>
      </c>
    </row>
    <row r="4436" spans="1:8" x14ac:dyDescent="0.25">
      <c r="A4436" s="12">
        <f>Riesgo!C4440</f>
        <v>0.87191730612398866</v>
      </c>
      <c r="F4436" s="95">
        <f t="shared" si="207"/>
        <v>0.66676515741430298</v>
      </c>
      <c r="G4436" s="26">
        <f t="shared" si="208"/>
        <v>0.29642763669495487</v>
      </c>
      <c r="H4436" s="26">
        <f t="shared" si="209"/>
        <v>0.19764761984286142</v>
      </c>
    </row>
    <row r="4437" spans="1:8" x14ac:dyDescent="0.25">
      <c r="A4437" s="12">
        <f>Riesgo!C4441</f>
        <v>0.27728319486826269</v>
      </c>
      <c r="F4437" s="95">
        <f t="shared" si="207"/>
        <v>7.2131046158577045E-2</v>
      </c>
      <c r="G4437" s="26">
        <f t="shared" si="208"/>
        <v>3.7528974149732481E-4</v>
      </c>
      <c r="H4437" s="26">
        <f t="shared" si="209"/>
        <v>2.7070041666783986E-5</v>
      </c>
    </row>
    <row r="4438" spans="1:8" x14ac:dyDescent="0.25">
      <c r="A4438" s="12">
        <f>Riesgo!C4442</f>
        <v>0</v>
      </c>
      <c r="F4438" s="95">
        <f t="shared" si="207"/>
        <v>-0.20515214870968565</v>
      </c>
      <c r="G4438" s="26">
        <f t="shared" si="208"/>
        <v>0</v>
      </c>
      <c r="H4438" s="26">
        <f t="shared" si="209"/>
        <v>0</v>
      </c>
    </row>
    <row r="4439" spans="1:8" x14ac:dyDescent="0.25">
      <c r="A4439" s="12">
        <f>Riesgo!C4443</f>
        <v>0.49881766951245177</v>
      </c>
      <c r="F4439" s="95">
        <f t="shared" si="207"/>
        <v>0.29366552080276609</v>
      </c>
      <c r="G4439" s="26">
        <f t="shared" si="208"/>
        <v>2.5325549505829405E-2</v>
      </c>
      <c r="H4439" s="26">
        <f t="shared" si="209"/>
        <v>7.4372406852456271E-3</v>
      </c>
    </row>
    <row r="4440" spans="1:8" x14ac:dyDescent="0.25">
      <c r="A4440" s="12">
        <f>Riesgo!C4444</f>
        <v>0</v>
      </c>
      <c r="F4440" s="95">
        <f t="shared" si="207"/>
        <v>-0.20515214870968565</v>
      </c>
      <c r="G4440" s="26">
        <f t="shared" si="208"/>
        <v>0</v>
      </c>
      <c r="H4440" s="26">
        <f t="shared" si="209"/>
        <v>0</v>
      </c>
    </row>
    <row r="4441" spans="1:8" x14ac:dyDescent="0.25">
      <c r="A4441" s="12">
        <f>Riesgo!C4445</f>
        <v>0.41431237584838526</v>
      </c>
      <c r="F4441" s="95">
        <f t="shared" si="207"/>
        <v>0.20916022713869961</v>
      </c>
      <c r="G4441" s="26">
        <f t="shared" si="208"/>
        <v>9.1503417458555381E-3</v>
      </c>
      <c r="H4441" s="26">
        <f t="shared" si="209"/>
        <v>1.9138875579598697E-3</v>
      </c>
    </row>
    <row r="4442" spans="1:8" x14ac:dyDescent="0.25">
      <c r="A4442" s="12">
        <f>Riesgo!C4446</f>
        <v>0</v>
      </c>
      <c r="F4442" s="95">
        <f t="shared" si="207"/>
        <v>-0.20515214870968565</v>
      </c>
      <c r="G4442" s="26">
        <f t="shared" si="208"/>
        <v>0</v>
      </c>
      <c r="H4442" s="26">
        <f t="shared" si="209"/>
        <v>0</v>
      </c>
    </row>
    <row r="4443" spans="1:8" x14ac:dyDescent="0.25">
      <c r="A4443" s="12">
        <f>Riesgo!C4447</f>
        <v>7.7755994417869567E-2</v>
      </c>
      <c r="F4443" s="95">
        <f t="shared" si="207"/>
        <v>-0.12739615429181608</v>
      </c>
      <c r="G4443" s="26">
        <f t="shared" si="208"/>
        <v>-2.0676115733527897E-3</v>
      </c>
      <c r="H4443" s="26">
        <f t="shared" si="209"/>
        <v>2.634057630143966E-4</v>
      </c>
    </row>
    <row r="4444" spans="1:8" x14ac:dyDescent="0.25">
      <c r="A4444" s="12">
        <f>Riesgo!C4448</f>
        <v>0</v>
      </c>
      <c r="F4444" s="95">
        <f t="shared" si="207"/>
        <v>-0.20515214870968565</v>
      </c>
      <c r="G4444" s="26">
        <f t="shared" si="208"/>
        <v>0</v>
      </c>
      <c r="H4444" s="26">
        <f t="shared" si="209"/>
        <v>0</v>
      </c>
    </row>
    <row r="4445" spans="1:8" x14ac:dyDescent="0.25">
      <c r="A4445" s="12">
        <f>Riesgo!C4449</f>
        <v>0</v>
      </c>
      <c r="F4445" s="95">
        <f t="shared" si="207"/>
        <v>-0.20515214870968565</v>
      </c>
      <c r="G4445" s="26">
        <f t="shared" si="208"/>
        <v>0</v>
      </c>
      <c r="H4445" s="26">
        <f t="shared" si="209"/>
        <v>0</v>
      </c>
    </row>
    <row r="4446" spans="1:8" x14ac:dyDescent="0.25">
      <c r="A4446" s="12">
        <f>Riesgo!C4450</f>
        <v>0</v>
      </c>
      <c r="F4446" s="95">
        <f t="shared" si="207"/>
        <v>-0.20515214870968565</v>
      </c>
      <c r="G4446" s="26">
        <f t="shared" si="208"/>
        <v>0</v>
      </c>
      <c r="H4446" s="26">
        <f t="shared" si="209"/>
        <v>0</v>
      </c>
    </row>
    <row r="4447" spans="1:8" x14ac:dyDescent="0.25">
      <c r="A4447" s="12">
        <f>Riesgo!C4451</f>
        <v>0.15694573406747828</v>
      </c>
      <c r="F4447" s="95">
        <f t="shared" si="207"/>
        <v>-4.8206414642207374E-2</v>
      </c>
      <c r="G4447" s="26">
        <f t="shared" si="208"/>
        <v>-1.1202488221029749E-4</v>
      </c>
      <c r="H4447" s="26">
        <f t="shared" si="209"/>
        <v>5.400317922074041E-6</v>
      </c>
    </row>
    <row r="4448" spans="1:8" x14ac:dyDescent="0.25">
      <c r="A4448" s="12">
        <f>Riesgo!C4452</f>
        <v>0</v>
      </c>
      <c r="F4448" s="95">
        <f t="shared" si="207"/>
        <v>-0.20515214870968565</v>
      </c>
      <c r="G4448" s="26">
        <f t="shared" si="208"/>
        <v>0</v>
      </c>
      <c r="H4448" s="26">
        <f t="shared" si="209"/>
        <v>0</v>
      </c>
    </row>
    <row r="4449" spans="1:8" x14ac:dyDescent="0.25">
      <c r="A4449" s="12">
        <f>Riesgo!C4453</f>
        <v>3.5799611940033615E-2</v>
      </c>
      <c r="F4449" s="95">
        <f t="shared" si="207"/>
        <v>-0.16935253676965203</v>
      </c>
      <c r="G4449" s="26">
        <f t="shared" si="208"/>
        <v>-4.857078462910328E-3</v>
      </c>
      <c r="H4449" s="26">
        <f t="shared" si="209"/>
        <v>8.2255855898310626E-4</v>
      </c>
    </row>
    <row r="4450" spans="1:8" x14ac:dyDescent="0.25">
      <c r="A4450" s="12">
        <f>Riesgo!C4454</f>
        <v>0.64576100187672025</v>
      </c>
      <c r="F4450" s="95">
        <f t="shared" si="207"/>
        <v>0.44060885316703458</v>
      </c>
      <c r="G4450" s="26">
        <f t="shared" si="208"/>
        <v>8.5538111471993167E-2</v>
      </c>
      <c r="H4450" s="26">
        <f t="shared" si="209"/>
        <v>3.7688849197748869E-2</v>
      </c>
    </row>
    <row r="4451" spans="1:8" x14ac:dyDescent="0.25">
      <c r="A4451" s="12">
        <f>Riesgo!C4455</f>
        <v>0</v>
      </c>
      <c r="F4451" s="95">
        <f t="shared" si="207"/>
        <v>-0.20515214870968565</v>
      </c>
      <c r="G4451" s="26">
        <f t="shared" si="208"/>
        <v>0</v>
      </c>
      <c r="H4451" s="26">
        <f t="shared" si="209"/>
        <v>0</v>
      </c>
    </row>
    <row r="4452" spans="1:8" x14ac:dyDescent="0.25">
      <c r="A4452" s="12">
        <f>Riesgo!C4456</f>
        <v>0</v>
      </c>
      <c r="F4452" s="95">
        <f t="shared" si="207"/>
        <v>-0.20515214870968565</v>
      </c>
      <c r="G4452" s="26">
        <f t="shared" si="208"/>
        <v>0</v>
      </c>
      <c r="H4452" s="26">
        <f t="shared" si="209"/>
        <v>0</v>
      </c>
    </row>
    <row r="4453" spans="1:8" x14ac:dyDescent="0.25">
      <c r="A4453" s="12">
        <f>Riesgo!C4457</f>
        <v>0.34186344610667824</v>
      </c>
      <c r="F4453" s="95">
        <f t="shared" si="207"/>
        <v>0.13671129739699259</v>
      </c>
      <c r="G4453" s="26">
        <f t="shared" si="208"/>
        <v>2.555131254987649E-3</v>
      </c>
      <c r="H4453" s="26">
        <f t="shared" si="209"/>
        <v>3.4931530888896741E-4</v>
      </c>
    </row>
    <row r="4454" spans="1:8" x14ac:dyDescent="0.25">
      <c r="A4454" s="12">
        <f>Riesgo!C4458</f>
        <v>0.48087856486963576</v>
      </c>
      <c r="F4454" s="95">
        <f t="shared" si="207"/>
        <v>0.27572641615995008</v>
      </c>
      <c r="G4454" s="26">
        <f t="shared" si="208"/>
        <v>2.0962116385965155E-2</v>
      </c>
      <c r="H4454" s="26">
        <f t="shared" si="209"/>
        <v>5.779809226229937E-3</v>
      </c>
    </row>
    <row r="4455" spans="1:8" x14ac:dyDescent="0.25">
      <c r="A4455" s="12">
        <f>Riesgo!C4459</f>
        <v>1.4172048020672293E-2</v>
      </c>
      <c r="F4455" s="95">
        <f t="shared" si="207"/>
        <v>-0.19098010068901336</v>
      </c>
      <c r="G4455" s="26">
        <f t="shared" si="208"/>
        <v>-6.965693386597826E-3</v>
      </c>
      <c r="H4455" s="26">
        <f t="shared" si="209"/>
        <v>1.3303088243412471E-3</v>
      </c>
    </row>
    <row r="4456" spans="1:8" x14ac:dyDescent="0.25">
      <c r="A4456" s="12">
        <f>Riesgo!C4460</f>
        <v>0</v>
      </c>
      <c r="F4456" s="95">
        <f t="shared" si="207"/>
        <v>-0.20515214870968565</v>
      </c>
      <c r="G4456" s="26">
        <f t="shared" si="208"/>
        <v>0</v>
      </c>
      <c r="H4456" s="26">
        <f t="shared" si="209"/>
        <v>0</v>
      </c>
    </row>
    <row r="4457" spans="1:8" x14ac:dyDescent="0.25">
      <c r="A4457" s="12">
        <f>Riesgo!C4461</f>
        <v>0.45841041247448661</v>
      </c>
      <c r="F4457" s="95">
        <f t="shared" si="207"/>
        <v>0.25325826376480098</v>
      </c>
      <c r="G4457" s="26">
        <f t="shared" si="208"/>
        <v>1.6243921258620383E-2</v>
      </c>
      <c r="H4457" s="26">
        <f t="shared" si="209"/>
        <v>4.113907294690339E-3</v>
      </c>
    </row>
    <row r="4458" spans="1:8" x14ac:dyDescent="0.25">
      <c r="A4458" s="12">
        <f>Riesgo!C4462</f>
        <v>0</v>
      </c>
      <c r="F4458" s="95">
        <f t="shared" si="207"/>
        <v>-0.20515214870968565</v>
      </c>
      <c r="G4458" s="26">
        <f t="shared" si="208"/>
        <v>0</v>
      </c>
      <c r="H4458" s="26">
        <f t="shared" si="209"/>
        <v>0</v>
      </c>
    </row>
    <row r="4459" spans="1:8" x14ac:dyDescent="0.25">
      <c r="A4459" s="12">
        <f>Riesgo!C4463</f>
        <v>0.52739302282352585</v>
      </c>
      <c r="F4459" s="95">
        <f t="shared" si="207"/>
        <v>0.32224087411384017</v>
      </c>
      <c r="G4459" s="26">
        <f t="shared" si="208"/>
        <v>3.3461228436481014E-2</v>
      </c>
      <c r="H4459" s="26">
        <f t="shared" si="209"/>
        <v>1.0782575500294527E-2</v>
      </c>
    </row>
    <row r="4460" spans="1:8" x14ac:dyDescent="0.25">
      <c r="A4460" s="12">
        <f>Riesgo!C4464</f>
        <v>0</v>
      </c>
      <c r="F4460" s="95">
        <f t="shared" si="207"/>
        <v>-0.20515214870968565</v>
      </c>
      <c r="G4460" s="26">
        <f t="shared" si="208"/>
        <v>0</v>
      </c>
      <c r="H4460" s="26">
        <f t="shared" si="209"/>
        <v>0</v>
      </c>
    </row>
    <row r="4461" spans="1:8" x14ac:dyDescent="0.25">
      <c r="A4461" s="12">
        <f>Riesgo!C4465</f>
        <v>9.2365648868566963E-2</v>
      </c>
      <c r="F4461" s="95">
        <f t="shared" si="207"/>
        <v>-0.11278649984111869</v>
      </c>
      <c r="G4461" s="26">
        <f t="shared" si="208"/>
        <v>-1.4347338920876499E-3</v>
      </c>
      <c r="H4461" s="26">
        <f t="shared" si="209"/>
        <v>1.6181861389199132E-4</v>
      </c>
    </row>
    <row r="4462" spans="1:8" x14ac:dyDescent="0.25">
      <c r="A4462" s="12">
        <f>Riesgo!C4466</f>
        <v>0.23861289331374969</v>
      </c>
      <c r="F4462" s="95">
        <f t="shared" si="207"/>
        <v>3.3460744604064036E-2</v>
      </c>
      <c r="G4462" s="26">
        <f t="shared" si="208"/>
        <v>3.7463366704344635E-5</v>
      </c>
      <c r="H4462" s="26">
        <f t="shared" si="209"/>
        <v>1.2535521453024718E-6</v>
      </c>
    </row>
    <row r="4463" spans="1:8" x14ac:dyDescent="0.25">
      <c r="A4463" s="12">
        <f>Riesgo!C4467</f>
        <v>0.59325206046454582</v>
      </c>
      <c r="F4463" s="95">
        <f t="shared" si="207"/>
        <v>0.38809991175486014</v>
      </c>
      <c r="G4463" s="26">
        <f t="shared" si="208"/>
        <v>5.8456206966133947E-2</v>
      </c>
      <c r="H4463" s="26">
        <f t="shared" si="209"/>
        <v>2.2686848765080429E-2</v>
      </c>
    </row>
    <row r="4464" spans="1:8" x14ac:dyDescent="0.25">
      <c r="A4464" s="12">
        <f>Riesgo!C4468</f>
        <v>0</v>
      </c>
      <c r="F4464" s="95">
        <f t="shared" si="207"/>
        <v>-0.20515214870968565</v>
      </c>
      <c r="G4464" s="26">
        <f t="shared" si="208"/>
        <v>0</v>
      </c>
      <c r="H4464" s="26">
        <f t="shared" si="209"/>
        <v>0</v>
      </c>
    </row>
    <row r="4465" spans="1:8" x14ac:dyDescent="0.25">
      <c r="A4465" s="12">
        <f>Riesgo!C4469</f>
        <v>0</v>
      </c>
      <c r="F4465" s="95">
        <f t="shared" si="207"/>
        <v>-0.20515214870968565</v>
      </c>
      <c r="G4465" s="26">
        <f t="shared" si="208"/>
        <v>0</v>
      </c>
      <c r="H4465" s="26">
        <f t="shared" si="209"/>
        <v>0</v>
      </c>
    </row>
    <row r="4466" spans="1:8" x14ac:dyDescent="0.25">
      <c r="A4466" s="12">
        <f>Riesgo!C4470</f>
        <v>0.46484630938146204</v>
      </c>
      <c r="F4466" s="95">
        <f t="shared" si="207"/>
        <v>0.25969416067177642</v>
      </c>
      <c r="G4466" s="26">
        <f t="shared" si="208"/>
        <v>1.7514048715030612E-2</v>
      </c>
      <c r="H4466" s="26">
        <f t="shared" si="209"/>
        <v>4.5482961810144789E-3</v>
      </c>
    </row>
    <row r="4467" spans="1:8" x14ac:dyDescent="0.25">
      <c r="A4467" s="12">
        <f>Riesgo!C4471</f>
        <v>0</v>
      </c>
      <c r="F4467" s="95">
        <f t="shared" si="207"/>
        <v>-0.20515214870968565</v>
      </c>
      <c r="G4467" s="26">
        <f t="shared" si="208"/>
        <v>0</v>
      </c>
      <c r="H4467" s="26">
        <f t="shared" si="209"/>
        <v>0</v>
      </c>
    </row>
    <row r="4468" spans="1:8" x14ac:dyDescent="0.25">
      <c r="A4468" s="12">
        <f>Riesgo!C4472</f>
        <v>0.35136306007587981</v>
      </c>
      <c r="F4468" s="95">
        <f t="shared" si="207"/>
        <v>0.14621091136619416</v>
      </c>
      <c r="G4468" s="26">
        <f t="shared" si="208"/>
        <v>3.1256428532462047E-3</v>
      </c>
      <c r="H4468" s="26">
        <f t="shared" si="209"/>
        <v>4.5700309017835902E-4</v>
      </c>
    </row>
    <row r="4469" spans="1:8" x14ac:dyDescent="0.25">
      <c r="A4469" s="12">
        <f>Riesgo!C4473</f>
        <v>0.48764564913900327</v>
      </c>
      <c r="F4469" s="95">
        <f t="shared" si="207"/>
        <v>0.28249350042931765</v>
      </c>
      <c r="G4469" s="26">
        <f t="shared" si="208"/>
        <v>2.2543709541713565E-2</v>
      </c>
      <c r="H4469" s="26">
        <f t="shared" si="209"/>
        <v>6.368451421100472E-3</v>
      </c>
    </row>
    <row r="4470" spans="1:8" x14ac:dyDescent="0.25">
      <c r="A4470" s="12">
        <f>Riesgo!C4474</f>
        <v>0</v>
      </c>
      <c r="F4470" s="95">
        <f t="shared" si="207"/>
        <v>-0.20515214870968565</v>
      </c>
      <c r="G4470" s="26">
        <f t="shared" si="208"/>
        <v>0</v>
      </c>
      <c r="H4470" s="26">
        <f t="shared" si="209"/>
        <v>0</v>
      </c>
    </row>
    <row r="4471" spans="1:8" x14ac:dyDescent="0.25">
      <c r="A4471" s="12">
        <f>Riesgo!C4475</f>
        <v>0</v>
      </c>
      <c r="F4471" s="95">
        <f t="shared" si="207"/>
        <v>-0.20515214870968565</v>
      </c>
      <c r="G4471" s="26">
        <f t="shared" si="208"/>
        <v>0</v>
      </c>
      <c r="H4471" s="26">
        <f t="shared" si="209"/>
        <v>0</v>
      </c>
    </row>
    <row r="4472" spans="1:8" x14ac:dyDescent="0.25">
      <c r="A4472" s="12">
        <f>Riesgo!C4476</f>
        <v>0</v>
      </c>
      <c r="F4472" s="95">
        <f t="shared" si="207"/>
        <v>-0.20515214870968565</v>
      </c>
      <c r="G4472" s="26">
        <f t="shared" si="208"/>
        <v>0</v>
      </c>
      <c r="H4472" s="26">
        <f t="shared" si="209"/>
        <v>0</v>
      </c>
    </row>
    <row r="4473" spans="1:8" x14ac:dyDescent="0.25">
      <c r="A4473" s="12">
        <f>Riesgo!C4477</f>
        <v>0</v>
      </c>
      <c r="F4473" s="95">
        <f t="shared" si="207"/>
        <v>-0.20515214870968565</v>
      </c>
      <c r="G4473" s="26">
        <f t="shared" si="208"/>
        <v>0</v>
      </c>
      <c r="H4473" s="26">
        <f t="shared" si="209"/>
        <v>0</v>
      </c>
    </row>
    <row r="4474" spans="1:8" x14ac:dyDescent="0.25">
      <c r="A4474" s="12">
        <f>Riesgo!C4478</f>
        <v>0.51079498611798047</v>
      </c>
      <c r="F4474" s="95">
        <f t="shared" si="207"/>
        <v>0.30564283740829479</v>
      </c>
      <c r="G4474" s="26">
        <f t="shared" si="208"/>
        <v>2.8552403229905113E-2</v>
      </c>
      <c r="H4474" s="26">
        <f t="shared" si="209"/>
        <v>8.7268375380139592E-3</v>
      </c>
    </row>
    <row r="4475" spans="1:8" x14ac:dyDescent="0.25">
      <c r="A4475" s="12">
        <f>Riesgo!C4479</f>
        <v>0.80089296534279131</v>
      </c>
      <c r="F4475" s="95">
        <f t="shared" si="207"/>
        <v>0.59574081663310563</v>
      </c>
      <c r="G4475" s="26">
        <f t="shared" si="208"/>
        <v>0.21143265785674445</v>
      </c>
      <c r="H4475" s="26">
        <f t="shared" si="209"/>
        <v>0.12595906425448497</v>
      </c>
    </row>
    <row r="4476" spans="1:8" x14ac:dyDescent="0.25">
      <c r="A4476" s="12">
        <f>Riesgo!C4480</f>
        <v>0.47296835573703694</v>
      </c>
      <c r="F4476" s="95">
        <f t="shared" si="207"/>
        <v>0.26781620702735132</v>
      </c>
      <c r="G4476" s="26">
        <f t="shared" si="208"/>
        <v>1.9209256913393806E-2</v>
      </c>
      <c r="H4476" s="26">
        <f t="shared" si="209"/>
        <v>5.1445503263590547E-3</v>
      </c>
    </row>
    <row r="4477" spans="1:8" x14ac:dyDescent="0.25">
      <c r="A4477" s="12">
        <f>Riesgo!C4481</f>
        <v>1</v>
      </c>
      <c r="F4477" s="95">
        <f t="shared" si="207"/>
        <v>0.79484785129031432</v>
      </c>
      <c r="G4477" s="26">
        <f t="shared" si="208"/>
        <v>0.50217144484267384</v>
      </c>
      <c r="H4477" s="26">
        <f t="shared" si="209"/>
        <v>0.39914989391255185</v>
      </c>
    </row>
    <row r="4478" spans="1:8" x14ac:dyDescent="0.25">
      <c r="A4478" s="12">
        <f>Riesgo!C4482</f>
        <v>0</v>
      </c>
      <c r="F4478" s="95">
        <f t="shared" si="207"/>
        <v>-0.20515214870968565</v>
      </c>
      <c r="G4478" s="26">
        <f t="shared" si="208"/>
        <v>0</v>
      </c>
      <c r="H4478" s="26">
        <f t="shared" si="209"/>
        <v>0</v>
      </c>
    </row>
    <row r="4479" spans="1:8" x14ac:dyDescent="0.25">
      <c r="A4479" s="12">
        <f>Riesgo!C4483</f>
        <v>0</v>
      </c>
      <c r="F4479" s="95">
        <f t="shared" si="207"/>
        <v>-0.20515214870968565</v>
      </c>
      <c r="G4479" s="26">
        <f t="shared" si="208"/>
        <v>0</v>
      </c>
      <c r="H4479" s="26">
        <f t="shared" si="209"/>
        <v>0</v>
      </c>
    </row>
    <row r="4480" spans="1:8" x14ac:dyDescent="0.25">
      <c r="A4480" s="12">
        <f>Riesgo!C4484</f>
        <v>0</v>
      </c>
      <c r="F4480" s="95">
        <f t="shared" si="207"/>
        <v>-0.20515214870968565</v>
      </c>
      <c r="G4480" s="26">
        <f t="shared" si="208"/>
        <v>0</v>
      </c>
      <c r="H4480" s="26">
        <f t="shared" si="209"/>
        <v>0</v>
      </c>
    </row>
    <row r="4481" spans="1:8" x14ac:dyDescent="0.25">
      <c r="A4481" s="12">
        <f>Riesgo!C4485</f>
        <v>0</v>
      </c>
      <c r="F4481" s="95">
        <f t="shared" si="207"/>
        <v>-0.20515214870968565</v>
      </c>
      <c r="G4481" s="26">
        <f t="shared" si="208"/>
        <v>0</v>
      </c>
      <c r="H4481" s="26">
        <f t="shared" si="209"/>
        <v>0</v>
      </c>
    </row>
    <row r="4482" spans="1:8" x14ac:dyDescent="0.25">
      <c r="A4482" s="12">
        <f>Riesgo!C4486</f>
        <v>0</v>
      </c>
      <c r="F4482" s="95">
        <f t="shared" si="207"/>
        <v>-0.20515214870968565</v>
      </c>
      <c r="G4482" s="26">
        <f t="shared" si="208"/>
        <v>0</v>
      </c>
      <c r="H4482" s="26">
        <f t="shared" si="209"/>
        <v>0</v>
      </c>
    </row>
    <row r="4483" spans="1:8" x14ac:dyDescent="0.25">
      <c r="A4483" s="12">
        <f>Riesgo!C4487</f>
        <v>0</v>
      </c>
      <c r="F4483" s="95">
        <f t="shared" ref="F4483:F4546" si="210">A4483-$D$4</f>
        <v>-0.20515214870968565</v>
      </c>
      <c r="G4483" s="26">
        <f t="shared" ref="G4483:G4546" si="211">IF(A4483=0,0,(A4483-D$4)^3)</f>
        <v>0</v>
      </c>
      <c r="H4483" s="26">
        <f t="shared" ref="H4483:H4546" si="212">IF(A4483=0,0,(A4483-D$4)^4)</f>
        <v>0</v>
      </c>
    </row>
    <row r="4484" spans="1:8" x14ac:dyDescent="0.25">
      <c r="A4484" s="12">
        <f>Riesgo!C4488</f>
        <v>0</v>
      </c>
      <c r="F4484" s="95">
        <f t="shared" si="210"/>
        <v>-0.20515214870968565</v>
      </c>
      <c r="G4484" s="26">
        <f t="shared" si="211"/>
        <v>0</v>
      </c>
      <c r="H4484" s="26">
        <f t="shared" si="212"/>
        <v>0</v>
      </c>
    </row>
    <row r="4485" spans="1:8" x14ac:dyDescent="0.25">
      <c r="A4485" s="12">
        <f>Riesgo!C4489</f>
        <v>0</v>
      </c>
      <c r="F4485" s="95">
        <f t="shared" si="210"/>
        <v>-0.20515214870968565</v>
      </c>
      <c r="G4485" s="26">
        <f t="shared" si="211"/>
        <v>0</v>
      </c>
      <c r="H4485" s="26">
        <f t="shared" si="212"/>
        <v>0</v>
      </c>
    </row>
    <row r="4486" spans="1:8" x14ac:dyDescent="0.25">
      <c r="A4486" s="12">
        <f>Riesgo!C4490</f>
        <v>0</v>
      </c>
      <c r="F4486" s="95">
        <f t="shared" si="210"/>
        <v>-0.20515214870968565</v>
      </c>
      <c r="G4486" s="26">
        <f t="shared" si="211"/>
        <v>0</v>
      </c>
      <c r="H4486" s="26">
        <f t="shared" si="212"/>
        <v>0</v>
      </c>
    </row>
    <row r="4487" spans="1:8" x14ac:dyDescent="0.25">
      <c r="A4487" s="12">
        <f>Riesgo!C4491</f>
        <v>0</v>
      </c>
      <c r="F4487" s="95">
        <f t="shared" si="210"/>
        <v>-0.20515214870968565</v>
      </c>
      <c r="G4487" s="26">
        <f t="shared" si="211"/>
        <v>0</v>
      </c>
      <c r="H4487" s="26">
        <f t="shared" si="212"/>
        <v>0</v>
      </c>
    </row>
    <row r="4488" spans="1:8" x14ac:dyDescent="0.25">
      <c r="A4488" s="12">
        <f>Riesgo!C4492</f>
        <v>0</v>
      </c>
      <c r="F4488" s="95">
        <f t="shared" si="210"/>
        <v>-0.20515214870968565</v>
      </c>
      <c r="G4488" s="26">
        <f t="shared" si="211"/>
        <v>0</v>
      </c>
      <c r="H4488" s="26">
        <f t="shared" si="212"/>
        <v>0</v>
      </c>
    </row>
    <row r="4489" spans="1:8" x14ac:dyDescent="0.25">
      <c r="A4489" s="12">
        <f>Riesgo!C4493</f>
        <v>0.45984722858162469</v>
      </c>
      <c r="F4489" s="95">
        <f t="shared" si="210"/>
        <v>0.25469507987193907</v>
      </c>
      <c r="G4489" s="26">
        <f t="shared" si="211"/>
        <v>1.6521963804525815E-2</v>
      </c>
      <c r="H4489" s="26">
        <f t="shared" si="212"/>
        <v>4.2080628908349894E-3</v>
      </c>
    </row>
    <row r="4490" spans="1:8" x14ac:dyDescent="0.25">
      <c r="A4490" s="12">
        <f>Riesgo!C4494</f>
        <v>0</v>
      </c>
      <c r="F4490" s="95">
        <f t="shared" si="210"/>
        <v>-0.20515214870968565</v>
      </c>
      <c r="G4490" s="26">
        <f t="shared" si="211"/>
        <v>0</v>
      </c>
      <c r="H4490" s="26">
        <f t="shared" si="212"/>
        <v>0</v>
      </c>
    </row>
    <row r="4491" spans="1:8" x14ac:dyDescent="0.25">
      <c r="A4491" s="12">
        <f>Riesgo!C4495</f>
        <v>0.44616054204598188</v>
      </c>
      <c r="F4491" s="95">
        <f t="shared" si="210"/>
        <v>0.24100839333629623</v>
      </c>
      <c r="G4491" s="26">
        <f t="shared" si="211"/>
        <v>1.3998983531030827E-2</v>
      </c>
      <c r="H4491" s="26">
        <f t="shared" si="212"/>
        <v>3.3738725291550106E-3</v>
      </c>
    </row>
    <row r="4492" spans="1:8" x14ac:dyDescent="0.25">
      <c r="A4492" s="12">
        <f>Riesgo!C4496</f>
        <v>0</v>
      </c>
      <c r="F4492" s="95">
        <f t="shared" si="210"/>
        <v>-0.20515214870968565</v>
      </c>
      <c r="G4492" s="26">
        <f t="shared" si="211"/>
        <v>0</v>
      </c>
      <c r="H4492" s="26">
        <f t="shared" si="212"/>
        <v>0</v>
      </c>
    </row>
    <row r="4493" spans="1:8" x14ac:dyDescent="0.25">
      <c r="A4493" s="12">
        <f>Riesgo!C4497</f>
        <v>0.55306553595507846</v>
      </c>
      <c r="F4493" s="95">
        <f t="shared" si="210"/>
        <v>0.34791338724539278</v>
      </c>
      <c r="G4493" s="26">
        <f t="shared" si="211"/>
        <v>4.2112732378095499E-2</v>
      </c>
      <c r="H4493" s="26">
        <f t="shared" si="212"/>
        <v>1.465158336782193E-2</v>
      </c>
    </row>
    <row r="4494" spans="1:8" x14ac:dyDescent="0.25">
      <c r="A4494" s="12">
        <f>Riesgo!C4498</f>
        <v>0.28187992200706036</v>
      </c>
      <c r="F4494" s="95">
        <f t="shared" si="210"/>
        <v>7.6727773297374707E-2</v>
      </c>
      <c r="G4494" s="26">
        <f t="shared" si="211"/>
        <v>4.5170800227062763E-4</v>
      </c>
      <c r="H4494" s="26">
        <f t="shared" si="212"/>
        <v>3.4658549194830738E-5</v>
      </c>
    </row>
    <row r="4495" spans="1:8" x14ac:dyDescent="0.25">
      <c r="A4495" s="12">
        <f>Riesgo!C4499</f>
        <v>0.17849801508734042</v>
      </c>
      <c r="F4495" s="95">
        <f t="shared" si="210"/>
        <v>-2.6654133622345227E-2</v>
      </c>
      <c r="G4495" s="26">
        <f t="shared" si="211"/>
        <v>-1.8936238365951234E-5</v>
      </c>
      <c r="H4495" s="26">
        <f t="shared" si="212"/>
        <v>5.047290277106444E-7</v>
      </c>
    </row>
    <row r="4496" spans="1:8" x14ac:dyDescent="0.25">
      <c r="A4496" s="12">
        <f>Riesgo!C4500</f>
        <v>0</v>
      </c>
      <c r="F4496" s="95">
        <f t="shared" si="210"/>
        <v>-0.20515214870968565</v>
      </c>
      <c r="G4496" s="26">
        <f t="shared" si="211"/>
        <v>0</v>
      </c>
      <c r="H4496" s="26">
        <f t="shared" si="212"/>
        <v>0</v>
      </c>
    </row>
    <row r="4497" spans="1:8" x14ac:dyDescent="0.25">
      <c r="A4497" s="12">
        <f>Riesgo!C4501</f>
        <v>0.1024769686710281</v>
      </c>
      <c r="F4497" s="95">
        <f t="shared" si="210"/>
        <v>-0.10267518003865755</v>
      </c>
      <c r="G4497" s="26">
        <f t="shared" si="211"/>
        <v>-1.0824215227934987E-3</v>
      </c>
      <c r="H4497" s="26">
        <f t="shared" si="212"/>
        <v>1.1113782473054033E-4</v>
      </c>
    </row>
    <row r="4498" spans="1:8" x14ac:dyDescent="0.25">
      <c r="A4498" s="12">
        <f>Riesgo!C4502</f>
        <v>0</v>
      </c>
      <c r="F4498" s="95">
        <f t="shared" si="210"/>
        <v>-0.20515214870968565</v>
      </c>
      <c r="G4498" s="26">
        <f t="shared" si="211"/>
        <v>0</v>
      </c>
      <c r="H4498" s="26">
        <f t="shared" si="212"/>
        <v>0</v>
      </c>
    </row>
    <row r="4499" spans="1:8" x14ac:dyDescent="0.25">
      <c r="A4499" s="12">
        <f>Riesgo!C4503</f>
        <v>0</v>
      </c>
      <c r="F4499" s="95">
        <f t="shared" si="210"/>
        <v>-0.20515214870968565</v>
      </c>
      <c r="G4499" s="26">
        <f t="shared" si="211"/>
        <v>0</v>
      </c>
      <c r="H4499" s="26">
        <f t="shared" si="212"/>
        <v>0</v>
      </c>
    </row>
    <row r="4500" spans="1:8" x14ac:dyDescent="0.25">
      <c r="A4500" s="12">
        <f>Riesgo!C4504</f>
        <v>0.10294644141564883</v>
      </c>
      <c r="F4500" s="95">
        <f t="shared" si="210"/>
        <v>-0.10220570729403682</v>
      </c>
      <c r="G4500" s="26">
        <f t="shared" si="211"/>
        <v>-1.067641493306273E-3</v>
      </c>
      <c r="H4500" s="26">
        <f t="shared" si="212"/>
        <v>1.0911905395982932E-4</v>
      </c>
    </row>
    <row r="4501" spans="1:8" x14ac:dyDescent="0.25">
      <c r="A4501" s="12">
        <f>Riesgo!C4505</f>
        <v>0.45589188821078652</v>
      </c>
      <c r="F4501" s="95">
        <f t="shared" si="210"/>
        <v>0.25073973950110084</v>
      </c>
      <c r="G4501" s="26">
        <f t="shared" si="211"/>
        <v>1.576411197214973E-2</v>
      </c>
      <c r="H4501" s="26">
        <f t="shared" si="212"/>
        <v>3.9526893293630088E-3</v>
      </c>
    </row>
    <row r="4502" spans="1:8" x14ac:dyDescent="0.25">
      <c r="A4502" s="12">
        <f>Riesgo!C4506</f>
        <v>0</v>
      </c>
      <c r="F4502" s="95">
        <f t="shared" si="210"/>
        <v>-0.20515214870968565</v>
      </c>
      <c r="G4502" s="26">
        <f t="shared" si="211"/>
        <v>0</v>
      </c>
      <c r="H4502" s="26">
        <f t="shared" si="212"/>
        <v>0</v>
      </c>
    </row>
    <row r="4503" spans="1:8" x14ac:dyDescent="0.25">
      <c r="A4503" s="12">
        <f>Riesgo!C4507</f>
        <v>0.8183078177166716</v>
      </c>
      <c r="F4503" s="95">
        <f t="shared" si="210"/>
        <v>0.61315566900698593</v>
      </c>
      <c r="G4503" s="26">
        <f t="shared" si="211"/>
        <v>0.23052192832922286</v>
      </c>
      <c r="H4503" s="26">
        <f t="shared" si="212"/>
        <v>0.14134582718548508</v>
      </c>
    </row>
    <row r="4504" spans="1:8" x14ac:dyDescent="0.25">
      <c r="A4504" s="12">
        <f>Riesgo!C4508</f>
        <v>0</v>
      </c>
      <c r="F4504" s="95">
        <f t="shared" si="210"/>
        <v>-0.20515214870968565</v>
      </c>
      <c r="G4504" s="26">
        <f t="shared" si="211"/>
        <v>0</v>
      </c>
      <c r="H4504" s="26">
        <f t="shared" si="212"/>
        <v>0</v>
      </c>
    </row>
    <row r="4505" spans="1:8" x14ac:dyDescent="0.25">
      <c r="A4505" s="12">
        <f>Riesgo!C4509</f>
        <v>0</v>
      </c>
      <c r="F4505" s="95">
        <f t="shared" si="210"/>
        <v>-0.20515214870968565</v>
      </c>
      <c r="G4505" s="26">
        <f t="shared" si="211"/>
        <v>0</v>
      </c>
      <c r="H4505" s="26">
        <f t="shared" si="212"/>
        <v>0</v>
      </c>
    </row>
    <row r="4506" spans="1:8" x14ac:dyDescent="0.25">
      <c r="A4506" s="12">
        <f>Riesgo!C4510</f>
        <v>0</v>
      </c>
      <c r="F4506" s="95">
        <f t="shared" si="210"/>
        <v>-0.20515214870968565</v>
      </c>
      <c r="G4506" s="26">
        <f t="shared" si="211"/>
        <v>0</v>
      </c>
      <c r="H4506" s="26">
        <f t="shared" si="212"/>
        <v>0</v>
      </c>
    </row>
    <row r="4507" spans="1:8" x14ac:dyDescent="0.25">
      <c r="A4507" s="12">
        <f>Riesgo!C4511</f>
        <v>0</v>
      </c>
      <c r="F4507" s="95">
        <f t="shared" si="210"/>
        <v>-0.20515214870968565</v>
      </c>
      <c r="G4507" s="26">
        <f t="shared" si="211"/>
        <v>0</v>
      </c>
      <c r="H4507" s="26">
        <f t="shared" si="212"/>
        <v>0</v>
      </c>
    </row>
    <row r="4508" spans="1:8" x14ac:dyDescent="0.25">
      <c r="A4508" s="12">
        <f>Riesgo!C4512</f>
        <v>0</v>
      </c>
      <c r="F4508" s="95">
        <f t="shared" si="210"/>
        <v>-0.20515214870968565</v>
      </c>
      <c r="G4508" s="26">
        <f t="shared" si="211"/>
        <v>0</v>
      </c>
      <c r="H4508" s="26">
        <f t="shared" si="212"/>
        <v>0</v>
      </c>
    </row>
    <row r="4509" spans="1:8" x14ac:dyDescent="0.25">
      <c r="A4509" s="12">
        <f>Riesgo!C4513</f>
        <v>0.10943084229732067</v>
      </c>
      <c r="F4509" s="95">
        <f t="shared" si="210"/>
        <v>-9.5721306412364981E-2</v>
      </c>
      <c r="G4509" s="26">
        <f t="shared" si="211"/>
        <v>-8.7705302703625098E-4</v>
      </c>
      <c r="H4509" s="26">
        <f t="shared" si="212"/>
        <v>8.3952661540829195E-5</v>
      </c>
    </row>
    <row r="4510" spans="1:8" x14ac:dyDescent="0.25">
      <c r="A4510" s="12">
        <f>Riesgo!C4514</f>
        <v>0.26711229426582578</v>
      </c>
      <c r="F4510" s="95">
        <f t="shared" si="210"/>
        <v>6.1960145556140128E-2</v>
      </c>
      <c r="G4510" s="26">
        <f t="shared" si="211"/>
        <v>2.3786869392816942E-4</v>
      </c>
      <c r="H4510" s="26">
        <f t="shared" si="212"/>
        <v>1.4738378899038323E-5</v>
      </c>
    </row>
    <row r="4511" spans="1:8" x14ac:dyDescent="0.25">
      <c r="A4511" s="12">
        <f>Riesgo!C4515</f>
        <v>0</v>
      </c>
      <c r="F4511" s="95">
        <f t="shared" si="210"/>
        <v>-0.20515214870968565</v>
      </c>
      <c r="G4511" s="26">
        <f t="shared" si="211"/>
        <v>0</v>
      </c>
      <c r="H4511" s="26">
        <f t="shared" si="212"/>
        <v>0</v>
      </c>
    </row>
    <row r="4512" spans="1:8" x14ac:dyDescent="0.25">
      <c r="A4512" s="12">
        <f>Riesgo!C4516</f>
        <v>0</v>
      </c>
      <c r="F4512" s="95">
        <f t="shared" si="210"/>
        <v>-0.20515214870968565</v>
      </c>
      <c r="G4512" s="26">
        <f t="shared" si="211"/>
        <v>0</v>
      </c>
      <c r="H4512" s="26">
        <f t="shared" si="212"/>
        <v>0</v>
      </c>
    </row>
    <row r="4513" spans="1:8" x14ac:dyDescent="0.25">
      <c r="A4513" s="12">
        <f>Riesgo!C4517</f>
        <v>5.6732485602454592E-2</v>
      </c>
      <c r="F4513" s="95">
        <f t="shared" si="210"/>
        <v>-0.14841966310723106</v>
      </c>
      <c r="G4513" s="26">
        <f t="shared" si="211"/>
        <v>-3.2694471720150927E-3</v>
      </c>
      <c r="H4513" s="26">
        <f t="shared" si="212"/>
        <v>4.8525024781736944E-4</v>
      </c>
    </row>
    <row r="4514" spans="1:8" x14ac:dyDescent="0.25">
      <c r="A4514" s="12">
        <f>Riesgo!C4518</f>
        <v>0.43402316511351419</v>
      </c>
      <c r="F4514" s="95">
        <f t="shared" si="210"/>
        <v>0.22887101640382854</v>
      </c>
      <c r="G4514" s="26">
        <f t="shared" si="211"/>
        <v>1.1988708341013317E-2</v>
      </c>
      <c r="H4514" s="26">
        <f t="shared" si="212"/>
        <v>2.7438678633767751E-3</v>
      </c>
    </row>
    <row r="4515" spans="1:8" x14ac:dyDescent="0.25">
      <c r="A4515" s="12">
        <f>Riesgo!C4519</f>
        <v>5.6553708931720133E-2</v>
      </c>
      <c r="F4515" s="95">
        <f t="shared" si="210"/>
        <v>-0.14859843977796552</v>
      </c>
      <c r="G4515" s="26">
        <f t="shared" si="211"/>
        <v>-3.2812758988035344E-3</v>
      </c>
      <c r="H4515" s="26">
        <f t="shared" si="212"/>
        <v>4.8759247904324666E-4</v>
      </c>
    </row>
    <row r="4516" spans="1:8" x14ac:dyDescent="0.25">
      <c r="A4516" s="12">
        <f>Riesgo!C4520</f>
        <v>0.44587920966507461</v>
      </c>
      <c r="F4516" s="95">
        <f t="shared" si="210"/>
        <v>0.24072706095538896</v>
      </c>
      <c r="G4516" s="26">
        <f t="shared" si="211"/>
        <v>1.3950017122124105E-2</v>
      </c>
      <c r="H4516" s="26">
        <f t="shared" si="212"/>
        <v>3.358146622086289E-3</v>
      </c>
    </row>
    <row r="4517" spans="1:8" x14ac:dyDescent="0.25">
      <c r="A4517" s="12">
        <f>Riesgo!C4521</f>
        <v>0.56359369247272095</v>
      </c>
      <c r="F4517" s="95">
        <f t="shared" si="210"/>
        <v>0.35844154376303528</v>
      </c>
      <c r="G4517" s="26">
        <f t="shared" si="211"/>
        <v>4.6052691518621604E-2</v>
      </c>
      <c r="H4517" s="26">
        <f t="shared" si="212"/>
        <v>1.6507197842377568E-2</v>
      </c>
    </row>
    <row r="4518" spans="1:8" x14ac:dyDescent="0.25">
      <c r="A4518" s="12">
        <f>Riesgo!C4522</f>
        <v>0.23060071110279143</v>
      </c>
      <c r="F4518" s="95">
        <f t="shared" si="210"/>
        <v>2.5448562393105778E-2</v>
      </c>
      <c r="G4518" s="26">
        <f t="shared" si="211"/>
        <v>1.6481235358052397E-5</v>
      </c>
      <c r="H4518" s="26">
        <f t="shared" si="212"/>
        <v>4.1942374632485753E-7</v>
      </c>
    </row>
    <row r="4519" spans="1:8" x14ac:dyDescent="0.25">
      <c r="A4519" s="12">
        <f>Riesgo!C4523</f>
        <v>0</v>
      </c>
      <c r="F4519" s="95">
        <f t="shared" si="210"/>
        <v>-0.20515214870968565</v>
      </c>
      <c r="G4519" s="26">
        <f t="shared" si="211"/>
        <v>0</v>
      </c>
      <c r="H4519" s="26">
        <f t="shared" si="212"/>
        <v>0</v>
      </c>
    </row>
    <row r="4520" spans="1:8" x14ac:dyDescent="0.25">
      <c r="A4520" s="12">
        <f>Riesgo!C4524</f>
        <v>0</v>
      </c>
      <c r="F4520" s="95">
        <f t="shared" si="210"/>
        <v>-0.20515214870968565</v>
      </c>
      <c r="G4520" s="26">
        <f t="shared" si="211"/>
        <v>0</v>
      </c>
      <c r="H4520" s="26">
        <f t="shared" si="212"/>
        <v>0</v>
      </c>
    </row>
    <row r="4521" spans="1:8" x14ac:dyDescent="0.25">
      <c r="A4521" s="12">
        <f>Riesgo!C4525</f>
        <v>0.7773035665954775</v>
      </c>
      <c r="F4521" s="95">
        <f t="shared" si="210"/>
        <v>0.57215141788579182</v>
      </c>
      <c r="G4521" s="26">
        <f t="shared" si="211"/>
        <v>0.18729791187548381</v>
      </c>
      <c r="H4521" s="26">
        <f t="shared" si="212"/>
        <v>0.10716276584660614</v>
      </c>
    </row>
    <row r="4522" spans="1:8" x14ac:dyDescent="0.25">
      <c r="A4522" s="12">
        <f>Riesgo!C4526</f>
        <v>0.70577450088439364</v>
      </c>
      <c r="F4522" s="95">
        <f t="shared" si="210"/>
        <v>0.50062235217470796</v>
      </c>
      <c r="G4522" s="26">
        <f t="shared" si="211"/>
        <v>0.12546734535542584</v>
      </c>
      <c r="H4522" s="26">
        <f t="shared" si="212"/>
        <v>6.2811757552949696E-2</v>
      </c>
    </row>
    <row r="4523" spans="1:8" x14ac:dyDescent="0.25">
      <c r="A4523" s="12">
        <f>Riesgo!C4527</f>
        <v>8.1090509931175711E-2</v>
      </c>
      <c r="F4523" s="95">
        <f t="shared" si="210"/>
        <v>-0.12406163877850994</v>
      </c>
      <c r="G4523" s="26">
        <f t="shared" si="211"/>
        <v>-1.909468687163407E-3</v>
      </c>
      <c r="H4523" s="26">
        <f t="shared" si="212"/>
        <v>2.3689181452574219E-4</v>
      </c>
    </row>
    <row r="4524" spans="1:8" x14ac:dyDescent="0.25">
      <c r="A4524" s="12">
        <f>Riesgo!C4528</f>
        <v>6.7719457195761931E-2</v>
      </c>
      <c r="F4524" s="95">
        <f t="shared" si="210"/>
        <v>-0.13743269151392373</v>
      </c>
      <c r="G4524" s="26">
        <f t="shared" si="211"/>
        <v>-2.595793590303748E-3</v>
      </c>
      <c r="H4524" s="26">
        <f t="shared" si="212"/>
        <v>3.567468997300355E-4</v>
      </c>
    </row>
    <row r="4525" spans="1:8" x14ac:dyDescent="0.25">
      <c r="A4525" s="12">
        <f>Riesgo!C4529</f>
        <v>0.50008797361806501</v>
      </c>
      <c r="F4525" s="95">
        <f t="shared" si="210"/>
        <v>0.29493582490837933</v>
      </c>
      <c r="G4525" s="26">
        <f t="shared" si="211"/>
        <v>2.5655624132512343E-2</v>
      </c>
      <c r="H4525" s="26">
        <f t="shared" si="212"/>
        <v>7.5667626670618514E-3</v>
      </c>
    </row>
    <row r="4526" spans="1:8" x14ac:dyDescent="0.25">
      <c r="A4526" s="12">
        <f>Riesgo!C4530</f>
        <v>0</v>
      </c>
      <c r="F4526" s="95">
        <f t="shared" si="210"/>
        <v>-0.20515214870968565</v>
      </c>
      <c r="G4526" s="26">
        <f t="shared" si="211"/>
        <v>0</v>
      </c>
      <c r="H4526" s="26">
        <f t="shared" si="212"/>
        <v>0</v>
      </c>
    </row>
    <row r="4527" spans="1:8" x14ac:dyDescent="0.25">
      <c r="A4527" s="12">
        <f>Riesgo!C4531</f>
        <v>0</v>
      </c>
      <c r="F4527" s="95">
        <f t="shared" si="210"/>
        <v>-0.20515214870968565</v>
      </c>
      <c r="G4527" s="26">
        <f t="shared" si="211"/>
        <v>0</v>
      </c>
      <c r="H4527" s="26">
        <f t="shared" si="212"/>
        <v>0</v>
      </c>
    </row>
    <row r="4528" spans="1:8" x14ac:dyDescent="0.25">
      <c r="A4528" s="12">
        <f>Riesgo!C4532</f>
        <v>3.5114062904012242E-2</v>
      </c>
      <c r="F4528" s="95">
        <f t="shared" si="210"/>
        <v>-0.17003808580567342</v>
      </c>
      <c r="G4528" s="26">
        <f t="shared" si="211"/>
        <v>-4.9163027791767136E-3</v>
      </c>
      <c r="H4528" s="26">
        <f t="shared" si="212"/>
        <v>8.359587138123207E-4</v>
      </c>
    </row>
    <row r="4529" spans="1:8" x14ac:dyDescent="0.25">
      <c r="A4529" s="12">
        <f>Riesgo!C4533</f>
        <v>0.47612511659263551</v>
      </c>
      <c r="F4529" s="95">
        <f t="shared" si="210"/>
        <v>0.27097296788294989</v>
      </c>
      <c r="G4529" s="26">
        <f t="shared" si="211"/>
        <v>1.9896555796943258E-2</v>
      </c>
      <c r="H4529" s="26">
        <f t="shared" si="212"/>
        <v>5.3914287749464267E-3</v>
      </c>
    </row>
    <row r="4530" spans="1:8" x14ac:dyDescent="0.25">
      <c r="A4530" s="12">
        <f>Riesgo!C4534</f>
        <v>0.14588449263804554</v>
      </c>
      <c r="F4530" s="95">
        <f t="shared" si="210"/>
        <v>-5.9267656071640112E-2</v>
      </c>
      <c r="G4530" s="26">
        <f t="shared" si="211"/>
        <v>-2.081868317707232E-4</v>
      </c>
      <c r="H4530" s="26">
        <f t="shared" si="212"/>
        <v>1.2338745544031621E-5</v>
      </c>
    </row>
    <row r="4531" spans="1:8" x14ac:dyDescent="0.25">
      <c r="A4531" s="12">
        <f>Riesgo!C4535</f>
        <v>0.30578516436259134</v>
      </c>
      <c r="F4531" s="95">
        <f t="shared" si="210"/>
        <v>0.10063301565290569</v>
      </c>
      <c r="G4531" s="26">
        <f t="shared" si="211"/>
        <v>1.0191109358871711E-3</v>
      </c>
      <c r="H4531" s="26">
        <f t="shared" si="212"/>
        <v>1.0255620676318105E-4</v>
      </c>
    </row>
    <row r="4532" spans="1:8" x14ac:dyDescent="0.25">
      <c r="A4532" s="12">
        <f>Riesgo!C4536</f>
        <v>0.41820538294875104</v>
      </c>
      <c r="F4532" s="95">
        <f t="shared" si="210"/>
        <v>0.21305323423906539</v>
      </c>
      <c r="G4532" s="26">
        <f t="shared" si="211"/>
        <v>9.6708443635793416E-3</v>
      </c>
      <c r="H4532" s="26">
        <f t="shared" si="212"/>
        <v>2.060404669483215E-3</v>
      </c>
    </row>
    <row r="4533" spans="1:8" x14ac:dyDescent="0.25">
      <c r="A4533" s="12">
        <f>Riesgo!C4537</f>
        <v>3.1704272894664126E-2</v>
      </c>
      <c r="F4533" s="95">
        <f t="shared" si="210"/>
        <v>-0.17344787581502152</v>
      </c>
      <c r="G4533" s="26">
        <f t="shared" si="211"/>
        <v>-5.2180346232789856E-3</v>
      </c>
      <c r="H4533" s="26">
        <f t="shared" si="212"/>
        <v>9.0505702133697615E-4</v>
      </c>
    </row>
    <row r="4534" spans="1:8" x14ac:dyDescent="0.25">
      <c r="A4534" s="12">
        <f>Riesgo!C4538</f>
        <v>0.21554650987485319</v>
      </c>
      <c r="F4534" s="95">
        <f t="shared" si="210"/>
        <v>1.0394361165167537E-2</v>
      </c>
      <c r="G4534" s="26">
        <f t="shared" si="211"/>
        <v>1.1230353027437655E-6</v>
      </c>
      <c r="H4534" s="26">
        <f t="shared" si="212"/>
        <v>1.1673234537951963E-8</v>
      </c>
    </row>
    <row r="4535" spans="1:8" x14ac:dyDescent="0.25">
      <c r="A4535" s="12">
        <f>Riesgo!C4539</f>
        <v>0</v>
      </c>
      <c r="F4535" s="95">
        <f t="shared" si="210"/>
        <v>-0.20515214870968565</v>
      </c>
      <c r="G4535" s="26">
        <f t="shared" si="211"/>
        <v>0</v>
      </c>
      <c r="H4535" s="26">
        <f t="shared" si="212"/>
        <v>0</v>
      </c>
    </row>
    <row r="4536" spans="1:8" x14ac:dyDescent="0.25">
      <c r="A4536" s="12">
        <f>Riesgo!C4540</f>
        <v>0.47265842469594999</v>
      </c>
      <c r="F4536" s="95">
        <f t="shared" si="210"/>
        <v>0.26750627598626431</v>
      </c>
      <c r="G4536" s="26">
        <f t="shared" si="211"/>
        <v>1.9142644164735496E-2</v>
      </c>
      <c r="H4536" s="26">
        <f t="shared" si="212"/>
        <v>5.1207774530385858E-3</v>
      </c>
    </row>
    <row r="4537" spans="1:8" x14ac:dyDescent="0.25">
      <c r="A4537" s="12">
        <f>Riesgo!C4541</f>
        <v>0.42682320278958463</v>
      </c>
      <c r="F4537" s="95">
        <f t="shared" si="210"/>
        <v>0.22167105407989898</v>
      </c>
      <c r="G4537" s="26">
        <f t="shared" si="211"/>
        <v>1.0892484717036115E-2</v>
      </c>
      <c r="H4537" s="26">
        <f t="shared" si="212"/>
        <v>2.4145485687745863E-3</v>
      </c>
    </row>
    <row r="4538" spans="1:8" x14ac:dyDescent="0.25">
      <c r="A4538" s="12">
        <f>Riesgo!C4542</f>
        <v>0</v>
      </c>
      <c r="F4538" s="95">
        <f t="shared" si="210"/>
        <v>-0.20515214870968565</v>
      </c>
      <c r="G4538" s="26">
        <f t="shared" si="211"/>
        <v>0</v>
      </c>
      <c r="H4538" s="26">
        <f t="shared" si="212"/>
        <v>0</v>
      </c>
    </row>
    <row r="4539" spans="1:8" x14ac:dyDescent="0.25">
      <c r="A4539" s="12">
        <f>Riesgo!C4543</f>
        <v>0</v>
      </c>
      <c r="F4539" s="95">
        <f t="shared" si="210"/>
        <v>-0.20515214870968565</v>
      </c>
      <c r="G4539" s="26">
        <f t="shared" si="211"/>
        <v>0</v>
      </c>
      <c r="H4539" s="26">
        <f t="shared" si="212"/>
        <v>0</v>
      </c>
    </row>
    <row r="4540" spans="1:8" x14ac:dyDescent="0.25">
      <c r="A4540" s="12">
        <f>Riesgo!C4544</f>
        <v>0.28174602878837807</v>
      </c>
      <c r="F4540" s="95">
        <f t="shared" si="210"/>
        <v>7.6593880078692417E-2</v>
      </c>
      <c r="G4540" s="26">
        <f t="shared" si="211"/>
        <v>4.4934737759016796E-4</v>
      </c>
      <c r="H4540" s="26">
        <f t="shared" si="212"/>
        <v>3.4417259152816244E-5</v>
      </c>
    </row>
    <row r="4541" spans="1:8" x14ac:dyDescent="0.25">
      <c r="A4541" s="12">
        <f>Riesgo!C4545</f>
        <v>0</v>
      </c>
      <c r="F4541" s="95">
        <f t="shared" si="210"/>
        <v>-0.20515214870968565</v>
      </c>
      <c r="G4541" s="26">
        <f t="shared" si="211"/>
        <v>0</v>
      </c>
      <c r="H4541" s="26">
        <f t="shared" si="212"/>
        <v>0</v>
      </c>
    </row>
    <row r="4542" spans="1:8" x14ac:dyDescent="0.25">
      <c r="A4542" s="12">
        <f>Riesgo!C4546</f>
        <v>0</v>
      </c>
      <c r="F4542" s="95">
        <f t="shared" si="210"/>
        <v>-0.20515214870968565</v>
      </c>
      <c r="G4542" s="26">
        <f t="shared" si="211"/>
        <v>0</v>
      </c>
      <c r="H4542" s="26">
        <f t="shared" si="212"/>
        <v>0</v>
      </c>
    </row>
    <row r="4543" spans="1:8" x14ac:dyDescent="0.25">
      <c r="A4543" s="12">
        <f>Riesgo!C4547</f>
        <v>0.36072239710743553</v>
      </c>
      <c r="F4543" s="95">
        <f t="shared" si="210"/>
        <v>0.15557024839774988</v>
      </c>
      <c r="G4543" s="26">
        <f t="shared" si="211"/>
        <v>3.7651270489073804E-3</v>
      </c>
      <c r="H4543" s="26">
        <f t="shared" si="212"/>
        <v>5.8574175024760815E-4</v>
      </c>
    </row>
    <row r="4544" spans="1:8" x14ac:dyDescent="0.25">
      <c r="A4544" s="12">
        <f>Riesgo!C4548</f>
        <v>0</v>
      </c>
      <c r="F4544" s="95">
        <f t="shared" si="210"/>
        <v>-0.20515214870968565</v>
      </c>
      <c r="G4544" s="26">
        <f t="shared" si="211"/>
        <v>0</v>
      </c>
      <c r="H4544" s="26">
        <f t="shared" si="212"/>
        <v>0</v>
      </c>
    </row>
    <row r="4545" spans="1:8" x14ac:dyDescent="0.25">
      <c r="A4545" s="12">
        <f>Riesgo!C4549</f>
        <v>0.11959835273897156</v>
      </c>
      <c r="F4545" s="95">
        <f t="shared" si="210"/>
        <v>-8.5553795970714094E-2</v>
      </c>
      <c r="G4545" s="26">
        <f t="shared" si="211"/>
        <v>-6.2620690345308234E-4</v>
      </c>
      <c r="H4545" s="26">
        <f t="shared" si="212"/>
        <v>5.3574377653477662E-5</v>
      </c>
    </row>
    <row r="4546" spans="1:8" x14ac:dyDescent="0.25">
      <c r="A4546" s="12">
        <f>Riesgo!C4550</f>
        <v>0.78784944358946329</v>
      </c>
      <c r="F4546" s="95">
        <f t="shared" si="210"/>
        <v>0.58269729487977762</v>
      </c>
      <c r="G4546" s="26">
        <f t="shared" si="211"/>
        <v>0.197846788811993</v>
      </c>
      <c r="H4546" s="26">
        <f t="shared" si="212"/>
        <v>0.11528478864139896</v>
      </c>
    </row>
    <row r="4547" spans="1:8" x14ac:dyDescent="0.25">
      <c r="A4547" s="12">
        <f>Riesgo!C4551</f>
        <v>0.3627211382631832</v>
      </c>
      <c r="F4547" s="95">
        <f t="shared" ref="F4547:F4610" si="213">A4547-$D$4</f>
        <v>0.15756898955349755</v>
      </c>
      <c r="G4547" s="26">
        <f t="shared" ref="G4547:G4610" si="214">IF(A4547=0,0,(A4547-D$4)^3)</f>
        <v>3.9121207405540927E-3</v>
      </c>
      <c r="H4547" s="26">
        <f t="shared" ref="H4547:H4610" si="215">IF(A4547=0,0,(A4547-D$4)^4)</f>
        <v>6.1642891210038895E-4</v>
      </c>
    </row>
    <row r="4548" spans="1:8" x14ac:dyDescent="0.25">
      <c r="A4548" s="12">
        <f>Riesgo!C4552</f>
        <v>3.2965780337690376E-3</v>
      </c>
      <c r="F4548" s="95">
        <f t="shared" si="213"/>
        <v>-0.20185557067591661</v>
      </c>
      <c r="G4548" s="26">
        <f t="shared" si="214"/>
        <v>-8.2247407556243039E-3</v>
      </c>
      <c r="H4548" s="26">
        <f t="shared" si="215"/>
        <v>1.6602097388880137E-3</v>
      </c>
    </row>
    <row r="4549" spans="1:8" x14ac:dyDescent="0.25">
      <c r="A4549" s="12">
        <f>Riesgo!C4553</f>
        <v>0.72057106365677859</v>
      </c>
      <c r="F4549" s="95">
        <f t="shared" si="213"/>
        <v>0.51541891494709291</v>
      </c>
      <c r="G4549" s="26">
        <f t="shared" si="214"/>
        <v>0.13692446635568073</v>
      </c>
      <c r="H4549" s="26">
        <f t="shared" si="215"/>
        <v>7.0573459878754685E-2</v>
      </c>
    </row>
    <row r="4550" spans="1:8" x14ac:dyDescent="0.25">
      <c r="A4550" s="12">
        <f>Riesgo!C4554</f>
        <v>0</v>
      </c>
      <c r="F4550" s="95">
        <f t="shared" si="213"/>
        <v>-0.20515214870968565</v>
      </c>
      <c r="G4550" s="26">
        <f t="shared" si="214"/>
        <v>0</v>
      </c>
      <c r="H4550" s="26">
        <f t="shared" si="215"/>
        <v>0</v>
      </c>
    </row>
    <row r="4551" spans="1:8" x14ac:dyDescent="0.25">
      <c r="A4551" s="12">
        <f>Riesgo!C4555</f>
        <v>0</v>
      </c>
      <c r="F4551" s="95">
        <f t="shared" si="213"/>
        <v>-0.20515214870968565</v>
      </c>
      <c r="G4551" s="26">
        <f t="shared" si="214"/>
        <v>0</v>
      </c>
      <c r="H4551" s="26">
        <f t="shared" si="215"/>
        <v>0</v>
      </c>
    </row>
    <row r="4552" spans="1:8" x14ac:dyDescent="0.25">
      <c r="A4552" s="12">
        <f>Riesgo!C4556</f>
        <v>0</v>
      </c>
      <c r="F4552" s="95">
        <f t="shared" si="213"/>
        <v>-0.20515214870968565</v>
      </c>
      <c r="G4552" s="26">
        <f t="shared" si="214"/>
        <v>0</v>
      </c>
      <c r="H4552" s="26">
        <f t="shared" si="215"/>
        <v>0</v>
      </c>
    </row>
    <row r="4553" spans="1:8" x14ac:dyDescent="0.25">
      <c r="A4553" s="12">
        <f>Riesgo!C4557</f>
        <v>0</v>
      </c>
      <c r="F4553" s="95">
        <f t="shared" si="213"/>
        <v>-0.20515214870968565</v>
      </c>
      <c r="G4553" s="26">
        <f t="shared" si="214"/>
        <v>0</v>
      </c>
      <c r="H4553" s="26">
        <f t="shared" si="215"/>
        <v>0</v>
      </c>
    </row>
    <row r="4554" spans="1:8" x14ac:dyDescent="0.25">
      <c r="A4554" s="12">
        <f>Riesgo!C4558</f>
        <v>0.49294513959889186</v>
      </c>
      <c r="F4554" s="95">
        <f t="shared" si="213"/>
        <v>0.28779299088920618</v>
      </c>
      <c r="G4554" s="26">
        <f t="shared" si="214"/>
        <v>2.3836398524867006E-2</v>
      </c>
      <c r="H4554" s="26">
        <f t="shared" si="215"/>
        <v>6.8599484234985377E-3</v>
      </c>
    </row>
    <row r="4555" spans="1:8" x14ac:dyDescent="0.25">
      <c r="A4555" s="12">
        <f>Riesgo!C4559</f>
        <v>0</v>
      </c>
      <c r="F4555" s="95">
        <f t="shared" si="213"/>
        <v>-0.20515214870968565</v>
      </c>
      <c r="G4555" s="26">
        <f t="shared" si="214"/>
        <v>0</v>
      </c>
      <c r="H4555" s="26">
        <f t="shared" si="215"/>
        <v>0</v>
      </c>
    </row>
    <row r="4556" spans="1:8" x14ac:dyDescent="0.25">
      <c r="A4556" s="12">
        <f>Riesgo!C4560</f>
        <v>0</v>
      </c>
      <c r="F4556" s="95">
        <f t="shared" si="213"/>
        <v>-0.20515214870968565</v>
      </c>
      <c r="G4556" s="26">
        <f t="shared" si="214"/>
        <v>0</v>
      </c>
      <c r="H4556" s="26">
        <f t="shared" si="215"/>
        <v>0</v>
      </c>
    </row>
    <row r="4557" spans="1:8" x14ac:dyDescent="0.25">
      <c r="A4557" s="12">
        <f>Riesgo!C4561</f>
        <v>0.34474176621334929</v>
      </c>
      <c r="F4557" s="95">
        <f t="shared" si="213"/>
        <v>0.13958961750366364</v>
      </c>
      <c r="G4557" s="26">
        <f t="shared" si="214"/>
        <v>2.7199401738945347E-3</v>
      </c>
      <c r="H4557" s="26">
        <f t="shared" si="215"/>
        <v>3.796754085067865E-4</v>
      </c>
    </row>
    <row r="4558" spans="1:8" x14ac:dyDescent="0.25">
      <c r="A4558" s="12">
        <f>Riesgo!C4562</f>
        <v>0.15741795401215011</v>
      </c>
      <c r="F4558" s="95">
        <f t="shared" si="213"/>
        <v>-4.7734194697535537E-2</v>
      </c>
      <c r="G4558" s="26">
        <f t="shared" si="214"/>
        <v>-1.0876490892363727E-4</v>
      </c>
      <c r="H4558" s="26">
        <f t="shared" si="215"/>
        <v>5.1918053388206221E-6</v>
      </c>
    </row>
    <row r="4559" spans="1:8" x14ac:dyDescent="0.25">
      <c r="A4559" s="12">
        <f>Riesgo!C4563</f>
        <v>0</v>
      </c>
      <c r="F4559" s="95">
        <f t="shared" si="213"/>
        <v>-0.20515214870968565</v>
      </c>
      <c r="G4559" s="26">
        <f t="shared" si="214"/>
        <v>0</v>
      </c>
      <c r="H4559" s="26">
        <f t="shared" si="215"/>
        <v>0</v>
      </c>
    </row>
    <row r="4560" spans="1:8" x14ac:dyDescent="0.25">
      <c r="A4560" s="12">
        <f>Riesgo!C4564</f>
        <v>0.11400991197484883</v>
      </c>
      <c r="F4560" s="95">
        <f t="shared" si="213"/>
        <v>-9.1142236734836818E-2</v>
      </c>
      <c r="G4560" s="26">
        <f t="shared" si="214"/>
        <v>-7.5711011322300863E-4</v>
      </c>
      <c r="H4560" s="26">
        <f t="shared" si="215"/>
        <v>6.9004709173710552E-5</v>
      </c>
    </row>
    <row r="4561" spans="1:8" x14ac:dyDescent="0.25">
      <c r="A4561" s="12">
        <f>Riesgo!C4565</f>
        <v>0</v>
      </c>
      <c r="F4561" s="95">
        <f t="shared" si="213"/>
        <v>-0.20515214870968565</v>
      </c>
      <c r="G4561" s="26">
        <f t="shared" si="214"/>
        <v>0</v>
      </c>
      <c r="H4561" s="26">
        <f t="shared" si="215"/>
        <v>0</v>
      </c>
    </row>
    <row r="4562" spans="1:8" x14ac:dyDescent="0.25">
      <c r="A4562" s="12">
        <f>Riesgo!C4566</f>
        <v>0.45466692108821005</v>
      </c>
      <c r="F4562" s="95">
        <f t="shared" si="213"/>
        <v>0.2495147723785244</v>
      </c>
      <c r="G4562" s="26">
        <f t="shared" si="214"/>
        <v>1.553419629111198E-2</v>
      </c>
      <c r="H4562" s="26">
        <f t="shared" si="215"/>
        <v>3.8760114516601233E-3</v>
      </c>
    </row>
    <row r="4563" spans="1:8" x14ac:dyDescent="0.25">
      <c r="A4563" s="12">
        <f>Riesgo!C4567</f>
        <v>0.1527741302202377</v>
      </c>
      <c r="F4563" s="95">
        <f t="shared" si="213"/>
        <v>-5.2378018489447953E-2</v>
      </c>
      <c r="G4563" s="26">
        <f t="shared" si="214"/>
        <v>-1.4369683208910458E-4</v>
      </c>
      <c r="H4563" s="26">
        <f t="shared" si="215"/>
        <v>7.5265553280382188E-6</v>
      </c>
    </row>
    <row r="4564" spans="1:8" x14ac:dyDescent="0.25">
      <c r="A4564" s="12">
        <f>Riesgo!C4568</f>
        <v>0</v>
      </c>
      <c r="F4564" s="95">
        <f t="shared" si="213"/>
        <v>-0.20515214870968565</v>
      </c>
      <c r="G4564" s="26">
        <f t="shared" si="214"/>
        <v>0</v>
      </c>
      <c r="H4564" s="26">
        <f t="shared" si="215"/>
        <v>0</v>
      </c>
    </row>
    <row r="4565" spans="1:8" x14ac:dyDescent="0.25">
      <c r="A4565" s="12">
        <f>Riesgo!C4569</f>
        <v>0</v>
      </c>
      <c r="F4565" s="95">
        <f t="shared" si="213"/>
        <v>-0.20515214870968565</v>
      </c>
      <c r="G4565" s="26">
        <f t="shared" si="214"/>
        <v>0</v>
      </c>
      <c r="H4565" s="26">
        <f t="shared" si="215"/>
        <v>0</v>
      </c>
    </row>
    <row r="4566" spans="1:8" x14ac:dyDescent="0.25">
      <c r="A4566" s="12">
        <f>Riesgo!C4570</f>
        <v>0</v>
      </c>
      <c r="F4566" s="95">
        <f t="shared" si="213"/>
        <v>-0.20515214870968565</v>
      </c>
      <c r="G4566" s="26">
        <f t="shared" si="214"/>
        <v>0</v>
      </c>
      <c r="H4566" s="26">
        <f t="shared" si="215"/>
        <v>0</v>
      </c>
    </row>
    <row r="4567" spans="1:8" x14ac:dyDescent="0.25">
      <c r="A4567" s="12">
        <f>Riesgo!C4571</f>
        <v>0</v>
      </c>
      <c r="F4567" s="95">
        <f t="shared" si="213"/>
        <v>-0.20515214870968565</v>
      </c>
      <c r="G4567" s="26">
        <f t="shared" si="214"/>
        <v>0</v>
      </c>
      <c r="H4567" s="26">
        <f t="shared" si="215"/>
        <v>0</v>
      </c>
    </row>
    <row r="4568" spans="1:8" x14ac:dyDescent="0.25">
      <c r="A4568" s="12">
        <f>Riesgo!C4572</f>
        <v>3.6327939470841859E-3</v>
      </c>
      <c r="F4568" s="95">
        <f t="shared" si="213"/>
        <v>-0.20151935476260147</v>
      </c>
      <c r="G4568" s="26">
        <f t="shared" si="214"/>
        <v>-8.1837111421865887E-3</v>
      </c>
      <c r="H4568" s="26">
        <f t="shared" si="215"/>
        <v>1.6491761889369538E-3</v>
      </c>
    </row>
    <row r="4569" spans="1:8" x14ac:dyDescent="0.25">
      <c r="A4569" s="12">
        <f>Riesgo!C4573</f>
        <v>0</v>
      </c>
      <c r="F4569" s="95">
        <f t="shared" si="213"/>
        <v>-0.20515214870968565</v>
      </c>
      <c r="G4569" s="26">
        <f t="shared" si="214"/>
        <v>0</v>
      </c>
      <c r="H4569" s="26">
        <f t="shared" si="215"/>
        <v>0</v>
      </c>
    </row>
    <row r="4570" spans="1:8" x14ac:dyDescent="0.25">
      <c r="A4570" s="12">
        <f>Riesgo!C4574</f>
        <v>0</v>
      </c>
      <c r="F4570" s="95">
        <f t="shared" si="213"/>
        <v>-0.20515214870968565</v>
      </c>
      <c r="G4570" s="26">
        <f t="shared" si="214"/>
        <v>0</v>
      </c>
      <c r="H4570" s="26">
        <f t="shared" si="215"/>
        <v>0</v>
      </c>
    </row>
    <row r="4571" spans="1:8" x14ac:dyDescent="0.25">
      <c r="A4571" s="12">
        <f>Riesgo!C4575</f>
        <v>0</v>
      </c>
      <c r="F4571" s="95">
        <f t="shared" si="213"/>
        <v>-0.20515214870968565</v>
      </c>
      <c r="G4571" s="26">
        <f t="shared" si="214"/>
        <v>0</v>
      </c>
      <c r="H4571" s="26">
        <f t="shared" si="215"/>
        <v>0</v>
      </c>
    </row>
    <row r="4572" spans="1:8" x14ac:dyDescent="0.25">
      <c r="A4572" s="12">
        <f>Riesgo!C4576</f>
        <v>0</v>
      </c>
      <c r="F4572" s="95">
        <f t="shared" si="213"/>
        <v>-0.20515214870968565</v>
      </c>
      <c r="G4572" s="26">
        <f t="shared" si="214"/>
        <v>0</v>
      </c>
      <c r="H4572" s="26">
        <f t="shared" si="215"/>
        <v>0</v>
      </c>
    </row>
    <row r="4573" spans="1:8" x14ac:dyDescent="0.25">
      <c r="A4573" s="12">
        <f>Riesgo!C4577</f>
        <v>0</v>
      </c>
      <c r="F4573" s="95">
        <f t="shared" si="213"/>
        <v>-0.20515214870968565</v>
      </c>
      <c r="G4573" s="26">
        <f t="shared" si="214"/>
        <v>0</v>
      </c>
      <c r="H4573" s="26">
        <f t="shared" si="215"/>
        <v>0</v>
      </c>
    </row>
    <row r="4574" spans="1:8" x14ac:dyDescent="0.25">
      <c r="A4574" s="12">
        <f>Riesgo!C4578</f>
        <v>0.2884491608901073</v>
      </c>
      <c r="F4574" s="95">
        <f t="shared" si="213"/>
        <v>8.3297012180421653E-2</v>
      </c>
      <c r="G4574" s="26">
        <f t="shared" si="214"/>
        <v>5.7794734277666511E-4</v>
      </c>
      <c r="H4574" s="26">
        <f t="shared" si="215"/>
        <v>4.8141286850910204E-5</v>
      </c>
    </row>
    <row r="4575" spans="1:8" x14ac:dyDescent="0.25">
      <c r="A4575" s="12">
        <f>Riesgo!C4579</f>
        <v>0.11635050424301881</v>
      </c>
      <c r="F4575" s="95">
        <f t="shared" si="213"/>
        <v>-8.8801644466666843E-2</v>
      </c>
      <c r="G4575" s="26">
        <f t="shared" si="214"/>
        <v>-7.0026597475012224E-4</v>
      </c>
      <c r="H4575" s="26">
        <f t="shared" si="215"/>
        <v>6.2184770121864256E-5</v>
      </c>
    </row>
    <row r="4576" spans="1:8" x14ac:dyDescent="0.25">
      <c r="A4576" s="12">
        <f>Riesgo!C4580</f>
        <v>0.30888420227828678</v>
      </c>
      <c r="F4576" s="95">
        <f t="shared" si="213"/>
        <v>0.10373205356860113</v>
      </c>
      <c r="G4576" s="26">
        <f t="shared" si="214"/>
        <v>1.1161920550871887E-3</v>
      </c>
      <c r="H4576" s="26">
        <f t="shared" si="215"/>
        <v>1.1578489405115123E-4</v>
      </c>
    </row>
    <row r="4577" spans="1:8" x14ac:dyDescent="0.25">
      <c r="A4577" s="12">
        <f>Riesgo!C4581</f>
        <v>0.84340764763305009</v>
      </c>
      <c r="F4577" s="95">
        <f t="shared" si="213"/>
        <v>0.63825549892336442</v>
      </c>
      <c r="G4577" s="26">
        <f t="shared" si="214"/>
        <v>0.26000619487331023</v>
      </c>
      <c r="H4577" s="26">
        <f t="shared" si="215"/>
        <v>0.16595038363203013</v>
      </c>
    </row>
    <row r="4578" spans="1:8" x14ac:dyDescent="0.25">
      <c r="A4578" s="12">
        <f>Riesgo!C4582</f>
        <v>0</v>
      </c>
      <c r="F4578" s="95">
        <f t="shared" si="213"/>
        <v>-0.20515214870968565</v>
      </c>
      <c r="G4578" s="26">
        <f t="shared" si="214"/>
        <v>0</v>
      </c>
      <c r="H4578" s="26">
        <f t="shared" si="215"/>
        <v>0</v>
      </c>
    </row>
    <row r="4579" spans="1:8" x14ac:dyDescent="0.25">
      <c r="A4579" s="12">
        <f>Riesgo!C4583</f>
        <v>0</v>
      </c>
      <c r="F4579" s="95">
        <f t="shared" si="213"/>
        <v>-0.20515214870968565</v>
      </c>
      <c r="G4579" s="26">
        <f t="shared" si="214"/>
        <v>0</v>
      </c>
      <c r="H4579" s="26">
        <f t="shared" si="215"/>
        <v>0</v>
      </c>
    </row>
    <row r="4580" spans="1:8" x14ac:dyDescent="0.25">
      <c r="A4580" s="12">
        <f>Riesgo!C4584</f>
        <v>0</v>
      </c>
      <c r="F4580" s="95">
        <f t="shared" si="213"/>
        <v>-0.20515214870968565</v>
      </c>
      <c r="G4580" s="26">
        <f t="shared" si="214"/>
        <v>0</v>
      </c>
      <c r="H4580" s="26">
        <f t="shared" si="215"/>
        <v>0</v>
      </c>
    </row>
    <row r="4581" spans="1:8" x14ac:dyDescent="0.25">
      <c r="A4581" s="12">
        <f>Riesgo!C4585</f>
        <v>0.68904992741637772</v>
      </c>
      <c r="F4581" s="95">
        <f t="shared" si="213"/>
        <v>0.48389777870669204</v>
      </c>
      <c r="G4581" s="26">
        <f t="shared" si="214"/>
        <v>0.11330808131730438</v>
      </c>
      <c r="H4581" s="26">
        <f t="shared" si="215"/>
        <v>5.4829528858960822E-2</v>
      </c>
    </row>
    <row r="4582" spans="1:8" x14ac:dyDescent="0.25">
      <c r="A4582" s="12">
        <f>Riesgo!C4586</f>
        <v>0.5437607194513886</v>
      </c>
      <c r="F4582" s="95">
        <f t="shared" si="213"/>
        <v>0.33860857074170292</v>
      </c>
      <c r="G4582" s="26">
        <f t="shared" si="214"/>
        <v>3.88234244361991E-2</v>
      </c>
      <c r="H4582" s="26">
        <f t="shared" si="215"/>
        <v>1.3145944259639882E-2</v>
      </c>
    </row>
    <row r="4583" spans="1:8" x14ac:dyDescent="0.25">
      <c r="A4583" s="12">
        <f>Riesgo!C4587</f>
        <v>3.8563969377719332E-2</v>
      </c>
      <c r="F4583" s="95">
        <f t="shared" si="213"/>
        <v>-0.16658817933196632</v>
      </c>
      <c r="G4583" s="26">
        <f t="shared" si="214"/>
        <v>-4.6230920980519525E-3</v>
      </c>
      <c r="H4583" s="26">
        <f t="shared" si="215"/>
        <v>7.7015249549847501E-4</v>
      </c>
    </row>
    <row r="4584" spans="1:8" x14ac:dyDescent="0.25">
      <c r="A4584" s="12">
        <f>Riesgo!C4588</f>
        <v>0.48607975019976657</v>
      </c>
      <c r="F4584" s="95">
        <f t="shared" si="213"/>
        <v>0.28092760149008089</v>
      </c>
      <c r="G4584" s="26">
        <f t="shared" si="214"/>
        <v>2.2170895442017145E-2</v>
      </c>
      <c r="H4584" s="26">
        <f t="shared" si="215"/>
        <v>6.2284164794132431E-3</v>
      </c>
    </row>
    <row r="4585" spans="1:8" x14ac:dyDescent="0.25">
      <c r="A4585" s="12">
        <f>Riesgo!C4589</f>
        <v>0</v>
      </c>
      <c r="F4585" s="95">
        <f t="shared" si="213"/>
        <v>-0.20515214870968565</v>
      </c>
      <c r="G4585" s="26">
        <f t="shared" si="214"/>
        <v>0</v>
      </c>
      <c r="H4585" s="26">
        <f t="shared" si="215"/>
        <v>0</v>
      </c>
    </row>
    <row r="4586" spans="1:8" x14ac:dyDescent="0.25">
      <c r="A4586" s="12">
        <f>Riesgo!C4590</f>
        <v>0.55467050470833779</v>
      </c>
      <c r="F4586" s="95">
        <f t="shared" si="213"/>
        <v>0.34951835599865211</v>
      </c>
      <c r="G4586" s="26">
        <f t="shared" si="214"/>
        <v>4.2698239297763653E-2</v>
      </c>
      <c r="H4586" s="26">
        <f t="shared" si="215"/>
        <v>1.4923818403391393E-2</v>
      </c>
    </row>
    <row r="4587" spans="1:8" x14ac:dyDescent="0.25">
      <c r="A4587" s="12">
        <f>Riesgo!C4591</f>
        <v>0</v>
      </c>
      <c r="F4587" s="95">
        <f t="shared" si="213"/>
        <v>-0.20515214870968565</v>
      </c>
      <c r="G4587" s="26">
        <f t="shared" si="214"/>
        <v>0</v>
      </c>
      <c r="H4587" s="26">
        <f t="shared" si="215"/>
        <v>0</v>
      </c>
    </row>
    <row r="4588" spans="1:8" x14ac:dyDescent="0.25">
      <c r="A4588" s="12">
        <f>Riesgo!C4592</f>
        <v>0</v>
      </c>
      <c r="F4588" s="95">
        <f t="shared" si="213"/>
        <v>-0.20515214870968565</v>
      </c>
      <c r="G4588" s="26">
        <f t="shared" si="214"/>
        <v>0</v>
      </c>
      <c r="H4588" s="26">
        <f t="shared" si="215"/>
        <v>0</v>
      </c>
    </row>
    <row r="4589" spans="1:8" x14ac:dyDescent="0.25">
      <c r="A4589" s="12">
        <f>Riesgo!C4593</f>
        <v>0.2748112821352533</v>
      </c>
      <c r="F4589" s="95">
        <f t="shared" si="213"/>
        <v>6.9659133425567649E-2</v>
      </c>
      <c r="G4589" s="26">
        <f t="shared" si="214"/>
        <v>3.3801362165507851E-4</v>
      </c>
      <c r="H4589" s="26">
        <f t="shared" si="215"/>
        <v>2.3545735970530459E-5</v>
      </c>
    </row>
    <row r="4590" spans="1:8" x14ac:dyDescent="0.25">
      <c r="A4590" s="12">
        <f>Riesgo!C4594</f>
        <v>0.30397003587413274</v>
      </c>
      <c r="F4590" s="95">
        <f t="shared" si="213"/>
        <v>9.8817887164447088E-2</v>
      </c>
      <c r="G4590" s="26">
        <f t="shared" si="214"/>
        <v>9.6495418028665731E-4</v>
      </c>
      <c r="H4590" s="26">
        <f t="shared" si="215"/>
        <v>9.5354733306428433E-5</v>
      </c>
    </row>
    <row r="4591" spans="1:8" x14ac:dyDescent="0.25">
      <c r="A4591" s="12">
        <f>Riesgo!C4595</f>
        <v>0</v>
      </c>
      <c r="F4591" s="95">
        <f t="shared" si="213"/>
        <v>-0.20515214870968565</v>
      </c>
      <c r="G4591" s="26">
        <f t="shared" si="214"/>
        <v>0</v>
      </c>
      <c r="H4591" s="26">
        <f t="shared" si="215"/>
        <v>0</v>
      </c>
    </row>
    <row r="4592" spans="1:8" x14ac:dyDescent="0.25">
      <c r="A4592" s="12">
        <f>Riesgo!C4596</f>
        <v>0</v>
      </c>
      <c r="F4592" s="95">
        <f t="shared" si="213"/>
        <v>-0.20515214870968565</v>
      </c>
      <c r="G4592" s="26">
        <f t="shared" si="214"/>
        <v>0</v>
      </c>
      <c r="H4592" s="26">
        <f t="shared" si="215"/>
        <v>0</v>
      </c>
    </row>
    <row r="4593" spans="1:8" x14ac:dyDescent="0.25">
      <c r="A4593" s="12">
        <f>Riesgo!C4597</f>
        <v>0.21645137076543067</v>
      </c>
      <c r="F4593" s="95">
        <f t="shared" si="213"/>
        <v>1.1299222055745017E-2</v>
      </c>
      <c r="G4593" s="26">
        <f t="shared" si="214"/>
        <v>1.4425990134099602E-6</v>
      </c>
      <c r="H4593" s="26">
        <f t="shared" si="215"/>
        <v>1.6300246589917826E-8</v>
      </c>
    </row>
    <row r="4594" spans="1:8" x14ac:dyDescent="0.25">
      <c r="A4594" s="12">
        <f>Riesgo!C4598</f>
        <v>0.36519141405879052</v>
      </c>
      <c r="F4594" s="95">
        <f t="shared" si="213"/>
        <v>0.16003926534910487</v>
      </c>
      <c r="G4594" s="26">
        <f t="shared" si="214"/>
        <v>4.0990163189202596E-3</v>
      </c>
      <c r="H4594" s="26">
        <f t="shared" si="215"/>
        <v>6.5600356033399052E-4</v>
      </c>
    </row>
    <row r="4595" spans="1:8" x14ac:dyDescent="0.25">
      <c r="A4595" s="12">
        <f>Riesgo!C4599</f>
        <v>1</v>
      </c>
      <c r="F4595" s="95">
        <f t="shared" si="213"/>
        <v>0.79484785129031432</v>
      </c>
      <c r="G4595" s="26">
        <f t="shared" si="214"/>
        <v>0.50217144484267384</v>
      </c>
      <c r="H4595" s="26">
        <f t="shared" si="215"/>
        <v>0.39914989391255185</v>
      </c>
    </row>
    <row r="4596" spans="1:8" x14ac:dyDescent="0.25">
      <c r="A4596" s="12">
        <f>Riesgo!C4600</f>
        <v>0</v>
      </c>
      <c r="F4596" s="95">
        <f t="shared" si="213"/>
        <v>-0.20515214870968565</v>
      </c>
      <c r="G4596" s="26">
        <f t="shared" si="214"/>
        <v>0</v>
      </c>
      <c r="H4596" s="26">
        <f t="shared" si="215"/>
        <v>0</v>
      </c>
    </row>
    <row r="4597" spans="1:8" x14ac:dyDescent="0.25">
      <c r="A4597" s="12">
        <f>Riesgo!C4601</f>
        <v>0.44430774919189087</v>
      </c>
      <c r="F4597" s="95">
        <f t="shared" si="213"/>
        <v>0.23915560048220522</v>
      </c>
      <c r="G4597" s="26">
        <f t="shared" si="214"/>
        <v>1.3678600528852169E-2</v>
      </c>
      <c r="H4597" s="26">
        <f t="shared" si="215"/>
        <v>3.2713139232338501E-3</v>
      </c>
    </row>
    <row r="4598" spans="1:8" x14ac:dyDescent="0.25">
      <c r="A4598" s="12">
        <f>Riesgo!C4602</f>
        <v>0</v>
      </c>
      <c r="F4598" s="95">
        <f t="shared" si="213"/>
        <v>-0.20515214870968565</v>
      </c>
      <c r="G4598" s="26">
        <f t="shared" si="214"/>
        <v>0</v>
      </c>
      <c r="H4598" s="26">
        <f t="shared" si="215"/>
        <v>0</v>
      </c>
    </row>
    <row r="4599" spans="1:8" x14ac:dyDescent="0.25">
      <c r="A4599" s="12">
        <f>Riesgo!C4603</f>
        <v>0.38945994073207746</v>
      </c>
      <c r="F4599" s="95">
        <f t="shared" si="213"/>
        <v>0.18430779202239181</v>
      </c>
      <c r="G4599" s="26">
        <f t="shared" si="214"/>
        <v>6.2608181435220888E-3</v>
      </c>
      <c r="H4599" s="26">
        <f t="shared" si="215"/>
        <v>1.1539175682862863E-3</v>
      </c>
    </row>
    <row r="4600" spans="1:8" x14ac:dyDescent="0.25">
      <c r="A4600" s="12">
        <f>Riesgo!C4604</f>
        <v>0</v>
      </c>
      <c r="F4600" s="95">
        <f t="shared" si="213"/>
        <v>-0.20515214870968565</v>
      </c>
      <c r="G4600" s="26">
        <f t="shared" si="214"/>
        <v>0</v>
      </c>
      <c r="H4600" s="26">
        <f t="shared" si="215"/>
        <v>0</v>
      </c>
    </row>
    <row r="4601" spans="1:8" x14ac:dyDescent="0.25">
      <c r="A4601" s="12">
        <f>Riesgo!C4605</f>
        <v>0</v>
      </c>
      <c r="F4601" s="95">
        <f t="shared" si="213"/>
        <v>-0.20515214870968565</v>
      </c>
      <c r="G4601" s="26">
        <f t="shared" si="214"/>
        <v>0</v>
      </c>
      <c r="H4601" s="26">
        <f t="shared" si="215"/>
        <v>0</v>
      </c>
    </row>
    <row r="4602" spans="1:8" x14ac:dyDescent="0.25">
      <c r="A4602" s="12">
        <f>Riesgo!C4606</f>
        <v>0.14866620554582163</v>
      </c>
      <c r="F4602" s="95">
        <f t="shared" si="213"/>
        <v>-5.6485943163864016E-2</v>
      </c>
      <c r="G4602" s="26">
        <f t="shared" si="214"/>
        <v>-1.80227539684049E-4</v>
      </c>
      <c r="H4602" s="26">
        <f t="shared" si="215"/>
        <v>1.0180322563156238E-5</v>
      </c>
    </row>
    <row r="4603" spans="1:8" x14ac:dyDescent="0.25">
      <c r="A4603" s="12">
        <f>Riesgo!C4607</f>
        <v>0.17729889069839069</v>
      </c>
      <c r="F4603" s="95">
        <f t="shared" si="213"/>
        <v>-2.7853258011294957E-2</v>
      </c>
      <c r="G4603" s="26">
        <f t="shared" si="214"/>
        <v>-2.1608668472484422E-5</v>
      </c>
      <c r="H4603" s="26">
        <f t="shared" si="215"/>
        <v>6.018718182446435E-7</v>
      </c>
    </row>
    <row r="4604" spans="1:8" x14ac:dyDescent="0.25">
      <c r="A4604" s="12">
        <f>Riesgo!C4608</f>
        <v>0</v>
      </c>
      <c r="F4604" s="95">
        <f t="shared" si="213"/>
        <v>-0.20515214870968565</v>
      </c>
      <c r="G4604" s="26">
        <f t="shared" si="214"/>
        <v>0</v>
      </c>
      <c r="H4604" s="26">
        <f t="shared" si="215"/>
        <v>0</v>
      </c>
    </row>
    <row r="4605" spans="1:8" x14ac:dyDescent="0.25">
      <c r="A4605" s="12">
        <f>Riesgo!C4609</f>
        <v>9.5356934152087278E-2</v>
      </c>
      <c r="F4605" s="95">
        <f t="shared" si="213"/>
        <v>-0.10979521455759837</v>
      </c>
      <c r="G4605" s="26">
        <f t="shared" si="214"/>
        <v>-1.3235801190882664E-3</v>
      </c>
      <c r="H4605" s="26">
        <f t="shared" si="215"/>
        <v>1.4532276315946783E-4</v>
      </c>
    </row>
    <row r="4606" spans="1:8" x14ac:dyDescent="0.25">
      <c r="A4606" s="12">
        <f>Riesgo!C4610</f>
        <v>0.46712770485464716</v>
      </c>
      <c r="F4606" s="95">
        <f t="shared" si="213"/>
        <v>0.26197555614496149</v>
      </c>
      <c r="G4606" s="26">
        <f t="shared" si="214"/>
        <v>1.7979694697666214E-2</v>
      </c>
      <c r="H4606" s="26">
        <f t="shared" si="215"/>
        <v>4.7102405177377226E-3</v>
      </c>
    </row>
    <row r="4607" spans="1:8" x14ac:dyDescent="0.25">
      <c r="A4607" s="12">
        <f>Riesgo!C4611</f>
        <v>0</v>
      </c>
      <c r="F4607" s="95">
        <f t="shared" si="213"/>
        <v>-0.20515214870968565</v>
      </c>
      <c r="G4607" s="26">
        <f t="shared" si="214"/>
        <v>0</v>
      </c>
      <c r="H4607" s="26">
        <f t="shared" si="215"/>
        <v>0</v>
      </c>
    </row>
    <row r="4608" spans="1:8" x14ac:dyDescent="0.25">
      <c r="A4608" s="12">
        <f>Riesgo!C4612</f>
        <v>0</v>
      </c>
      <c r="F4608" s="95">
        <f t="shared" si="213"/>
        <v>-0.20515214870968565</v>
      </c>
      <c r="G4608" s="26">
        <f t="shared" si="214"/>
        <v>0</v>
      </c>
      <c r="H4608" s="26">
        <f t="shared" si="215"/>
        <v>0</v>
      </c>
    </row>
    <row r="4609" spans="1:8" x14ac:dyDescent="0.25">
      <c r="A4609" s="12">
        <f>Riesgo!C4613</f>
        <v>5.5263463660230626E-2</v>
      </c>
      <c r="F4609" s="95">
        <f t="shared" si="213"/>
        <v>-0.14988868504945502</v>
      </c>
      <c r="G4609" s="26">
        <f t="shared" si="214"/>
        <v>-3.3674918154171047E-3</v>
      </c>
      <c r="H4609" s="26">
        <f t="shared" si="215"/>
        <v>5.0474892012767182E-4</v>
      </c>
    </row>
    <row r="4610" spans="1:8" x14ac:dyDescent="0.25">
      <c r="A4610" s="12">
        <f>Riesgo!C4614</f>
        <v>0.24539908169923971</v>
      </c>
      <c r="F4610" s="95">
        <f t="shared" si="213"/>
        <v>4.0246932989554063E-2</v>
      </c>
      <c r="G4610" s="26">
        <f t="shared" si="214"/>
        <v>6.5192610514980728E-5</v>
      </c>
      <c r="H4610" s="26">
        <f t="shared" si="215"/>
        <v>2.6238026268105269E-6</v>
      </c>
    </row>
    <row r="4611" spans="1:8" x14ac:dyDescent="0.25">
      <c r="A4611" s="12">
        <f>Riesgo!C4615</f>
        <v>0.43941492634762508</v>
      </c>
      <c r="F4611" s="95">
        <f t="shared" ref="F4611:F4674" si="216">A4611-$D$4</f>
        <v>0.23426277763793943</v>
      </c>
      <c r="G4611" s="26">
        <f t="shared" ref="G4611:G4674" si="217">IF(A4611=0,0,(A4611-D$4)^3)</f>
        <v>1.2856118449739454E-2</v>
      </c>
      <c r="H4611" s="26">
        <f t="shared" ref="H4611:H4674" si="218">IF(A4611=0,0,(A4611-D$4)^4)</f>
        <v>3.0117100176783244E-3</v>
      </c>
    </row>
    <row r="4612" spans="1:8" x14ac:dyDescent="0.25">
      <c r="A4612" s="12">
        <f>Riesgo!C4616</f>
        <v>0</v>
      </c>
      <c r="F4612" s="95">
        <f t="shared" si="216"/>
        <v>-0.20515214870968565</v>
      </c>
      <c r="G4612" s="26">
        <f t="shared" si="217"/>
        <v>0</v>
      </c>
      <c r="H4612" s="26">
        <f t="shared" si="218"/>
        <v>0</v>
      </c>
    </row>
    <row r="4613" spans="1:8" x14ac:dyDescent="0.25">
      <c r="A4613" s="12">
        <f>Riesgo!C4617</f>
        <v>0</v>
      </c>
      <c r="F4613" s="95">
        <f t="shared" si="216"/>
        <v>-0.20515214870968565</v>
      </c>
      <c r="G4613" s="26">
        <f t="shared" si="217"/>
        <v>0</v>
      </c>
      <c r="H4613" s="26">
        <f t="shared" si="218"/>
        <v>0</v>
      </c>
    </row>
    <row r="4614" spans="1:8" x14ac:dyDescent="0.25">
      <c r="A4614" s="12">
        <f>Riesgo!C4618</f>
        <v>0.2121429067165688</v>
      </c>
      <c r="F4614" s="95">
        <f t="shared" si="216"/>
        <v>6.9907580068831465E-3</v>
      </c>
      <c r="G4614" s="26">
        <f t="shared" si="217"/>
        <v>3.4164321992559511E-7</v>
      </c>
      <c r="H4614" s="26">
        <f t="shared" si="218"/>
        <v>2.3883450751921938E-9</v>
      </c>
    </row>
    <row r="4615" spans="1:8" x14ac:dyDescent="0.25">
      <c r="A4615" s="12">
        <f>Riesgo!C4619</f>
        <v>0</v>
      </c>
      <c r="F4615" s="95">
        <f t="shared" si="216"/>
        <v>-0.20515214870968565</v>
      </c>
      <c r="G4615" s="26">
        <f t="shared" si="217"/>
        <v>0</v>
      </c>
      <c r="H4615" s="26">
        <f t="shared" si="218"/>
        <v>0</v>
      </c>
    </row>
    <row r="4616" spans="1:8" x14ac:dyDescent="0.25">
      <c r="A4616" s="12">
        <f>Riesgo!C4620</f>
        <v>0.50013229792473857</v>
      </c>
      <c r="F4616" s="95">
        <f t="shared" si="216"/>
        <v>0.29498014921505289</v>
      </c>
      <c r="G4616" s="26">
        <f t="shared" si="217"/>
        <v>2.5667192805049602E-2</v>
      </c>
      <c r="H4616" s="26">
        <f t="shared" si="218"/>
        <v>7.5713123635650637E-3</v>
      </c>
    </row>
    <row r="4617" spans="1:8" x14ac:dyDescent="0.25">
      <c r="A4617" s="12">
        <f>Riesgo!C4621</f>
        <v>0.24487660456197186</v>
      </c>
      <c r="F4617" s="95">
        <f t="shared" si="216"/>
        <v>3.9724455852286206E-2</v>
      </c>
      <c r="G4617" s="26">
        <f t="shared" si="217"/>
        <v>6.2686478119681558E-5</v>
      </c>
      <c r="H4617" s="26">
        <f t="shared" si="218"/>
        <v>2.4901862326005954E-6</v>
      </c>
    </row>
    <row r="4618" spans="1:8" x14ac:dyDescent="0.25">
      <c r="A4618" s="12">
        <f>Riesgo!C4622</f>
        <v>0.31190184947744487</v>
      </c>
      <c r="F4618" s="95">
        <f t="shared" si="216"/>
        <v>0.10674970076775922</v>
      </c>
      <c r="G4618" s="26">
        <f t="shared" si="217"/>
        <v>1.2164660671445697E-3</v>
      </c>
      <c r="H4618" s="26">
        <f t="shared" si="218"/>
        <v>1.2985738866181569E-4</v>
      </c>
    </row>
    <row r="4619" spans="1:8" x14ac:dyDescent="0.25">
      <c r="A4619" s="12">
        <f>Riesgo!C4623</f>
        <v>0.46828404594004192</v>
      </c>
      <c r="F4619" s="95">
        <f t="shared" si="216"/>
        <v>0.26313189723035624</v>
      </c>
      <c r="G4619" s="26">
        <f t="shared" si="217"/>
        <v>1.8218830327011961E-2</v>
      </c>
      <c r="H4619" s="26">
        <f t="shared" si="218"/>
        <v>4.7939553892646092E-3</v>
      </c>
    </row>
    <row r="4620" spans="1:8" x14ac:dyDescent="0.25">
      <c r="A4620" s="12">
        <f>Riesgo!C4624</f>
        <v>0.65667695570324036</v>
      </c>
      <c r="F4620" s="95">
        <f t="shared" si="216"/>
        <v>0.45152480699355468</v>
      </c>
      <c r="G4620" s="26">
        <f t="shared" si="217"/>
        <v>9.2054462592912431E-2</v>
      </c>
      <c r="H4620" s="26">
        <f t="shared" si="218"/>
        <v>4.1564873455160189E-2</v>
      </c>
    </row>
    <row r="4621" spans="1:8" x14ac:dyDescent="0.25">
      <c r="A4621" s="12">
        <f>Riesgo!C4625</f>
        <v>6.2606383223957835E-3</v>
      </c>
      <c r="F4621" s="95">
        <f t="shared" si="216"/>
        <v>-0.19889151038728986</v>
      </c>
      <c r="G4621" s="26">
        <f t="shared" si="217"/>
        <v>-7.8677171339519274E-3</v>
      </c>
      <c r="H4621" s="26">
        <f t="shared" si="218"/>
        <v>1.5648221440716583E-3</v>
      </c>
    </row>
    <row r="4622" spans="1:8" x14ac:dyDescent="0.25">
      <c r="A4622" s="12">
        <f>Riesgo!C4626</f>
        <v>0.11740197541633582</v>
      </c>
      <c r="F4622" s="95">
        <f t="shared" si="216"/>
        <v>-8.7750173293349831E-2</v>
      </c>
      <c r="G4622" s="26">
        <f t="shared" si="217"/>
        <v>-6.7568448749177922E-4</v>
      </c>
      <c r="H4622" s="26">
        <f t="shared" si="218"/>
        <v>5.9291430869031892E-5</v>
      </c>
    </row>
    <row r="4623" spans="1:8" x14ac:dyDescent="0.25">
      <c r="A4623" s="12">
        <f>Riesgo!C4627</f>
        <v>3.9531010168561365E-2</v>
      </c>
      <c r="F4623" s="95">
        <f t="shared" si="216"/>
        <v>-0.16562113854112429</v>
      </c>
      <c r="G4623" s="26">
        <f t="shared" si="217"/>
        <v>-4.5430477074679025E-3</v>
      </c>
      <c r="H4623" s="26">
        <f t="shared" si="218"/>
        <v>7.5242473375747862E-4</v>
      </c>
    </row>
    <row r="4624" spans="1:8" x14ac:dyDescent="0.25">
      <c r="A4624" s="12">
        <f>Riesgo!C4628</f>
        <v>0.42522061643197256</v>
      </c>
      <c r="F4624" s="95">
        <f t="shared" si="216"/>
        <v>0.22006846772228691</v>
      </c>
      <c r="G4624" s="26">
        <f t="shared" si="217"/>
        <v>1.0657944607564161E-2</v>
      </c>
      <c r="H4624" s="26">
        <f t="shared" si="218"/>
        <v>2.3454775388556553E-3</v>
      </c>
    </row>
    <row r="4625" spans="1:8" x14ac:dyDescent="0.25">
      <c r="A4625" s="12">
        <f>Riesgo!C4629</f>
        <v>0</v>
      </c>
      <c r="F4625" s="95">
        <f t="shared" si="216"/>
        <v>-0.20515214870968565</v>
      </c>
      <c r="G4625" s="26">
        <f t="shared" si="217"/>
        <v>0</v>
      </c>
      <c r="H4625" s="26">
        <f t="shared" si="218"/>
        <v>0</v>
      </c>
    </row>
    <row r="4626" spans="1:8" x14ac:dyDescent="0.25">
      <c r="A4626" s="12">
        <f>Riesgo!C4630</f>
        <v>0.19545416732510221</v>
      </c>
      <c r="F4626" s="95">
        <f t="shared" si="216"/>
        <v>-9.6979813845834428E-3</v>
      </c>
      <c r="G4626" s="26">
        <f t="shared" si="217"/>
        <v>-9.121033239950616E-7</v>
      </c>
      <c r="H4626" s="26">
        <f t="shared" si="218"/>
        <v>8.8455610569207887E-9</v>
      </c>
    </row>
    <row r="4627" spans="1:8" x14ac:dyDescent="0.25">
      <c r="A4627" s="12">
        <f>Riesgo!C4631</f>
        <v>0.35535993015594525</v>
      </c>
      <c r="F4627" s="95">
        <f t="shared" si="216"/>
        <v>0.1502077814462596</v>
      </c>
      <c r="G4627" s="26">
        <f t="shared" si="217"/>
        <v>3.3890446845013327E-3</v>
      </c>
      <c r="H4627" s="26">
        <f t="shared" si="218"/>
        <v>5.0906088328118396E-4</v>
      </c>
    </row>
    <row r="4628" spans="1:8" x14ac:dyDescent="0.25">
      <c r="A4628" s="12">
        <f>Riesgo!C4632</f>
        <v>0</v>
      </c>
      <c r="F4628" s="95">
        <f t="shared" si="216"/>
        <v>-0.20515214870968565</v>
      </c>
      <c r="G4628" s="26">
        <f t="shared" si="217"/>
        <v>0</v>
      </c>
      <c r="H4628" s="26">
        <f t="shared" si="218"/>
        <v>0</v>
      </c>
    </row>
    <row r="4629" spans="1:8" x14ac:dyDescent="0.25">
      <c r="A4629" s="12">
        <f>Riesgo!C4633</f>
        <v>0.45104689393901348</v>
      </c>
      <c r="F4629" s="95">
        <f t="shared" si="216"/>
        <v>0.24589474522932783</v>
      </c>
      <c r="G4629" s="26">
        <f t="shared" si="217"/>
        <v>1.4867835381710199E-2</v>
      </c>
      <c r="H4629" s="26">
        <f t="shared" si="218"/>
        <v>3.6559225932972154E-3</v>
      </c>
    </row>
    <row r="4630" spans="1:8" x14ac:dyDescent="0.25">
      <c r="A4630" s="12">
        <f>Riesgo!C4634</f>
        <v>0</v>
      </c>
      <c r="F4630" s="95">
        <f t="shared" si="216"/>
        <v>-0.20515214870968565</v>
      </c>
      <c r="G4630" s="26">
        <f t="shared" si="217"/>
        <v>0</v>
      </c>
      <c r="H4630" s="26">
        <f t="shared" si="218"/>
        <v>0</v>
      </c>
    </row>
    <row r="4631" spans="1:8" x14ac:dyDescent="0.25">
      <c r="A4631" s="12">
        <f>Riesgo!C4635</f>
        <v>0.73529962251561831</v>
      </c>
      <c r="F4631" s="95">
        <f t="shared" si="216"/>
        <v>0.53014747380593263</v>
      </c>
      <c r="G4631" s="26">
        <f t="shared" si="217"/>
        <v>0.14900131075961903</v>
      </c>
      <c r="H4631" s="26">
        <f t="shared" si="218"/>
        <v>7.8992668492984766E-2</v>
      </c>
    </row>
    <row r="4632" spans="1:8" x14ac:dyDescent="0.25">
      <c r="A4632" s="12">
        <f>Riesgo!C4636</f>
        <v>0</v>
      </c>
      <c r="F4632" s="95">
        <f t="shared" si="216"/>
        <v>-0.20515214870968565</v>
      </c>
      <c r="G4632" s="26">
        <f t="shared" si="217"/>
        <v>0</v>
      </c>
      <c r="H4632" s="26">
        <f t="shared" si="218"/>
        <v>0</v>
      </c>
    </row>
    <row r="4633" spans="1:8" x14ac:dyDescent="0.25">
      <c r="A4633" s="12">
        <f>Riesgo!C4637</f>
        <v>0</v>
      </c>
      <c r="F4633" s="95">
        <f t="shared" si="216"/>
        <v>-0.20515214870968565</v>
      </c>
      <c r="G4633" s="26">
        <f t="shared" si="217"/>
        <v>0</v>
      </c>
      <c r="H4633" s="26">
        <f t="shared" si="218"/>
        <v>0</v>
      </c>
    </row>
    <row r="4634" spans="1:8" x14ac:dyDescent="0.25">
      <c r="A4634" s="12">
        <f>Riesgo!C4638</f>
        <v>0.36184691131817209</v>
      </c>
      <c r="F4634" s="95">
        <f t="shared" si="216"/>
        <v>0.15669476260848644</v>
      </c>
      <c r="G4634" s="26">
        <f t="shared" si="217"/>
        <v>3.8473654651773191E-3</v>
      </c>
      <c r="H4634" s="26">
        <f t="shared" si="218"/>
        <v>6.0286201823404905E-4</v>
      </c>
    </row>
    <row r="4635" spans="1:8" x14ac:dyDescent="0.25">
      <c r="A4635" s="12">
        <f>Riesgo!C4639</f>
        <v>0.19907330801070203</v>
      </c>
      <c r="F4635" s="95">
        <f t="shared" si="216"/>
        <v>-6.078840698983623E-3</v>
      </c>
      <c r="G4635" s="26">
        <f t="shared" si="217"/>
        <v>-2.2462717095734067E-7</v>
      </c>
      <c r="H4635" s="26">
        <f t="shared" si="218"/>
        <v>1.3654727889130345E-9</v>
      </c>
    </row>
    <row r="4636" spans="1:8" x14ac:dyDescent="0.25">
      <c r="A4636" s="12">
        <f>Riesgo!C4640</f>
        <v>0.76632513575241323</v>
      </c>
      <c r="F4636" s="95">
        <f t="shared" si="216"/>
        <v>0.56117298704272756</v>
      </c>
      <c r="G4636" s="26">
        <f t="shared" si="217"/>
        <v>0.17672185933336138</v>
      </c>
      <c r="H4636" s="26">
        <f t="shared" si="218"/>
        <v>9.9171533677847118E-2</v>
      </c>
    </row>
    <row r="4637" spans="1:8" x14ac:dyDescent="0.25">
      <c r="A4637" s="12">
        <f>Riesgo!C4641</f>
        <v>0.85679736700718245</v>
      </c>
      <c r="F4637" s="95">
        <f t="shared" si="216"/>
        <v>0.65164521829749678</v>
      </c>
      <c r="G4637" s="26">
        <f t="shared" si="217"/>
        <v>0.27671559679459118</v>
      </c>
      <c r="H4637" s="26">
        <f t="shared" si="218"/>
        <v>0.18032039547953349</v>
      </c>
    </row>
    <row r="4638" spans="1:8" x14ac:dyDescent="0.25">
      <c r="A4638" s="12">
        <f>Riesgo!C4642</f>
        <v>0</v>
      </c>
      <c r="F4638" s="95">
        <f t="shared" si="216"/>
        <v>-0.20515214870968565</v>
      </c>
      <c r="G4638" s="26">
        <f t="shared" si="217"/>
        <v>0</v>
      </c>
      <c r="H4638" s="26">
        <f t="shared" si="218"/>
        <v>0</v>
      </c>
    </row>
    <row r="4639" spans="1:8" x14ac:dyDescent="0.25">
      <c r="A4639" s="12">
        <f>Riesgo!C4643</f>
        <v>0.62661727946045087</v>
      </c>
      <c r="F4639" s="95">
        <f t="shared" si="216"/>
        <v>0.42146513075076519</v>
      </c>
      <c r="G4639" s="26">
        <f t="shared" si="217"/>
        <v>7.486605506459372E-2</v>
      </c>
      <c r="H4639" s="26">
        <f t="shared" si="218"/>
        <v>3.1553431686592977E-2</v>
      </c>
    </row>
    <row r="4640" spans="1:8" x14ac:dyDescent="0.25">
      <c r="A4640" s="12">
        <f>Riesgo!C4644</f>
        <v>6.9330292947274899E-2</v>
      </c>
      <c r="F4640" s="95">
        <f t="shared" si="216"/>
        <v>-0.13582185576241074</v>
      </c>
      <c r="G4640" s="26">
        <f t="shared" si="217"/>
        <v>-2.5055840749218833E-3</v>
      </c>
      <c r="H4640" s="26">
        <f t="shared" si="218"/>
        <v>3.4031307882463336E-4</v>
      </c>
    </row>
    <row r="4641" spans="1:8" x14ac:dyDescent="0.25">
      <c r="A4641" s="12">
        <f>Riesgo!C4645</f>
        <v>0</v>
      </c>
      <c r="F4641" s="95">
        <f t="shared" si="216"/>
        <v>-0.20515214870968565</v>
      </c>
      <c r="G4641" s="26">
        <f t="shared" si="217"/>
        <v>0</v>
      </c>
      <c r="H4641" s="26">
        <f t="shared" si="218"/>
        <v>0</v>
      </c>
    </row>
    <row r="4642" spans="1:8" x14ac:dyDescent="0.25">
      <c r="A4642" s="12">
        <f>Riesgo!C4646</f>
        <v>0.18374865306888691</v>
      </c>
      <c r="F4642" s="95">
        <f t="shared" si="216"/>
        <v>-2.1403495640798742E-2</v>
      </c>
      <c r="G4642" s="26">
        <f t="shared" si="217"/>
        <v>-9.8051473755154847E-6</v>
      </c>
      <c r="H4642" s="26">
        <f t="shared" si="218"/>
        <v>2.098644291092349E-7</v>
      </c>
    </row>
    <row r="4643" spans="1:8" x14ac:dyDescent="0.25">
      <c r="A4643" s="12">
        <f>Riesgo!C4647</f>
        <v>0</v>
      </c>
      <c r="F4643" s="95">
        <f t="shared" si="216"/>
        <v>-0.20515214870968565</v>
      </c>
      <c r="G4643" s="26">
        <f t="shared" si="217"/>
        <v>0</v>
      </c>
      <c r="H4643" s="26">
        <f t="shared" si="218"/>
        <v>0</v>
      </c>
    </row>
    <row r="4644" spans="1:8" x14ac:dyDescent="0.25">
      <c r="A4644" s="12">
        <f>Riesgo!C4648</f>
        <v>0</v>
      </c>
      <c r="F4644" s="95">
        <f t="shared" si="216"/>
        <v>-0.20515214870968565</v>
      </c>
      <c r="G4644" s="26">
        <f t="shared" si="217"/>
        <v>0</v>
      </c>
      <c r="H4644" s="26">
        <f t="shared" si="218"/>
        <v>0</v>
      </c>
    </row>
    <row r="4645" spans="1:8" x14ac:dyDescent="0.25">
      <c r="A4645" s="12">
        <f>Riesgo!C4649</f>
        <v>0.37149197085842994</v>
      </c>
      <c r="F4645" s="95">
        <f t="shared" si="216"/>
        <v>0.16633982214874429</v>
      </c>
      <c r="G4645" s="26">
        <f t="shared" si="217"/>
        <v>4.6024459652229495E-3</v>
      </c>
      <c r="H4645" s="26">
        <f t="shared" si="218"/>
        <v>7.6557004330439125E-4</v>
      </c>
    </row>
    <row r="4646" spans="1:8" x14ac:dyDescent="0.25">
      <c r="A4646" s="12">
        <f>Riesgo!C4650</f>
        <v>7.4065224782492389E-2</v>
      </c>
      <c r="F4646" s="95">
        <f t="shared" si="216"/>
        <v>-0.13108692392719326</v>
      </c>
      <c r="G4646" s="26">
        <f t="shared" si="217"/>
        <v>-2.2525690746177315E-3</v>
      </c>
      <c r="H4646" s="26">
        <f t="shared" si="218"/>
        <v>2.9528235092516269E-4</v>
      </c>
    </row>
    <row r="4647" spans="1:8" x14ac:dyDescent="0.25">
      <c r="A4647" s="12">
        <f>Riesgo!C4651</f>
        <v>0.30803335093539014</v>
      </c>
      <c r="F4647" s="95">
        <f t="shared" si="216"/>
        <v>0.10288120222570449</v>
      </c>
      <c r="G4647" s="26">
        <f t="shared" si="217"/>
        <v>1.0889503824504682E-3</v>
      </c>
      <c r="H4647" s="26">
        <f t="shared" si="218"/>
        <v>1.1203252451064488E-4</v>
      </c>
    </row>
    <row r="4648" spans="1:8" x14ac:dyDescent="0.25">
      <c r="A4648" s="12">
        <f>Riesgo!C4652</f>
        <v>0.18221059501393616</v>
      </c>
      <c r="F4648" s="95">
        <f t="shared" si="216"/>
        <v>-2.2941553695749489E-2</v>
      </c>
      <c r="G4648" s="26">
        <f t="shared" si="217"/>
        <v>-1.2074481217466748E-5</v>
      </c>
      <c r="H4648" s="26">
        <f t="shared" si="218"/>
        <v>2.7700735919883206E-7</v>
      </c>
    </row>
    <row r="4649" spans="1:8" x14ac:dyDescent="0.25">
      <c r="A4649" s="12">
        <f>Riesgo!C4653</f>
        <v>0.13865663858145597</v>
      </c>
      <c r="F4649" s="95">
        <f t="shared" si="216"/>
        <v>-6.6495510128229685E-2</v>
      </c>
      <c r="G4649" s="26">
        <f t="shared" si="217"/>
        <v>-2.9402006301531089E-4</v>
      </c>
      <c r="H4649" s="26">
        <f t="shared" si="218"/>
        <v>1.955101407813733E-5</v>
      </c>
    </row>
    <row r="4650" spans="1:8" x14ac:dyDescent="0.25">
      <c r="A4650" s="12">
        <f>Riesgo!C4654</f>
        <v>0</v>
      </c>
      <c r="F4650" s="95">
        <f t="shared" si="216"/>
        <v>-0.20515214870968565</v>
      </c>
      <c r="G4650" s="26">
        <f t="shared" si="217"/>
        <v>0</v>
      </c>
      <c r="H4650" s="26">
        <f t="shared" si="218"/>
        <v>0</v>
      </c>
    </row>
    <row r="4651" spans="1:8" x14ac:dyDescent="0.25">
      <c r="A4651" s="12">
        <f>Riesgo!C4655</f>
        <v>4.4555916604682957E-2</v>
      </c>
      <c r="F4651" s="95">
        <f t="shared" si="216"/>
        <v>-0.16059623210500268</v>
      </c>
      <c r="G4651" s="26">
        <f t="shared" si="217"/>
        <v>-4.1419614741274374E-3</v>
      </c>
      <c r="H4651" s="26">
        <f t="shared" si="218"/>
        <v>6.65183406268949E-4</v>
      </c>
    </row>
    <row r="4652" spans="1:8" x14ac:dyDescent="0.25">
      <c r="A4652" s="12">
        <f>Riesgo!C4656</f>
        <v>0</v>
      </c>
      <c r="F4652" s="95">
        <f t="shared" si="216"/>
        <v>-0.20515214870968565</v>
      </c>
      <c r="G4652" s="26">
        <f t="shared" si="217"/>
        <v>0</v>
      </c>
      <c r="H4652" s="26">
        <f t="shared" si="218"/>
        <v>0</v>
      </c>
    </row>
    <row r="4653" spans="1:8" x14ac:dyDescent="0.25">
      <c r="A4653" s="12">
        <f>Riesgo!C4657</f>
        <v>0</v>
      </c>
      <c r="F4653" s="95">
        <f t="shared" si="216"/>
        <v>-0.20515214870968565</v>
      </c>
      <c r="G4653" s="26">
        <f t="shared" si="217"/>
        <v>0</v>
      </c>
      <c r="H4653" s="26">
        <f t="shared" si="218"/>
        <v>0</v>
      </c>
    </row>
    <row r="4654" spans="1:8" x14ac:dyDescent="0.25">
      <c r="A4654" s="12">
        <f>Riesgo!C4658</f>
        <v>0</v>
      </c>
      <c r="F4654" s="95">
        <f t="shared" si="216"/>
        <v>-0.20515214870968565</v>
      </c>
      <c r="G4654" s="26">
        <f t="shared" si="217"/>
        <v>0</v>
      </c>
      <c r="H4654" s="26">
        <f t="shared" si="218"/>
        <v>0</v>
      </c>
    </row>
    <row r="4655" spans="1:8" x14ac:dyDescent="0.25">
      <c r="A4655" s="12">
        <f>Riesgo!C4659</f>
        <v>0</v>
      </c>
      <c r="F4655" s="95">
        <f t="shared" si="216"/>
        <v>-0.20515214870968565</v>
      </c>
      <c r="G4655" s="26">
        <f t="shared" si="217"/>
        <v>0</v>
      </c>
      <c r="H4655" s="26">
        <f t="shared" si="218"/>
        <v>0</v>
      </c>
    </row>
    <row r="4656" spans="1:8" x14ac:dyDescent="0.25">
      <c r="A4656" s="12">
        <f>Riesgo!C4660</f>
        <v>0</v>
      </c>
      <c r="F4656" s="95">
        <f t="shared" si="216"/>
        <v>-0.20515214870968565</v>
      </c>
      <c r="G4656" s="26">
        <f t="shared" si="217"/>
        <v>0</v>
      </c>
      <c r="H4656" s="26">
        <f t="shared" si="218"/>
        <v>0</v>
      </c>
    </row>
    <row r="4657" spans="1:8" x14ac:dyDescent="0.25">
      <c r="A4657" s="12">
        <f>Riesgo!C4661</f>
        <v>0.43965707581364477</v>
      </c>
      <c r="F4657" s="95">
        <f t="shared" si="216"/>
        <v>0.23450492710395912</v>
      </c>
      <c r="G4657" s="26">
        <f t="shared" si="217"/>
        <v>1.2896026470113999E-2</v>
      </c>
      <c r="H4657" s="26">
        <f t="shared" si="218"/>
        <v>3.0241817473048108E-3</v>
      </c>
    </row>
    <row r="4658" spans="1:8" x14ac:dyDescent="0.25">
      <c r="A4658" s="12">
        <f>Riesgo!C4662</f>
        <v>0.35455091408807821</v>
      </c>
      <c r="F4658" s="95">
        <f t="shared" si="216"/>
        <v>0.14939876537839256</v>
      </c>
      <c r="G4658" s="26">
        <f t="shared" si="217"/>
        <v>3.3345791130869593E-3</v>
      </c>
      <c r="H4658" s="26">
        <f t="shared" si="218"/>
        <v>4.9818200255176697E-4</v>
      </c>
    </row>
    <row r="4659" spans="1:8" x14ac:dyDescent="0.25">
      <c r="A4659" s="12">
        <f>Riesgo!C4663</f>
        <v>0</v>
      </c>
      <c r="F4659" s="95">
        <f t="shared" si="216"/>
        <v>-0.20515214870968565</v>
      </c>
      <c r="G4659" s="26">
        <f t="shared" si="217"/>
        <v>0</v>
      </c>
      <c r="H4659" s="26">
        <f t="shared" si="218"/>
        <v>0</v>
      </c>
    </row>
    <row r="4660" spans="1:8" x14ac:dyDescent="0.25">
      <c r="A4660" s="12">
        <f>Riesgo!C4664</f>
        <v>0</v>
      </c>
      <c r="F4660" s="95">
        <f t="shared" si="216"/>
        <v>-0.20515214870968565</v>
      </c>
      <c r="G4660" s="26">
        <f t="shared" si="217"/>
        <v>0</v>
      </c>
      <c r="H4660" s="26">
        <f t="shared" si="218"/>
        <v>0</v>
      </c>
    </row>
    <row r="4661" spans="1:8" x14ac:dyDescent="0.25">
      <c r="A4661" s="12">
        <f>Riesgo!C4665</f>
        <v>0.42460292986863585</v>
      </c>
      <c r="F4661" s="95">
        <f t="shared" si="216"/>
        <v>0.2194507811589502</v>
      </c>
      <c r="G4661" s="26">
        <f t="shared" si="217"/>
        <v>1.0568452341893804E-2</v>
      </c>
      <c r="H4661" s="26">
        <f t="shared" si="218"/>
        <v>2.3192551220697316E-3</v>
      </c>
    </row>
    <row r="4662" spans="1:8" x14ac:dyDescent="0.25">
      <c r="A4662" s="12">
        <f>Riesgo!C4666</f>
        <v>0</v>
      </c>
      <c r="F4662" s="95">
        <f t="shared" si="216"/>
        <v>-0.20515214870968565</v>
      </c>
      <c r="G4662" s="26">
        <f t="shared" si="217"/>
        <v>0</v>
      </c>
      <c r="H4662" s="26">
        <f t="shared" si="218"/>
        <v>0</v>
      </c>
    </row>
    <row r="4663" spans="1:8" x14ac:dyDescent="0.25">
      <c r="A4663" s="12">
        <f>Riesgo!C4667</f>
        <v>0.35155621540874443</v>
      </c>
      <c r="F4663" s="95">
        <f t="shared" si="216"/>
        <v>0.14640406669905878</v>
      </c>
      <c r="G4663" s="26">
        <f t="shared" si="217"/>
        <v>3.1380468354583516E-3</v>
      </c>
      <c r="H4663" s="26">
        <f t="shared" si="218"/>
        <v>4.5942281820321478E-4</v>
      </c>
    </row>
    <row r="4664" spans="1:8" x14ac:dyDescent="0.25">
      <c r="A4664" s="12">
        <f>Riesgo!C4668</f>
        <v>0.25099584710035067</v>
      </c>
      <c r="F4664" s="95">
        <f t="shared" si="216"/>
        <v>4.5843698390665016E-2</v>
      </c>
      <c r="G4664" s="26">
        <f t="shared" si="217"/>
        <v>9.6347164932108164E-5</v>
      </c>
      <c r="H4664" s="26">
        <f t="shared" si="218"/>
        <v>4.4169103699432235E-6</v>
      </c>
    </row>
    <row r="4665" spans="1:8" x14ac:dyDescent="0.25">
      <c r="A4665" s="12">
        <f>Riesgo!C4669</f>
        <v>0.81938181929510923</v>
      </c>
      <c r="F4665" s="95">
        <f t="shared" si="216"/>
        <v>0.61422967058542355</v>
      </c>
      <c r="G4665" s="26">
        <f t="shared" si="217"/>
        <v>0.23173539585106215</v>
      </c>
      <c r="H4665" s="26">
        <f t="shared" si="218"/>
        <v>0.14233875585658062</v>
      </c>
    </row>
    <row r="4666" spans="1:8" x14ac:dyDescent="0.25">
      <c r="A4666" s="12">
        <f>Riesgo!C4670</f>
        <v>0</v>
      </c>
      <c r="F4666" s="95">
        <f t="shared" si="216"/>
        <v>-0.20515214870968565</v>
      </c>
      <c r="G4666" s="26">
        <f t="shared" si="217"/>
        <v>0</v>
      </c>
      <c r="H4666" s="26">
        <f t="shared" si="218"/>
        <v>0</v>
      </c>
    </row>
    <row r="4667" spans="1:8" x14ac:dyDescent="0.25">
      <c r="A4667" s="12">
        <f>Riesgo!C4671</f>
        <v>0.55884799113749373</v>
      </c>
      <c r="F4667" s="95">
        <f t="shared" si="216"/>
        <v>0.35369584242780805</v>
      </c>
      <c r="G4667" s="26">
        <f t="shared" si="217"/>
        <v>4.4247614788473513E-2</v>
      </c>
      <c r="H4667" s="26">
        <f t="shared" si="218"/>
        <v>1.5650197388030276E-2</v>
      </c>
    </row>
    <row r="4668" spans="1:8" x14ac:dyDescent="0.25">
      <c r="A4668" s="12">
        <f>Riesgo!C4672</f>
        <v>1</v>
      </c>
      <c r="F4668" s="95">
        <f t="shared" si="216"/>
        <v>0.79484785129031432</v>
      </c>
      <c r="G4668" s="26">
        <f t="shared" si="217"/>
        <v>0.50217144484267384</v>
      </c>
      <c r="H4668" s="26">
        <f t="shared" si="218"/>
        <v>0.39914989391255185</v>
      </c>
    </row>
    <row r="4669" spans="1:8" x14ac:dyDescent="0.25">
      <c r="A4669" s="12">
        <f>Riesgo!C4673</f>
        <v>8.5113779444197599E-3</v>
      </c>
      <c r="F4669" s="95">
        <f t="shared" si="216"/>
        <v>-0.1966407707652659</v>
      </c>
      <c r="G4669" s="26">
        <f t="shared" si="217"/>
        <v>-7.6036252375057097E-3</v>
      </c>
      <c r="H4669" s="26">
        <f t="shared" si="218"/>
        <v>1.4951827273133505E-3</v>
      </c>
    </row>
    <row r="4670" spans="1:8" x14ac:dyDescent="0.25">
      <c r="A4670" s="12">
        <f>Riesgo!C4674</f>
        <v>0</v>
      </c>
      <c r="F4670" s="95">
        <f t="shared" si="216"/>
        <v>-0.20515214870968565</v>
      </c>
      <c r="G4670" s="26">
        <f t="shared" si="217"/>
        <v>0</v>
      </c>
      <c r="H4670" s="26">
        <f t="shared" si="218"/>
        <v>0</v>
      </c>
    </row>
    <row r="4671" spans="1:8" x14ac:dyDescent="0.25">
      <c r="A4671" s="12">
        <f>Riesgo!C4675</f>
        <v>0.59218556311633064</v>
      </c>
      <c r="F4671" s="95">
        <f t="shared" si="216"/>
        <v>0.38703341440664496</v>
      </c>
      <c r="G4671" s="26">
        <f t="shared" si="217"/>
        <v>5.7975617623126439E-2</v>
      </c>
      <c r="H4671" s="26">
        <f t="shared" si="218"/>
        <v>2.2438501241012682E-2</v>
      </c>
    </row>
    <row r="4672" spans="1:8" x14ac:dyDescent="0.25">
      <c r="A4672" s="12">
        <f>Riesgo!C4676</f>
        <v>0.39044090059600889</v>
      </c>
      <c r="F4672" s="95">
        <f t="shared" si="216"/>
        <v>0.18528875188632324</v>
      </c>
      <c r="G4672" s="26">
        <f t="shared" si="217"/>
        <v>6.3613188986004722E-3</v>
      </c>
      <c r="H4672" s="26">
        <f t="shared" si="218"/>
        <v>1.1786808390725617E-3</v>
      </c>
    </row>
    <row r="4673" spans="1:8" x14ac:dyDescent="0.25">
      <c r="A4673" s="12">
        <f>Riesgo!C4677</f>
        <v>7.1833128077075037E-2</v>
      </c>
      <c r="F4673" s="95">
        <f t="shared" si="216"/>
        <v>-0.13331902063261061</v>
      </c>
      <c r="G4673" s="26">
        <f t="shared" si="217"/>
        <v>-2.369607108270254E-3</v>
      </c>
      <c r="H4673" s="26">
        <f t="shared" si="218"/>
        <v>3.1591369895866278E-4</v>
      </c>
    </row>
    <row r="4674" spans="1:8" x14ac:dyDescent="0.25">
      <c r="A4674" s="12">
        <f>Riesgo!C4678</f>
        <v>9.7035351517115481E-2</v>
      </c>
      <c r="F4674" s="95">
        <f t="shared" si="216"/>
        <v>-0.10811679719257017</v>
      </c>
      <c r="G4674" s="26">
        <f t="shared" si="217"/>
        <v>-1.2638033888289924E-3</v>
      </c>
      <c r="H4674" s="26">
        <f t="shared" si="218"/>
        <v>1.3663837468130707E-4</v>
      </c>
    </row>
    <row r="4675" spans="1:8" x14ac:dyDescent="0.25">
      <c r="A4675" s="12">
        <f>Riesgo!C4679</f>
        <v>0</v>
      </c>
      <c r="F4675" s="95">
        <f t="shared" ref="F4675:F4738" si="219">A4675-$D$4</f>
        <v>-0.20515214870968565</v>
      </c>
      <c r="G4675" s="26">
        <f t="shared" ref="G4675:G4738" si="220">IF(A4675=0,0,(A4675-D$4)^3)</f>
        <v>0</v>
      </c>
      <c r="H4675" s="26">
        <f t="shared" ref="H4675:H4738" si="221">IF(A4675=0,0,(A4675-D$4)^4)</f>
        <v>0</v>
      </c>
    </row>
    <row r="4676" spans="1:8" x14ac:dyDescent="0.25">
      <c r="A4676" s="12">
        <f>Riesgo!C4680</f>
        <v>0.15292871883308787</v>
      </c>
      <c r="F4676" s="95">
        <f t="shared" si="219"/>
        <v>-5.2223429876597782E-2</v>
      </c>
      <c r="G4676" s="26">
        <f t="shared" si="220"/>
        <v>-1.4242826197470592E-4</v>
      </c>
      <c r="H4676" s="26">
        <f t="shared" si="221"/>
        <v>7.4380923516817521E-6</v>
      </c>
    </row>
    <row r="4677" spans="1:8" x14ac:dyDescent="0.25">
      <c r="A4677" s="12">
        <f>Riesgo!C4681</f>
        <v>0</v>
      </c>
      <c r="F4677" s="95">
        <f t="shared" si="219"/>
        <v>-0.20515214870968565</v>
      </c>
      <c r="G4677" s="26">
        <f t="shared" si="220"/>
        <v>0</v>
      </c>
      <c r="H4677" s="26">
        <f t="shared" si="221"/>
        <v>0</v>
      </c>
    </row>
    <row r="4678" spans="1:8" x14ac:dyDescent="0.25">
      <c r="A4678" s="12">
        <f>Riesgo!C4682</f>
        <v>0.13013587517155928</v>
      </c>
      <c r="F4678" s="95">
        <f t="shared" si="219"/>
        <v>-7.5016273538126371E-2</v>
      </c>
      <c r="G4678" s="26">
        <f t="shared" si="220"/>
        <v>-4.221496755465019E-4</v>
      </c>
      <c r="H4678" s="26">
        <f t="shared" si="221"/>
        <v>3.1668095534827684E-5</v>
      </c>
    </row>
    <row r="4679" spans="1:8" x14ac:dyDescent="0.25">
      <c r="A4679" s="12">
        <f>Riesgo!C4683</f>
        <v>0</v>
      </c>
      <c r="F4679" s="95">
        <f t="shared" si="219"/>
        <v>-0.20515214870968565</v>
      </c>
      <c r="G4679" s="26">
        <f t="shared" si="220"/>
        <v>0</v>
      </c>
      <c r="H4679" s="26">
        <f t="shared" si="221"/>
        <v>0</v>
      </c>
    </row>
    <row r="4680" spans="1:8" x14ac:dyDescent="0.25">
      <c r="A4680" s="12">
        <f>Riesgo!C4684</f>
        <v>0.65198660170896006</v>
      </c>
      <c r="F4680" s="95">
        <f t="shared" si="219"/>
        <v>0.44683445299927438</v>
      </c>
      <c r="G4680" s="26">
        <f t="shared" si="220"/>
        <v>8.9215426404649564E-2</v>
      </c>
      <c r="H4680" s="26">
        <f t="shared" si="221"/>
        <v>3.9864526256618606E-2</v>
      </c>
    </row>
    <row r="4681" spans="1:8" x14ac:dyDescent="0.25">
      <c r="A4681" s="12">
        <f>Riesgo!C4685</f>
        <v>8.0201993428824114E-2</v>
      </c>
      <c r="F4681" s="95">
        <f t="shared" si="219"/>
        <v>-0.12495015528086154</v>
      </c>
      <c r="G4681" s="26">
        <f t="shared" si="220"/>
        <v>-1.9507894603525552E-3</v>
      </c>
      <c r="H4681" s="26">
        <f t="shared" si="221"/>
        <v>2.4375144599131983E-4</v>
      </c>
    </row>
    <row r="4682" spans="1:8" x14ac:dyDescent="0.25">
      <c r="A4682" s="12">
        <f>Riesgo!C4686</f>
        <v>0.37762637932797999</v>
      </c>
      <c r="F4682" s="95">
        <f t="shared" si="219"/>
        <v>0.17247423061829434</v>
      </c>
      <c r="G4682" s="26">
        <f t="shared" si="220"/>
        <v>5.1306530681413352E-3</v>
      </c>
      <c r="H4682" s="26">
        <f t="shared" si="221"/>
        <v>8.8490544049706803E-4</v>
      </c>
    </row>
    <row r="4683" spans="1:8" x14ac:dyDescent="0.25">
      <c r="A4683" s="12">
        <f>Riesgo!C4687</f>
        <v>8.0985607388063194E-2</v>
      </c>
      <c r="F4683" s="95">
        <f t="shared" si="219"/>
        <v>-0.12416654132162246</v>
      </c>
      <c r="G4683" s="26">
        <f t="shared" si="220"/>
        <v>-1.9143165404993852E-3</v>
      </c>
      <c r="H4683" s="26">
        <f t="shared" si="221"/>
        <v>2.3769406382858228E-4</v>
      </c>
    </row>
    <row r="4684" spans="1:8" x14ac:dyDescent="0.25">
      <c r="A4684" s="12">
        <f>Riesgo!C4688</f>
        <v>0</v>
      </c>
      <c r="F4684" s="95">
        <f t="shared" si="219"/>
        <v>-0.20515214870968565</v>
      </c>
      <c r="G4684" s="26">
        <f t="shared" si="220"/>
        <v>0</v>
      </c>
      <c r="H4684" s="26">
        <f t="shared" si="221"/>
        <v>0</v>
      </c>
    </row>
    <row r="4685" spans="1:8" x14ac:dyDescent="0.25">
      <c r="A4685" s="12">
        <f>Riesgo!C4689</f>
        <v>0.42036992207140428</v>
      </c>
      <c r="F4685" s="95">
        <f t="shared" si="219"/>
        <v>0.21521777336171863</v>
      </c>
      <c r="G4685" s="26">
        <f t="shared" si="220"/>
        <v>9.9686053205421971E-3</v>
      </c>
      <c r="H4685" s="26">
        <f t="shared" si="221"/>
        <v>2.1454210406088733E-3</v>
      </c>
    </row>
    <row r="4686" spans="1:8" x14ac:dyDescent="0.25">
      <c r="A4686" s="12">
        <f>Riesgo!C4690</f>
        <v>0</v>
      </c>
      <c r="F4686" s="95">
        <f t="shared" si="219"/>
        <v>-0.20515214870968565</v>
      </c>
      <c r="G4686" s="26">
        <f t="shared" si="220"/>
        <v>0</v>
      </c>
      <c r="H4686" s="26">
        <f t="shared" si="221"/>
        <v>0</v>
      </c>
    </row>
    <row r="4687" spans="1:8" x14ac:dyDescent="0.25">
      <c r="A4687" s="12">
        <f>Riesgo!C4691</f>
        <v>0</v>
      </c>
      <c r="F4687" s="95">
        <f t="shared" si="219"/>
        <v>-0.20515214870968565</v>
      </c>
      <c r="G4687" s="26">
        <f t="shared" si="220"/>
        <v>0</v>
      </c>
      <c r="H4687" s="26">
        <f t="shared" si="221"/>
        <v>0</v>
      </c>
    </row>
    <row r="4688" spans="1:8" x14ac:dyDescent="0.25">
      <c r="A4688" s="12">
        <f>Riesgo!C4692</f>
        <v>0</v>
      </c>
      <c r="F4688" s="95">
        <f t="shared" si="219"/>
        <v>-0.20515214870968565</v>
      </c>
      <c r="G4688" s="26">
        <f t="shared" si="220"/>
        <v>0</v>
      </c>
      <c r="H4688" s="26">
        <f t="shared" si="221"/>
        <v>0</v>
      </c>
    </row>
    <row r="4689" spans="1:8" x14ac:dyDescent="0.25">
      <c r="A4689" s="12">
        <f>Riesgo!C4693</f>
        <v>0.55204088606584378</v>
      </c>
      <c r="F4689" s="95">
        <f t="shared" si="219"/>
        <v>0.34688873735615811</v>
      </c>
      <c r="G4689" s="26">
        <f t="shared" si="220"/>
        <v>4.1741744814505891E-2</v>
      </c>
      <c r="H4689" s="26">
        <f t="shared" si="221"/>
        <v>1.4479741153746907E-2</v>
      </c>
    </row>
    <row r="4690" spans="1:8" x14ac:dyDescent="0.25">
      <c r="A4690" s="12">
        <f>Riesgo!C4694</f>
        <v>0</v>
      </c>
      <c r="F4690" s="95">
        <f t="shared" si="219"/>
        <v>-0.20515214870968565</v>
      </c>
      <c r="G4690" s="26">
        <f t="shared" si="220"/>
        <v>0</v>
      </c>
      <c r="H4690" s="26">
        <f t="shared" si="221"/>
        <v>0</v>
      </c>
    </row>
    <row r="4691" spans="1:8" x14ac:dyDescent="0.25">
      <c r="A4691" s="12">
        <f>Riesgo!C4695</f>
        <v>0.35651995231174005</v>
      </c>
      <c r="F4691" s="95">
        <f t="shared" si="219"/>
        <v>0.1513678036020544</v>
      </c>
      <c r="G4691" s="26">
        <f t="shared" si="220"/>
        <v>3.4681712011564378E-3</v>
      </c>
      <c r="H4691" s="26">
        <f t="shared" si="221"/>
        <v>5.2496945723494871E-4</v>
      </c>
    </row>
    <row r="4692" spans="1:8" x14ac:dyDescent="0.25">
      <c r="A4692" s="12">
        <f>Riesgo!C4696</f>
        <v>0</v>
      </c>
      <c r="F4692" s="95">
        <f t="shared" si="219"/>
        <v>-0.20515214870968565</v>
      </c>
      <c r="G4692" s="26">
        <f t="shared" si="220"/>
        <v>0</v>
      </c>
      <c r="H4692" s="26">
        <f t="shared" si="221"/>
        <v>0</v>
      </c>
    </row>
    <row r="4693" spans="1:8" x14ac:dyDescent="0.25">
      <c r="A4693" s="12">
        <f>Riesgo!C4697</f>
        <v>4.3579619837879778E-3</v>
      </c>
      <c r="F4693" s="95">
        <f t="shared" si="219"/>
        <v>-0.20079418672589766</v>
      </c>
      <c r="G4693" s="26">
        <f t="shared" si="220"/>
        <v>-8.0956813475604964E-3</v>
      </c>
      <c r="H4693" s="26">
        <f t="shared" si="221"/>
        <v>1.6255657521754292E-3</v>
      </c>
    </row>
    <row r="4694" spans="1:8" x14ac:dyDescent="0.25">
      <c r="A4694" s="12">
        <f>Riesgo!C4698</f>
        <v>8.3171627968840769E-2</v>
      </c>
      <c r="F4694" s="95">
        <f t="shared" si="219"/>
        <v>-0.12198052074084488</v>
      </c>
      <c r="G4694" s="26">
        <f t="shared" si="220"/>
        <v>-1.814978350988417E-3</v>
      </c>
      <c r="H4694" s="26">
        <f t="shared" si="221"/>
        <v>2.2139200438692704E-4</v>
      </c>
    </row>
    <row r="4695" spans="1:8" x14ac:dyDescent="0.25">
      <c r="A4695" s="12">
        <f>Riesgo!C4699</f>
        <v>0</v>
      </c>
      <c r="F4695" s="95">
        <f t="shared" si="219"/>
        <v>-0.20515214870968565</v>
      </c>
      <c r="G4695" s="26">
        <f t="shared" si="220"/>
        <v>0</v>
      </c>
      <c r="H4695" s="26">
        <f t="shared" si="221"/>
        <v>0</v>
      </c>
    </row>
    <row r="4696" spans="1:8" x14ac:dyDescent="0.25">
      <c r="A4696" s="12">
        <f>Riesgo!C4700</f>
        <v>0.52996207686810526</v>
      </c>
      <c r="F4696" s="95">
        <f t="shared" si="219"/>
        <v>0.32480992815841958</v>
      </c>
      <c r="G4696" s="26">
        <f t="shared" si="220"/>
        <v>3.4267931202454763E-2</v>
      </c>
      <c r="H4696" s="26">
        <f t="shared" si="221"/>
        <v>1.1130564272006996E-2</v>
      </c>
    </row>
    <row r="4697" spans="1:8" x14ac:dyDescent="0.25">
      <c r="A4697" s="12">
        <f>Riesgo!C4701</f>
        <v>2.2359520515883267E-2</v>
      </c>
      <c r="F4697" s="95">
        <f t="shared" si="219"/>
        <v>-0.18279262819380238</v>
      </c>
      <c r="G4697" s="26">
        <f t="shared" si="220"/>
        <v>-6.1076765765123572E-3</v>
      </c>
      <c r="H4697" s="26">
        <f t="shared" si="221"/>
        <v>1.1164382535784193E-3</v>
      </c>
    </row>
    <row r="4698" spans="1:8" x14ac:dyDescent="0.25">
      <c r="A4698" s="12">
        <f>Riesgo!C4702</f>
        <v>6.808591085920794E-2</v>
      </c>
      <c r="F4698" s="95">
        <f t="shared" si="219"/>
        <v>-0.13706623785047772</v>
      </c>
      <c r="G4698" s="26">
        <f t="shared" si="220"/>
        <v>-2.5750844581805803E-3</v>
      </c>
      <c r="H4698" s="26">
        <f t="shared" si="221"/>
        <v>3.5295713883004798E-4</v>
      </c>
    </row>
    <row r="4699" spans="1:8" x14ac:dyDescent="0.25">
      <c r="A4699" s="12">
        <f>Riesgo!C4703</f>
        <v>6.3258728966531869E-2</v>
      </c>
      <c r="F4699" s="95">
        <f t="shared" si="219"/>
        <v>-0.14189341974315378</v>
      </c>
      <c r="G4699" s="26">
        <f t="shared" si="220"/>
        <v>-2.8568455849757655E-3</v>
      </c>
      <c r="H4699" s="26">
        <f t="shared" si="221"/>
        <v>4.0536758973034204E-4</v>
      </c>
    </row>
    <row r="4700" spans="1:8" x14ac:dyDescent="0.25">
      <c r="A4700" s="12">
        <f>Riesgo!C4704</f>
        <v>0.39576019425003323</v>
      </c>
      <c r="F4700" s="95">
        <f t="shared" si="219"/>
        <v>0.19060804554034758</v>
      </c>
      <c r="G4700" s="26">
        <f t="shared" si="220"/>
        <v>6.9250622968719706E-3</v>
      </c>
      <c r="H4700" s="26">
        <f t="shared" si="221"/>
        <v>1.3199725896519167E-3</v>
      </c>
    </row>
    <row r="4701" spans="1:8" x14ac:dyDescent="0.25">
      <c r="A4701" s="12">
        <f>Riesgo!C4705</f>
        <v>0.92133210052106151</v>
      </c>
      <c r="F4701" s="95">
        <f t="shared" si="219"/>
        <v>0.71617995181137584</v>
      </c>
      <c r="G4701" s="26">
        <f t="shared" si="220"/>
        <v>0.36733852569120706</v>
      </c>
      <c r="H4701" s="26">
        <f t="shared" si="221"/>
        <v>0.26308048762799052</v>
      </c>
    </row>
    <row r="4702" spans="1:8" x14ac:dyDescent="0.25">
      <c r="A4702" s="12">
        <f>Riesgo!C4706</f>
        <v>0</v>
      </c>
      <c r="F4702" s="95">
        <f t="shared" si="219"/>
        <v>-0.20515214870968565</v>
      </c>
      <c r="G4702" s="26">
        <f t="shared" si="220"/>
        <v>0</v>
      </c>
      <c r="H4702" s="26">
        <f t="shared" si="221"/>
        <v>0</v>
      </c>
    </row>
    <row r="4703" spans="1:8" x14ac:dyDescent="0.25">
      <c r="A4703" s="12">
        <f>Riesgo!C4707</f>
        <v>0.50851847486516022</v>
      </c>
      <c r="F4703" s="95">
        <f t="shared" si="219"/>
        <v>0.30336632615547454</v>
      </c>
      <c r="G4703" s="26">
        <f t="shared" si="220"/>
        <v>2.7919145146303607E-2</v>
      </c>
      <c r="H4703" s="26">
        <f t="shared" si="221"/>
        <v>8.4697284924355742E-3</v>
      </c>
    </row>
    <row r="4704" spans="1:8" x14ac:dyDescent="0.25">
      <c r="A4704" s="12">
        <f>Riesgo!C4708</f>
        <v>0</v>
      </c>
      <c r="F4704" s="95">
        <f t="shared" si="219"/>
        <v>-0.20515214870968565</v>
      </c>
      <c r="G4704" s="26">
        <f t="shared" si="220"/>
        <v>0</v>
      </c>
      <c r="H4704" s="26">
        <f t="shared" si="221"/>
        <v>0</v>
      </c>
    </row>
    <row r="4705" spans="1:8" x14ac:dyDescent="0.25">
      <c r="A4705" s="12">
        <f>Riesgo!C4709</f>
        <v>0.73006177738595091</v>
      </c>
      <c r="F4705" s="95">
        <f t="shared" si="219"/>
        <v>0.52490962867626523</v>
      </c>
      <c r="G4705" s="26">
        <f t="shared" si="220"/>
        <v>0.1446284120739362</v>
      </c>
      <c r="H4705" s="26">
        <f t="shared" si="221"/>
        <v>7.5916846077767719E-2</v>
      </c>
    </row>
    <row r="4706" spans="1:8" x14ac:dyDescent="0.25">
      <c r="A4706" s="12">
        <f>Riesgo!C4710</f>
        <v>0</v>
      </c>
      <c r="F4706" s="95">
        <f t="shared" si="219"/>
        <v>-0.20515214870968565</v>
      </c>
      <c r="G4706" s="26">
        <f t="shared" si="220"/>
        <v>0</v>
      </c>
      <c r="H4706" s="26">
        <f t="shared" si="221"/>
        <v>0</v>
      </c>
    </row>
    <row r="4707" spans="1:8" x14ac:dyDescent="0.25">
      <c r="A4707" s="12">
        <f>Riesgo!C4711</f>
        <v>0.25274100456614784</v>
      </c>
      <c r="F4707" s="95">
        <f t="shared" si="219"/>
        <v>4.7588855856462192E-2</v>
      </c>
      <c r="G4707" s="26">
        <f t="shared" si="220"/>
        <v>1.0777444386923767E-4</v>
      </c>
      <c r="H4707" s="26">
        <f t="shared" si="221"/>
        <v>5.1288624743035277E-6</v>
      </c>
    </row>
    <row r="4708" spans="1:8" x14ac:dyDescent="0.25">
      <c r="A4708" s="12">
        <f>Riesgo!C4712</f>
        <v>7.6081715509644706E-3</v>
      </c>
      <c r="F4708" s="95">
        <f t="shared" si="219"/>
        <v>-0.19754397715872118</v>
      </c>
      <c r="G4708" s="26">
        <f t="shared" si="220"/>
        <v>-7.7088816731165216E-3</v>
      </c>
      <c r="H4708" s="26">
        <f t="shared" si="221"/>
        <v>1.5228431451534145E-3</v>
      </c>
    </row>
    <row r="4709" spans="1:8" x14ac:dyDescent="0.25">
      <c r="A4709" s="12">
        <f>Riesgo!C4713</f>
        <v>0.57730580354297178</v>
      </c>
      <c r="F4709" s="95">
        <f t="shared" si="219"/>
        <v>0.37215365483328611</v>
      </c>
      <c r="G4709" s="26">
        <f t="shared" si="220"/>
        <v>5.1542664463521654E-2</v>
      </c>
      <c r="H4709" s="26">
        <f t="shared" si="221"/>
        <v>1.9181790959945322E-2</v>
      </c>
    </row>
    <row r="4710" spans="1:8" x14ac:dyDescent="0.25">
      <c r="A4710" s="12">
        <f>Riesgo!C4714</f>
        <v>0</v>
      </c>
      <c r="F4710" s="95">
        <f t="shared" si="219"/>
        <v>-0.20515214870968565</v>
      </c>
      <c r="G4710" s="26">
        <f t="shared" si="220"/>
        <v>0</v>
      </c>
      <c r="H4710" s="26">
        <f t="shared" si="221"/>
        <v>0</v>
      </c>
    </row>
    <row r="4711" spans="1:8" x14ac:dyDescent="0.25">
      <c r="A4711" s="12">
        <f>Riesgo!C4715</f>
        <v>0</v>
      </c>
      <c r="F4711" s="95">
        <f t="shared" si="219"/>
        <v>-0.20515214870968565</v>
      </c>
      <c r="G4711" s="26">
        <f t="shared" si="220"/>
        <v>0</v>
      </c>
      <c r="H4711" s="26">
        <f t="shared" si="221"/>
        <v>0</v>
      </c>
    </row>
    <row r="4712" spans="1:8" x14ac:dyDescent="0.25">
      <c r="A4712" s="12">
        <f>Riesgo!C4716</f>
        <v>0.38646972072151142</v>
      </c>
      <c r="F4712" s="95">
        <f t="shared" si="219"/>
        <v>0.18131757201182577</v>
      </c>
      <c r="G4712" s="26">
        <f t="shared" si="220"/>
        <v>5.9610077246926435E-3</v>
      </c>
      <c r="H4712" s="26">
        <f t="shared" si="221"/>
        <v>1.0808354473850082E-3</v>
      </c>
    </row>
    <row r="4713" spans="1:8" x14ac:dyDescent="0.25">
      <c r="A4713" s="12">
        <f>Riesgo!C4717</f>
        <v>0.54098096092015369</v>
      </c>
      <c r="F4713" s="95">
        <f t="shared" si="219"/>
        <v>0.33582881221046801</v>
      </c>
      <c r="G4713" s="26">
        <f t="shared" si="220"/>
        <v>3.7875106284623643E-2</v>
      </c>
      <c r="H4713" s="26">
        <f t="shared" si="221"/>
        <v>1.271955195591039E-2</v>
      </c>
    </row>
    <row r="4714" spans="1:8" x14ac:dyDescent="0.25">
      <c r="A4714" s="12">
        <f>Riesgo!C4718</f>
        <v>0</v>
      </c>
      <c r="F4714" s="95">
        <f t="shared" si="219"/>
        <v>-0.20515214870968565</v>
      </c>
      <c r="G4714" s="26">
        <f t="shared" si="220"/>
        <v>0</v>
      </c>
      <c r="H4714" s="26">
        <f t="shared" si="221"/>
        <v>0</v>
      </c>
    </row>
    <row r="4715" spans="1:8" x14ac:dyDescent="0.25">
      <c r="A4715" s="12">
        <f>Riesgo!C4719</f>
        <v>3.6999447571101234E-2</v>
      </c>
      <c r="F4715" s="95">
        <f t="shared" si="219"/>
        <v>-0.16815270113858441</v>
      </c>
      <c r="G4715" s="26">
        <f t="shared" si="220"/>
        <v>-4.7545732664562622E-3</v>
      </c>
      <c r="H4715" s="26">
        <f t="shared" si="221"/>
        <v>7.9949433751592297E-4</v>
      </c>
    </row>
    <row r="4716" spans="1:8" x14ac:dyDescent="0.25">
      <c r="A4716" s="12">
        <f>Riesgo!C4720</f>
        <v>0.33275140421005012</v>
      </c>
      <c r="F4716" s="95">
        <f t="shared" si="219"/>
        <v>0.12759925550036447</v>
      </c>
      <c r="G4716" s="26">
        <f t="shared" si="220"/>
        <v>2.0775162109190203E-3</v>
      </c>
      <c r="H4716" s="26">
        <f t="shared" si="221"/>
        <v>2.6508952180320517E-4</v>
      </c>
    </row>
    <row r="4717" spans="1:8" x14ac:dyDescent="0.25">
      <c r="A4717" s="12">
        <f>Riesgo!C4721</f>
        <v>0.82963733366185421</v>
      </c>
      <c r="F4717" s="95">
        <f t="shared" si="219"/>
        <v>0.62448518495216854</v>
      </c>
      <c r="G4717" s="26">
        <f t="shared" si="220"/>
        <v>0.24353782291912898</v>
      </c>
      <c r="H4717" s="26">
        <f t="shared" si="221"/>
        <v>0.15208576238850074</v>
      </c>
    </row>
    <row r="4718" spans="1:8" x14ac:dyDescent="0.25">
      <c r="A4718" s="12">
        <f>Riesgo!C4722</f>
        <v>0.39004543926045787</v>
      </c>
      <c r="F4718" s="95">
        <f t="shared" si="219"/>
        <v>0.18489329055077222</v>
      </c>
      <c r="G4718" s="26">
        <f t="shared" si="220"/>
        <v>6.3206749258185851E-3</v>
      </c>
      <c r="H4718" s="26">
        <f t="shared" si="221"/>
        <v>1.1686503855363563E-3</v>
      </c>
    </row>
    <row r="4719" spans="1:8" x14ac:dyDescent="0.25">
      <c r="A4719" s="12">
        <f>Riesgo!C4723</f>
        <v>0.91075891417342303</v>
      </c>
      <c r="F4719" s="95">
        <f t="shared" si="219"/>
        <v>0.70560676546373735</v>
      </c>
      <c r="G4719" s="26">
        <f t="shared" si="220"/>
        <v>0.35130813670478522</v>
      </c>
      <c r="H4719" s="26">
        <f t="shared" si="221"/>
        <v>0.24788539802135598</v>
      </c>
    </row>
    <row r="4720" spans="1:8" x14ac:dyDescent="0.25">
      <c r="A4720" s="12">
        <f>Riesgo!C4724</f>
        <v>0.72371765420651968</v>
      </c>
      <c r="F4720" s="95">
        <f t="shared" si="219"/>
        <v>0.518565505496834</v>
      </c>
      <c r="G4720" s="26">
        <f t="shared" si="220"/>
        <v>0.13944754523535374</v>
      </c>
      <c r="H4720" s="26">
        <f t="shared" si="221"/>
        <v>7.2312686785263827E-2</v>
      </c>
    </row>
    <row r="4721" spans="1:8" x14ac:dyDescent="0.25">
      <c r="A4721" s="12">
        <f>Riesgo!C4725</f>
        <v>0</v>
      </c>
      <c r="F4721" s="95">
        <f t="shared" si="219"/>
        <v>-0.20515214870968565</v>
      </c>
      <c r="G4721" s="26">
        <f t="shared" si="220"/>
        <v>0</v>
      </c>
      <c r="H4721" s="26">
        <f t="shared" si="221"/>
        <v>0</v>
      </c>
    </row>
    <row r="4722" spans="1:8" x14ac:dyDescent="0.25">
      <c r="A4722" s="12">
        <f>Riesgo!C4726</f>
        <v>0.37718479347895484</v>
      </c>
      <c r="F4722" s="95">
        <f t="shared" si="219"/>
        <v>0.17203264476926919</v>
      </c>
      <c r="G4722" s="26">
        <f t="shared" si="220"/>
        <v>5.0913458384883436E-3</v>
      </c>
      <c r="H4722" s="26">
        <f t="shared" si="221"/>
        <v>8.758776900301623E-4</v>
      </c>
    </row>
    <row r="4723" spans="1:8" x14ac:dyDescent="0.25">
      <c r="A4723" s="12">
        <f>Riesgo!C4727</f>
        <v>0</v>
      </c>
      <c r="F4723" s="95">
        <f t="shared" si="219"/>
        <v>-0.20515214870968565</v>
      </c>
      <c r="G4723" s="26">
        <f t="shared" si="220"/>
        <v>0</v>
      </c>
      <c r="H4723" s="26">
        <f t="shared" si="221"/>
        <v>0</v>
      </c>
    </row>
    <row r="4724" spans="1:8" x14ac:dyDescent="0.25">
      <c r="A4724" s="12">
        <f>Riesgo!C4728</f>
        <v>0.12911478999909984</v>
      </c>
      <c r="F4724" s="95">
        <f t="shared" si="219"/>
        <v>-7.6037358710585812E-2</v>
      </c>
      <c r="G4724" s="26">
        <f t="shared" si="220"/>
        <v>-4.3962367000267404E-4</v>
      </c>
      <c r="H4724" s="26">
        <f t="shared" si="221"/>
        <v>3.3427822693657533E-5</v>
      </c>
    </row>
    <row r="4725" spans="1:8" x14ac:dyDescent="0.25">
      <c r="A4725" s="12">
        <f>Riesgo!C4729</f>
        <v>0.583952885784917</v>
      </c>
      <c r="F4725" s="95">
        <f t="shared" si="219"/>
        <v>0.37880073707523132</v>
      </c>
      <c r="G4725" s="26">
        <f t="shared" si="220"/>
        <v>5.4354117160153918E-2</v>
      </c>
      <c r="H4725" s="26">
        <f t="shared" si="221"/>
        <v>2.0589379643339782E-2</v>
      </c>
    </row>
    <row r="4726" spans="1:8" x14ac:dyDescent="0.25">
      <c r="A4726" s="12">
        <f>Riesgo!C4730</f>
        <v>0</v>
      </c>
      <c r="F4726" s="95">
        <f t="shared" si="219"/>
        <v>-0.20515214870968565</v>
      </c>
      <c r="G4726" s="26">
        <f t="shared" si="220"/>
        <v>0</v>
      </c>
      <c r="H4726" s="26">
        <f t="shared" si="221"/>
        <v>0</v>
      </c>
    </row>
    <row r="4727" spans="1:8" x14ac:dyDescent="0.25">
      <c r="A4727" s="12">
        <f>Riesgo!C4731</f>
        <v>0.25507728460445744</v>
      </c>
      <c r="F4727" s="95">
        <f t="shared" si="219"/>
        <v>4.9925135894771794E-2</v>
      </c>
      <c r="G4727" s="26">
        <f t="shared" si="220"/>
        <v>1.2443935948634025E-4</v>
      </c>
      <c r="H4727" s="26">
        <f t="shared" si="221"/>
        <v>6.2126519330138963E-6</v>
      </c>
    </row>
    <row r="4728" spans="1:8" x14ac:dyDescent="0.25">
      <c r="A4728" s="12">
        <f>Riesgo!C4732</f>
        <v>0.41474681719762063</v>
      </c>
      <c r="F4728" s="95">
        <f t="shared" si="219"/>
        <v>0.20959466848793498</v>
      </c>
      <c r="G4728" s="26">
        <f t="shared" si="220"/>
        <v>9.2074780793502554E-3</v>
      </c>
      <c r="H4728" s="26">
        <f t="shared" si="221"/>
        <v>1.9298383156513452E-3</v>
      </c>
    </row>
    <row r="4729" spans="1:8" x14ac:dyDescent="0.25">
      <c r="A4729" s="12">
        <f>Riesgo!C4733</f>
        <v>0.59590253383841274</v>
      </c>
      <c r="F4729" s="95">
        <f t="shared" si="219"/>
        <v>0.39075038512872706</v>
      </c>
      <c r="G4729" s="26">
        <f t="shared" si="220"/>
        <v>5.9662059957837854E-2</v>
      </c>
      <c r="H4729" s="26">
        <f t="shared" si="221"/>
        <v>2.3312972906098347E-2</v>
      </c>
    </row>
    <row r="4730" spans="1:8" x14ac:dyDescent="0.25">
      <c r="A4730" s="12">
        <f>Riesgo!C4734</f>
        <v>0.58514692564095905</v>
      </c>
      <c r="F4730" s="95">
        <f t="shared" si="219"/>
        <v>0.37999477693127337</v>
      </c>
      <c r="G4730" s="26">
        <f t="shared" si="220"/>
        <v>5.4869737397727193E-2</v>
      </c>
      <c r="H4730" s="26">
        <f t="shared" si="221"/>
        <v>2.085021362272689E-2</v>
      </c>
    </row>
    <row r="4731" spans="1:8" x14ac:dyDescent="0.25">
      <c r="A4731" s="12">
        <f>Riesgo!C4735</f>
        <v>0.24257151647813566</v>
      </c>
      <c r="F4731" s="95">
        <f t="shared" si="219"/>
        <v>3.7419367768450007E-2</v>
      </c>
      <c r="G4731" s="26">
        <f t="shared" si="220"/>
        <v>5.2394938674049466E-5</v>
      </c>
      <c r="H4731" s="26">
        <f t="shared" si="221"/>
        <v>1.9605854794496409E-6</v>
      </c>
    </row>
    <row r="4732" spans="1:8" x14ac:dyDescent="0.25">
      <c r="A4732" s="12">
        <f>Riesgo!C4736</f>
        <v>0</v>
      </c>
      <c r="F4732" s="95">
        <f t="shared" si="219"/>
        <v>-0.20515214870968565</v>
      </c>
      <c r="G4732" s="26">
        <f t="shared" si="220"/>
        <v>0</v>
      </c>
      <c r="H4732" s="26">
        <f t="shared" si="221"/>
        <v>0</v>
      </c>
    </row>
    <row r="4733" spans="1:8" x14ac:dyDescent="0.25">
      <c r="A4733" s="12">
        <f>Riesgo!C4737</f>
        <v>0.13812997863957813</v>
      </c>
      <c r="F4733" s="95">
        <f t="shared" si="219"/>
        <v>-6.7022170070107523E-2</v>
      </c>
      <c r="G4733" s="26">
        <f t="shared" si="220"/>
        <v>-3.0106166313894863E-4</v>
      </c>
      <c r="H4733" s="26">
        <f t="shared" si="221"/>
        <v>2.0177805988488038E-5</v>
      </c>
    </row>
    <row r="4734" spans="1:8" x14ac:dyDescent="0.25">
      <c r="A4734" s="12">
        <f>Riesgo!C4738</f>
        <v>0</v>
      </c>
      <c r="F4734" s="95">
        <f t="shared" si="219"/>
        <v>-0.20515214870968565</v>
      </c>
      <c r="G4734" s="26">
        <f t="shared" si="220"/>
        <v>0</v>
      </c>
      <c r="H4734" s="26">
        <f t="shared" si="221"/>
        <v>0</v>
      </c>
    </row>
    <row r="4735" spans="1:8" x14ac:dyDescent="0.25">
      <c r="A4735" s="12">
        <f>Riesgo!C4739</f>
        <v>0</v>
      </c>
      <c r="F4735" s="95">
        <f t="shared" si="219"/>
        <v>-0.20515214870968565</v>
      </c>
      <c r="G4735" s="26">
        <f t="shared" si="220"/>
        <v>0</v>
      </c>
      <c r="H4735" s="26">
        <f t="shared" si="221"/>
        <v>0</v>
      </c>
    </row>
    <row r="4736" spans="1:8" x14ac:dyDescent="0.25">
      <c r="A4736" s="12">
        <f>Riesgo!C4740</f>
        <v>0.20401402887012321</v>
      </c>
      <c r="F4736" s="95">
        <f t="shared" si="219"/>
        <v>-1.1381198395624403E-3</v>
      </c>
      <c r="G4736" s="26">
        <f t="shared" si="220"/>
        <v>-1.4742257135508557E-9</v>
      </c>
      <c r="H4736" s="26">
        <f t="shared" si="221"/>
        <v>1.677845532585324E-12</v>
      </c>
    </row>
    <row r="4737" spans="1:8" x14ac:dyDescent="0.25">
      <c r="A4737" s="12">
        <f>Riesgo!C4741</f>
        <v>0.29977898895643496</v>
      </c>
      <c r="F4737" s="95">
        <f t="shared" si="219"/>
        <v>9.4626840246749305E-2</v>
      </c>
      <c r="G4737" s="26">
        <f t="shared" si="220"/>
        <v>8.4731133345632506E-4</v>
      </c>
      <c r="H4737" s="26">
        <f t="shared" si="221"/>
        <v>8.0178394190231811E-5</v>
      </c>
    </row>
    <row r="4738" spans="1:8" x14ac:dyDescent="0.25">
      <c r="A4738" s="12">
        <f>Riesgo!C4742</f>
        <v>0</v>
      </c>
      <c r="F4738" s="95">
        <f t="shared" si="219"/>
        <v>-0.20515214870968565</v>
      </c>
      <c r="G4738" s="26">
        <f t="shared" si="220"/>
        <v>0</v>
      </c>
      <c r="H4738" s="26">
        <f t="shared" si="221"/>
        <v>0</v>
      </c>
    </row>
    <row r="4739" spans="1:8" x14ac:dyDescent="0.25">
      <c r="A4739" s="12">
        <f>Riesgo!C4743</f>
        <v>0.38815369670403249</v>
      </c>
      <c r="F4739" s="95">
        <f t="shared" ref="F4739:F4802" si="222">A4739-$D$4</f>
        <v>0.18300154799434684</v>
      </c>
      <c r="G4739" s="26">
        <f t="shared" ref="G4739:G4802" si="223">IF(A4739=0,0,(A4739-D$4)^3)</f>
        <v>6.1286425236636091E-3</v>
      </c>
      <c r="H4739" s="26">
        <f t="shared" ref="H4739:H4802" si="224">IF(A4739=0,0,(A4739-D$4)^4)</f>
        <v>1.121551068934421E-3</v>
      </c>
    </row>
    <row r="4740" spans="1:8" x14ac:dyDescent="0.25">
      <c r="A4740" s="12">
        <f>Riesgo!C4744</f>
        <v>0.1958868489600718</v>
      </c>
      <c r="F4740" s="95">
        <f t="shared" si="222"/>
        <v>-9.2652997496138478E-3</v>
      </c>
      <c r="G4740" s="26">
        <f t="shared" si="223"/>
        <v>-7.9538687884529206E-7</v>
      </c>
      <c r="H4740" s="26">
        <f t="shared" si="224"/>
        <v>7.3694978494114233E-9</v>
      </c>
    </row>
    <row r="4741" spans="1:8" x14ac:dyDescent="0.25">
      <c r="A4741" s="12">
        <f>Riesgo!C4745</f>
        <v>0</v>
      </c>
      <c r="F4741" s="95">
        <f t="shared" si="222"/>
        <v>-0.20515214870968565</v>
      </c>
      <c r="G4741" s="26">
        <f t="shared" si="223"/>
        <v>0</v>
      </c>
      <c r="H4741" s="26">
        <f t="shared" si="224"/>
        <v>0</v>
      </c>
    </row>
    <row r="4742" spans="1:8" x14ac:dyDescent="0.25">
      <c r="A4742" s="12">
        <f>Riesgo!C4746</f>
        <v>0.27863531441059119</v>
      </c>
      <c r="F4742" s="95">
        <f t="shared" si="222"/>
        <v>7.3483165700905545E-2</v>
      </c>
      <c r="G4742" s="26">
        <f t="shared" si="223"/>
        <v>3.9679260820667478E-4</v>
      </c>
      <c r="H4742" s="26">
        <f t="shared" si="224"/>
        <v>2.9157576977745579E-5</v>
      </c>
    </row>
    <row r="4743" spans="1:8" x14ac:dyDescent="0.25">
      <c r="A4743" s="12">
        <f>Riesgo!C4747</f>
        <v>0.12774156592058716</v>
      </c>
      <c r="F4743" s="95">
        <f t="shared" si="222"/>
        <v>-7.7410582789098487E-2</v>
      </c>
      <c r="G4743" s="26">
        <f t="shared" si="223"/>
        <v>-4.6387504685538187E-4</v>
      </c>
      <c r="H4743" s="26">
        <f t="shared" si="224"/>
        <v>3.5908837718395482E-5</v>
      </c>
    </row>
    <row r="4744" spans="1:8" x14ac:dyDescent="0.25">
      <c r="A4744" s="12">
        <f>Riesgo!C4748</f>
        <v>0</v>
      </c>
      <c r="F4744" s="95">
        <f t="shared" si="222"/>
        <v>-0.20515214870968565</v>
      </c>
      <c r="G4744" s="26">
        <f t="shared" si="223"/>
        <v>0</v>
      </c>
      <c r="H4744" s="26">
        <f t="shared" si="224"/>
        <v>0</v>
      </c>
    </row>
    <row r="4745" spans="1:8" x14ac:dyDescent="0.25">
      <c r="A4745" s="12">
        <f>Riesgo!C4749</f>
        <v>0.16712980279189651</v>
      </c>
      <c r="F4745" s="95">
        <f t="shared" si="222"/>
        <v>-3.8022345917789135E-2</v>
      </c>
      <c r="G4745" s="26">
        <f t="shared" si="223"/>
        <v>-5.4968859451785517E-5</v>
      </c>
      <c r="H4745" s="26">
        <f t="shared" si="224"/>
        <v>2.0900449887821219E-6</v>
      </c>
    </row>
    <row r="4746" spans="1:8" x14ac:dyDescent="0.25">
      <c r="A4746" s="12">
        <f>Riesgo!C4750</f>
        <v>8.6555726205309231E-4</v>
      </c>
      <c r="F4746" s="95">
        <f t="shared" si="222"/>
        <v>-0.20428659144763256</v>
      </c>
      <c r="G4746" s="26">
        <f t="shared" si="223"/>
        <v>-8.5254946590037281E-3</v>
      </c>
      <c r="H4746" s="26">
        <f t="shared" si="224"/>
        <v>1.7416442442928684E-3</v>
      </c>
    </row>
    <row r="4747" spans="1:8" x14ac:dyDescent="0.25">
      <c r="A4747" s="12">
        <f>Riesgo!C4751</f>
        <v>0</v>
      </c>
      <c r="F4747" s="95">
        <f t="shared" si="222"/>
        <v>-0.20515214870968565</v>
      </c>
      <c r="G4747" s="26">
        <f t="shared" si="223"/>
        <v>0</v>
      </c>
      <c r="H4747" s="26">
        <f t="shared" si="224"/>
        <v>0</v>
      </c>
    </row>
    <row r="4748" spans="1:8" x14ac:dyDescent="0.25">
      <c r="A4748" s="12">
        <f>Riesgo!C4752</f>
        <v>0.58322152477064393</v>
      </c>
      <c r="F4748" s="95">
        <f t="shared" si="222"/>
        <v>0.37806937606095825</v>
      </c>
      <c r="G4748" s="26">
        <f t="shared" si="223"/>
        <v>5.4039895645600688E-2</v>
      </c>
      <c r="H4748" s="26">
        <f t="shared" si="224"/>
        <v>2.0430829629131547E-2</v>
      </c>
    </row>
    <row r="4749" spans="1:8" x14ac:dyDescent="0.25">
      <c r="A4749" s="12">
        <f>Riesgo!C4753</f>
        <v>0</v>
      </c>
      <c r="F4749" s="95">
        <f t="shared" si="222"/>
        <v>-0.20515214870968565</v>
      </c>
      <c r="G4749" s="26">
        <f t="shared" si="223"/>
        <v>0</v>
      </c>
      <c r="H4749" s="26">
        <f t="shared" si="224"/>
        <v>0</v>
      </c>
    </row>
    <row r="4750" spans="1:8" x14ac:dyDescent="0.25">
      <c r="A4750" s="12">
        <f>Riesgo!C4754</f>
        <v>0</v>
      </c>
      <c r="F4750" s="95">
        <f t="shared" si="222"/>
        <v>-0.20515214870968565</v>
      </c>
      <c r="G4750" s="26">
        <f t="shared" si="223"/>
        <v>0</v>
      </c>
      <c r="H4750" s="26">
        <f t="shared" si="224"/>
        <v>0</v>
      </c>
    </row>
    <row r="4751" spans="1:8" x14ac:dyDescent="0.25">
      <c r="A4751" s="12">
        <f>Riesgo!C4755</f>
        <v>0.5051715736110054</v>
      </c>
      <c r="F4751" s="95">
        <f t="shared" si="222"/>
        <v>0.30001942490131972</v>
      </c>
      <c r="G4751" s="26">
        <f t="shared" si="223"/>
        <v>2.7005245062957768E-2</v>
      </c>
      <c r="H4751" s="26">
        <f t="shared" si="224"/>
        <v>8.1020980931077926E-3</v>
      </c>
    </row>
    <row r="4752" spans="1:8" x14ac:dyDescent="0.25">
      <c r="A4752" s="12">
        <f>Riesgo!C4756</f>
        <v>0</v>
      </c>
      <c r="F4752" s="95">
        <f t="shared" si="222"/>
        <v>-0.20515214870968565</v>
      </c>
      <c r="G4752" s="26">
        <f t="shared" si="223"/>
        <v>0</v>
      </c>
      <c r="H4752" s="26">
        <f t="shared" si="224"/>
        <v>0</v>
      </c>
    </row>
    <row r="4753" spans="1:8" x14ac:dyDescent="0.25">
      <c r="A4753" s="12">
        <f>Riesgo!C4757</f>
        <v>0</v>
      </c>
      <c r="F4753" s="95">
        <f t="shared" si="222"/>
        <v>-0.20515214870968565</v>
      </c>
      <c r="G4753" s="26">
        <f t="shared" si="223"/>
        <v>0</v>
      </c>
      <c r="H4753" s="26">
        <f t="shared" si="224"/>
        <v>0</v>
      </c>
    </row>
    <row r="4754" spans="1:8" x14ac:dyDescent="0.25">
      <c r="A4754" s="12">
        <f>Riesgo!C4758</f>
        <v>0.13005056451854011</v>
      </c>
      <c r="F4754" s="95">
        <f t="shared" si="222"/>
        <v>-7.5101584191145543E-2</v>
      </c>
      <c r="G4754" s="26">
        <f t="shared" si="223"/>
        <v>-4.2359155612713904E-4</v>
      </c>
      <c r="H4754" s="26">
        <f t="shared" si="224"/>
        <v>3.1812396915140681E-5</v>
      </c>
    </row>
    <row r="4755" spans="1:8" x14ac:dyDescent="0.25">
      <c r="A4755" s="12">
        <f>Riesgo!C4759</f>
        <v>0</v>
      </c>
      <c r="F4755" s="95">
        <f t="shared" si="222"/>
        <v>-0.20515214870968565</v>
      </c>
      <c r="G4755" s="26">
        <f t="shared" si="223"/>
        <v>0</v>
      </c>
      <c r="H4755" s="26">
        <f t="shared" si="224"/>
        <v>0</v>
      </c>
    </row>
    <row r="4756" spans="1:8" x14ac:dyDescent="0.25">
      <c r="A4756" s="12">
        <f>Riesgo!C4760</f>
        <v>0.27842338961030083</v>
      </c>
      <c r="F4756" s="95">
        <f t="shared" si="222"/>
        <v>7.3271240900615181E-2</v>
      </c>
      <c r="G4756" s="26">
        <f t="shared" si="223"/>
        <v>3.9336946041989955E-4</v>
      </c>
      <c r="H4756" s="26">
        <f t="shared" si="224"/>
        <v>2.8822668497371469E-5</v>
      </c>
    </row>
    <row r="4757" spans="1:8" x14ac:dyDescent="0.25">
      <c r="A4757" s="12">
        <f>Riesgo!C4761</f>
        <v>1</v>
      </c>
      <c r="F4757" s="95">
        <f t="shared" si="222"/>
        <v>0.79484785129031432</v>
      </c>
      <c r="G4757" s="26">
        <f t="shared" si="223"/>
        <v>0.50217144484267384</v>
      </c>
      <c r="H4757" s="26">
        <f t="shared" si="224"/>
        <v>0.39914989391255185</v>
      </c>
    </row>
    <row r="4758" spans="1:8" x14ac:dyDescent="0.25">
      <c r="A4758" s="12">
        <f>Riesgo!C4762</f>
        <v>0.33163956712697623</v>
      </c>
      <c r="F4758" s="95">
        <f t="shared" si="222"/>
        <v>0.12648741841729058</v>
      </c>
      <c r="G4758" s="26">
        <f t="shared" si="223"/>
        <v>2.02368068417569E-3</v>
      </c>
      <c r="H4758" s="26">
        <f t="shared" si="224"/>
        <v>2.5597014544231938E-4</v>
      </c>
    </row>
    <row r="4759" spans="1:8" x14ac:dyDescent="0.25">
      <c r="A4759" s="12">
        <f>Riesgo!C4763</f>
        <v>0</v>
      </c>
      <c r="F4759" s="95">
        <f t="shared" si="222"/>
        <v>-0.20515214870968565</v>
      </c>
      <c r="G4759" s="26">
        <f t="shared" si="223"/>
        <v>0</v>
      </c>
      <c r="H4759" s="26">
        <f t="shared" si="224"/>
        <v>0</v>
      </c>
    </row>
    <row r="4760" spans="1:8" x14ac:dyDescent="0.25">
      <c r="A4760" s="12">
        <f>Riesgo!C4764</f>
        <v>0.41037024717976844</v>
      </c>
      <c r="F4760" s="95">
        <f t="shared" si="222"/>
        <v>0.20521809847008279</v>
      </c>
      <c r="G4760" s="26">
        <f t="shared" si="223"/>
        <v>8.6426510286596973E-3</v>
      </c>
      <c r="H4760" s="26">
        <f t="shared" si="224"/>
        <v>1.7736284098420479E-3</v>
      </c>
    </row>
    <row r="4761" spans="1:8" x14ac:dyDescent="0.25">
      <c r="A4761" s="12">
        <f>Riesgo!C4765</f>
        <v>0.17648397001833091</v>
      </c>
      <c r="F4761" s="95">
        <f t="shared" si="222"/>
        <v>-2.866817869135474E-2</v>
      </c>
      <c r="G4761" s="26">
        <f t="shared" si="223"/>
        <v>-2.3561357471112221E-5</v>
      </c>
      <c r="H4761" s="26">
        <f t="shared" si="224"/>
        <v>6.7546120619273115E-7</v>
      </c>
    </row>
    <row r="4762" spans="1:8" x14ac:dyDescent="0.25">
      <c r="A4762" s="12">
        <f>Riesgo!C4766</f>
        <v>1.7974838254890674E-2</v>
      </c>
      <c r="F4762" s="95">
        <f t="shared" si="222"/>
        <v>-0.18717731045479497</v>
      </c>
      <c r="G4762" s="26">
        <f t="shared" si="223"/>
        <v>-6.5578217507331685E-3</v>
      </c>
      <c r="H4762" s="26">
        <f t="shared" si="224"/>
        <v>1.2274754377441894E-3</v>
      </c>
    </row>
    <row r="4763" spans="1:8" x14ac:dyDescent="0.25">
      <c r="A4763" s="12">
        <f>Riesgo!C4767</f>
        <v>0.16912318560644052</v>
      </c>
      <c r="F4763" s="95">
        <f t="shared" si="222"/>
        <v>-3.6028963103245132E-2</v>
      </c>
      <c r="G4763" s="26">
        <f t="shared" si="223"/>
        <v>-4.6768699166738858E-5</v>
      </c>
      <c r="H4763" s="26">
        <f t="shared" si="224"/>
        <v>1.6850277366652057E-6</v>
      </c>
    </row>
    <row r="4764" spans="1:8" x14ac:dyDescent="0.25">
      <c r="A4764" s="12">
        <f>Riesgo!C4768</f>
        <v>0.20895320029775311</v>
      </c>
      <c r="F4764" s="95">
        <f t="shared" si="222"/>
        <v>3.8010515880674556E-3</v>
      </c>
      <c r="G4764" s="26">
        <f t="shared" si="223"/>
        <v>5.4917567402792145E-8</v>
      </c>
      <c r="H4764" s="26">
        <f t="shared" si="224"/>
        <v>2.0874450678918461E-10</v>
      </c>
    </row>
    <row r="4765" spans="1:8" x14ac:dyDescent="0.25">
      <c r="A4765" s="12">
        <f>Riesgo!C4769</f>
        <v>0.52184222248688461</v>
      </c>
      <c r="F4765" s="95">
        <f t="shared" si="222"/>
        <v>0.31669007377719893</v>
      </c>
      <c r="G4765" s="26">
        <f t="shared" si="223"/>
        <v>3.1761671789225759E-2</v>
      </c>
      <c r="H4765" s="26">
        <f t="shared" si="224"/>
        <v>1.0058606182217085E-2</v>
      </c>
    </row>
    <row r="4766" spans="1:8" x14ac:dyDescent="0.25">
      <c r="A4766" s="12">
        <f>Riesgo!C4770</f>
        <v>0</v>
      </c>
      <c r="F4766" s="95">
        <f t="shared" si="222"/>
        <v>-0.20515214870968565</v>
      </c>
      <c r="G4766" s="26">
        <f t="shared" si="223"/>
        <v>0</v>
      </c>
      <c r="H4766" s="26">
        <f t="shared" si="224"/>
        <v>0</v>
      </c>
    </row>
    <row r="4767" spans="1:8" x14ac:dyDescent="0.25">
      <c r="A4767" s="12">
        <f>Riesgo!C4771</f>
        <v>0.22695884290951654</v>
      </c>
      <c r="F4767" s="95">
        <f t="shared" si="222"/>
        <v>2.1806694199830889E-2</v>
      </c>
      <c r="G4767" s="26">
        <f t="shared" si="223"/>
        <v>1.0369778985608042E-5</v>
      </c>
      <c r="H4767" s="26">
        <f t="shared" si="224"/>
        <v>2.2613059925898713E-7</v>
      </c>
    </row>
    <row r="4768" spans="1:8" x14ac:dyDescent="0.25">
      <c r="A4768" s="12">
        <f>Riesgo!C4772</f>
        <v>0</v>
      </c>
      <c r="F4768" s="95">
        <f t="shared" si="222"/>
        <v>-0.20515214870968565</v>
      </c>
      <c r="G4768" s="26">
        <f t="shared" si="223"/>
        <v>0</v>
      </c>
      <c r="H4768" s="26">
        <f t="shared" si="224"/>
        <v>0</v>
      </c>
    </row>
    <row r="4769" spans="1:8" x14ac:dyDescent="0.25">
      <c r="A4769" s="12">
        <f>Riesgo!C4773</f>
        <v>0.90239102544705196</v>
      </c>
      <c r="F4769" s="95">
        <f t="shared" si="222"/>
        <v>0.69723887673736629</v>
      </c>
      <c r="G4769" s="26">
        <f t="shared" si="223"/>
        <v>0.33895713773718233</v>
      </c>
      <c r="H4769" s="26">
        <f t="shared" si="224"/>
        <v>0.23633409397798577</v>
      </c>
    </row>
    <row r="4770" spans="1:8" x14ac:dyDescent="0.25">
      <c r="A4770" s="12">
        <f>Riesgo!C4774</f>
        <v>3.4466931772194877E-2</v>
      </c>
      <c r="F4770" s="95">
        <f t="shared" si="222"/>
        <v>-0.17068521693749078</v>
      </c>
      <c r="G4770" s="26">
        <f t="shared" si="223"/>
        <v>-4.9726480865532764E-3</v>
      </c>
      <c r="H4770" s="26">
        <f t="shared" si="224"/>
        <v>8.4875751740714437E-4</v>
      </c>
    </row>
    <row r="4771" spans="1:8" x14ac:dyDescent="0.25">
      <c r="A4771" s="12">
        <f>Riesgo!C4775</f>
        <v>7.0602095652570682E-2</v>
      </c>
      <c r="F4771" s="95">
        <f t="shared" si="222"/>
        <v>-0.13455005305711498</v>
      </c>
      <c r="G4771" s="26">
        <f t="shared" si="223"/>
        <v>-2.4358560529668116E-3</v>
      </c>
      <c r="H4771" s="26">
        <f t="shared" si="224"/>
        <v>3.2774456116617921E-4</v>
      </c>
    </row>
    <row r="4772" spans="1:8" x14ac:dyDescent="0.25">
      <c r="A4772" s="12">
        <f>Riesgo!C4776</f>
        <v>8.9155374294447629E-2</v>
      </c>
      <c r="F4772" s="95">
        <f t="shared" si="222"/>
        <v>-0.11599677441523802</v>
      </c>
      <c r="G4772" s="26">
        <f t="shared" si="223"/>
        <v>-1.5607657932150251E-3</v>
      </c>
      <c r="H4772" s="26">
        <f t="shared" si="224"/>
        <v>1.8104379763058331E-4</v>
      </c>
    </row>
    <row r="4773" spans="1:8" x14ac:dyDescent="0.25">
      <c r="A4773" s="12">
        <f>Riesgo!C4777</f>
        <v>0.44904703949906699</v>
      </c>
      <c r="F4773" s="95">
        <f t="shared" si="222"/>
        <v>0.24389489078938134</v>
      </c>
      <c r="G4773" s="26">
        <f t="shared" si="223"/>
        <v>1.4508018740045169E-2</v>
      </c>
      <c r="H4773" s="26">
        <f t="shared" si="224"/>
        <v>3.5384316461736145E-3</v>
      </c>
    </row>
    <row r="4774" spans="1:8" x14ac:dyDescent="0.25">
      <c r="A4774" s="12">
        <f>Riesgo!C4778</f>
        <v>0.65488804584639448</v>
      </c>
      <c r="F4774" s="95">
        <f t="shared" si="222"/>
        <v>0.44973589713670881</v>
      </c>
      <c r="G4774" s="26">
        <f t="shared" si="223"/>
        <v>9.096465165506458E-2</v>
      </c>
      <c r="H4774" s="26">
        <f t="shared" si="224"/>
        <v>4.0910069219818671E-2</v>
      </c>
    </row>
    <row r="4775" spans="1:8" x14ac:dyDescent="0.25">
      <c r="A4775" s="12">
        <f>Riesgo!C4779</f>
        <v>0</v>
      </c>
      <c r="F4775" s="95">
        <f t="shared" si="222"/>
        <v>-0.20515214870968565</v>
      </c>
      <c r="G4775" s="26">
        <f t="shared" si="223"/>
        <v>0</v>
      </c>
      <c r="H4775" s="26">
        <f t="shared" si="224"/>
        <v>0</v>
      </c>
    </row>
    <row r="4776" spans="1:8" x14ac:dyDescent="0.25">
      <c r="A4776" s="12">
        <f>Riesgo!C4780</f>
        <v>0.16409639902121853</v>
      </c>
      <c r="F4776" s="95">
        <f t="shared" si="222"/>
        <v>-4.1055749688467119E-2</v>
      </c>
      <c r="G4776" s="26">
        <f t="shared" si="223"/>
        <v>-6.9202528139626263E-5</v>
      </c>
      <c r="H4776" s="26">
        <f t="shared" si="224"/>
        <v>2.8411616731095978E-6</v>
      </c>
    </row>
    <row r="4777" spans="1:8" x14ac:dyDescent="0.25">
      <c r="A4777" s="12">
        <f>Riesgo!C4781</f>
        <v>0.30067378603487138</v>
      </c>
      <c r="F4777" s="95">
        <f t="shared" si="222"/>
        <v>9.5521637325185732E-2</v>
      </c>
      <c r="G4777" s="26">
        <f t="shared" si="223"/>
        <v>8.7157602258701103E-4</v>
      </c>
      <c r="H4777" s="26">
        <f t="shared" si="224"/>
        <v>8.325436873088434E-5</v>
      </c>
    </row>
    <row r="4778" spans="1:8" x14ac:dyDescent="0.25">
      <c r="A4778" s="12">
        <f>Riesgo!C4782</f>
        <v>0</v>
      </c>
      <c r="F4778" s="95">
        <f t="shared" si="222"/>
        <v>-0.20515214870968565</v>
      </c>
      <c r="G4778" s="26">
        <f t="shared" si="223"/>
        <v>0</v>
      </c>
      <c r="H4778" s="26">
        <f t="shared" si="224"/>
        <v>0</v>
      </c>
    </row>
    <row r="4779" spans="1:8" x14ac:dyDescent="0.25">
      <c r="A4779" s="12">
        <f>Riesgo!C4783</f>
        <v>7.3328960463065113E-2</v>
      </c>
      <c r="F4779" s="95">
        <f t="shared" si="222"/>
        <v>-0.13182318824662054</v>
      </c>
      <c r="G4779" s="26">
        <f t="shared" si="223"/>
        <v>-2.2907380704086581E-3</v>
      </c>
      <c r="H4779" s="26">
        <f t="shared" si="224"/>
        <v>3.0197239587918085E-4</v>
      </c>
    </row>
    <row r="4780" spans="1:8" x14ac:dyDescent="0.25">
      <c r="A4780" s="12">
        <f>Riesgo!C4784</f>
        <v>0</v>
      </c>
      <c r="F4780" s="95">
        <f t="shared" si="222"/>
        <v>-0.20515214870968565</v>
      </c>
      <c r="G4780" s="26">
        <f t="shared" si="223"/>
        <v>0</v>
      </c>
      <c r="H4780" s="26">
        <f t="shared" si="224"/>
        <v>0</v>
      </c>
    </row>
    <row r="4781" spans="1:8" x14ac:dyDescent="0.25">
      <c r="A4781" s="12">
        <f>Riesgo!C4785</f>
        <v>0.73300916888359591</v>
      </c>
      <c r="F4781" s="95">
        <f t="shared" si="222"/>
        <v>0.52785702017391023</v>
      </c>
      <c r="G4781" s="26">
        <f t="shared" si="223"/>
        <v>0.14707840291564458</v>
      </c>
      <c r="H4781" s="26">
        <f t="shared" si="224"/>
        <v>7.7636367494989894E-2</v>
      </c>
    </row>
    <row r="4782" spans="1:8" x14ac:dyDescent="0.25">
      <c r="A4782" s="12">
        <f>Riesgo!C4786</f>
        <v>0.59743718632202103</v>
      </c>
      <c r="F4782" s="95">
        <f t="shared" si="222"/>
        <v>0.39228503761233535</v>
      </c>
      <c r="G4782" s="26">
        <f t="shared" si="223"/>
        <v>6.0367783627957951E-2</v>
      </c>
      <c r="H4782" s="26">
        <f t="shared" si="224"/>
        <v>2.3681378271066804E-2</v>
      </c>
    </row>
    <row r="4783" spans="1:8" x14ac:dyDescent="0.25">
      <c r="A4783" s="12">
        <f>Riesgo!C4787</f>
        <v>1</v>
      </c>
      <c r="F4783" s="95">
        <f t="shared" si="222"/>
        <v>0.79484785129031432</v>
      </c>
      <c r="G4783" s="26">
        <f t="shared" si="223"/>
        <v>0.50217144484267384</v>
      </c>
      <c r="H4783" s="26">
        <f t="shared" si="224"/>
        <v>0.39914989391255185</v>
      </c>
    </row>
    <row r="4784" spans="1:8" x14ac:dyDescent="0.25">
      <c r="A4784" s="12">
        <f>Riesgo!C4788</f>
        <v>0</v>
      </c>
      <c r="F4784" s="95">
        <f t="shared" si="222"/>
        <v>-0.20515214870968565</v>
      </c>
      <c r="G4784" s="26">
        <f t="shared" si="223"/>
        <v>0</v>
      </c>
      <c r="H4784" s="26">
        <f t="shared" si="224"/>
        <v>0</v>
      </c>
    </row>
    <row r="4785" spans="1:8" x14ac:dyDescent="0.25">
      <c r="A4785" s="12">
        <f>Riesgo!C4789</f>
        <v>0</v>
      </c>
      <c r="F4785" s="95">
        <f t="shared" si="222"/>
        <v>-0.20515214870968565</v>
      </c>
      <c r="G4785" s="26">
        <f t="shared" si="223"/>
        <v>0</v>
      </c>
      <c r="H4785" s="26">
        <f t="shared" si="224"/>
        <v>0</v>
      </c>
    </row>
    <row r="4786" spans="1:8" x14ac:dyDescent="0.25">
      <c r="A4786" s="12">
        <f>Riesgo!C4790</f>
        <v>0.12465363863509171</v>
      </c>
      <c r="F4786" s="95">
        <f t="shared" si="222"/>
        <v>-8.0498510074593937E-2</v>
      </c>
      <c r="G4786" s="26">
        <f t="shared" si="223"/>
        <v>-5.2163116026875925E-4</v>
      </c>
      <c r="H4786" s="26">
        <f t="shared" si="224"/>
        <v>4.1990531210116838E-5</v>
      </c>
    </row>
    <row r="4787" spans="1:8" x14ac:dyDescent="0.25">
      <c r="A4787" s="12">
        <f>Riesgo!C4791</f>
        <v>0.24702068290831189</v>
      </c>
      <c r="F4787" s="95">
        <f t="shared" si="222"/>
        <v>4.1868534198626239E-2</v>
      </c>
      <c r="G4787" s="26">
        <f t="shared" si="223"/>
        <v>7.3394458397346119E-5</v>
      </c>
      <c r="H4787" s="26">
        <f t="shared" si="224"/>
        <v>3.0729183913989366E-6</v>
      </c>
    </row>
    <row r="4788" spans="1:8" x14ac:dyDescent="0.25">
      <c r="A4788" s="12">
        <f>Riesgo!C4792</f>
        <v>0</v>
      </c>
      <c r="F4788" s="95">
        <f t="shared" si="222"/>
        <v>-0.20515214870968565</v>
      </c>
      <c r="G4788" s="26">
        <f t="shared" si="223"/>
        <v>0</v>
      </c>
      <c r="H4788" s="26">
        <f t="shared" si="224"/>
        <v>0</v>
      </c>
    </row>
    <row r="4789" spans="1:8" x14ac:dyDescent="0.25">
      <c r="A4789" s="12">
        <f>Riesgo!C4793</f>
        <v>0</v>
      </c>
      <c r="F4789" s="95">
        <f t="shared" si="222"/>
        <v>-0.20515214870968565</v>
      </c>
      <c r="G4789" s="26">
        <f t="shared" si="223"/>
        <v>0</v>
      </c>
      <c r="H4789" s="26">
        <f t="shared" si="224"/>
        <v>0</v>
      </c>
    </row>
    <row r="4790" spans="1:8" x14ac:dyDescent="0.25">
      <c r="A4790" s="12">
        <f>Riesgo!C4794</f>
        <v>0.31706435612948319</v>
      </c>
      <c r="F4790" s="95">
        <f t="shared" si="222"/>
        <v>0.11191220741979754</v>
      </c>
      <c r="G4790" s="26">
        <f t="shared" si="223"/>
        <v>1.4016267786776352E-3</v>
      </c>
      <c r="H4790" s="26">
        <f t="shared" si="224"/>
        <v>1.5685914678051417E-4</v>
      </c>
    </row>
    <row r="4791" spans="1:8" x14ac:dyDescent="0.25">
      <c r="A4791" s="12">
        <f>Riesgo!C4795</f>
        <v>0.27699610056394403</v>
      </c>
      <c r="F4791" s="95">
        <f t="shared" si="222"/>
        <v>7.1843951854258375E-2</v>
      </c>
      <c r="G4791" s="26">
        <f t="shared" si="223"/>
        <v>3.7082639525863267E-4</v>
      </c>
      <c r="H4791" s="26">
        <f t="shared" si="224"/>
        <v>2.6641633687249394E-5</v>
      </c>
    </row>
    <row r="4792" spans="1:8" x14ac:dyDescent="0.25">
      <c r="A4792" s="12">
        <f>Riesgo!C4796</f>
        <v>0.13033195342237983</v>
      </c>
      <c r="F4792" s="95">
        <f t="shared" si="222"/>
        <v>-7.4820195287305824E-2</v>
      </c>
      <c r="G4792" s="26">
        <f t="shared" si="223"/>
        <v>-4.1884806385055623E-4</v>
      </c>
      <c r="H4792" s="26">
        <f t="shared" si="224"/>
        <v>3.1338293933008559E-5</v>
      </c>
    </row>
    <row r="4793" spans="1:8" x14ac:dyDescent="0.25">
      <c r="A4793" s="12">
        <f>Riesgo!C4797</f>
        <v>0.10015604870357257</v>
      </c>
      <c r="F4793" s="95">
        <f t="shared" si="222"/>
        <v>-0.10499610000611308</v>
      </c>
      <c r="G4793" s="26">
        <f t="shared" si="223"/>
        <v>-1.1574960124932656E-3</v>
      </c>
      <c r="H4793" s="26">
        <f t="shared" si="224"/>
        <v>1.2153256708442002E-4</v>
      </c>
    </row>
    <row r="4794" spans="1:8" x14ac:dyDescent="0.25">
      <c r="A4794" s="12">
        <f>Riesgo!C4798</f>
        <v>0</v>
      </c>
      <c r="F4794" s="95">
        <f t="shared" si="222"/>
        <v>-0.20515214870968565</v>
      </c>
      <c r="G4794" s="26">
        <f t="shared" si="223"/>
        <v>0</v>
      </c>
      <c r="H4794" s="26">
        <f t="shared" si="224"/>
        <v>0</v>
      </c>
    </row>
    <row r="4795" spans="1:8" x14ac:dyDescent="0.25">
      <c r="A4795" s="12">
        <f>Riesgo!C4799</f>
        <v>0</v>
      </c>
      <c r="F4795" s="95">
        <f t="shared" si="222"/>
        <v>-0.20515214870968565</v>
      </c>
      <c r="G4795" s="26">
        <f t="shared" si="223"/>
        <v>0</v>
      </c>
      <c r="H4795" s="26">
        <f t="shared" si="224"/>
        <v>0</v>
      </c>
    </row>
    <row r="4796" spans="1:8" x14ac:dyDescent="0.25">
      <c r="A4796" s="12">
        <f>Riesgo!C4800</f>
        <v>0.1305551242454385</v>
      </c>
      <c r="F4796" s="95">
        <f t="shared" si="222"/>
        <v>-7.4597024464247152E-2</v>
      </c>
      <c r="G4796" s="26">
        <f t="shared" si="223"/>
        <v>-4.1511125998380604E-4</v>
      </c>
      <c r="H4796" s="26">
        <f t="shared" si="224"/>
        <v>3.096606481639644E-5</v>
      </c>
    </row>
    <row r="4797" spans="1:8" x14ac:dyDescent="0.25">
      <c r="A4797" s="12">
        <f>Riesgo!C4801</f>
        <v>0</v>
      </c>
      <c r="F4797" s="95">
        <f t="shared" si="222"/>
        <v>-0.20515214870968565</v>
      </c>
      <c r="G4797" s="26">
        <f t="shared" si="223"/>
        <v>0</v>
      </c>
      <c r="H4797" s="26">
        <f t="shared" si="224"/>
        <v>0</v>
      </c>
    </row>
    <row r="4798" spans="1:8" x14ac:dyDescent="0.25">
      <c r="A4798" s="12">
        <f>Riesgo!C4802</f>
        <v>0</v>
      </c>
      <c r="F4798" s="95">
        <f t="shared" si="222"/>
        <v>-0.20515214870968565</v>
      </c>
      <c r="G4798" s="26">
        <f t="shared" si="223"/>
        <v>0</v>
      </c>
      <c r="H4798" s="26">
        <f t="shared" si="224"/>
        <v>0</v>
      </c>
    </row>
    <row r="4799" spans="1:8" x14ac:dyDescent="0.25">
      <c r="A4799" s="12">
        <f>Riesgo!C4803</f>
        <v>0</v>
      </c>
      <c r="F4799" s="95">
        <f t="shared" si="222"/>
        <v>-0.20515214870968565</v>
      </c>
      <c r="G4799" s="26">
        <f t="shared" si="223"/>
        <v>0</v>
      </c>
      <c r="H4799" s="26">
        <f t="shared" si="224"/>
        <v>0</v>
      </c>
    </row>
    <row r="4800" spans="1:8" x14ac:dyDescent="0.25">
      <c r="A4800" s="12">
        <f>Riesgo!C4804</f>
        <v>0.37884989287539933</v>
      </c>
      <c r="F4800" s="95">
        <f t="shared" si="222"/>
        <v>0.17369774416571368</v>
      </c>
      <c r="G4800" s="26">
        <f t="shared" si="223"/>
        <v>5.240618368653421E-3</v>
      </c>
      <c r="H4800" s="26">
        <f t="shared" si="224"/>
        <v>9.1028358866850176E-4</v>
      </c>
    </row>
    <row r="4801" spans="1:8" x14ac:dyDescent="0.25">
      <c r="A4801" s="12">
        <f>Riesgo!C4805</f>
        <v>0.4078594549105522</v>
      </c>
      <c r="F4801" s="95">
        <f t="shared" si="222"/>
        <v>0.20270730620086655</v>
      </c>
      <c r="G4801" s="26">
        <f t="shared" si="223"/>
        <v>8.3292942914425221E-3</v>
      </c>
      <c r="H4801" s="26">
        <f t="shared" si="224"/>
        <v>1.6884088083725689E-3</v>
      </c>
    </row>
    <row r="4802" spans="1:8" x14ac:dyDescent="0.25">
      <c r="A4802" s="12">
        <f>Riesgo!C4806</f>
        <v>0</v>
      </c>
      <c r="F4802" s="95">
        <f t="shared" si="222"/>
        <v>-0.20515214870968565</v>
      </c>
      <c r="G4802" s="26">
        <f t="shared" si="223"/>
        <v>0</v>
      </c>
      <c r="H4802" s="26">
        <f t="shared" si="224"/>
        <v>0</v>
      </c>
    </row>
    <row r="4803" spans="1:8" x14ac:dyDescent="0.25">
      <c r="A4803" s="12">
        <f>Riesgo!C4807</f>
        <v>0.53075102877389124</v>
      </c>
      <c r="F4803" s="95">
        <f t="shared" ref="F4803:F4866" si="225">A4803-$D$4</f>
        <v>0.32559888006420556</v>
      </c>
      <c r="G4803" s="26">
        <f t="shared" ref="G4803:G4866" si="226">IF(A4803=0,0,(A4803-D$4)^3)</f>
        <v>3.4518245026035885E-2</v>
      </c>
      <c r="H4803" s="26">
        <f t="shared" ref="H4803:H4866" si="227">IF(A4803=0,0,(A4803-D$4)^4)</f>
        <v>1.1239101922259118E-2</v>
      </c>
    </row>
    <row r="4804" spans="1:8" x14ac:dyDescent="0.25">
      <c r="A4804" s="12">
        <f>Riesgo!C4808</f>
        <v>0</v>
      </c>
      <c r="F4804" s="95">
        <f t="shared" si="225"/>
        <v>-0.20515214870968565</v>
      </c>
      <c r="G4804" s="26">
        <f t="shared" si="226"/>
        <v>0</v>
      </c>
      <c r="H4804" s="26">
        <f t="shared" si="227"/>
        <v>0</v>
      </c>
    </row>
    <row r="4805" spans="1:8" x14ac:dyDescent="0.25">
      <c r="A4805" s="12">
        <f>Riesgo!C4809</f>
        <v>0</v>
      </c>
      <c r="F4805" s="95">
        <f t="shared" si="225"/>
        <v>-0.20515214870968565</v>
      </c>
      <c r="G4805" s="26">
        <f t="shared" si="226"/>
        <v>0</v>
      </c>
      <c r="H4805" s="26">
        <f t="shared" si="227"/>
        <v>0</v>
      </c>
    </row>
    <row r="4806" spans="1:8" x14ac:dyDescent="0.25">
      <c r="A4806" s="12">
        <f>Riesgo!C4810</f>
        <v>0.26068997795852239</v>
      </c>
      <c r="F4806" s="95">
        <f t="shared" si="225"/>
        <v>5.553782924883674E-2</v>
      </c>
      <c r="G4806" s="26">
        <f t="shared" si="226"/>
        <v>1.7130368395549297E-4</v>
      </c>
      <c r="H4806" s="26">
        <f t="shared" si="227"/>
        <v>9.5138347492168625E-6</v>
      </c>
    </row>
    <row r="4807" spans="1:8" x14ac:dyDescent="0.25">
      <c r="A4807" s="12">
        <f>Riesgo!C4811</f>
        <v>0</v>
      </c>
      <c r="F4807" s="95">
        <f t="shared" si="225"/>
        <v>-0.20515214870968565</v>
      </c>
      <c r="G4807" s="26">
        <f t="shared" si="226"/>
        <v>0</v>
      </c>
      <c r="H4807" s="26">
        <f t="shared" si="227"/>
        <v>0</v>
      </c>
    </row>
    <row r="4808" spans="1:8" x14ac:dyDescent="0.25">
      <c r="A4808" s="12">
        <f>Riesgo!C4812</f>
        <v>0</v>
      </c>
      <c r="F4808" s="95">
        <f t="shared" si="225"/>
        <v>-0.20515214870968565</v>
      </c>
      <c r="G4808" s="26">
        <f t="shared" si="226"/>
        <v>0</v>
      </c>
      <c r="H4808" s="26">
        <f t="shared" si="227"/>
        <v>0</v>
      </c>
    </row>
    <row r="4809" spans="1:8" x14ac:dyDescent="0.25">
      <c r="A4809" s="12">
        <f>Riesgo!C4813</f>
        <v>0</v>
      </c>
      <c r="F4809" s="95">
        <f t="shared" si="225"/>
        <v>-0.20515214870968565</v>
      </c>
      <c r="G4809" s="26">
        <f t="shared" si="226"/>
        <v>0</v>
      </c>
      <c r="H4809" s="26">
        <f t="shared" si="227"/>
        <v>0</v>
      </c>
    </row>
    <row r="4810" spans="1:8" x14ac:dyDescent="0.25">
      <c r="A4810" s="12">
        <f>Riesgo!C4814</f>
        <v>0</v>
      </c>
      <c r="F4810" s="95">
        <f t="shared" si="225"/>
        <v>-0.20515214870968565</v>
      </c>
      <c r="G4810" s="26">
        <f t="shared" si="226"/>
        <v>0</v>
      </c>
      <c r="H4810" s="26">
        <f t="shared" si="227"/>
        <v>0</v>
      </c>
    </row>
    <row r="4811" spans="1:8" x14ac:dyDescent="0.25">
      <c r="A4811" s="12">
        <f>Riesgo!C4815</f>
        <v>0.25561843506382559</v>
      </c>
      <c r="F4811" s="95">
        <f t="shared" si="225"/>
        <v>5.0466286354139939E-2</v>
      </c>
      <c r="G4811" s="26">
        <f t="shared" si="226"/>
        <v>1.2852986248201932E-4</v>
      </c>
      <c r="H4811" s="26">
        <f t="shared" si="227"/>
        <v>6.4864248450758142E-6</v>
      </c>
    </row>
    <row r="4812" spans="1:8" x14ac:dyDescent="0.25">
      <c r="A4812" s="12">
        <f>Riesgo!C4816</f>
        <v>0.54487826996328004</v>
      </c>
      <c r="F4812" s="95">
        <f t="shared" si="225"/>
        <v>0.33972612125359436</v>
      </c>
      <c r="G4812" s="26">
        <f t="shared" si="226"/>
        <v>3.9209095339962086E-2</v>
      </c>
      <c r="H4812" s="26">
        <f t="shared" si="227"/>
        <v>1.33203538777077E-2</v>
      </c>
    </row>
    <row r="4813" spans="1:8" x14ac:dyDescent="0.25">
      <c r="A4813" s="12">
        <f>Riesgo!C4817</f>
        <v>0</v>
      </c>
      <c r="F4813" s="95">
        <f t="shared" si="225"/>
        <v>-0.20515214870968565</v>
      </c>
      <c r="G4813" s="26">
        <f t="shared" si="226"/>
        <v>0</v>
      </c>
      <c r="H4813" s="26">
        <f t="shared" si="227"/>
        <v>0</v>
      </c>
    </row>
    <row r="4814" spans="1:8" x14ac:dyDescent="0.25">
      <c r="A4814" s="12">
        <f>Riesgo!C4818</f>
        <v>3.1334649634147588E-2</v>
      </c>
      <c r="F4814" s="95">
        <f t="shared" si="225"/>
        <v>-0.17381749907553806</v>
      </c>
      <c r="G4814" s="26">
        <f t="shared" si="226"/>
        <v>-5.2514651859931257E-3</v>
      </c>
      <c r="H4814" s="26">
        <f t="shared" si="227"/>
        <v>9.1279654511158045E-4</v>
      </c>
    </row>
    <row r="4815" spans="1:8" x14ac:dyDescent="0.25">
      <c r="A4815" s="12">
        <f>Riesgo!C4819</f>
        <v>0</v>
      </c>
      <c r="F4815" s="95">
        <f t="shared" si="225"/>
        <v>-0.20515214870968565</v>
      </c>
      <c r="G4815" s="26">
        <f t="shared" si="226"/>
        <v>0</v>
      </c>
      <c r="H4815" s="26">
        <f t="shared" si="227"/>
        <v>0</v>
      </c>
    </row>
    <row r="4816" spans="1:8" x14ac:dyDescent="0.25">
      <c r="A4816" s="12">
        <f>Riesgo!C4820</f>
        <v>0.71574021139766109</v>
      </c>
      <c r="F4816" s="95">
        <f t="shared" si="225"/>
        <v>0.51058806268797541</v>
      </c>
      <c r="G4816" s="26">
        <f t="shared" si="226"/>
        <v>0.13311039461990895</v>
      </c>
      <c r="H4816" s="26">
        <f t="shared" si="227"/>
        <v>6.7964578512611215E-2</v>
      </c>
    </row>
    <row r="4817" spans="1:8" x14ac:dyDescent="0.25">
      <c r="A4817" s="12">
        <f>Riesgo!C4821</f>
        <v>0</v>
      </c>
      <c r="F4817" s="95">
        <f t="shared" si="225"/>
        <v>-0.20515214870968565</v>
      </c>
      <c r="G4817" s="26">
        <f t="shared" si="226"/>
        <v>0</v>
      </c>
      <c r="H4817" s="26">
        <f t="shared" si="227"/>
        <v>0</v>
      </c>
    </row>
    <row r="4818" spans="1:8" x14ac:dyDescent="0.25">
      <c r="A4818" s="12">
        <f>Riesgo!C4822</f>
        <v>0.12231722440968346</v>
      </c>
      <c r="F4818" s="95">
        <f t="shared" si="225"/>
        <v>-8.2834924300002194E-2</v>
      </c>
      <c r="G4818" s="26">
        <f t="shared" si="226"/>
        <v>-5.6838216125653046E-4</v>
      </c>
      <c r="H4818" s="26">
        <f t="shared" si="227"/>
        <v>4.7081893301156339E-5</v>
      </c>
    </row>
    <row r="4819" spans="1:8" x14ac:dyDescent="0.25">
      <c r="A4819" s="12">
        <f>Riesgo!C4823</f>
        <v>3.6705606524793113E-2</v>
      </c>
      <c r="F4819" s="95">
        <f t="shared" si="225"/>
        <v>-0.16844654218489252</v>
      </c>
      <c r="G4819" s="26">
        <f t="shared" si="226"/>
        <v>-4.7795422064808328E-3</v>
      </c>
      <c r="H4819" s="26">
        <f t="shared" si="227"/>
        <v>8.0509735790844784E-4</v>
      </c>
    </row>
    <row r="4820" spans="1:8" x14ac:dyDescent="0.25">
      <c r="A4820" s="12">
        <f>Riesgo!C4824</f>
        <v>0.30868891533852244</v>
      </c>
      <c r="F4820" s="95">
        <f t="shared" si="225"/>
        <v>0.10353676662883679</v>
      </c>
      <c r="G4820" s="26">
        <f t="shared" si="226"/>
        <v>1.1098998547382126E-3</v>
      </c>
      <c r="H4820" s="26">
        <f t="shared" si="227"/>
        <v>1.1491544224141018E-4</v>
      </c>
    </row>
    <row r="4821" spans="1:8" x14ac:dyDescent="0.25">
      <c r="A4821" s="12">
        <f>Riesgo!C4825</f>
        <v>0</v>
      </c>
      <c r="F4821" s="95">
        <f t="shared" si="225"/>
        <v>-0.20515214870968565</v>
      </c>
      <c r="G4821" s="26">
        <f t="shared" si="226"/>
        <v>0</v>
      </c>
      <c r="H4821" s="26">
        <f t="shared" si="227"/>
        <v>0</v>
      </c>
    </row>
    <row r="4822" spans="1:8" x14ac:dyDescent="0.25">
      <c r="A4822" s="12">
        <f>Riesgo!C4826</f>
        <v>0</v>
      </c>
      <c r="F4822" s="95">
        <f t="shared" si="225"/>
        <v>-0.20515214870968565</v>
      </c>
      <c r="G4822" s="26">
        <f t="shared" si="226"/>
        <v>0</v>
      </c>
      <c r="H4822" s="26">
        <f t="shared" si="227"/>
        <v>0</v>
      </c>
    </row>
    <row r="4823" spans="1:8" x14ac:dyDescent="0.25">
      <c r="A4823" s="12">
        <f>Riesgo!C4827</f>
        <v>0</v>
      </c>
      <c r="F4823" s="95">
        <f t="shared" si="225"/>
        <v>-0.20515214870968565</v>
      </c>
      <c r="G4823" s="26">
        <f t="shared" si="226"/>
        <v>0</v>
      </c>
      <c r="H4823" s="26">
        <f t="shared" si="227"/>
        <v>0</v>
      </c>
    </row>
    <row r="4824" spans="1:8" x14ac:dyDescent="0.25">
      <c r="A4824" s="12">
        <f>Riesgo!C4828</f>
        <v>0.33376513230295163</v>
      </c>
      <c r="F4824" s="95">
        <f t="shared" si="225"/>
        <v>0.12861298359326598</v>
      </c>
      <c r="G4824" s="26">
        <f t="shared" si="226"/>
        <v>2.1274258874761872E-3</v>
      </c>
      <c r="H4824" s="26">
        <f t="shared" si="227"/>
        <v>2.7361459076186416E-4</v>
      </c>
    </row>
    <row r="4825" spans="1:8" x14ac:dyDescent="0.25">
      <c r="A4825" s="12">
        <f>Riesgo!C4829</f>
        <v>0.2156041322018756</v>
      </c>
      <c r="F4825" s="95">
        <f t="shared" si="225"/>
        <v>1.0451983492189953E-2</v>
      </c>
      <c r="G4825" s="26">
        <f t="shared" si="226"/>
        <v>1.1418160552638875E-6</v>
      </c>
      <c r="H4825" s="26">
        <f t="shared" si="227"/>
        <v>1.1934242560735603E-8</v>
      </c>
    </row>
    <row r="4826" spans="1:8" x14ac:dyDescent="0.25">
      <c r="A4826" s="12">
        <f>Riesgo!C4830</f>
        <v>0.26110015705853584</v>
      </c>
      <c r="F4826" s="95">
        <f t="shared" si="225"/>
        <v>5.5948008348850192E-2</v>
      </c>
      <c r="G4826" s="26">
        <f t="shared" si="226"/>
        <v>1.7512731653158292E-4</v>
      </c>
      <c r="H4826" s="26">
        <f t="shared" si="227"/>
        <v>9.7980245674207313E-6</v>
      </c>
    </row>
    <row r="4827" spans="1:8" x14ac:dyDescent="0.25">
      <c r="A4827" s="12">
        <f>Riesgo!C4831</f>
        <v>0.2022638494798836</v>
      </c>
      <c r="F4827" s="95">
        <f t="shared" si="225"/>
        <v>-2.8882992298020493E-3</v>
      </c>
      <c r="G4827" s="26">
        <f t="shared" si="226"/>
        <v>-2.4094979065778446E-8</v>
      </c>
      <c r="H4827" s="26">
        <f t="shared" si="227"/>
        <v>6.9593509477784387E-11</v>
      </c>
    </row>
    <row r="4828" spans="1:8" x14ac:dyDescent="0.25">
      <c r="A4828" s="12">
        <f>Riesgo!C4832</f>
        <v>1.3432697601924051E-3</v>
      </c>
      <c r="F4828" s="95">
        <f t="shared" si="225"/>
        <v>-0.20380887894949323</v>
      </c>
      <c r="G4828" s="26">
        <f t="shared" si="226"/>
        <v>-8.4658252667858432E-3</v>
      </c>
      <c r="H4828" s="26">
        <f t="shared" si="227"/>
        <v>1.7254103570059169E-3</v>
      </c>
    </row>
    <row r="4829" spans="1:8" x14ac:dyDescent="0.25">
      <c r="A4829" s="12">
        <f>Riesgo!C4833</f>
        <v>0.29320742264662253</v>
      </c>
      <c r="F4829" s="95">
        <f t="shared" si="225"/>
        <v>8.8055273936936879E-2</v>
      </c>
      <c r="G4829" s="26">
        <f t="shared" si="226"/>
        <v>6.827569308467305E-4</v>
      </c>
      <c r="H4829" s="26">
        <f t="shared" si="227"/>
        <v>6.0120348578051122E-5</v>
      </c>
    </row>
    <row r="4830" spans="1:8" x14ac:dyDescent="0.25">
      <c r="A4830" s="12">
        <f>Riesgo!C4834</f>
        <v>0.22487180785489425</v>
      </c>
      <c r="F4830" s="95">
        <f t="shared" si="225"/>
        <v>1.9719659145208596E-2</v>
      </c>
      <c r="G4830" s="26">
        <f t="shared" si="226"/>
        <v>7.6682844016755448E-6</v>
      </c>
      <c r="H4830" s="26">
        <f t="shared" si="227"/>
        <v>1.5121595462956159E-7</v>
      </c>
    </row>
    <row r="4831" spans="1:8" x14ac:dyDescent="0.25">
      <c r="A4831" s="12">
        <f>Riesgo!C4835</f>
        <v>0</v>
      </c>
      <c r="F4831" s="95">
        <f t="shared" si="225"/>
        <v>-0.20515214870968565</v>
      </c>
      <c r="G4831" s="26">
        <f t="shared" si="226"/>
        <v>0</v>
      </c>
      <c r="H4831" s="26">
        <f t="shared" si="227"/>
        <v>0</v>
      </c>
    </row>
    <row r="4832" spans="1:8" x14ac:dyDescent="0.25">
      <c r="A4832" s="12">
        <f>Riesgo!C4836</f>
        <v>0</v>
      </c>
      <c r="F4832" s="95">
        <f t="shared" si="225"/>
        <v>-0.20515214870968565</v>
      </c>
      <c r="G4832" s="26">
        <f t="shared" si="226"/>
        <v>0</v>
      </c>
      <c r="H4832" s="26">
        <f t="shared" si="227"/>
        <v>0</v>
      </c>
    </row>
    <row r="4833" spans="1:8" x14ac:dyDescent="0.25">
      <c r="A4833" s="12">
        <f>Riesgo!C4837</f>
        <v>0.42428887123664494</v>
      </c>
      <c r="F4833" s="95">
        <f t="shared" si="225"/>
        <v>0.21913672252695929</v>
      </c>
      <c r="G4833" s="26">
        <f t="shared" si="226"/>
        <v>1.0523143331235685E-2</v>
      </c>
      <c r="H4833" s="26">
        <f t="shared" si="227"/>
        <v>2.3060071402884164E-3</v>
      </c>
    </row>
    <row r="4834" spans="1:8" x14ac:dyDescent="0.25">
      <c r="A4834" s="12">
        <f>Riesgo!C4838</f>
        <v>0</v>
      </c>
      <c r="F4834" s="95">
        <f t="shared" si="225"/>
        <v>-0.20515214870968565</v>
      </c>
      <c r="G4834" s="26">
        <f t="shared" si="226"/>
        <v>0</v>
      </c>
      <c r="H4834" s="26">
        <f t="shared" si="227"/>
        <v>0</v>
      </c>
    </row>
    <row r="4835" spans="1:8" x14ac:dyDescent="0.25">
      <c r="A4835" s="12">
        <f>Riesgo!C4839</f>
        <v>0</v>
      </c>
      <c r="F4835" s="95">
        <f t="shared" si="225"/>
        <v>-0.20515214870968565</v>
      </c>
      <c r="G4835" s="26">
        <f t="shared" si="226"/>
        <v>0</v>
      </c>
      <c r="H4835" s="26">
        <f t="shared" si="227"/>
        <v>0</v>
      </c>
    </row>
    <row r="4836" spans="1:8" x14ac:dyDescent="0.25">
      <c r="A4836" s="12">
        <f>Riesgo!C4840</f>
        <v>0.18903204503997889</v>
      </c>
      <c r="F4836" s="95">
        <f t="shared" si="225"/>
        <v>-1.6120103669706759E-2</v>
      </c>
      <c r="G4836" s="26">
        <f t="shared" si="226"/>
        <v>-4.1889337456080898E-6</v>
      </c>
      <c r="H4836" s="26">
        <f t="shared" si="227"/>
        <v>6.7526046244735453E-8</v>
      </c>
    </row>
    <row r="4837" spans="1:8" x14ac:dyDescent="0.25">
      <c r="A4837" s="12">
        <f>Riesgo!C4841</f>
        <v>0.6965043073327134</v>
      </c>
      <c r="F4837" s="95">
        <f t="shared" si="225"/>
        <v>0.49135215862302772</v>
      </c>
      <c r="G4837" s="26">
        <f t="shared" si="226"/>
        <v>0.1186256499777875</v>
      </c>
      <c r="H4837" s="26">
        <f t="shared" si="227"/>
        <v>5.8286969184645605E-2</v>
      </c>
    </row>
    <row r="4838" spans="1:8" x14ac:dyDescent="0.25">
      <c r="A4838" s="12">
        <f>Riesgo!C4842</f>
        <v>0</v>
      </c>
      <c r="F4838" s="95">
        <f t="shared" si="225"/>
        <v>-0.20515214870968565</v>
      </c>
      <c r="G4838" s="26">
        <f t="shared" si="226"/>
        <v>0</v>
      </c>
      <c r="H4838" s="26">
        <f t="shared" si="227"/>
        <v>0</v>
      </c>
    </row>
    <row r="4839" spans="1:8" x14ac:dyDescent="0.25">
      <c r="A4839" s="12">
        <f>Riesgo!C4843</f>
        <v>0</v>
      </c>
      <c r="F4839" s="95">
        <f t="shared" si="225"/>
        <v>-0.20515214870968565</v>
      </c>
      <c r="G4839" s="26">
        <f t="shared" si="226"/>
        <v>0</v>
      </c>
      <c r="H4839" s="26">
        <f t="shared" si="227"/>
        <v>0</v>
      </c>
    </row>
    <row r="4840" spans="1:8" x14ac:dyDescent="0.25">
      <c r="A4840" s="12">
        <f>Riesgo!C4844</f>
        <v>0.25226162314075118</v>
      </c>
      <c r="F4840" s="95">
        <f t="shared" si="225"/>
        <v>4.7109474431065529E-2</v>
      </c>
      <c r="G4840" s="26">
        <f t="shared" si="226"/>
        <v>1.0455017820248317E-4</v>
      </c>
      <c r="H4840" s="26">
        <f t="shared" si="227"/>
        <v>4.9253039467932258E-6</v>
      </c>
    </row>
    <row r="4841" spans="1:8" x14ac:dyDescent="0.25">
      <c r="A4841" s="12">
        <f>Riesgo!C4845</f>
        <v>0.39252539532589575</v>
      </c>
      <c r="F4841" s="95">
        <f t="shared" si="225"/>
        <v>0.1873732466162101</v>
      </c>
      <c r="G4841" s="26">
        <f t="shared" si="226"/>
        <v>6.5784373893783563E-3</v>
      </c>
      <c r="H4841" s="26">
        <f t="shared" si="227"/>
        <v>1.2326231713092881E-3</v>
      </c>
    </row>
    <row r="4842" spans="1:8" x14ac:dyDescent="0.25">
      <c r="A4842" s="12">
        <f>Riesgo!C4846</f>
        <v>2.2593900565750249E-2</v>
      </c>
      <c r="F4842" s="95">
        <f t="shared" si="225"/>
        <v>-0.1825582481439354</v>
      </c>
      <c r="G4842" s="26">
        <f t="shared" si="226"/>
        <v>-6.0842125645128057E-3</v>
      </c>
      <c r="H4842" s="26">
        <f t="shared" si="227"/>
        <v>1.1107231871127785E-3</v>
      </c>
    </row>
    <row r="4843" spans="1:8" x14ac:dyDescent="0.25">
      <c r="A4843" s="12">
        <f>Riesgo!C4847</f>
        <v>0</v>
      </c>
      <c r="F4843" s="95">
        <f t="shared" si="225"/>
        <v>-0.20515214870968565</v>
      </c>
      <c r="G4843" s="26">
        <f t="shared" si="226"/>
        <v>0</v>
      </c>
      <c r="H4843" s="26">
        <f t="shared" si="227"/>
        <v>0</v>
      </c>
    </row>
    <row r="4844" spans="1:8" x14ac:dyDescent="0.25">
      <c r="A4844" s="12">
        <f>Riesgo!C4848</f>
        <v>7.4646809666920749E-2</v>
      </c>
      <c r="F4844" s="95">
        <f t="shared" si="225"/>
        <v>-0.1305053390427649</v>
      </c>
      <c r="G4844" s="26">
        <f t="shared" si="226"/>
        <v>-2.2227204118591484E-3</v>
      </c>
      <c r="H4844" s="26">
        <f t="shared" si="227"/>
        <v>2.9007688094695227E-4</v>
      </c>
    </row>
    <row r="4845" spans="1:8" x14ac:dyDescent="0.25">
      <c r="A4845" s="12">
        <f>Riesgo!C4849</f>
        <v>0</v>
      </c>
      <c r="F4845" s="95">
        <f t="shared" si="225"/>
        <v>-0.20515214870968565</v>
      </c>
      <c r="G4845" s="26">
        <f t="shared" si="226"/>
        <v>0</v>
      </c>
      <c r="H4845" s="26">
        <f t="shared" si="227"/>
        <v>0</v>
      </c>
    </row>
    <row r="4846" spans="1:8" x14ac:dyDescent="0.25">
      <c r="A4846" s="12">
        <f>Riesgo!C4850</f>
        <v>0.18281182254261996</v>
      </c>
      <c r="F4846" s="95">
        <f t="shared" si="225"/>
        <v>-2.2340326167065688E-2</v>
      </c>
      <c r="G4846" s="26">
        <f t="shared" si="226"/>
        <v>-1.114983725720198E-5</v>
      </c>
      <c r="H4846" s="26">
        <f t="shared" si="227"/>
        <v>2.4909100103559332E-7</v>
      </c>
    </row>
    <row r="4847" spans="1:8" x14ac:dyDescent="0.25">
      <c r="A4847" s="12">
        <f>Riesgo!C4851</f>
        <v>0.49290498053127402</v>
      </c>
      <c r="F4847" s="95">
        <f t="shared" si="225"/>
        <v>0.2877528318215884</v>
      </c>
      <c r="G4847" s="26">
        <f t="shared" si="226"/>
        <v>2.3826421416311132E-2</v>
      </c>
      <c r="H4847" s="26">
        <f t="shared" si="227"/>
        <v>6.8561202347180682E-3</v>
      </c>
    </row>
    <row r="4848" spans="1:8" x14ac:dyDescent="0.25">
      <c r="A4848" s="12">
        <f>Riesgo!C4852</f>
        <v>0.40080077829309935</v>
      </c>
      <c r="F4848" s="95">
        <f t="shared" si="225"/>
        <v>0.1956486295834137</v>
      </c>
      <c r="G4848" s="26">
        <f t="shared" si="226"/>
        <v>7.4891138140164145E-3</v>
      </c>
      <c r="H4848" s="26">
        <f t="shared" si="227"/>
        <v>1.4652348545065241E-3</v>
      </c>
    </row>
    <row r="4849" spans="1:8" x14ac:dyDescent="0.25">
      <c r="A4849" s="12">
        <f>Riesgo!C4853</f>
        <v>5.3520758496597411E-2</v>
      </c>
      <c r="F4849" s="95">
        <f t="shared" si="225"/>
        <v>-0.15163139021308825</v>
      </c>
      <c r="G4849" s="26">
        <f t="shared" si="226"/>
        <v>-3.4863208265331937E-3</v>
      </c>
      <c r="H4849" s="26">
        <f t="shared" si="227"/>
        <v>5.2863567365607099E-4</v>
      </c>
    </row>
    <row r="4850" spans="1:8" x14ac:dyDescent="0.25">
      <c r="A4850" s="12">
        <f>Riesgo!C4854</f>
        <v>0</v>
      </c>
      <c r="F4850" s="95">
        <f t="shared" si="225"/>
        <v>-0.20515214870968565</v>
      </c>
      <c r="G4850" s="26">
        <f t="shared" si="226"/>
        <v>0</v>
      </c>
      <c r="H4850" s="26">
        <f t="shared" si="227"/>
        <v>0</v>
      </c>
    </row>
    <row r="4851" spans="1:8" x14ac:dyDescent="0.25">
      <c r="A4851" s="12">
        <f>Riesgo!C4855</f>
        <v>0.16157265539998963</v>
      </c>
      <c r="F4851" s="95">
        <f t="shared" si="225"/>
        <v>-4.3579493309696016E-2</v>
      </c>
      <c r="G4851" s="26">
        <f t="shared" si="226"/>
        <v>-8.2764963801960274E-5</v>
      </c>
      <c r="H4851" s="26">
        <f t="shared" si="227"/>
        <v>3.6068551862847606E-6</v>
      </c>
    </row>
    <row r="4852" spans="1:8" x14ac:dyDescent="0.25">
      <c r="A4852" s="12">
        <f>Riesgo!C4856</f>
        <v>0.57859588832512343</v>
      </c>
      <c r="F4852" s="95">
        <f t="shared" si="225"/>
        <v>0.37344373961543775</v>
      </c>
      <c r="G4852" s="26">
        <f t="shared" si="226"/>
        <v>5.2080548570766216E-2</v>
      </c>
      <c r="H4852" s="26">
        <f t="shared" si="227"/>
        <v>1.9449154819490378E-2</v>
      </c>
    </row>
    <row r="4853" spans="1:8" x14ac:dyDescent="0.25">
      <c r="A4853" s="12">
        <f>Riesgo!C4857</f>
        <v>0.13236025704780682</v>
      </c>
      <c r="F4853" s="95">
        <f t="shared" si="225"/>
        <v>-7.2791891661878827E-2</v>
      </c>
      <c r="G4853" s="26">
        <f t="shared" si="226"/>
        <v>-3.8569944767408268E-4</v>
      </c>
      <c r="H4853" s="26">
        <f t="shared" si="227"/>
        <v>2.8075792409138328E-5</v>
      </c>
    </row>
    <row r="4854" spans="1:8" x14ac:dyDescent="0.25">
      <c r="A4854" s="12">
        <f>Riesgo!C4858</f>
        <v>0.13168776837313392</v>
      </c>
      <c r="F4854" s="95">
        <f t="shared" si="225"/>
        <v>-7.3464380336551727E-2</v>
      </c>
      <c r="G4854" s="26">
        <f t="shared" si="226"/>
        <v>-3.9648837573589044E-4</v>
      </c>
      <c r="H4854" s="26">
        <f t="shared" si="227"/>
        <v>2.9127772834083083E-5</v>
      </c>
    </row>
    <row r="4855" spans="1:8" x14ac:dyDescent="0.25">
      <c r="A4855" s="12">
        <f>Riesgo!C4859</f>
        <v>0</v>
      </c>
      <c r="F4855" s="95">
        <f t="shared" si="225"/>
        <v>-0.20515214870968565</v>
      </c>
      <c r="G4855" s="26">
        <f t="shared" si="226"/>
        <v>0</v>
      </c>
      <c r="H4855" s="26">
        <f t="shared" si="227"/>
        <v>0</v>
      </c>
    </row>
    <row r="4856" spans="1:8" x14ac:dyDescent="0.25">
      <c r="A4856" s="12">
        <f>Riesgo!C4860</f>
        <v>0</v>
      </c>
      <c r="F4856" s="95">
        <f t="shared" si="225"/>
        <v>-0.20515214870968565</v>
      </c>
      <c r="G4856" s="26">
        <f t="shared" si="226"/>
        <v>0</v>
      </c>
      <c r="H4856" s="26">
        <f t="shared" si="227"/>
        <v>0</v>
      </c>
    </row>
    <row r="4857" spans="1:8" x14ac:dyDescent="0.25">
      <c r="A4857" s="12">
        <f>Riesgo!C4861</f>
        <v>0</v>
      </c>
      <c r="F4857" s="95">
        <f t="shared" si="225"/>
        <v>-0.20515214870968565</v>
      </c>
      <c r="G4857" s="26">
        <f t="shared" si="226"/>
        <v>0</v>
      </c>
      <c r="H4857" s="26">
        <f t="shared" si="227"/>
        <v>0</v>
      </c>
    </row>
    <row r="4858" spans="1:8" x14ac:dyDescent="0.25">
      <c r="A4858" s="12">
        <f>Riesgo!C4862</f>
        <v>0.19175101752555365</v>
      </c>
      <c r="F4858" s="95">
        <f t="shared" si="225"/>
        <v>-1.3401131184131998E-2</v>
      </c>
      <c r="G4858" s="26">
        <f t="shared" si="226"/>
        <v>-2.4067133977086891E-6</v>
      </c>
      <c r="H4858" s="26">
        <f t="shared" si="227"/>
        <v>3.2252681965302191E-8</v>
      </c>
    </row>
    <row r="4859" spans="1:8" x14ac:dyDescent="0.25">
      <c r="A4859" s="12">
        <f>Riesgo!C4863</f>
        <v>0.46668170776709822</v>
      </c>
      <c r="F4859" s="95">
        <f t="shared" si="225"/>
        <v>0.2615295590574126</v>
      </c>
      <c r="G4859" s="26">
        <f t="shared" si="226"/>
        <v>1.7888023005034448E-2</v>
      </c>
      <c r="H4859" s="26">
        <f t="shared" si="227"/>
        <v>4.6782467689155116E-3</v>
      </c>
    </row>
    <row r="4860" spans="1:8" x14ac:dyDescent="0.25">
      <c r="A4860" s="12">
        <f>Riesgo!C4864</f>
        <v>0.17209580062990426</v>
      </c>
      <c r="F4860" s="95">
        <f t="shared" si="225"/>
        <v>-3.3056348079781389E-2</v>
      </c>
      <c r="G4860" s="26">
        <f t="shared" si="226"/>
        <v>-3.6121403691060339E-5</v>
      </c>
      <c r="H4860" s="26">
        <f t="shared" si="227"/>
        <v>1.1940416935419908E-6</v>
      </c>
    </row>
    <row r="4861" spans="1:8" x14ac:dyDescent="0.25">
      <c r="A4861" s="12">
        <f>Riesgo!C4865</f>
        <v>0.57114371182134138</v>
      </c>
      <c r="F4861" s="95">
        <f t="shared" si="225"/>
        <v>0.3659915631116557</v>
      </c>
      <c r="G4861" s="26">
        <f t="shared" si="226"/>
        <v>4.9024505562711082E-2</v>
      </c>
      <c r="H4861" s="26">
        <f t="shared" si="227"/>
        <v>1.7942555421672689E-2</v>
      </c>
    </row>
    <row r="4862" spans="1:8" x14ac:dyDescent="0.25">
      <c r="A4862" s="12">
        <f>Riesgo!C4866</f>
        <v>0</v>
      </c>
      <c r="F4862" s="95">
        <f t="shared" si="225"/>
        <v>-0.20515214870968565</v>
      </c>
      <c r="G4862" s="26">
        <f t="shared" si="226"/>
        <v>0</v>
      </c>
      <c r="H4862" s="26">
        <f t="shared" si="227"/>
        <v>0</v>
      </c>
    </row>
    <row r="4863" spans="1:8" x14ac:dyDescent="0.25">
      <c r="A4863" s="12">
        <f>Riesgo!C4867</f>
        <v>0</v>
      </c>
      <c r="F4863" s="95">
        <f t="shared" si="225"/>
        <v>-0.20515214870968565</v>
      </c>
      <c r="G4863" s="26">
        <f t="shared" si="226"/>
        <v>0</v>
      </c>
      <c r="H4863" s="26">
        <f t="shared" si="227"/>
        <v>0</v>
      </c>
    </row>
    <row r="4864" spans="1:8" x14ac:dyDescent="0.25">
      <c r="A4864" s="12">
        <f>Riesgo!C4868</f>
        <v>0</v>
      </c>
      <c r="F4864" s="95">
        <f t="shared" si="225"/>
        <v>-0.20515214870968565</v>
      </c>
      <c r="G4864" s="26">
        <f t="shared" si="226"/>
        <v>0</v>
      </c>
      <c r="H4864" s="26">
        <f t="shared" si="227"/>
        <v>0</v>
      </c>
    </row>
    <row r="4865" spans="1:8" x14ac:dyDescent="0.25">
      <c r="A4865" s="12">
        <f>Riesgo!C4869</f>
        <v>9.1528719592691141E-2</v>
      </c>
      <c r="F4865" s="95">
        <f t="shared" si="225"/>
        <v>-0.11362342911699451</v>
      </c>
      <c r="G4865" s="26">
        <f t="shared" si="226"/>
        <v>-1.4669106985389457E-3</v>
      </c>
      <c r="H4865" s="26">
        <f t="shared" si="227"/>
        <v>1.666754237764008E-4</v>
      </c>
    </row>
    <row r="4866" spans="1:8" x14ac:dyDescent="0.25">
      <c r="A4866" s="12">
        <f>Riesgo!C4870</f>
        <v>0</v>
      </c>
      <c r="F4866" s="95">
        <f t="shared" si="225"/>
        <v>-0.20515214870968565</v>
      </c>
      <c r="G4866" s="26">
        <f t="shared" si="226"/>
        <v>0</v>
      </c>
      <c r="H4866" s="26">
        <f t="shared" si="227"/>
        <v>0</v>
      </c>
    </row>
    <row r="4867" spans="1:8" x14ac:dyDescent="0.25">
      <c r="A4867" s="12">
        <f>Riesgo!C4871</f>
        <v>5.6567924891902703E-2</v>
      </c>
      <c r="F4867" s="95">
        <f t="shared" ref="F4867:F4930" si="228">A4867-$D$4</f>
        <v>-0.14858422381778294</v>
      </c>
      <c r="G4867" s="26">
        <f t="shared" ref="G4867:G4930" si="229">IF(A4867=0,0,(A4867-D$4)^3)</f>
        <v>-3.2803342598763012E-3</v>
      </c>
      <c r="H4867" s="26">
        <f t="shared" ref="H4867:H4930" si="230">IF(A4867=0,0,(A4867-D$4)^4)</f>
        <v>4.8740591986660173E-4</v>
      </c>
    </row>
    <row r="4868" spans="1:8" x14ac:dyDescent="0.25">
      <c r="A4868" s="12">
        <f>Riesgo!C4872</f>
        <v>0.30963996562880519</v>
      </c>
      <c r="F4868" s="95">
        <f t="shared" si="228"/>
        <v>0.10448781691911954</v>
      </c>
      <c r="G4868" s="26">
        <f t="shared" si="229"/>
        <v>1.1407670446632458E-3</v>
      </c>
      <c r="H4868" s="26">
        <f t="shared" si="230"/>
        <v>1.1919625811013829E-4</v>
      </c>
    </row>
    <row r="4869" spans="1:8" x14ac:dyDescent="0.25">
      <c r="A4869" s="12">
        <f>Riesgo!C4873</f>
        <v>7.5402384110578077E-2</v>
      </c>
      <c r="F4869" s="95">
        <f t="shared" si="228"/>
        <v>-0.12974976459910759</v>
      </c>
      <c r="G4869" s="26">
        <f t="shared" si="229"/>
        <v>-2.1843374704303606E-3</v>
      </c>
      <c r="H4869" s="26">
        <f t="shared" si="230"/>
        <v>2.8341727259334942E-4</v>
      </c>
    </row>
    <row r="4870" spans="1:8" x14ac:dyDescent="0.25">
      <c r="A4870" s="12">
        <f>Riesgo!C4874</f>
        <v>0</v>
      </c>
      <c r="F4870" s="95">
        <f t="shared" si="228"/>
        <v>-0.20515214870968565</v>
      </c>
      <c r="G4870" s="26">
        <f t="shared" si="229"/>
        <v>0</v>
      </c>
      <c r="H4870" s="26">
        <f t="shared" si="230"/>
        <v>0</v>
      </c>
    </row>
    <row r="4871" spans="1:8" x14ac:dyDescent="0.25">
      <c r="A4871" s="12">
        <f>Riesgo!C4875</f>
        <v>0</v>
      </c>
      <c r="F4871" s="95">
        <f t="shared" si="228"/>
        <v>-0.20515214870968565</v>
      </c>
      <c r="G4871" s="26">
        <f t="shared" si="229"/>
        <v>0</v>
      </c>
      <c r="H4871" s="26">
        <f t="shared" si="230"/>
        <v>0</v>
      </c>
    </row>
    <row r="4872" spans="1:8" x14ac:dyDescent="0.25">
      <c r="A4872" s="12">
        <f>Riesgo!C4876</f>
        <v>0.15537115035161453</v>
      </c>
      <c r="F4872" s="95">
        <f t="shared" si="228"/>
        <v>-4.9780998358071121E-2</v>
      </c>
      <c r="G4872" s="26">
        <f t="shared" si="229"/>
        <v>-1.2336467143971331E-4</v>
      </c>
      <c r="H4872" s="26">
        <f t="shared" si="230"/>
        <v>6.1412165063843515E-6</v>
      </c>
    </row>
    <row r="4873" spans="1:8" x14ac:dyDescent="0.25">
      <c r="A4873" s="12">
        <f>Riesgo!C4877</f>
        <v>0.22650713910937362</v>
      </c>
      <c r="F4873" s="95">
        <f t="shared" si="228"/>
        <v>2.1354990399687968E-2</v>
      </c>
      <c r="G4873" s="26">
        <f t="shared" si="229"/>
        <v>9.7386361796164912E-6</v>
      </c>
      <c r="H4873" s="26">
        <f t="shared" si="230"/>
        <v>2.0796848212176406E-7</v>
      </c>
    </row>
    <row r="4874" spans="1:8" x14ac:dyDescent="0.25">
      <c r="A4874" s="12">
        <f>Riesgo!C4878</f>
        <v>4.643681483937525E-2</v>
      </c>
      <c r="F4874" s="95">
        <f t="shared" si="228"/>
        <v>-0.15871533387031039</v>
      </c>
      <c r="G4874" s="26">
        <f t="shared" si="229"/>
        <v>-3.9981276972602588E-3</v>
      </c>
      <c r="H4874" s="26">
        <f t="shared" si="230"/>
        <v>6.3456417232679715E-4</v>
      </c>
    </row>
    <row r="4875" spans="1:8" x14ac:dyDescent="0.25">
      <c r="A4875" s="12">
        <f>Riesgo!C4879</f>
        <v>0.76725385670954804</v>
      </c>
      <c r="F4875" s="95">
        <f t="shared" si="228"/>
        <v>0.56210170799986237</v>
      </c>
      <c r="G4875" s="26">
        <f t="shared" si="229"/>
        <v>0.17760071702643376</v>
      </c>
      <c r="H4875" s="26">
        <f t="shared" si="230"/>
        <v>9.9829666382558663E-2</v>
      </c>
    </row>
    <row r="4876" spans="1:8" x14ac:dyDescent="0.25">
      <c r="A4876" s="12">
        <f>Riesgo!C4880</f>
        <v>0</v>
      </c>
      <c r="F4876" s="95">
        <f t="shared" si="228"/>
        <v>-0.20515214870968565</v>
      </c>
      <c r="G4876" s="26">
        <f t="shared" si="229"/>
        <v>0</v>
      </c>
      <c r="H4876" s="26">
        <f t="shared" si="230"/>
        <v>0</v>
      </c>
    </row>
    <row r="4877" spans="1:8" x14ac:dyDescent="0.25">
      <c r="A4877" s="12">
        <f>Riesgo!C4881</f>
        <v>0</v>
      </c>
      <c r="F4877" s="95">
        <f t="shared" si="228"/>
        <v>-0.20515214870968565</v>
      </c>
      <c r="G4877" s="26">
        <f t="shared" si="229"/>
        <v>0</v>
      </c>
      <c r="H4877" s="26">
        <f t="shared" si="230"/>
        <v>0</v>
      </c>
    </row>
    <row r="4878" spans="1:8" x14ac:dyDescent="0.25">
      <c r="A4878" s="12">
        <f>Riesgo!C4882</f>
        <v>0</v>
      </c>
      <c r="F4878" s="95">
        <f t="shared" si="228"/>
        <v>-0.20515214870968565</v>
      </c>
      <c r="G4878" s="26">
        <f t="shared" si="229"/>
        <v>0</v>
      </c>
      <c r="H4878" s="26">
        <f t="shared" si="230"/>
        <v>0</v>
      </c>
    </row>
    <row r="4879" spans="1:8" x14ac:dyDescent="0.25">
      <c r="A4879" s="12">
        <f>Riesgo!C4883</f>
        <v>0.23312163229181146</v>
      </c>
      <c r="F4879" s="95">
        <f t="shared" si="228"/>
        <v>2.7969483582125809E-2</v>
      </c>
      <c r="G4879" s="26">
        <f t="shared" si="229"/>
        <v>2.1880303581889262E-5</v>
      </c>
      <c r="H4879" s="26">
        <f t="shared" si="230"/>
        <v>6.1198079180558023E-7</v>
      </c>
    </row>
    <row r="4880" spans="1:8" x14ac:dyDescent="0.25">
      <c r="A4880" s="12">
        <f>Riesgo!C4884</f>
        <v>0</v>
      </c>
      <c r="F4880" s="95">
        <f t="shared" si="228"/>
        <v>-0.20515214870968565</v>
      </c>
      <c r="G4880" s="26">
        <f t="shared" si="229"/>
        <v>0</v>
      </c>
      <c r="H4880" s="26">
        <f t="shared" si="230"/>
        <v>0</v>
      </c>
    </row>
    <row r="4881" spans="1:8" x14ac:dyDescent="0.25">
      <c r="A4881" s="12">
        <f>Riesgo!C4885</f>
        <v>1.995724107766892E-2</v>
      </c>
      <c r="F4881" s="95">
        <f t="shared" si="228"/>
        <v>-0.18519490763201674</v>
      </c>
      <c r="G4881" s="26">
        <f t="shared" si="229"/>
        <v>-6.3516582324083465E-3</v>
      </c>
      <c r="H4881" s="26">
        <f t="shared" si="230"/>
        <v>1.1762947596610023E-3</v>
      </c>
    </row>
    <row r="4882" spans="1:8" x14ac:dyDescent="0.25">
      <c r="A4882" s="12">
        <f>Riesgo!C4886</f>
        <v>0.1976577171752128</v>
      </c>
      <c r="F4882" s="95">
        <f t="shared" si="228"/>
        <v>-7.4944315344728507E-3</v>
      </c>
      <c r="G4882" s="26">
        <f t="shared" si="229"/>
        <v>-4.2093601894531504E-7</v>
      </c>
      <c r="H4882" s="26">
        <f t="shared" si="230"/>
        <v>3.1546761743792304E-9</v>
      </c>
    </row>
    <row r="4883" spans="1:8" x14ac:dyDescent="0.25">
      <c r="A4883" s="12">
        <f>Riesgo!C4887</f>
        <v>5.5073920799787304E-2</v>
      </c>
      <c r="F4883" s="95">
        <f t="shared" si="228"/>
        <v>-0.15007822790989833</v>
      </c>
      <c r="G4883" s="26">
        <f t="shared" si="229"/>
        <v>-3.3802831382195105E-3</v>
      </c>
      <c r="H4883" s="26">
        <f t="shared" si="230"/>
        <v>5.0730690321769401E-4</v>
      </c>
    </row>
    <row r="4884" spans="1:8" x14ac:dyDescent="0.25">
      <c r="A4884" s="12">
        <f>Riesgo!C4888</f>
        <v>0</v>
      </c>
      <c r="F4884" s="95">
        <f t="shared" si="228"/>
        <v>-0.20515214870968565</v>
      </c>
      <c r="G4884" s="26">
        <f t="shared" si="229"/>
        <v>0</v>
      </c>
      <c r="H4884" s="26">
        <f t="shared" si="230"/>
        <v>0</v>
      </c>
    </row>
    <row r="4885" spans="1:8" x14ac:dyDescent="0.25">
      <c r="A4885" s="12">
        <f>Riesgo!C4889</f>
        <v>0.11378851313857012</v>
      </c>
      <c r="F4885" s="95">
        <f t="shared" si="228"/>
        <v>-9.1363635571115528E-2</v>
      </c>
      <c r="G4885" s="26">
        <f t="shared" si="229"/>
        <v>-7.626409455932584E-4</v>
      </c>
      <c r="H4885" s="26">
        <f t="shared" si="230"/>
        <v>6.9677649424793405E-5</v>
      </c>
    </row>
    <row r="4886" spans="1:8" x14ac:dyDescent="0.25">
      <c r="A4886" s="12">
        <f>Riesgo!C4890</f>
        <v>0</v>
      </c>
      <c r="F4886" s="95">
        <f t="shared" si="228"/>
        <v>-0.20515214870968565</v>
      </c>
      <c r="G4886" s="26">
        <f t="shared" si="229"/>
        <v>0</v>
      </c>
      <c r="H4886" s="26">
        <f t="shared" si="230"/>
        <v>0</v>
      </c>
    </row>
    <row r="4887" spans="1:8" x14ac:dyDescent="0.25">
      <c r="A4887" s="12">
        <f>Riesgo!C4891</f>
        <v>0.17069377827016677</v>
      </c>
      <c r="F4887" s="95">
        <f t="shared" si="228"/>
        <v>-3.4458370439518882E-2</v>
      </c>
      <c r="G4887" s="26">
        <f t="shared" si="229"/>
        <v>-4.0915155542368831E-5</v>
      </c>
      <c r="H4887" s="26">
        <f t="shared" si="230"/>
        <v>1.4098695862694791E-6</v>
      </c>
    </row>
    <row r="4888" spans="1:8" x14ac:dyDescent="0.25">
      <c r="A4888" s="12">
        <f>Riesgo!C4892</f>
        <v>0</v>
      </c>
      <c r="F4888" s="95">
        <f t="shared" si="228"/>
        <v>-0.20515214870968565</v>
      </c>
      <c r="G4888" s="26">
        <f t="shared" si="229"/>
        <v>0</v>
      </c>
      <c r="H4888" s="26">
        <f t="shared" si="230"/>
        <v>0</v>
      </c>
    </row>
    <row r="4889" spans="1:8" x14ac:dyDescent="0.25">
      <c r="A4889" s="12">
        <f>Riesgo!C4893</f>
        <v>0</v>
      </c>
      <c r="F4889" s="95">
        <f t="shared" si="228"/>
        <v>-0.20515214870968565</v>
      </c>
      <c r="G4889" s="26">
        <f t="shared" si="229"/>
        <v>0</v>
      </c>
      <c r="H4889" s="26">
        <f t="shared" si="230"/>
        <v>0</v>
      </c>
    </row>
    <row r="4890" spans="1:8" x14ac:dyDescent="0.25">
      <c r="A4890" s="12">
        <f>Riesgo!C4894</f>
        <v>0</v>
      </c>
      <c r="F4890" s="95">
        <f t="shared" si="228"/>
        <v>-0.20515214870968565</v>
      </c>
      <c r="G4890" s="26">
        <f t="shared" si="229"/>
        <v>0</v>
      </c>
      <c r="H4890" s="26">
        <f t="shared" si="230"/>
        <v>0</v>
      </c>
    </row>
    <row r="4891" spans="1:8" x14ac:dyDescent="0.25">
      <c r="A4891" s="12">
        <f>Riesgo!C4895</f>
        <v>0</v>
      </c>
      <c r="F4891" s="95">
        <f t="shared" si="228"/>
        <v>-0.20515214870968565</v>
      </c>
      <c r="G4891" s="26">
        <f t="shared" si="229"/>
        <v>0</v>
      </c>
      <c r="H4891" s="26">
        <f t="shared" si="230"/>
        <v>0</v>
      </c>
    </row>
    <row r="4892" spans="1:8" x14ac:dyDescent="0.25">
      <c r="A4892" s="12">
        <f>Riesgo!C4896</f>
        <v>0.11388182356712341</v>
      </c>
      <c r="F4892" s="95">
        <f t="shared" si="228"/>
        <v>-9.1270325142562239E-2</v>
      </c>
      <c r="G4892" s="26">
        <f t="shared" si="229"/>
        <v>-7.6030665693224545E-4</v>
      </c>
      <c r="H4892" s="26">
        <f t="shared" si="230"/>
        <v>6.9393435786260557E-5</v>
      </c>
    </row>
    <row r="4893" spans="1:8" x14ac:dyDescent="0.25">
      <c r="A4893" s="12">
        <f>Riesgo!C4897</f>
        <v>0</v>
      </c>
      <c r="F4893" s="95">
        <f t="shared" si="228"/>
        <v>-0.20515214870968565</v>
      </c>
      <c r="G4893" s="26">
        <f t="shared" si="229"/>
        <v>0</v>
      </c>
      <c r="H4893" s="26">
        <f t="shared" si="230"/>
        <v>0</v>
      </c>
    </row>
    <row r="4894" spans="1:8" x14ac:dyDescent="0.25">
      <c r="A4894" s="12">
        <f>Riesgo!C4898</f>
        <v>0.21526313905210812</v>
      </c>
      <c r="F4894" s="95">
        <f t="shared" si="228"/>
        <v>1.0110990342422466E-2</v>
      </c>
      <c r="G4894" s="26">
        <f t="shared" si="229"/>
        <v>1.0336680356841294E-6</v>
      </c>
      <c r="H4894" s="26">
        <f t="shared" si="230"/>
        <v>1.0451407526073034E-8</v>
      </c>
    </row>
    <row r="4895" spans="1:8" x14ac:dyDescent="0.25">
      <c r="A4895" s="12">
        <f>Riesgo!C4899</f>
        <v>0.51330853335328419</v>
      </c>
      <c r="F4895" s="95">
        <f t="shared" si="228"/>
        <v>0.30815638464359851</v>
      </c>
      <c r="G4895" s="26">
        <f t="shared" si="229"/>
        <v>2.9262640419804392E-2</v>
      </c>
      <c r="H4895" s="26">
        <f t="shared" si="230"/>
        <v>9.0174694768925551E-3</v>
      </c>
    </row>
    <row r="4896" spans="1:8" x14ac:dyDescent="0.25">
      <c r="A4896" s="12">
        <f>Riesgo!C4900</f>
        <v>0</v>
      </c>
      <c r="F4896" s="95">
        <f t="shared" si="228"/>
        <v>-0.20515214870968565</v>
      </c>
      <c r="G4896" s="26">
        <f t="shared" si="229"/>
        <v>0</v>
      </c>
      <c r="H4896" s="26">
        <f t="shared" si="230"/>
        <v>0</v>
      </c>
    </row>
    <row r="4897" spans="1:8" x14ac:dyDescent="0.25">
      <c r="A4897" s="12">
        <f>Riesgo!C4901</f>
        <v>0.30487549224635585</v>
      </c>
      <c r="F4897" s="95">
        <f t="shared" si="228"/>
        <v>9.97233435366702E-2</v>
      </c>
      <c r="G4897" s="26">
        <f t="shared" si="229"/>
        <v>9.9172324656476331E-4</v>
      </c>
      <c r="H4897" s="26">
        <f t="shared" si="230"/>
        <v>9.8897958010479782E-5</v>
      </c>
    </row>
    <row r="4898" spans="1:8" x14ac:dyDescent="0.25">
      <c r="A4898" s="12">
        <f>Riesgo!C4902</f>
        <v>0.12226210172793212</v>
      </c>
      <c r="F4898" s="95">
        <f t="shared" si="228"/>
        <v>-8.2890046981753535E-2</v>
      </c>
      <c r="G4898" s="26">
        <f t="shared" si="229"/>
        <v>-5.6951760996949415E-4</v>
      </c>
      <c r="H4898" s="26">
        <f t="shared" si="230"/>
        <v>4.7207341447307356E-5</v>
      </c>
    </row>
    <row r="4899" spans="1:8" x14ac:dyDescent="0.25">
      <c r="A4899" s="12">
        <f>Riesgo!C4903</f>
        <v>0.13252417207179185</v>
      </c>
      <c r="F4899" s="95">
        <f t="shared" si="228"/>
        <v>-7.2627976637893804E-2</v>
      </c>
      <c r="G4899" s="26">
        <f t="shared" si="229"/>
        <v>-3.8309972092410847E-4</v>
      </c>
      <c r="H4899" s="26">
        <f t="shared" si="230"/>
        <v>2.7823757581259791E-5</v>
      </c>
    </row>
    <row r="4900" spans="1:8" x14ac:dyDescent="0.25">
      <c r="A4900" s="12">
        <f>Riesgo!C4904</f>
        <v>0</v>
      </c>
      <c r="F4900" s="95">
        <f t="shared" si="228"/>
        <v>-0.20515214870968565</v>
      </c>
      <c r="G4900" s="26">
        <f t="shared" si="229"/>
        <v>0</v>
      </c>
      <c r="H4900" s="26">
        <f t="shared" si="230"/>
        <v>0</v>
      </c>
    </row>
    <row r="4901" spans="1:8" x14ac:dyDescent="0.25">
      <c r="A4901" s="12">
        <f>Riesgo!C4905</f>
        <v>0</v>
      </c>
      <c r="F4901" s="95">
        <f t="shared" si="228"/>
        <v>-0.20515214870968565</v>
      </c>
      <c r="G4901" s="26">
        <f t="shared" si="229"/>
        <v>0</v>
      </c>
      <c r="H4901" s="26">
        <f t="shared" si="230"/>
        <v>0</v>
      </c>
    </row>
    <row r="4902" spans="1:8" x14ac:dyDescent="0.25">
      <c r="A4902" s="12">
        <f>Riesgo!C4906</f>
        <v>0.45413655120016</v>
      </c>
      <c r="F4902" s="95">
        <f t="shared" si="228"/>
        <v>0.24898440249047435</v>
      </c>
      <c r="G4902" s="26">
        <f t="shared" si="229"/>
        <v>1.5435347998163786E-2</v>
      </c>
      <c r="H4902" s="26">
        <f t="shared" si="230"/>
        <v>3.8431608985553495E-3</v>
      </c>
    </row>
    <row r="4903" spans="1:8" x14ac:dyDescent="0.25">
      <c r="A4903" s="12">
        <f>Riesgo!C4907</f>
        <v>0</v>
      </c>
      <c r="F4903" s="95">
        <f t="shared" si="228"/>
        <v>-0.20515214870968565</v>
      </c>
      <c r="G4903" s="26">
        <f t="shared" si="229"/>
        <v>0</v>
      </c>
      <c r="H4903" s="26">
        <f t="shared" si="230"/>
        <v>0</v>
      </c>
    </row>
    <row r="4904" spans="1:8" x14ac:dyDescent="0.25">
      <c r="A4904" s="12">
        <f>Riesgo!C4908</f>
        <v>0</v>
      </c>
      <c r="F4904" s="95">
        <f t="shared" si="228"/>
        <v>-0.20515214870968565</v>
      </c>
      <c r="G4904" s="26">
        <f t="shared" si="229"/>
        <v>0</v>
      </c>
      <c r="H4904" s="26">
        <f t="shared" si="230"/>
        <v>0</v>
      </c>
    </row>
    <row r="4905" spans="1:8" x14ac:dyDescent="0.25">
      <c r="A4905" s="12">
        <f>Riesgo!C4909</f>
        <v>0.22985124781294988</v>
      </c>
      <c r="F4905" s="95">
        <f t="shared" si="228"/>
        <v>2.4699099103264233E-2</v>
      </c>
      <c r="G4905" s="26">
        <f t="shared" si="229"/>
        <v>1.5067574175871364E-5</v>
      </c>
      <c r="H4905" s="26">
        <f t="shared" si="230"/>
        <v>3.7215550781563171E-7</v>
      </c>
    </row>
    <row r="4906" spans="1:8" x14ac:dyDescent="0.25">
      <c r="A4906" s="12">
        <f>Riesgo!C4910</f>
        <v>0.58953543764485705</v>
      </c>
      <c r="F4906" s="95">
        <f t="shared" si="228"/>
        <v>0.38438328893517137</v>
      </c>
      <c r="G4906" s="26">
        <f t="shared" si="229"/>
        <v>5.679282805677284E-2</v>
      </c>
      <c r="H4906" s="26">
        <f t="shared" si="230"/>
        <v>2.1830214036392022E-2</v>
      </c>
    </row>
    <row r="4907" spans="1:8" x14ac:dyDescent="0.25">
      <c r="A4907" s="12">
        <f>Riesgo!C4911</f>
        <v>0.32046005824456864</v>
      </c>
      <c r="F4907" s="95">
        <f t="shared" si="228"/>
        <v>0.11530790953488299</v>
      </c>
      <c r="G4907" s="26">
        <f t="shared" si="229"/>
        <v>1.5331240488460332E-3</v>
      </c>
      <c r="H4907" s="26">
        <f t="shared" si="230"/>
        <v>1.7678132913009193E-4</v>
      </c>
    </row>
    <row r="4908" spans="1:8" x14ac:dyDescent="0.25">
      <c r="A4908" s="12">
        <f>Riesgo!C4912</f>
        <v>0.45265258442062378</v>
      </c>
      <c r="F4908" s="95">
        <f t="shared" si="228"/>
        <v>0.24750043571093813</v>
      </c>
      <c r="G4908" s="26">
        <f t="shared" si="229"/>
        <v>1.5161001945195422E-2</v>
      </c>
      <c r="H4908" s="26">
        <f t="shared" si="230"/>
        <v>3.7523545872502478E-3</v>
      </c>
    </row>
    <row r="4909" spans="1:8" x14ac:dyDescent="0.25">
      <c r="A4909" s="12">
        <f>Riesgo!C4913</f>
        <v>0.50460768602521666</v>
      </c>
      <c r="F4909" s="95">
        <f t="shared" si="228"/>
        <v>0.29945553731553098</v>
      </c>
      <c r="G4909" s="26">
        <f t="shared" si="229"/>
        <v>2.6853261709446356E-2</v>
      </c>
      <c r="H4909" s="26">
        <f t="shared" si="230"/>
        <v>8.0413579138768326E-3</v>
      </c>
    </row>
    <row r="4910" spans="1:8" x14ac:dyDescent="0.25">
      <c r="A4910" s="12">
        <f>Riesgo!C4914</f>
        <v>0</v>
      </c>
      <c r="F4910" s="95">
        <f t="shared" si="228"/>
        <v>-0.20515214870968565</v>
      </c>
      <c r="G4910" s="26">
        <f t="shared" si="229"/>
        <v>0</v>
      </c>
      <c r="H4910" s="26">
        <f t="shared" si="230"/>
        <v>0</v>
      </c>
    </row>
    <row r="4911" spans="1:8" x14ac:dyDescent="0.25">
      <c r="A4911" s="12">
        <f>Riesgo!C4915</f>
        <v>0.91132900231699043</v>
      </c>
      <c r="F4911" s="95">
        <f t="shared" si="228"/>
        <v>0.70617685360730476</v>
      </c>
      <c r="G4911" s="26">
        <f t="shared" si="229"/>
        <v>0.35216033286446941</v>
      </c>
      <c r="H4911" s="26">
        <f t="shared" si="230"/>
        <v>0.24868747582753212</v>
      </c>
    </row>
    <row r="4912" spans="1:8" x14ac:dyDescent="0.25">
      <c r="A4912" s="12">
        <f>Riesgo!C4916</f>
        <v>0</v>
      </c>
      <c r="F4912" s="95">
        <f t="shared" si="228"/>
        <v>-0.20515214870968565</v>
      </c>
      <c r="G4912" s="26">
        <f t="shared" si="229"/>
        <v>0</v>
      </c>
      <c r="H4912" s="26">
        <f t="shared" si="230"/>
        <v>0</v>
      </c>
    </row>
    <row r="4913" spans="1:8" x14ac:dyDescent="0.25">
      <c r="A4913" s="12">
        <f>Riesgo!C4917</f>
        <v>0.3780633848592212</v>
      </c>
      <c r="F4913" s="95">
        <f t="shared" si="228"/>
        <v>0.17291123614953555</v>
      </c>
      <c r="G4913" s="26">
        <f t="shared" si="229"/>
        <v>5.1697512486709521E-3</v>
      </c>
      <c r="H4913" s="26">
        <f t="shared" si="230"/>
        <v>8.9390807899329921E-4</v>
      </c>
    </row>
    <row r="4914" spans="1:8" x14ac:dyDescent="0.25">
      <c r="A4914" s="12">
        <f>Riesgo!C4918</f>
        <v>0</v>
      </c>
      <c r="F4914" s="95">
        <f t="shared" si="228"/>
        <v>-0.20515214870968565</v>
      </c>
      <c r="G4914" s="26">
        <f t="shared" si="229"/>
        <v>0</v>
      </c>
      <c r="H4914" s="26">
        <f t="shared" si="230"/>
        <v>0</v>
      </c>
    </row>
    <row r="4915" spans="1:8" x14ac:dyDescent="0.25">
      <c r="A4915" s="12">
        <f>Riesgo!C4919</f>
        <v>0.16906086230665096</v>
      </c>
      <c r="F4915" s="95">
        <f t="shared" si="228"/>
        <v>-3.6091286403034689E-2</v>
      </c>
      <c r="G4915" s="26">
        <f t="shared" si="229"/>
        <v>-4.7011822282104333E-5</v>
      </c>
      <c r="H4915" s="26">
        <f t="shared" si="230"/>
        <v>1.6967171423119956E-6</v>
      </c>
    </row>
    <row r="4916" spans="1:8" x14ac:dyDescent="0.25">
      <c r="A4916" s="12">
        <f>Riesgo!C4920</f>
        <v>0.4294646134914083</v>
      </c>
      <c r="F4916" s="95">
        <f t="shared" si="228"/>
        <v>0.22431246478172265</v>
      </c>
      <c r="G4916" s="26">
        <f t="shared" si="229"/>
        <v>1.1286524339379565E-2</v>
      </c>
      <c r="H4916" s="26">
        <f t="shared" si="230"/>
        <v>2.531708093385134E-3</v>
      </c>
    </row>
    <row r="4917" spans="1:8" x14ac:dyDescent="0.25">
      <c r="A4917" s="12">
        <f>Riesgo!C4921</f>
        <v>6.9324916232289979E-2</v>
      </c>
      <c r="F4917" s="95">
        <f t="shared" si="228"/>
        <v>-0.13582723247739567</v>
      </c>
      <c r="G4917" s="26">
        <f t="shared" si="229"/>
        <v>-2.505881648784541E-3</v>
      </c>
      <c r="H4917" s="26">
        <f t="shared" si="230"/>
        <v>3.4036696927029742E-4</v>
      </c>
    </row>
    <row r="4918" spans="1:8" x14ac:dyDescent="0.25">
      <c r="A4918" s="12">
        <f>Riesgo!C4922</f>
        <v>0.32193940155751383</v>
      </c>
      <c r="F4918" s="95">
        <f t="shared" si="228"/>
        <v>0.11678725284782818</v>
      </c>
      <c r="G4918" s="26">
        <f t="shared" si="229"/>
        <v>1.5928919898066521E-3</v>
      </c>
      <c r="H4918" s="26">
        <f t="shared" si="230"/>
        <v>1.8602947957282963E-4</v>
      </c>
    </row>
    <row r="4919" spans="1:8" x14ac:dyDescent="0.25">
      <c r="A4919" s="12">
        <f>Riesgo!C4923</f>
        <v>0</v>
      </c>
      <c r="F4919" s="95">
        <f t="shared" si="228"/>
        <v>-0.20515214870968565</v>
      </c>
      <c r="G4919" s="26">
        <f t="shared" si="229"/>
        <v>0</v>
      </c>
      <c r="H4919" s="26">
        <f t="shared" si="230"/>
        <v>0</v>
      </c>
    </row>
    <row r="4920" spans="1:8" x14ac:dyDescent="0.25">
      <c r="A4920" s="12">
        <f>Riesgo!C4924</f>
        <v>0.39419768657098758</v>
      </c>
      <c r="F4920" s="95">
        <f t="shared" si="228"/>
        <v>0.18904553786130193</v>
      </c>
      <c r="G4920" s="26">
        <f t="shared" si="229"/>
        <v>6.7561501497112233E-3</v>
      </c>
      <c r="H4920" s="26">
        <f t="shared" si="230"/>
        <v>1.277220038923874E-3</v>
      </c>
    </row>
    <row r="4921" spans="1:8" x14ac:dyDescent="0.25">
      <c r="A4921" s="12">
        <f>Riesgo!C4925</f>
        <v>0</v>
      </c>
      <c r="F4921" s="95">
        <f t="shared" si="228"/>
        <v>-0.20515214870968565</v>
      </c>
      <c r="G4921" s="26">
        <f t="shared" si="229"/>
        <v>0</v>
      </c>
      <c r="H4921" s="26">
        <f t="shared" si="230"/>
        <v>0</v>
      </c>
    </row>
    <row r="4922" spans="1:8" x14ac:dyDescent="0.25">
      <c r="A4922" s="12">
        <f>Riesgo!C4926</f>
        <v>0</v>
      </c>
      <c r="F4922" s="95">
        <f t="shared" si="228"/>
        <v>-0.20515214870968565</v>
      </c>
      <c r="G4922" s="26">
        <f t="shared" si="229"/>
        <v>0</v>
      </c>
      <c r="H4922" s="26">
        <f t="shared" si="230"/>
        <v>0</v>
      </c>
    </row>
    <row r="4923" spans="1:8" x14ac:dyDescent="0.25">
      <c r="A4923" s="12">
        <f>Riesgo!C4927</f>
        <v>0</v>
      </c>
      <c r="F4923" s="95">
        <f t="shared" si="228"/>
        <v>-0.20515214870968565</v>
      </c>
      <c r="G4923" s="26">
        <f t="shared" si="229"/>
        <v>0</v>
      </c>
      <c r="H4923" s="26">
        <f t="shared" si="230"/>
        <v>0</v>
      </c>
    </row>
    <row r="4924" spans="1:8" x14ac:dyDescent="0.25">
      <c r="A4924" s="12">
        <f>Riesgo!C4928</f>
        <v>5.4615241650261E-2</v>
      </c>
      <c r="F4924" s="95">
        <f t="shared" si="228"/>
        <v>-0.15053690705942466</v>
      </c>
      <c r="G4924" s="26">
        <f t="shared" si="229"/>
        <v>-3.4113711024206348E-3</v>
      </c>
      <c r="H4924" s="26">
        <f t="shared" si="230"/>
        <v>5.1353725459030207E-4</v>
      </c>
    </row>
    <row r="4925" spans="1:8" x14ac:dyDescent="0.25">
      <c r="A4925" s="12">
        <f>Riesgo!C4929</f>
        <v>0</v>
      </c>
      <c r="F4925" s="95">
        <f t="shared" si="228"/>
        <v>-0.20515214870968565</v>
      </c>
      <c r="G4925" s="26">
        <f t="shared" si="229"/>
        <v>0</v>
      </c>
      <c r="H4925" s="26">
        <f t="shared" si="230"/>
        <v>0</v>
      </c>
    </row>
    <row r="4926" spans="1:8" x14ac:dyDescent="0.25">
      <c r="A4926" s="12">
        <f>Riesgo!C4930</f>
        <v>0</v>
      </c>
      <c r="F4926" s="95">
        <f t="shared" si="228"/>
        <v>-0.20515214870968565</v>
      </c>
      <c r="G4926" s="26">
        <f t="shared" si="229"/>
        <v>0</v>
      </c>
      <c r="H4926" s="26">
        <f t="shared" si="230"/>
        <v>0</v>
      </c>
    </row>
    <row r="4927" spans="1:8" x14ac:dyDescent="0.25">
      <c r="A4927" s="12">
        <f>Riesgo!C4931</f>
        <v>0.14083288211306003</v>
      </c>
      <c r="F4927" s="95">
        <f t="shared" si="228"/>
        <v>-6.4319266596625624E-2</v>
      </c>
      <c r="G4927" s="26">
        <f t="shared" si="229"/>
        <v>-2.6608675126521655E-4</v>
      </c>
      <c r="H4927" s="26">
        <f t="shared" si="230"/>
        <v>1.7114504692457472E-5</v>
      </c>
    </row>
    <row r="4928" spans="1:8" x14ac:dyDescent="0.25">
      <c r="A4928" s="12">
        <f>Riesgo!C4932</f>
        <v>0</v>
      </c>
      <c r="F4928" s="95">
        <f t="shared" si="228"/>
        <v>-0.20515214870968565</v>
      </c>
      <c r="G4928" s="26">
        <f t="shared" si="229"/>
        <v>0</v>
      </c>
      <c r="H4928" s="26">
        <f t="shared" si="230"/>
        <v>0</v>
      </c>
    </row>
    <row r="4929" spans="1:8" x14ac:dyDescent="0.25">
      <c r="A4929" s="12">
        <f>Riesgo!C4933</f>
        <v>0</v>
      </c>
      <c r="F4929" s="95">
        <f t="shared" si="228"/>
        <v>-0.20515214870968565</v>
      </c>
      <c r="G4929" s="26">
        <f t="shared" si="229"/>
        <v>0</v>
      </c>
      <c r="H4929" s="26">
        <f t="shared" si="230"/>
        <v>0</v>
      </c>
    </row>
    <row r="4930" spans="1:8" x14ac:dyDescent="0.25">
      <c r="A4930" s="12">
        <f>Riesgo!C4934</f>
        <v>0.32410608164185156</v>
      </c>
      <c r="F4930" s="95">
        <f t="shared" si="228"/>
        <v>0.11895393293216591</v>
      </c>
      <c r="G4930" s="26">
        <f t="shared" si="229"/>
        <v>1.6832026902758239E-3</v>
      </c>
      <c r="H4930" s="26">
        <f t="shared" si="230"/>
        <v>2.0022357993031156E-4</v>
      </c>
    </row>
    <row r="4931" spans="1:8" x14ac:dyDescent="0.25">
      <c r="A4931" s="12">
        <f>Riesgo!C4935</f>
        <v>0</v>
      </c>
      <c r="F4931" s="95">
        <f t="shared" ref="F4931:F4994" si="231">A4931-$D$4</f>
        <v>-0.20515214870968565</v>
      </c>
      <c r="G4931" s="26">
        <f t="shared" ref="G4931:G4994" si="232">IF(A4931=0,0,(A4931-D$4)^3)</f>
        <v>0</v>
      </c>
      <c r="H4931" s="26">
        <f t="shared" ref="H4931:H4994" si="233">IF(A4931=0,0,(A4931-D$4)^4)</f>
        <v>0</v>
      </c>
    </row>
    <row r="4932" spans="1:8" x14ac:dyDescent="0.25">
      <c r="A4932" s="12">
        <f>Riesgo!C4936</f>
        <v>5.9903216024637614E-2</v>
      </c>
      <c r="F4932" s="95">
        <f t="shared" si="231"/>
        <v>-0.14524893268504804</v>
      </c>
      <c r="G4932" s="26">
        <f t="shared" si="232"/>
        <v>-3.0643534003896699E-3</v>
      </c>
      <c r="H4932" s="26">
        <f t="shared" si="233"/>
        <v>4.4509406077639725E-4</v>
      </c>
    </row>
    <row r="4933" spans="1:8" x14ac:dyDescent="0.25">
      <c r="A4933" s="12">
        <f>Riesgo!C4937</f>
        <v>0</v>
      </c>
      <c r="F4933" s="95">
        <f t="shared" si="231"/>
        <v>-0.20515214870968565</v>
      </c>
      <c r="G4933" s="26">
        <f t="shared" si="232"/>
        <v>0</v>
      </c>
      <c r="H4933" s="26">
        <f t="shared" si="233"/>
        <v>0</v>
      </c>
    </row>
    <row r="4934" spans="1:8" x14ac:dyDescent="0.25">
      <c r="A4934" s="12">
        <f>Riesgo!C4938</f>
        <v>0</v>
      </c>
      <c r="F4934" s="95">
        <f t="shared" si="231"/>
        <v>-0.20515214870968565</v>
      </c>
      <c r="G4934" s="26">
        <f t="shared" si="232"/>
        <v>0</v>
      </c>
      <c r="H4934" s="26">
        <f t="shared" si="233"/>
        <v>0</v>
      </c>
    </row>
    <row r="4935" spans="1:8" x14ac:dyDescent="0.25">
      <c r="A4935" s="12">
        <f>Riesgo!C4939</f>
        <v>0.43157627147281474</v>
      </c>
      <c r="F4935" s="95">
        <f t="shared" si="231"/>
        <v>0.22642412276312909</v>
      </c>
      <c r="G4935" s="26">
        <f t="shared" si="232"/>
        <v>1.160828551776014E-2</v>
      </c>
      <c r="H4935" s="26">
        <f t="shared" si="233"/>
        <v>2.6283958651427755E-3</v>
      </c>
    </row>
    <row r="4936" spans="1:8" x14ac:dyDescent="0.25">
      <c r="A4936" s="12">
        <f>Riesgo!C4940</f>
        <v>0</v>
      </c>
      <c r="F4936" s="95">
        <f t="shared" si="231"/>
        <v>-0.20515214870968565</v>
      </c>
      <c r="G4936" s="26">
        <f t="shared" si="232"/>
        <v>0</v>
      </c>
      <c r="H4936" s="26">
        <f t="shared" si="233"/>
        <v>0</v>
      </c>
    </row>
    <row r="4937" spans="1:8" x14ac:dyDescent="0.25">
      <c r="A4937" s="12">
        <f>Riesgo!C4941</f>
        <v>0</v>
      </c>
      <c r="F4937" s="95">
        <f t="shared" si="231"/>
        <v>-0.20515214870968565</v>
      </c>
      <c r="G4937" s="26">
        <f t="shared" si="232"/>
        <v>0</v>
      </c>
      <c r="H4937" s="26">
        <f t="shared" si="233"/>
        <v>0</v>
      </c>
    </row>
    <row r="4938" spans="1:8" x14ac:dyDescent="0.25">
      <c r="A4938" s="12">
        <f>Riesgo!C4942</f>
        <v>0.52055015066434862</v>
      </c>
      <c r="F4938" s="95">
        <f t="shared" si="231"/>
        <v>0.31539800195466294</v>
      </c>
      <c r="G4938" s="26">
        <f t="shared" si="232"/>
        <v>3.1374499988150353E-2</v>
      </c>
      <c r="H4938" s="26">
        <f t="shared" si="233"/>
        <v>9.8954546085892187E-3</v>
      </c>
    </row>
    <row r="4939" spans="1:8" x14ac:dyDescent="0.25">
      <c r="A4939" s="12">
        <f>Riesgo!C4943</f>
        <v>0.3630090164496646</v>
      </c>
      <c r="F4939" s="95">
        <f t="shared" si="231"/>
        <v>0.15785686773997895</v>
      </c>
      <c r="G4939" s="26">
        <f t="shared" si="232"/>
        <v>3.9336022466141644E-3</v>
      </c>
      <c r="H4939" s="26">
        <f t="shared" si="233"/>
        <v>6.2094612958545623E-4</v>
      </c>
    </row>
    <row r="4940" spans="1:8" x14ac:dyDescent="0.25">
      <c r="A4940" s="12">
        <f>Riesgo!C4944</f>
        <v>0</v>
      </c>
      <c r="F4940" s="95">
        <f t="shared" si="231"/>
        <v>-0.20515214870968565</v>
      </c>
      <c r="G4940" s="26">
        <f t="shared" si="232"/>
        <v>0</v>
      </c>
      <c r="H4940" s="26">
        <f t="shared" si="233"/>
        <v>0</v>
      </c>
    </row>
    <row r="4941" spans="1:8" x14ac:dyDescent="0.25">
      <c r="A4941" s="12">
        <f>Riesgo!C4945</f>
        <v>0</v>
      </c>
      <c r="F4941" s="95">
        <f t="shared" si="231"/>
        <v>-0.20515214870968565</v>
      </c>
      <c r="G4941" s="26">
        <f t="shared" si="232"/>
        <v>0</v>
      </c>
      <c r="H4941" s="26">
        <f t="shared" si="233"/>
        <v>0</v>
      </c>
    </row>
    <row r="4942" spans="1:8" x14ac:dyDescent="0.25">
      <c r="A4942" s="12">
        <f>Riesgo!C4946</f>
        <v>0</v>
      </c>
      <c r="F4942" s="95">
        <f t="shared" si="231"/>
        <v>-0.20515214870968565</v>
      </c>
      <c r="G4942" s="26">
        <f t="shared" si="232"/>
        <v>0</v>
      </c>
      <c r="H4942" s="26">
        <f t="shared" si="233"/>
        <v>0</v>
      </c>
    </row>
    <row r="4943" spans="1:8" x14ac:dyDescent="0.25">
      <c r="A4943" s="12">
        <f>Riesgo!C4947</f>
        <v>0</v>
      </c>
      <c r="F4943" s="95">
        <f t="shared" si="231"/>
        <v>-0.20515214870968565</v>
      </c>
      <c r="G4943" s="26">
        <f t="shared" si="232"/>
        <v>0</v>
      </c>
      <c r="H4943" s="26">
        <f t="shared" si="233"/>
        <v>0</v>
      </c>
    </row>
    <row r="4944" spans="1:8" x14ac:dyDescent="0.25">
      <c r="A4944" s="12">
        <f>Riesgo!C4948</f>
        <v>0</v>
      </c>
      <c r="F4944" s="95">
        <f t="shared" si="231"/>
        <v>-0.20515214870968565</v>
      </c>
      <c r="G4944" s="26">
        <f t="shared" si="232"/>
        <v>0</v>
      </c>
      <c r="H4944" s="26">
        <f t="shared" si="233"/>
        <v>0</v>
      </c>
    </row>
    <row r="4945" spans="1:8" x14ac:dyDescent="0.25">
      <c r="A4945" s="12">
        <f>Riesgo!C4949</f>
        <v>3.3941319768106743E-3</v>
      </c>
      <c r="F4945" s="95">
        <f t="shared" si="231"/>
        <v>-0.20175801673287497</v>
      </c>
      <c r="G4945" s="26">
        <f t="shared" si="232"/>
        <v>-8.2128218150114927E-3</v>
      </c>
      <c r="H4945" s="26">
        <f t="shared" si="233"/>
        <v>1.6570026411772093E-3</v>
      </c>
    </row>
    <row r="4946" spans="1:8" x14ac:dyDescent="0.25">
      <c r="A4946" s="12">
        <f>Riesgo!C4950</f>
        <v>0</v>
      </c>
      <c r="F4946" s="95">
        <f t="shared" si="231"/>
        <v>-0.20515214870968565</v>
      </c>
      <c r="G4946" s="26">
        <f t="shared" si="232"/>
        <v>0</v>
      </c>
      <c r="H4946" s="26">
        <f t="shared" si="233"/>
        <v>0</v>
      </c>
    </row>
    <row r="4947" spans="1:8" x14ac:dyDescent="0.25">
      <c r="A4947" s="12">
        <f>Riesgo!C4951</f>
        <v>0.1980847001662672</v>
      </c>
      <c r="F4947" s="95">
        <f t="shared" si="231"/>
        <v>-7.0674485434184531E-3</v>
      </c>
      <c r="G4947" s="26">
        <f t="shared" si="232"/>
        <v>-3.5301077815277121E-7</v>
      </c>
      <c r="H4947" s="26">
        <f t="shared" si="233"/>
        <v>2.4948855098668176E-9</v>
      </c>
    </row>
    <row r="4948" spans="1:8" x14ac:dyDescent="0.25">
      <c r="A4948" s="12">
        <f>Riesgo!C4952</f>
        <v>0.69459871862563882</v>
      </c>
      <c r="F4948" s="95">
        <f t="shared" si="231"/>
        <v>0.48944656991595314</v>
      </c>
      <c r="G4948" s="26">
        <f t="shared" si="232"/>
        <v>0.11725081437969495</v>
      </c>
      <c r="H4948" s="26">
        <f t="shared" si="233"/>
        <v>5.738800891799381E-2</v>
      </c>
    </row>
    <row r="4949" spans="1:8" x14ac:dyDescent="0.25">
      <c r="A4949" s="12">
        <f>Riesgo!C4953</f>
        <v>0</v>
      </c>
      <c r="F4949" s="95">
        <f t="shared" si="231"/>
        <v>-0.20515214870968565</v>
      </c>
      <c r="G4949" s="26">
        <f t="shared" si="232"/>
        <v>0</v>
      </c>
      <c r="H4949" s="26">
        <f t="shared" si="233"/>
        <v>0</v>
      </c>
    </row>
    <row r="4950" spans="1:8" x14ac:dyDescent="0.25">
      <c r="A4950" s="12">
        <f>Riesgo!C4954</f>
        <v>0.42287902796834392</v>
      </c>
      <c r="F4950" s="95">
        <f t="shared" si="231"/>
        <v>0.21772687925865827</v>
      </c>
      <c r="G4950" s="26">
        <f t="shared" si="232"/>
        <v>1.0321341394382339E-2</v>
      </c>
      <c r="H4950" s="26">
        <f t="shared" si="233"/>
        <v>2.247233451562075E-3</v>
      </c>
    </row>
    <row r="4951" spans="1:8" x14ac:dyDescent="0.25">
      <c r="A4951" s="12">
        <f>Riesgo!C4955</f>
        <v>0.17368699166259066</v>
      </c>
      <c r="F4951" s="95">
        <f t="shared" si="231"/>
        <v>-3.1465157047094988E-2</v>
      </c>
      <c r="G4951" s="26">
        <f t="shared" si="232"/>
        <v>-3.1152270923603765E-5</v>
      </c>
      <c r="H4951" s="26">
        <f t="shared" si="233"/>
        <v>9.8021109698484327E-7</v>
      </c>
    </row>
    <row r="4952" spans="1:8" x14ac:dyDescent="0.25">
      <c r="A4952" s="12">
        <f>Riesgo!C4956</f>
        <v>0.32114760076339216</v>
      </c>
      <c r="F4952" s="95">
        <f t="shared" si="231"/>
        <v>0.11599545205370651</v>
      </c>
      <c r="G4952" s="26">
        <f t="shared" si="232"/>
        <v>1.5607124157018982E-3</v>
      </c>
      <c r="H4952" s="26">
        <f t="shared" si="233"/>
        <v>1.8103554218517397E-4</v>
      </c>
    </row>
    <row r="4953" spans="1:8" x14ac:dyDescent="0.25">
      <c r="A4953" s="12">
        <f>Riesgo!C4957</f>
        <v>9.5694561271860337E-2</v>
      </c>
      <c r="F4953" s="95">
        <f t="shared" si="231"/>
        <v>-0.10945758743782531</v>
      </c>
      <c r="G4953" s="26">
        <f t="shared" si="232"/>
        <v>-1.3114073541670159E-3</v>
      </c>
      <c r="H4953" s="26">
        <f t="shared" si="233"/>
        <v>1.4354348513534329E-4</v>
      </c>
    </row>
    <row r="4954" spans="1:8" x14ac:dyDescent="0.25">
      <c r="A4954" s="12">
        <f>Riesgo!C4958</f>
        <v>0</v>
      </c>
      <c r="F4954" s="95">
        <f t="shared" si="231"/>
        <v>-0.20515214870968565</v>
      </c>
      <c r="G4954" s="26">
        <f t="shared" si="232"/>
        <v>0</v>
      </c>
      <c r="H4954" s="26">
        <f t="shared" si="233"/>
        <v>0</v>
      </c>
    </row>
    <row r="4955" spans="1:8" x14ac:dyDescent="0.25">
      <c r="A4955" s="12">
        <f>Riesgo!C4959</f>
        <v>0</v>
      </c>
      <c r="F4955" s="95">
        <f t="shared" si="231"/>
        <v>-0.20515214870968565</v>
      </c>
      <c r="G4955" s="26">
        <f t="shared" si="232"/>
        <v>0</v>
      </c>
      <c r="H4955" s="26">
        <f t="shared" si="233"/>
        <v>0</v>
      </c>
    </row>
    <row r="4956" spans="1:8" x14ac:dyDescent="0.25">
      <c r="A4956" s="12">
        <f>Riesgo!C4960</f>
        <v>0</v>
      </c>
      <c r="F4956" s="95">
        <f t="shared" si="231"/>
        <v>-0.20515214870968565</v>
      </c>
      <c r="G4956" s="26">
        <f t="shared" si="232"/>
        <v>0</v>
      </c>
      <c r="H4956" s="26">
        <f t="shared" si="233"/>
        <v>0</v>
      </c>
    </row>
    <row r="4957" spans="1:8" x14ac:dyDescent="0.25">
      <c r="A4957" s="12">
        <f>Riesgo!C4961</f>
        <v>0</v>
      </c>
      <c r="F4957" s="95">
        <f t="shared" si="231"/>
        <v>-0.20515214870968565</v>
      </c>
      <c r="G4957" s="26">
        <f t="shared" si="232"/>
        <v>0</v>
      </c>
      <c r="H4957" s="26">
        <f t="shared" si="233"/>
        <v>0</v>
      </c>
    </row>
    <row r="4958" spans="1:8" x14ac:dyDescent="0.25">
      <c r="A4958" s="12">
        <f>Riesgo!C4962</f>
        <v>0</v>
      </c>
      <c r="F4958" s="95">
        <f t="shared" si="231"/>
        <v>-0.20515214870968565</v>
      </c>
      <c r="G4958" s="26">
        <f t="shared" si="232"/>
        <v>0</v>
      </c>
      <c r="H4958" s="26">
        <f t="shared" si="233"/>
        <v>0</v>
      </c>
    </row>
    <row r="4959" spans="1:8" x14ac:dyDescent="0.25">
      <c r="A4959" s="12">
        <f>Riesgo!C4963</f>
        <v>0</v>
      </c>
      <c r="F4959" s="95">
        <f t="shared" si="231"/>
        <v>-0.20515214870968565</v>
      </c>
      <c r="G4959" s="26">
        <f t="shared" si="232"/>
        <v>0</v>
      </c>
      <c r="H4959" s="26">
        <f t="shared" si="233"/>
        <v>0</v>
      </c>
    </row>
    <row r="4960" spans="1:8" x14ac:dyDescent="0.25">
      <c r="A4960" s="12">
        <f>Riesgo!C4964</f>
        <v>0.35720880025943308</v>
      </c>
      <c r="F4960" s="95">
        <f t="shared" si="231"/>
        <v>0.15205665154974743</v>
      </c>
      <c r="G4960" s="26">
        <f t="shared" si="232"/>
        <v>3.5157360958834394E-3</v>
      </c>
      <c r="H4960" s="26">
        <f t="shared" si="233"/>
        <v>5.3459105847261754E-4</v>
      </c>
    </row>
    <row r="4961" spans="1:8" x14ac:dyDescent="0.25">
      <c r="A4961" s="12">
        <f>Riesgo!C4965</f>
        <v>0.18864518109597458</v>
      </c>
      <c r="F4961" s="95">
        <f t="shared" si="231"/>
        <v>-1.6506967613711065E-2</v>
      </c>
      <c r="G4961" s="26">
        <f t="shared" si="232"/>
        <v>-4.4978182019449946E-6</v>
      </c>
      <c r="H4961" s="26">
        <f t="shared" si="233"/>
        <v>7.4245339391866148E-8</v>
      </c>
    </row>
    <row r="4962" spans="1:8" x14ac:dyDescent="0.25">
      <c r="A4962" s="12">
        <f>Riesgo!C4966</f>
        <v>0.54153520765436458</v>
      </c>
      <c r="F4962" s="95">
        <f t="shared" si="231"/>
        <v>0.3363830589446789</v>
      </c>
      <c r="G4962" s="26">
        <f t="shared" si="232"/>
        <v>3.8062941432091581E-2</v>
      </c>
      <c r="H4962" s="26">
        <f t="shared" si="233"/>
        <v>1.2803728671359123E-2</v>
      </c>
    </row>
    <row r="4963" spans="1:8" x14ac:dyDescent="0.25">
      <c r="A4963" s="12">
        <f>Riesgo!C4967</f>
        <v>0</v>
      </c>
      <c r="F4963" s="95">
        <f t="shared" si="231"/>
        <v>-0.20515214870968565</v>
      </c>
      <c r="G4963" s="26">
        <f t="shared" si="232"/>
        <v>0</v>
      </c>
      <c r="H4963" s="26">
        <f t="shared" si="233"/>
        <v>0</v>
      </c>
    </row>
    <row r="4964" spans="1:8" x14ac:dyDescent="0.25">
      <c r="A4964" s="12">
        <f>Riesgo!C4968</f>
        <v>0.33698153201370468</v>
      </c>
      <c r="F4964" s="95">
        <f t="shared" si="231"/>
        <v>0.13182938330401903</v>
      </c>
      <c r="G4964" s="26">
        <f t="shared" si="232"/>
        <v>2.291061046683572E-3</v>
      </c>
      <c r="H4964" s="26">
        <f t="shared" si="233"/>
        <v>3.0202916489615569E-4</v>
      </c>
    </row>
    <row r="4965" spans="1:8" x14ac:dyDescent="0.25">
      <c r="A4965" s="12">
        <f>Riesgo!C4969</f>
        <v>6.563188455390534E-2</v>
      </c>
      <c r="F4965" s="95">
        <f t="shared" si="231"/>
        <v>-0.13952026415578031</v>
      </c>
      <c r="G4965" s="26">
        <f t="shared" si="232"/>
        <v>-2.7158880834720627E-3</v>
      </c>
      <c r="H4965" s="26">
        <f t="shared" si="233"/>
        <v>3.7892142282355812E-4</v>
      </c>
    </row>
    <row r="4966" spans="1:8" x14ac:dyDescent="0.25">
      <c r="A4966" s="12">
        <f>Riesgo!C4970</f>
        <v>0.13370738336896232</v>
      </c>
      <c r="F4966" s="95">
        <f t="shared" si="231"/>
        <v>-7.1444765340723332E-2</v>
      </c>
      <c r="G4966" s="26">
        <f t="shared" si="232"/>
        <v>-3.6467940908192201E-4</v>
      </c>
      <c r="H4966" s="26">
        <f t="shared" si="233"/>
        <v>2.6054434806451567E-5</v>
      </c>
    </row>
    <row r="4967" spans="1:8" x14ac:dyDescent="0.25">
      <c r="A4967" s="12">
        <f>Riesgo!C4971</f>
        <v>0.13746711175237228</v>
      </c>
      <c r="F4967" s="95">
        <f t="shared" si="231"/>
        <v>-6.7685036957313371E-2</v>
      </c>
      <c r="G4967" s="26">
        <f t="shared" si="232"/>
        <v>-3.1008303857750079E-4</v>
      </c>
      <c r="H4967" s="26">
        <f t="shared" si="233"/>
        <v>2.0987981925954166E-5</v>
      </c>
    </row>
    <row r="4968" spans="1:8" x14ac:dyDescent="0.25">
      <c r="A4968" s="12">
        <f>Riesgo!C4972</f>
        <v>0</v>
      </c>
      <c r="F4968" s="95">
        <f t="shared" si="231"/>
        <v>-0.20515214870968565</v>
      </c>
      <c r="G4968" s="26">
        <f t="shared" si="232"/>
        <v>0</v>
      </c>
      <c r="H4968" s="26">
        <f t="shared" si="233"/>
        <v>0</v>
      </c>
    </row>
    <row r="4969" spans="1:8" x14ac:dyDescent="0.25">
      <c r="A4969" s="12">
        <f>Riesgo!C4973</f>
        <v>0</v>
      </c>
      <c r="F4969" s="95">
        <f t="shared" si="231"/>
        <v>-0.20515214870968565</v>
      </c>
      <c r="G4969" s="26">
        <f t="shared" si="232"/>
        <v>0</v>
      </c>
      <c r="H4969" s="26">
        <f t="shared" si="233"/>
        <v>0</v>
      </c>
    </row>
    <row r="4970" spans="1:8" x14ac:dyDescent="0.25">
      <c r="A4970" s="12">
        <f>Riesgo!C4974</f>
        <v>0.15390448568923015</v>
      </c>
      <c r="F4970" s="95">
        <f t="shared" si="231"/>
        <v>-5.1247663020455497E-2</v>
      </c>
      <c r="G4970" s="26">
        <f t="shared" si="232"/>
        <v>-1.345929142961842E-4</v>
      </c>
      <c r="H4970" s="26">
        <f t="shared" si="233"/>
        <v>6.8975723167918943E-6</v>
      </c>
    </row>
    <row r="4971" spans="1:8" x14ac:dyDescent="0.25">
      <c r="A4971" s="12">
        <f>Riesgo!C4975</f>
        <v>0</v>
      </c>
      <c r="F4971" s="95">
        <f t="shared" si="231"/>
        <v>-0.20515214870968565</v>
      </c>
      <c r="G4971" s="26">
        <f t="shared" si="232"/>
        <v>0</v>
      </c>
      <c r="H4971" s="26">
        <f t="shared" si="233"/>
        <v>0</v>
      </c>
    </row>
    <row r="4972" spans="1:8" x14ac:dyDescent="0.25">
      <c r="A4972" s="12">
        <f>Riesgo!C4976</f>
        <v>0</v>
      </c>
      <c r="F4972" s="95">
        <f t="shared" si="231"/>
        <v>-0.20515214870968565</v>
      </c>
      <c r="G4972" s="26">
        <f t="shared" si="232"/>
        <v>0</v>
      </c>
      <c r="H4972" s="26">
        <f t="shared" si="233"/>
        <v>0</v>
      </c>
    </row>
    <row r="4973" spans="1:8" x14ac:dyDescent="0.25">
      <c r="A4973" s="12">
        <f>Riesgo!C4977</f>
        <v>0</v>
      </c>
      <c r="F4973" s="95">
        <f t="shared" si="231"/>
        <v>-0.20515214870968565</v>
      </c>
      <c r="G4973" s="26">
        <f t="shared" si="232"/>
        <v>0</v>
      </c>
      <c r="H4973" s="26">
        <f t="shared" si="233"/>
        <v>0</v>
      </c>
    </row>
    <row r="4974" spans="1:8" x14ac:dyDescent="0.25">
      <c r="A4974" s="12">
        <f>Riesgo!C4978</f>
        <v>2.1610699829902696E-2</v>
      </c>
      <c r="F4974" s="95">
        <f t="shared" si="231"/>
        <v>-0.18354144887978296</v>
      </c>
      <c r="G4974" s="26">
        <f t="shared" si="232"/>
        <v>-6.1830458519623295E-3</v>
      </c>
      <c r="H4974" s="26">
        <f t="shared" si="233"/>
        <v>1.1348451941592982E-3</v>
      </c>
    </row>
    <row r="4975" spans="1:8" x14ac:dyDescent="0.25">
      <c r="A4975" s="12">
        <f>Riesgo!C4979</f>
        <v>0</v>
      </c>
      <c r="F4975" s="95">
        <f t="shared" si="231"/>
        <v>-0.20515214870968565</v>
      </c>
      <c r="G4975" s="26">
        <f t="shared" si="232"/>
        <v>0</v>
      </c>
      <c r="H4975" s="26">
        <f t="shared" si="233"/>
        <v>0</v>
      </c>
    </row>
    <row r="4976" spans="1:8" x14ac:dyDescent="0.25">
      <c r="A4976" s="12">
        <f>Riesgo!C4980</f>
        <v>0</v>
      </c>
      <c r="F4976" s="95">
        <f t="shared" si="231"/>
        <v>-0.20515214870968565</v>
      </c>
      <c r="G4976" s="26">
        <f t="shared" si="232"/>
        <v>0</v>
      </c>
      <c r="H4976" s="26">
        <f t="shared" si="233"/>
        <v>0</v>
      </c>
    </row>
    <row r="4977" spans="1:8" x14ac:dyDescent="0.25">
      <c r="A4977" s="12">
        <f>Riesgo!C4981</f>
        <v>0</v>
      </c>
      <c r="F4977" s="95">
        <f t="shared" si="231"/>
        <v>-0.20515214870968565</v>
      </c>
      <c r="G4977" s="26">
        <f t="shared" si="232"/>
        <v>0</v>
      </c>
      <c r="H4977" s="26">
        <f t="shared" si="233"/>
        <v>0</v>
      </c>
    </row>
    <row r="4978" spans="1:8" x14ac:dyDescent="0.25">
      <c r="A4978" s="12">
        <f>Riesgo!C4982</f>
        <v>0</v>
      </c>
      <c r="F4978" s="95">
        <f t="shared" si="231"/>
        <v>-0.20515214870968565</v>
      </c>
      <c r="G4978" s="26">
        <f t="shared" si="232"/>
        <v>0</v>
      </c>
      <c r="H4978" s="26">
        <f t="shared" si="233"/>
        <v>0</v>
      </c>
    </row>
    <row r="4979" spans="1:8" x14ac:dyDescent="0.25">
      <c r="A4979" s="12">
        <f>Riesgo!C4983</f>
        <v>0.30721365345283025</v>
      </c>
      <c r="F4979" s="95">
        <f t="shared" si="231"/>
        <v>0.1020615047431446</v>
      </c>
      <c r="G4979" s="26">
        <f t="shared" si="232"/>
        <v>1.0631288438227209E-3</v>
      </c>
      <c r="H4979" s="26">
        <f t="shared" si="233"/>
        <v>1.0850452953638646E-4</v>
      </c>
    </row>
    <row r="4980" spans="1:8" x14ac:dyDescent="0.25">
      <c r="A4980" s="12">
        <f>Riesgo!C4984</f>
        <v>0</v>
      </c>
      <c r="F4980" s="95">
        <f t="shared" si="231"/>
        <v>-0.20515214870968565</v>
      </c>
      <c r="G4980" s="26">
        <f t="shared" si="232"/>
        <v>0</v>
      </c>
      <c r="H4980" s="26">
        <f t="shared" si="233"/>
        <v>0</v>
      </c>
    </row>
    <row r="4981" spans="1:8" x14ac:dyDescent="0.25">
      <c r="A4981" s="12">
        <f>Riesgo!C4985</f>
        <v>0</v>
      </c>
      <c r="F4981" s="95">
        <f t="shared" si="231"/>
        <v>-0.20515214870968565</v>
      </c>
      <c r="G4981" s="26">
        <f t="shared" si="232"/>
        <v>0</v>
      </c>
      <c r="H4981" s="26">
        <f t="shared" si="233"/>
        <v>0</v>
      </c>
    </row>
    <row r="4982" spans="1:8" x14ac:dyDescent="0.25">
      <c r="A4982" s="12">
        <f>Riesgo!C4986</f>
        <v>0.56772664595259159</v>
      </c>
      <c r="F4982" s="95">
        <f t="shared" si="231"/>
        <v>0.36257449724290591</v>
      </c>
      <c r="G4982" s="26">
        <f t="shared" si="232"/>
        <v>4.7664139870840394E-2</v>
      </c>
      <c r="H4982" s="26">
        <f t="shared" si="233"/>
        <v>1.7281801550185504E-2</v>
      </c>
    </row>
    <row r="4983" spans="1:8" x14ac:dyDescent="0.25">
      <c r="A4983" s="12">
        <f>Riesgo!C4987</f>
        <v>0</v>
      </c>
      <c r="F4983" s="95">
        <f t="shared" si="231"/>
        <v>-0.20515214870968565</v>
      </c>
      <c r="G4983" s="26">
        <f t="shared" si="232"/>
        <v>0</v>
      </c>
      <c r="H4983" s="26">
        <f t="shared" si="233"/>
        <v>0</v>
      </c>
    </row>
    <row r="4984" spans="1:8" x14ac:dyDescent="0.25">
      <c r="A4984" s="12">
        <f>Riesgo!C4988</f>
        <v>0</v>
      </c>
      <c r="F4984" s="95">
        <f t="shared" si="231"/>
        <v>-0.20515214870968565</v>
      </c>
      <c r="G4984" s="26">
        <f t="shared" si="232"/>
        <v>0</v>
      </c>
      <c r="H4984" s="26">
        <f t="shared" si="233"/>
        <v>0</v>
      </c>
    </row>
    <row r="4985" spans="1:8" x14ac:dyDescent="0.25">
      <c r="A4985" s="12">
        <f>Riesgo!C4989</f>
        <v>0.21499527474952629</v>
      </c>
      <c r="F4985" s="95">
        <f t="shared" si="231"/>
        <v>9.8431260398406384E-3</v>
      </c>
      <c r="G4985" s="26">
        <f t="shared" si="232"/>
        <v>9.5367223455326174E-7</v>
      </c>
      <c r="H4985" s="26">
        <f t="shared" si="233"/>
        <v>9.3871160054042196E-9</v>
      </c>
    </row>
    <row r="4986" spans="1:8" x14ac:dyDescent="0.25">
      <c r="A4986" s="12">
        <f>Riesgo!C4990</f>
        <v>0.92180925056449525</v>
      </c>
      <c r="F4986" s="95">
        <f t="shared" si="231"/>
        <v>0.71665710185480958</v>
      </c>
      <c r="G4986" s="26">
        <f t="shared" si="232"/>
        <v>0.36807322537871967</v>
      </c>
      <c r="H4986" s="26">
        <f t="shared" si="233"/>
        <v>0.26378229097026534</v>
      </c>
    </row>
    <row r="4987" spans="1:8" x14ac:dyDescent="0.25">
      <c r="A4987" s="12">
        <f>Riesgo!C4991</f>
        <v>0</v>
      </c>
      <c r="F4987" s="95">
        <f t="shared" si="231"/>
        <v>-0.20515214870968565</v>
      </c>
      <c r="G4987" s="26">
        <f t="shared" si="232"/>
        <v>0</v>
      </c>
      <c r="H4987" s="26">
        <f t="shared" si="233"/>
        <v>0</v>
      </c>
    </row>
    <row r="4988" spans="1:8" x14ac:dyDescent="0.25">
      <c r="A4988" s="12">
        <f>Riesgo!C4992</f>
        <v>0</v>
      </c>
      <c r="F4988" s="95">
        <f t="shared" si="231"/>
        <v>-0.20515214870968565</v>
      </c>
      <c r="G4988" s="26">
        <f t="shared" si="232"/>
        <v>0</v>
      </c>
      <c r="H4988" s="26">
        <f t="shared" si="233"/>
        <v>0</v>
      </c>
    </row>
    <row r="4989" spans="1:8" x14ac:dyDescent="0.25">
      <c r="A4989" s="12">
        <f>Riesgo!C4993</f>
        <v>0</v>
      </c>
      <c r="F4989" s="95">
        <f t="shared" si="231"/>
        <v>-0.20515214870968565</v>
      </c>
      <c r="G4989" s="26">
        <f t="shared" si="232"/>
        <v>0</v>
      </c>
      <c r="H4989" s="26">
        <f t="shared" si="233"/>
        <v>0</v>
      </c>
    </row>
    <row r="4990" spans="1:8" x14ac:dyDescent="0.25">
      <c r="A4990" s="12">
        <f>Riesgo!C4994</f>
        <v>1</v>
      </c>
      <c r="F4990" s="95">
        <f t="shared" si="231"/>
        <v>0.79484785129031432</v>
      </c>
      <c r="G4990" s="26">
        <f t="shared" si="232"/>
        <v>0.50217144484267384</v>
      </c>
      <c r="H4990" s="26">
        <f t="shared" si="233"/>
        <v>0.39914989391255185</v>
      </c>
    </row>
    <row r="4991" spans="1:8" x14ac:dyDescent="0.25">
      <c r="A4991" s="12">
        <f>Riesgo!C4995</f>
        <v>8.3715198503341529E-3</v>
      </c>
      <c r="F4991" s="95">
        <f t="shared" si="231"/>
        <v>-0.19678062885935149</v>
      </c>
      <c r="G4991" s="26">
        <f t="shared" si="232"/>
        <v>-7.6198607067558995E-3</v>
      </c>
      <c r="H4991" s="26">
        <f t="shared" si="233"/>
        <v>1.4994409816960885E-3</v>
      </c>
    </row>
    <row r="4992" spans="1:8" x14ac:dyDescent="0.25">
      <c r="A4992" s="12">
        <f>Riesgo!C4996</f>
        <v>0.47039866529737462</v>
      </c>
      <c r="F4992" s="95">
        <f t="shared" si="231"/>
        <v>0.26524651658768894</v>
      </c>
      <c r="G4992" s="26">
        <f t="shared" si="232"/>
        <v>1.8661608209582552E-2</v>
      </c>
      <c r="H4992" s="26">
        <f t="shared" si="233"/>
        <v>4.9499265715159911E-3</v>
      </c>
    </row>
    <row r="4993" spans="1:8" x14ac:dyDescent="0.25">
      <c r="A4993" s="12">
        <f>Riesgo!C4997</f>
        <v>0</v>
      </c>
      <c r="F4993" s="95">
        <f t="shared" si="231"/>
        <v>-0.20515214870968565</v>
      </c>
      <c r="G4993" s="26">
        <f t="shared" si="232"/>
        <v>0</v>
      </c>
      <c r="H4993" s="26">
        <f t="shared" si="233"/>
        <v>0</v>
      </c>
    </row>
    <row r="4994" spans="1:8" x14ac:dyDescent="0.25">
      <c r="A4994" s="12">
        <f>Riesgo!C4998</f>
        <v>0.44854560725845305</v>
      </c>
      <c r="F4994" s="95">
        <f t="shared" si="231"/>
        <v>0.2433934585487674</v>
      </c>
      <c r="G4994" s="26">
        <f t="shared" si="232"/>
        <v>1.4418719918669647E-2</v>
      </c>
      <c r="H4994" s="26">
        <f t="shared" si="233"/>
        <v>3.5094221088510075E-3</v>
      </c>
    </row>
    <row r="4995" spans="1:8" x14ac:dyDescent="0.25">
      <c r="A4995" s="12">
        <f>Riesgo!C4999</f>
        <v>0.18361286601842342</v>
      </c>
      <c r="F4995" s="95">
        <f t="shared" ref="F4995:F5001" si="234">A4995-$D$4</f>
        <v>-2.1539282691262235E-2</v>
      </c>
      <c r="G4995" s="26">
        <f t="shared" ref="G4995:G5001" si="235">IF(A4995=0,0,(A4995-D$4)^3)</f>
        <v>-9.9929498646004118E-6</v>
      </c>
      <c r="H4995" s="26">
        <f t="shared" ref="H4995:H5001" si="236">IF(A4995=0,0,(A4995-D$4)^4)</f>
        <v>2.1524097205323895E-7</v>
      </c>
    </row>
    <row r="4996" spans="1:8" x14ac:dyDescent="0.25">
      <c r="A4996" s="12">
        <f>Riesgo!C5000</f>
        <v>0.40418542022858411</v>
      </c>
      <c r="F4996" s="95">
        <f t="shared" si="234"/>
        <v>0.19903327151889846</v>
      </c>
      <c r="G4996" s="26">
        <f t="shared" si="235"/>
        <v>7.884552417171925E-3</v>
      </c>
      <c r="H4996" s="26">
        <f t="shared" si="236"/>
        <v>1.569288262051967E-3</v>
      </c>
    </row>
    <row r="4997" spans="1:8" x14ac:dyDescent="0.25">
      <c r="A4997" s="12">
        <f>Riesgo!C5001</f>
        <v>0</v>
      </c>
      <c r="F4997" s="95">
        <f t="shared" si="234"/>
        <v>-0.20515214870968565</v>
      </c>
      <c r="G4997" s="26">
        <f t="shared" si="235"/>
        <v>0</v>
      </c>
      <c r="H4997" s="26">
        <f t="shared" si="236"/>
        <v>0</v>
      </c>
    </row>
    <row r="4998" spans="1:8" x14ac:dyDescent="0.25">
      <c r="A4998" s="12">
        <f>Riesgo!C5002</f>
        <v>0.45882686207187362</v>
      </c>
      <c r="F4998" s="95">
        <f t="shared" si="234"/>
        <v>0.25367471336218794</v>
      </c>
      <c r="G4998" s="26">
        <f t="shared" si="235"/>
        <v>1.6324186015690034E-2</v>
      </c>
      <c r="H4998" s="26">
        <f t="shared" si="236"/>
        <v>4.1410332084012057E-3</v>
      </c>
    </row>
    <row r="4999" spans="1:8" x14ac:dyDescent="0.25">
      <c r="A4999" s="12">
        <f>Riesgo!C5003</f>
        <v>0</v>
      </c>
      <c r="F4999" s="95">
        <f t="shared" si="234"/>
        <v>-0.20515214870968565</v>
      </c>
      <c r="G4999" s="26">
        <f t="shared" si="235"/>
        <v>0</v>
      </c>
      <c r="H4999" s="26">
        <f t="shared" si="236"/>
        <v>0</v>
      </c>
    </row>
    <row r="5000" spans="1:8" x14ac:dyDescent="0.25">
      <c r="A5000" s="12">
        <f>Riesgo!C5004</f>
        <v>0.43945924741039505</v>
      </c>
      <c r="F5000" s="95">
        <f t="shared" si="234"/>
        <v>0.2343070987007094</v>
      </c>
      <c r="G5000" s="26">
        <f t="shared" si="235"/>
        <v>1.2863416723678099E-2</v>
      </c>
      <c r="H5000" s="26">
        <f t="shared" si="236"/>
        <v>3.0139898519032002E-3</v>
      </c>
    </row>
    <row r="5001" spans="1:8" x14ac:dyDescent="0.25">
      <c r="A5001" s="12">
        <f>Riesgo!C5005</f>
        <v>0</v>
      </c>
      <c r="F5001" s="95">
        <f t="shared" si="234"/>
        <v>-0.20515214870968565</v>
      </c>
      <c r="G5001" s="26">
        <f t="shared" si="235"/>
        <v>0</v>
      </c>
      <c r="H5001" s="26">
        <f t="shared" si="236"/>
        <v>0</v>
      </c>
    </row>
  </sheetData>
  <mergeCells count="2">
    <mergeCell ref="C13:D13"/>
    <mergeCell ref="C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Fallas depuradas</vt:lpstr>
      <vt:lpstr>Datos de Vida y falla</vt:lpstr>
      <vt:lpstr>MODELAMIENTO SISTEMA</vt:lpstr>
      <vt:lpstr>Simulacion sistema (hoja4)</vt:lpstr>
      <vt:lpstr>Riesgo</vt:lpstr>
      <vt:lpstr>Curtosis y simetría Disp anual</vt:lpstr>
      <vt:lpstr>Curtosis y simetría Disp minima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Daniel Arellano Schwarzenberg</cp:lastModifiedBy>
  <dcterms:created xsi:type="dcterms:W3CDTF">2022-01-27T00:27:57Z</dcterms:created>
  <dcterms:modified xsi:type="dcterms:W3CDTF">2026-06-23T18:56:58Z</dcterms:modified>
</cp:coreProperties>
</file>